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Toan\Downloads\Send Duy\"/>
    </mc:Choice>
  </mc:AlternateContent>
  <xr:revisionPtr revIDLastSave="0" documentId="13_ncr:1_{26BDFAE3-C029-4085-B5BB-E358DD414934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Data" sheetId="7" r:id="rId1"/>
    <sheet name="Cal" sheetId="6" r:id="rId2"/>
  </sheet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Cal!$B$11:$M$51</definedName>
    <definedName name="_xlnm.Print_Area" localSheetId="0">Data!#REF!</definedName>
    <definedName name="SLSLOADCAS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O14" i="6" l="1"/>
  <c r="K11" i="6" s="1"/>
  <c r="O13" i="6"/>
  <c r="BI2444" i="6" l="1"/>
  <c r="BH2444" i="6"/>
  <c r="BI2443" i="6"/>
  <c r="BH2443" i="6"/>
  <c r="BI2442" i="6"/>
  <c r="BH2442" i="6"/>
  <c r="BI2441" i="6"/>
  <c r="BH2441" i="6"/>
  <c r="BI2440" i="6"/>
  <c r="BH2440" i="6"/>
  <c r="BI2439" i="6"/>
  <c r="BH2439" i="6"/>
  <c r="BI2438" i="6"/>
  <c r="BH2438" i="6"/>
  <c r="BI2437" i="6"/>
  <c r="BH2437" i="6"/>
  <c r="BI2436" i="6"/>
  <c r="BH2436" i="6"/>
  <c r="BI2435" i="6"/>
  <c r="BH2435" i="6"/>
  <c r="BI2434" i="6"/>
  <c r="BH2434" i="6"/>
  <c r="BI2433" i="6"/>
  <c r="BH2433" i="6"/>
  <c r="BI2432" i="6"/>
  <c r="BH2432" i="6"/>
  <c r="BI2431" i="6"/>
  <c r="BH2431" i="6"/>
  <c r="BI2430" i="6"/>
  <c r="BH2430" i="6"/>
  <c r="BI2429" i="6"/>
  <c r="BH2429" i="6"/>
  <c r="BI2428" i="6"/>
  <c r="BH2428" i="6"/>
  <c r="BI2427" i="6"/>
  <c r="BH2427" i="6"/>
  <c r="BI2426" i="6"/>
  <c r="BH2426" i="6"/>
  <c r="BI2425" i="6"/>
  <c r="BH2425" i="6"/>
  <c r="BI2424" i="6"/>
  <c r="BH2424" i="6"/>
  <c r="BI2423" i="6"/>
  <c r="BH2423" i="6"/>
  <c r="BI2422" i="6"/>
  <c r="BH2422" i="6"/>
  <c r="BI2421" i="6"/>
  <c r="BH2421" i="6"/>
  <c r="BI2420" i="6"/>
  <c r="BH2420" i="6"/>
  <c r="BI2419" i="6"/>
  <c r="BH2419" i="6"/>
  <c r="BI2418" i="6"/>
  <c r="BH2418" i="6"/>
  <c r="BI2417" i="6"/>
  <c r="BH2417" i="6"/>
  <c r="BI2416" i="6"/>
  <c r="BH2416" i="6"/>
  <c r="BI2415" i="6"/>
  <c r="BH2415" i="6"/>
  <c r="BI2414" i="6"/>
  <c r="BH2414" i="6"/>
  <c r="BI2413" i="6"/>
  <c r="BH2413" i="6"/>
  <c r="BI2412" i="6"/>
  <c r="BH2412" i="6"/>
  <c r="BI2411" i="6"/>
  <c r="BH2411" i="6"/>
  <c r="BQ2410" i="6"/>
  <c r="BI2410" i="6"/>
  <c r="BH2410" i="6"/>
  <c r="BI2409" i="6"/>
  <c r="BH2409" i="6"/>
  <c r="BI2408" i="6"/>
  <c r="BH2408" i="6"/>
  <c r="BI2407" i="6"/>
  <c r="BH2407" i="6"/>
  <c r="BI2406" i="6"/>
  <c r="BH2406" i="6"/>
  <c r="BI2405" i="6"/>
  <c r="BH2405" i="6"/>
  <c r="BI2404" i="6"/>
  <c r="BH2404" i="6"/>
  <c r="BI2403" i="6"/>
  <c r="BH2403" i="6"/>
  <c r="BT2402" i="6"/>
  <c r="BU2402" i="6" s="1"/>
  <c r="BI2402" i="6"/>
  <c r="BH2402" i="6"/>
  <c r="BT2401" i="6"/>
  <c r="BU2401" i="6" s="1"/>
  <c r="BI2401" i="6"/>
  <c r="BH2401" i="6"/>
  <c r="BU2400" i="6"/>
  <c r="BT2400" i="6"/>
  <c r="BI2400" i="6"/>
  <c r="BH2400" i="6"/>
  <c r="BT2399" i="6"/>
  <c r="BU2399" i="6" s="1"/>
  <c r="BI2399" i="6"/>
  <c r="BH2399" i="6"/>
  <c r="BT2398" i="6"/>
  <c r="BU2398" i="6" s="1"/>
  <c r="BI2398" i="6"/>
  <c r="BH2398" i="6"/>
  <c r="BT2397" i="6"/>
  <c r="BU2397" i="6" s="1"/>
  <c r="BI2397" i="6"/>
  <c r="BH2397" i="6"/>
  <c r="BU2396" i="6"/>
  <c r="BT2396" i="6"/>
  <c r="BI2396" i="6"/>
  <c r="BH2396" i="6"/>
  <c r="BT2395" i="6"/>
  <c r="BU2395" i="6" s="1"/>
  <c r="BI2395" i="6"/>
  <c r="BH2395" i="6"/>
  <c r="BU2394" i="6"/>
  <c r="BT2394" i="6"/>
  <c r="BI2394" i="6"/>
  <c r="BH2394" i="6"/>
  <c r="BT2393" i="6"/>
  <c r="BU2393" i="6" s="1"/>
  <c r="BI2393" i="6"/>
  <c r="BH2393" i="6"/>
  <c r="BU2392" i="6"/>
  <c r="BT2392" i="6"/>
  <c r="BI2392" i="6"/>
  <c r="BH2392" i="6"/>
  <c r="BT2391" i="6"/>
  <c r="BU2391" i="6" s="1"/>
  <c r="BI2391" i="6"/>
  <c r="BH2391" i="6"/>
  <c r="BU2390" i="6"/>
  <c r="BT2390" i="6"/>
  <c r="BI2390" i="6"/>
  <c r="BH2390" i="6"/>
  <c r="BT2389" i="6"/>
  <c r="BU2389" i="6" s="1"/>
  <c r="BI2389" i="6"/>
  <c r="BH2389" i="6"/>
  <c r="BU2388" i="6"/>
  <c r="BT2388" i="6"/>
  <c r="BI2388" i="6"/>
  <c r="BH2388" i="6"/>
  <c r="BU2387" i="6"/>
  <c r="BT2387" i="6"/>
  <c r="BI2387" i="6"/>
  <c r="BH2387" i="6"/>
  <c r="BU2386" i="6"/>
  <c r="BT2386" i="6"/>
  <c r="BI2386" i="6"/>
  <c r="BH2386" i="6"/>
  <c r="BT2385" i="6"/>
  <c r="BU2385" i="6" s="1"/>
  <c r="BI2385" i="6"/>
  <c r="BH2385" i="6"/>
  <c r="BU2384" i="6"/>
  <c r="BT2384" i="6"/>
  <c r="BI2384" i="6"/>
  <c r="BH2384" i="6"/>
  <c r="BU2383" i="6"/>
  <c r="BT2383" i="6"/>
  <c r="BI2383" i="6"/>
  <c r="BH2383" i="6"/>
  <c r="BT2382" i="6"/>
  <c r="BU2382" i="6" s="1"/>
  <c r="BI2382" i="6"/>
  <c r="BH2382" i="6"/>
  <c r="BT2381" i="6"/>
  <c r="BU2381" i="6" s="1"/>
  <c r="BI2381" i="6"/>
  <c r="BH2381" i="6"/>
  <c r="BU2380" i="6"/>
  <c r="BT2380" i="6"/>
  <c r="BI2380" i="6"/>
  <c r="BH2380" i="6"/>
  <c r="BT2379" i="6"/>
  <c r="BU2379" i="6" s="1"/>
  <c r="BI2379" i="6"/>
  <c r="BH2379" i="6"/>
  <c r="BU2378" i="6"/>
  <c r="BT2378" i="6"/>
  <c r="BI2378" i="6"/>
  <c r="BH2378" i="6"/>
  <c r="BT2377" i="6"/>
  <c r="BU2377" i="6" s="1"/>
  <c r="BI2377" i="6"/>
  <c r="BH2377" i="6"/>
  <c r="BU2376" i="6"/>
  <c r="BT2376" i="6"/>
  <c r="BI2376" i="6"/>
  <c r="BH2376" i="6"/>
  <c r="BU2375" i="6"/>
  <c r="BT2375" i="6"/>
  <c r="BI2375" i="6"/>
  <c r="BH2375" i="6"/>
  <c r="BT2374" i="6"/>
  <c r="BU2374" i="6" s="1"/>
  <c r="BI2374" i="6"/>
  <c r="BH2374" i="6"/>
  <c r="BT2373" i="6"/>
  <c r="BU2373" i="6" s="1"/>
  <c r="BI2373" i="6"/>
  <c r="BH2373" i="6"/>
  <c r="BU2372" i="6"/>
  <c r="BT2372" i="6"/>
  <c r="BI2372" i="6"/>
  <c r="BH2372" i="6"/>
  <c r="BT2371" i="6"/>
  <c r="BU2371" i="6" s="1"/>
  <c r="BI2371" i="6"/>
  <c r="BH2371" i="6"/>
  <c r="BU2370" i="6"/>
  <c r="BT2370" i="6"/>
  <c r="BI2370" i="6"/>
  <c r="BH2370" i="6"/>
  <c r="BT2369" i="6"/>
  <c r="BU2369" i="6" s="1"/>
  <c r="BI2369" i="6"/>
  <c r="BH2369" i="6"/>
  <c r="BU2368" i="6"/>
  <c r="BT2368" i="6"/>
  <c r="BI2368" i="6"/>
  <c r="BH2368" i="6"/>
  <c r="BU2367" i="6"/>
  <c r="BT2367" i="6"/>
  <c r="BI2367" i="6"/>
  <c r="BH2367" i="6"/>
  <c r="BT2366" i="6"/>
  <c r="BU2366" i="6" s="1"/>
  <c r="BI2366" i="6"/>
  <c r="BH2366" i="6"/>
  <c r="BT2365" i="6"/>
  <c r="BU2365" i="6" s="1"/>
  <c r="BI2365" i="6"/>
  <c r="BH2365" i="6"/>
  <c r="BU2364" i="6"/>
  <c r="BT2364" i="6"/>
  <c r="BI2364" i="6"/>
  <c r="BH2364" i="6"/>
  <c r="BU2363" i="6"/>
  <c r="BT2363" i="6"/>
  <c r="BI2363" i="6"/>
  <c r="BH2363" i="6"/>
  <c r="BT2362" i="6"/>
  <c r="BU2362" i="6" s="1"/>
  <c r="BI2362" i="6"/>
  <c r="BH2362" i="6"/>
  <c r="BT2361" i="6"/>
  <c r="BU2361" i="6" s="1"/>
  <c r="BI2361" i="6"/>
  <c r="BH2361" i="6"/>
  <c r="BI2360" i="6"/>
  <c r="BH2360" i="6"/>
  <c r="BI2359" i="6"/>
  <c r="BH2359" i="6"/>
  <c r="BI2358" i="6"/>
  <c r="BH2358" i="6"/>
  <c r="BI2357" i="6"/>
  <c r="BH2357" i="6"/>
  <c r="BI2356" i="6"/>
  <c r="BH2356" i="6"/>
  <c r="BI2355" i="6"/>
  <c r="BH2355" i="6"/>
  <c r="BI2354" i="6"/>
  <c r="BH2354" i="6"/>
  <c r="BI2353" i="6"/>
  <c r="BH2353" i="6"/>
  <c r="BI2352" i="6"/>
  <c r="BH2352" i="6"/>
  <c r="BI2351" i="6"/>
  <c r="BH2351" i="6"/>
  <c r="BI2350" i="6"/>
  <c r="BH2350" i="6"/>
  <c r="BI2349" i="6"/>
  <c r="BH2349" i="6"/>
  <c r="BI2348" i="6"/>
  <c r="BH2348" i="6"/>
  <c r="BI2347" i="6"/>
  <c r="BH2347" i="6"/>
  <c r="BI2346" i="6"/>
  <c r="BH2346" i="6"/>
  <c r="BI2345" i="6"/>
  <c r="BH2345" i="6"/>
  <c r="BI2344" i="6"/>
  <c r="BH2344" i="6"/>
  <c r="BI2343" i="6"/>
  <c r="BH2343" i="6"/>
  <c r="BI2342" i="6"/>
  <c r="BH2342" i="6"/>
  <c r="BI2341" i="6"/>
  <c r="BH2341" i="6"/>
  <c r="BI2340" i="6"/>
  <c r="BH2340" i="6"/>
  <c r="BI2339" i="6"/>
  <c r="BH2339" i="6"/>
  <c r="BI2338" i="6"/>
  <c r="BH2338" i="6"/>
  <c r="BI2337" i="6"/>
  <c r="BH2337" i="6"/>
  <c r="BI2336" i="6"/>
  <c r="BH2336" i="6"/>
  <c r="BI2335" i="6"/>
  <c r="BH2335" i="6"/>
  <c r="BI2334" i="6"/>
  <c r="BH2334" i="6"/>
  <c r="BI2333" i="6"/>
  <c r="BH2333" i="6"/>
  <c r="BI2332" i="6"/>
  <c r="BH2332" i="6"/>
  <c r="BI2331" i="6"/>
  <c r="BH2331" i="6"/>
  <c r="BI2330" i="6"/>
  <c r="BH2330" i="6"/>
  <c r="BI2329" i="6"/>
  <c r="BH2329" i="6"/>
  <c r="BI2328" i="6"/>
  <c r="BH2328" i="6"/>
  <c r="BI2327" i="6"/>
  <c r="BH2327" i="6"/>
  <c r="BI2326" i="6"/>
  <c r="BH2326" i="6"/>
  <c r="BI2325" i="6"/>
  <c r="BH2325" i="6"/>
  <c r="BI2324" i="6"/>
  <c r="BH2324" i="6"/>
  <c r="BI2323" i="6"/>
  <c r="BH2323" i="6"/>
  <c r="BI2322" i="6"/>
  <c r="BH2322" i="6"/>
  <c r="BI2321" i="6"/>
  <c r="BH2321" i="6"/>
  <c r="BI2320" i="6"/>
  <c r="BH2320" i="6"/>
  <c r="BI2319" i="6"/>
  <c r="BH2319" i="6"/>
  <c r="BU2318" i="6"/>
  <c r="BT2318" i="6"/>
  <c r="BI2318" i="6"/>
  <c r="BH2318" i="6"/>
  <c r="BT2317" i="6"/>
  <c r="BU2317" i="6" s="1"/>
  <c r="BI2317" i="6"/>
  <c r="BH2317" i="6"/>
  <c r="BT2316" i="6"/>
  <c r="BU2316" i="6" s="1"/>
  <c r="BI2316" i="6"/>
  <c r="BH2316" i="6"/>
  <c r="BU2315" i="6"/>
  <c r="BT2315" i="6"/>
  <c r="BI2315" i="6"/>
  <c r="BH2315" i="6"/>
  <c r="BT2314" i="6"/>
  <c r="BU2314" i="6" s="1"/>
  <c r="BI2314" i="6"/>
  <c r="BH2314" i="6"/>
  <c r="BT2313" i="6"/>
  <c r="BU2313" i="6" s="1"/>
  <c r="BI2313" i="6"/>
  <c r="BH2313" i="6"/>
  <c r="BT2312" i="6"/>
  <c r="BU2312" i="6" s="1"/>
  <c r="BI2312" i="6"/>
  <c r="BH2312" i="6"/>
  <c r="BT2311" i="6"/>
  <c r="BU2311" i="6" s="1"/>
  <c r="BI2311" i="6"/>
  <c r="BH2311" i="6"/>
  <c r="BT2310" i="6"/>
  <c r="BU2310" i="6" s="1"/>
  <c r="BI2310" i="6"/>
  <c r="BH2310" i="6"/>
  <c r="BT2309" i="6"/>
  <c r="BU2309" i="6" s="1"/>
  <c r="BI2309" i="6"/>
  <c r="BH2309" i="6"/>
  <c r="BU2308" i="6"/>
  <c r="BT2308" i="6"/>
  <c r="BI2308" i="6"/>
  <c r="BH2308" i="6"/>
  <c r="BT2307" i="6"/>
  <c r="BU2307" i="6" s="1"/>
  <c r="BI2307" i="6"/>
  <c r="BH2307" i="6"/>
  <c r="BT2306" i="6"/>
  <c r="BU2306" i="6" s="1"/>
  <c r="BI2306" i="6"/>
  <c r="BH2306" i="6"/>
  <c r="BT2305" i="6"/>
  <c r="BU2305" i="6" s="1"/>
  <c r="BI2305" i="6"/>
  <c r="BH2305" i="6"/>
  <c r="BT2304" i="6"/>
  <c r="BU2304" i="6" s="1"/>
  <c r="BI2304" i="6"/>
  <c r="BH2304" i="6"/>
  <c r="BU2303" i="6"/>
  <c r="BT2303" i="6"/>
  <c r="BI2303" i="6"/>
  <c r="BH2303" i="6"/>
  <c r="BT2302" i="6"/>
  <c r="BU2302" i="6" s="1"/>
  <c r="BI2302" i="6"/>
  <c r="BH2302" i="6"/>
  <c r="BT2301" i="6"/>
  <c r="BU2301" i="6" s="1"/>
  <c r="BI2301" i="6"/>
  <c r="BH2301" i="6"/>
  <c r="BU2300" i="6"/>
  <c r="BT2300" i="6"/>
  <c r="BI2300" i="6"/>
  <c r="BH2300" i="6"/>
  <c r="BT2299" i="6"/>
  <c r="BU2299" i="6" s="1"/>
  <c r="BI2299" i="6"/>
  <c r="BH2299" i="6"/>
  <c r="BU2298" i="6"/>
  <c r="BT2298" i="6"/>
  <c r="BI2298" i="6"/>
  <c r="BH2298" i="6"/>
  <c r="BT2297" i="6"/>
  <c r="BU2297" i="6" s="1"/>
  <c r="BI2297" i="6"/>
  <c r="BH2297" i="6"/>
  <c r="BT2296" i="6"/>
  <c r="BU2296" i="6" s="1"/>
  <c r="BI2296" i="6"/>
  <c r="BH2296" i="6"/>
  <c r="BU2295" i="6"/>
  <c r="BT2295" i="6"/>
  <c r="BI2295" i="6"/>
  <c r="BH2295" i="6"/>
  <c r="BU2294" i="6"/>
  <c r="BT2294" i="6"/>
  <c r="BI2294" i="6"/>
  <c r="BH2294" i="6"/>
  <c r="BT2293" i="6"/>
  <c r="BU2293" i="6" s="1"/>
  <c r="BI2293" i="6"/>
  <c r="BH2293" i="6"/>
  <c r="BU2292" i="6"/>
  <c r="BT2292" i="6"/>
  <c r="BI2292" i="6"/>
  <c r="BH2292" i="6"/>
  <c r="BU2291" i="6"/>
  <c r="BT2291" i="6"/>
  <c r="BI2291" i="6"/>
  <c r="BH2291" i="6"/>
  <c r="BU2290" i="6"/>
  <c r="BT2290" i="6"/>
  <c r="BI2290" i="6"/>
  <c r="BH2290" i="6"/>
  <c r="BT2289" i="6"/>
  <c r="BU2289" i="6" s="1"/>
  <c r="BI2289" i="6"/>
  <c r="BH2289" i="6"/>
  <c r="BT2288" i="6"/>
  <c r="BU2288" i="6" s="1"/>
  <c r="BI2288" i="6"/>
  <c r="BH2288" i="6"/>
  <c r="BT2287" i="6"/>
  <c r="BU2287" i="6" s="1"/>
  <c r="BI2287" i="6"/>
  <c r="BH2287" i="6"/>
  <c r="BT2286" i="6"/>
  <c r="BU2286" i="6" s="1"/>
  <c r="BI2286" i="6"/>
  <c r="BH2286" i="6"/>
  <c r="BU2285" i="6"/>
  <c r="BT2285" i="6"/>
  <c r="BI2285" i="6"/>
  <c r="BH2285" i="6"/>
  <c r="BT2284" i="6"/>
  <c r="BU2284" i="6" s="1"/>
  <c r="BI2284" i="6"/>
  <c r="BH2284" i="6"/>
  <c r="BU2283" i="6"/>
  <c r="BT2283" i="6"/>
  <c r="BI2283" i="6"/>
  <c r="BH2283" i="6"/>
  <c r="BU2282" i="6"/>
  <c r="BT2282" i="6"/>
  <c r="BI2282" i="6"/>
  <c r="BH2282" i="6"/>
  <c r="BT2281" i="6"/>
  <c r="BU2281" i="6" s="1"/>
  <c r="BI2281" i="6"/>
  <c r="BH2281" i="6"/>
  <c r="BT2280" i="6"/>
  <c r="BU2280" i="6" s="1"/>
  <c r="BI2280" i="6"/>
  <c r="BH2280" i="6"/>
  <c r="BT2279" i="6"/>
  <c r="BU2279" i="6" s="1"/>
  <c r="BI2279" i="6"/>
  <c r="BH2279" i="6"/>
  <c r="BT2278" i="6"/>
  <c r="BU2278" i="6" s="1"/>
  <c r="BI2278" i="6"/>
  <c r="BH2278" i="6"/>
  <c r="BT2277" i="6"/>
  <c r="BU2277" i="6" s="1"/>
  <c r="BI2277" i="6"/>
  <c r="BH2277" i="6"/>
  <c r="BI2276" i="6"/>
  <c r="BH2276" i="6"/>
  <c r="BI2275" i="6"/>
  <c r="BH2275" i="6"/>
  <c r="BI2274" i="6"/>
  <c r="BH2274" i="6"/>
  <c r="BI2273" i="6"/>
  <c r="BH2273" i="6"/>
  <c r="BI2272" i="6"/>
  <c r="BH2272" i="6"/>
  <c r="BI2271" i="6"/>
  <c r="BH2271" i="6"/>
  <c r="BI2270" i="6"/>
  <c r="BH2270" i="6"/>
  <c r="BI2269" i="6"/>
  <c r="BH2269" i="6"/>
  <c r="BI2268" i="6"/>
  <c r="BH2268" i="6"/>
  <c r="BI2267" i="6"/>
  <c r="BH2267" i="6"/>
  <c r="BI2266" i="6"/>
  <c r="BH2266" i="6"/>
  <c r="BI2265" i="6"/>
  <c r="BH2265" i="6"/>
  <c r="BI2264" i="6"/>
  <c r="BH2264" i="6"/>
  <c r="BI2263" i="6"/>
  <c r="BH2263" i="6"/>
  <c r="BI2262" i="6"/>
  <c r="BH2262" i="6"/>
  <c r="BI2261" i="6"/>
  <c r="BH2261" i="6"/>
  <c r="BI2260" i="6"/>
  <c r="BH2260" i="6"/>
  <c r="BI2259" i="6"/>
  <c r="BH2259" i="6"/>
  <c r="BI2258" i="6"/>
  <c r="BH2258" i="6"/>
  <c r="BI2257" i="6"/>
  <c r="BH2257" i="6"/>
  <c r="BI2256" i="6"/>
  <c r="BH2256" i="6"/>
  <c r="BI2255" i="6"/>
  <c r="BH2255" i="6"/>
  <c r="BI2254" i="6"/>
  <c r="BH2254" i="6"/>
  <c r="BI2253" i="6"/>
  <c r="BH2253" i="6"/>
  <c r="BI2252" i="6"/>
  <c r="BH2252" i="6"/>
  <c r="BI2251" i="6"/>
  <c r="BH2251" i="6"/>
  <c r="BI2250" i="6"/>
  <c r="BH2250" i="6"/>
  <c r="BI2249" i="6"/>
  <c r="BH2249" i="6"/>
  <c r="BI2248" i="6"/>
  <c r="BH2248" i="6"/>
  <c r="BI2247" i="6"/>
  <c r="BH2247" i="6"/>
  <c r="BI2246" i="6"/>
  <c r="BH2246" i="6"/>
  <c r="BI2245" i="6"/>
  <c r="BH2245" i="6"/>
  <c r="BI2244" i="6"/>
  <c r="BH2244" i="6"/>
  <c r="BI2243" i="6"/>
  <c r="BH2243" i="6"/>
  <c r="BI2242" i="6"/>
  <c r="BH2242" i="6"/>
  <c r="BI2241" i="6"/>
  <c r="BH2241" i="6"/>
  <c r="BI2240" i="6"/>
  <c r="BH2240" i="6"/>
  <c r="BI2239" i="6"/>
  <c r="BH2239" i="6"/>
  <c r="BI2238" i="6"/>
  <c r="BH2238" i="6"/>
  <c r="BI2237" i="6"/>
  <c r="BH2237" i="6"/>
  <c r="BI2236" i="6"/>
  <c r="BH2236" i="6"/>
  <c r="BI2235" i="6"/>
  <c r="BH2235" i="6"/>
  <c r="BT2234" i="6"/>
  <c r="BU2234" i="6" s="1"/>
  <c r="BI2234" i="6"/>
  <c r="BH2234" i="6"/>
  <c r="BT2233" i="6"/>
  <c r="BU2233" i="6" s="1"/>
  <c r="BI2233" i="6"/>
  <c r="BH2233" i="6"/>
  <c r="BU2232" i="6"/>
  <c r="BT2232" i="6"/>
  <c r="BI2232" i="6"/>
  <c r="BH2232" i="6"/>
  <c r="BU2231" i="6"/>
  <c r="BT2231" i="6"/>
  <c r="BI2231" i="6"/>
  <c r="BH2231" i="6"/>
  <c r="BT2230" i="6"/>
  <c r="BU2230" i="6" s="1"/>
  <c r="BI2230" i="6"/>
  <c r="BH2230" i="6"/>
  <c r="BT2229" i="6"/>
  <c r="BU2229" i="6" s="1"/>
  <c r="BI2229" i="6"/>
  <c r="BH2229" i="6"/>
  <c r="BU2228" i="6"/>
  <c r="BT2228" i="6"/>
  <c r="BI2228" i="6"/>
  <c r="BH2228" i="6"/>
  <c r="BU2227" i="6"/>
  <c r="BT2227" i="6"/>
  <c r="BI2227" i="6"/>
  <c r="BH2227" i="6"/>
  <c r="BT2226" i="6"/>
  <c r="BU2226" i="6" s="1"/>
  <c r="BI2226" i="6"/>
  <c r="BH2226" i="6"/>
  <c r="BT2225" i="6"/>
  <c r="BU2225" i="6" s="1"/>
  <c r="BI2225" i="6"/>
  <c r="BH2225" i="6"/>
  <c r="BU2224" i="6"/>
  <c r="BT2224" i="6"/>
  <c r="BI2224" i="6"/>
  <c r="BH2224" i="6"/>
  <c r="BT2223" i="6"/>
  <c r="BU2223" i="6" s="1"/>
  <c r="BI2223" i="6"/>
  <c r="BH2223" i="6"/>
  <c r="BU2222" i="6"/>
  <c r="BT2222" i="6"/>
  <c r="BI2222" i="6"/>
  <c r="BH2222" i="6"/>
  <c r="BT2221" i="6"/>
  <c r="BU2221" i="6" s="1"/>
  <c r="BI2221" i="6"/>
  <c r="BH2221" i="6"/>
  <c r="BI2220" i="6"/>
  <c r="BH2220" i="6"/>
  <c r="BI2219" i="6"/>
  <c r="BH2219" i="6"/>
  <c r="BI2218" i="6"/>
  <c r="BH2218" i="6"/>
  <c r="BI2217" i="6"/>
  <c r="BH2217" i="6"/>
  <c r="BI2216" i="6"/>
  <c r="BH2216" i="6"/>
  <c r="BI2215" i="6"/>
  <c r="BH2215" i="6"/>
  <c r="BI2214" i="6"/>
  <c r="BH2214" i="6"/>
  <c r="BI2213" i="6"/>
  <c r="BH2213" i="6"/>
  <c r="BI2212" i="6"/>
  <c r="BH2212" i="6"/>
  <c r="BI2211" i="6"/>
  <c r="BH2211" i="6"/>
  <c r="BI2210" i="6"/>
  <c r="BH2210" i="6"/>
  <c r="BI2209" i="6"/>
  <c r="BH2209" i="6"/>
  <c r="BI2208" i="6"/>
  <c r="BH2208" i="6"/>
  <c r="BI2207" i="6"/>
  <c r="BH2207" i="6"/>
  <c r="BI2206" i="6"/>
  <c r="BH2206" i="6"/>
  <c r="BI2205" i="6"/>
  <c r="BH2205" i="6"/>
  <c r="BI2204" i="6"/>
  <c r="BH2204" i="6"/>
  <c r="BI2203" i="6"/>
  <c r="BH2203" i="6"/>
  <c r="BI2202" i="6"/>
  <c r="BH2202" i="6"/>
  <c r="BI2201" i="6"/>
  <c r="BH2201" i="6"/>
  <c r="BI2200" i="6"/>
  <c r="BH2200" i="6"/>
  <c r="BI2199" i="6"/>
  <c r="BH2199" i="6"/>
  <c r="BI2198" i="6"/>
  <c r="BH2198" i="6"/>
  <c r="BI2197" i="6"/>
  <c r="BH2197" i="6"/>
  <c r="BI2196" i="6"/>
  <c r="BH2196" i="6"/>
  <c r="BI2195" i="6"/>
  <c r="BH2195" i="6"/>
  <c r="BI2194" i="6"/>
  <c r="BH2194" i="6"/>
  <c r="BI2193" i="6"/>
  <c r="BH2193" i="6"/>
  <c r="BI2192" i="6"/>
  <c r="BH2192" i="6"/>
  <c r="BI2191" i="6"/>
  <c r="BH2191" i="6"/>
  <c r="BI2190" i="6"/>
  <c r="BH2190" i="6"/>
  <c r="BI2189" i="6"/>
  <c r="BH2189" i="6"/>
  <c r="BI2188" i="6"/>
  <c r="BH2188" i="6"/>
  <c r="BI2187" i="6"/>
  <c r="BH2187" i="6"/>
  <c r="BI2186" i="6"/>
  <c r="BH2186" i="6"/>
  <c r="BI2185" i="6"/>
  <c r="BH2185" i="6"/>
  <c r="BI2184" i="6"/>
  <c r="BH2184" i="6"/>
  <c r="BI2183" i="6"/>
  <c r="BH2183" i="6"/>
  <c r="BI2182" i="6"/>
  <c r="BH2182" i="6"/>
  <c r="BI2181" i="6"/>
  <c r="BH2181" i="6"/>
  <c r="BI2180" i="6"/>
  <c r="BH2180" i="6"/>
  <c r="BI2179" i="6"/>
  <c r="BH2179" i="6"/>
  <c r="BI2178" i="6"/>
  <c r="BH2178" i="6"/>
  <c r="BI2177" i="6"/>
  <c r="BH2177" i="6"/>
  <c r="BI2176" i="6"/>
  <c r="BH2176" i="6"/>
  <c r="BI2175" i="6"/>
  <c r="BH2175" i="6"/>
  <c r="BI2174" i="6"/>
  <c r="BH2174" i="6"/>
  <c r="BI2173" i="6"/>
  <c r="BH2173" i="6"/>
  <c r="BI2172" i="6"/>
  <c r="BH2172" i="6"/>
  <c r="BI2171" i="6"/>
  <c r="BH2171" i="6"/>
  <c r="BT2170" i="6"/>
  <c r="BU2170" i="6" s="1"/>
  <c r="BI2170" i="6"/>
  <c r="BH2170" i="6"/>
  <c r="BU2169" i="6"/>
  <c r="BT2169" i="6"/>
  <c r="BI2169" i="6"/>
  <c r="BH2169" i="6"/>
  <c r="BT2168" i="6"/>
  <c r="BU2168" i="6" s="1"/>
  <c r="BI2168" i="6"/>
  <c r="BH2168" i="6"/>
  <c r="BU2167" i="6"/>
  <c r="BT2167" i="6"/>
  <c r="BI2167" i="6"/>
  <c r="BH2167" i="6"/>
  <c r="BT2166" i="6"/>
  <c r="BU2166" i="6" s="1"/>
  <c r="BI2166" i="6"/>
  <c r="BH2166" i="6"/>
  <c r="BU2165" i="6"/>
  <c r="BT2165" i="6"/>
  <c r="BI2165" i="6"/>
  <c r="BH2165" i="6"/>
  <c r="BU2164" i="6"/>
  <c r="BT2164" i="6"/>
  <c r="BI2164" i="6"/>
  <c r="BH2164" i="6"/>
  <c r="BT2163" i="6"/>
  <c r="BU2163" i="6" s="1"/>
  <c r="BI2163" i="6"/>
  <c r="BH2163" i="6"/>
  <c r="BT2162" i="6"/>
  <c r="BU2162" i="6" s="1"/>
  <c r="BI2162" i="6"/>
  <c r="BH2162" i="6"/>
  <c r="BU2161" i="6"/>
  <c r="BT2161" i="6"/>
  <c r="BI2161" i="6"/>
  <c r="BH2161" i="6"/>
  <c r="BT2160" i="6"/>
  <c r="BU2160" i="6" s="1"/>
  <c r="BI2160" i="6"/>
  <c r="BH2160" i="6"/>
  <c r="BT2159" i="6"/>
  <c r="BU2159" i="6" s="1"/>
  <c r="BI2159" i="6"/>
  <c r="BH2159" i="6"/>
  <c r="BU2158" i="6"/>
  <c r="BT2158" i="6"/>
  <c r="BI2158" i="6"/>
  <c r="BH2158" i="6"/>
  <c r="BU2157" i="6"/>
  <c r="BT2157" i="6"/>
  <c r="BI2157" i="6"/>
  <c r="BH2157" i="6"/>
  <c r="BT2156" i="6"/>
  <c r="BU2156" i="6" s="1"/>
  <c r="BI2156" i="6"/>
  <c r="BH2156" i="6"/>
  <c r="BU2155" i="6"/>
  <c r="BT2155" i="6"/>
  <c r="BI2155" i="6"/>
  <c r="BH2155" i="6"/>
  <c r="BT2154" i="6"/>
  <c r="BU2154" i="6" s="1"/>
  <c r="BI2154" i="6"/>
  <c r="BH2154" i="6"/>
  <c r="BU2153" i="6"/>
  <c r="BT2153" i="6"/>
  <c r="BI2153" i="6"/>
  <c r="BH2153" i="6"/>
  <c r="BU2152" i="6"/>
  <c r="BT2152" i="6"/>
  <c r="BI2152" i="6"/>
  <c r="BH2152" i="6"/>
  <c r="BT2151" i="6"/>
  <c r="BU2151" i="6" s="1"/>
  <c r="BI2151" i="6"/>
  <c r="BH2151" i="6"/>
  <c r="BT2150" i="6"/>
  <c r="BU2150" i="6" s="1"/>
  <c r="BI2150" i="6"/>
  <c r="BH2150" i="6"/>
  <c r="BU2149" i="6"/>
  <c r="BT2149" i="6"/>
  <c r="BI2149" i="6"/>
  <c r="BH2149" i="6"/>
  <c r="BU2148" i="6"/>
  <c r="BT2148" i="6"/>
  <c r="BI2148" i="6"/>
  <c r="BH2148" i="6"/>
  <c r="BT2147" i="6"/>
  <c r="BU2147" i="6" s="1"/>
  <c r="BI2147" i="6"/>
  <c r="BH2147" i="6"/>
  <c r="BU2146" i="6"/>
  <c r="BT2146" i="6"/>
  <c r="BI2146" i="6"/>
  <c r="BH2146" i="6"/>
  <c r="BU2145" i="6"/>
  <c r="BT2145" i="6"/>
  <c r="BI2145" i="6"/>
  <c r="BH2145" i="6"/>
  <c r="BT2144" i="6"/>
  <c r="BU2144" i="6" s="1"/>
  <c r="BI2144" i="6"/>
  <c r="BH2144" i="6"/>
  <c r="BT2143" i="6"/>
  <c r="BU2143" i="6" s="1"/>
  <c r="BI2143" i="6"/>
  <c r="BH2143" i="6"/>
  <c r="BI2142" i="6"/>
  <c r="BH2142" i="6"/>
  <c r="BI2141" i="6"/>
  <c r="BH2141" i="6"/>
  <c r="BI2140" i="6"/>
  <c r="BH2140" i="6"/>
  <c r="BI2139" i="6"/>
  <c r="BH2139" i="6"/>
  <c r="BI2138" i="6"/>
  <c r="BH2138" i="6"/>
  <c r="BI2137" i="6"/>
  <c r="BH2137" i="6"/>
  <c r="BI2136" i="6"/>
  <c r="BH2136" i="6"/>
  <c r="BI2135" i="6"/>
  <c r="BH2135" i="6"/>
  <c r="BI2134" i="6"/>
  <c r="BH2134" i="6"/>
  <c r="BI2133" i="6"/>
  <c r="BH2133" i="6"/>
  <c r="BI2132" i="6"/>
  <c r="BH2132" i="6"/>
  <c r="BI2131" i="6"/>
  <c r="BH2131" i="6"/>
  <c r="BI2130" i="6"/>
  <c r="BH2130" i="6"/>
  <c r="BI2129" i="6"/>
  <c r="BH2129" i="6"/>
  <c r="BI2128" i="6"/>
  <c r="BH2128" i="6"/>
  <c r="BI2127" i="6"/>
  <c r="BH2127" i="6"/>
  <c r="BI2126" i="6"/>
  <c r="BH2126" i="6"/>
  <c r="BI2125" i="6"/>
  <c r="BH2125" i="6"/>
  <c r="BI2124" i="6"/>
  <c r="BH2124" i="6"/>
  <c r="BI2123" i="6"/>
  <c r="BH2123" i="6"/>
  <c r="BI2122" i="6"/>
  <c r="BH2122" i="6"/>
  <c r="BI2121" i="6"/>
  <c r="BH2121" i="6"/>
  <c r="BI2120" i="6"/>
  <c r="BH2120" i="6"/>
  <c r="BI2119" i="6"/>
  <c r="BH2119" i="6"/>
  <c r="BI2118" i="6"/>
  <c r="BH2118" i="6"/>
  <c r="BI2117" i="6"/>
  <c r="BH2117" i="6"/>
  <c r="BI2116" i="6"/>
  <c r="BH2116" i="6"/>
  <c r="BI2115" i="6"/>
  <c r="BH2115" i="6"/>
  <c r="BI2114" i="6"/>
  <c r="BH2114" i="6"/>
  <c r="BI2113" i="6"/>
  <c r="BH2113" i="6"/>
  <c r="BI2112" i="6"/>
  <c r="BH2112" i="6"/>
  <c r="BI2111" i="6"/>
  <c r="BH2111" i="6"/>
  <c r="BI2110" i="6"/>
  <c r="BH2110" i="6"/>
  <c r="BI2109" i="6"/>
  <c r="BH2109" i="6"/>
  <c r="BI2108" i="6"/>
  <c r="BH2108" i="6"/>
  <c r="BI2107" i="6"/>
  <c r="BH2107" i="6"/>
  <c r="BI2106" i="6"/>
  <c r="BH2106" i="6"/>
  <c r="BI2105" i="6"/>
  <c r="BH2105" i="6"/>
  <c r="BI2104" i="6"/>
  <c r="BH2104" i="6"/>
  <c r="BI2103" i="6"/>
  <c r="BH2103" i="6"/>
  <c r="BI2102" i="6"/>
  <c r="BH2102" i="6"/>
  <c r="BI2101" i="6"/>
  <c r="BH2101" i="6"/>
  <c r="BI2100" i="6"/>
  <c r="BH2100" i="6"/>
  <c r="BI2099" i="6"/>
  <c r="BH2099" i="6"/>
  <c r="BI2098" i="6"/>
  <c r="BH2098" i="6"/>
  <c r="BI2097" i="6"/>
  <c r="BH2097" i="6"/>
  <c r="BI2096" i="6"/>
  <c r="BH2096" i="6"/>
  <c r="BI2095" i="6"/>
  <c r="BH2095" i="6"/>
  <c r="BI2094" i="6"/>
  <c r="BH2094" i="6"/>
  <c r="BI2093" i="6"/>
  <c r="BH2093" i="6"/>
  <c r="BT2092" i="6"/>
  <c r="BU2092" i="6" s="1"/>
  <c r="BI2092" i="6"/>
  <c r="BH2092" i="6"/>
  <c r="BT2091" i="6"/>
  <c r="BU2091" i="6" s="1"/>
  <c r="BI2091" i="6"/>
  <c r="BH2091" i="6"/>
  <c r="BT2090" i="6"/>
  <c r="BU2090" i="6" s="1"/>
  <c r="BI2090" i="6"/>
  <c r="BH2090" i="6"/>
  <c r="BT2089" i="6"/>
  <c r="BU2089" i="6" s="1"/>
  <c r="BI2089" i="6"/>
  <c r="BH2089" i="6"/>
  <c r="BU2088" i="6"/>
  <c r="BT2088" i="6"/>
  <c r="BI2088" i="6"/>
  <c r="BH2088" i="6"/>
  <c r="BU2087" i="6"/>
  <c r="BT2087" i="6"/>
  <c r="BI2087" i="6"/>
  <c r="BH2087" i="6"/>
  <c r="BT2086" i="6"/>
  <c r="BU2086" i="6" s="1"/>
  <c r="BI2086" i="6"/>
  <c r="BH2086" i="6"/>
  <c r="BT2085" i="6"/>
  <c r="BU2085" i="6" s="1"/>
  <c r="BI2085" i="6"/>
  <c r="BH2085" i="6"/>
  <c r="BU2084" i="6"/>
  <c r="BT2084" i="6"/>
  <c r="BI2084" i="6"/>
  <c r="BH2084" i="6"/>
  <c r="BT2083" i="6"/>
  <c r="BU2083" i="6" s="1"/>
  <c r="BI2083" i="6"/>
  <c r="BH2083" i="6"/>
  <c r="BT2082" i="6"/>
  <c r="BU2082" i="6" s="1"/>
  <c r="BI2082" i="6"/>
  <c r="BH2082" i="6"/>
  <c r="BT2081" i="6"/>
  <c r="BU2081" i="6" s="1"/>
  <c r="BI2081" i="6"/>
  <c r="BH2081" i="6"/>
  <c r="BU2080" i="6"/>
  <c r="BT2080" i="6"/>
  <c r="BI2080" i="6"/>
  <c r="BH2080" i="6"/>
  <c r="BT2079" i="6"/>
  <c r="BU2079" i="6" s="1"/>
  <c r="BI2079" i="6"/>
  <c r="BH2079" i="6"/>
  <c r="BT2078" i="6"/>
  <c r="BU2078" i="6" s="1"/>
  <c r="BI2078" i="6"/>
  <c r="BH2078" i="6"/>
  <c r="BT2077" i="6"/>
  <c r="BU2077" i="6" s="1"/>
  <c r="BI2077" i="6"/>
  <c r="BH2077" i="6"/>
  <c r="BU2076" i="6"/>
  <c r="BT2076" i="6"/>
  <c r="BI2076" i="6"/>
  <c r="BH2076" i="6"/>
  <c r="BT2075" i="6"/>
  <c r="BU2075" i="6" s="1"/>
  <c r="BI2075" i="6"/>
  <c r="BH2075" i="6"/>
  <c r="BT2074" i="6"/>
  <c r="BU2074" i="6" s="1"/>
  <c r="BI2074" i="6"/>
  <c r="BH2074" i="6"/>
  <c r="BT2073" i="6"/>
  <c r="BU2073" i="6" s="1"/>
  <c r="BI2073" i="6"/>
  <c r="BH2073" i="6"/>
  <c r="BU2072" i="6"/>
  <c r="BT2072" i="6"/>
  <c r="BI2072" i="6"/>
  <c r="BH2072" i="6"/>
  <c r="BU2071" i="6"/>
  <c r="BT2071" i="6"/>
  <c r="BI2071" i="6"/>
  <c r="BH2071" i="6"/>
  <c r="BT2070" i="6"/>
  <c r="BU2070" i="6" s="1"/>
  <c r="BI2070" i="6"/>
  <c r="BH2070" i="6"/>
  <c r="BT2069" i="6"/>
  <c r="BU2069" i="6" s="1"/>
  <c r="BI2069" i="6"/>
  <c r="BH2069" i="6"/>
  <c r="BT2068" i="6"/>
  <c r="BU2068" i="6" s="1"/>
  <c r="BI2068" i="6"/>
  <c r="BH2068" i="6"/>
  <c r="BU2067" i="6"/>
  <c r="BT2067" i="6"/>
  <c r="BI2067" i="6"/>
  <c r="BH2067" i="6"/>
  <c r="BT2066" i="6"/>
  <c r="BU2066" i="6" s="1"/>
  <c r="BI2066" i="6"/>
  <c r="BH2066" i="6"/>
  <c r="BT2065" i="6"/>
  <c r="BU2065" i="6" s="1"/>
  <c r="BI2065" i="6"/>
  <c r="BH2065" i="6"/>
  <c r="BI2064" i="6"/>
  <c r="BH2064" i="6"/>
  <c r="BI2063" i="6"/>
  <c r="BH2063" i="6"/>
  <c r="BI2062" i="6"/>
  <c r="BH2062" i="6"/>
  <c r="BI2061" i="6"/>
  <c r="BH2061" i="6"/>
  <c r="BI2060" i="6"/>
  <c r="BH2060" i="6"/>
  <c r="BI2059" i="6"/>
  <c r="BH2059" i="6"/>
  <c r="BI2058" i="6"/>
  <c r="BH2058" i="6"/>
  <c r="BI2057" i="6"/>
  <c r="BH2057" i="6"/>
  <c r="BI2056" i="6"/>
  <c r="BH2056" i="6"/>
  <c r="BI2055" i="6"/>
  <c r="BH2055" i="6"/>
  <c r="BI2054" i="6"/>
  <c r="BH2054" i="6"/>
  <c r="BI2053" i="6"/>
  <c r="BH2053" i="6"/>
  <c r="BI2052" i="6"/>
  <c r="BH2052" i="6"/>
  <c r="BI2051" i="6"/>
  <c r="BH2051" i="6"/>
  <c r="BI2050" i="6"/>
  <c r="BH2050" i="6"/>
  <c r="BI2049" i="6"/>
  <c r="BH2049" i="6"/>
  <c r="BI2048" i="6"/>
  <c r="BH2048" i="6"/>
  <c r="BI2047" i="6"/>
  <c r="BH2047" i="6"/>
  <c r="BI2046" i="6"/>
  <c r="BH2046" i="6"/>
  <c r="BI2045" i="6"/>
  <c r="BH2045" i="6"/>
  <c r="BI2044" i="6"/>
  <c r="BH2044" i="6"/>
  <c r="BI2043" i="6"/>
  <c r="BH2043" i="6"/>
  <c r="BI2042" i="6"/>
  <c r="BH2042" i="6"/>
  <c r="BI2041" i="6"/>
  <c r="BH2041" i="6"/>
  <c r="BI2040" i="6"/>
  <c r="BH2040" i="6"/>
  <c r="BI2039" i="6"/>
  <c r="BH2039" i="6"/>
  <c r="BI2038" i="6"/>
  <c r="BH2038" i="6"/>
  <c r="BI2037" i="6"/>
  <c r="BH2037" i="6"/>
  <c r="BI2036" i="6"/>
  <c r="BH2036" i="6"/>
  <c r="BI2035" i="6"/>
  <c r="BH2035" i="6"/>
  <c r="BI2034" i="6"/>
  <c r="BH2034" i="6"/>
  <c r="BI2033" i="6"/>
  <c r="BH2033" i="6"/>
  <c r="BI2032" i="6"/>
  <c r="BH2032" i="6"/>
  <c r="BI2031" i="6"/>
  <c r="BH2031" i="6"/>
  <c r="BI2030" i="6"/>
  <c r="BH2030" i="6"/>
  <c r="BI2029" i="6"/>
  <c r="BH2029" i="6"/>
  <c r="BI2028" i="6"/>
  <c r="BH2028" i="6"/>
  <c r="BI2027" i="6"/>
  <c r="BH2027" i="6"/>
  <c r="BI2026" i="6"/>
  <c r="BH2026" i="6"/>
  <c r="BI2025" i="6"/>
  <c r="BH2025" i="6"/>
  <c r="BI2024" i="6"/>
  <c r="BH2024" i="6"/>
  <c r="BI2023" i="6"/>
  <c r="BH2023" i="6"/>
  <c r="BI2022" i="6"/>
  <c r="BH2022" i="6"/>
  <c r="BI2021" i="6"/>
  <c r="BH2021" i="6"/>
  <c r="BI2020" i="6"/>
  <c r="BH2020" i="6"/>
  <c r="BI2019" i="6"/>
  <c r="BH2019" i="6"/>
  <c r="BI2018" i="6"/>
  <c r="BH2018" i="6"/>
  <c r="BI2017" i="6"/>
  <c r="BH2017" i="6"/>
  <c r="BI2016" i="6"/>
  <c r="BH2016" i="6"/>
  <c r="BI2015" i="6"/>
  <c r="BH2015" i="6"/>
  <c r="BU2014" i="6"/>
  <c r="BT2014" i="6"/>
  <c r="BI2014" i="6"/>
  <c r="BH2014" i="6"/>
  <c r="BT2013" i="6"/>
  <c r="BU2013" i="6" s="1"/>
  <c r="BI2013" i="6"/>
  <c r="BH2013" i="6"/>
  <c r="BT2012" i="6"/>
  <c r="BU2012" i="6" s="1"/>
  <c r="BI2012" i="6"/>
  <c r="BH2012" i="6"/>
  <c r="BT2011" i="6"/>
  <c r="BU2011" i="6" s="1"/>
  <c r="BI2011" i="6"/>
  <c r="BH2011" i="6"/>
  <c r="BT2010" i="6"/>
  <c r="BU2010" i="6" s="1"/>
  <c r="BI2010" i="6"/>
  <c r="BH2010" i="6"/>
  <c r="BU2009" i="6"/>
  <c r="BT2009" i="6"/>
  <c r="BI2009" i="6"/>
  <c r="BH2009" i="6"/>
  <c r="BT2008" i="6"/>
  <c r="BU2008" i="6" s="1"/>
  <c r="BI2008" i="6"/>
  <c r="BH2008" i="6"/>
  <c r="BT2007" i="6"/>
  <c r="BU2007" i="6" s="1"/>
  <c r="BI2007" i="6"/>
  <c r="BH2007" i="6"/>
  <c r="BU2006" i="6"/>
  <c r="BT2006" i="6"/>
  <c r="BI2006" i="6"/>
  <c r="BH2006" i="6"/>
  <c r="BU2005" i="6"/>
  <c r="BT2005" i="6"/>
  <c r="BI2005" i="6"/>
  <c r="BH2005" i="6"/>
  <c r="BT2004" i="6"/>
  <c r="BU2004" i="6" s="1"/>
  <c r="BI2004" i="6"/>
  <c r="BH2004" i="6"/>
  <c r="BT2003" i="6"/>
  <c r="BU2003" i="6" s="1"/>
  <c r="BI2003" i="6"/>
  <c r="BH2003" i="6"/>
  <c r="BU2002" i="6"/>
  <c r="BT2002" i="6"/>
  <c r="BI2002" i="6"/>
  <c r="BH2002" i="6"/>
  <c r="BU2001" i="6"/>
  <c r="BT2001" i="6"/>
  <c r="BI2001" i="6"/>
  <c r="BH2001" i="6"/>
  <c r="BT2000" i="6"/>
  <c r="BU2000" i="6" s="1"/>
  <c r="BI2000" i="6"/>
  <c r="BH2000" i="6"/>
  <c r="BT1999" i="6"/>
  <c r="BU1999" i="6" s="1"/>
  <c r="BI1999" i="6"/>
  <c r="BH1999" i="6"/>
  <c r="BT1998" i="6"/>
  <c r="BU1998" i="6" s="1"/>
  <c r="BI1998" i="6"/>
  <c r="BH1998" i="6"/>
  <c r="BT1997" i="6"/>
  <c r="BU1997" i="6" s="1"/>
  <c r="BI1997" i="6"/>
  <c r="BH1997" i="6"/>
  <c r="BT1996" i="6"/>
  <c r="BU1996" i="6" s="1"/>
  <c r="BI1996" i="6"/>
  <c r="BH1996" i="6"/>
  <c r="BT1995" i="6"/>
  <c r="BU1995" i="6" s="1"/>
  <c r="BI1995" i="6"/>
  <c r="BH1995" i="6"/>
  <c r="BT1994" i="6"/>
  <c r="BU1994" i="6" s="1"/>
  <c r="BI1994" i="6"/>
  <c r="BH1994" i="6"/>
  <c r="BU1993" i="6"/>
  <c r="BT1993" i="6"/>
  <c r="BI1993" i="6"/>
  <c r="BH1993" i="6"/>
  <c r="BT1992" i="6"/>
  <c r="BU1992" i="6" s="1"/>
  <c r="BI1992" i="6"/>
  <c r="BH1992" i="6"/>
  <c r="BT1991" i="6"/>
  <c r="BU1991" i="6" s="1"/>
  <c r="BI1991" i="6"/>
  <c r="BH1991" i="6"/>
  <c r="BT1990" i="6"/>
  <c r="BU1990" i="6" s="1"/>
  <c r="BI1990" i="6"/>
  <c r="BH1990" i="6"/>
  <c r="BU1989" i="6"/>
  <c r="BT1989" i="6"/>
  <c r="BI1989" i="6"/>
  <c r="BH1989" i="6"/>
  <c r="BT1988" i="6"/>
  <c r="BU1988" i="6" s="1"/>
  <c r="BI1988" i="6"/>
  <c r="BH1988" i="6"/>
  <c r="BT1987" i="6"/>
  <c r="BU1987" i="6" s="1"/>
  <c r="BI1987" i="6"/>
  <c r="BH1987" i="6"/>
  <c r="BI1986" i="6"/>
  <c r="BH1986" i="6"/>
  <c r="BI1985" i="6"/>
  <c r="BH1985" i="6"/>
  <c r="BI1984" i="6"/>
  <c r="BH1984" i="6"/>
  <c r="BI1983" i="6"/>
  <c r="BH1983" i="6"/>
  <c r="BI1982" i="6"/>
  <c r="BH1982" i="6"/>
  <c r="BI1981" i="6"/>
  <c r="BH1981" i="6"/>
  <c r="BI1980" i="6"/>
  <c r="BH1980" i="6"/>
  <c r="BI1979" i="6"/>
  <c r="BH1979" i="6"/>
  <c r="BI1978" i="6"/>
  <c r="BH1978" i="6"/>
  <c r="BI1977" i="6"/>
  <c r="BH1977" i="6"/>
  <c r="BI1976" i="6"/>
  <c r="BH1976" i="6"/>
  <c r="BI1975" i="6"/>
  <c r="BH1975" i="6"/>
  <c r="BI1974" i="6"/>
  <c r="BH1974" i="6"/>
  <c r="BI1973" i="6"/>
  <c r="BH1973" i="6"/>
  <c r="BI1972" i="6"/>
  <c r="BH1972" i="6"/>
  <c r="BI1971" i="6"/>
  <c r="BH1971" i="6"/>
  <c r="BI1970" i="6"/>
  <c r="BH1970" i="6"/>
  <c r="BI1969" i="6"/>
  <c r="BH1969" i="6"/>
  <c r="BI1968" i="6"/>
  <c r="BH1968" i="6"/>
  <c r="BI1967" i="6"/>
  <c r="BH1967" i="6"/>
  <c r="BI1966" i="6"/>
  <c r="BH1966" i="6"/>
  <c r="BI1965" i="6"/>
  <c r="BH1965" i="6"/>
  <c r="BI1964" i="6"/>
  <c r="BH1964" i="6"/>
  <c r="BI1963" i="6"/>
  <c r="BH1963" i="6"/>
  <c r="BI1962" i="6"/>
  <c r="BH1962" i="6"/>
  <c r="BI1961" i="6"/>
  <c r="BH1961" i="6"/>
  <c r="BI1960" i="6"/>
  <c r="BH1960" i="6"/>
  <c r="BI1959" i="6"/>
  <c r="BH1959" i="6"/>
  <c r="BI1958" i="6"/>
  <c r="BH1958" i="6"/>
  <c r="BI1957" i="6"/>
  <c r="BH1957" i="6"/>
  <c r="BI1956" i="6"/>
  <c r="BH1956" i="6"/>
  <c r="BI1955" i="6"/>
  <c r="BH1955" i="6"/>
  <c r="BI1954" i="6"/>
  <c r="BH1954" i="6"/>
  <c r="BI1953" i="6"/>
  <c r="BH1953" i="6"/>
  <c r="BI1952" i="6"/>
  <c r="BH1952" i="6"/>
  <c r="BI1951" i="6"/>
  <c r="BH1951" i="6"/>
  <c r="BI1950" i="6"/>
  <c r="BH1950" i="6"/>
  <c r="BI1949" i="6"/>
  <c r="BH1949" i="6"/>
  <c r="BI1948" i="6"/>
  <c r="BH1948" i="6"/>
  <c r="BI1947" i="6"/>
  <c r="BH1947" i="6"/>
  <c r="BI1946" i="6"/>
  <c r="BH1946" i="6"/>
  <c r="BI1945" i="6"/>
  <c r="BH1945" i="6"/>
  <c r="BI1944" i="6"/>
  <c r="BH1944" i="6"/>
  <c r="BI1943" i="6"/>
  <c r="BH1943" i="6"/>
  <c r="BI1942" i="6"/>
  <c r="BH1942" i="6"/>
  <c r="BI1941" i="6"/>
  <c r="BH1941" i="6"/>
  <c r="BI1940" i="6"/>
  <c r="BH1940" i="6"/>
  <c r="BI1939" i="6"/>
  <c r="BH1939" i="6"/>
  <c r="BI1938" i="6"/>
  <c r="BH1938" i="6"/>
  <c r="BI1937" i="6"/>
  <c r="BH1937" i="6"/>
  <c r="BT1936" i="6"/>
  <c r="BU1936" i="6" s="1"/>
  <c r="BI1936" i="6"/>
  <c r="BH1936" i="6"/>
  <c r="BT1935" i="6"/>
  <c r="BU1935" i="6" s="1"/>
  <c r="BI1935" i="6"/>
  <c r="BH1935" i="6"/>
  <c r="BU1934" i="6"/>
  <c r="BT1934" i="6"/>
  <c r="BI1934" i="6"/>
  <c r="BH1934" i="6"/>
  <c r="BU1933" i="6"/>
  <c r="BT1933" i="6"/>
  <c r="BI1933" i="6"/>
  <c r="BH1933" i="6"/>
  <c r="BT1932" i="6"/>
  <c r="BU1932" i="6" s="1"/>
  <c r="BI1932" i="6"/>
  <c r="BH1932" i="6"/>
  <c r="BT1931" i="6"/>
  <c r="BU1931" i="6" s="1"/>
  <c r="BI1931" i="6"/>
  <c r="BH1931" i="6"/>
  <c r="BU1930" i="6"/>
  <c r="BT1930" i="6"/>
  <c r="BI1930" i="6"/>
  <c r="BH1930" i="6"/>
  <c r="BU1929" i="6"/>
  <c r="BT1929" i="6"/>
  <c r="BI1929" i="6"/>
  <c r="BH1929" i="6"/>
  <c r="BT1928" i="6"/>
  <c r="BU1928" i="6" s="1"/>
  <c r="BI1928" i="6"/>
  <c r="BH1928" i="6"/>
  <c r="BU1927" i="6"/>
  <c r="BT1927" i="6"/>
  <c r="BI1927" i="6"/>
  <c r="BH1927" i="6"/>
  <c r="BT1926" i="6"/>
  <c r="BU1926" i="6" s="1"/>
  <c r="BI1926" i="6"/>
  <c r="BH1926" i="6"/>
  <c r="BU1925" i="6"/>
  <c r="BT1925" i="6"/>
  <c r="BI1925" i="6"/>
  <c r="BH1925" i="6"/>
  <c r="BT1924" i="6"/>
  <c r="BU1924" i="6" s="1"/>
  <c r="BI1924" i="6"/>
  <c r="BH1924" i="6"/>
  <c r="BT1923" i="6"/>
  <c r="BU1923" i="6" s="1"/>
  <c r="BI1923" i="6"/>
  <c r="BH1923" i="6"/>
  <c r="BU1922" i="6"/>
  <c r="BT1922" i="6"/>
  <c r="BI1922" i="6"/>
  <c r="BH1922" i="6"/>
  <c r="BU1921" i="6"/>
  <c r="BT1921" i="6"/>
  <c r="BI1921" i="6"/>
  <c r="BH1921" i="6"/>
  <c r="BT1920" i="6"/>
  <c r="BU1920" i="6" s="1"/>
  <c r="BI1920" i="6"/>
  <c r="BH1920" i="6"/>
  <c r="BT1919" i="6"/>
  <c r="BU1919" i="6" s="1"/>
  <c r="BI1919" i="6"/>
  <c r="BH1919" i="6"/>
  <c r="BU1918" i="6"/>
  <c r="BT1918" i="6"/>
  <c r="BI1918" i="6"/>
  <c r="BH1918" i="6"/>
  <c r="BT1917" i="6"/>
  <c r="BU1917" i="6" s="1"/>
  <c r="BI1917" i="6"/>
  <c r="BH1917" i="6"/>
  <c r="BT1916" i="6"/>
  <c r="BU1916" i="6" s="1"/>
  <c r="BI1916" i="6"/>
  <c r="BH1916" i="6"/>
  <c r="BU1915" i="6"/>
  <c r="BT1915" i="6"/>
  <c r="BI1915" i="6"/>
  <c r="BH1915" i="6"/>
  <c r="BT1914" i="6"/>
  <c r="BU1914" i="6" s="1"/>
  <c r="BI1914" i="6"/>
  <c r="BH1914" i="6"/>
  <c r="BU1913" i="6"/>
  <c r="BT1913" i="6"/>
  <c r="BI1913" i="6"/>
  <c r="BH1913" i="6"/>
  <c r="BT1912" i="6"/>
  <c r="BU1912" i="6" s="1"/>
  <c r="BI1912" i="6"/>
  <c r="BH1912" i="6"/>
  <c r="BU1911" i="6"/>
  <c r="BT1911" i="6"/>
  <c r="BI1911" i="6"/>
  <c r="BH1911" i="6"/>
  <c r="BT1910" i="6"/>
  <c r="BU1910" i="6" s="1"/>
  <c r="BI1910" i="6"/>
  <c r="BH1910" i="6"/>
  <c r="BT1909" i="6"/>
  <c r="BU1909" i="6" s="1"/>
  <c r="BI1909" i="6"/>
  <c r="BH1909" i="6"/>
  <c r="BI1908" i="6"/>
  <c r="BH1908" i="6"/>
  <c r="BI1907" i="6"/>
  <c r="BH1907" i="6"/>
  <c r="BI1906" i="6"/>
  <c r="BH1906" i="6"/>
  <c r="BI1905" i="6"/>
  <c r="BH1905" i="6"/>
  <c r="BI1904" i="6"/>
  <c r="BH1904" i="6"/>
  <c r="BI1903" i="6"/>
  <c r="BH1903" i="6"/>
  <c r="BI1902" i="6"/>
  <c r="BH1902" i="6"/>
  <c r="BI1901" i="6"/>
  <c r="BH1901" i="6"/>
  <c r="BI1900" i="6"/>
  <c r="BH1900" i="6"/>
  <c r="BI1899" i="6"/>
  <c r="BH1899" i="6"/>
  <c r="BI1898" i="6"/>
  <c r="BH1898" i="6"/>
  <c r="BI1897" i="6"/>
  <c r="BH1897" i="6"/>
  <c r="BI1896" i="6"/>
  <c r="BH1896" i="6"/>
  <c r="BI1895" i="6"/>
  <c r="BH1895" i="6"/>
  <c r="BI1894" i="6"/>
  <c r="BH1894" i="6"/>
  <c r="BI1893" i="6"/>
  <c r="BH1893" i="6"/>
  <c r="BI1892" i="6"/>
  <c r="BH1892" i="6"/>
  <c r="BI1891" i="6"/>
  <c r="BH1891" i="6"/>
  <c r="BI1890" i="6"/>
  <c r="BH1890" i="6"/>
  <c r="BI1889" i="6"/>
  <c r="BH1889" i="6"/>
  <c r="BI1888" i="6"/>
  <c r="BH1888" i="6"/>
  <c r="BI1887" i="6"/>
  <c r="BH1887" i="6"/>
  <c r="BI1886" i="6"/>
  <c r="BH1886" i="6"/>
  <c r="BI1885" i="6"/>
  <c r="BH1885" i="6"/>
  <c r="BI1884" i="6"/>
  <c r="BH1884" i="6"/>
  <c r="BI1883" i="6"/>
  <c r="BH1883" i="6"/>
  <c r="BI1882" i="6"/>
  <c r="BH1882" i="6"/>
  <c r="BI1881" i="6"/>
  <c r="BH1881" i="6"/>
  <c r="BI1880" i="6"/>
  <c r="BH1880" i="6"/>
  <c r="BI1879" i="6"/>
  <c r="BH1879" i="6"/>
  <c r="BI1878" i="6"/>
  <c r="BH1878" i="6"/>
  <c r="BI1877" i="6"/>
  <c r="BH1877" i="6"/>
  <c r="BI1876" i="6"/>
  <c r="BH1876" i="6"/>
  <c r="BI1875" i="6"/>
  <c r="BH1875" i="6"/>
  <c r="BI1874" i="6"/>
  <c r="BH1874" i="6"/>
  <c r="BI1873" i="6"/>
  <c r="BH1873" i="6"/>
  <c r="BI1872" i="6"/>
  <c r="BH1872" i="6"/>
  <c r="BI1871" i="6"/>
  <c r="BH1871" i="6"/>
  <c r="BI1870" i="6"/>
  <c r="BH1870" i="6"/>
  <c r="BI1869" i="6"/>
  <c r="BH1869" i="6"/>
  <c r="BI1868" i="6"/>
  <c r="BH1868" i="6"/>
  <c r="BI1867" i="6"/>
  <c r="BH1867" i="6"/>
  <c r="BI1866" i="6"/>
  <c r="BH1866" i="6"/>
  <c r="BI1865" i="6"/>
  <c r="BH1865" i="6"/>
  <c r="BI1864" i="6"/>
  <c r="BH1864" i="6"/>
  <c r="BI1863" i="6"/>
  <c r="BH1863" i="6"/>
  <c r="BI1862" i="6"/>
  <c r="BH1862" i="6"/>
  <c r="BI1861" i="6"/>
  <c r="BH1861" i="6"/>
  <c r="BI1860" i="6"/>
  <c r="BH1860" i="6"/>
  <c r="BI1859" i="6"/>
  <c r="BH1859" i="6"/>
  <c r="BT1858" i="6"/>
  <c r="BU1858" i="6" s="1"/>
  <c r="BI1858" i="6"/>
  <c r="BH1858" i="6"/>
  <c r="BT1857" i="6"/>
  <c r="BU1857" i="6" s="1"/>
  <c r="BI1857" i="6"/>
  <c r="BH1857" i="6"/>
  <c r="BU1856" i="6"/>
  <c r="BT1856" i="6"/>
  <c r="BI1856" i="6"/>
  <c r="BH1856" i="6"/>
  <c r="BU1855" i="6"/>
  <c r="BT1855" i="6"/>
  <c r="BI1855" i="6"/>
  <c r="BH1855" i="6"/>
  <c r="BT1854" i="6"/>
  <c r="BU1854" i="6" s="1"/>
  <c r="BI1854" i="6"/>
  <c r="BH1854" i="6"/>
  <c r="BT1853" i="6"/>
  <c r="BU1853" i="6" s="1"/>
  <c r="BI1853" i="6"/>
  <c r="BH1853" i="6"/>
  <c r="BT1852" i="6"/>
  <c r="BU1852" i="6" s="1"/>
  <c r="BI1852" i="6"/>
  <c r="BH1852" i="6"/>
  <c r="BT1851" i="6"/>
  <c r="BU1851" i="6" s="1"/>
  <c r="BI1851" i="6"/>
  <c r="BH1851" i="6"/>
  <c r="BT1850" i="6"/>
  <c r="BU1850" i="6" s="1"/>
  <c r="BI1850" i="6"/>
  <c r="BH1850" i="6"/>
  <c r="BT1849" i="6"/>
  <c r="BU1849" i="6" s="1"/>
  <c r="BI1849" i="6"/>
  <c r="BH1849" i="6"/>
  <c r="BT1848" i="6"/>
  <c r="BU1848" i="6" s="1"/>
  <c r="BI1848" i="6"/>
  <c r="BH1848" i="6"/>
  <c r="BT1847" i="6"/>
  <c r="BU1847" i="6" s="1"/>
  <c r="BI1847" i="6"/>
  <c r="BH1847" i="6"/>
  <c r="BT1846" i="6"/>
  <c r="BU1846" i="6" s="1"/>
  <c r="BI1846" i="6"/>
  <c r="BH1846" i="6"/>
  <c r="BT1845" i="6"/>
  <c r="BU1845" i="6" s="1"/>
  <c r="BI1845" i="6"/>
  <c r="BH1845" i="6"/>
  <c r="BU1844" i="6"/>
  <c r="BT1844" i="6"/>
  <c r="BI1844" i="6"/>
  <c r="BH1844" i="6"/>
  <c r="BU1843" i="6"/>
  <c r="BT1843" i="6"/>
  <c r="BI1843" i="6"/>
  <c r="BH1843" i="6"/>
  <c r="BT1842" i="6"/>
  <c r="BU1842" i="6" s="1"/>
  <c r="BI1842" i="6"/>
  <c r="BH1842" i="6"/>
  <c r="BT1841" i="6"/>
  <c r="BU1841" i="6" s="1"/>
  <c r="BI1841" i="6"/>
  <c r="BH1841" i="6"/>
  <c r="BU1840" i="6"/>
  <c r="BT1840" i="6"/>
  <c r="BI1840" i="6"/>
  <c r="BH1840" i="6"/>
  <c r="BU1839" i="6"/>
  <c r="BT1839" i="6"/>
  <c r="BI1839" i="6"/>
  <c r="BH1839" i="6"/>
  <c r="BT1838" i="6"/>
  <c r="BU1838" i="6" s="1"/>
  <c r="BI1838" i="6"/>
  <c r="BH1838" i="6"/>
  <c r="BT1837" i="6"/>
  <c r="BU1837" i="6" s="1"/>
  <c r="BI1837" i="6"/>
  <c r="BH1837" i="6"/>
  <c r="BT1836" i="6"/>
  <c r="BU1836" i="6" s="1"/>
  <c r="BI1836" i="6"/>
  <c r="BH1836" i="6"/>
  <c r="BT1835" i="6"/>
  <c r="BU1835" i="6" s="1"/>
  <c r="BI1835" i="6"/>
  <c r="BH1835" i="6"/>
  <c r="BT1834" i="6"/>
  <c r="BU1834" i="6" s="1"/>
  <c r="BI1834" i="6"/>
  <c r="BH1834" i="6"/>
  <c r="BT1833" i="6"/>
  <c r="BU1833" i="6" s="1"/>
  <c r="BI1833" i="6"/>
  <c r="BH1833" i="6"/>
  <c r="BT1832" i="6"/>
  <c r="BU1832" i="6" s="1"/>
  <c r="BI1832" i="6"/>
  <c r="BH1832" i="6"/>
  <c r="BU1831" i="6"/>
  <c r="BT1831" i="6"/>
  <c r="BI1831" i="6"/>
  <c r="BH1831" i="6"/>
  <c r="BI1830" i="6"/>
  <c r="BH1830" i="6"/>
  <c r="BI1829" i="6"/>
  <c r="BH1829" i="6"/>
  <c r="BI1828" i="6"/>
  <c r="BH1828" i="6"/>
  <c r="BI1827" i="6"/>
  <c r="BH1827" i="6"/>
  <c r="BI1826" i="6"/>
  <c r="BH1826" i="6"/>
  <c r="BI1825" i="6"/>
  <c r="BH1825" i="6"/>
  <c r="BI1824" i="6"/>
  <c r="BH1824" i="6"/>
  <c r="BI1823" i="6"/>
  <c r="BH1823" i="6"/>
  <c r="BI1822" i="6"/>
  <c r="BH1822" i="6"/>
  <c r="BI1821" i="6"/>
  <c r="BH1821" i="6"/>
  <c r="BI1820" i="6"/>
  <c r="BH1820" i="6"/>
  <c r="BI1819" i="6"/>
  <c r="BH1819" i="6"/>
  <c r="BI1818" i="6"/>
  <c r="BH1818" i="6"/>
  <c r="BI1817" i="6"/>
  <c r="BH1817" i="6"/>
  <c r="BI1816" i="6"/>
  <c r="BH1816" i="6"/>
  <c r="BI1815" i="6"/>
  <c r="BH1815" i="6"/>
  <c r="BI1814" i="6"/>
  <c r="BH1814" i="6"/>
  <c r="BI1813" i="6"/>
  <c r="BH1813" i="6"/>
  <c r="BI1812" i="6"/>
  <c r="BH1812" i="6"/>
  <c r="BI1811" i="6"/>
  <c r="BH1811" i="6"/>
  <c r="BI1810" i="6"/>
  <c r="BH1810" i="6"/>
  <c r="BI1809" i="6"/>
  <c r="BH1809" i="6"/>
  <c r="BI1808" i="6"/>
  <c r="BH1808" i="6"/>
  <c r="BI1807" i="6"/>
  <c r="BH1807" i="6"/>
  <c r="BI1806" i="6"/>
  <c r="BH1806" i="6"/>
  <c r="BI1805" i="6"/>
  <c r="BH1805" i="6"/>
  <c r="BI1804" i="6"/>
  <c r="BH1804" i="6"/>
  <c r="BI1803" i="6"/>
  <c r="BH1803" i="6"/>
  <c r="BI1802" i="6"/>
  <c r="BH1802" i="6"/>
  <c r="BI1801" i="6"/>
  <c r="BH1801" i="6"/>
  <c r="BI1800" i="6"/>
  <c r="BH1800" i="6"/>
  <c r="BI1799" i="6"/>
  <c r="BH1799" i="6"/>
  <c r="BI1798" i="6"/>
  <c r="BH1798" i="6"/>
  <c r="BI1797" i="6"/>
  <c r="BH1797" i="6"/>
  <c r="BI1796" i="6"/>
  <c r="BH1796" i="6"/>
  <c r="BI1795" i="6"/>
  <c r="BH1795" i="6"/>
  <c r="BI1794" i="6"/>
  <c r="BH1794" i="6"/>
  <c r="BI1793" i="6"/>
  <c r="BH1793" i="6"/>
  <c r="BI1792" i="6"/>
  <c r="BH1792" i="6"/>
  <c r="BI1791" i="6"/>
  <c r="BH1791" i="6"/>
  <c r="BI1790" i="6"/>
  <c r="BH1790" i="6"/>
  <c r="BI1789" i="6"/>
  <c r="BH1789" i="6"/>
  <c r="BI1788" i="6"/>
  <c r="BH1788" i="6"/>
  <c r="BI1787" i="6"/>
  <c r="BH1787" i="6"/>
  <c r="BI1786" i="6"/>
  <c r="BH1786" i="6"/>
  <c r="BI1785" i="6"/>
  <c r="BH1785" i="6"/>
  <c r="BI1784" i="6"/>
  <c r="BH1784" i="6"/>
  <c r="BI1783" i="6"/>
  <c r="BH1783" i="6"/>
  <c r="BI1782" i="6"/>
  <c r="BH1782" i="6"/>
  <c r="BI1781" i="6"/>
  <c r="BH1781" i="6"/>
  <c r="BU1780" i="6"/>
  <c r="BT1780" i="6"/>
  <c r="BI1780" i="6"/>
  <c r="BH1780" i="6"/>
  <c r="BT1779" i="6"/>
  <c r="BU1779" i="6" s="1"/>
  <c r="BI1779" i="6"/>
  <c r="BH1779" i="6"/>
  <c r="BU1778" i="6"/>
  <c r="BT1778" i="6"/>
  <c r="BI1778" i="6"/>
  <c r="BH1778" i="6"/>
  <c r="BT1777" i="6"/>
  <c r="BU1777" i="6" s="1"/>
  <c r="BI1777" i="6"/>
  <c r="BH1777" i="6"/>
  <c r="BU1776" i="6"/>
  <c r="BT1776" i="6"/>
  <c r="BI1776" i="6"/>
  <c r="BH1776" i="6"/>
  <c r="BU1775" i="6"/>
  <c r="BT1775" i="6"/>
  <c r="BI1775" i="6"/>
  <c r="BH1775" i="6"/>
  <c r="BU1774" i="6"/>
  <c r="BT1774" i="6"/>
  <c r="BI1774" i="6"/>
  <c r="BH1774" i="6"/>
  <c r="BU1773" i="6"/>
  <c r="BT1773" i="6"/>
  <c r="BI1773" i="6"/>
  <c r="BH1773" i="6"/>
  <c r="BT1772" i="6"/>
  <c r="BU1772" i="6" s="1"/>
  <c r="BI1772" i="6"/>
  <c r="BH1772" i="6"/>
  <c r="BU1771" i="6"/>
  <c r="BT1771" i="6"/>
  <c r="BI1771" i="6"/>
  <c r="BH1771" i="6"/>
  <c r="BU1770" i="6"/>
  <c r="BT1770" i="6"/>
  <c r="BI1770" i="6"/>
  <c r="BH1770" i="6"/>
  <c r="BU1769" i="6"/>
  <c r="BT1769" i="6"/>
  <c r="BI1769" i="6"/>
  <c r="BH1769" i="6"/>
  <c r="BU1768" i="6"/>
  <c r="BT1768" i="6"/>
  <c r="BI1768" i="6"/>
  <c r="BH1768" i="6"/>
  <c r="BU1767" i="6"/>
  <c r="BT1767" i="6"/>
  <c r="BI1767" i="6"/>
  <c r="BH1767" i="6"/>
  <c r="BU1766" i="6"/>
  <c r="BT1766" i="6"/>
  <c r="BI1766" i="6"/>
  <c r="BH1766" i="6"/>
  <c r="BU1765" i="6"/>
  <c r="BT1765" i="6"/>
  <c r="BI1765" i="6"/>
  <c r="BH1765" i="6"/>
  <c r="BU1764" i="6"/>
  <c r="BT1764" i="6"/>
  <c r="BI1764" i="6"/>
  <c r="BH1764" i="6"/>
  <c r="BT1763" i="6"/>
  <c r="BU1763" i="6" s="1"/>
  <c r="BI1763" i="6"/>
  <c r="BH1763" i="6"/>
  <c r="BU1762" i="6"/>
  <c r="BT1762" i="6"/>
  <c r="BI1762" i="6"/>
  <c r="BH1762" i="6"/>
  <c r="BU1761" i="6"/>
  <c r="BT1761" i="6"/>
  <c r="BI1761" i="6"/>
  <c r="BH1761" i="6"/>
  <c r="BU1760" i="6"/>
  <c r="BT1760" i="6"/>
  <c r="BI1760" i="6"/>
  <c r="BH1760" i="6"/>
  <c r="BU1759" i="6"/>
  <c r="BT1759" i="6"/>
  <c r="BI1759" i="6"/>
  <c r="BH1759" i="6"/>
  <c r="BU1758" i="6"/>
  <c r="BT1758" i="6"/>
  <c r="BI1758" i="6"/>
  <c r="BH1758" i="6"/>
  <c r="BU1757" i="6"/>
  <c r="BT1757" i="6"/>
  <c r="BI1757" i="6"/>
  <c r="BH1757" i="6"/>
  <c r="BU1756" i="6"/>
  <c r="BT1756" i="6"/>
  <c r="BI1756" i="6"/>
  <c r="BH1756" i="6"/>
  <c r="BT1755" i="6"/>
  <c r="BU1755" i="6" s="1"/>
  <c r="BI1755" i="6"/>
  <c r="BH1755" i="6"/>
  <c r="BU1754" i="6"/>
  <c r="BT1754" i="6"/>
  <c r="BI1754" i="6"/>
  <c r="BH1754" i="6"/>
  <c r="BT1753" i="6"/>
  <c r="BU1753" i="6" s="1"/>
  <c r="BS1753" i="6" a="1"/>
  <c r="BS1753" i="6" s="1"/>
  <c r="BI1753" i="6"/>
  <c r="BH1753" i="6"/>
  <c r="BI1752" i="6"/>
  <c r="BH1752" i="6"/>
  <c r="BI1751" i="6"/>
  <c r="BH1751" i="6"/>
  <c r="BI1750" i="6"/>
  <c r="BH1750" i="6"/>
  <c r="BI1749" i="6"/>
  <c r="BH1749" i="6"/>
  <c r="BI1748" i="6"/>
  <c r="BH1748" i="6"/>
  <c r="BI1747" i="6"/>
  <c r="BH1747" i="6"/>
  <c r="BI1746" i="6"/>
  <c r="BH1746" i="6"/>
  <c r="BI1745" i="6"/>
  <c r="BH1745" i="6"/>
  <c r="BI1744" i="6"/>
  <c r="BH1744" i="6"/>
  <c r="BI1743" i="6"/>
  <c r="BH1743" i="6"/>
  <c r="BI1742" i="6"/>
  <c r="BH1742" i="6"/>
  <c r="BI1741" i="6"/>
  <c r="BH1741" i="6"/>
  <c r="BI1740" i="6"/>
  <c r="BH1740" i="6"/>
  <c r="BI1739" i="6"/>
  <c r="BH1739" i="6"/>
  <c r="BI1738" i="6"/>
  <c r="BH1738" i="6"/>
  <c r="BI1737" i="6"/>
  <c r="BH1737" i="6"/>
  <c r="BI1736" i="6"/>
  <c r="BH1736" i="6"/>
  <c r="BI1735" i="6"/>
  <c r="BH1735" i="6"/>
  <c r="BI1734" i="6"/>
  <c r="BH1734" i="6"/>
  <c r="BI1733" i="6"/>
  <c r="BH1733" i="6"/>
  <c r="BI1732" i="6"/>
  <c r="BH1732" i="6"/>
  <c r="BI1731" i="6"/>
  <c r="BH1731" i="6"/>
  <c r="BI1730" i="6"/>
  <c r="BH1730" i="6"/>
  <c r="BI1729" i="6"/>
  <c r="BH1729" i="6"/>
  <c r="BI1728" i="6"/>
  <c r="BH1728" i="6"/>
  <c r="BI1727" i="6"/>
  <c r="BH1727" i="6"/>
  <c r="BI1726" i="6"/>
  <c r="BH1726" i="6"/>
  <c r="BI1725" i="6"/>
  <c r="BH1725" i="6"/>
  <c r="BI1724" i="6"/>
  <c r="BH1724" i="6"/>
  <c r="BI1723" i="6"/>
  <c r="BH1723" i="6"/>
  <c r="BI1722" i="6"/>
  <c r="BH1722" i="6"/>
  <c r="BI1721" i="6"/>
  <c r="BH1721" i="6"/>
  <c r="BI1720" i="6"/>
  <c r="BH1720" i="6"/>
  <c r="BI1719" i="6"/>
  <c r="BH1719" i="6"/>
  <c r="BI1718" i="6"/>
  <c r="BH1718" i="6"/>
  <c r="BI1717" i="6"/>
  <c r="BH1717" i="6"/>
  <c r="BI1716" i="6"/>
  <c r="BH1716" i="6"/>
  <c r="BI1715" i="6"/>
  <c r="BH1715" i="6"/>
  <c r="BI1714" i="6"/>
  <c r="BH1714" i="6"/>
  <c r="BI1713" i="6"/>
  <c r="BH1713" i="6"/>
  <c r="BI1712" i="6"/>
  <c r="BH1712" i="6"/>
  <c r="BI1711" i="6"/>
  <c r="BH1711" i="6"/>
  <c r="BI1710" i="6"/>
  <c r="BH1710" i="6"/>
  <c r="BI1709" i="6"/>
  <c r="BH1709" i="6"/>
  <c r="BI1708" i="6"/>
  <c r="BH1708" i="6"/>
  <c r="BI1707" i="6"/>
  <c r="BH1707" i="6"/>
  <c r="BI1706" i="6"/>
  <c r="BH1706" i="6"/>
  <c r="BI1705" i="6"/>
  <c r="BH1705" i="6"/>
  <c r="BI1704" i="6"/>
  <c r="BH1704" i="6"/>
  <c r="BI1703" i="6"/>
  <c r="BH1703" i="6"/>
  <c r="BU1702" i="6"/>
  <c r="BT1702" i="6"/>
  <c r="BI1702" i="6"/>
  <c r="BH1702" i="6"/>
  <c r="BU1701" i="6"/>
  <c r="BT1701" i="6"/>
  <c r="BI1701" i="6"/>
  <c r="BH1701" i="6"/>
  <c r="BU1700" i="6"/>
  <c r="BT1700" i="6"/>
  <c r="BI1700" i="6"/>
  <c r="BH1700" i="6"/>
  <c r="BT1699" i="6"/>
  <c r="BU1699" i="6" s="1"/>
  <c r="BI1699" i="6"/>
  <c r="BH1699" i="6"/>
  <c r="BT1698" i="6"/>
  <c r="BU1698" i="6" s="1"/>
  <c r="BI1698" i="6"/>
  <c r="BH1698" i="6"/>
  <c r="BU1697" i="6"/>
  <c r="BT1697" i="6"/>
  <c r="BI1697" i="6"/>
  <c r="BH1697" i="6"/>
  <c r="BU1696" i="6"/>
  <c r="BT1696" i="6"/>
  <c r="BI1696" i="6"/>
  <c r="BH1696" i="6"/>
  <c r="BU1695" i="6"/>
  <c r="BT1695" i="6"/>
  <c r="BI1695" i="6"/>
  <c r="BH1695" i="6"/>
  <c r="BU1694" i="6"/>
  <c r="BT1694" i="6"/>
  <c r="BI1694" i="6"/>
  <c r="BH1694" i="6"/>
  <c r="BT1693" i="6"/>
  <c r="BU1693" i="6" s="1"/>
  <c r="BI1693" i="6"/>
  <c r="BH1693" i="6"/>
  <c r="BU1692" i="6"/>
  <c r="BT1692" i="6"/>
  <c r="BI1692" i="6"/>
  <c r="BH1692" i="6"/>
  <c r="BT1691" i="6"/>
  <c r="BU1691" i="6" s="1"/>
  <c r="BI1691" i="6"/>
  <c r="BH1691" i="6"/>
  <c r="BT1690" i="6"/>
  <c r="BU1690" i="6" s="1"/>
  <c r="BI1690" i="6"/>
  <c r="BH1690" i="6"/>
  <c r="BT1689" i="6"/>
  <c r="BU1689" i="6" s="1"/>
  <c r="BI1689" i="6"/>
  <c r="BH1689" i="6"/>
  <c r="BU1688" i="6"/>
  <c r="BT1688" i="6"/>
  <c r="BI1688" i="6"/>
  <c r="BH1688" i="6"/>
  <c r="BT1687" i="6"/>
  <c r="BU1687" i="6" s="1"/>
  <c r="BI1687" i="6"/>
  <c r="BH1687" i="6"/>
  <c r="BT1686" i="6"/>
  <c r="BU1686" i="6" s="1"/>
  <c r="BI1686" i="6"/>
  <c r="BH1686" i="6"/>
  <c r="BT1685" i="6"/>
  <c r="BU1685" i="6" s="1"/>
  <c r="BI1685" i="6"/>
  <c r="BH1685" i="6"/>
  <c r="BU1684" i="6"/>
  <c r="BT1684" i="6"/>
  <c r="BI1684" i="6"/>
  <c r="BH1684" i="6"/>
  <c r="BU1683" i="6"/>
  <c r="BT1683" i="6"/>
  <c r="BI1683" i="6"/>
  <c r="BH1683" i="6"/>
  <c r="BT1682" i="6"/>
  <c r="BU1682" i="6" s="1"/>
  <c r="BI1682" i="6"/>
  <c r="BH1682" i="6"/>
  <c r="BU1681" i="6"/>
  <c r="BT1681" i="6"/>
  <c r="BI1681" i="6"/>
  <c r="BH1681" i="6"/>
  <c r="BU1680" i="6"/>
  <c r="BT1680" i="6"/>
  <c r="BI1680" i="6"/>
  <c r="BH1680" i="6"/>
  <c r="BU1679" i="6"/>
  <c r="BT1679" i="6"/>
  <c r="BI1679" i="6"/>
  <c r="BH1679" i="6"/>
  <c r="BT1678" i="6"/>
  <c r="BU1678" i="6" s="1"/>
  <c r="BI1678" i="6"/>
  <c r="BH1678" i="6"/>
  <c r="BT1677" i="6"/>
  <c r="BU1677" i="6" s="1"/>
  <c r="BI1677" i="6"/>
  <c r="BH1677" i="6"/>
  <c r="BU1676" i="6"/>
  <c r="BT1676" i="6"/>
  <c r="BI1676" i="6"/>
  <c r="BH1676" i="6"/>
  <c r="BT1675" i="6"/>
  <c r="BU1675" i="6" s="1"/>
  <c r="BI1675" i="6"/>
  <c r="BH1675" i="6"/>
  <c r="BI1674" i="6"/>
  <c r="BH1674" i="6"/>
  <c r="BI1673" i="6"/>
  <c r="BH1673" i="6"/>
  <c r="BI1672" i="6"/>
  <c r="BH1672" i="6"/>
  <c r="BI1671" i="6"/>
  <c r="BH1671" i="6"/>
  <c r="BI1670" i="6"/>
  <c r="BH1670" i="6"/>
  <c r="BI1669" i="6"/>
  <c r="BH1669" i="6"/>
  <c r="BI1668" i="6"/>
  <c r="BH1668" i="6"/>
  <c r="BI1667" i="6"/>
  <c r="BH1667" i="6"/>
  <c r="BI1666" i="6"/>
  <c r="BH1666" i="6"/>
  <c r="BI1665" i="6"/>
  <c r="BH1665" i="6"/>
  <c r="BI1664" i="6"/>
  <c r="BH1664" i="6"/>
  <c r="BI1663" i="6"/>
  <c r="BH1663" i="6"/>
  <c r="BI1662" i="6"/>
  <c r="BH1662" i="6"/>
  <c r="BI1661" i="6"/>
  <c r="BH1661" i="6"/>
  <c r="BI1660" i="6"/>
  <c r="BH1660" i="6"/>
  <c r="BI1659" i="6"/>
  <c r="BH1659" i="6"/>
  <c r="BI1658" i="6"/>
  <c r="BH1658" i="6"/>
  <c r="BI1657" i="6"/>
  <c r="BH1657" i="6"/>
  <c r="BI1656" i="6"/>
  <c r="BH1656" i="6"/>
  <c r="BI1655" i="6"/>
  <c r="BH1655" i="6"/>
  <c r="BI1654" i="6"/>
  <c r="BH1654" i="6"/>
  <c r="BI1653" i="6"/>
  <c r="BH1653" i="6"/>
  <c r="BI1652" i="6"/>
  <c r="BH1652" i="6"/>
  <c r="BI1651" i="6"/>
  <c r="BH1651" i="6"/>
  <c r="BI1650" i="6"/>
  <c r="BH1650" i="6"/>
  <c r="BI1649" i="6"/>
  <c r="BH1649" i="6"/>
  <c r="BI1648" i="6"/>
  <c r="BH1648" i="6"/>
  <c r="BI1647" i="6"/>
  <c r="BH1647" i="6"/>
  <c r="BI1646" i="6"/>
  <c r="BH1646" i="6"/>
  <c r="BI1645" i="6"/>
  <c r="BH1645" i="6"/>
  <c r="BI1644" i="6"/>
  <c r="BH1644" i="6"/>
  <c r="BI1643" i="6"/>
  <c r="BH1643" i="6"/>
  <c r="BI1642" i="6"/>
  <c r="BH1642" i="6"/>
  <c r="BI1641" i="6"/>
  <c r="BH1641" i="6"/>
  <c r="BI1640" i="6"/>
  <c r="BH1640" i="6"/>
  <c r="BI1639" i="6"/>
  <c r="BH1639" i="6"/>
  <c r="BI1638" i="6"/>
  <c r="BH1638" i="6"/>
  <c r="BI1637" i="6"/>
  <c r="BH1637" i="6"/>
  <c r="BI1636" i="6"/>
  <c r="BH1636" i="6"/>
  <c r="BI1635" i="6"/>
  <c r="BH1635" i="6"/>
  <c r="BI1634" i="6"/>
  <c r="BH1634" i="6"/>
  <c r="BI1633" i="6"/>
  <c r="BH1633" i="6"/>
  <c r="BI1632" i="6"/>
  <c r="BH1632" i="6"/>
  <c r="BI1631" i="6"/>
  <c r="BH1631" i="6"/>
  <c r="BI1630" i="6"/>
  <c r="BH1630" i="6"/>
  <c r="BI1629" i="6"/>
  <c r="BH1629" i="6"/>
  <c r="BI1628" i="6"/>
  <c r="BH1628" i="6"/>
  <c r="BI1627" i="6"/>
  <c r="BH1627" i="6"/>
  <c r="BI1626" i="6"/>
  <c r="BH1626" i="6"/>
  <c r="BI1625" i="6"/>
  <c r="BH1625" i="6"/>
  <c r="BT1624" i="6"/>
  <c r="BU1624" i="6" s="1"/>
  <c r="BI1624" i="6"/>
  <c r="BH1624" i="6"/>
  <c r="BT1623" i="6"/>
  <c r="BU1623" i="6" s="1"/>
  <c r="BI1623" i="6"/>
  <c r="BH1623" i="6"/>
  <c r="BT1622" i="6"/>
  <c r="BU1622" i="6" s="1"/>
  <c r="BI1622" i="6"/>
  <c r="BH1622" i="6"/>
  <c r="BT1621" i="6"/>
  <c r="BU1621" i="6" s="1"/>
  <c r="BI1621" i="6"/>
  <c r="BH1621" i="6"/>
  <c r="BT1620" i="6"/>
  <c r="BU1620" i="6" s="1"/>
  <c r="BI1620" i="6"/>
  <c r="BH1620" i="6"/>
  <c r="BU1619" i="6"/>
  <c r="BT1619" i="6"/>
  <c r="BI1619" i="6"/>
  <c r="BH1619" i="6"/>
  <c r="BT1618" i="6"/>
  <c r="BU1618" i="6" s="1"/>
  <c r="BI1618" i="6"/>
  <c r="BH1618" i="6"/>
  <c r="BT1617" i="6"/>
  <c r="BU1617" i="6" s="1"/>
  <c r="BI1617" i="6"/>
  <c r="BH1617" i="6"/>
  <c r="BU1616" i="6"/>
  <c r="BT1616" i="6"/>
  <c r="BI1616" i="6"/>
  <c r="BH1616" i="6"/>
  <c r="BT1615" i="6"/>
  <c r="BU1615" i="6" s="1"/>
  <c r="BI1615" i="6"/>
  <c r="BH1615" i="6"/>
  <c r="BT1614" i="6"/>
  <c r="BU1614" i="6" s="1"/>
  <c r="BI1614" i="6"/>
  <c r="BH1614" i="6"/>
  <c r="BT1613" i="6"/>
  <c r="BU1613" i="6" s="1"/>
  <c r="BI1613" i="6"/>
  <c r="BH1613" i="6"/>
  <c r="BT1612" i="6"/>
  <c r="BU1612" i="6" s="1"/>
  <c r="BI1612" i="6"/>
  <c r="BH1612" i="6"/>
  <c r="BT1611" i="6"/>
  <c r="BU1611" i="6" s="1"/>
  <c r="BI1611" i="6"/>
  <c r="BH1611" i="6"/>
  <c r="BU1610" i="6"/>
  <c r="BT1610" i="6"/>
  <c r="BI1610" i="6"/>
  <c r="BH1610" i="6"/>
  <c r="BT1609" i="6"/>
  <c r="BU1609" i="6" s="1"/>
  <c r="BI1609" i="6"/>
  <c r="BH1609" i="6"/>
  <c r="BT1608" i="6"/>
  <c r="BU1608" i="6" s="1"/>
  <c r="BI1608" i="6"/>
  <c r="BH1608" i="6"/>
  <c r="BU1607" i="6"/>
  <c r="BT1607" i="6"/>
  <c r="BI1607" i="6"/>
  <c r="BH1607" i="6"/>
  <c r="BU1606" i="6"/>
  <c r="BT1606" i="6"/>
  <c r="BI1606" i="6"/>
  <c r="BH1606" i="6"/>
  <c r="BT1605" i="6"/>
  <c r="BU1605" i="6" s="1"/>
  <c r="BI1605" i="6"/>
  <c r="BH1605" i="6"/>
  <c r="BT1604" i="6"/>
  <c r="BU1604" i="6" s="1"/>
  <c r="BI1604" i="6"/>
  <c r="BH1604" i="6"/>
  <c r="BT1603" i="6"/>
  <c r="BU1603" i="6" s="1"/>
  <c r="BI1603" i="6"/>
  <c r="BH1603" i="6"/>
  <c r="BT1602" i="6"/>
  <c r="BU1602" i="6" s="1"/>
  <c r="BI1602" i="6"/>
  <c r="BH1602" i="6"/>
  <c r="BT1601" i="6"/>
  <c r="BU1601" i="6" s="1"/>
  <c r="BI1601" i="6"/>
  <c r="BH1601" i="6"/>
  <c r="BT1600" i="6"/>
  <c r="BU1600" i="6" s="1"/>
  <c r="BS1600" i="6" a="1"/>
  <c r="BS1600" i="6" s="1"/>
  <c r="BI1600" i="6"/>
  <c r="BH1600" i="6"/>
  <c r="BT1599" i="6"/>
  <c r="BU1599" i="6" s="1"/>
  <c r="BI1599" i="6"/>
  <c r="BH1599" i="6"/>
  <c r="BT1598" i="6"/>
  <c r="BU1598" i="6" s="1"/>
  <c r="BI1598" i="6"/>
  <c r="BH1598" i="6"/>
  <c r="BT1597" i="6"/>
  <c r="BU1597" i="6" s="1"/>
  <c r="BI1597" i="6"/>
  <c r="BH1597" i="6"/>
  <c r="BI1596" i="6"/>
  <c r="BH1596" i="6"/>
  <c r="BI1595" i="6"/>
  <c r="BH1595" i="6"/>
  <c r="BI1594" i="6"/>
  <c r="BH1594" i="6"/>
  <c r="BI1593" i="6"/>
  <c r="BH1593" i="6"/>
  <c r="BI1592" i="6"/>
  <c r="BH1592" i="6"/>
  <c r="BI1591" i="6"/>
  <c r="BH1591" i="6"/>
  <c r="BI1590" i="6"/>
  <c r="BH1590" i="6"/>
  <c r="BI1589" i="6"/>
  <c r="BH1589" i="6"/>
  <c r="BI1588" i="6"/>
  <c r="BH1588" i="6"/>
  <c r="BI1587" i="6"/>
  <c r="BH1587" i="6"/>
  <c r="BI1586" i="6"/>
  <c r="BH1586" i="6"/>
  <c r="BI1585" i="6"/>
  <c r="BH1585" i="6"/>
  <c r="BI1584" i="6"/>
  <c r="BH1584" i="6"/>
  <c r="BI1583" i="6"/>
  <c r="BH1583" i="6"/>
  <c r="BI1582" i="6"/>
  <c r="BH1582" i="6"/>
  <c r="BI1581" i="6"/>
  <c r="BH1581" i="6"/>
  <c r="BI1580" i="6"/>
  <c r="BH1580" i="6"/>
  <c r="BI1579" i="6"/>
  <c r="BH1579" i="6"/>
  <c r="BI1578" i="6"/>
  <c r="BH1578" i="6"/>
  <c r="BI1577" i="6"/>
  <c r="BH1577" i="6"/>
  <c r="BI1576" i="6"/>
  <c r="BH1576" i="6"/>
  <c r="BI1575" i="6"/>
  <c r="BH1575" i="6"/>
  <c r="BI1574" i="6"/>
  <c r="BH1574" i="6"/>
  <c r="BI1573" i="6"/>
  <c r="BH1573" i="6"/>
  <c r="BI1572" i="6"/>
  <c r="BH1572" i="6"/>
  <c r="BI1571" i="6"/>
  <c r="BH1571" i="6"/>
  <c r="BI1570" i="6"/>
  <c r="BH1570" i="6"/>
  <c r="BI1569" i="6"/>
  <c r="BH1569" i="6"/>
  <c r="BI1568" i="6"/>
  <c r="BH1568" i="6"/>
  <c r="BI1567" i="6"/>
  <c r="BH1567" i="6"/>
  <c r="BI1566" i="6"/>
  <c r="BH1566" i="6"/>
  <c r="BI1565" i="6"/>
  <c r="BH1565" i="6"/>
  <c r="BI1564" i="6"/>
  <c r="BH1564" i="6"/>
  <c r="BI1563" i="6"/>
  <c r="BH1563" i="6"/>
  <c r="BI1562" i="6"/>
  <c r="BH1562" i="6"/>
  <c r="BS1561" i="6" a="1"/>
  <c r="BS1561" i="6" s="1"/>
  <c r="BI1561" i="6"/>
  <c r="BH1561" i="6"/>
  <c r="BI1560" i="6"/>
  <c r="BH1560" i="6"/>
  <c r="BI1559" i="6"/>
  <c r="BH1559" i="6"/>
  <c r="BI1558" i="6"/>
  <c r="BH1558" i="6"/>
  <c r="BI1557" i="6"/>
  <c r="BH1557" i="6"/>
  <c r="BI1556" i="6"/>
  <c r="BH1556" i="6"/>
  <c r="BI1555" i="6"/>
  <c r="BH1555" i="6"/>
  <c r="BQ1554" i="6"/>
  <c r="BS1554" i="6" s="1" a="1"/>
  <c r="BS1554" i="6" s="1"/>
  <c r="BI1554" i="6"/>
  <c r="BH1554" i="6"/>
  <c r="BI1553" i="6"/>
  <c r="BH1553" i="6"/>
  <c r="BI1552" i="6"/>
  <c r="BH1552" i="6"/>
  <c r="BI1551" i="6"/>
  <c r="BH1551" i="6"/>
  <c r="BI1550" i="6"/>
  <c r="BH1550" i="6"/>
  <c r="BI1549" i="6"/>
  <c r="BH1549" i="6"/>
  <c r="BI1548" i="6"/>
  <c r="BH1548" i="6"/>
  <c r="BI1547" i="6"/>
  <c r="BH1547" i="6"/>
  <c r="BU1546" i="6"/>
  <c r="BT1546" i="6"/>
  <c r="BI1546" i="6"/>
  <c r="BH1546" i="6"/>
  <c r="BT1545" i="6"/>
  <c r="BU1545" i="6" s="1"/>
  <c r="BI1545" i="6"/>
  <c r="BH1545" i="6"/>
  <c r="BT1544" i="6"/>
  <c r="BU1544" i="6" s="1"/>
  <c r="BI1544" i="6"/>
  <c r="BH1544" i="6"/>
  <c r="BT1543" i="6"/>
  <c r="BU1543" i="6" s="1"/>
  <c r="BI1543" i="6"/>
  <c r="BH1543" i="6"/>
  <c r="BT1542" i="6"/>
  <c r="BU1542" i="6" s="1"/>
  <c r="BI1542" i="6"/>
  <c r="BH1542" i="6"/>
  <c r="BU1541" i="6"/>
  <c r="BT1541" i="6"/>
  <c r="BI1541" i="6"/>
  <c r="BH1541" i="6"/>
  <c r="BT1540" i="6"/>
  <c r="BU1540" i="6" s="1"/>
  <c r="BI1540" i="6"/>
  <c r="BH1540" i="6"/>
  <c r="BT1539" i="6"/>
  <c r="BU1539" i="6" s="1"/>
  <c r="BI1539" i="6"/>
  <c r="BH1539" i="6"/>
  <c r="BU1538" i="6"/>
  <c r="BT1538" i="6"/>
  <c r="BI1538" i="6"/>
  <c r="BH1538" i="6"/>
  <c r="BU1537" i="6"/>
  <c r="BT1537" i="6"/>
  <c r="BI1537" i="6"/>
  <c r="BH1537" i="6"/>
  <c r="BT1536" i="6"/>
  <c r="BU1536" i="6" s="1"/>
  <c r="BI1536" i="6"/>
  <c r="BH1536" i="6"/>
  <c r="BT1535" i="6"/>
  <c r="BU1535" i="6" s="1"/>
  <c r="BI1535" i="6"/>
  <c r="BH1535" i="6"/>
  <c r="BT1534" i="6"/>
  <c r="BU1534" i="6" s="1"/>
  <c r="BI1534" i="6"/>
  <c r="BH1534" i="6"/>
  <c r="BU1533" i="6"/>
  <c r="BT1533" i="6"/>
  <c r="BI1533" i="6"/>
  <c r="BH1533" i="6"/>
  <c r="BT1532" i="6"/>
  <c r="BU1532" i="6" s="1"/>
  <c r="BI1532" i="6"/>
  <c r="BH1532" i="6"/>
  <c r="BU1531" i="6"/>
  <c r="BT1531" i="6"/>
  <c r="BI1531" i="6"/>
  <c r="BH1531" i="6"/>
  <c r="BT1530" i="6"/>
  <c r="BU1530" i="6" s="1"/>
  <c r="BI1530" i="6"/>
  <c r="BH1530" i="6"/>
  <c r="BT1529" i="6"/>
  <c r="BU1529" i="6" s="1"/>
  <c r="BI1529" i="6"/>
  <c r="BH1529" i="6"/>
  <c r="BT1528" i="6"/>
  <c r="BU1528" i="6" s="1"/>
  <c r="BQ1528" i="6"/>
  <c r="BS1528" i="6" s="1" a="1"/>
  <c r="BS1528" i="6" s="1"/>
  <c r="BI1528" i="6"/>
  <c r="BH1528" i="6"/>
  <c r="BT1527" i="6"/>
  <c r="BU1527" i="6" s="1"/>
  <c r="BI1527" i="6"/>
  <c r="BH1527" i="6"/>
  <c r="BU1526" i="6"/>
  <c r="BT1526" i="6"/>
  <c r="BI1526" i="6"/>
  <c r="BH1526" i="6"/>
  <c r="BT1525" i="6"/>
  <c r="BU1525" i="6" s="1"/>
  <c r="BI1525" i="6"/>
  <c r="BH1525" i="6"/>
  <c r="BT1524" i="6"/>
  <c r="BU1524" i="6" s="1"/>
  <c r="BI1524" i="6"/>
  <c r="BH1524" i="6"/>
  <c r="BT1523" i="6"/>
  <c r="BU1523" i="6" s="1"/>
  <c r="BI1523" i="6"/>
  <c r="BH1523" i="6"/>
  <c r="BT1522" i="6"/>
  <c r="BU1522" i="6" s="1"/>
  <c r="BI1522" i="6"/>
  <c r="BH1522" i="6"/>
  <c r="BT1521" i="6"/>
  <c r="BU1521" i="6" s="1"/>
  <c r="BI1521" i="6"/>
  <c r="BH1521" i="6"/>
  <c r="BT1520" i="6"/>
  <c r="BU1520" i="6" s="1"/>
  <c r="BI1520" i="6"/>
  <c r="BH1520" i="6"/>
  <c r="BT1519" i="6"/>
  <c r="BU1519" i="6" s="1"/>
  <c r="BI1519" i="6"/>
  <c r="BH1519" i="6"/>
  <c r="BI1518" i="6"/>
  <c r="BH1518" i="6"/>
  <c r="BR1517" i="6"/>
  <c r="BT1517" i="6" s="1"/>
  <c r="BU1517" i="6" s="1"/>
  <c r="BI1517" i="6"/>
  <c r="BH1517" i="6"/>
  <c r="BI1516" i="6"/>
  <c r="BH1516" i="6"/>
  <c r="BI1515" i="6"/>
  <c r="BH1515" i="6"/>
  <c r="BI1514" i="6"/>
  <c r="BH1514" i="6"/>
  <c r="BI1513" i="6"/>
  <c r="BH1513" i="6"/>
  <c r="BI1512" i="6"/>
  <c r="BH1512" i="6"/>
  <c r="BI1511" i="6"/>
  <c r="BH1511" i="6"/>
  <c r="BI1510" i="6"/>
  <c r="BH1510" i="6"/>
  <c r="BI1509" i="6"/>
  <c r="BH1509" i="6"/>
  <c r="BI1508" i="6"/>
  <c r="BH1508" i="6"/>
  <c r="BI1507" i="6"/>
  <c r="BH1507" i="6"/>
  <c r="BI1506" i="6"/>
  <c r="BH1506" i="6"/>
  <c r="BI1505" i="6"/>
  <c r="BH1505" i="6"/>
  <c r="BI1504" i="6"/>
  <c r="BH1504" i="6"/>
  <c r="BI1503" i="6"/>
  <c r="BH1503" i="6"/>
  <c r="BI1502" i="6"/>
  <c r="BH1502" i="6"/>
  <c r="BI1501" i="6"/>
  <c r="BH1501" i="6"/>
  <c r="BI1500" i="6"/>
  <c r="BH1500" i="6"/>
  <c r="BI1499" i="6"/>
  <c r="BH1499" i="6"/>
  <c r="BI1498" i="6"/>
  <c r="BH1498" i="6"/>
  <c r="BI1497" i="6"/>
  <c r="BH1497" i="6"/>
  <c r="BI1496" i="6"/>
  <c r="BH1496" i="6"/>
  <c r="BI1495" i="6"/>
  <c r="BH1495" i="6"/>
  <c r="BI1494" i="6"/>
  <c r="BH1494" i="6"/>
  <c r="BI1493" i="6"/>
  <c r="BH1493" i="6"/>
  <c r="BI1492" i="6"/>
  <c r="BH1492" i="6"/>
  <c r="BI1491" i="6"/>
  <c r="BH1491" i="6"/>
  <c r="BI1490" i="6"/>
  <c r="BH1490" i="6"/>
  <c r="BI1489" i="6"/>
  <c r="BH1489" i="6"/>
  <c r="BI1488" i="6"/>
  <c r="BH1488" i="6"/>
  <c r="BI1487" i="6"/>
  <c r="BH1487" i="6"/>
  <c r="BI1486" i="6"/>
  <c r="BH1486" i="6"/>
  <c r="BI1485" i="6"/>
  <c r="BH1485" i="6"/>
  <c r="BI1484" i="6"/>
  <c r="BH1484" i="6"/>
  <c r="BI1483" i="6"/>
  <c r="BH1483" i="6"/>
  <c r="BI1482" i="6"/>
  <c r="BH1482" i="6"/>
  <c r="BI1481" i="6"/>
  <c r="BH1481" i="6"/>
  <c r="BI1480" i="6"/>
  <c r="BH1480" i="6"/>
  <c r="BI1479" i="6"/>
  <c r="BH1479" i="6"/>
  <c r="BI1478" i="6"/>
  <c r="BH1478" i="6"/>
  <c r="BI1477" i="6"/>
  <c r="BH1477" i="6"/>
  <c r="BI1476" i="6"/>
  <c r="BH1476" i="6"/>
  <c r="BI1475" i="6"/>
  <c r="BH1475" i="6"/>
  <c r="BI1474" i="6"/>
  <c r="BH1474" i="6"/>
  <c r="BI1473" i="6"/>
  <c r="BH1473" i="6"/>
  <c r="BI1472" i="6"/>
  <c r="BH1472" i="6"/>
  <c r="BI1471" i="6"/>
  <c r="BH1471" i="6"/>
  <c r="BI1470" i="6"/>
  <c r="BH1470" i="6"/>
  <c r="BI1469" i="6"/>
  <c r="BH1469" i="6"/>
  <c r="BT1468" i="6"/>
  <c r="BU1468" i="6" s="1"/>
  <c r="BI1468" i="6"/>
  <c r="BH1468" i="6"/>
  <c r="BT1467" i="6"/>
  <c r="BU1467" i="6" s="1"/>
  <c r="BI1467" i="6"/>
  <c r="BH1467" i="6"/>
  <c r="BT1466" i="6"/>
  <c r="BU1466" i="6" s="1"/>
  <c r="BI1466" i="6"/>
  <c r="BH1466" i="6"/>
  <c r="BU1465" i="6"/>
  <c r="BT1465" i="6"/>
  <c r="BI1465" i="6"/>
  <c r="BH1465" i="6"/>
  <c r="BU1464" i="6"/>
  <c r="BT1464" i="6"/>
  <c r="BI1464" i="6"/>
  <c r="BH1464" i="6"/>
  <c r="BT1463" i="6"/>
  <c r="BU1463" i="6" s="1"/>
  <c r="BI1463" i="6"/>
  <c r="BH1463" i="6"/>
  <c r="BU1462" i="6"/>
  <c r="BT1462" i="6"/>
  <c r="BI1462" i="6"/>
  <c r="BH1462" i="6"/>
  <c r="BU1461" i="6"/>
  <c r="BT1461" i="6"/>
  <c r="BI1461" i="6"/>
  <c r="BH1461" i="6"/>
  <c r="BU1460" i="6"/>
  <c r="BT1460" i="6"/>
  <c r="BS1460" i="6" a="1"/>
  <c r="BS1460" i="6" s="1"/>
  <c r="BQ1460" i="6"/>
  <c r="BR1460" i="6" s="1"/>
  <c r="BI1460" i="6"/>
  <c r="BH1460" i="6"/>
  <c r="BT1459" i="6"/>
  <c r="BU1459" i="6" s="1"/>
  <c r="BI1459" i="6"/>
  <c r="BH1459" i="6"/>
  <c r="BT1458" i="6"/>
  <c r="BU1458" i="6" s="1"/>
  <c r="BI1458" i="6"/>
  <c r="BH1458" i="6"/>
  <c r="BT1457" i="6"/>
  <c r="BU1457" i="6" s="1"/>
  <c r="BI1457" i="6"/>
  <c r="BH1457" i="6"/>
  <c r="BT1456" i="6"/>
  <c r="BU1456" i="6" s="1"/>
  <c r="BI1456" i="6"/>
  <c r="BH1456" i="6"/>
  <c r="BU1455" i="6"/>
  <c r="BT1455" i="6"/>
  <c r="BI1455" i="6"/>
  <c r="BH1455" i="6"/>
  <c r="BU1454" i="6"/>
  <c r="BT1454" i="6"/>
  <c r="BI1454" i="6"/>
  <c r="BH1454" i="6"/>
  <c r="BU1453" i="6"/>
  <c r="BT1453" i="6"/>
  <c r="BI1453" i="6"/>
  <c r="BH1453" i="6"/>
  <c r="BT1452" i="6"/>
  <c r="BU1452" i="6" s="1"/>
  <c r="BI1452" i="6"/>
  <c r="BH1452" i="6"/>
  <c r="BU1451" i="6"/>
  <c r="BT1451" i="6"/>
  <c r="BI1451" i="6"/>
  <c r="BH1451" i="6"/>
  <c r="BT1450" i="6"/>
  <c r="BU1450" i="6" s="1"/>
  <c r="BI1450" i="6"/>
  <c r="BH1450" i="6"/>
  <c r="BT1449" i="6"/>
  <c r="BU1449" i="6" s="1"/>
  <c r="BI1449" i="6"/>
  <c r="BH1449" i="6"/>
  <c r="BT1448" i="6"/>
  <c r="BU1448" i="6" s="1"/>
  <c r="BI1448" i="6"/>
  <c r="BH1448" i="6"/>
  <c r="BT1447" i="6"/>
  <c r="BU1447" i="6" s="1"/>
  <c r="BI1447" i="6"/>
  <c r="BH1447" i="6"/>
  <c r="BU1446" i="6"/>
  <c r="BT1446" i="6"/>
  <c r="BI1446" i="6"/>
  <c r="BH1446" i="6"/>
  <c r="BU1445" i="6"/>
  <c r="BT1445" i="6"/>
  <c r="BI1445" i="6"/>
  <c r="BH1445" i="6"/>
  <c r="BT1444" i="6"/>
  <c r="BU1444" i="6" s="1"/>
  <c r="BI1444" i="6"/>
  <c r="BH1444" i="6"/>
  <c r="BU1443" i="6"/>
  <c r="BT1443" i="6"/>
  <c r="BI1443" i="6"/>
  <c r="BH1443" i="6"/>
  <c r="BT1442" i="6"/>
  <c r="BU1442" i="6" s="1"/>
  <c r="BI1442" i="6"/>
  <c r="BH1442" i="6"/>
  <c r="BT1441" i="6"/>
  <c r="BU1441" i="6" s="1"/>
  <c r="BI1441" i="6"/>
  <c r="BH1441" i="6"/>
  <c r="BI1440" i="6"/>
  <c r="BH1440" i="6"/>
  <c r="BI1439" i="6"/>
  <c r="BH1439" i="6"/>
  <c r="BI1438" i="6"/>
  <c r="BH1438" i="6"/>
  <c r="BI1437" i="6"/>
  <c r="BH1437" i="6"/>
  <c r="BI1436" i="6"/>
  <c r="BH1436" i="6"/>
  <c r="BI1435" i="6"/>
  <c r="BH1435" i="6"/>
  <c r="BI1434" i="6"/>
  <c r="BH1434" i="6"/>
  <c r="BI1433" i="6"/>
  <c r="BH1433" i="6"/>
  <c r="BI1432" i="6"/>
  <c r="BH1432" i="6"/>
  <c r="BI1431" i="6"/>
  <c r="BH1431" i="6"/>
  <c r="BI1430" i="6"/>
  <c r="BH1430" i="6"/>
  <c r="BI1429" i="6"/>
  <c r="BH1429" i="6"/>
  <c r="BI1428" i="6"/>
  <c r="BH1428" i="6"/>
  <c r="BI1427" i="6"/>
  <c r="BH1427" i="6"/>
  <c r="BI1426" i="6"/>
  <c r="BH1426" i="6"/>
  <c r="BI1425" i="6"/>
  <c r="BH1425" i="6"/>
  <c r="BI1424" i="6"/>
  <c r="BH1424" i="6"/>
  <c r="BI1423" i="6"/>
  <c r="BH1423" i="6"/>
  <c r="BI1422" i="6"/>
  <c r="BH1422" i="6"/>
  <c r="BI1421" i="6"/>
  <c r="BH1421" i="6"/>
  <c r="BI1420" i="6"/>
  <c r="BH1420" i="6"/>
  <c r="BI1419" i="6"/>
  <c r="BH1419" i="6"/>
  <c r="BI1418" i="6"/>
  <c r="BH1418" i="6"/>
  <c r="BI1417" i="6"/>
  <c r="BH1417" i="6"/>
  <c r="BI1416" i="6"/>
  <c r="BH1416" i="6"/>
  <c r="BI1415" i="6"/>
  <c r="BH1415" i="6"/>
  <c r="BI1414" i="6"/>
  <c r="BH1414" i="6"/>
  <c r="BI1413" i="6"/>
  <c r="BH1413" i="6"/>
  <c r="BI1412" i="6"/>
  <c r="BH1412" i="6"/>
  <c r="BI1411" i="6"/>
  <c r="BH1411" i="6"/>
  <c r="BI1410" i="6"/>
  <c r="BH1410" i="6"/>
  <c r="BI1409" i="6"/>
  <c r="BH1409" i="6"/>
  <c r="BI1408" i="6"/>
  <c r="BH1408" i="6"/>
  <c r="BI1407" i="6"/>
  <c r="BH1407" i="6"/>
  <c r="BQ1406" i="6"/>
  <c r="BS1406" i="6" s="1" a="1"/>
  <c r="BS1406" i="6" s="1"/>
  <c r="BI1406" i="6"/>
  <c r="BH1406" i="6"/>
  <c r="BI1405" i="6"/>
  <c r="BH1405" i="6"/>
  <c r="BI1404" i="6"/>
  <c r="BH1404" i="6"/>
  <c r="BI1403" i="6"/>
  <c r="BH1403" i="6"/>
  <c r="BI1402" i="6"/>
  <c r="BH1402" i="6"/>
  <c r="BI1401" i="6"/>
  <c r="BH1401" i="6"/>
  <c r="BI1400" i="6"/>
  <c r="BH1400" i="6"/>
  <c r="BI1399" i="6"/>
  <c r="BH1399" i="6"/>
  <c r="BI1398" i="6"/>
  <c r="BH1398" i="6"/>
  <c r="BI1397" i="6"/>
  <c r="BH1397" i="6"/>
  <c r="BI1396" i="6"/>
  <c r="BH1396" i="6"/>
  <c r="BI1395" i="6"/>
  <c r="BH1395" i="6"/>
  <c r="BI1394" i="6"/>
  <c r="BH1394" i="6"/>
  <c r="BI1393" i="6"/>
  <c r="BH1393" i="6"/>
  <c r="BI1392" i="6"/>
  <c r="BH1392" i="6"/>
  <c r="BI1391" i="6"/>
  <c r="BH1391" i="6"/>
  <c r="BT1390" i="6"/>
  <c r="BU1390" i="6" s="1"/>
  <c r="BI1390" i="6"/>
  <c r="BH1390" i="6"/>
  <c r="BU1389" i="6"/>
  <c r="BT1389" i="6"/>
  <c r="BI1389" i="6"/>
  <c r="BH1389" i="6"/>
  <c r="BT1388" i="6"/>
  <c r="BU1388" i="6" s="1"/>
  <c r="BI1388" i="6"/>
  <c r="BH1388" i="6"/>
  <c r="BT1387" i="6"/>
  <c r="BU1387" i="6" s="1"/>
  <c r="BI1387" i="6"/>
  <c r="BH1387" i="6"/>
  <c r="BT1386" i="6"/>
  <c r="BU1386" i="6" s="1"/>
  <c r="BI1386" i="6"/>
  <c r="BH1386" i="6"/>
  <c r="BT1385" i="6"/>
  <c r="BU1385" i="6" s="1"/>
  <c r="BI1385" i="6"/>
  <c r="BH1385" i="6"/>
  <c r="BU1384" i="6"/>
  <c r="BT1384" i="6"/>
  <c r="BI1384" i="6"/>
  <c r="BH1384" i="6"/>
  <c r="BT1383" i="6"/>
  <c r="BU1383" i="6" s="1"/>
  <c r="BI1383" i="6"/>
  <c r="BH1383" i="6"/>
  <c r="BT1382" i="6"/>
  <c r="BU1382" i="6" s="1"/>
  <c r="BI1382" i="6"/>
  <c r="BH1382" i="6"/>
  <c r="BU1381" i="6"/>
  <c r="BT1381" i="6"/>
  <c r="BI1381" i="6"/>
  <c r="BH1381" i="6"/>
  <c r="BT1380" i="6"/>
  <c r="BU1380" i="6" s="1"/>
  <c r="BI1380" i="6"/>
  <c r="BH1380" i="6"/>
  <c r="BT1379" i="6"/>
  <c r="BU1379" i="6" s="1"/>
  <c r="BI1379" i="6"/>
  <c r="BH1379" i="6"/>
  <c r="BU1378" i="6"/>
  <c r="BT1378" i="6"/>
  <c r="BI1378" i="6"/>
  <c r="BH1378" i="6"/>
  <c r="BT1377" i="6"/>
  <c r="BU1377" i="6" s="1"/>
  <c r="BI1377" i="6"/>
  <c r="BH1377" i="6"/>
  <c r="BT1376" i="6"/>
  <c r="BU1376" i="6" s="1"/>
  <c r="BI1376" i="6"/>
  <c r="BH1376" i="6"/>
  <c r="BU1375" i="6"/>
  <c r="BT1375" i="6"/>
  <c r="BI1375" i="6"/>
  <c r="BH1375" i="6"/>
  <c r="BU1374" i="6"/>
  <c r="BT1374" i="6"/>
  <c r="BI1374" i="6"/>
  <c r="BH1374" i="6"/>
  <c r="BT1373" i="6"/>
  <c r="BU1373" i="6" s="1"/>
  <c r="BI1373" i="6"/>
  <c r="BH1373" i="6"/>
  <c r="BU1372" i="6"/>
  <c r="BT1372" i="6"/>
  <c r="BI1372" i="6"/>
  <c r="BH1372" i="6"/>
  <c r="BU1371" i="6"/>
  <c r="BT1371" i="6"/>
  <c r="BI1371" i="6"/>
  <c r="BH1371" i="6"/>
  <c r="BT1370" i="6"/>
  <c r="BU1370" i="6" s="1"/>
  <c r="BI1370" i="6"/>
  <c r="BH1370" i="6"/>
  <c r="BU1369" i="6"/>
  <c r="BT1369" i="6"/>
  <c r="BI1369" i="6"/>
  <c r="BH1369" i="6"/>
  <c r="BT1368" i="6"/>
  <c r="BU1368" i="6" s="1"/>
  <c r="BI1368" i="6"/>
  <c r="BH1368" i="6"/>
  <c r="BT1367" i="6"/>
  <c r="BU1367" i="6" s="1"/>
  <c r="BI1367" i="6"/>
  <c r="BH1367" i="6"/>
  <c r="BT1366" i="6"/>
  <c r="BU1366" i="6" s="1"/>
  <c r="BI1366" i="6"/>
  <c r="BH1366" i="6"/>
  <c r="BU1365" i="6"/>
  <c r="BT1365" i="6"/>
  <c r="BI1365" i="6"/>
  <c r="BH1365" i="6"/>
  <c r="BU1364" i="6"/>
  <c r="BT1364" i="6"/>
  <c r="BI1364" i="6"/>
  <c r="BH1364" i="6"/>
  <c r="BT1363" i="6"/>
  <c r="BU1363" i="6" s="1"/>
  <c r="BI1363" i="6"/>
  <c r="BH1363" i="6"/>
  <c r="BI1362" i="6"/>
  <c r="BH1362" i="6"/>
  <c r="BI1361" i="6"/>
  <c r="BH1361" i="6"/>
  <c r="BR1360" i="6"/>
  <c r="BT1360" i="6" s="1"/>
  <c r="BU1360" i="6" s="1"/>
  <c r="BI1360" i="6"/>
  <c r="BH1360" i="6"/>
  <c r="BI1359" i="6"/>
  <c r="BH1359" i="6"/>
  <c r="BI1358" i="6"/>
  <c r="BH1358" i="6"/>
  <c r="BI1357" i="6"/>
  <c r="BH1357" i="6"/>
  <c r="BI1356" i="6"/>
  <c r="BH1356" i="6"/>
  <c r="BI1355" i="6"/>
  <c r="BH1355" i="6"/>
  <c r="BI1354" i="6"/>
  <c r="BH1354" i="6"/>
  <c r="BI1353" i="6"/>
  <c r="BH1353" i="6"/>
  <c r="BI1352" i="6"/>
  <c r="BH1352" i="6"/>
  <c r="BI1351" i="6"/>
  <c r="BH1351" i="6"/>
  <c r="BI1350" i="6"/>
  <c r="BH1350" i="6"/>
  <c r="BI1349" i="6"/>
  <c r="BH1349" i="6"/>
  <c r="BI1348" i="6"/>
  <c r="BH1348" i="6"/>
  <c r="BI1347" i="6"/>
  <c r="BH1347" i="6"/>
  <c r="BI1346" i="6"/>
  <c r="BH1346" i="6"/>
  <c r="BI1345" i="6"/>
  <c r="BH1345" i="6"/>
  <c r="BI1344" i="6"/>
  <c r="BH1344" i="6"/>
  <c r="BI1343" i="6"/>
  <c r="BH1343" i="6"/>
  <c r="BI1342" i="6"/>
  <c r="BH1342" i="6"/>
  <c r="BI1341" i="6"/>
  <c r="BH1341" i="6"/>
  <c r="BI1340" i="6"/>
  <c r="BH1340" i="6"/>
  <c r="BI1339" i="6"/>
  <c r="BH1339" i="6"/>
  <c r="BI1338" i="6"/>
  <c r="BH1338" i="6"/>
  <c r="BI1337" i="6"/>
  <c r="BH1337" i="6"/>
  <c r="BI1336" i="6"/>
  <c r="BH1336" i="6"/>
  <c r="BI1335" i="6"/>
  <c r="BH1335" i="6"/>
  <c r="BS1334" i="6" a="1"/>
  <c r="BS1334" i="6" s="1"/>
  <c r="BI1334" i="6"/>
  <c r="BH1334" i="6"/>
  <c r="BI1333" i="6"/>
  <c r="BH1333" i="6"/>
  <c r="BI1332" i="6"/>
  <c r="BH1332" i="6"/>
  <c r="BI1331" i="6"/>
  <c r="BH1331" i="6"/>
  <c r="BI1330" i="6"/>
  <c r="BH1330" i="6"/>
  <c r="BI1329" i="6"/>
  <c r="BH1329" i="6"/>
  <c r="BI1328" i="6"/>
  <c r="BH1328" i="6"/>
  <c r="BI1327" i="6"/>
  <c r="BH1327" i="6"/>
  <c r="BI1326" i="6"/>
  <c r="BH1326" i="6"/>
  <c r="BI1325" i="6"/>
  <c r="BH1325" i="6"/>
  <c r="BI1324" i="6"/>
  <c r="BH1324" i="6"/>
  <c r="BI1323" i="6"/>
  <c r="BH1323" i="6"/>
  <c r="BI1322" i="6"/>
  <c r="BH1322" i="6"/>
  <c r="BI1321" i="6"/>
  <c r="BH1321" i="6"/>
  <c r="BI1320" i="6"/>
  <c r="BH1320" i="6"/>
  <c r="BI1319" i="6"/>
  <c r="BH1319" i="6"/>
  <c r="BI1318" i="6"/>
  <c r="BH1318" i="6"/>
  <c r="BI1317" i="6"/>
  <c r="BH1317" i="6"/>
  <c r="BI1316" i="6"/>
  <c r="BH1316" i="6"/>
  <c r="BI1315" i="6"/>
  <c r="BH1315" i="6"/>
  <c r="BI1314" i="6"/>
  <c r="BH1314" i="6"/>
  <c r="BI1313" i="6"/>
  <c r="BH1313" i="6"/>
  <c r="BT1312" i="6"/>
  <c r="BU1312" i="6" s="1"/>
  <c r="BI1312" i="6"/>
  <c r="BH1312" i="6"/>
  <c r="BU1311" i="6"/>
  <c r="BT1311" i="6"/>
  <c r="BI1311" i="6"/>
  <c r="BH1311" i="6"/>
  <c r="BT1310" i="6"/>
  <c r="BU1310" i="6" s="1"/>
  <c r="BI1310" i="6"/>
  <c r="BH1310" i="6"/>
  <c r="BU1309" i="6"/>
  <c r="BT1309" i="6"/>
  <c r="BI1309" i="6"/>
  <c r="BH1309" i="6"/>
  <c r="BT1308" i="6"/>
  <c r="BU1308" i="6" s="1"/>
  <c r="BI1308" i="6"/>
  <c r="BH1308" i="6"/>
  <c r="BT1307" i="6"/>
  <c r="BU1307" i="6" s="1"/>
  <c r="BI1307" i="6"/>
  <c r="BH1307" i="6"/>
  <c r="BT1306" i="6"/>
  <c r="BU1306" i="6" s="1"/>
  <c r="BI1306" i="6"/>
  <c r="BH1306" i="6"/>
  <c r="BU1305" i="6"/>
  <c r="BT1305" i="6"/>
  <c r="BI1305" i="6"/>
  <c r="BH1305" i="6"/>
  <c r="BT1304" i="6"/>
  <c r="BU1304" i="6" s="1"/>
  <c r="BI1304" i="6"/>
  <c r="BH1304" i="6"/>
  <c r="BT1303" i="6"/>
  <c r="BU1303" i="6" s="1"/>
  <c r="BI1303" i="6"/>
  <c r="BH1303" i="6"/>
  <c r="BT1302" i="6"/>
  <c r="BU1302" i="6" s="1"/>
  <c r="BI1302" i="6"/>
  <c r="BH1302" i="6"/>
  <c r="BU1301" i="6"/>
  <c r="BT1301" i="6"/>
  <c r="BI1301" i="6"/>
  <c r="BH1301" i="6"/>
  <c r="BT1300" i="6"/>
  <c r="BU1300" i="6" s="1"/>
  <c r="BI1300" i="6"/>
  <c r="BH1300" i="6"/>
  <c r="BU1299" i="6"/>
  <c r="BT1299" i="6"/>
  <c r="BI1299" i="6"/>
  <c r="BH1299" i="6"/>
  <c r="BT1298" i="6"/>
  <c r="BU1298" i="6" s="1"/>
  <c r="BI1298" i="6"/>
  <c r="BH1298" i="6"/>
  <c r="BU1297" i="6"/>
  <c r="BT1297" i="6"/>
  <c r="BI1297" i="6"/>
  <c r="BH1297" i="6"/>
  <c r="BU1296" i="6"/>
  <c r="BT1296" i="6"/>
  <c r="BI1296" i="6"/>
  <c r="BH1296" i="6"/>
  <c r="BU1295" i="6"/>
  <c r="BT1295" i="6"/>
  <c r="BI1295" i="6"/>
  <c r="BH1295" i="6"/>
  <c r="BT1294" i="6"/>
  <c r="BU1294" i="6" s="1"/>
  <c r="BI1294" i="6"/>
  <c r="BH1294" i="6"/>
  <c r="BU1293" i="6"/>
  <c r="BT1293" i="6"/>
  <c r="BI1293" i="6"/>
  <c r="BH1293" i="6"/>
  <c r="BT1292" i="6"/>
  <c r="BU1292" i="6" s="1"/>
  <c r="BI1292" i="6"/>
  <c r="BH1292" i="6"/>
  <c r="BU1291" i="6"/>
  <c r="BT1291" i="6"/>
  <c r="BI1291" i="6"/>
  <c r="BH1291" i="6"/>
  <c r="BT1290" i="6"/>
  <c r="BU1290" i="6" s="1"/>
  <c r="BI1290" i="6"/>
  <c r="BH1290" i="6"/>
  <c r="BU1289" i="6"/>
  <c r="BT1289" i="6"/>
  <c r="BI1289" i="6"/>
  <c r="BH1289" i="6"/>
  <c r="BT1288" i="6"/>
  <c r="BU1288" i="6" s="1"/>
  <c r="BI1288" i="6"/>
  <c r="BH1288" i="6"/>
  <c r="BT1287" i="6"/>
  <c r="BU1287" i="6" s="1"/>
  <c r="BI1287" i="6"/>
  <c r="BH1287" i="6"/>
  <c r="BT1286" i="6"/>
  <c r="BU1286" i="6" s="1"/>
  <c r="BS1286" i="6" a="1"/>
  <c r="BS1286" i="6" s="1"/>
  <c r="BI1286" i="6"/>
  <c r="BH1286" i="6"/>
  <c r="BU1285" i="6"/>
  <c r="BT1285" i="6"/>
  <c r="BI1285" i="6"/>
  <c r="BH1285" i="6"/>
  <c r="BI1284" i="6"/>
  <c r="BH1284" i="6"/>
  <c r="BI1283" i="6"/>
  <c r="BH1283" i="6"/>
  <c r="BI1282" i="6"/>
  <c r="BH1282" i="6"/>
  <c r="BI1281" i="6"/>
  <c r="BH1281" i="6"/>
  <c r="BI1280" i="6"/>
  <c r="BH1280" i="6"/>
  <c r="BI1279" i="6"/>
  <c r="BH1279" i="6"/>
  <c r="BI1278" i="6"/>
  <c r="BH1278" i="6"/>
  <c r="BI1277" i="6"/>
  <c r="BH1277" i="6"/>
  <c r="BI1276" i="6"/>
  <c r="BH1276" i="6"/>
  <c r="BI1275" i="6"/>
  <c r="BH1275" i="6"/>
  <c r="BI1274" i="6"/>
  <c r="BH1274" i="6"/>
  <c r="BI1273" i="6"/>
  <c r="BH1273" i="6"/>
  <c r="BI1272" i="6"/>
  <c r="BH1272" i="6"/>
  <c r="BI1271" i="6"/>
  <c r="BH1271" i="6"/>
  <c r="BI1270" i="6"/>
  <c r="BH1270" i="6"/>
  <c r="BI1269" i="6"/>
  <c r="BH1269" i="6"/>
  <c r="BI1268" i="6"/>
  <c r="BH1268" i="6"/>
  <c r="BI1267" i="6"/>
  <c r="BH1267" i="6"/>
  <c r="BI1266" i="6"/>
  <c r="BH1266" i="6"/>
  <c r="BI1265" i="6"/>
  <c r="BH1265" i="6"/>
  <c r="BI1264" i="6"/>
  <c r="BH1264" i="6"/>
  <c r="BR1263" i="6"/>
  <c r="BT1263" i="6" s="1"/>
  <c r="BU1263" i="6" s="1"/>
  <c r="BI1263" i="6"/>
  <c r="BH1263" i="6"/>
  <c r="BI1262" i="6"/>
  <c r="BH1262" i="6"/>
  <c r="BI1261" i="6"/>
  <c r="BH1261" i="6"/>
  <c r="BI1260" i="6"/>
  <c r="BH1260" i="6"/>
  <c r="BI1259" i="6"/>
  <c r="BH1259" i="6"/>
  <c r="BI1258" i="6"/>
  <c r="BH1258" i="6"/>
  <c r="BI1257" i="6"/>
  <c r="BH1257" i="6"/>
  <c r="BI1256" i="6"/>
  <c r="BH1256" i="6"/>
  <c r="BI1255" i="6"/>
  <c r="BH1255" i="6"/>
  <c r="BI1254" i="6"/>
  <c r="BH1254" i="6"/>
  <c r="BI1253" i="6"/>
  <c r="BH1253" i="6"/>
  <c r="BI1252" i="6"/>
  <c r="BH1252" i="6"/>
  <c r="BI1251" i="6"/>
  <c r="BH1251" i="6"/>
  <c r="BI1250" i="6"/>
  <c r="BH1250" i="6"/>
  <c r="BI1249" i="6"/>
  <c r="BH1249" i="6"/>
  <c r="BI1248" i="6"/>
  <c r="BH1248" i="6"/>
  <c r="BI1247" i="6"/>
  <c r="BH1247" i="6"/>
  <c r="BI1246" i="6"/>
  <c r="BH1246" i="6"/>
  <c r="BI1245" i="6"/>
  <c r="BH1245" i="6"/>
  <c r="BI1244" i="6"/>
  <c r="BH1244" i="6"/>
  <c r="BI1243" i="6"/>
  <c r="BH1243" i="6"/>
  <c r="BI1242" i="6"/>
  <c r="BH1242" i="6"/>
  <c r="BI1241" i="6"/>
  <c r="BH1241" i="6"/>
  <c r="BI1240" i="6"/>
  <c r="BH1240" i="6"/>
  <c r="BI1239" i="6"/>
  <c r="BH1239" i="6"/>
  <c r="BI1238" i="6"/>
  <c r="BH1238" i="6"/>
  <c r="BI1237" i="6"/>
  <c r="BH1237" i="6"/>
  <c r="BI1236" i="6"/>
  <c r="BH1236" i="6"/>
  <c r="BI1235" i="6"/>
  <c r="BH1235" i="6"/>
  <c r="BT1234" i="6"/>
  <c r="BU1234" i="6" s="1"/>
  <c r="BI1234" i="6"/>
  <c r="BH1234" i="6"/>
  <c r="BU1233" i="6"/>
  <c r="BT1233" i="6"/>
  <c r="BI1233" i="6"/>
  <c r="BH1233" i="6"/>
  <c r="BU1232" i="6"/>
  <c r="BT1232" i="6"/>
  <c r="BI1232" i="6"/>
  <c r="BH1232" i="6"/>
  <c r="BU1231" i="6"/>
  <c r="BT1231" i="6"/>
  <c r="BI1231" i="6"/>
  <c r="BH1231" i="6"/>
  <c r="BT1230" i="6"/>
  <c r="BU1230" i="6" s="1"/>
  <c r="BI1230" i="6"/>
  <c r="BH1230" i="6"/>
  <c r="BU1229" i="6"/>
  <c r="BT1229" i="6"/>
  <c r="BI1229" i="6"/>
  <c r="BH1229" i="6"/>
  <c r="BT1228" i="6"/>
  <c r="BU1228" i="6" s="1"/>
  <c r="BI1228" i="6"/>
  <c r="BH1228" i="6"/>
  <c r="BT1227" i="6"/>
  <c r="BU1227" i="6" s="1"/>
  <c r="BI1227" i="6"/>
  <c r="BH1227" i="6"/>
  <c r="BT1226" i="6"/>
  <c r="BU1226" i="6" s="1"/>
  <c r="BI1226" i="6"/>
  <c r="BH1226" i="6"/>
  <c r="BU1225" i="6"/>
  <c r="BT1225" i="6"/>
  <c r="BR1225" i="6"/>
  <c r="BI1225" i="6"/>
  <c r="BH1225" i="6"/>
  <c r="BU1224" i="6"/>
  <c r="BT1224" i="6"/>
  <c r="BI1224" i="6"/>
  <c r="BH1224" i="6"/>
  <c r="BT1223" i="6"/>
  <c r="BU1223" i="6" s="1"/>
  <c r="BI1223" i="6"/>
  <c r="BH1223" i="6"/>
  <c r="BT1222" i="6"/>
  <c r="BU1222" i="6" s="1"/>
  <c r="BI1222" i="6"/>
  <c r="BH1222" i="6"/>
  <c r="BU1221" i="6"/>
  <c r="BT1221" i="6"/>
  <c r="BI1221" i="6"/>
  <c r="BH1221" i="6"/>
  <c r="BT1220" i="6"/>
  <c r="BU1220" i="6" s="1"/>
  <c r="BQ1220" i="6"/>
  <c r="BI1220" i="6"/>
  <c r="BH1220" i="6"/>
  <c r="BU1219" i="6"/>
  <c r="BT1219" i="6"/>
  <c r="BI1219" i="6"/>
  <c r="BH1219" i="6"/>
  <c r="BT1218" i="6"/>
  <c r="BU1218" i="6" s="1"/>
  <c r="BI1218" i="6"/>
  <c r="BH1218" i="6"/>
  <c r="BU1217" i="6"/>
  <c r="BT1217" i="6"/>
  <c r="BI1217" i="6"/>
  <c r="BH1217" i="6"/>
  <c r="BU1216" i="6"/>
  <c r="BT1216" i="6"/>
  <c r="BQ1216" i="6"/>
  <c r="BI1216" i="6"/>
  <c r="BH1216" i="6"/>
  <c r="BT1215" i="6"/>
  <c r="BU1215" i="6" s="1"/>
  <c r="BI1215" i="6"/>
  <c r="BH1215" i="6"/>
  <c r="BT1214" i="6"/>
  <c r="BU1214" i="6" s="1"/>
  <c r="BI1214" i="6"/>
  <c r="BH1214" i="6"/>
  <c r="BU1213" i="6"/>
  <c r="BT1213" i="6"/>
  <c r="BI1213" i="6"/>
  <c r="BH1213" i="6"/>
  <c r="BT1212" i="6"/>
  <c r="BU1212" i="6" s="1"/>
  <c r="BI1212" i="6"/>
  <c r="BH1212" i="6"/>
  <c r="BU1211" i="6"/>
  <c r="BT1211" i="6"/>
  <c r="BI1211" i="6"/>
  <c r="BH1211" i="6"/>
  <c r="BT1210" i="6"/>
  <c r="BU1210" i="6" s="1"/>
  <c r="BI1210" i="6"/>
  <c r="BH1210" i="6"/>
  <c r="BU1209" i="6"/>
  <c r="BT1209" i="6"/>
  <c r="BI1209" i="6"/>
  <c r="BH1209" i="6"/>
  <c r="BU1208" i="6"/>
  <c r="BT1208" i="6"/>
  <c r="BI1208" i="6"/>
  <c r="BH1208" i="6"/>
  <c r="BU1207" i="6"/>
  <c r="BT1207" i="6"/>
  <c r="BI1207" i="6"/>
  <c r="BH1207" i="6"/>
  <c r="BS1206" i="6" a="1"/>
  <c r="BS1206" i="6" s="1"/>
  <c r="BI1206" i="6"/>
  <c r="BH1206" i="6"/>
  <c r="BR1205" i="6"/>
  <c r="BT1205" i="6" s="1"/>
  <c r="BU1205" i="6" s="1"/>
  <c r="BI1205" i="6"/>
  <c r="BH1205" i="6"/>
  <c r="BI1204" i="6"/>
  <c r="BH1204" i="6"/>
  <c r="BI1203" i="6"/>
  <c r="BH1203" i="6"/>
  <c r="BI1202" i="6"/>
  <c r="BH1202" i="6"/>
  <c r="BI1201" i="6"/>
  <c r="BH1201" i="6"/>
  <c r="BI1200" i="6"/>
  <c r="BH1200" i="6"/>
  <c r="BI1199" i="6"/>
  <c r="BH1199" i="6"/>
  <c r="BI1198" i="6"/>
  <c r="BH1198" i="6"/>
  <c r="BI1197" i="6"/>
  <c r="BH1197" i="6"/>
  <c r="BI1196" i="6"/>
  <c r="BH1196" i="6"/>
  <c r="BI1195" i="6"/>
  <c r="BH1195" i="6"/>
  <c r="BI1194" i="6"/>
  <c r="BH1194" i="6"/>
  <c r="BI1193" i="6"/>
  <c r="BH1193" i="6"/>
  <c r="BI1192" i="6"/>
  <c r="BH1192" i="6"/>
  <c r="BI1191" i="6"/>
  <c r="BH1191" i="6"/>
  <c r="BI1190" i="6"/>
  <c r="BH1190" i="6"/>
  <c r="BI1189" i="6"/>
  <c r="BH1189" i="6"/>
  <c r="BI1188" i="6"/>
  <c r="BH1188" i="6"/>
  <c r="BI1187" i="6"/>
  <c r="BH1187" i="6"/>
  <c r="BI1186" i="6"/>
  <c r="BH1186" i="6"/>
  <c r="BI1185" i="6"/>
  <c r="BH1185" i="6"/>
  <c r="BI1184" i="6"/>
  <c r="BH1184" i="6"/>
  <c r="BI1183" i="6"/>
  <c r="BH1183" i="6"/>
  <c r="BS1182" i="6" a="1"/>
  <c r="BS1182" i="6" s="1"/>
  <c r="BT1182" i="6" s="1"/>
  <c r="BU1182" i="6" s="1"/>
  <c r="BI1182" i="6"/>
  <c r="BH1182" i="6"/>
  <c r="BI1181" i="6"/>
  <c r="BH1181" i="6"/>
  <c r="BI1180" i="6"/>
  <c r="BH1180" i="6"/>
  <c r="BI1179" i="6"/>
  <c r="BH1179" i="6"/>
  <c r="BI1178" i="6"/>
  <c r="BH1178" i="6"/>
  <c r="BI1177" i="6"/>
  <c r="BH1177" i="6"/>
  <c r="BI1176" i="6"/>
  <c r="BH1176" i="6"/>
  <c r="BI1175" i="6"/>
  <c r="BH1175" i="6"/>
  <c r="BI1174" i="6"/>
  <c r="BH1174" i="6"/>
  <c r="BI1173" i="6"/>
  <c r="BH1173" i="6"/>
  <c r="BI1172" i="6"/>
  <c r="BH1172" i="6"/>
  <c r="BI1171" i="6"/>
  <c r="BH1171" i="6"/>
  <c r="BI1170" i="6"/>
  <c r="BH1170" i="6"/>
  <c r="BI1169" i="6"/>
  <c r="BH1169" i="6"/>
  <c r="BI1168" i="6"/>
  <c r="BH1168" i="6"/>
  <c r="BI1167" i="6"/>
  <c r="BH1167" i="6"/>
  <c r="BI1166" i="6"/>
  <c r="BH1166" i="6"/>
  <c r="BI1165" i="6"/>
  <c r="BH1165" i="6"/>
  <c r="BI1164" i="6"/>
  <c r="BH1164" i="6"/>
  <c r="BI1163" i="6"/>
  <c r="BH1163" i="6"/>
  <c r="BI1162" i="6"/>
  <c r="BH1162" i="6"/>
  <c r="BI1161" i="6"/>
  <c r="BH1161" i="6"/>
  <c r="BI1160" i="6"/>
  <c r="BH1160" i="6"/>
  <c r="BI1159" i="6"/>
  <c r="BH1159" i="6"/>
  <c r="BI1158" i="6"/>
  <c r="BH1158" i="6"/>
  <c r="BI1157" i="6"/>
  <c r="BH1157" i="6"/>
  <c r="BT1156" i="6"/>
  <c r="BU1156" i="6" s="1"/>
  <c r="BI1156" i="6"/>
  <c r="BH1156" i="6"/>
  <c r="BU1155" i="6"/>
  <c r="BT1155" i="6"/>
  <c r="BI1155" i="6"/>
  <c r="BH1155" i="6"/>
  <c r="BT1154" i="6"/>
  <c r="BU1154" i="6" s="1"/>
  <c r="BI1154" i="6"/>
  <c r="BH1154" i="6"/>
  <c r="BU1153" i="6"/>
  <c r="BT1153" i="6"/>
  <c r="BI1153" i="6"/>
  <c r="BH1153" i="6"/>
  <c r="BT1152" i="6"/>
  <c r="BU1152" i="6" s="1"/>
  <c r="BI1152" i="6"/>
  <c r="BH1152" i="6"/>
  <c r="BT1151" i="6"/>
  <c r="BU1151" i="6" s="1"/>
  <c r="BI1151" i="6"/>
  <c r="BH1151" i="6"/>
  <c r="BT1150" i="6"/>
  <c r="BU1150" i="6" s="1"/>
  <c r="BI1150" i="6"/>
  <c r="BH1150" i="6"/>
  <c r="BU1149" i="6"/>
  <c r="BT1149" i="6"/>
  <c r="BI1149" i="6"/>
  <c r="BH1149" i="6"/>
  <c r="BT1148" i="6"/>
  <c r="BU1148" i="6" s="1"/>
  <c r="BI1148" i="6"/>
  <c r="BH1148" i="6"/>
  <c r="BT1147" i="6"/>
  <c r="BU1147" i="6" s="1"/>
  <c r="BQ1147" i="6"/>
  <c r="BI1147" i="6"/>
  <c r="BH1147" i="6"/>
  <c r="BT1146" i="6"/>
  <c r="BU1146" i="6" s="1"/>
  <c r="BI1146" i="6"/>
  <c r="BH1146" i="6"/>
  <c r="BU1145" i="6"/>
  <c r="BT1145" i="6"/>
  <c r="BI1145" i="6"/>
  <c r="BH1145" i="6"/>
  <c r="BU1144" i="6"/>
  <c r="BT1144" i="6"/>
  <c r="BI1144" i="6"/>
  <c r="BH1144" i="6"/>
  <c r="BU1143" i="6"/>
  <c r="BT1143" i="6"/>
  <c r="BI1143" i="6"/>
  <c r="BH1143" i="6"/>
  <c r="BI1142" i="6"/>
  <c r="BH1142" i="6"/>
  <c r="BI1141" i="6"/>
  <c r="BH1141" i="6"/>
  <c r="BI1140" i="6"/>
  <c r="BH1140" i="6"/>
  <c r="BQ1139" i="6"/>
  <c r="BI1139" i="6"/>
  <c r="BH1139" i="6"/>
  <c r="BI1138" i="6"/>
  <c r="BH1138" i="6"/>
  <c r="BI1137" i="6"/>
  <c r="BH1137" i="6"/>
  <c r="BI1136" i="6"/>
  <c r="BH1136" i="6"/>
  <c r="BI1135" i="6"/>
  <c r="BH1135" i="6"/>
  <c r="BQ1134" i="6"/>
  <c r="BS1134" i="6" s="1" a="1"/>
  <c r="BS1134" i="6" s="1"/>
  <c r="BI1134" i="6"/>
  <c r="BH1134" i="6"/>
  <c r="BI1133" i="6"/>
  <c r="BH1133" i="6"/>
  <c r="BT1132" i="6"/>
  <c r="BU1132" i="6" s="1"/>
  <c r="BI1132" i="6"/>
  <c r="BH1132" i="6"/>
  <c r="BU1131" i="6"/>
  <c r="BT1131" i="6"/>
  <c r="BI1131" i="6"/>
  <c r="BH1131" i="6"/>
  <c r="BT1130" i="6"/>
  <c r="BU1130" i="6" s="1"/>
  <c r="BI1130" i="6"/>
  <c r="BH1130" i="6"/>
  <c r="BU1129" i="6"/>
  <c r="BT1129" i="6"/>
  <c r="BI1129" i="6"/>
  <c r="BH1129" i="6"/>
  <c r="BU1128" i="6"/>
  <c r="BT1128" i="6"/>
  <c r="BI1128" i="6"/>
  <c r="BH1128" i="6"/>
  <c r="BT1127" i="6"/>
  <c r="BU1127" i="6" s="1"/>
  <c r="BI1127" i="6"/>
  <c r="BH1127" i="6"/>
  <c r="BT1126" i="6"/>
  <c r="BU1126" i="6" s="1"/>
  <c r="BI1126" i="6"/>
  <c r="BH1126" i="6"/>
  <c r="BU1125" i="6"/>
  <c r="BT1125" i="6"/>
  <c r="BI1125" i="6"/>
  <c r="BH1125" i="6"/>
  <c r="BT1124" i="6"/>
  <c r="BU1124" i="6" s="1"/>
  <c r="BI1124" i="6"/>
  <c r="BH1124" i="6"/>
  <c r="BT1123" i="6"/>
  <c r="BU1123" i="6" s="1"/>
  <c r="BI1123" i="6"/>
  <c r="BH1123" i="6"/>
  <c r="BT1122" i="6"/>
  <c r="BU1122" i="6" s="1"/>
  <c r="BI1122" i="6"/>
  <c r="BH1122" i="6"/>
  <c r="BU1121" i="6"/>
  <c r="BT1121" i="6"/>
  <c r="BI1121" i="6"/>
  <c r="BH1121" i="6"/>
  <c r="BT1120" i="6"/>
  <c r="BU1120" i="6" s="1"/>
  <c r="BI1120" i="6"/>
  <c r="BH1120" i="6"/>
  <c r="BU1119" i="6"/>
  <c r="BT1119" i="6"/>
  <c r="BI1119" i="6"/>
  <c r="BH1119" i="6"/>
  <c r="BT1118" i="6"/>
  <c r="BU1118" i="6" s="1"/>
  <c r="BI1118" i="6"/>
  <c r="BH1118" i="6"/>
  <c r="BU1117" i="6"/>
  <c r="BT1117" i="6"/>
  <c r="BI1117" i="6"/>
  <c r="BH1117" i="6"/>
  <c r="BU1116" i="6"/>
  <c r="BT1116" i="6"/>
  <c r="BI1116" i="6"/>
  <c r="BH1116" i="6"/>
  <c r="BU1115" i="6"/>
  <c r="BT1115" i="6"/>
  <c r="BS1115" i="6"/>
  <c r="BS1115" i="6" a="1"/>
  <c r="BI1115" i="6"/>
  <c r="BH1115" i="6"/>
  <c r="BT1114" i="6"/>
  <c r="BU1114" i="6" s="1"/>
  <c r="BI1114" i="6"/>
  <c r="BH1114" i="6"/>
  <c r="BU1113" i="6"/>
  <c r="BT1113" i="6"/>
  <c r="BI1113" i="6"/>
  <c r="BH1113" i="6"/>
  <c r="BU1112" i="6"/>
  <c r="BT1112" i="6"/>
  <c r="BI1112" i="6"/>
  <c r="BH1112" i="6"/>
  <c r="BT1111" i="6"/>
  <c r="BU1111" i="6" s="1"/>
  <c r="BI1111" i="6"/>
  <c r="BH1111" i="6"/>
  <c r="BT1110" i="6"/>
  <c r="BU1110" i="6" s="1"/>
  <c r="BI1110" i="6"/>
  <c r="BH1110" i="6"/>
  <c r="BU1109" i="6"/>
  <c r="BT1109" i="6"/>
  <c r="BI1109" i="6"/>
  <c r="BH1109" i="6"/>
  <c r="BT1108" i="6"/>
  <c r="BU1108" i="6" s="1"/>
  <c r="BI1108" i="6"/>
  <c r="BH1108" i="6"/>
  <c r="BU1107" i="6"/>
  <c r="BT1107" i="6"/>
  <c r="BI1107" i="6"/>
  <c r="BH1107" i="6"/>
  <c r="BT1106" i="6"/>
  <c r="BU1106" i="6" s="1"/>
  <c r="BS1106" i="6" a="1"/>
  <c r="BS1106" i="6" s="1"/>
  <c r="BI1106" i="6"/>
  <c r="BH1106" i="6"/>
  <c r="BU1105" i="6"/>
  <c r="BT1105" i="6"/>
  <c r="BI1105" i="6"/>
  <c r="BH1105" i="6"/>
  <c r="BU1104" i="6"/>
  <c r="BT1104" i="6"/>
  <c r="BI1104" i="6"/>
  <c r="BH1104" i="6"/>
  <c r="BT1103" i="6"/>
  <c r="BU1103" i="6" s="1"/>
  <c r="BI1103" i="6"/>
  <c r="BH1103" i="6"/>
  <c r="BT1102" i="6"/>
  <c r="BU1102" i="6" s="1"/>
  <c r="BI1102" i="6"/>
  <c r="BH1102" i="6"/>
  <c r="BU1101" i="6"/>
  <c r="BT1101" i="6"/>
  <c r="BI1101" i="6"/>
  <c r="BH1101" i="6"/>
  <c r="BT1100" i="6"/>
  <c r="BU1100" i="6" s="1"/>
  <c r="BI1100" i="6"/>
  <c r="BH1100" i="6"/>
  <c r="BT1099" i="6"/>
  <c r="BU1099" i="6" s="1"/>
  <c r="BI1099" i="6"/>
  <c r="BH1099" i="6"/>
  <c r="BT1098" i="6"/>
  <c r="BU1098" i="6" s="1"/>
  <c r="BI1098" i="6"/>
  <c r="BH1098" i="6"/>
  <c r="BU1097" i="6"/>
  <c r="BT1097" i="6"/>
  <c r="BI1097" i="6"/>
  <c r="BH1097" i="6"/>
  <c r="BT1096" i="6"/>
  <c r="BU1096" i="6" s="1"/>
  <c r="BI1096" i="6"/>
  <c r="BH1096" i="6"/>
  <c r="BT1095" i="6"/>
  <c r="BU1095" i="6" s="1"/>
  <c r="BI1095" i="6"/>
  <c r="BH1095" i="6"/>
  <c r="BT1094" i="6"/>
  <c r="BU1094" i="6" s="1"/>
  <c r="BI1094" i="6"/>
  <c r="BH1094" i="6"/>
  <c r="BU1093" i="6"/>
  <c r="BT1093" i="6"/>
  <c r="BI1093" i="6"/>
  <c r="BH1093" i="6"/>
  <c r="BU1092" i="6"/>
  <c r="BT1092" i="6"/>
  <c r="BI1092" i="6"/>
  <c r="BH1092" i="6"/>
  <c r="BU1091" i="6"/>
  <c r="BT1091" i="6"/>
  <c r="BI1091" i="6"/>
  <c r="BH1091" i="6"/>
  <c r="BT1090" i="6"/>
  <c r="BU1090" i="6" s="1"/>
  <c r="BI1090" i="6"/>
  <c r="BH1090" i="6"/>
  <c r="BU1089" i="6"/>
  <c r="BT1089" i="6"/>
  <c r="BI1089" i="6"/>
  <c r="BH1089" i="6"/>
  <c r="BU1088" i="6"/>
  <c r="BT1088" i="6"/>
  <c r="BI1088" i="6"/>
  <c r="BH1088" i="6"/>
  <c r="BT1087" i="6"/>
  <c r="BU1087" i="6" s="1"/>
  <c r="BI1087" i="6"/>
  <c r="BH1087" i="6"/>
  <c r="BT1086" i="6"/>
  <c r="BU1086" i="6" s="1"/>
  <c r="BI1086" i="6"/>
  <c r="BH1086" i="6"/>
  <c r="BU1085" i="6"/>
  <c r="BT1085" i="6"/>
  <c r="BI1085" i="6"/>
  <c r="BH1085" i="6"/>
  <c r="BU1084" i="6"/>
  <c r="BT1084" i="6"/>
  <c r="BI1084" i="6"/>
  <c r="BH1084" i="6"/>
  <c r="BU1083" i="6"/>
  <c r="BT1083" i="6"/>
  <c r="BI1083" i="6"/>
  <c r="BH1083" i="6"/>
  <c r="BT1082" i="6"/>
  <c r="BU1082" i="6" s="1"/>
  <c r="BI1082" i="6"/>
  <c r="BH1082" i="6"/>
  <c r="BU1081" i="6"/>
  <c r="BT1081" i="6"/>
  <c r="BI1081" i="6"/>
  <c r="BH1081" i="6"/>
  <c r="BU1080" i="6"/>
  <c r="BT1080" i="6"/>
  <c r="BI1080" i="6"/>
  <c r="BH1080" i="6"/>
  <c r="BT1079" i="6"/>
  <c r="BU1079" i="6" s="1"/>
  <c r="BI1079" i="6"/>
  <c r="BH1079" i="6"/>
  <c r="BT1078" i="6"/>
  <c r="BU1078" i="6" s="1"/>
  <c r="BI1078" i="6"/>
  <c r="BH1078" i="6"/>
  <c r="BU1077" i="6"/>
  <c r="BT1077" i="6"/>
  <c r="BI1077" i="6"/>
  <c r="BH1077" i="6"/>
  <c r="BT1076" i="6"/>
  <c r="BU1076" i="6" s="1"/>
  <c r="BI1076" i="6"/>
  <c r="BH1076" i="6"/>
  <c r="BU1075" i="6"/>
  <c r="BT1075" i="6"/>
  <c r="BI1075" i="6"/>
  <c r="BH1075" i="6"/>
  <c r="BT1074" i="6"/>
  <c r="BU1074" i="6" s="1"/>
  <c r="BI1074" i="6"/>
  <c r="BH1074" i="6"/>
  <c r="BU1073" i="6"/>
  <c r="BT1073" i="6"/>
  <c r="BR1073" i="6"/>
  <c r="BI1073" i="6"/>
  <c r="BH1073" i="6"/>
  <c r="BI1072" i="6"/>
  <c r="BH1072" i="6"/>
  <c r="BI1071" i="6"/>
  <c r="BH1071" i="6"/>
  <c r="BS1070" i="6" a="1"/>
  <c r="BS1070" i="6" s="1"/>
  <c r="BR1070" i="6"/>
  <c r="BT1070" i="6" s="1"/>
  <c r="BU1070" i="6" s="1"/>
  <c r="BI1070" i="6"/>
  <c r="BH1070" i="6"/>
  <c r="BI1069" i="6"/>
  <c r="BH1069" i="6"/>
  <c r="BI1068" i="6"/>
  <c r="BH1068" i="6"/>
  <c r="BI1067" i="6"/>
  <c r="BH1067" i="6"/>
  <c r="BI1066" i="6"/>
  <c r="BH1066" i="6"/>
  <c r="BS1065" i="6"/>
  <c r="BS1065" i="6" a="1"/>
  <c r="BR1065" i="6"/>
  <c r="BI1065" i="6"/>
  <c r="BH1065" i="6"/>
  <c r="BI1064" i="6"/>
  <c r="BH1064" i="6"/>
  <c r="BI1063" i="6"/>
  <c r="BH1063" i="6"/>
  <c r="BI1062" i="6"/>
  <c r="BH1062" i="6"/>
  <c r="BI1061" i="6"/>
  <c r="BH1061" i="6"/>
  <c r="BI1060" i="6"/>
  <c r="BH1060" i="6"/>
  <c r="BS1059" i="6"/>
  <c r="BS1059" i="6" a="1"/>
  <c r="BI1059" i="6"/>
  <c r="BH1059" i="6"/>
  <c r="BI1058" i="6"/>
  <c r="BH1058" i="6"/>
  <c r="BI1057" i="6"/>
  <c r="BH1057" i="6"/>
  <c r="BI1056" i="6"/>
  <c r="BH1056" i="6"/>
  <c r="BI1055" i="6"/>
  <c r="BH1055" i="6"/>
  <c r="BI1054" i="6"/>
  <c r="BH1054" i="6"/>
  <c r="BI1053" i="6"/>
  <c r="BH1053" i="6"/>
  <c r="BU1052" i="6"/>
  <c r="BT1052" i="6"/>
  <c r="BI1052" i="6"/>
  <c r="BH1052" i="6"/>
  <c r="BU1051" i="6"/>
  <c r="BT1051" i="6"/>
  <c r="BI1051" i="6"/>
  <c r="BH1051" i="6"/>
  <c r="BU1050" i="6"/>
  <c r="BT1050" i="6"/>
  <c r="BQ1050" i="6"/>
  <c r="BI1050" i="6"/>
  <c r="BH1050" i="6"/>
  <c r="BU1049" i="6"/>
  <c r="BT1049" i="6"/>
  <c r="BI1049" i="6"/>
  <c r="BH1049" i="6"/>
  <c r="BU1048" i="6"/>
  <c r="BT1048" i="6"/>
  <c r="BI1048" i="6"/>
  <c r="BH1048" i="6"/>
  <c r="BU1047" i="6"/>
  <c r="BT1047" i="6"/>
  <c r="BI1047" i="6"/>
  <c r="BH1047" i="6"/>
  <c r="BU1046" i="6"/>
  <c r="BT1046" i="6"/>
  <c r="BI1046" i="6"/>
  <c r="BH1046" i="6"/>
  <c r="BU1045" i="6"/>
  <c r="BT1045" i="6"/>
  <c r="BI1045" i="6"/>
  <c r="BH1045" i="6"/>
  <c r="BU1044" i="6"/>
  <c r="BT1044" i="6"/>
  <c r="BI1044" i="6"/>
  <c r="BH1044" i="6"/>
  <c r="BU1043" i="6"/>
  <c r="BT1043" i="6"/>
  <c r="BI1043" i="6"/>
  <c r="BH1043" i="6"/>
  <c r="BU1042" i="6"/>
  <c r="BT1042" i="6"/>
  <c r="BI1042" i="6"/>
  <c r="BH1042" i="6"/>
  <c r="BU1041" i="6"/>
  <c r="BT1041" i="6"/>
  <c r="BI1041" i="6"/>
  <c r="BH1041" i="6"/>
  <c r="BU1040" i="6"/>
  <c r="BT1040" i="6"/>
  <c r="BI1040" i="6"/>
  <c r="BH1040" i="6"/>
  <c r="BU1039" i="6"/>
  <c r="BT1039" i="6"/>
  <c r="BI1039" i="6"/>
  <c r="BH1039" i="6"/>
  <c r="BU1038" i="6"/>
  <c r="BT1038" i="6"/>
  <c r="BI1038" i="6"/>
  <c r="BH1038" i="6"/>
  <c r="BT1037" i="6"/>
  <c r="BU1037" i="6" s="1"/>
  <c r="BI1037" i="6"/>
  <c r="BH1037" i="6"/>
  <c r="BU1036" i="6"/>
  <c r="BT1036" i="6"/>
  <c r="BI1036" i="6"/>
  <c r="BH1036" i="6"/>
  <c r="BT1035" i="6"/>
  <c r="BU1035" i="6" s="1"/>
  <c r="BI1035" i="6"/>
  <c r="BH1035" i="6"/>
  <c r="BU1034" i="6"/>
  <c r="BT1034" i="6"/>
  <c r="BI1034" i="6"/>
  <c r="BH1034" i="6"/>
  <c r="BU1033" i="6"/>
  <c r="BT1033" i="6"/>
  <c r="BI1033" i="6"/>
  <c r="BH1033" i="6"/>
  <c r="BU1032" i="6"/>
  <c r="BT1032" i="6"/>
  <c r="BI1032" i="6"/>
  <c r="BH1032" i="6"/>
  <c r="BU1031" i="6"/>
  <c r="BT1031" i="6"/>
  <c r="BI1031" i="6"/>
  <c r="BH1031" i="6"/>
  <c r="BU1030" i="6"/>
  <c r="BT1030" i="6"/>
  <c r="BI1030" i="6"/>
  <c r="BH1030" i="6"/>
  <c r="BU1029" i="6"/>
  <c r="BT1029" i="6"/>
  <c r="BI1029" i="6"/>
  <c r="BH1029" i="6"/>
  <c r="BU1028" i="6"/>
  <c r="BT1028" i="6"/>
  <c r="BI1028" i="6"/>
  <c r="BH1028" i="6"/>
  <c r="BT1027" i="6"/>
  <c r="BU1027" i="6" s="1"/>
  <c r="BI1027" i="6"/>
  <c r="BH1027" i="6"/>
  <c r="BU1026" i="6"/>
  <c r="BT1026" i="6"/>
  <c r="BI1026" i="6"/>
  <c r="BH1026" i="6"/>
  <c r="BT1025" i="6"/>
  <c r="BU1025" i="6" s="1"/>
  <c r="BI1025" i="6"/>
  <c r="BH1025" i="6"/>
  <c r="BU1024" i="6"/>
  <c r="BT1024" i="6"/>
  <c r="BI1024" i="6"/>
  <c r="BH1024" i="6"/>
  <c r="BU1023" i="6"/>
  <c r="BT1023" i="6"/>
  <c r="BI1023" i="6"/>
  <c r="BH1023" i="6"/>
  <c r="BU1022" i="6"/>
  <c r="BT1022" i="6"/>
  <c r="BI1022" i="6"/>
  <c r="BH1022" i="6"/>
  <c r="BU1021" i="6"/>
  <c r="BT1021" i="6"/>
  <c r="BI1021" i="6"/>
  <c r="BH1021" i="6"/>
  <c r="BU1020" i="6"/>
  <c r="BT1020" i="6"/>
  <c r="BI1020" i="6"/>
  <c r="BH1020" i="6"/>
  <c r="BT1019" i="6"/>
  <c r="BU1019" i="6" s="1"/>
  <c r="BI1019" i="6"/>
  <c r="BH1019" i="6"/>
  <c r="BT1018" i="6"/>
  <c r="BU1018" i="6" s="1"/>
  <c r="BI1018" i="6"/>
  <c r="BH1018" i="6"/>
  <c r="BT1017" i="6"/>
  <c r="BU1017" i="6" s="1"/>
  <c r="BI1017" i="6"/>
  <c r="BH1017" i="6"/>
  <c r="BU1016" i="6"/>
  <c r="BT1016" i="6"/>
  <c r="BI1016" i="6"/>
  <c r="BH1016" i="6"/>
  <c r="BT1015" i="6"/>
  <c r="BU1015" i="6" s="1"/>
  <c r="BI1015" i="6"/>
  <c r="BH1015" i="6"/>
  <c r="BU1014" i="6"/>
  <c r="BT1014" i="6"/>
  <c r="BI1014" i="6"/>
  <c r="BH1014" i="6"/>
  <c r="BT1013" i="6"/>
  <c r="BU1013" i="6" s="1"/>
  <c r="BI1013" i="6"/>
  <c r="BH1013" i="6"/>
  <c r="BU1012" i="6"/>
  <c r="BT1012" i="6"/>
  <c r="BI1012" i="6"/>
  <c r="BH1012" i="6"/>
  <c r="BT1011" i="6"/>
  <c r="BU1011" i="6" s="1"/>
  <c r="BI1011" i="6"/>
  <c r="BH1011" i="6"/>
  <c r="BU1010" i="6"/>
  <c r="BT1010" i="6"/>
  <c r="BI1010" i="6"/>
  <c r="BH1010" i="6"/>
  <c r="BU1009" i="6"/>
  <c r="BT1009" i="6"/>
  <c r="BI1009" i="6"/>
  <c r="BH1009" i="6"/>
  <c r="BU1008" i="6"/>
  <c r="BT1008" i="6"/>
  <c r="BI1008" i="6"/>
  <c r="BH1008" i="6"/>
  <c r="BU1007" i="6"/>
  <c r="BT1007" i="6"/>
  <c r="BI1007" i="6"/>
  <c r="BH1007" i="6"/>
  <c r="BT1006" i="6"/>
  <c r="BU1006" i="6" s="1"/>
  <c r="BI1006" i="6"/>
  <c r="BH1006" i="6"/>
  <c r="BT1005" i="6"/>
  <c r="BU1005" i="6" s="1"/>
  <c r="BI1005" i="6"/>
  <c r="BH1005" i="6"/>
  <c r="BU1004" i="6"/>
  <c r="BT1004" i="6"/>
  <c r="BI1004" i="6"/>
  <c r="BH1004" i="6"/>
  <c r="BU1003" i="6"/>
  <c r="BT1003" i="6"/>
  <c r="BI1003" i="6"/>
  <c r="BH1003" i="6"/>
  <c r="BT1002" i="6"/>
  <c r="BU1002" i="6" s="1"/>
  <c r="BI1002" i="6"/>
  <c r="BH1002" i="6"/>
  <c r="BT1001" i="6"/>
  <c r="BU1001" i="6" s="1"/>
  <c r="BI1001" i="6"/>
  <c r="BH1001" i="6"/>
  <c r="BU1000" i="6"/>
  <c r="BT1000" i="6"/>
  <c r="BI1000" i="6"/>
  <c r="BH1000" i="6"/>
  <c r="BU999" i="6"/>
  <c r="BT999" i="6"/>
  <c r="BI999" i="6"/>
  <c r="BH999" i="6"/>
  <c r="BU998" i="6"/>
  <c r="BT998" i="6"/>
  <c r="BI998" i="6"/>
  <c r="BH998" i="6"/>
  <c r="BT997" i="6"/>
  <c r="BU997" i="6" s="1"/>
  <c r="BI997" i="6"/>
  <c r="BH997" i="6"/>
  <c r="BU996" i="6"/>
  <c r="BT996" i="6"/>
  <c r="BI996" i="6"/>
  <c r="BH996" i="6"/>
  <c r="BT995" i="6"/>
  <c r="BU995" i="6" s="1"/>
  <c r="BI995" i="6"/>
  <c r="BH995" i="6"/>
  <c r="BT994" i="6"/>
  <c r="BU994" i="6" s="1"/>
  <c r="BI994" i="6"/>
  <c r="BH994" i="6"/>
  <c r="BT993" i="6"/>
  <c r="BU993" i="6" s="1"/>
  <c r="BI993" i="6"/>
  <c r="BH993" i="6"/>
  <c r="BI992" i="6"/>
  <c r="BH992" i="6"/>
  <c r="BI991" i="6"/>
  <c r="BH991" i="6"/>
  <c r="BI990" i="6"/>
  <c r="BH990" i="6"/>
  <c r="BI989" i="6"/>
  <c r="BH989" i="6"/>
  <c r="BI988" i="6"/>
  <c r="BH988" i="6"/>
  <c r="BI987" i="6"/>
  <c r="BH987" i="6"/>
  <c r="BI986" i="6"/>
  <c r="BH986" i="6"/>
  <c r="BI985" i="6"/>
  <c r="BH985" i="6"/>
  <c r="BI984" i="6"/>
  <c r="BH984" i="6"/>
  <c r="BI983" i="6"/>
  <c r="BH983" i="6"/>
  <c r="BI982" i="6"/>
  <c r="BH982" i="6"/>
  <c r="BI981" i="6"/>
  <c r="BH981" i="6"/>
  <c r="BI980" i="6"/>
  <c r="BH980" i="6"/>
  <c r="BI979" i="6"/>
  <c r="BH979" i="6"/>
  <c r="BI978" i="6"/>
  <c r="BH978" i="6"/>
  <c r="BI977" i="6"/>
  <c r="BH977" i="6"/>
  <c r="BI976" i="6"/>
  <c r="BH976" i="6"/>
  <c r="BI975" i="6"/>
  <c r="BH975" i="6"/>
  <c r="BI974" i="6"/>
  <c r="BH974" i="6"/>
  <c r="BI973" i="6"/>
  <c r="BH973" i="6"/>
  <c r="BU972" i="6"/>
  <c r="BT972" i="6"/>
  <c r="BI972" i="6"/>
  <c r="BH972" i="6"/>
  <c r="BT971" i="6"/>
  <c r="BU971" i="6" s="1"/>
  <c r="BI971" i="6"/>
  <c r="BH971" i="6"/>
  <c r="BT970" i="6"/>
  <c r="BU970" i="6" s="1"/>
  <c r="BI970" i="6"/>
  <c r="BH970" i="6"/>
  <c r="BT969" i="6"/>
  <c r="BU969" i="6" s="1"/>
  <c r="BI969" i="6"/>
  <c r="BH969" i="6"/>
  <c r="BU968" i="6"/>
  <c r="BT968" i="6"/>
  <c r="BI968" i="6"/>
  <c r="BH968" i="6"/>
  <c r="BT967" i="6"/>
  <c r="BU967" i="6" s="1"/>
  <c r="BI967" i="6"/>
  <c r="BH967" i="6"/>
  <c r="BT966" i="6"/>
  <c r="BU966" i="6" s="1"/>
  <c r="BI966" i="6"/>
  <c r="BH966" i="6"/>
  <c r="BT965" i="6"/>
  <c r="BU965" i="6" s="1"/>
  <c r="BI965" i="6"/>
  <c r="BH965" i="6"/>
  <c r="BU964" i="6"/>
  <c r="BT964" i="6"/>
  <c r="BI964" i="6"/>
  <c r="BH964" i="6"/>
  <c r="BU963" i="6"/>
  <c r="BT963" i="6"/>
  <c r="BI963" i="6"/>
  <c r="BH963" i="6"/>
  <c r="BU962" i="6"/>
  <c r="BT962" i="6"/>
  <c r="BI962" i="6"/>
  <c r="BH962" i="6"/>
  <c r="BU961" i="6"/>
  <c r="BT961" i="6"/>
  <c r="BI961" i="6"/>
  <c r="BH961" i="6"/>
  <c r="BU960" i="6"/>
  <c r="BT960" i="6"/>
  <c r="BI960" i="6"/>
  <c r="BH960" i="6"/>
  <c r="BU959" i="6"/>
  <c r="BT959" i="6"/>
  <c r="BI959" i="6"/>
  <c r="BH959" i="6"/>
  <c r="BT958" i="6"/>
  <c r="BU958" i="6" s="1"/>
  <c r="BI958" i="6"/>
  <c r="BH958" i="6"/>
  <c r="BT957" i="6"/>
  <c r="BU957" i="6" s="1"/>
  <c r="BI957" i="6"/>
  <c r="BH957" i="6"/>
  <c r="BU956" i="6"/>
  <c r="BT956" i="6"/>
  <c r="BI956" i="6"/>
  <c r="BH956" i="6"/>
  <c r="BT955" i="6"/>
  <c r="BU955" i="6" s="1"/>
  <c r="BI955" i="6"/>
  <c r="BH955" i="6"/>
  <c r="BU954" i="6"/>
  <c r="BT954" i="6"/>
  <c r="BI954" i="6"/>
  <c r="BH954" i="6"/>
  <c r="BT953" i="6"/>
  <c r="BU953" i="6" s="1"/>
  <c r="BI953" i="6"/>
  <c r="BH953" i="6"/>
  <c r="BU952" i="6"/>
  <c r="BT952" i="6"/>
  <c r="BI952" i="6"/>
  <c r="BH952" i="6"/>
  <c r="BT951" i="6"/>
  <c r="BU951" i="6" s="1"/>
  <c r="BI951" i="6"/>
  <c r="BH951" i="6"/>
  <c r="BU950" i="6"/>
  <c r="BT950" i="6"/>
  <c r="BI950" i="6"/>
  <c r="BH950" i="6"/>
  <c r="BT949" i="6"/>
  <c r="BU949" i="6" s="1"/>
  <c r="BI949" i="6"/>
  <c r="BH949" i="6"/>
  <c r="BU948" i="6"/>
  <c r="BT948" i="6"/>
  <c r="BI948" i="6"/>
  <c r="BH948" i="6"/>
  <c r="BT947" i="6"/>
  <c r="BU947" i="6" s="1"/>
  <c r="BI947" i="6"/>
  <c r="BH947" i="6"/>
  <c r="BU946" i="6"/>
  <c r="BT946" i="6"/>
  <c r="BI946" i="6"/>
  <c r="BH946" i="6"/>
  <c r="BT945" i="6"/>
  <c r="BU945" i="6" s="1"/>
  <c r="BI945" i="6"/>
  <c r="BH945" i="6"/>
  <c r="BU944" i="6"/>
  <c r="BT944" i="6"/>
  <c r="BI944" i="6"/>
  <c r="BH944" i="6"/>
  <c r="BT943" i="6"/>
  <c r="BU943" i="6" s="1"/>
  <c r="BI943" i="6"/>
  <c r="BH943" i="6"/>
  <c r="BT942" i="6"/>
  <c r="BU942" i="6" s="1"/>
  <c r="BI942" i="6"/>
  <c r="BH942" i="6"/>
  <c r="BT941" i="6"/>
  <c r="BU941" i="6" s="1"/>
  <c r="BI941" i="6"/>
  <c r="BH941" i="6"/>
  <c r="BU940" i="6"/>
  <c r="BT940" i="6"/>
  <c r="BI940" i="6"/>
  <c r="BH940" i="6"/>
  <c r="BU939" i="6"/>
  <c r="BT939" i="6"/>
  <c r="BI939" i="6"/>
  <c r="BH939" i="6"/>
  <c r="BT938" i="6"/>
  <c r="BU938" i="6" s="1"/>
  <c r="BI938" i="6"/>
  <c r="BH938" i="6"/>
  <c r="BU937" i="6"/>
  <c r="BT937" i="6"/>
  <c r="BI937" i="6"/>
  <c r="BH937" i="6"/>
  <c r="BU936" i="6"/>
  <c r="BT936" i="6"/>
  <c r="BI936" i="6"/>
  <c r="BH936" i="6"/>
  <c r="BT935" i="6"/>
  <c r="BU935" i="6" s="1"/>
  <c r="BS935" i="6" a="1"/>
  <c r="BS935" i="6" s="1"/>
  <c r="BI935" i="6"/>
  <c r="BH935" i="6"/>
  <c r="BT934" i="6"/>
  <c r="BU934" i="6" s="1"/>
  <c r="BI934" i="6"/>
  <c r="BH934" i="6"/>
  <c r="BT933" i="6"/>
  <c r="BU933" i="6" s="1"/>
  <c r="BI933" i="6"/>
  <c r="BH933" i="6"/>
  <c r="BU932" i="6"/>
  <c r="BT932" i="6"/>
  <c r="BI932" i="6"/>
  <c r="BH932" i="6"/>
  <c r="BU931" i="6"/>
  <c r="BT931" i="6"/>
  <c r="BI931" i="6"/>
  <c r="BH931" i="6"/>
  <c r="BT930" i="6"/>
  <c r="BU930" i="6" s="1"/>
  <c r="BI930" i="6"/>
  <c r="BH930" i="6"/>
  <c r="BT929" i="6"/>
  <c r="BU929" i="6" s="1"/>
  <c r="BI929" i="6"/>
  <c r="BH929" i="6"/>
  <c r="BT928" i="6"/>
  <c r="BU928" i="6" s="1"/>
  <c r="BI928" i="6"/>
  <c r="BH928" i="6"/>
  <c r="BU927" i="6"/>
  <c r="BT927" i="6"/>
  <c r="BI927" i="6"/>
  <c r="BH927" i="6"/>
  <c r="BT926" i="6"/>
  <c r="BU926" i="6" s="1"/>
  <c r="BI926" i="6"/>
  <c r="BH926" i="6"/>
  <c r="BT925" i="6"/>
  <c r="BU925" i="6" s="1"/>
  <c r="BI925" i="6"/>
  <c r="BH925" i="6"/>
  <c r="BT924" i="6"/>
  <c r="BU924" i="6" s="1"/>
  <c r="BI924" i="6"/>
  <c r="BH924" i="6"/>
  <c r="BT923" i="6"/>
  <c r="BU923" i="6" s="1"/>
  <c r="BI923" i="6"/>
  <c r="BH923" i="6"/>
  <c r="BT922" i="6"/>
  <c r="BU922" i="6" s="1"/>
  <c r="BI922" i="6"/>
  <c r="BH922" i="6"/>
  <c r="BU921" i="6"/>
  <c r="BT921" i="6"/>
  <c r="BI921" i="6"/>
  <c r="BH921" i="6"/>
  <c r="BT920" i="6"/>
  <c r="BU920" i="6" s="1"/>
  <c r="BI920" i="6"/>
  <c r="BH920" i="6"/>
  <c r="BT919" i="6"/>
  <c r="BU919" i="6" s="1"/>
  <c r="BI919" i="6"/>
  <c r="BH919" i="6"/>
  <c r="BT918" i="6"/>
  <c r="BU918" i="6" s="1"/>
  <c r="BI918" i="6"/>
  <c r="BH918" i="6"/>
  <c r="BT917" i="6"/>
  <c r="BU917" i="6" s="1"/>
  <c r="BI917" i="6"/>
  <c r="BH917" i="6"/>
  <c r="BU916" i="6"/>
  <c r="BT916" i="6"/>
  <c r="BI916" i="6"/>
  <c r="BH916" i="6"/>
  <c r="BU915" i="6"/>
  <c r="BT915" i="6"/>
  <c r="BI915" i="6"/>
  <c r="BH915" i="6"/>
  <c r="BT914" i="6"/>
  <c r="BU914" i="6" s="1"/>
  <c r="BI914" i="6"/>
  <c r="BH914" i="6"/>
  <c r="BU913" i="6"/>
  <c r="BT913" i="6"/>
  <c r="BI913" i="6"/>
  <c r="BH913" i="6"/>
  <c r="BI912" i="6"/>
  <c r="BH912" i="6"/>
  <c r="BI911" i="6"/>
  <c r="BH911" i="6"/>
  <c r="BI910" i="6"/>
  <c r="BH910" i="6"/>
  <c r="BI909" i="6"/>
  <c r="BH909" i="6"/>
  <c r="BI908" i="6"/>
  <c r="BH908" i="6"/>
  <c r="BI907" i="6"/>
  <c r="BH907" i="6"/>
  <c r="BI906" i="6"/>
  <c r="BH906" i="6"/>
  <c r="BI905" i="6"/>
  <c r="BH905" i="6"/>
  <c r="BI904" i="6"/>
  <c r="BH904" i="6"/>
  <c r="BI903" i="6"/>
  <c r="BH903" i="6"/>
  <c r="BI902" i="6"/>
  <c r="BH902" i="6"/>
  <c r="BI901" i="6"/>
  <c r="BH901" i="6"/>
  <c r="BI900" i="6"/>
  <c r="BH900" i="6"/>
  <c r="BI899" i="6"/>
  <c r="BH899" i="6"/>
  <c r="BI898" i="6"/>
  <c r="BH898" i="6"/>
  <c r="BI897" i="6"/>
  <c r="BH897" i="6"/>
  <c r="BI896" i="6"/>
  <c r="BH896" i="6"/>
  <c r="BI895" i="6"/>
  <c r="BH895" i="6"/>
  <c r="BI894" i="6"/>
  <c r="BH894" i="6"/>
  <c r="BI893" i="6"/>
  <c r="BH893" i="6"/>
  <c r="BT892" i="6"/>
  <c r="BU892" i="6" s="1"/>
  <c r="BI892" i="6"/>
  <c r="BH892" i="6"/>
  <c r="BU891" i="6"/>
  <c r="BT891" i="6"/>
  <c r="BI891" i="6"/>
  <c r="BH891" i="6"/>
  <c r="BT890" i="6"/>
  <c r="BU890" i="6" s="1"/>
  <c r="BI890" i="6"/>
  <c r="BH890" i="6"/>
  <c r="BU889" i="6"/>
  <c r="BT889" i="6"/>
  <c r="BI889" i="6"/>
  <c r="BH889" i="6"/>
  <c r="BU888" i="6"/>
  <c r="BT888" i="6"/>
  <c r="BI888" i="6"/>
  <c r="BH888" i="6"/>
  <c r="BU887" i="6"/>
  <c r="BT887" i="6"/>
  <c r="BI887" i="6"/>
  <c r="BH887" i="6"/>
  <c r="BT886" i="6"/>
  <c r="BU886" i="6" s="1"/>
  <c r="BI886" i="6"/>
  <c r="BH886" i="6"/>
  <c r="BU885" i="6"/>
  <c r="BT885" i="6"/>
  <c r="BI885" i="6"/>
  <c r="BH885" i="6"/>
  <c r="BT884" i="6"/>
  <c r="BU884" i="6" s="1"/>
  <c r="BI884" i="6"/>
  <c r="BH884" i="6"/>
  <c r="BT883" i="6"/>
  <c r="BU883" i="6" s="1"/>
  <c r="BI883" i="6"/>
  <c r="BH883" i="6"/>
  <c r="BT882" i="6"/>
  <c r="BU882" i="6" s="1"/>
  <c r="BR882" i="6"/>
  <c r="BQ882" i="6"/>
  <c r="BS882" i="6" s="1" a="1"/>
  <c r="BS882" i="6" s="1"/>
  <c r="BI882" i="6"/>
  <c r="BH882" i="6"/>
  <c r="BU881" i="6"/>
  <c r="BT881" i="6"/>
  <c r="BI881" i="6"/>
  <c r="BH881" i="6"/>
  <c r="BT880" i="6"/>
  <c r="BU880" i="6" s="1"/>
  <c r="BI880" i="6"/>
  <c r="BH880" i="6"/>
  <c r="BT879" i="6"/>
  <c r="BU879" i="6" s="1"/>
  <c r="BI879" i="6"/>
  <c r="BH879" i="6"/>
  <c r="BT878" i="6"/>
  <c r="BU878" i="6" s="1"/>
  <c r="BI878" i="6"/>
  <c r="BH878" i="6"/>
  <c r="BU877" i="6"/>
  <c r="BT877" i="6"/>
  <c r="BI877" i="6"/>
  <c r="BH877" i="6"/>
  <c r="BT876" i="6"/>
  <c r="BU876" i="6" s="1"/>
  <c r="BI876" i="6"/>
  <c r="BH876" i="6"/>
  <c r="BU875" i="6"/>
  <c r="BT875" i="6"/>
  <c r="BI875" i="6"/>
  <c r="BH875" i="6"/>
  <c r="BT874" i="6"/>
  <c r="BU874" i="6" s="1"/>
  <c r="BI874" i="6"/>
  <c r="BH874" i="6"/>
  <c r="BU873" i="6"/>
  <c r="BT873" i="6"/>
  <c r="BI873" i="6"/>
  <c r="BH873" i="6"/>
  <c r="BU872" i="6"/>
  <c r="BT872" i="6"/>
  <c r="BI872" i="6"/>
  <c r="BH872" i="6"/>
  <c r="BT871" i="6"/>
  <c r="BU871" i="6" s="1"/>
  <c r="BI871" i="6"/>
  <c r="BH871" i="6"/>
  <c r="BT870" i="6"/>
  <c r="BU870" i="6" s="1"/>
  <c r="BI870" i="6"/>
  <c r="BH870" i="6"/>
  <c r="BU869" i="6"/>
  <c r="BT869" i="6"/>
  <c r="BI869" i="6"/>
  <c r="BH869" i="6"/>
  <c r="BT868" i="6"/>
  <c r="BU868" i="6" s="1"/>
  <c r="BI868" i="6"/>
  <c r="BH868" i="6"/>
  <c r="BU867" i="6"/>
  <c r="BT867" i="6"/>
  <c r="BI867" i="6"/>
  <c r="BH867" i="6"/>
  <c r="BT866" i="6"/>
  <c r="BU866" i="6" s="1"/>
  <c r="BI866" i="6"/>
  <c r="BH866" i="6"/>
  <c r="BU865" i="6"/>
  <c r="BT865" i="6"/>
  <c r="BI865" i="6"/>
  <c r="BH865" i="6"/>
  <c r="BU864" i="6"/>
  <c r="BT864" i="6"/>
  <c r="BI864" i="6"/>
  <c r="BH864" i="6"/>
  <c r="BT863" i="6"/>
  <c r="BU863" i="6" s="1"/>
  <c r="BI863" i="6"/>
  <c r="BH863" i="6"/>
  <c r="BT862" i="6"/>
  <c r="BU862" i="6" s="1"/>
  <c r="BI862" i="6"/>
  <c r="BH862" i="6"/>
  <c r="BU861" i="6"/>
  <c r="BT861" i="6"/>
  <c r="BI861" i="6"/>
  <c r="BH861" i="6"/>
  <c r="BU860" i="6"/>
  <c r="BT860" i="6"/>
  <c r="BI860" i="6"/>
  <c r="BH860" i="6"/>
  <c r="BT859" i="6"/>
  <c r="BU859" i="6" s="1"/>
  <c r="BI859" i="6"/>
  <c r="BH859" i="6"/>
  <c r="BT858" i="6"/>
  <c r="BU858" i="6" s="1"/>
  <c r="BI858" i="6"/>
  <c r="BH858" i="6"/>
  <c r="BU857" i="6"/>
  <c r="BT857" i="6"/>
  <c r="BI857" i="6"/>
  <c r="BH857" i="6"/>
  <c r="BT856" i="6"/>
  <c r="BU856" i="6" s="1"/>
  <c r="BI856" i="6"/>
  <c r="BH856" i="6"/>
  <c r="BU855" i="6"/>
  <c r="BT855" i="6"/>
  <c r="BI855" i="6"/>
  <c r="BH855" i="6"/>
  <c r="BT854" i="6"/>
  <c r="BU854" i="6" s="1"/>
  <c r="BI854" i="6"/>
  <c r="BH854" i="6"/>
  <c r="BU853" i="6"/>
  <c r="BT853" i="6"/>
  <c r="BI853" i="6"/>
  <c r="BH853" i="6"/>
  <c r="BT852" i="6"/>
  <c r="BU852" i="6" s="1"/>
  <c r="BI852" i="6"/>
  <c r="BH852" i="6"/>
  <c r="BU851" i="6"/>
  <c r="BT851" i="6"/>
  <c r="BI851" i="6"/>
  <c r="BH851" i="6"/>
  <c r="BT850" i="6"/>
  <c r="BU850" i="6" s="1"/>
  <c r="BI850" i="6"/>
  <c r="BH850" i="6"/>
  <c r="BU849" i="6"/>
  <c r="BT849" i="6"/>
  <c r="BI849" i="6"/>
  <c r="BH849" i="6"/>
  <c r="BT848" i="6"/>
  <c r="BU848" i="6" s="1"/>
  <c r="BI848" i="6"/>
  <c r="BH848" i="6"/>
  <c r="BT847" i="6"/>
  <c r="BU847" i="6" s="1"/>
  <c r="BS847" i="6" a="1"/>
  <c r="BS847" i="6" s="1"/>
  <c r="BQ847" i="6"/>
  <c r="BR847" i="6" s="1"/>
  <c r="BI847" i="6"/>
  <c r="BH847" i="6"/>
  <c r="BT846" i="6"/>
  <c r="BU846" i="6" s="1"/>
  <c r="BI846" i="6"/>
  <c r="BH846" i="6"/>
  <c r="BU845" i="6"/>
  <c r="BT845" i="6"/>
  <c r="BI845" i="6"/>
  <c r="BH845" i="6"/>
  <c r="BT844" i="6"/>
  <c r="BU844" i="6" s="1"/>
  <c r="BI844" i="6"/>
  <c r="BH844" i="6"/>
  <c r="BT843" i="6"/>
  <c r="BU843" i="6" s="1"/>
  <c r="BI843" i="6"/>
  <c r="BH843" i="6"/>
  <c r="BT842" i="6"/>
  <c r="BU842" i="6" s="1"/>
  <c r="BI842" i="6"/>
  <c r="BH842" i="6"/>
  <c r="BU841" i="6"/>
  <c r="BT841" i="6"/>
  <c r="BI841" i="6"/>
  <c r="BH841" i="6"/>
  <c r="BU840" i="6"/>
  <c r="BT840" i="6"/>
  <c r="BI840" i="6"/>
  <c r="BH840" i="6"/>
  <c r="BT839" i="6"/>
  <c r="BU839" i="6" s="1"/>
  <c r="BI839" i="6"/>
  <c r="BH839" i="6"/>
  <c r="BT838" i="6"/>
  <c r="BU838" i="6" s="1"/>
  <c r="BI838" i="6"/>
  <c r="BH838" i="6"/>
  <c r="BU837" i="6"/>
  <c r="BT837" i="6"/>
  <c r="BI837" i="6"/>
  <c r="BH837" i="6"/>
  <c r="BT836" i="6"/>
  <c r="BU836" i="6" s="1"/>
  <c r="BI836" i="6"/>
  <c r="BH836" i="6"/>
  <c r="BU835" i="6"/>
  <c r="BT835" i="6"/>
  <c r="BI835" i="6"/>
  <c r="BH835" i="6"/>
  <c r="BT834" i="6"/>
  <c r="BU834" i="6" s="1"/>
  <c r="BI834" i="6"/>
  <c r="BH834" i="6"/>
  <c r="BU833" i="6"/>
  <c r="BT833" i="6"/>
  <c r="BI833" i="6"/>
  <c r="BH833" i="6"/>
  <c r="BI832" i="6"/>
  <c r="BH832" i="6"/>
  <c r="BI831" i="6"/>
  <c r="BH831" i="6"/>
  <c r="BI830" i="6"/>
  <c r="BH830" i="6"/>
  <c r="BI829" i="6"/>
  <c r="BH829" i="6"/>
  <c r="BI828" i="6"/>
  <c r="BH828" i="6"/>
  <c r="BI827" i="6"/>
  <c r="BH827" i="6"/>
  <c r="BI826" i="6"/>
  <c r="BH826" i="6"/>
  <c r="BI825" i="6"/>
  <c r="BH825" i="6"/>
  <c r="BS824" i="6"/>
  <c r="BS824" i="6" a="1"/>
  <c r="BI824" i="6"/>
  <c r="BH824" i="6"/>
  <c r="BI823" i="6"/>
  <c r="BH823" i="6"/>
  <c r="BQ822" i="6"/>
  <c r="BI822" i="6"/>
  <c r="BH822" i="6"/>
  <c r="BI821" i="6"/>
  <c r="BH821" i="6"/>
  <c r="BI820" i="6"/>
  <c r="BH820" i="6"/>
  <c r="BI819" i="6"/>
  <c r="BH819" i="6"/>
  <c r="BI818" i="6"/>
  <c r="BH818" i="6"/>
  <c r="BI817" i="6"/>
  <c r="BH817" i="6"/>
  <c r="BI816" i="6"/>
  <c r="BH816" i="6"/>
  <c r="BI815" i="6"/>
  <c r="BH815" i="6"/>
  <c r="BI814" i="6"/>
  <c r="BH814" i="6"/>
  <c r="BS813" i="6" a="1"/>
  <c r="BS813" i="6" s="1"/>
  <c r="BR813" i="6"/>
  <c r="BI813" i="6"/>
  <c r="BH813" i="6"/>
  <c r="BU812" i="6"/>
  <c r="BT812" i="6"/>
  <c r="BI812" i="6"/>
  <c r="BH812" i="6"/>
  <c r="BT811" i="6"/>
  <c r="BU811" i="6" s="1"/>
  <c r="BI811" i="6"/>
  <c r="BH811" i="6"/>
  <c r="BT810" i="6"/>
  <c r="BU810" i="6" s="1"/>
  <c r="BI810" i="6"/>
  <c r="BH810" i="6"/>
  <c r="BU809" i="6"/>
  <c r="BT809" i="6"/>
  <c r="BI809" i="6"/>
  <c r="BH809" i="6"/>
  <c r="BT808" i="6"/>
  <c r="BU808" i="6" s="1"/>
  <c r="BI808" i="6"/>
  <c r="BH808" i="6"/>
  <c r="BU807" i="6"/>
  <c r="BT807" i="6"/>
  <c r="BI807" i="6"/>
  <c r="BH807" i="6"/>
  <c r="BT806" i="6"/>
  <c r="BU806" i="6" s="1"/>
  <c r="BI806" i="6"/>
  <c r="BH806" i="6"/>
  <c r="BU805" i="6"/>
  <c r="BT805" i="6"/>
  <c r="BI805" i="6"/>
  <c r="BH805" i="6"/>
  <c r="BT804" i="6"/>
  <c r="BU804" i="6" s="1"/>
  <c r="BI804" i="6"/>
  <c r="BH804" i="6"/>
  <c r="BU803" i="6"/>
  <c r="BT803" i="6"/>
  <c r="BI803" i="6"/>
  <c r="BH803" i="6"/>
  <c r="BU802" i="6"/>
  <c r="BT802" i="6"/>
  <c r="BI802" i="6"/>
  <c r="BH802" i="6"/>
  <c r="BU801" i="6"/>
  <c r="BT801" i="6"/>
  <c r="BI801" i="6"/>
  <c r="BH801" i="6"/>
  <c r="BU800" i="6"/>
  <c r="BT800" i="6"/>
  <c r="BI800" i="6"/>
  <c r="BH800" i="6"/>
  <c r="BU799" i="6"/>
  <c r="BT799" i="6"/>
  <c r="BI799" i="6"/>
  <c r="BH799" i="6"/>
  <c r="BT798" i="6"/>
  <c r="BU798" i="6" s="1"/>
  <c r="BI798" i="6"/>
  <c r="BH798" i="6"/>
  <c r="BU797" i="6"/>
  <c r="BT797" i="6"/>
  <c r="BS797" i="6"/>
  <c r="BS797" i="6" a="1"/>
  <c r="BR797" i="6"/>
  <c r="BI797" i="6"/>
  <c r="BH797" i="6"/>
  <c r="BT796" i="6"/>
  <c r="BU796" i="6" s="1"/>
  <c r="BI796" i="6"/>
  <c r="BH796" i="6"/>
  <c r="BT795" i="6"/>
  <c r="BU795" i="6" s="1"/>
  <c r="BI795" i="6"/>
  <c r="BH795" i="6"/>
  <c r="BT794" i="6"/>
  <c r="BU794" i="6" s="1"/>
  <c r="BI794" i="6"/>
  <c r="BH794" i="6"/>
  <c r="BU793" i="6"/>
  <c r="BT793" i="6"/>
  <c r="BI793" i="6"/>
  <c r="BH793" i="6"/>
  <c r="BU792" i="6"/>
  <c r="BT792" i="6"/>
  <c r="BI792" i="6"/>
  <c r="BH792" i="6"/>
  <c r="BT791" i="6"/>
  <c r="BU791" i="6" s="1"/>
  <c r="BI791" i="6"/>
  <c r="BH791" i="6"/>
  <c r="BU790" i="6"/>
  <c r="BT790" i="6"/>
  <c r="BI790" i="6"/>
  <c r="BH790" i="6"/>
  <c r="BU789" i="6"/>
  <c r="BT789" i="6"/>
  <c r="BI789" i="6"/>
  <c r="BH789" i="6"/>
  <c r="BU788" i="6"/>
  <c r="BT788" i="6"/>
  <c r="BI788" i="6"/>
  <c r="BH788" i="6"/>
  <c r="BT787" i="6"/>
  <c r="BU787" i="6" s="1"/>
  <c r="BI787" i="6"/>
  <c r="BH787" i="6"/>
  <c r="BU786" i="6"/>
  <c r="BT786" i="6"/>
  <c r="BI786" i="6"/>
  <c r="BH786" i="6"/>
  <c r="BU785" i="6"/>
  <c r="BT785" i="6"/>
  <c r="BI785" i="6"/>
  <c r="BH785" i="6"/>
  <c r="BT784" i="6"/>
  <c r="BU784" i="6" s="1"/>
  <c r="BI784" i="6"/>
  <c r="BH784" i="6"/>
  <c r="BT783" i="6"/>
  <c r="BU783" i="6" s="1"/>
  <c r="BI783" i="6"/>
  <c r="BH783" i="6"/>
  <c r="BU782" i="6"/>
  <c r="BT782" i="6"/>
  <c r="BI782" i="6"/>
  <c r="BH782" i="6"/>
  <c r="BU781" i="6"/>
  <c r="BT781" i="6"/>
  <c r="BI781" i="6"/>
  <c r="BH781" i="6"/>
  <c r="BT780" i="6"/>
  <c r="BU780" i="6" s="1"/>
  <c r="BI780" i="6"/>
  <c r="BH780" i="6"/>
  <c r="BT779" i="6"/>
  <c r="BU779" i="6" s="1"/>
  <c r="BI779" i="6"/>
  <c r="BH779" i="6"/>
  <c r="BU778" i="6"/>
  <c r="BT778" i="6"/>
  <c r="BI778" i="6"/>
  <c r="BH778" i="6"/>
  <c r="BU777" i="6"/>
  <c r="BT777" i="6"/>
  <c r="BI777" i="6"/>
  <c r="BH777" i="6"/>
  <c r="BT776" i="6"/>
  <c r="BU776" i="6" s="1"/>
  <c r="BI776" i="6"/>
  <c r="BH776" i="6"/>
  <c r="BU775" i="6"/>
  <c r="BT775" i="6"/>
  <c r="BI775" i="6"/>
  <c r="BH775" i="6"/>
  <c r="BT774" i="6"/>
  <c r="BU774" i="6" s="1"/>
  <c r="BI774" i="6"/>
  <c r="BH774" i="6"/>
  <c r="BU773" i="6"/>
  <c r="BT773" i="6"/>
  <c r="BI773" i="6"/>
  <c r="BH773" i="6"/>
  <c r="BU772" i="6"/>
  <c r="BT772" i="6"/>
  <c r="BI772" i="6"/>
  <c r="BH772" i="6"/>
  <c r="BU771" i="6"/>
  <c r="BT771" i="6"/>
  <c r="BI771" i="6"/>
  <c r="BH771" i="6"/>
  <c r="BU770" i="6"/>
  <c r="BT770" i="6"/>
  <c r="BI770" i="6"/>
  <c r="BH770" i="6"/>
  <c r="BU769" i="6"/>
  <c r="BT769" i="6"/>
  <c r="BI769" i="6"/>
  <c r="BH769" i="6"/>
  <c r="BT768" i="6"/>
  <c r="BU768" i="6" s="1"/>
  <c r="BI768" i="6"/>
  <c r="BH768" i="6"/>
  <c r="BT767" i="6"/>
  <c r="BU767" i="6" s="1"/>
  <c r="BI767" i="6"/>
  <c r="BH767" i="6"/>
  <c r="BU766" i="6"/>
  <c r="BT766" i="6"/>
  <c r="BI766" i="6"/>
  <c r="BH766" i="6"/>
  <c r="BU765" i="6"/>
  <c r="BT765" i="6"/>
  <c r="BI765" i="6"/>
  <c r="BH765" i="6"/>
  <c r="BT764" i="6"/>
  <c r="BU764" i="6" s="1"/>
  <c r="BQ764" i="6"/>
  <c r="BI764" i="6"/>
  <c r="BH764" i="6"/>
  <c r="BU763" i="6"/>
  <c r="BT763" i="6"/>
  <c r="BS763" i="6" a="1"/>
  <c r="BS763" i="6" s="1"/>
  <c r="BR763" i="6"/>
  <c r="BI763" i="6"/>
  <c r="BH763" i="6"/>
  <c r="BU762" i="6"/>
  <c r="BT762" i="6"/>
  <c r="BI762" i="6"/>
  <c r="BH762" i="6"/>
  <c r="BU761" i="6"/>
  <c r="BT761" i="6"/>
  <c r="BI761" i="6"/>
  <c r="BH761" i="6"/>
  <c r="BT760" i="6"/>
  <c r="BU760" i="6" s="1"/>
  <c r="BQ760" i="6"/>
  <c r="BI760" i="6"/>
  <c r="BH760" i="6"/>
  <c r="BT759" i="6"/>
  <c r="BU759" i="6" s="1"/>
  <c r="BI759" i="6"/>
  <c r="BH759" i="6"/>
  <c r="BT758" i="6"/>
  <c r="BU758" i="6" s="1"/>
  <c r="BI758" i="6"/>
  <c r="BH758" i="6"/>
  <c r="BU757" i="6"/>
  <c r="BT757" i="6"/>
  <c r="BI757" i="6"/>
  <c r="BH757" i="6"/>
  <c r="BT756" i="6"/>
  <c r="BU756" i="6" s="1"/>
  <c r="BI756" i="6"/>
  <c r="BH756" i="6"/>
  <c r="BU755" i="6"/>
  <c r="BT755" i="6"/>
  <c r="BI755" i="6"/>
  <c r="BH755" i="6"/>
  <c r="BT754" i="6"/>
  <c r="BU754" i="6" s="1"/>
  <c r="BI754" i="6"/>
  <c r="BH754" i="6"/>
  <c r="BU753" i="6"/>
  <c r="BT753" i="6"/>
  <c r="BI753" i="6"/>
  <c r="BH753" i="6"/>
  <c r="BI752" i="6"/>
  <c r="BH752" i="6"/>
  <c r="BI751" i="6"/>
  <c r="BH751" i="6"/>
  <c r="BI750" i="6"/>
  <c r="BH750" i="6"/>
  <c r="BI749" i="6"/>
  <c r="BH749" i="6"/>
  <c r="BI748" i="6"/>
  <c r="BH748" i="6"/>
  <c r="BI747" i="6"/>
  <c r="BH747" i="6"/>
  <c r="BI746" i="6"/>
  <c r="BH746" i="6"/>
  <c r="BI745" i="6"/>
  <c r="BH745" i="6"/>
  <c r="BI744" i="6"/>
  <c r="BH744" i="6"/>
  <c r="BI743" i="6"/>
  <c r="BH743" i="6"/>
  <c r="BI742" i="6"/>
  <c r="BH742" i="6"/>
  <c r="BI741" i="6"/>
  <c r="BH741" i="6"/>
  <c r="BI740" i="6"/>
  <c r="BH740" i="6"/>
  <c r="BI739" i="6"/>
  <c r="BH739" i="6"/>
  <c r="BI738" i="6"/>
  <c r="BH738" i="6"/>
  <c r="BI737" i="6"/>
  <c r="BH737" i="6"/>
  <c r="BQ736" i="6"/>
  <c r="BI736" i="6"/>
  <c r="BH736" i="6"/>
  <c r="BI735" i="6"/>
  <c r="BH735" i="6"/>
  <c r="BI734" i="6"/>
  <c r="BH734" i="6"/>
  <c r="BI733" i="6"/>
  <c r="BH733" i="6"/>
  <c r="BT732" i="6"/>
  <c r="BU732" i="6" s="1"/>
  <c r="BI732" i="6"/>
  <c r="BH732" i="6"/>
  <c r="BU731" i="6"/>
  <c r="BT731" i="6"/>
  <c r="BI731" i="6"/>
  <c r="BH731" i="6"/>
  <c r="BT730" i="6"/>
  <c r="BU730" i="6" s="1"/>
  <c r="BQ730" i="6"/>
  <c r="BI730" i="6"/>
  <c r="BH730" i="6"/>
  <c r="BU729" i="6"/>
  <c r="BT729" i="6"/>
  <c r="BI729" i="6"/>
  <c r="BH729" i="6"/>
  <c r="BU728" i="6"/>
  <c r="BT728" i="6"/>
  <c r="BI728" i="6"/>
  <c r="BH728" i="6"/>
  <c r="BT727" i="6"/>
  <c r="BU727" i="6" s="1"/>
  <c r="BI727" i="6"/>
  <c r="BH727" i="6"/>
  <c r="BT726" i="6"/>
  <c r="BU726" i="6" s="1"/>
  <c r="BI726" i="6"/>
  <c r="BH726" i="6"/>
  <c r="BU725" i="6"/>
  <c r="BT725" i="6"/>
  <c r="BI725" i="6"/>
  <c r="BH725" i="6"/>
  <c r="BT724" i="6"/>
  <c r="BU724" i="6" s="1"/>
  <c r="BI724" i="6"/>
  <c r="BH724" i="6"/>
  <c r="BU723" i="6"/>
  <c r="BT723" i="6"/>
  <c r="BI723" i="6"/>
  <c r="BH723" i="6"/>
  <c r="BT722" i="6"/>
  <c r="BU722" i="6" s="1"/>
  <c r="BS722" i="6" a="1"/>
  <c r="BS722" i="6" s="1"/>
  <c r="BI722" i="6"/>
  <c r="BH722" i="6"/>
  <c r="BU721" i="6"/>
  <c r="BT721" i="6"/>
  <c r="BI721" i="6"/>
  <c r="BH721" i="6"/>
  <c r="BT720" i="6"/>
  <c r="BU720" i="6" s="1"/>
  <c r="BI720" i="6"/>
  <c r="BH720" i="6"/>
  <c r="BT719" i="6"/>
  <c r="BU719" i="6" s="1"/>
  <c r="BI719" i="6"/>
  <c r="BH719" i="6"/>
  <c r="BT718" i="6"/>
  <c r="BU718" i="6" s="1"/>
  <c r="BI718" i="6"/>
  <c r="BH718" i="6"/>
  <c r="BU717" i="6"/>
  <c r="BT717" i="6"/>
  <c r="BI717" i="6"/>
  <c r="BH717" i="6"/>
  <c r="BT716" i="6"/>
  <c r="BU716" i="6" s="1"/>
  <c r="BI716" i="6"/>
  <c r="BH716" i="6"/>
  <c r="BU715" i="6"/>
  <c r="BT715" i="6"/>
  <c r="BI715" i="6"/>
  <c r="BH715" i="6"/>
  <c r="BT714" i="6"/>
  <c r="BU714" i="6" s="1"/>
  <c r="BI714" i="6"/>
  <c r="BH714" i="6"/>
  <c r="BU713" i="6"/>
  <c r="BT713" i="6"/>
  <c r="BI713" i="6"/>
  <c r="BH713" i="6"/>
  <c r="BT712" i="6"/>
  <c r="BU712" i="6" s="1"/>
  <c r="BI712" i="6"/>
  <c r="BH712" i="6"/>
  <c r="BU711" i="6"/>
  <c r="BT711" i="6"/>
  <c r="BI711" i="6"/>
  <c r="BH711" i="6"/>
  <c r="BU710" i="6"/>
  <c r="BT710" i="6"/>
  <c r="BI710" i="6"/>
  <c r="BH710" i="6"/>
  <c r="BU709" i="6"/>
  <c r="BT709" i="6"/>
  <c r="BI709" i="6"/>
  <c r="BH709" i="6"/>
  <c r="BT708" i="6"/>
  <c r="BU708" i="6" s="1"/>
  <c r="BI708" i="6"/>
  <c r="BH708" i="6"/>
  <c r="BT707" i="6"/>
  <c r="BU707" i="6" s="1"/>
  <c r="BI707" i="6"/>
  <c r="BH707" i="6"/>
  <c r="BT706" i="6"/>
  <c r="BU706" i="6" s="1"/>
  <c r="BI706" i="6"/>
  <c r="BH706" i="6"/>
  <c r="BU705" i="6"/>
  <c r="BT705" i="6"/>
  <c r="BI705" i="6"/>
  <c r="BH705" i="6"/>
  <c r="BU704" i="6"/>
  <c r="BT704" i="6"/>
  <c r="BI704" i="6"/>
  <c r="BH704" i="6"/>
  <c r="BT703" i="6"/>
  <c r="BU703" i="6" s="1"/>
  <c r="BI703" i="6"/>
  <c r="BH703" i="6"/>
  <c r="BU702" i="6"/>
  <c r="BT702" i="6"/>
  <c r="BI702" i="6"/>
  <c r="BH702" i="6"/>
  <c r="BU701" i="6"/>
  <c r="BT701" i="6"/>
  <c r="BI701" i="6"/>
  <c r="BH701" i="6"/>
  <c r="BT700" i="6"/>
  <c r="BU700" i="6" s="1"/>
  <c r="BI700" i="6"/>
  <c r="BH700" i="6"/>
  <c r="BT699" i="6"/>
  <c r="BU699" i="6" s="1"/>
  <c r="BI699" i="6"/>
  <c r="BH699" i="6"/>
  <c r="BU698" i="6"/>
  <c r="BT698" i="6"/>
  <c r="BI698" i="6"/>
  <c r="BH698" i="6"/>
  <c r="BU697" i="6"/>
  <c r="BT697" i="6"/>
  <c r="BI697" i="6"/>
  <c r="BH697" i="6"/>
  <c r="BT696" i="6"/>
  <c r="BU696" i="6" s="1"/>
  <c r="BQ696" i="6"/>
  <c r="BI696" i="6"/>
  <c r="BH696" i="6"/>
  <c r="BT695" i="6"/>
  <c r="BU695" i="6" s="1"/>
  <c r="BI695" i="6"/>
  <c r="BH695" i="6"/>
  <c r="BT694" i="6"/>
  <c r="BU694" i="6" s="1"/>
  <c r="BI694" i="6"/>
  <c r="BH694" i="6"/>
  <c r="BU693" i="6"/>
  <c r="BT693" i="6"/>
  <c r="BI693" i="6"/>
  <c r="BH693" i="6"/>
  <c r="BT692" i="6"/>
  <c r="BU692" i="6" s="1"/>
  <c r="BI692" i="6"/>
  <c r="BH692" i="6"/>
  <c r="BU691" i="6"/>
  <c r="BT691" i="6"/>
  <c r="BI691" i="6"/>
  <c r="BH691" i="6"/>
  <c r="BT690" i="6"/>
  <c r="BU690" i="6" s="1"/>
  <c r="BI690" i="6"/>
  <c r="BH690" i="6"/>
  <c r="BU689" i="6"/>
  <c r="BT689" i="6"/>
  <c r="BI689" i="6"/>
  <c r="BH689" i="6"/>
  <c r="BT688" i="6"/>
  <c r="BU688" i="6" s="1"/>
  <c r="BI688" i="6"/>
  <c r="BH688" i="6"/>
  <c r="BT687" i="6"/>
  <c r="BU687" i="6" s="1"/>
  <c r="BI687" i="6"/>
  <c r="BH687" i="6"/>
  <c r="BT686" i="6"/>
  <c r="BU686" i="6" s="1"/>
  <c r="BI686" i="6"/>
  <c r="BH686" i="6"/>
  <c r="BU685" i="6"/>
  <c r="BT685" i="6"/>
  <c r="BI685" i="6"/>
  <c r="BH685" i="6"/>
  <c r="BT684" i="6"/>
  <c r="BU684" i="6" s="1"/>
  <c r="BI684" i="6"/>
  <c r="BH684" i="6"/>
  <c r="BT683" i="6"/>
  <c r="BU683" i="6" s="1"/>
  <c r="BI683" i="6"/>
  <c r="BH683" i="6"/>
  <c r="BT682" i="6"/>
  <c r="BU682" i="6" s="1"/>
  <c r="BI682" i="6"/>
  <c r="BH682" i="6"/>
  <c r="BU681" i="6"/>
  <c r="BT681" i="6"/>
  <c r="BI681" i="6"/>
  <c r="BH681" i="6"/>
  <c r="BT680" i="6"/>
  <c r="BU680" i="6" s="1"/>
  <c r="BI680" i="6"/>
  <c r="BH680" i="6"/>
  <c r="BT679" i="6"/>
  <c r="BU679" i="6" s="1"/>
  <c r="BI679" i="6"/>
  <c r="BH679" i="6"/>
  <c r="BT678" i="6"/>
  <c r="BU678" i="6" s="1"/>
  <c r="BI678" i="6"/>
  <c r="BH678" i="6"/>
  <c r="BU677" i="6"/>
  <c r="BT677" i="6"/>
  <c r="BI677" i="6"/>
  <c r="BH677" i="6"/>
  <c r="BT676" i="6"/>
  <c r="BU676" i="6" s="1"/>
  <c r="BI676" i="6"/>
  <c r="BH676" i="6"/>
  <c r="BT675" i="6"/>
  <c r="BU675" i="6" s="1"/>
  <c r="BI675" i="6"/>
  <c r="BH675" i="6"/>
  <c r="BT674" i="6"/>
  <c r="BU674" i="6" s="1"/>
  <c r="BS674" i="6" a="1"/>
  <c r="BS674" i="6" s="1"/>
  <c r="BI674" i="6"/>
  <c r="BH674" i="6"/>
  <c r="BU673" i="6"/>
  <c r="BT673" i="6"/>
  <c r="BI673" i="6"/>
  <c r="BH673" i="6"/>
  <c r="BI672" i="6"/>
  <c r="BH672" i="6"/>
  <c r="BI671" i="6"/>
  <c r="BH671" i="6"/>
  <c r="BI670" i="6"/>
  <c r="BH670" i="6"/>
  <c r="BI669" i="6"/>
  <c r="BH669" i="6"/>
  <c r="BI668" i="6"/>
  <c r="BH668" i="6"/>
  <c r="BI667" i="6"/>
  <c r="BH667" i="6"/>
  <c r="BI666" i="6"/>
  <c r="BH666" i="6"/>
  <c r="BI665" i="6"/>
  <c r="BH665" i="6"/>
  <c r="BS664" i="6" a="1"/>
  <c r="BS664" i="6" s="1"/>
  <c r="BI664" i="6"/>
  <c r="BH664" i="6"/>
  <c r="BI663" i="6"/>
  <c r="BH663" i="6"/>
  <c r="BI662" i="6"/>
  <c r="BH662" i="6"/>
  <c r="BI661" i="6"/>
  <c r="BH661" i="6"/>
  <c r="BI660" i="6"/>
  <c r="BH660" i="6"/>
  <c r="BQ659" i="6"/>
  <c r="BI659" i="6"/>
  <c r="BH659" i="6"/>
  <c r="BI658" i="6"/>
  <c r="BH658" i="6"/>
  <c r="BI657" i="6"/>
  <c r="BH657" i="6"/>
  <c r="BI656" i="6"/>
  <c r="BH656" i="6"/>
  <c r="BI655" i="6"/>
  <c r="BH655" i="6"/>
  <c r="BI654" i="6"/>
  <c r="BH654" i="6"/>
  <c r="BI653" i="6"/>
  <c r="BH653" i="6"/>
  <c r="BU652" i="6"/>
  <c r="BT652" i="6"/>
  <c r="BI652" i="6"/>
  <c r="BH652" i="6"/>
  <c r="BT651" i="6"/>
  <c r="BU651" i="6" s="1"/>
  <c r="BI651" i="6"/>
  <c r="BH651" i="6"/>
  <c r="BU650" i="6"/>
  <c r="BT650" i="6"/>
  <c r="BI650" i="6"/>
  <c r="BH650" i="6"/>
  <c r="BU649" i="6"/>
  <c r="BT649" i="6"/>
  <c r="BI649" i="6"/>
  <c r="BH649" i="6"/>
  <c r="BU648" i="6"/>
  <c r="BT648" i="6"/>
  <c r="BI648" i="6"/>
  <c r="BH648" i="6"/>
  <c r="BT647" i="6"/>
  <c r="BU647" i="6" s="1"/>
  <c r="BI647" i="6"/>
  <c r="BH647" i="6"/>
  <c r="BU646" i="6"/>
  <c r="BT646" i="6"/>
  <c r="BR646" i="6"/>
  <c r="BI646" i="6"/>
  <c r="BH646" i="6"/>
  <c r="BU645" i="6"/>
  <c r="BT645" i="6"/>
  <c r="BI645" i="6"/>
  <c r="BH645" i="6"/>
  <c r="BT644" i="6"/>
  <c r="BU644" i="6" s="1"/>
  <c r="BI644" i="6"/>
  <c r="BH644" i="6"/>
  <c r="BT643" i="6"/>
  <c r="BU643" i="6" s="1"/>
  <c r="BI643" i="6"/>
  <c r="BH643" i="6"/>
  <c r="BU642" i="6"/>
  <c r="BT642" i="6"/>
  <c r="BI642" i="6"/>
  <c r="BH642" i="6"/>
  <c r="BU641" i="6"/>
  <c r="BT641" i="6"/>
  <c r="BI641" i="6"/>
  <c r="BH641" i="6"/>
  <c r="BU640" i="6"/>
  <c r="BT640" i="6"/>
  <c r="BI640" i="6"/>
  <c r="BH640" i="6"/>
  <c r="BT639" i="6"/>
  <c r="BU639" i="6" s="1"/>
  <c r="BI639" i="6"/>
  <c r="BH639" i="6"/>
  <c r="BT638" i="6"/>
  <c r="BU638" i="6" s="1"/>
  <c r="BI638" i="6"/>
  <c r="BH638" i="6"/>
  <c r="BT637" i="6"/>
  <c r="BU637" i="6" s="1"/>
  <c r="BI637" i="6"/>
  <c r="BH637" i="6"/>
  <c r="BU636" i="6"/>
  <c r="BT636" i="6"/>
  <c r="BI636" i="6"/>
  <c r="BH636" i="6"/>
  <c r="BT635" i="6"/>
  <c r="BU635" i="6" s="1"/>
  <c r="BI635" i="6"/>
  <c r="BH635" i="6"/>
  <c r="BT634" i="6"/>
  <c r="BU634" i="6" s="1"/>
  <c r="BI634" i="6"/>
  <c r="BH634" i="6"/>
  <c r="BT633" i="6"/>
  <c r="BU633" i="6" s="1"/>
  <c r="BI633" i="6"/>
  <c r="BH633" i="6"/>
  <c r="BU632" i="6"/>
  <c r="BT632" i="6"/>
  <c r="BI632" i="6"/>
  <c r="BH632" i="6"/>
  <c r="BT631" i="6"/>
  <c r="BU631" i="6" s="1"/>
  <c r="BI631" i="6"/>
  <c r="BH631" i="6"/>
  <c r="BT630" i="6"/>
  <c r="BU630" i="6" s="1"/>
  <c r="BR630" i="6"/>
  <c r="BI630" i="6"/>
  <c r="BH630" i="6"/>
  <c r="BU629" i="6"/>
  <c r="BT629" i="6"/>
  <c r="BI629" i="6"/>
  <c r="BH629" i="6"/>
  <c r="BT628" i="6"/>
  <c r="BU628" i="6" s="1"/>
  <c r="BI628" i="6"/>
  <c r="BH628" i="6"/>
  <c r="BT627" i="6"/>
  <c r="BU627" i="6" s="1"/>
  <c r="BI627" i="6"/>
  <c r="BH627" i="6"/>
  <c r="BU626" i="6"/>
  <c r="BT626" i="6"/>
  <c r="BI626" i="6"/>
  <c r="BH626" i="6"/>
  <c r="BU625" i="6"/>
  <c r="BT625" i="6"/>
  <c r="BS625" i="6" a="1"/>
  <c r="BS625" i="6" s="1"/>
  <c r="BI625" i="6"/>
  <c r="BH625" i="6"/>
  <c r="BU624" i="6"/>
  <c r="BT624" i="6"/>
  <c r="BI624" i="6"/>
  <c r="BH624" i="6"/>
  <c r="BT623" i="6"/>
  <c r="BU623" i="6" s="1"/>
  <c r="BI623" i="6"/>
  <c r="BH623" i="6"/>
  <c r="BT622" i="6"/>
  <c r="BU622" i="6" s="1"/>
  <c r="BS622" i="6" a="1"/>
  <c r="BS622" i="6" s="1"/>
  <c r="BI622" i="6"/>
  <c r="BH622" i="6"/>
  <c r="BU621" i="6"/>
  <c r="BT621" i="6"/>
  <c r="BI621" i="6"/>
  <c r="BH621" i="6"/>
  <c r="BT620" i="6"/>
  <c r="BU620" i="6" s="1"/>
  <c r="BI620" i="6"/>
  <c r="BH620" i="6"/>
  <c r="BT619" i="6"/>
  <c r="BU619" i="6" s="1"/>
  <c r="BI619" i="6"/>
  <c r="BH619" i="6"/>
  <c r="BT618" i="6"/>
  <c r="BU618" i="6" s="1"/>
  <c r="BI618" i="6"/>
  <c r="BH618" i="6"/>
  <c r="BU617" i="6"/>
  <c r="BT617" i="6"/>
  <c r="BI617" i="6"/>
  <c r="BH617" i="6"/>
  <c r="BT616" i="6"/>
  <c r="BU616" i="6" s="1"/>
  <c r="BI616" i="6"/>
  <c r="BH616" i="6"/>
  <c r="BT615" i="6"/>
  <c r="BU615" i="6" s="1"/>
  <c r="BQ615" i="6"/>
  <c r="BI615" i="6"/>
  <c r="BH615" i="6"/>
  <c r="BT614" i="6"/>
  <c r="BU614" i="6" s="1"/>
  <c r="BI614" i="6"/>
  <c r="BH614" i="6"/>
  <c r="BT613" i="6"/>
  <c r="BU613" i="6" s="1"/>
  <c r="BI613" i="6"/>
  <c r="BH613" i="6"/>
  <c r="BT612" i="6"/>
  <c r="BU612" i="6" s="1"/>
  <c r="BI612" i="6"/>
  <c r="BH612" i="6"/>
  <c r="BT611" i="6"/>
  <c r="BU611" i="6" s="1"/>
  <c r="BI611" i="6"/>
  <c r="BH611" i="6"/>
  <c r="BT610" i="6"/>
  <c r="BU610" i="6" s="1"/>
  <c r="BI610" i="6"/>
  <c r="BH610" i="6"/>
  <c r="BT609" i="6"/>
  <c r="BU609" i="6" s="1"/>
  <c r="BI609" i="6"/>
  <c r="BH609" i="6"/>
  <c r="BU608" i="6"/>
  <c r="BT608" i="6"/>
  <c r="BI608" i="6"/>
  <c r="BH608" i="6"/>
  <c r="BT607" i="6"/>
  <c r="BU607" i="6" s="1"/>
  <c r="BI607" i="6"/>
  <c r="BH607" i="6"/>
  <c r="BT606" i="6"/>
  <c r="BU606" i="6" s="1"/>
  <c r="BI606" i="6"/>
  <c r="BH606" i="6"/>
  <c r="BT605" i="6"/>
  <c r="BU605" i="6" s="1"/>
  <c r="BI605" i="6"/>
  <c r="BH605" i="6"/>
  <c r="BU604" i="6"/>
  <c r="BT604" i="6"/>
  <c r="BI604" i="6"/>
  <c r="BH604" i="6"/>
  <c r="BT603" i="6"/>
  <c r="BU603" i="6" s="1"/>
  <c r="BI603" i="6"/>
  <c r="BH603" i="6"/>
  <c r="BT602" i="6"/>
  <c r="BU602" i="6" s="1"/>
  <c r="BS602" i="6" a="1"/>
  <c r="BS602" i="6" s="1"/>
  <c r="BR602" i="6"/>
  <c r="BI602" i="6"/>
  <c r="BH602" i="6"/>
  <c r="BT601" i="6"/>
  <c r="BU601" i="6" s="1"/>
  <c r="BI601" i="6"/>
  <c r="BH601" i="6"/>
  <c r="BT600" i="6"/>
  <c r="BU600" i="6" s="1"/>
  <c r="BI600" i="6"/>
  <c r="BH600" i="6"/>
  <c r="BT599" i="6"/>
  <c r="BU599" i="6" s="1"/>
  <c r="BI599" i="6"/>
  <c r="BH599" i="6"/>
  <c r="BT598" i="6"/>
  <c r="BU598" i="6" s="1"/>
  <c r="BI598" i="6"/>
  <c r="BH598" i="6"/>
  <c r="BU597" i="6"/>
  <c r="BT597" i="6"/>
  <c r="BS597" i="6" a="1"/>
  <c r="BS597" i="6" s="1"/>
  <c r="BI597" i="6"/>
  <c r="BH597" i="6"/>
  <c r="BT596" i="6"/>
  <c r="BU596" i="6" s="1"/>
  <c r="BI596" i="6"/>
  <c r="BH596" i="6"/>
  <c r="BU595" i="6"/>
  <c r="BT595" i="6"/>
  <c r="BI595" i="6"/>
  <c r="BH595" i="6"/>
  <c r="BT594" i="6"/>
  <c r="BU594" i="6" s="1"/>
  <c r="BI594" i="6"/>
  <c r="BH594" i="6"/>
  <c r="BT593" i="6"/>
  <c r="BU593" i="6" s="1"/>
  <c r="BI593" i="6"/>
  <c r="BH593" i="6"/>
  <c r="BI592" i="6"/>
  <c r="BH592" i="6"/>
  <c r="BI591" i="6"/>
  <c r="BH591" i="6"/>
  <c r="BI590" i="6"/>
  <c r="BH590" i="6"/>
  <c r="BI589" i="6"/>
  <c r="BH589" i="6"/>
  <c r="BI588" i="6"/>
  <c r="BH588" i="6"/>
  <c r="BI587" i="6"/>
  <c r="BH587" i="6"/>
  <c r="BI586" i="6"/>
  <c r="BH586" i="6"/>
  <c r="BS585" i="6" a="1"/>
  <c r="BS585" i="6" s="1"/>
  <c r="BR585" i="6"/>
  <c r="BT585" i="6" s="1"/>
  <c r="BU585" i="6" s="1"/>
  <c r="BI585" i="6"/>
  <c r="BH585" i="6"/>
  <c r="BI584" i="6"/>
  <c r="BH584" i="6"/>
  <c r="BI583" i="6"/>
  <c r="BH583" i="6"/>
  <c r="BI582" i="6"/>
  <c r="BH582" i="6"/>
  <c r="BI581" i="6"/>
  <c r="BH581" i="6"/>
  <c r="BS580" i="6" a="1"/>
  <c r="BS580" i="6" s="1"/>
  <c r="BI580" i="6"/>
  <c r="BH580" i="6"/>
  <c r="BI579" i="6"/>
  <c r="BH579" i="6"/>
  <c r="BI578" i="6"/>
  <c r="BH578" i="6"/>
  <c r="BI577" i="6"/>
  <c r="BH577" i="6"/>
  <c r="BI576" i="6"/>
  <c r="BH576" i="6"/>
  <c r="BI575" i="6"/>
  <c r="BH575" i="6"/>
  <c r="BR574" i="6"/>
  <c r="BT574" i="6" s="1"/>
  <c r="BU574" i="6" s="1"/>
  <c r="BI574" i="6"/>
  <c r="BH574" i="6"/>
  <c r="BI573" i="6"/>
  <c r="BH573" i="6"/>
  <c r="BT572" i="6"/>
  <c r="BU572" i="6" s="1"/>
  <c r="BI572" i="6"/>
  <c r="BH572" i="6"/>
  <c r="BU571" i="6"/>
  <c r="BT571" i="6"/>
  <c r="BI571" i="6"/>
  <c r="BH571" i="6"/>
  <c r="BT570" i="6"/>
  <c r="BU570" i="6" s="1"/>
  <c r="BI570" i="6"/>
  <c r="BH570" i="6"/>
  <c r="BU569" i="6"/>
  <c r="BT569" i="6"/>
  <c r="BI569" i="6"/>
  <c r="BH569" i="6"/>
  <c r="BT568" i="6"/>
  <c r="BU568" i="6" s="1"/>
  <c r="BI568" i="6"/>
  <c r="BH568" i="6"/>
  <c r="BU567" i="6"/>
  <c r="BT567" i="6"/>
  <c r="BI567" i="6"/>
  <c r="BH567" i="6"/>
  <c r="BT566" i="6"/>
  <c r="BU566" i="6" s="1"/>
  <c r="BI566" i="6"/>
  <c r="BH566" i="6"/>
  <c r="BT565" i="6"/>
  <c r="BU565" i="6" s="1"/>
  <c r="BI565" i="6"/>
  <c r="BH565" i="6"/>
  <c r="BT564" i="6"/>
  <c r="BU564" i="6" s="1"/>
  <c r="BI564" i="6"/>
  <c r="BH564" i="6"/>
  <c r="BU563" i="6"/>
  <c r="BT563" i="6"/>
  <c r="BI563" i="6"/>
  <c r="BH563" i="6"/>
  <c r="BU562" i="6"/>
  <c r="BT562" i="6"/>
  <c r="BI562" i="6"/>
  <c r="BH562" i="6"/>
  <c r="BU561" i="6"/>
  <c r="BT561" i="6"/>
  <c r="BI561" i="6"/>
  <c r="BH561" i="6"/>
  <c r="BT560" i="6"/>
  <c r="BU560" i="6" s="1"/>
  <c r="BI560" i="6"/>
  <c r="BH560" i="6"/>
  <c r="BT559" i="6"/>
  <c r="BU559" i="6" s="1"/>
  <c r="BI559" i="6"/>
  <c r="BH559" i="6"/>
  <c r="BU558" i="6"/>
  <c r="BT558" i="6"/>
  <c r="BI558" i="6"/>
  <c r="BH558" i="6"/>
  <c r="BU557" i="6"/>
  <c r="BT557" i="6"/>
  <c r="BI557" i="6"/>
  <c r="BH557" i="6"/>
  <c r="BT556" i="6"/>
  <c r="BU556" i="6" s="1"/>
  <c r="BI556" i="6"/>
  <c r="BH556" i="6"/>
  <c r="BT555" i="6"/>
  <c r="BU555" i="6" s="1"/>
  <c r="BI555" i="6"/>
  <c r="BH555" i="6"/>
  <c r="BU554" i="6"/>
  <c r="BT554" i="6"/>
  <c r="BI554" i="6"/>
  <c r="BH554" i="6"/>
  <c r="BT553" i="6"/>
  <c r="BU553" i="6" s="1"/>
  <c r="BI553" i="6"/>
  <c r="BH553" i="6"/>
  <c r="BT552" i="6"/>
  <c r="BU552" i="6" s="1"/>
  <c r="BI552" i="6"/>
  <c r="BH552" i="6"/>
  <c r="BT551" i="6"/>
  <c r="BU551" i="6" s="1"/>
  <c r="BI551" i="6"/>
  <c r="BH551" i="6"/>
  <c r="BT550" i="6"/>
  <c r="BU550" i="6" s="1"/>
  <c r="BI550" i="6"/>
  <c r="BH550" i="6"/>
  <c r="BT549" i="6"/>
  <c r="BU549" i="6" s="1"/>
  <c r="BI549" i="6"/>
  <c r="BH549" i="6"/>
  <c r="BT548" i="6"/>
  <c r="BU548" i="6" s="1"/>
  <c r="BI548" i="6"/>
  <c r="BH548" i="6"/>
  <c r="BT547" i="6"/>
  <c r="BU547" i="6" s="1"/>
  <c r="BI547" i="6"/>
  <c r="BH547" i="6"/>
  <c r="BU546" i="6"/>
  <c r="BT546" i="6"/>
  <c r="BI546" i="6"/>
  <c r="BH546" i="6"/>
  <c r="BT545" i="6"/>
  <c r="BU545" i="6" s="1"/>
  <c r="BI545" i="6"/>
  <c r="BH545" i="6"/>
  <c r="BT544" i="6"/>
  <c r="BU544" i="6" s="1"/>
  <c r="BI544" i="6"/>
  <c r="BH544" i="6"/>
  <c r="BT543" i="6"/>
  <c r="BU543" i="6" s="1"/>
  <c r="BI543" i="6"/>
  <c r="BH543" i="6"/>
  <c r="BT542" i="6"/>
  <c r="BU542" i="6" s="1"/>
  <c r="BI542" i="6"/>
  <c r="BH542" i="6"/>
  <c r="BT541" i="6"/>
  <c r="BU541" i="6" s="1"/>
  <c r="BS541" i="6" a="1"/>
  <c r="BS541" i="6" s="1"/>
  <c r="BI541" i="6"/>
  <c r="BH541" i="6"/>
  <c r="BT540" i="6"/>
  <c r="BU540" i="6" s="1"/>
  <c r="BI540" i="6"/>
  <c r="BH540" i="6"/>
  <c r="BT539" i="6"/>
  <c r="BU539" i="6" s="1"/>
  <c r="BI539" i="6"/>
  <c r="BH539" i="6"/>
  <c r="BT538" i="6"/>
  <c r="BU538" i="6" s="1"/>
  <c r="BI538" i="6"/>
  <c r="BH538" i="6"/>
  <c r="BU537" i="6"/>
  <c r="BT537" i="6"/>
  <c r="BI537" i="6"/>
  <c r="BH537" i="6"/>
  <c r="BU536" i="6"/>
  <c r="BT536" i="6"/>
  <c r="BR536" i="6"/>
  <c r="BI536" i="6"/>
  <c r="BH536" i="6"/>
  <c r="BT535" i="6"/>
  <c r="BU535" i="6" s="1"/>
  <c r="BI535" i="6"/>
  <c r="BH535" i="6"/>
  <c r="BT534" i="6"/>
  <c r="BU534" i="6" s="1"/>
  <c r="BI534" i="6"/>
  <c r="BH534" i="6"/>
  <c r="BU533" i="6"/>
  <c r="BT533" i="6"/>
  <c r="BI533" i="6"/>
  <c r="BH533" i="6"/>
  <c r="BU532" i="6"/>
  <c r="BT532" i="6"/>
  <c r="BI532" i="6"/>
  <c r="BH532" i="6"/>
  <c r="BT531" i="6"/>
  <c r="BU531" i="6" s="1"/>
  <c r="BI531" i="6"/>
  <c r="BH531" i="6"/>
  <c r="BT530" i="6"/>
  <c r="BU530" i="6" s="1"/>
  <c r="BI530" i="6"/>
  <c r="BH530" i="6"/>
  <c r="BT529" i="6"/>
  <c r="BU529" i="6" s="1"/>
  <c r="BI529" i="6"/>
  <c r="BH529" i="6"/>
  <c r="BT528" i="6"/>
  <c r="BU528" i="6" s="1"/>
  <c r="BI528" i="6"/>
  <c r="BH528" i="6"/>
  <c r="BT527" i="6"/>
  <c r="BU527" i="6" s="1"/>
  <c r="BI527" i="6"/>
  <c r="BH527" i="6"/>
  <c r="BU526" i="6"/>
  <c r="BT526" i="6"/>
  <c r="BI526" i="6"/>
  <c r="BH526" i="6"/>
  <c r="BT525" i="6"/>
  <c r="BU525" i="6" s="1"/>
  <c r="BI525" i="6"/>
  <c r="BH525" i="6"/>
  <c r="BT524" i="6"/>
  <c r="BU524" i="6" s="1"/>
  <c r="BI524" i="6"/>
  <c r="BH524" i="6"/>
  <c r="BT523" i="6"/>
  <c r="BU523" i="6" s="1"/>
  <c r="BI523" i="6"/>
  <c r="BH523" i="6"/>
  <c r="BT522" i="6"/>
  <c r="BU522" i="6" s="1"/>
  <c r="BI522" i="6"/>
  <c r="BH522" i="6"/>
  <c r="BT521" i="6"/>
  <c r="BU521" i="6" s="1"/>
  <c r="BI521" i="6"/>
  <c r="BH521" i="6"/>
  <c r="BT520" i="6"/>
  <c r="BU520" i="6" s="1"/>
  <c r="BQ520" i="6"/>
  <c r="BI520" i="6"/>
  <c r="BH520" i="6"/>
  <c r="BT519" i="6"/>
  <c r="BU519" i="6" s="1"/>
  <c r="BI519" i="6"/>
  <c r="BH519" i="6"/>
  <c r="BU518" i="6"/>
  <c r="BT518" i="6"/>
  <c r="BI518" i="6"/>
  <c r="BH518" i="6"/>
  <c r="BU517" i="6"/>
  <c r="BT517" i="6"/>
  <c r="BI517" i="6"/>
  <c r="BH517" i="6"/>
  <c r="BT516" i="6"/>
  <c r="BU516" i="6" s="1"/>
  <c r="BI516" i="6"/>
  <c r="BH516" i="6"/>
  <c r="BT515" i="6"/>
  <c r="BU515" i="6" s="1"/>
  <c r="BI515" i="6"/>
  <c r="BH515" i="6"/>
  <c r="BU514" i="6"/>
  <c r="BT514" i="6"/>
  <c r="BI514" i="6"/>
  <c r="BH514" i="6"/>
  <c r="BU513" i="6"/>
  <c r="BT513" i="6"/>
  <c r="BI513" i="6"/>
  <c r="BH513" i="6"/>
  <c r="BI512" i="6"/>
  <c r="BH512" i="6"/>
  <c r="BI511" i="6"/>
  <c r="BH511" i="6"/>
  <c r="BI510" i="6"/>
  <c r="BH510" i="6"/>
  <c r="BI509" i="6"/>
  <c r="BH509" i="6"/>
  <c r="BI508" i="6"/>
  <c r="BH508" i="6"/>
  <c r="BS507" i="6" a="1"/>
  <c r="BS507" i="6" s="1"/>
  <c r="BI507" i="6"/>
  <c r="BH507" i="6"/>
  <c r="BI506" i="6"/>
  <c r="BH506" i="6"/>
  <c r="BI505" i="6"/>
  <c r="BH505" i="6"/>
  <c r="BI504" i="6"/>
  <c r="BH504" i="6"/>
  <c r="BI503" i="6"/>
  <c r="BH503" i="6"/>
  <c r="BI502" i="6"/>
  <c r="BH502" i="6"/>
  <c r="BI501" i="6"/>
  <c r="BH501" i="6"/>
  <c r="BI500" i="6"/>
  <c r="BH500" i="6"/>
  <c r="BI499" i="6"/>
  <c r="BH499" i="6"/>
  <c r="BI498" i="6"/>
  <c r="BH498" i="6"/>
  <c r="BI497" i="6"/>
  <c r="BH497" i="6"/>
  <c r="BI496" i="6"/>
  <c r="BH496" i="6"/>
  <c r="BI495" i="6"/>
  <c r="BH495" i="6"/>
  <c r="BI494" i="6"/>
  <c r="BH494" i="6"/>
  <c r="BR493" i="6"/>
  <c r="BT493" i="6" s="1"/>
  <c r="BU493" i="6" s="1"/>
  <c r="BQ493" i="6"/>
  <c r="BS493" i="6" s="1" a="1"/>
  <c r="BS493" i="6" s="1"/>
  <c r="BI493" i="6"/>
  <c r="BH493" i="6"/>
  <c r="BU492" i="6"/>
  <c r="BT492" i="6"/>
  <c r="BI492" i="6"/>
  <c r="BH492" i="6"/>
  <c r="BT491" i="6"/>
  <c r="BU491" i="6" s="1"/>
  <c r="BI491" i="6"/>
  <c r="BH491" i="6"/>
  <c r="BU490" i="6"/>
  <c r="BT490" i="6"/>
  <c r="BI490" i="6"/>
  <c r="BH490" i="6"/>
  <c r="BU489" i="6"/>
  <c r="BT489" i="6"/>
  <c r="BI489" i="6"/>
  <c r="BH489" i="6"/>
  <c r="BU488" i="6"/>
  <c r="BT488" i="6"/>
  <c r="BI488" i="6"/>
  <c r="BH488" i="6"/>
  <c r="BT487" i="6"/>
  <c r="BU487" i="6" s="1"/>
  <c r="BS487" i="6" a="1"/>
  <c r="BS487" i="6" s="1"/>
  <c r="BR487" i="6"/>
  <c r="BQ487" i="6"/>
  <c r="BI487" i="6"/>
  <c r="BH487" i="6"/>
  <c r="BT486" i="6"/>
  <c r="BU486" i="6" s="1"/>
  <c r="BI486" i="6"/>
  <c r="BH486" i="6"/>
  <c r="BT485" i="6"/>
  <c r="BU485" i="6" s="1"/>
  <c r="BI485" i="6"/>
  <c r="BH485" i="6"/>
  <c r="BT484" i="6"/>
  <c r="BU484" i="6" s="1"/>
  <c r="BQ484" i="6"/>
  <c r="BS484" i="6" s="1" a="1"/>
  <c r="BS484" i="6" s="1"/>
  <c r="BI484" i="6"/>
  <c r="BH484" i="6"/>
  <c r="BT483" i="6"/>
  <c r="BU483" i="6" s="1"/>
  <c r="BI483" i="6"/>
  <c r="BH483" i="6"/>
  <c r="BT482" i="6"/>
  <c r="BU482" i="6" s="1"/>
  <c r="BI482" i="6"/>
  <c r="BH482" i="6"/>
  <c r="BT481" i="6"/>
  <c r="BU481" i="6" s="1"/>
  <c r="BI481" i="6"/>
  <c r="BH481" i="6"/>
  <c r="BU480" i="6"/>
  <c r="BT480" i="6"/>
  <c r="BI480" i="6"/>
  <c r="BH480" i="6"/>
  <c r="BT479" i="6"/>
  <c r="BU479" i="6" s="1"/>
  <c r="BI479" i="6"/>
  <c r="BH479" i="6"/>
  <c r="BT478" i="6"/>
  <c r="BU478" i="6" s="1"/>
  <c r="BI478" i="6"/>
  <c r="BH478" i="6"/>
  <c r="BT477" i="6"/>
  <c r="BU477" i="6" s="1"/>
  <c r="BI477" i="6"/>
  <c r="BH477" i="6"/>
  <c r="BT476" i="6"/>
  <c r="BU476" i="6" s="1"/>
  <c r="BI476" i="6"/>
  <c r="BH476" i="6"/>
  <c r="BT475" i="6"/>
  <c r="BU475" i="6" s="1"/>
  <c r="BI475" i="6"/>
  <c r="BH475" i="6"/>
  <c r="BU474" i="6"/>
  <c r="BT474" i="6"/>
  <c r="BI474" i="6"/>
  <c r="BH474" i="6"/>
  <c r="BU473" i="6"/>
  <c r="BT473" i="6"/>
  <c r="BI473" i="6"/>
  <c r="BH473" i="6"/>
  <c r="BT472" i="6"/>
  <c r="BU472" i="6" s="1"/>
  <c r="BI472" i="6"/>
  <c r="BH472" i="6"/>
  <c r="BT471" i="6"/>
  <c r="BU471" i="6" s="1"/>
  <c r="BI471" i="6"/>
  <c r="BH471" i="6"/>
  <c r="BU470" i="6"/>
  <c r="BT470" i="6"/>
  <c r="BI470" i="6"/>
  <c r="BH470" i="6"/>
  <c r="BT469" i="6"/>
  <c r="BU469" i="6" s="1"/>
  <c r="BI469" i="6"/>
  <c r="BH469" i="6"/>
  <c r="BU468" i="6"/>
  <c r="BT468" i="6"/>
  <c r="BI468" i="6"/>
  <c r="BH468" i="6"/>
  <c r="BT467" i="6"/>
  <c r="BU467" i="6" s="1"/>
  <c r="BI467" i="6"/>
  <c r="BH467" i="6"/>
  <c r="BT466" i="6"/>
  <c r="BU466" i="6" s="1"/>
  <c r="BI466" i="6"/>
  <c r="BH466" i="6"/>
  <c r="BU465" i="6"/>
  <c r="BT465" i="6"/>
  <c r="BI465" i="6"/>
  <c r="BH465" i="6"/>
  <c r="BU464" i="6"/>
  <c r="BT464" i="6"/>
  <c r="BI464" i="6"/>
  <c r="BH464" i="6"/>
  <c r="BT463" i="6"/>
  <c r="BU463" i="6" s="1"/>
  <c r="BI463" i="6"/>
  <c r="BH463" i="6"/>
  <c r="BT462" i="6"/>
  <c r="BU462" i="6" s="1"/>
  <c r="BI462" i="6"/>
  <c r="BH462" i="6"/>
  <c r="BU461" i="6"/>
  <c r="BT461" i="6"/>
  <c r="BI461" i="6"/>
  <c r="BH461" i="6"/>
  <c r="BU460" i="6"/>
  <c r="BT460" i="6"/>
  <c r="BI460" i="6"/>
  <c r="BH460" i="6"/>
  <c r="BT459" i="6"/>
  <c r="BU459" i="6" s="1"/>
  <c r="BI459" i="6"/>
  <c r="BH459" i="6"/>
  <c r="BT458" i="6"/>
  <c r="BU458" i="6" s="1"/>
  <c r="BI458" i="6"/>
  <c r="BH458" i="6"/>
  <c r="BT457" i="6"/>
  <c r="BU457" i="6" s="1"/>
  <c r="BI457" i="6"/>
  <c r="BH457" i="6"/>
  <c r="BT456" i="6"/>
  <c r="BU456" i="6" s="1"/>
  <c r="BI456" i="6"/>
  <c r="BH456" i="6"/>
  <c r="BT455" i="6"/>
  <c r="BU455" i="6" s="1"/>
  <c r="BI455" i="6"/>
  <c r="BH455" i="6"/>
  <c r="BT454" i="6"/>
  <c r="BU454" i="6" s="1"/>
  <c r="BI454" i="6"/>
  <c r="BH454" i="6"/>
  <c r="BU453" i="6"/>
  <c r="BT453" i="6"/>
  <c r="BI453" i="6"/>
  <c r="BH453" i="6"/>
  <c r="BT452" i="6"/>
  <c r="BU452" i="6" s="1"/>
  <c r="BI452" i="6"/>
  <c r="BH452" i="6"/>
  <c r="BT451" i="6"/>
  <c r="BU451" i="6" s="1"/>
  <c r="BI451" i="6"/>
  <c r="BH451" i="6"/>
  <c r="BU450" i="6"/>
  <c r="BT450" i="6"/>
  <c r="BI450" i="6"/>
  <c r="BH450" i="6"/>
  <c r="BU449" i="6"/>
  <c r="BT449" i="6"/>
  <c r="BI449" i="6"/>
  <c r="BH449" i="6"/>
  <c r="BU448" i="6"/>
  <c r="BT448" i="6"/>
  <c r="BI448" i="6"/>
  <c r="BH448" i="6"/>
  <c r="BT447" i="6"/>
  <c r="BU447" i="6" s="1"/>
  <c r="BS447" i="6" a="1"/>
  <c r="BS447" i="6" s="1"/>
  <c r="BI447" i="6"/>
  <c r="BH447" i="6"/>
  <c r="BT446" i="6"/>
  <c r="BU446" i="6" s="1"/>
  <c r="BI446" i="6"/>
  <c r="BH446" i="6"/>
  <c r="BU445" i="6"/>
  <c r="BT445" i="6"/>
  <c r="BI445" i="6"/>
  <c r="BH445" i="6"/>
  <c r="BT444" i="6"/>
  <c r="BU444" i="6" s="1"/>
  <c r="BI444" i="6"/>
  <c r="BH444" i="6"/>
  <c r="BT443" i="6"/>
  <c r="BU443" i="6" s="1"/>
  <c r="BI443" i="6"/>
  <c r="BH443" i="6"/>
  <c r="BU442" i="6"/>
  <c r="BT442" i="6"/>
  <c r="BI442" i="6"/>
  <c r="BH442" i="6"/>
  <c r="BT441" i="6"/>
  <c r="BU441" i="6" s="1"/>
  <c r="BI441" i="6"/>
  <c r="BH441" i="6"/>
  <c r="BT440" i="6"/>
  <c r="BU440" i="6" s="1"/>
  <c r="BI440" i="6"/>
  <c r="BH440" i="6"/>
  <c r="BT439" i="6"/>
  <c r="BU439" i="6" s="1"/>
  <c r="BI439" i="6"/>
  <c r="BH439" i="6"/>
  <c r="BT438" i="6"/>
  <c r="BU438" i="6" s="1"/>
  <c r="BI438" i="6"/>
  <c r="BH438" i="6"/>
  <c r="BT437" i="6"/>
  <c r="BU437" i="6" s="1"/>
  <c r="BQ437" i="6"/>
  <c r="BS437" i="6" s="1" a="1"/>
  <c r="BS437" i="6" s="1"/>
  <c r="BI437" i="6"/>
  <c r="BH437" i="6"/>
  <c r="BU436" i="6"/>
  <c r="BT436" i="6"/>
  <c r="BI436" i="6"/>
  <c r="BH436" i="6"/>
  <c r="BT435" i="6"/>
  <c r="BU435" i="6" s="1"/>
  <c r="BS435" i="6" a="1"/>
  <c r="BS435" i="6" s="1"/>
  <c r="BI435" i="6"/>
  <c r="BH435" i="6"/>
  <c r="BT434" i="6"/>
  <c r="BU434" i="6" s="1"/>
  <c r="BI434" i="6"/>
  <c r="BH434" i="6"/>
  <c r="BU433" i="6"/>
  <c r="BT433" i="6"/>
  <c r="BI433" i="6"/>
  <c r="BH433" i="6"/>
  <c r="BI432" i="6"/>
  <c r="BH432" i="6"/>
  <c r="BI431" i="6"/>
  <c r="BH431" i="6"/>
  <c r="BI430" i="6"/>
  <c r="BH430" i="6"/>
  <c r="BI429" i="6"/>
  <c r="BH429" i="6"/>
  <c r="BI428" i="6"/>
  <c r="BH428" i="6"/>
  <c r="BQ427" i="6"/>
  <c r="BI427" i="6"/>
  <c r="BH427" i="6"/>
  <c r="BI426" i="6"/>
  <c r="BH426" i="6"/>
  <c r="BI425" i="6"/>
  <c r="BH425" i="6"/>
  <c r="BI424" i="6"/>
  <c r="BH424" i="6"/>
  <c r="BI423" i="6"/>
  <c r="BH423" i="6"/>
  <c r="BI422" i="6"/>
  <c r="BH422" i="6"/>
  <c r="BI421" i="6"/>
  <c r="BH421" i="6"/>
  <c r="BS420" i="6" a="1"/>
  <c r="BS420" i="6" s="1"/>
  <c r="BI420" i="6"/>
  <c r="BH420" i="6"/>
  <c r="BI419" i="6"/>
  <c r="BH419" i="6"/>
  <c r="BI418" i="6"/>
  <c r="BH418" i="6"/>
  <c r="BI417" i="6"/>
  <c r="BH417" i="6"/>
  <c r="BI416" i="6"/>
  <c r="BH416" i="6"/>
  <c r="BI415" i="6"/>
  <c r="BH415" i="6"/>
  <c r="BI414" i="6"/>
  <c r="BH414" i="6"/>
  <c r="BI413" i="6"/>
  <c r="BH413" i="6"/>
  <c r="BT412" i="6"/>
  <c r="BU412" i="6" s="1"/>
  <c r="BI412" i="6"/>
  <c r="BH412" i="6"/>
  <c r="BT411" i="6"/>
  <c r="BU411" i="6" s="1"/>
  <c r="BI411" i="6"/>
  <c r="BH411" i="6"/>
  <c r="BT410" i="6"/>
  <c r="BU410" i="6" s="1"/>
  <c r="BI410" i="6"/>
  <c r="BH410" i="6"/>
  <c r="BU409" i="6"/>
  <c r="BT409" i="6"/>
  <c r="BI409" i="6"/>
  <c r="BH409" i="6"/>
  <c r="BU408" i="6"/>
  <c r="BT408" i="6"/>
  <c r="BI408" i="6"/>
  <c r="BH408" i="6"/>
  <c r="BT407" i="6"/>
  <c r="BU407" i="6" s="1"/>
  <c r="BQ407" i="6"/>
  <c r="BI407" i="6"/>
  <c r="BH407" i="6"/>
  <c r="BU406" i="6"/>
  <c r="BT406" i="6"/>
  <c r="BI406" i="6"/>
  <c r="BH406" i="6"/>
  <c r="BT405" i="6"/>
  <c r="BU405" i="6" s="1"/>
  <c r="BI405" i="6"/>
  <c r="BH405" i="6"/>
  <c r="BT404" i="6"/>
  <c r="BU404" i="6" s="1"/>
  <c r="BI404" i="6"/>
  <c r="BH404" i="6"/>
  <c r="BT403" i="6"/>
  <c r="BU403" i="6" s="1"/>
  <c r="BI403" i="6"/>
  <c r="BH403" i="6"/>
  <c r="BT402" i="6"/>
  <c r="BU402" i="6" s="1"/>
  <c r="BI402" i="6"/>
  <c r="BH402" i="6"/>
  <c r="BT401" i="6"/>
  <c r="BU401" i="6" s="1"/>
  <c r="BI401" i="6"/>
  <c r="BH401" i="6"/>
  <c r="BU400" i="6"/>
  <c r="BT400" i="6"/>
  <c r="BS400" i="6" a="1"/>
  <c r="BS400" i="6" s="1"/>
  <c r="BI400" i="6"/>
  <c r="BH400" i="6"/>
  <c r="BT399" i="6"/>
  <c r="BU399" i="6" s="1"/>
  <c r="BI399" i="6"/>
  <c r="BH399" i="6"/>
  <c r="BU398" i="6"/>
  <c r="BT398" i="6"/>
  <c r="BI398" i="6"/>
  <c r="BH398" i="6"/>
  <c r="BT397" i="6"/>
  <c r="BU397" i="6" s="1"/>
  <c r="BI397" i="6"/>
  <c r="BH397" i="6"/>
  <c r="BU396" i="6"/>
  <c r="BT396" i="6"/>
  <c r="BI396" i="6"/>
  <c r="BH396" i="6"/>
  <c r="BT395" i="6"/>
  <c r="BU395" i="6" s="1"/>
  <c r="BI395" i="6"/>
  <c r="BH395" i="6"/>
  <c r="BT394" i="6"/>
  <c r="BU394" i="6" s="1"/>
  <c r="BI394" i="6"/>
  <c r="BH394" i="6"/>
  <c r="BU393" i="6"/>
  <c r="BT393" i="6"/>
  <c r="BI393" i="6"/>
  <c r="BH393" i="6"/>
  <c r="BT392" i="6"/>
  <c r="BU392" i="6" s="1"/>
  <c r="BI392" i="6"/>
  <c r="BH392" i="6"/>
  <c r="BT391" i="6"/>
  <c r="BU391" i="6" s="1"/>
  <c r="BI391" i="6"/>
  <c r="BH391" i="6"/>
  <c r="BU390" i="6"/>
  <c r="BT390" i="6"/>
  <c r="BI390" i="6"/>
  <c r="BH390" i="6"/>
  <c r="BU389" i="6"/>
  <c r="BT389" i="6"/>
  <c r="BI389" i="6"/>
  <c r="BH389" i="6"/>
  <c r="BT388" i="6"/>
  <c r="BU388" i="6" s="1"/>
  <c r="BI388" i="6"/>
  <c r="BH388" i="6"/>
  <c r="BT387" i="6"/>
  <c r="BU387" i="6" s="1"/>
  <c r="BI387" i="6"/>
  <c r="BH387" i="6"/>
  <c r="BT386" i="6"/>
  <c r="BU386" i="6" s="1"/>
  <c r="BI386" i="6"/>
  <c r="BH386" i="6"/>
  <c r="BT385" i="6"/>
  <c r="BU385" i="6" s="1"/>
  <c r="BI385" i="6"/>
  <c r="BH385" i="6"/>
  <c r="BT384" i="6"/>
  <c r="BU384" i="6" s="1"/>
  <c r="BI384" i="6"/>
  <c r="BH384" i="6"/>
  <c r="BT383" i="6"/>
  <c r="BU383" i="6" s="1"/>
  <c r="BI383" i="6"/>
  <c r="BH383" i="6"/>
  <c r="BT382" i="6"/>
  <c r="BU382" i="6" s="1"/>
  <c r="BI382" i="6"/>
  <c r="BH382" i="6"/>
  <c r="BT381" i="6"/>
  <c r="BU381" i="6" s="1"/>
  <c r="BI381" i="6"/>
  <c r="BH381" i="6"/>
  <c r="BT380" i="6"/>
  <c r="BU380" i="6" s="1"/>
  <c r="BI380" i="6"/>
  <c r="BH380" i="6"/>
  <c r="BT379" i="6"/>
  <c r="BU379" i="6" s="1"/>
  <c r="BI379" i="6"/>
  <c r="BH379" i="6"/>
  <c r="BU378" i="6"/>
  <c r="BT378" i="6"/>
  <c r="BI378" i="6"/>
  <c r="BH378" i="6"/>
  <c r="BU377" i="6"/>
  <c r="BT377" i="6"/>
  <c r="BI377" i="6"/>
  <c r="BH377" i="6"/>
  <c r="BT376" i="6"/>
  <c r="BU376" i="6" s="1"/>
  <c r="BI376" i="6"/>
  <c r="BH376" i="6"/>
  <c r="BT375" i="6"/>
  <c r="BU375" i="6" s="1"/>
  <c r="BI375" i="6"/>
  <c r="BH375" i="6"/>
  <c r="BU374" i="6"/>
  <c r="BT374" i="6"/>
  <c r="BI374" i="6"/>
  <c r="BH374" i="6"/>
  <c r="BT373" i="6"/>
  <c r="BU373" i="6" s="1"/>
  <c r="BI373" i="6"/>
  <c r="BH373" i="6"/>
  <c r="BT372" i="6"/>
  <c r="BU372" i="6" s="1"/>
  <c r="BI372" i="6"/>
  <c r="BH372" i="6"/>
  <c r="BT371" i="6"/>
  <c r="BU371" i="6" s="1"/>
  <c r="BI371" i="6"/>
  <c r="BH371" i="6"/>
  <c r="BT370" i="6"/>
  <c r="BU370" i="6" s="1"/>
  <c r="BI370" i="6"/>
  <c r="BH370" i="6"/>
  <c r="BT369" i="6"/>
  <c r="BU369" i="6" s="1"/>
  <c r="BI369" i="6"/>
  <c r="BH369" i="6"/>
  <c r="BT368" i="6"/>
  <c r="BU368" i="6" s="1"/>
  <c r="BI368" i="6"/>
  <c r="BH368" i="6"/>
  <c r="BT367" i="6"/>
  <c r="BU367" i="6" s="1"/>
  <c r="BI367" i="6"/>
  <c r="BH367" i="6"/>
  <c r="BT366" i="6"/>
  <c r="BU366" i="6" s="1"/>
  <c r="BI366" i="6"/>
  <c r="BH366" i="6"/>
  <c r="BT365" i="6"/>
  <c r="BU365" i="6" s="1"/>
  <c r="BI365" i="6"/>
  <c r="BH365" i="6"/>
  <c r="BU364" i="6"/>
  <c r="BT364" i="6"/>
  <c r="BI364" i="6"/>
  <c r="BH364" i="6"/>
  <c r="BT363" i="6"/>
  <c r="BU363" i="6" s="1"/>
  <c r="BI363" i="6"/>
  <c r="BH363" i="6"/>
  <c r="BU362" i="6"/>
  <c r="BT362" i="6"/>
  <c r="BI362" i="6"/>
  <c r="BH362" i="6"/>
  <c r="BT361" i="6"/>
  <c r="BU361" i="6" s="1"/>
  <c r="BI361" i="6"/>
  <c r="BH361" i="6"/>
  <c r="BU360" i="6"/>
  <c r="BT360" i="6"/>
  <c r="BI360" i="6"/>
  <c r="BH360" i="6"/>
  <c r="BT359" i="6"/>
  <c r="BU359" i="6" s="1"/>
  <c r="BI359" i="6"/>
  <c r="BH359" i="6"/>
  <c r="BT358" i="6"/>
  <c r="BU358" i="6" s="1"/>
  <c r="BI358" i="6"/>
  <c r="BH358" i="6"/>
  <c r="BT357" i="6"/>
  <c r="BU357" i="6" s="1"/>
  <c r="BI357" i="6"/>
  <c r="BH357" i="6"/>
  <c r="BU356" i="6"/>
  <c r="BT356" i="6"/>
  <c r="BI356" i="6"/>
  <c r="BH356" i="6"/>
  <c r="BT355" i="6"/>
  <c r="BU355" i="6" s="1"/>
  <c r="BI355" i="6"/>
  <c r="BH355" i="6"/>
  <c r="BU354" i="6"/>
  <c r="BT354" i="6"/>
  <c r="BI354" i="6"/>
  <c r="BH354" i="6"/>
  <c r="BU353" i="6"/>
  <c r="BT353" i="6"/>
  <c r="BI353" i="6"/>
  <c r="BH353" i="6"/>
  <c r="BI352" i="6"/>
  <c r="BH352" i="6"/>
  <c r="BI351" i="6"/>
  <c r="BH351" i="6"/>
  <c r="BI350" i="6"/>
  <c r="BH350" i="6"/>
  <c r="BR349" i="6"/>
  <c r="BT349" i="6" s="1"/>
  <c r="BU349" i="6" s="1"/>
  <c r="BI349" i="6"/>
  <c r="BH349" i="6"/>
  <c r="BI348" i="6"/>
  <c r="BH348" i="6"/>
  <c r="BI347" i="6"/>
  <c r="BH347" i="6"/>
  <c r="BI346" i="6"/>
  <c r="BH346" i="6"/>
  <c r="BI345" i="6"/>
  <c r="BH345" i="6"/>
  <c r="BI344" i="6"/>
  <c r="BH344" i="6"/>
  <c r="BQ343" i="6"/>
  <c r="BI343" i="6"/>
  <c r="BH343" i="6"/>
  <c r="BI342" i="6"/>
  <c r="BH342" i="6"/>
  <c r="BI341" i="6"/>
  <c r="BH341" i="6"/>
  <c r="BI340" i="6"/>
  <c r="BH340" i="6"/>
  <c r="BQ339" i="6"/>
  <c r="BS339" i="6" s="1" a="1"/>
  <c r="BS339" i="6" s="1"/>
  <c r="BI339" i="6"/>
  <c r="BH339" i="6"/>
  <c r="BI338" i="6"/>
  <c r="BH338" i="6"/>
  <c r="BI337" i="6"/>
  <c r="BH337" i="6"/>
  <c r="BI336" i="6"/>
  <c r="BH336" i="6"/>
  <c r="BI335" i="6"/>
  <c r="BH335" i="6"/>
  <c r="BI334" i="6"/>
  <c r="BH334" i="6"/>
  <c r="BI333" i="6"/>
  <c r="BH333" i="6"/>
  <c r="BU332" i="6"/>
  <c r="BT332" i="6"/>
  <c r="BS332" i="6"/>
  <c r="BS332" i="6" a="1"/>
  <c r="BI332" i="6"/>
  <c r="BH332" i="6"/>
  <c r="BT331" i="6"/>
  <c r="BU331" i="6" s="1"/>
  <c r="BI331" i="6"/>
  <c r="BH331" i="6"/>
  <c r="BT330" i="6"/>
  <c r="BU330" i="6" s="1"/>
  <c r="BI330" i="6"/>
  <c r="BH330" i="6"/>
  <c r="BT329" i="6"/>
  <c r="BU329" i="6" s="1"/>
  <c r="BI329" i="6"/>
  <c r="BH329" i="6"/>
  <c r="BU328" i="6"/>
  <c r="BT328" i="6"/>
  <c r="BI328" i="6"/>
  <c r="BH328" i="6"/>
  <c r="BT327" i="6"/>
  <c r="BU327" i="6" s="1"/>
  <c r="BI327" i="6"/>
  <c r="BH327" i="6"/>
  <c r="BU326" i="6"/>
  <c r="BT326" i="6"/>
  <c r="BI326" i="6"/>
  <c r="BH326" i="6"/>
  <c r="BU325" i="6"/>
  <c r="BT325" i="6"/>
  <c r="BI325" i="6"/>
  <c r="BH325" i="6"/>
  <c r="BU324" i="6"/>
  <c r="BT324" i="6"/>
  <c r="BI324" i="6"/>
  <c r="BH324" i="6"/>
  <c r="BT323" i="6"/>
  <c r="BU323" i="6" s="1"/>
  <c r="BI323" i="6"/>
  <c r="BH323" i="6"/>
  <c r="BT322" i="6"/>
  <c r="BU322" i="6" s="1"/>
  <c r="BI322" i="6"/>
  <c r="BH322" i="6"/>
  <c r="BU321" i="6"/>
  <c r="BT321" i="6"/>
  <c r="BI321" i="6"/>
  <c r="BH321" i="6"/>
  <c r="BT320" i="6"/>
  <c r="BU320" i="6" s="1"/>
  <c r="BI320" i="6"/>
  <c r="BH320" i="6"/>
  <c r="BT319" i="6"/>
  <c r="BU319" i="6" s="1"/>
  <c r="BI319" i="6"/>
  <c r="BH319" i="6"/>
  <c r="BT318" i="6"/>
  <c r="BU318" i="6" s="1"/>
  <c r="BI318" i="6"/>
  <c r="BH318" i="6"/>
  <c r="BU317" i="6"/>
  <c r="BT317" i="6"/>
  <c r="BI317" i="6"/>
  <c r="BH317" i="6"/>
  <c r="BU316" i="6"/>
  <c r="BT316" i="6"/>
  <c r="BI316" i="6"/>
  <c r="BH316" i="6"/>
  <c r="BT315" i="6"/>
  <c r="BU315" i="6" s="1"/>
  <c r="BI315" i="6"/>
  <c r="BH315" i="6"/>
  <c r="BU314" i="6"/>
  <c r="BT314" i="6"/>
  <c r="BI314" i="6"/>
  <c r="BH314" i="6"/>
  <c r="BU313" i="6"/>
  <c r="BT313" i="6"/>
  <c r="BI313" i="6"/>
  <c r="BH313" i="6"/>
  <c r="BU312" i="6"/>
  <c r="BT312" i="6"/>
  <c r="BI312" i="6"/>
  <c r="BH312" i="6"/>
  <c r="BT311" i="6"/>
  <c r="BU311" i="6" s="1"/>
  <c r="BI311" i="6"/>
  <c r="BH311" i="6"/>
  <c r="BU310" i="6"/>
  <c r="BT310" i="6"/>
  <c r="BI310" i="6"/>
  <c r="BH310" i="6"/>
  <c r="BT309" i="6"/>
  <c r="BU309" i="6" s="1"/>
  <c r="BI309" i="6"/>
  <c r="BH309" i="6"/>
  <c r="BT308" i="6"/>
  <c r="BU308" i="6" s="1"/>
  <c r="BI308" i="6"/>
  <c r="BH308" i="6"/>
  <c r="BT307" i="6"/>
  <c r="BU307" i="6" s="1"/>
  <c r="BI307" i="6"/>
  <c r="BH307" i="6"/>
  <c r="BU306" i="6"/>
  <c r="BT306" i="6"/>
  <c r="BI306" i="6"/>
  <c r="BH306" i="6"/>
  <c r="BT305" i="6"/>
  <c r="BU305" i="6" s="1"/>
  <c r="BI305" i="6"/>
  <c r="BH305" i="6"/>
  <c r="BU304" i="6"/>
  <c r="BT304" i="6"/>
  <c r="BI304" i="6"/>
  <c r="BH304" i="6"/>
  <c r="BT303" i="6"/>
  <c r="BU303" i="6" s="1"/>
  <c r="BI303" i="6"/>
  <c r="BH303" i="6"/>
  <c r="BU302" i="6"/>
  <c r="BT302" i="6"/>
  <c r="BI302" i="6"/>
  <c r="BH302" i="6"/>
  <c r="BU301" i="6"/>
  <c r="BT301" i="6"/>
  <c r="BI301" i="6"/>
  <c r="BH301" i="6"/>
  <c r="BU300" i="6"/>
  <c r="BT300" i="6"/>
  <c r="BI300" i="6"/>
  <c r="BH300" i="6"/>
  <c r="BT299" i="6"/>
  <c r="BU299" i="6" s="1"/>
  <c r="BI299" i="6"/>
  <c r="BH299" i="6"/>
  <c r="BU298" i="6"/>
  <c r="BT298" i="6"/>
  <c r="BI298" i="6"/>
  <c r="BH298" i="6"/>
  <c r="BU297" i="6"/>
  <c r="BT297" i="6"/>
  <c r="BI297" i="6"/>
  <c r="BH297" i="6"/>
  <c r="BT296" i="6"/>
  <c r="BU296" i="6" s="1"/>
  <c r="BR296" i="6"/>
  <c r="BI296" i="6"/>
  <c r="BH296" i="6"/>
  <c r="BT295" i="6"/>
  <c r="BU295" i="6" s="1"/>
  <c r="BI295" i="6"/>
  <c r="BH295" i="6"/>
  <c r="BT294" i="6"/>
  <c r="BU294" i="6" s="1"/>
  <c r="BI294" i="6"/>
  <c r="BH294" i="6"/>
  <c r="BT293" i="6"/>
  <c r="BU293" i="6" s="1"/>
  <c r="BI293" i="6"/>
  <c r="BH293" i="6"/>
  <c r="BU292" i="6"/>
  <c r="BT292" i="6"/>
  <c r="BI292" i="6"/>
  <c r="BH292" i="6"/>
  <c r="BT291" i="6"/>
  <c r="BU291" i="6" s="1"/>
  <c r="BI291" i="6"/>
  <c r="BH291" i="6"/>
  <c r="BT290" i="6"/>
  <c r="BU290" i="6" s="1"/>
  <c r="BI290" i="6"/>
  <c r="BH290" i="6"/>
  <c r="BU289" i="6"/>
  <c r="BT289" i="6"/>
  <c r="BI289" i="6"/>
  <c r="BH289" i="6"/>
  <c r="BU288" i="6"/>
  <c r="BT288" i="6"/>
  <c r="BI288" i="6"/>
  <c r="BH288" i="6"/>
  <c r="BT287" i="6"/>
  <c r="BU287" i="6" s="1"/>
  <c r="BQ287" i="6"/>
  <c r="BS287" i="6" s="1" a="1"/>
  <c r="BS287" i="6" s="1"/>
  <c r="BI287" i="6"/>
  <c r="BH287" i="6"/>
  <c r="BU286" i="6"/>
  <c r="BT286" i="6"/>
  <c r="BI286" i="6"/>
  <c r="BH286" i="6"/>
  <c r="BT285" i="6"/>
  <c r="BU285" i="6" s="1"/>
  <c r="BI285" i="6"/>
  <c r="BH285" i="6"/>
  <c r="BU284" i="6"/>
  <c r="BT284" i="6"/>
  <c r="BI284" i="6"/>
  <c r="BH284" i="6"/>
  <c r="BT283" i="6"/>
  <c r="BU283" i="6" s="1"/>
  <c r="BI283" i="6"/>
  <c r="BH283" i="6"/>
  <c r="BT282" i="6"/>
  <c r="BU282" i="6" s="1"/>
  <c r="BI282" i="6"/>
  <c r="BH282" i="6"/>
  <c r="BT281" i="6"/>
  <c r="BU281" i="6" s="1"/>
  <c r="BI281" i="6"/>
  <c r="BH281" i="6"/>
  <c r="BU280" i="6"/>
  <c r="BT280" i="6"/>
  <c r="BI280" i="6"/>
  <c r="BH280" i="6"/>
  <c r="BT279" i="6"/>
  <c r="BU279" i="6" s="1"/>
  <c r="BI279" i="6"/>
  <c r="BH279" i="6"/>
  <c r="BT278" i="6"/>
  <c r="BU278" i="6" s="1"/>
  <c r="BI278" i="6"/>
  <c r="BH278" i="6"/>
  <c r="BU277" i="6"/>
  <c r="BT277" i="6"/>
  <c r="BI277" i="6"/>
  <c r="BH277" i="6"/>
  <c r="BU276" i="6"/>
  <c r="BT276" i="6"/>
  <c r="BR276" i="6"/>
  <c r="BI276" i="6"/>
  <c r="BH276" i="6"/>
  <c r="BT275" i="6"/>
  <c r="BU275" i="6" s="1"/>
  <c r="BI275" i="6"/>
  <c r="BH275" i="6"/>
  <c r="BU274" i="6"/>
  <c r="BT274" i="6"/>
  <c r="BI274" i="6"/>
  <c r="BH274" i="6"/>
  <c r="BU273" i="6"/>
  <c r="BT273" i="6"/>
  <c r="BI273" i="6"/>
  <c r="BH273" i="6"/>
  <c r="BI272" i="6"/>
  <c r="BH272" i="6"/>
  <c r="BI271" i="6"/>
  <c r="BH271" i="6"/>
  <c r="BI270" i="6"/>
  <c r="BH270" i="6"/>
  <c r="BI269" i="6"/>
  <c r="BH269" i="6"/>
  <c r="BS268" i="6" a="1"/>
  <c r="BS268" i="6" s="1"/>
  <c r="BI268" i="6"/>
  <c r="BH268" i="6"/>
  <c r="BI267" i="6"/>
  <c r="BH267" i="6"/>
  <c r="BI266" i="6"/>
  <c r="BH266" i="6"/>
  <c r="BI265" i="6"/>
  <c r="BH265" i="6"/>
  <c r="BI264" i="6"/>
  <c r="BH264" i="6"/>
  <c r="BI263" i="6"/>
  <c r="BH263" i="6"/>
  <c r="BI262" i="6"/>
  <c r="BH262" i="6"/>
  <c r="BI261" i="6"/>
  <c r="BH261" i="6"/>
  <c r="BI260" i="6"/>
  <c r="BH260" i="6"/>
  <c r="BI259" i="6"/>
  <c r="BH259" i="6"/>
  <c r="BI258" i="6"/>
  <c r="BH258" i="6"/>
  <c r="BI257" i="6"/>
  <c r="BH257" i="6"/>
  <c r="BI256" i="6"/>
  <c r="BH256" i="6"/>
  <c r="BI255" i="6"/>
  <c r="BH255" i="6"/>
  <c r="BI254" i="6"/>
  <c r="BH254" i="6"/>
  <c r="BI253" i="6"/>
  <c r="BH253" i="6"/>
  <c r="BT252" i="6"/>
  <c r="BU252" i="6" s="1"/>
  <c r="BI252" i="6"/>
  <c r="BH252" i="6"/>
  <c r="BT251" i="6"/>
  <c r="BU251" i="6" s="1"/>
  <c r="BI251" i="6"/>
  <c r="BH251" i="6"/>
  <c r="BT250" i="6"/>
  <c r="BU250" i="6" s="1"/>
  <c r="BI250" i="6"/>
  <c r="BH250" i="6"/>
  <c r="BT249" i="6"/>
  <c r="BU249" i="6" s="1"/>
  <c r="BI249" i="6"/>
  <c r="BH249" i="6"/>
  <c r="BU248" i="6"/>
  <c r="BT248" i="6"/>
  <c r="BI248" i="6"/>
  <c r="BH248" i="6"/>
  <c r="BT247" i="6"/>
  <c r="BU247" i="6" s="1"/>
  <c r="BQ247" i="6"/>
  <c r="BS247" i="6" s="1" a="1"/>
  <c r="BS247" i="6" s="1"/>
  <c r="BI247" i="6"/>
  <c r="BH247" i="6"/>
  <c r="BU246" i="6"/>
  <c r="BT246" i="6"/>
  <c r="BI246" i="6"/>
  <c r="BH246" i="6"/>
  <c r="BU245" i="6"/>
  <c r="BT245" i="6"/>
  <c r="BI245" i="6"/>
  <c r="BH245" i="6"/>
  <c r="BT244" i="6"/>
  <c r="BU244" i="6" s="1"/>
  <c r="BI244" i="6"/>
  <c r="BH244" i="6"/>
  <c r="BT243" i="6"/>
  <c r="BU243" i="6" s="1"/>
  <c r="BI243" i="6"/>
  <c r="BH243" i="6"/>
  <c r="BT242" i="6"/>
  <c r="BU242" i="6" s="1"/>
  <c r="BI242" i="6"/>
  <c r="BH242" i="6"/>
  <c r="BU241" i="6"/>
  <c r="BT241" i="6"/>
  <c r="BI241" i="6"/>
  <c r="BH241" i="6"/>
  <c r="BU240" i="6"/>
  <c r="BT240" i="6"/>
  <c r="BI240" i="6"/>
  <c r="BH240" i="6"/>
  <c r="BT239" i="6"/>
  <c r="BU239" i="6" s="1"/>
  <c r="BI239" i="6"/>
  <c r="BH239" i="6"/>
  <c r="BU238" i="6"/>
  <c r="BT238" i="6"/>
  <c r="BI238" i="6"/>
  <c r="BH238" i="6"/>
  <c r="BU237" i="6"/>
  <c r="BT237" i="6"/>
  <c r="BI237" i="6"/>
  <c r="BH237" i="6"/>
  <c r="BU236" i="6"/>
  <c r="BT236" i="6"/>
  <c r="BI236" i="6"/>
  <c r="BH236" i="6"/>
  <c r="BT235" i="6"/>
  <c r="BU235" i="6" s="1"/>
  <c r="BI235" i="6"/>
  <c r="BH235" i="6"/>
  <c r="BU234" i="6"/>
  <c r="BT234" i="6"/>
  <c r="BI234" i="6"/>
  <c r="BH234" i="6"/>
  <c r="BU233" i="6"/>
  <c r="BT233" i="6"/>
  <c r="BI233" i="6"/>
  <c r="BH233" i="6"/>
  <c r="BU232" i="6"/>
  <c r="BT232" i="6"/>
  <c r="BI232" i="6"/>
  <c r="BH232" i="6"/>
  <c r="BT231" i="6"/>
  <c r="BU231" i="6" s="1"/>
  <c r="BI231" i="6"/>
  <c r="BH231" i="6"/>
  <c r="BU230" i="6"/>
  <c r="BT230" i="6"/>
  <c r="BI230" i="6"/>
  <c r="BH230" i="6"/>
  <c r="BT229" i="6"/>
  <c r="BU229" i="6" s="1"/>
  <c r="BI229" i="6"/>
  <c r="BH229" i="6"/>
  <c r="BT228" i="6"/>
  <c r="BU228" i="6" s="1"/>
  <c r="BI228" i="6"/>
  <c r="BH228" i="6"/>
  <c r="BT227" i="6"/>
  <c r="BU227" i="6" s="1"/>
  <c r="BI227" i="6"/>
  <c r="BH227" i="6"/>
  <c r="BU226" i="6"/>
  <c r="BT226" i="6"/>
  <c r="BI226" i="6"/>
  <c r="BH226" i="6"/>
  <c r="BU225" i="6"/>
  <c r="BT225" i="6"/>
  <c r="BI225" i="6"/>
  <c r="BH225" i="6"/>
  <c r="BU224" i="6"/>
  <c r="BT224" i="6"/>
  <c r="BI224" i="6"/>
  <c r="BH224" i="6"/>
  <c r="BT223" i="6"/>
  <c r="BU223" i="6" s="1"/>
  <c r="BI223" i="6"/>
  <c r="BH223" i="6"/>
  <c r="BU222" i="6"/>
  <c r="BT222" i="6"/>
  <c r="BI222" i="6"/>
  <c r="BH222" i="6"/>
  <c r="BT221" i="6"/>
  <c r="BU221" i="6" s="1"/>
  <c r="BI221" i="6"/>
  <c r="BH221" i="6"/>
  <c r="BT220" i="6"/>
  <c r="BU220" i="6" s="1"/>
  <c r="BI220" i="6"/>
  <c r="BH220" i="6"/>
  <c r="BT219" i="6"/>
  <c r="BU219" i="6" s="1"/>
  <c r="BI219" i="6"/>
  <c r="BH219" i="6"/>
  <c r="BU218" i="6"/>
  <c r="BT218" i="6"/>
  <c r="BI218" i="6"/>
  <c r="BH218" i="6"/>
  <c r="BT217" i="6"/>
  <c r="BU217" i="6" s="1"/>
  <c r="BI217" i="6"/>
  <c r="BH217" i="6"/>
  <c r="BT216" i="6"/>
  <c r="BU216" i="6" s="1"/>
  <c r="BI216" i="6"/>
  <c r="BH216" i="6"/>
  <c r="BT215" i="6"/>
  <c r="BU215" i="6" s="1"/>
  <c r="BI215" i="6"/>
  <c r="BH215" i="6"/>
  <c r="BT214" i="6"/>
  <c r="BU214" i="6" s="1"/>
  <c r="BI214" i="6"/>
  <c r="BH214" i="6"/>
  <c r="BT213" i="6"/>
  <c r="BU213" i="6" s="1"/>
  <c r="BI213" i="6"/>
  <c r="BH213" i="6"/>
  <c r="BU212" i="6"/>
  <c r="BT212" i="6"/>
  <c r="BI212" i="6"/>
  <c r="BH212" i="6"/>
  <c r="BT211" i="6"/>
  <c r="BU211" i="6" s="1"/>
  <c r="BI211" i="6"/>
  <c r="BH211" i="6"/>
  <c r="BT210" i="6"/>
  <c r="BU210" i="6" s="1"/>
  <c r="BI210" i="6"/>
  <c r="BH210" i="6"/>
  <c r="BU209" i="6"/>
  <c r="BT209" i="6"/>
  <c r="BI209" i="6"/>
  <c r="BH209" i="6"/>
  <c r="BU208" i="6"/>
  <c r="BT208" i="6"/>
  <c r="BQ208" i="6"/>
  <c r="BS208" i="6" s="1" a="1"/>
  <c r="BS208" i="6" s="1"/>
  <c r="BI208" i="6"/>
  <c r="BH208" i="6"/>
  <c r="BT207" i="6"/>
  <c r="BU207" i="6" s="1"/>
  <c r="BI207" i="6"/>
  <c r="BH207" i="6"/>
  <c r="BT206" i="6"/>
  <c r="BU206" i="6" s="1"/>
  <c r="BI206" i="6"/>
  <c r="BH206" i="6"/>
  <c r="BU205" i="6"/>
  <c r="BT205" i="6"/>
  <c r="BI205" i="6"/>
  <c r="BH205" i="6"/>
  <c r="BU204" i="6"/>
  <c r="BT204" i="6"/>
  <c r="BI204" i="6"/>
  <c r="BH204" i="6"/>
  <c r="BT203" i="6"/>
  <c r="BU203" i="6" s="1"/>
  <c r="BI203" i="6"/>
  <c r="BH203" i="6"/>
  <c r="BU202" i="6"/>
  <c r="BT202" i="6"/>
  <c r="BI202" i="6"/>
  <c r="BH202" i="6"/>
  <c r="BT201" i="6"/>
  <c r="BU201" i="6" s="1"/>
  <c r="BI201" i="6"/>
  <c r="BH201" i="6"/>
  <c r="BU200" i="6"/>
  <c r="BT200" i="6"/>
  <c r="BI200" i="6"/>
  <c r="BH200" i="6"/>
  <c r="BT199" i="6"/>
  <c r="BU199" i="6" s="1"/>
  <c r="BI199" i="6"/>
  <c r="BH199" i="6"/>
  <c r="BT198" i="6"/>
  <c r="BU198" i="6" s="1"/>
  <c r="BI198" i="6"/>
  <c r="BH198" i="6"/>
  <c r="BU197" i="6"/>
  <c r="BT197" i="6"/>
  <c r="BI197" i="6"/>
  <c r="BH197" i="6"/>
  <c r="BU196" i="6"/>
  <c r="BT196" i="6"/>
  <c r="BI196" i="6"/>
  <c r="BH196" i="6"/>
  <c r="BT195" i="6"/>
  <c r="BU195" i="6" s="1"/>
  <c r="BI195" i="6"/>
  <c r="BH195" i="6"/>
  <c r="BT194" i="6"/>
  <c r="BU194" i="6" s="1"/>
  <c r="BI194" i="6"/>
  <c r="BH194" i="6"/>
  <c r="BT193" i="6"/>
  <c r="BU193" i="6" s="1"/>
  <c r="BI193" i="6"/>
  <c r="BH193" i="6"/>
  <c r="BI192" i="6"/>
  <c r="BH192" i="6"/>
  <c r="BI191" i="6"/>
  <c r="BH191" i="6"/>
  <c r="BI190" i="6"/>
  <c r="BH190" i="6"/>
  <c r="BQ189" i="6"/>
  <c r="BI189" i="6"/>
  <c r="BH189" i="6"/>
  <c r="BI188" i="6"/>
  <c r="BH188" i="6"/>
  <c r="BI187" i="6"/>
  <c r="BH187" i="6"/>
  <c r="BI186" i="6"/>
  <c r="BH186" i="6"/>
  <c r="BI185" i="6"/>
  <c r="BH185" i="6"/>
  <c r="BI184" i="6"/>
  <c r="BH184" i="6"/>
  <c r="BI183" i="6"/>
  <c r="BH183" i="6"/>
  <c r="BI182" i="6"/>
  <c r="BH182" i="6"/>
  <c r="BI181" i="6"/>
  <c r="BH181" i="6"/>
  <c r="BI180" i="6"/>
  <c r="BH180" i="6"/>
  <c r="BI179" i="6"/>
  <c r="BH179" i="6"/>
  <c r="BI178" i="6"/>
  <c r="BH178" i="6"/>
  <c r="BI177" i="6"/>
  <c r="BH177" i="6"/>
  <c r="BI176" i="6"/>
  <c r="BH176" i="6"/>
  <c r="BI175" i="6"/>
  <c r="BH175" i="6"/>
  <c r="BI174" i="6"/>
  <c r="BH174" i="6"/>
  <c r="BI173" i="6"/>
  <c r="BH173" i="6"/>
  <c r="BU172" i="6"/>
  <c r="BT172" i="6"/>
  <c r="BI172" i="6"/>
  <c r="BH172" i="6"/>
  <c r="BT171" i="6"/>
  <c r="BU171" i="6" s="1"/>
  <c r="BI171" i="6"/>
  <c r="BH171" i="6"/>
  <c r="BU170" i="6"/>
  <c r="BT170" i="6"/>
  <c r="BI170" i="6"/>
  <c r="BH170" i="6"/>
  <c r="BU169" i="6"/>
  <c r="BT169" i="6"/>
  <c r="BI169" i="6"/>
  <c r="BH169" i="6"/>
  <c r="BU168" i="6"/>
  <c r="BT168" i="6"/>
  <c r="BI168" i="6"/>
  <c r="BH168" i="6"/>
  <c r="BT167" i="6"/>
  <c r="BU167" i="6" s="1"/>
  <c r="BI167" i="6"/>
  <c r="BH167" i="6"/>
  <c r="BT166" i="6"/>
  <c r="BU166" i="6" s="1"/>
  <c r="BI166" i="6"/>
  <c r="BH166" i="6"/>
  <c r="BU165" i="6"/>
  <c r="BT165" i="6"/>
  <c r="BI165" i="6"/>
  <c r="BH165" i="6"/>
  <c r="BU164" i="6"/>
  <c r="BT164" i="6"/>
  <c r="BI164" i="6"/>
  <c r="BH164" i="6"/>
  <c r="BT163" i="6"/>
  <c r="BU163" i="6" s="1"/>
  <c r="BI163" i="6"/>
  <c r="BH163" i="6"/>
  <c r="BT162" i="6"/>
  <c r="BU162" i="6" s="1"/>
  <c r="BI162" i="6"/>
  <c r="BH162" i="6"/>
  <c r="BU161" i="6"/>
  <c r="BT161" i="6"/>
  <c r="BI161" i="6"/>
  <c r="BH161" i="6"/>
  <c r="BT160" i="6"/>
  <c r="BU160" i="6" s="1"/>
  <c r="BI160" i="6"/>
  <c r="BH160" i="6"/>
  <c r="BT159" i="6"/>
  <c r="BU159" i="6" s="1"/>
  <c r="BI159" i="6"/>
  <c r="BH159" i="6"/>
  <c r="BT158" i="6"/>
  <c r="BU158" i="6" s="1"/>
  <c r="BI158" i="6"/>
  <c r="BH158" i="6"/>
  <c r="BU157" i="6"/>
  <c r="BT157" i="6"/>
  <c r="BI157" i="6"/>
  <c r="BH157" i="6"/>
  <c r="BU156" i="6"/>
  <c r="BT156" i="6"/>
  <c r="BI156" i="6"/>
  <c r="BH156" i="6"/>
  <c r="BT155" i="6"/>
  <c r="BU155" i="6" s="1"/>
  <c r="BI155" i="6"/>
  <c r="BH155" i="6"/>
  <c r="BT154" i="6"/>
  <c r="BU154" i="6" s="1"/>
  <c r="BI154" i="6"/>
  <c r="BH154" i="6"/>
  <c r="BU153" i="6"/>
  <c r="BT153" i="6"/>
  <c r="BI153" i="6"/>
  <c r="BH153" i="6"/>
  <c r="BT152" i="6"/>
  <c r="BU152" i="6" s="1"/>
  <c r="BI152" i="6"/>
  <c r="BH152" i="6"/>
  <c r="BT151" i="6"/>
  <c r="BU151" i="6" s="1"/>
  <c r="BI151" i="6"/>
  <c r="BH151" i="6"/>
  <c r="BU150" i="6"/>
  <c r="BT150" i="6"/>
  <c r="BI150" i="6"/>
  <c r="BH150" i="6"/>
  <c r="BT149" i="6"/>
  <c r="BU149" i="6" s="1"/>
  <c r="BI149" i="6"/>
  <c r="BH149" i="6"/>
  <c r="BT148" i="6"/>
  <c r="BU148" i="6" s="1"/>
  <c r="BI148" i="6"/>
  <c r="BH148" i="6"/>
  <c r="BT147" i="6"/>
  <c r="BU147" i="6" s="1"/>
  <c r="BI147" i="6"/>
  <c r="BH147" i="6"/>
  <c r="BU146" i="6"/>
  <c r="BT146" i="6"/>
  <c r="BI146" i="6"/>
  <c r="BH146" i="6"/>
  <c r="BU145" i="6"/>
  <c r="BT145" i="6"/>
  <c r="BI145" i="6"/>
  <c r="BH145" i="6"/>
  <c r="BT144" i="6"/>
  <c r="BU144" i="6" s="1"/>
  <c r="BI144" i="6"/>
  <c r="BH144" i="6"/>
  <c r="BT143" i="6"/>
  <c r="BU143" i="6" s="1"/>
  <c r="BI143" i="6"/>
  <c r="BH143" i="6"/>
  <c r="BT142" i="6"/>
  <c r="BU142" i="6" s="1"/>
  <c r="BI142" i="6"/>
  <c r="BH142" i="6"/>
  <c r="BT141" i="6"/>
  <c r="BU141" i="6" s="1"/>
  <c r="BI141" i="6"/>
  <c r="BH141" i="6"/>
  <c r="BT140" i="6"/>
  <c r="BU140" i="6" s="1"/>
  <c r="BI140" i="6"/>
  <c r="BH140" i="6"/>
  <c r="BT139" i="6"/>
  <c r="BU139" i="6" s="1"/>
  <c r="BI139" i="6"/>
  <c r="BH139" i="6"/>
  <c r="BU138" i="6"/>
  <c r="BT138" i="6"/>
  <c r="BI138" i="6"/>
  <c r="BH138" i="6"/>
  <c r="BT137" i="6"/>
  <c r="BU137" i="6" s="1"/>
  <c r="BI137" i="6"/>
  <c r="BH137" i="6"/>
  <c r="BT136" i="6"/>
  <c r="BU136" i="6" s="1"/>
  <c r="BI136" i="6"/>
  <c r="BH136" i="6"/>
  <c r="BT135" i="6"/>
  <c r="BU135" i="6" s="1"/>
  <c r="BI135" i="6"/>
  <c r="BH135" i="6"/>
  <c r="BT134" i="6"/>
  <c r="BU134" i="6" s="1"/>
  <c r="BI134" i="6"/>
  <c r="BH134" i="6"/>
  <c r="BT133" i="6"/>
  <c r="BU133" i="6" s="1"/>
  <c r="BI133" i="6"/>
  <c r="BH133" i="6"/>
  <c r="BU132" i="6"/>
  <c r="BT132" i="6"/>
  <c r="BI132" i="6"/>
  <c r="BH132" i="6"/>
  <c r="BT131" i="6"/>
  <c r="BU131" i="6" s="1"/>
  <c r="BI131" i="6"/>
  <c r="BH131" i="6"/>
  <c r="BT130" i="6"/>
  <c r="BU130" i="6" s="1"/>
  <c r="BI130" i="6"/>
  <c r="BH130" i="6"/>
  <c r="BU129" i="6"/>
  <c r="BT129" i="6"/>
  <c r="BI129" i="6"/>
  <c r="BH129" i="6"/>
  <c r="BT128" i="6"/>
  <c r="BU128" i="6" s="1"/>
  <c r="BQ128" i="6"/>
  <c r="BI128" i="6"/>
  <c r="BH128" i="6"/>
  <c r="BT127" i="6"/>
  <c r="BU127" i="6" s="1"/>
  <c r="BI127" i="6"/>
  <c r="BH127" i="6"/>
  <c r="BT126" i="6"/>
  <c r="BU126" i="6" s="1"/>
  <c r="BI126" i="6"/>
  <c r="BH126" i="6"/>
  <c r="BT125" i="6"/>
  <c r="BU125" i="6" s="1"/>
  <c r="BI125" i="6"/>
  <c r="BH125" i="6"/>
  <c r="BU124" i="6"/>
  <c r="BT124" i="6"/>
  <c r="BI124" i="6"/>
  <c r="BH124" i="6"/>
  <c r="BT123" i="6"/>
  <c r="BU123" i="6" s="1"/>
  <c r="BI123" i="6"/>
  <c r="BH123" i="6"/>
  <c r="BU122" i="6"/>
  <c r="BT122" i="6"/>
  <c r="BI122" i="6"/>
  <c r="BH122" i="6"/>
  <c r="BT121" i="6"/>
  <c r="BU121" i="6" s="1"/>
  <c r="BI121" i="6"/>
  <c r="BH121" i="6"/>
  <c r="BU120" i="6"/>
  <c r="BT120" i="6"/>
  <c r="BI120" i="6"/>
  <c r="BH120" i="6"/>
  <c r="BT119" i="6"/>
  <c r="BU119" i="6" s="1"/>
  <c r="BI119" i="6"/>
  <c r="BH119" i="6"/>
  <c r="BT118" i="6"/>
  <c r="BU118" i="6" s="1"/>
  <c r="BI118" i="6"/>
  <c r="BH118" i="6"/>
  <c r="BT117" i="6"/>
  <c r="BU117" i="6" s="1"/>
  <c r="BI117" i="6"/>
  <c r="BH117" i="6"/>
  <c r="BT116" i="6"/>
  <c r="BU116" i="6" s="1"/>
  <c r="BI116" i="6"/>
  <c r="BH116" i="6"/>
  <c r="BT115" i="6"/>
  <c r="BU115" i="6" s="1"/>
  <c r="BI115" i="6"/>
  <c r="BH115" i="6"/>
  <c r="BT114" i="6"/>
  <c r="BU114" i="6" s="1"/>
  <c r="BI114" i="6"/>
  <c r="BH114" i="6"/>
  <c r="BU113" i="6"/>
  <c r="BT113" i="6"/>
  <c r="BI113" i="6"/>
  <c r="BH113" i="6"/>
  <c r="BI112" i="6"/>
  <c r="BH112" i="6"/>
  <c r="BI111" i="6"/>
  <c r="BH111" i="6"/>
  <c r="BI110" i="6"/>
  <c r="BH110" i="6"/>
  <c r="BI109" i="6"/>
  <c r="BH109" i="6"/>
  <c r="BR108" i="6"/>
  <c r="BT108" i="6" s="1"/>
  <c r="BU108" i="6" s="1"/>
  <c r="BI108" i="6"/>
  <c r="BH108" i="6"/>
  <c r="BI107" i="6"/>
  <c r="BH107" i="6"/>
  <c r="BI106" i="6"/>
  <c r="BH106" i="6"/>
  <c r="BI105" i="6"/>
  <c r="BH105" i="6"/>
  <c r="BI104" i="6"/>
  <c r="BH104" i="6"/>
  <c r="BI103" i="6"/>
  <c r="BH103" i="6"/>
  <c r="BI102" i="6"/>
  <c r="BH102" i="6"/>
  <c r="BI101" i="6"/>
  <c r="BH101" i="6"/>
  <c r="BI100" i="6"/>
  <c r="BH100" i="6"/>
  <c r="BS99" i="6" a="1"/>
  <c r="BS99" i="6" s="1"/>
  <c r="BT99" i="6" s="1"/>
  <c r="BU99" i="6" s="1"/>
  <c r="BI99" i="6"/>
  <c r="BH99" i="6"/>
  <c r="BI98" i="6"/>
  <c r="BH98" i="6"/>
  <c r="BI97" i="6"/>
  <c r="BH97" i="6"/>
  <c r="BI96" i="6"/>
  <c r="BH96" i="6"/>
  <c r="BI95" i="6"/>
  <c r="BH95" i="6"/>
  <c r="BI94" i="6"/>
  <c r="BH94" i="6"/>
  <c r="BI93" i="6"/>
  <c r="BH93" i="6"/>
  <c r="BU92" i="6"/>
  <c r="BT92" i="6"/>
  <c r="BI92" i="6"/>
  <c r="BH92" i="6"/>
  <c r="BT91" i="6"/>
  <c r="BU91" i="6" s="1"/>
  <c r="BI91" i="6"/>
  <c r="BH91" i="6"/>
  <c r="BU90" i="6"/>
  <c r="BT90" i="6"/>
  <c r="BI90" i="6"/>
  <c r="BH90" i="6"/>
  <c r="BT89" i="6"/>
  <c r="BU89" i="6" s="1"/>
  <c r="BI89" i="6"/>
  <c r="BH89" i="6"/>
  <c r="BU88" i="6"/>
  <c r="BT88" i="6"/>
  <c r="BI88" i="6"/>
  <c r="BH88" i="6"/>
  <c r="BT87" i="6"/>
  <c r="BU87" i="6" s="1"/>
  <c r="BI87" i="6"/>
  <c r="BH87" i="6"/>
  <c r="BU86" i="6"/>
  <c r="BT86" i="6"/>
  <c r="BI86" i="6"/>
  <c r="BH86" i="6"/>
  <c r="BU85" i="6"/>
  <c r="BT85" i="6"/>
  <c r="BI85" i="6"/>
  <c r="BH85" i="6"/>
  <c r="BU84" i="6"/>
  <c r="BT84" i="6"/>
  <c r="BS84" i="6"/>
  <c r="BS84" i="6" a="1"/>
  <c r="BI84" i="6"/>
  <c r="BH84" i="6"/>
  <c r="BT83" i="6"/>
  <c r="BU83" i="6" s="1"/>
  <c r="BI83" i="6"/>
  <c r="BH83" i="6"/>
  <c r="BT82" i="6"/>
  <c r="BU82" i="6" s="1"/>
  <c r="BI82" i="6"/>
  <c r="BH82" i="6"/>
  <c r="BU81" i="6"/>
  <c r="BT81" i="6"/>
  <c r="BR81" i="6"/>
  <c r="BI81" i="6"/>
  <c r="BH81" i="6"/>
  <c r="BU80" i="6"/>
  <c r="BT80" i="6"/>
  <c r="BR80" i="6"/>
  <c r="BQ80" i="6"/>
  <c r="BS80" i="6" s="1" a="1"/>
  <c r="BS80" i="6" s="1"/>
  <c r="BI80" i="6"/>
  <c r="BH80" i="6"/>
  <c r="BT79" i="6"/>
  <c r="BU79" i="6" s="1"/>
  <c r="BI79" i="6"/>
  <c r="BH79" i="6"/>
  <c r="BT78" i="6"/>
  <c r="BU78" i="6" s="1"/>
  <c r="BI78" i="6"/>
  <c r="BH78" i="6"/>
  <c r="BT77" i="6"/>
  <c r="BU77" i="6" s="1"/>
  <c r="BI77" i="6"/>
  <c r="BH77" i="6"/>
  <c r="BT76" i="6"/>
  <c r="BU76" i="6" s="1"/>
  <c r="BI76" i="6"/>
  <c r="BH76" i="6"/>
  <c r="BT75" i="6"/>
  <c r="BU75" i="6" s="1"/>
  <c r="BQ75" i="6"/>
  <c r="BI75" i="6"/>
  <c r="BH75" i="6"/>
  <c r="BT74" i="6"/>
  <c r="BU74" i="6" s="1"/>
  <c r="BI74" i="6"/>
  <c r="BH74" i="6"/>
  <c r="BT73" i="6"/>
  <c r="BU73" i="6" s="1"/>
  <c r="BI73" i="6"/>
  <c r="BH73" i="6"/>
  <c r="BU72" i="6"/>
  <c r="BT72" i="6"/>
  <c r="BI72" i="6"/>
  <c r="BH72" i="6"/>
  <c r="BT71" i="6"/>
  <c r="BU71" i="6" s="1"/>
  <c r="BI71" i="6"/>
  <c r="BH71" i="6"/>
  <c r="BT70" i="6"/>
  <c r="BU70" i="6" s="1"/>
  <c r="BI70" i="6"/>
  <c r="BH70" i="6"/>
  <c r="BU69" i="6"/>
  <c r="BT69" i="6"/>
  <c r="BI69" i="6"/>
  <c r="BH69" i="6"/>
  <c r="BT68" i="6"/>
  <c r="BU68" i="6" s="1"/>
  <c r="BQ68" i="6"/>
  <c r="BS68" i="6" s="1" a="1"/>
  <c r="BS68" i="6" s="1"/>
  <c r="BI68" i="6"/>
  <c r="BH68" i="6"/>
  <c r="BT67" i="6"/>
  <c r="BU67" i="6" s="1"/>
  <c r="BI67" i="6"/>
  <c r="BH67" i="6"/>
  <c r="BT66" i="6"/>
  <c r="BU66" i="6" s="1"/>
  <c r="BI66" i="6"/>
  <c r="BH66" i="6"/>
  <c r="BT65" i="6"/>
  <c r="BU65" i="6" s="1"/>
  <c r="BQ65" i="6"/>
  <c r="BI65" i="6"/>
  <c r="BH65" i="6"/>
  <c r="BT64" i="6"/>
  <c r="BU64" i="6" s="1"/>
  <c r="BI64" i="6"/>
  <c r="BH64" i="6"/>
  <c r="BT63" i="6"/>
  <c r="BU63" i="6" s="1"/>
  <c r="BI63" i="6"/>
  <c r="BH63" i="6"/>
  <c r="BU62" i="6"/>
  <c r="BT62" i="6"/>
  <c r="BI62" i="6"/>
  <c r="BH62" i="6"/>
  <c r="BU61" i="6"/>
  <c r="BT61" i="6"/>
  <c r="BI61" i="6"/>
  <c r="BH61" i="6"/>
  <c r="BT60" i="6"/>
  <c r="BU60" i="6" s="1"/>
  <c r="BI60" i="6"/>
  <c r="BH60" i="6"/>
  <c r="BT59" i="6"/>
  <c r="BU59" i="6" s="1"/>
  <c r="BS59" i="6" a="1"/>
  <c r="BS59" i="6" s="1"/>
  <c r="BR59" i="6"/>
  <c r="BI59" i="6"/>
  <c r="BH59" i="6"/>
  <c r="BU58" i="6"/>
  <c r="BT58" i="6"/>
  <c r="BI58" i="6"/>
  <c r="BH58" i="6"/>
  <c r="BT57" i="6"/>
  <c r="BU57" i="6" s="1"/>
  <c r="BI57" i="6"/>
  <c r="BH57" i="6"/>
  <c r="BT56" i="6"/>
  <c r="BU56" i="6" s="1"/>
  <c r="BI56" i="6"/>
  <c r="BH56" i="6"/>
  <c r="BT55" i="6"/>
  <c r="BU55" i="6" s="1"/>
  <c r="BR55" i="6"/>
  <c r="BI55" i="6"/>
  <c r="BH55" i="6"/>
  <c r="BU54" i="6"/>
  <c r="BT54" i="6"/>
  <c r="BI54" i="6"/>
  <c r="BH54" i="6"/>
  <c r="BT53" i="6"/>
  <c r="BU53" i="6" s="1"/>
  <c r="BI53" i="6"/>
  <c r="BH53" i="6"/>
  <c r="BT52" i="6"/>
  <c r="BU52" i="6" s="1"/>
  <c r="BI52" i="6"/>
  <c r="BH52" i="6"/>
  <c r="BT51" i="6"/>
  <c r="BU51" i="6" s="1"/>
  <c r="BR51" i="6"/>
  <c r="BI51" i="6"/>
  <c r="BH51" i="6"/>
  <c r="BU50" i="6"/>
  <c r="BT50" i="6"/>
  <c r="BI50" i="6"/>
  <c r="BH50" i="6"/>
  <c r="BU49" i="6"/>
  <c r="BT49" i="6"/>
  <c r="BI49" i="6"/>
  <c r="BH49" i="6"/>
  <c r="BU48" i="6"/>
  <c r="BT48" i="6"/>
  <c r="BI48" i="6"/>
  <c r="BH48" i="6"/>
  <c r="BU47" i="6"/>
  <c r="BT47" i="6"/>
  <c r="BI47" i="6"/>
  <c r="BH47" i="6"/>
  <c r="BU46" i="6"/>
  <c r="BT46" i="6"/>
  <c r="BI46" i="6"/>
  <c r="BH46" i="6"/>
  <c r="BU45" i="6"/>
  <c r="BT45" i="6"/>
  <c r="BI45" i="6"/>
  <c r="BH45" i="6"/>
  <c r="BU44" i="6"/>
  <c r="BT44" i="6"/>
  <c r="BI44" i="6"/>
  <c r="BH44" i="6"/>
  <c r="BU43" i="6"/>
  <c r="BT43" i="6"/>
  <c r="BI43" i="6"/>
  <c r="BH43" i="6"/>
  <c r="BT42" i="6"/>
  <c r="BU42" i="6" s="1"/>
  <c r="BI42" i="6"/>
  <c r="BH42" i="6"/>
  <c r="BT41" i="6"/>
  <c r="BU41" i="6" s="1"/>
  <c r="BI41" i="6"/>
  <c r="BH41" i="6"/>
  <c r="BU40" i="6"/>
  <c r="BT40" i="6"/>
  <c r="BI40" i="6"/>
  <c r="BH40" i="6"/>
  <c r="BU39" i="6"/>
  <c r="BT39" i="6"/>
  <c r="BI39" i="6"/>
  <c r="BH39" i="6"/>
  <c r="BU38" i="6"/>
  <c r="BT38" i="6"/>
  <c r="BI38" i="6"/>
  <c r="BH38" i="6"/>
  <c r="BU37" i="6"/>
  <c r="BT37" i="6"/>
  <c r="BI37" i="6"/>
  <c r="BH37" i="6"/>
  <c r="BU36" i="6"/>
  <c r="BT36" i="6"/>
  <c r="BI36" i="6"/>
  <c r="BH36" i="6"/>
  <c r="BT35" i="6"/>
  <c r="BU35" i="6" s="1"/>
  <c r="BI35" i="6"/>
  <c r="BH35" i="6"/>
  <c r="BU34" i="6"/>
  <c r="BT34" i="6"/>
  <c r="BI34" i="6"/>
  <c r="BH34" i="6"/>
  <c r="BT33" i="6"/>
  <c r="BU33" i="6" s="1"/>
  <c r="BI33" i="6"/>
  <c r="BH33" i="6"/>
  <c r="BI32" i="6"/>
  <c r="BH32" i="6"/>
  <c r="BI31" i="6"/>
  <c r="BH31" i="6"/>
  <c r="BI30" i="6"/>
  <c r="BH30" i="6"/>
  <c r="BI29" i="6"/>
  <c r="BH29" i="6"/>
  <c r="BI28" i="6"/>
  <c r="BH28" i="6"/>
  <c r="BI27" i="6"/>
  <c r="BH27" i="6"/>
  <c r="BI26" i="6"/>
  <c r="BH26" i="6"/>
  <c r="BR25" i="6"/>
  <c r="BT25" i="6" s="1"/>
  <c r="BU25" i="6" s="1"/>
  <c r="BI25" i="6"/>
  <c r="BH25" i="6"/>
  <c r="BI24" i="6"/>
  <c r="BH24" i="6"/>
  <c r="AN2444" i="6"/>
  <c r="BQ2444" i="6" s="1"/>
  <c r="AM2444" i="6"/>
  <c r="AH2444" i="6"/>
  <c r="AN2443" i="6"/>
  <c r="BQ2443" i="6" s="1"/>
  <c r="AM2443" i="6"/>
  <c r="AH2443" i="6"/>
  <c r="AN2442" i="6"/>
  <c r="BQ2442" i="6" s="1"/>
  <c r="AM2442" i="6"/>
  <c r="AH2442" i="6"/>
  <c r="AN2441" i="6"/>
  <c r="BQ2441" i="6" s="1"/>
  <c r="AM2441" i="6"/>
  <c r="AH2441" i="6"/>
  <c r="AN2440" i="6"/>
  <c r="BQ2440" i="6" s="1"/>
  <c r="AM2440" i="6"/>
  <c r="AH2440" i="6"/>
  <c r="AN2439" i="6"/>
  <c r="BQ2439" i="6" s="1"/>
  <c r="AM2439" i="6"/>
  <c r="AH2439" i="6"/>
  <c r="AN2438" i="6"/>
  <c r="BQ2438" i="6" s="1"/>
  <c r="AM2438" i="6"/>
  <c r="AH2438" i="6"/>
  <c r="AN2437" i="6"/>
  <c r="BQ2437" i="6" s="1"/>
  <c r="AM2437" i="6"/>
  <c r="AH2437" i="6"/>
  <c r="AN2436" i="6"/>
  <c r="BQ2436" i="6" s="1"/>
  <c r="AM2436" i="6"/>
  <c r="AH2436" i="6"/>
  <c r="AN2435" i="6"/>
  <c r="BQ2435" i="6" s="1"/>
  <c r="AM2435" i="6"/>
  <c r="AH2435" i="6"/>
  <c r="AN2434" i="6"/>
  <c r="BQ2434" i="6" s="1"/>
  <c r="AM2434" i="6"/>
  <c r="AH2434" i="6"/>
  <c r="AN2433" i="6"/>
  <c r="BQ2433" i="6" s="1"/>
  <c r="AM2433" i="6"/>
  <c r="AH2433" i="6"/>
  <c r="AN2432" i="6"/>
  <c r="BQ2432" i="6" s="1"/>
  <c r="AM2432" i="6"/>
  <c r="AH2432" i="6"/>
  <c r="AN2431" i="6"/>
  <c r="BQ2431" i="6" s="1"/>
  <c r="AM2431" i="6"/>
  <c r="AH2431" i="6"/>
  <c r="AN2430" i="6"/>
  <c r="BQ2430" i="6" s="1"/>
  <c r="AM2430" i="6"/>
  <c r="AH2430" i="6"/>
  <c r="AN2429" i="6"/>
  <c r="BQ2429" i="6" s="1"/>
  <c r="AM2429" i="6"/>
  <c r="AH2429" i="6"/>
  <c r="AN2428" i="6"/>
  <c r="BQ2428" i="6" s="1"/>
  <c r="AM2428" i="6"/>
  <c r="AH2428" i="6"/>
  <c r="AN2427" i="6"/>
  <c r="BQ2427" i="6" s="1"/>
  <c r="AM2427" i="6"/>
  <c r="AH2427" i="6"/>
  <c r="AN2426" i="6"/>
  <c r="BQ2426" i="6" s="1"/>
  <c r="AM2426" i="6"/>
  <c r="AH2426" i="6"/>
  <c r="AN2425" i="6"/>
  <c r="BQ2425" i="6" s="1"/>
  <c r="AM2425" i="6"/>
  <c r="AH2425" i="6"/>
  <c r="AN2424" i="6"/>
  <c r="BQ2424" i="6" s="1"/>
  <c r="AM2424" i="6"/>
  <c r="AH2424" i="6"/>
  <c r="AN2423" i="6"/>
  <c r="BQ2423" i="6" s="1"/>
  <c r="AM2423" i="6"/>
  <c r="AH2423" i="6"/>
  <c r="AN2422" i="6"/>
  <c r="BQ2422" i="6" s="1"/>
  <c r="AM2422" i="6"/>
  <c r="AH2422" i="6"/>
  <c r="AN2421" i="6"/>
  <c r="BQ2421" i="6" s="1"/>
  <c r="AM2421" i="6"/>
  <c r="AH2421" i="6"/>
  <c r="AN2420" i="6"/>
  <c r="BQ2420" i="6" s="1"/>
  <c r="AM2420" i="6"/>
  <c r="AH2420" i="6"/>
  <c r="AN2419" i="6"/>
  <c r="BQ2419" i="6" s="1"/>
  <c r="AM2419" i="6"/>
  <c r="AH2419" i="6"/>
  <c r="AN2418" i="6"/>
  <c r="BQ2418" i="6" s="1"/>
  <c r="AM2418" i="6"/>
  <c r="AH2418" i="6"/>
  <c r="AN2417" i="6"/>
  <c r="BQ2417" i="6" s="1"/>
  <c r="AM2417" i="6"/>
  <c r="AH2417" i="6"/>
  <c r="AN2416" i="6"/>
  <c r="BQ2416" i="6" s="1"/>
  <c r="AM2416" i="6"/>
  <c r="AH2416" i="6"/>
  <c r="AN2415" i="6"/>
  <c r="BQ2415" i="6" s="1"/>
  <c r="AM2415" i="6"/>
  <c r="AH2415" i="6"/>
  <c r="AN2414" i="6"/>
  <c r="BQ2414" i="6" s="1"/>
  <c r="AM2414" i="6"/>
  <c r="AH2414" i="6"/>
  <c r="AN2413" i="6"/>
  <c r="BQ2413" i="6" s="1"/>
  <c r="AM2413" i="6"/>
  <c r="AH2413" i="6"/>
  <c r="AN2412" i="6"/>
  <c r="BQ2412" i="6" s="1"/>
  <c r="AM2412" i="6"/>
  <c r="AH2412" i="6"/>
  <c r="AN2411" i="6"/>
  <c r="BQ2411" i="6" s="1"/>
  <c r="AM2411" i="6"/>
  <c r="AH2411" i="6"/>
  <c r="AN2410" i="6"/>
  <c r="AM2410" i="6"/>
  <c r="AH2410" i="6"/>
  <c r="AN2409" i="6"/>
  <c r="BQ2409" i="6" s="1"/>
  <c r="AM2409" i="6"/>
  <c r="AH2409" i="6"/>
  <c r="AN2408" i="6"/>
  <c r="BQ2408" i="6" s="1"/>
  <c r="AM2408" i="6"/>
  <c r="AH2408" i="6"/>
  <c r="AN2407" i="6"/>
  <c r="BQ2407" i="6" s="1"/>
  <c r="AM2407" i="6"/>
  <c r="AH2407" i="6"/>
  <c r="AN2406" i="6"/>
  <c r="BQ2406" i="6" s="1"/>
  <c r="AM2406" i="6"/>
  <c r="AH2406" i="6"/>
  <c r="AN2405" i="6"/>
  <c r="BQ2405" i="6" s="1"/>
  <c r="AM2405" i="6"/>
  <c r="AH2405" i="6"/>
  <c r="AN2404" i="6"/>
  <c r="BQ2404" i="6" s="1"/>
  <c r="AM2404" i="6"/>
  <c r="AH2404" i="6"/>
  <c r="AN2403" i="6"/>
  <c r="BQ2403" i="6" s="1"/>
  <c r="AM2403" i="6"/>
  <c r="AH2403" i="6"/>
  <c r="AN2402" i="6"/>
  <c r="BQ2402" i="6" s="1"/>
  <c r="AM2402" i="6"/>
  <c r="AH2402" i="6"/>
  <c r="AN2401" i="6"/>
  <c r="BQ2401" i="6" s="1"/>
  <c r="AM2401" i="6"/>
  <c r="AH2401" i="6"/>
  <c r="AN2400" i="6"/>
  <c r="BQ2400" i="6" s="1"/>
  <c r="AM2400" i="6"/>
  <c r="AH2400" i="6"/>
  <c r="AN2399" i="6"/>
  <c r="BQ2399" i="6" s="1"/>
  <c r="AM2399" i="6"/>
  <c r="AH2399" i="6"/>
  <c r="AN2398" i="6"/>
  <c r="BQ2398" i="6" s="1"/>
  <c r="AM2398" i="6"/>
  <c r="AH2398" i="6"/>
  <c r="AN2397" i="6"/>
  <c r="BQ2397" i="6" s="1"/>
  <c r="AM2397" i="6"/>
  <c r="AH2397" i="6"/>
  <c r="AN2396" i="6"/>
  <c r="BQ2396" i="6" s="1"/>
  <c r="AM2396" i="6"/>
  <c r="AH2396" i="6"/>
  <c r="AN2395" i="6"/>
  <c r="BQ2395" i="6" s="1"/>
  <c r="AM2395" i="6"/>
  <c r="AH2395" i="6"/>
  <c r="AN2394" i="6"/>
  <c r="BQ2394" i="6" s="1"/>
  <c r="AM2394" i="6"/>
  <c r="AH2394" i="6"/>
  <c r="AN2393" i="6"/>
  <c r="BQ2393" i="6" s="1"/>
  <c r="AM2393" i="6"/>
  <c r="AH2393" i="6"/>
  <c r="AN2392" i="6"/>
  <c r="BQ2392" i="6" s="1"/>
  <c r="AM2392" i="6"/>
  <c r="AH2392" i="6"/>
  <c r="AN2391" i="6"/>
  <c r="BQ2391" i="6" s="1"/>
  <c r="AM2391" i="6"/>
  <c r="AH2391" i="6"/>
  <c r="AN2390" i="6"/>
  <c r="BQ2390" i="6" s="1"/>
  <c r="AM2390" i="6"/>
  <c r="AH2390" i="6"/>
  <c r="AN2389" i="6"/>
  <c r="BQ2389" i="6" s="1"/>
  <c r="AM2389" i="6"/>
  <c r="AH2389" i="6"/>
  <c r="AN2388" i="6"/>
  <c r="BQ2388" i="6" s="1"/>
  <c r="AM2388" i="6"/>
  <c r="AH2388" i="6"/>
  <c r="AN2387" i="6"/>
  <c r="BQ2387" i="6" s="1"/>
  <c r="AM2387" i="6"/>
  <c r="AH2387" i="6"/>
  <c r="AN2386" i="6"/>
  <c r="BQ2386" i="6" s="1"/>
  <c r="AM2386" i="6"/>
  <c r="AH2386" i="6"/>
  <c r="AN2385" i="6"/>
  <c r="BQ2385" i="6" s="1"/>
  <c r="AM2385" i="6"/>
  <c r="AH2385" i="6"/>
  <c r="AN2384" i="6"/>
  <c r="BQ2384" i="6" s="1"/>
  <c r="AM2384" i="6"/>
  <c r="AH2384" i="6"/>
  <c r="AN2383" i="6"/>
  <c r="BQ2383" i="6" s="1"/>
  <c r="AM2383" i="6"/>
  <c r="AH2383" i="6"/>
  <c r="AN2382" i="6"/>
  <c r="BQ2382" i="6" s="1"/>
  <c r="AM2382" i="6"/>
  <c r="AH2382" i="6"/>
  <c r="AN2381" i="6"/>
  <c r="BQ2381" i="6" s="1"/>
  <c r="AM2381" i="6"/>
  <c r="AH2381" i="6"/>
  <c r="AN2380" i="6"/>
  <c r="BQ2380" i="6" s="1"/>
  <c r="AM2380" i="6"/>
  <c r="AH2380" i="6"/>
  <c r="AN2379" i="6"/>
  <c r="BQ2379" i="6" s="1"/>
  <c r="AM2379" i="6"/>
  <c r="AH2379" i="6"/>
  <c r="AN2378" i="6"/>
  <c r="BQ2378" i="6" s="1"/>
  <c r="AM2378" i="6"/>
  <c r="AH2378" i="6"/>
  <c r="AN2377" i="6"/>
  <c r="BQ2377" i="6" s="1"/>
  <c r="AM2377" i="6"/>
  <c r="AH2377" i="6"/>
  <c r="AN2376" i="6"/>
  <c r="BQ2376" i="6" s="1"/>
  <c r="AM2376" i="6"/>
  <c r="AH2376" i="6"/>
  <c r="AN2375" i="6"/>
  <c r="BQ2375" i="6" s="1"/>
  <c r="AM2375" i="6"/>
  <c r="AH2375" i="6"/>
  <c r="AN2374" i="6"/>
  <c r="BQ2374" i="6" s="1"/>
  <c r="AM2374" i="6"/>
  <c r="AH2374" i="6"/>
  <c r="AN2373" i="6"/>
  <c r="BQ2373" i="6" s="1"/>
  <c r="AM2373" i="6"/>
  <c r="AH2373" i="6"/>
  <c r="AN2372" i="6"/>
  <c r="BQ2372" i="6" s="1"/>
  <c r="AM2372" i="6"/>
  <c r="AH2372" i="6"/>
  <c r="AN2371" i="6"/>
  <c r="BQ2371" i="6" s="1"/>
  <c r="AM2371" i="6"/>
  <c r="AH2371" i="6"/>
  <c r="AN2370" i="6"/>
  <c r="BQ2370" i="6" s="1"/>
  <c r="AM2370" i="6"/>
  <c r="AH2370" i="6"/>
  <c r="AN2369" i="6"/>
  <c r="BQ2369" i="6" s="1"/>
  <c r="AM2369" i="6"/>
  <c r="AH2369" i="6"/>
  <c r="AN2368" i="6"/>
  <c r="BQ2368" i="6" s="1"/>
  <c r="AM2368" i="6"/>
  <c r="AH2368" i="6"/>
  <c r="AN2367" i="6"/>
  <c r="BQ2367" i="6" s="1"/>
  <c r="AM2367" i="6"/>
  <c r="AH2367" i="6"/>
  <c r="AN2366" i="6"/>
  <c r="BQ2366" i="6" s="1"/>
  <c r="AM2366" i="6"/>
  <c r="AH2366" i="6"/>
  <c r="AN2365" i="6"/>
  <c r="BQ2365" i="6" s="1"/>
  <c r="AM2365" i="6"/>
  <c r="AH2365" i="6"/>
  <c r="AN2364" i="6"/>
  <c r="BQ2364" i="6" s="1"/>
  <c r="AM2364" i="6"/>
  <c r="AH2364" i="6"/>
  <c r="AN2363" i="6"/>
  <c r="BQ2363" i="6" s="1"/>
  <c r="AM2363" i="6"/>
  <c r="AH2363" i="6"/>
  <c r="AN2362" i="6"/>
  <c r="BQ2362" i="6" s="1"/>
  <c r="AM2362" i="6"/>
  <c r="AH2362" i="6"/>
  <c r="AN2361" i="6"/>
  <c r="BQ2361" i="6" s="1"/>
  <c r="AM2361" i="6"/>
  <c r="AH2361" i="6"/>
  <c r="AN2360" i="6"/>
  <c r="BQ2360" i="6" s="1"/>
  <c r="AM2360" i="6"/>
  <c r="AH2360" i="6"/>
  <c r="AN2359" i="6"/>
  <c r="BQ2359" i="6" s="1"/>
  <c r="AM2359" i="6"/>
  <c r="AH2359" i="6"/>
  <c r="AN2358" i="6"/>
  <c r="BQ2358" i="6" s="1"/>
  <c r="AM2358" i="6"/>
  <c r="AH2358" i="6"/>
  <c r="AN2357" i="6"/>
  <c r="BQ2357" i="6" s="1"/>
  <c r="AM2357" i="6"/>
  <c r="AH2357" i="6"/>
  <c r="AN2356" i="6"/>
  <c r="BQ2356" i="6" s="1"/>
  <c r="AM2356" i="6"/>
  <c r="AH2356" i="6"/>
  <c r="AN2355" i="6"/>
  <c r="BQ2355" i="6" s="1"/>
  <c r="AM2355" i="6"/>
  <c r="AH2355" i="6"/>
  <c r="AN2354" i="6"/>
  <c r="BQ2354" i="6" s="1"/>
  <c r="AM2354" i="6"/>
  <c r="AH2354" i="6"/>
  <c r="AN2353" i="6"/>
  <c r="BQ2353" i="6" s="1"/>
  <c r="AM2353" i="6"/>
  <c r="AH2353" i="6"/>
  <c r="AN2352" i="6"/>
  <c r="BQ2352" i="6" s="1"/>
  <c r="AM2352" i="6"/>
  <c r="AH2352" i="6"/>
  <c r="AN2351" i="6"/>
  <c r="BQ2351" i="6" s="1"/>
  <c r="AM2351" i="6"/>
  <c r="AH2351" i="6"/>
  <c r="AN2350" i="6"/>
  <c r="BQ2350" i="6" s="1"/>
  <c r="AM2350" i="6"/>
  <c r="AH2350" i="6"/>
  <c r="AN2349" i="6"/>
  <c r="BQ2349" i="6" s="1"/>
  <c r="AM2349" i="6"/>
  <c r="AH2349" i="6"/>
  <c r="AN2348" i="6"/>
  <c r="BQ2348" i="6" s="1"/>
  <c r="AM2348" i="6"/>
  <c r="AH2348" i="6"/>
  <c r="AN2347" i="6"/>
  <c r="BQ2347" i="6" s="1"/>
  <c r="AM2347" i="6"/>
  <c r="AH2347" i="6"/>
  <c r="AN2346" i="6"/>
  <c r="BQ2346" i="6" s="1"/>
  <c r="AM2346" i="6"/>
  <c r="AH2346" i="6"/>
  <c r="AN2345" i="6"/>
  <c r="BQ2345" i="6" s="1"/>
  <c r="AM2345" i="6"/>
  <c r="AH2345" i="6"/>
  <c r="AN2344" i="6"/>
  <c r="BQ2344" i="6" s="1"/>
  <c r="AM2344" i="6"/>
  <c r="AH2344" i="6"/>
  <c r="AN2343" i="6"/>
  <c r="BQ2343" i="6" s="1"/>
  <c r="AM2343" i="6"/>
  <c r="AH2343" i="6"/>
  <c r="AN2342" i="6"/>
  <c r="BQ2342" i="6" s="1"/>
  <c r="AM2342" i="6"/>
  <c r="AH2342" i="6"/>
  <c r="AN2341" i="6"/>
  <c r="BQ2341" i="6" s="1"/>
  <c r="AM2341" i="6"/>
  <c r="AH2341" i="6"/>
  <c r="AN2340" i="6"/>
  <c r="BQ2340" i="6" s="1"/>
  <c r="AM2340" i="6"/>
  <c r="AH2340" i="6"/>
  <c r="AN2339" i="6"/>
  <c r="BQ2339" i="6" s="1"/>
  <c r="AM2339" i="6"/>
  <c r="AH2339" i="6"/>
  <c r="AN2338" i="6"/>
  <c r="BQ2338" i="6" s="1"/>
  <c r="AM2338" i="6"/>
  <c r="AH2338" i="6"/>
  <c r="AN2337" i="6"/>
  <c r="BQ2337" i="6" s="1"/>
  <c r="AM2337" i="6"/>
  <c r="AH2337" i="6"/>
  <c r="AN2336" i="6"/>
  <c r="BQ2336" i="6" s="1"/>
  <c r="AM2336" i="6"/>
  <c r="AH2336" i="6"/>
  <c r="AN2335" i="6"/>
  <c r="BQ2335" i="6" s="1"/>
  <c r="AM2335" i="6"/>
  <c r="AH2335" i="6"/>
  <c r="AN2334" i="6"/>
  <c r="BQ2334" i="6" s="1"/>
  <c r="AM2334" i="6"/>
  <c r="AH2334" i="6"/>
  <c r="AN2333" i="6"/>
  <c r="BQ2333" i="6" s="1"/>
  <c r="AM2333" i="6"/>
  <c r="AH2333" i="6"/>
  <c r="AN2332" i="6"/>
  <c r="BQ2332" i="6" s="1"/>
  <c r="AM2332" i="6"/>
  <c r="AH2332" i="6"/>
  <c r="AN2331" i="6"/>
  <c r="BQ2331" i="6" s="1"/>
  <c r="AM2331" i="6"/>
  <c r="AH2331" i="6"/>
  <c r="AN2330" i="6"/>
  <c r="BQ2330" i="6" s="1"/>
  <c r="AM2330" i="6"/>
  <c r="AH2330" i="6"/>
  <c r="AN2329" i="6"/>
  <c r="BQ2329" i="6" s="1"/>
  <c r="AM2329" i="6"/>
  <c r="AH2329" i="6"/>
  <c r="AN2328" i="6"/>
  <c r="BQ2328" i="6" s="1"/>
  <c r="AM2328" i="6"/>
  <c r="AH2328" i="6"/>
  <c r="AN2327" i="6"/>
  <c r="BQ2327" i="6" s="1"/>
  <c r="AM2327" i="6"/>
  <c r="AH2327" i="6"/>
  <c r="AN2326" i="6"/>
  <c r="BQ2326" i="6" s="1"/>
  <c r="AM2326" i="6"/>
  <c r="AH2326" i="6"/>
  <c r="AN2325" i="6"/>
  <c r="BQ2325" i="6" s="1"/>
  <c r="AM2325" i="6"/>
  <c r="AH2325" i="6"/>
  <c r="AN2324" i="6"/>
  <c r="BQ2324" i="6" s="1"/>
  <c r="AM2324" i="6"/>
  <c r="AH2324" i="6"/>
  <c r="AN2323" i="6"/>
  <c r="BQ2323" i="6" s="1"/>
  <c r="AM2323" i="6"/>
  <c r="AH2323" i="6"/>
  <c r="AN2322" i="6"/>
  <c r="BQ2322" i="6" s="1"/>
  <c r="AM2322" i="6"/>
  <c r="AH2322" i="6"/>
  <c r="AN2321" i="6"/>
  <c r="BQ2321" i="6" s="1"/>
  <c r="AM2321" i="6"/>
  <c r="AH2321" i="6"/>
  <c r="AN2320" i="6"/>
  <c r="BQ2320" i="6" s="1"/>
  <c r="AM2320" i="6"/>
  <c r="AH2320" i="6"/>
  <c r="AN2319" i="6"/>
  <c r="BQ2319" i="6" s="1"/>
  <c r="AM2319" i="6"/>
  <c r="AH2319" i="6"/>
  <c r="AN2318" i="6"/>
  <c r="BQ2318" i="6" s="1"/>
  <c r="AM2318" i="6"/>
  <c r="AH2318" i="6"/>
  <c r="AN2317" i="6"/>
  <c r="BQ2317" i="6" s="1"/>
  <c r="AM2317" i="6"/>
  <c r="AH2317" i="6"/>
  <c r="AN2316" i="6"/>
  <c r="BQ2316" i="6" s="1"/>
  <c r="AM2316" i="6"/>
  <c r="AH2316" i="6"/>
  <c r="AN2315" i="6"/>
  <c r="BQ2315" i="6" s="1"/>
  <c r="AM2315" i="6"/>
  <c r="AH2315" i="6"/>
  <c r="AN2314" i="6"/>
  <c r="BQ2314" i="6" s="1"/>
  <c r="AM2314" i="6"/>
  <c r="AH2314" i="6"/>
  <c r="AN2313" i="6"/>
  <c r="BQ2313" i="6" s="1"/>
  <c r="AM2313" i="6"/>
  <c r="AH2313" i="6"/>
  <c r="AN2312" i="6"/>
  <c r="BQ2312" i="6" s="1"/>
  <c r="AM2312" i="6"/>
  <c r="AH2312" i="6"/>
  <c r="AN2311" i="6"/>
  <c r="BQ2311" i="6" s="1"/>
  <c r="AM2311" i="6"/>
  <c r="AH2311" i="6"/>
  <c r="AN2310" i="6"/>
  <c r="BQ2310" i="6" s="1"/>
  <c r="AM2310" i="6"/>
  <c r="AH2310" i="6"/>
  <c r="AN2309" i="6"/>
  <c r="BQ2309" i="6" s="1"/>
  <c r="AM2309" i="6"/>
  <c r="AH2309" i="6"/>
  <c r="AN2308" i="6"/>
  <c r="BQ2308" i="6" s="1"/>
  <c r="AM2308" i="6"/>
  <c r="AH2308" i="6"/>
  <c r="AN2307" i="6"/>
  <c r="BQ2307" i="6" s="1"/>
  <c r="AM2307" i="6"/>
  <c r="AH2307" i="6"/>
  <c r="AN2306" i="6"/>
  <c r="BQ2306" i="6" s="1"/>
  <c r="AM2306" i="6"/>
  <c r="AH2306" i="6"/>
  <c r="AN2305" i="6"/>
  <c r="BQ2305" i="6" s="1"/>
  <c r="AM2305" i="6"/>
  <c r="AH2305" i="6"/>
  <c r="AN2304" i="6"/>
  <c r="BQ2304" i="6" s="1"/>
  <c r="AM2304" i="6"/>
  <c r="AH2304" i="6"/>
  <c r="AN2303" i="6"/>
  <c r="BQ2303" i="6" s="1"/>
  <c r="AM2303" i="6"/>
  <c r="AH2303" i="6"/>
  <c r="AN2302" i="6"/>
  <c r="BQ2302" i="6" s="1"/>
  <c r="AM2302" i="6"/>
  <c r="AH2302" i="6"/>
  <c r="AN2301" i="6"/>
  <c r="BQ2301" i="6" s="1"/>
  <c r="AM2301" i="6"/>
  <c r="AH2301" i="6"/>
  <c r="AN2300" i="6"/>
  <c r="BQ2300" i="6" s="1"/>
  <c r="AM2300" i="6"/>
  <c r="AH2300" i="6"/>
  <c r="AN2299" i="6"/>
  <c r="BQ2299" i="6" s="1"/>
  <c r="AM2299" i="6"/>
  <c r="AH2299" i="6"/>
  <c r="AN2298" i="6"/>
  <c r="BQ2298" i="6" s="1"/>
  <c r="AM2298" i="6"/>
  <c r="AH2298" i="6"/>
  <c r="AN2297" i="6"/>
  <c r="BQ2297" i="6" s="1"/>
  <c r="AM2297" i="6"/>
  <c r="AH2297" i="6"/>
  <c r="AN2296" i="6"/>
  <c r="BQ2296" i="6" s="1"/>
  <c r="AM2296" i="6"/>
  <c r="AH2296" i="6"/>
  <c r="AN2295" i="6"/>
  <c r="BQ2295" i="6" s="1"/>
  <c r="AM2295" i="6"/>
  <c r="AH2295" i="6"/>
  <c r="AN2294" i="6"/>
  <c r="BQ2294" i="6" s="1"/>
  <c r="AM2294" i="6"/>
  <c r="AH2294" i="6"/>
  <c r="AN2293" i="6"/>
  <c r="BQ2293" i="6" s="1"/>
  <c r="AM2293" i="6"/>
  <c r="AH2293" i="6"/>
  <c r="AN2292" i="6"/>
  <c r="BQ2292" i="6" s="1"/>
  <c r="AM2292" i="6"/>
  <c r="AH2292" i="6"/>
  <c r="AN2291" i="6"/>
  <c r="BQ2291" i="6" s="1"/>
  <c r="AM2291" i="6"/>
  <c r="AH2291" i="6"/>
  <c r="AN2290" i="6"/>
  <c r="BQ2290" i="6" s="1"/>
  <c r="AM2290" i="6"/>
  <c r="AH2290" i="6"/>
  <c r="AN2289" i="6"/>
  <c r="BQ2289" i="6" s="1"/>
  <c r="AM2289" i="6"/>
  <c r="AH2289" i="6"/>
  <c r="AN2288" i="6"/>
  <c r="BQ2288" i="6" s="1"/>
  <c r="AM2288" i="6"/>
  <c r="AH2288" i="6"/>
  <c r="AN2287" i="6"/>
  <c r="BQ2287" i="6" s="1"/>
  <c r="AM2287" i="6"/>
  <c r="AH2287" i="6"/>
  <c r="AN2286" i="6"/>
  <c r="BQ2286" i="6" s="1"/>
  <c r="AM2286" i="6"/>
  <c r="AH2286" i="6"/>
  <c r="AN2285" i="6"/>
  <c r="BQ2285" i="6" s="1"/>
  <c r="AM2285" i="6"/>
  <c r="AH2285" i="6"/>
  <c r="AN2284" i="6"/>
  <c r="BQ2284" i="6" s="1"/>
  <c r="AM2284" i="6"/>
  <c r="AH2284" i="6"/>
  <c r="AN2283" i="6"/>
  <c r="BQ2283" i="6" s="1"/>
  <c r="AM2283" i="6"/>
  <c r="AH2283" i="6"/>
  <c r="AN2282" i="6"/>
  <c r="BQ2282" i="6" s="1"/>
  <c r="AM2282" i="6"/>
  <c r="AH2282" i="6"/>
  <c r="AN2281" i="6"/>
  <c r="BQ2281" i="6" s="1"/>
  <c r="AM2281" i="6"/>
  <c r="AH2281" i="6"/>
  <c r="AN2280" i="6"/>
  <c r="BQ2280" i="6" s="1"/>
  <c r="AM2280" i="6"/>
  <c r="AH2280" i="6"/>
  <c r="AN2279" i="6"/>
  <c r="BQ2279" i="6" s="1"/>
  <c r="AM2279" i="6"/>
  <c r="AH2279" i="6"/>
  <c r="AN2278" i="6"/>
  <c r="BQ2278" i="6" s="1"/>
  <c r="AM2278" i="6"/>
  <c r="AH2278" i="6"/>
  <c r="AN2277" i="6"/>
  <c r="BQ2277" i="6" s="1"/>
  <c r="AM2277" i="6"/>
  <c r="AH2277" i="6"/>
  <c r="AN2276" i="6"/>
  <c r="BQ2276" i="6" s="1"/>
  <c r="AM2276" i="6"/>
  <c r="AH2276" i="6"/>
  <c r="AN2275" i="6"/>
  <c r="BQ2275" i="6" s="1"/>
  <c r="AM2275" i="6"/>
  <c r="AH2275" i="6"/>
  <c r="AN2274" i="6"/>
  <c r="BQ2274" i="6" s="1"/>
  <c r="AM2274" i="6"/>
  <c r="AH2274" i="6"/>
  <c r="AN2273" i="6"/>
  <c r="BQ2273" i="6" s="1"/>
  <c r="AM2273" i="6"/>
  <c r="AH2273" i="6"/>
  <c r="AN2272" i="6"/>
  <c r="BQ2272" i="6" s="1"/>
  <c r="AM2272" i="6"/>
  <c r="AH2272" i="6"/>
  <c r="AN2271" i="6"/>
  <c r="BQ2271" i="6" s="1"/>
  <c r="AM2271" i="6"/>
  <c r="AH2271" i="6"/>
  <c r="AN2270" i="6"/>
  <c r="BQ2270" i="6" s="1"/>
  <c r="AM2270" i="6"/>
  <c r="AH2270" i="6"/>
  <c r="AN2269" i="6"/>
  <c r="BQ2269" i="6" s="1"/>
  <c r="AM2269" i="6"/>
  <c r="AH2269" i="6"/>
  <c r="AN2268" i="6"/>
  <c r="BQ2268" i="6" s="1"/>
  <c r="AM2268" i="6"/>
  <c r="AH2268" i="6"/>
  <c r="AN2267" i="6"/>
  <c r="BQ2267" i="6" s="1"/>
  <c r="AM2267" i="6"/>
  <c r="AH2267" i="6"/>
  <c r="AN2266" i="6"/>
  <c r="BQ2266" i="6" s="1"/>
  <c r="AM2266" i="6"/>
  <c r="AH2266" i="6"/>
  <c r="AN2265" i="6"/>
  <c r="BQ2265" i="6" s="1"/>
  <c r="AM2265" i="6"/>
  <c r="AH2265" i="6"/>
  <c r="AN2264" i="6"/>
  <c r="BQ2264" i="6" s="1"/>
  <c r="AM2264" i="6"/>
  <c r="AH2264" i="6"/>
  <c r="AN2263" i="6"/>
  <c r="BQ2263" i="6" s="1"/>
  <c r="AM2263" i="6"/>
  <c r="AH2263" i="6"/>
  <c r="AN2262" i="6"/>
  <c r="BQ2262" i="6" s="1"/>
  <c r="AM2262" i="6"/>
  <c r="AH2262" i="6"/>
  <c r="AN2261" i="6"/>
  <c r="BQ2261" i="6" s="1"/>
  <c r="AM2261" i="6"/>
  <c r="AH2261" i="6"/>
  <c r="AN2260" i="6"/>
  <c r="BQ2260" i="6" s="1"/>
  <c r="AM2260" i="6"/>
  <c r="AH2260" i="6"/>
  <c r="AN2259" i="6"/>
  <c r="BQ2259" i="6" s="1"/>
  <c r="AM2259" i="6"/>
  <c r="AH2259" i="6"/>
  <c r="AN2258" i="6"/>
  <c r="BQ2258" i="6" s="1"/>
  <c r="AM2258" i="6"/>
  <c r="AH2258" i="6"/>
  <c r="AN2257" i="6"/>
  <c r="BQ2257" i="6" s="1"/>
  <c r="AM2257" i="6"/>
  <c r="AH2257" i="6"/>
  <c r="AN2256" i="6"/>
  <c r="BQ2256" i="6" s="1"/>
  <c r="AM2256" i="6"/>
  <c r="AH2256" i="6"/>
  <c r="AN2255" i="6"/>
  <c r="BQ2255" i="6" s="1"/>
  <c r="AM2255" i="6"/>
  <c r="AH2255" i="6"/>
  <c r="AN2254" i="6"/>
  <c r="BQ2254" i="6" s="1"/>
  <c r="AM2254" i="6"/>
  <c r="AH2254" i="6"/>
  <c r="AN2253" i="6"/>
  <c r="BQ2253" i="6" s="1"/>
  <c r="AM2253" i="6"/>
  <c r="AH2253" i="6"/>
  <c r="AN2252" i="6"/>
  <c r="BQ2252" i="6" s="1"/>
  <c r="AM2252" i="6"/>
  <c r="AH2252" i="6"/>
  <c r="AN2251" i="6"/>
  <c r="BQ2251" i="6" s="1"/>
  <c r="AM2251" i="6"/>
  <c r="AH2251" i="6"/>
  <c r="AN2250" i="6"/>
  <c r="BQ2250" i="6" s="1"/>
  <c r="AM2250" i="6"/>
  <c r="AH2250" i="6"/>
  <c r="AN2249" i="6"/>
  <c r="BQ2249" i="6" s="1"/>
  <c r="AM2249" i="6"/>
  <c r="AH2249" i="6"/>
  <c r="AN2248" i="6"/>
  <c r="BQ2248" i="6" s="1"/>
  <c r="AM2248" i="6"/>
  <c r="AH2248" i="6"/>
  <c r="AN2247" i="6"/>
  <c r="BQ2247" i="6" s="1"/>
  <c r="AM2247" i="6"/>
  <c r="AH2247" i="6"/>
  <c r="AN2246" i="6"/>
  <c r="BQ2246" i="6" s="1"/>
  <c r="AM2246" i="6"/>
  <c r="AH2246" i="6"/>
  <c r="AN2245" i="6"/>
  <c r="BQ2245" i="6" s="1"/>
  <c r="AM2245" i="6"/>
  <c r="AH2245" i="6"/>
  <c r="AN2244" i="6"/>
  <c r="BQ2244" i="6" s="1"/>
  <c r="AM2244" i="6"/>
  <c r="AH2244" i="6"/>
  <c r="AN2243" i="6"/>
  <c r="BQ2243" i="6" s="1"/>
  <c r="AM2243" i="6"/>
  <c r="AH2243" i="6"/>
  <c r="AN2242" i="6"/>
  <c r="BQ2242" i="6" s="1"/>
  <c r="AM2242" i="6"/>
  <c r="AH2242" i="6"/>
  <c r="AN2241" i="6"/>
  <c r="BQ2241" i="6" s="1"/>
  <c r="AM2241" i="6"/>
  <c r="AH2241" i="6"/>
  <c r="AN2240" i="6"/>
  <c r="BQ2240" i="6" s="1"/>
  <c r="AM2240" i="6"/>
  <c r="AH2240" i="6"/>
  <c r="AN2239" i="6"/>
  <c r="BQ2239" i="6" s="1"/>
  <c r="AM2239" i="6"/>
  <c r="AH2239" i="6"/>
  <c r="AN2238" i="6"/>
  <c r="BQ2238" i="6" s="1"/>
  <c r="AM2238" i="6"/>
  <c r="AH2238" i="6"/>
  <c r="AN2237" i="6"/>
  <c r="BQ2237" i="6" s="1"/>
  <c r="AM2237" i="6"/>
  <c r="AH2237" i="6"/>
  <c r="AN2236" i="6"/>
  <c r="BQ2236" i="6" s="1"/>
  <c r="AM2236" i="6"/>
  <c r="AH2236" i="6"/>
  <c r="AN2235" i="6"/>
  <c r="BQ2235" i="6" s="1"/>
  <c r="AM2235" i="6"/>
  <c r="AH2235" i="6"/>
  <c r="AN2234" i="6"/>
  <c r="BQ2234" i="6" s="1"/>
  <c r="AM2234" i="6"/>
  <c r="AH2234" i="6"/>
  <c r="AN2233" i="6"/>
  <c r="BQ2233" i="6" s="1"/>
  <c r="AM2233" i="6"/>
  <c r="AH2233" i="6"/>
  <c r="AN2232" i="6"/>
  <c r="BQ2232" i="6" s="1"/>
  <c r="AM2232" i="6"/>
  <c r="AH2232" i="6"/>
  <c r="AN2231" i="6"/>
  <c r="BQ2231" i="6" s="1"/>
  <c r="AM2231" i="6"/>
  <c r="AH2231" i="6"/>
  <c r="AN2230" i="6"/>
  <c r="BQ2230" i="6" s="1"/>
  <c r="AM2230" i="6"/>
  <c r="AH2230" i="6"/>
  <c r="AN2229" i="6"/>
  <c r="BQ2229" i="6" s="1"/>
  <c r="AM2229" i="6"/>
  <c r="AH2229" i="6"/>
  <c r="AN2228" i="6"/>
  <c r="BQ2228" i="6" s="1"/>
  <c r="AM2228" i="6"/>
  <c r="AH2228" i="6"/>
  <c r="AN2227" i="6"/>
  <c r="BQ2227" i="6" s="1"/>
  <c r="AM2227" i="6"/>
  <c r="AH2227" i="6"/>
  <c r="AN2226" i="6"/>
  <c r="BQ2226" i="6" s="1"/>
  <c r="AM2226" i="6"/>
  <c r="AH2226" i="6"/>
  <c r="AN2225" i="6"/>
  <c r="BQ2225" i="6" s="1"/>
  <c r="AM2225" i="6"/>
  <c r="AH2225" i="6"/>
  <c r="AN2224" i="6"/>
  <c r="BQ2224" i="6" s="1"/>
  <c r="AM2224" i="6"/>
  <c r="AH2224" i="6"/>
  <c r="AN2223" i="6"/>
  <c r="BQ2223" i="6" s="1"/>
  <c r="AM2223" i="6"/>
  <c r="AH2223" i="6"/>
  <c r="AN2222" i="6"/>
  <c r="BQ2222" i="6" s="1"/>
  <c r="AM2222" i="6"/>
  <c r="AH2222" i="6"/>
  <c r="AN2221" i="6"/>
  <c r="BQ2221" i="6" s="1"/>
  <c r="AM2221" i="6"/>
  <c r="AH2221" i="6"/>
  <c r="AN2220" i="6"/>
  <c r="BQ2220" i="6" s="1"/>
  <c r="AM2220" i="6"/>
  <c r="AH2220" i="6"/>
  <c r="AN2219" i="6"/>
  <c r="BQ2219" i="6" s="1"/>
  <c r="AM2219" i="6"/>
  <c r="AH2219" i="6"/>
  <c r="AN2218" i="6"/>
  <c r="BQ2218" i="6" s="1"/>
  <c r="AM2218" i="6"/>
  <c r="AH2218" i="6"/>
  <c r="AN2217" i="6"/>
  <c r="BQ2217" i="6" s="1"/>
  <c r="AM2217" i="6"/>
  <c r="AH2217" i="6"/>
  <c r="AN2216" i="6"/>
  <c r="BQ2216" i="6" s="1"/>
  <c r="AM2216" i="6"/>
  <c r="AH2216" i="6"/>
  <c r="AN2215" i="6"/>
  <c r="BQ2215" i="6" s="1"/>
  <c r="AM2215" i="6"/>
  <c r="AH2215" i="6"/>
  <c r="AN2214" i="6"/>
  <c r="BQ2214" i="6" s="1"/>
  <c r="AM2214" i="6"/>
  <c r="AH2214" i="6"/>
  <c r="AN2213" i="6"/>
  <c r="BQ2213" i="6" s="1"/>
  <c r="AM2213" i="6"/>
  <c r="AH2213" i="6"/>
  <c r="AN2212" i="6"/>
  <c r="BQ2212" i="6" s="1"/>
  <c r="AM2212" i="6"/>
  <c r="AH2212" i="6"/>
  <c r="AN2211" i="6"/>
  <c r="BQ2211" i="6" s="1"/>
  <c r="AM2211" i="6"/>
  <c r="AH2211" i="6"/>
  <c r="AN2210" i="6"/>
  <c r="BQ2210" i="6" s="1"/>
  <c r="AM2210" i="6"/>
  <c r="AH2210" i="6"/>
  <c r="AN2209" i="6"/>
  <c r="BQ2209" i="6" s="1"/>
  <c r="AM2209" i="6"/>
  <c r="AH2209" i="6"/>
  <c r="AN2208" i="6"/>
  <c r="BQ2208" i="6" s="1"/>
  <c r="AM2208" i="6"/>
  <c r="AH2208" i="6"/>
  <c r="AN2207" i="6"/>
  <c r="BQ2207" i="6" s="1"/>
  <c r="AM2207" i="6"/>
  <c r="AH2207" i="6"/>
  <c r="AN2206" i="6"/>
  <c r="BQ2206" i="6" s="1"/>
  <c r="AM2206" i="6"/>
  <c r="AH2206" i="6"/>
  <c r="AN2205" i="6"/>
  <c r="BQ2205" i="6" s="1"/>
  <c r="AM2205" i="6"/>
  <c r="AH2205" i="6"/>
  <c r="AN2204" i="6"/>
  <c r="BQ2204" i="6" s="1"/>
  <c r="AM2204" i="6"/>
  <c r="AH2204" i="6"/>
  <c r="AN2203" i="6"/>
  <c r="BQ2203" i="6" s="1"/>
  <c r="AM2203" i="6"/>
  <c r="AH2203" i="6"/>
  <c r="AN2202" i="6"/>
  <c r="BQ2202" i="6" s="1"/>
  <c r="AM2202" i="6"/>
  <c r="AH2202" i="6"/>
  <c r="AN2201" i="6"/>
  <c r="BQ2201" i="6" s="1"/>
  <c r="AM2201" i="6"/>
  <c r="AH2201" i="6"/>
  <c r="AN2200" i="6"/>
  <c r="BQ2200" i="6" s="1"/>
  <c r="AM2200" i="6"/>
  <c r="AH2200" i="6"/>
  <c r="AN2199" i="6"/>
  <c r="BQ2199" i="6" s="1"/>
  <c r="AM2199" i="6"/>
  <c r="AH2199" i="6"/>
  <c r="AN2198" i="6"/>
  <c r="BQ2198" i="6" s="1"/>
  <c r="AM2198" i="6"/>
  <c r="AH2198" i="6"/>
  <c r="AN2197" i="6"/>
  <c r="BQ2197" i="6" s="1"/>
  <c r="AM2197" i="6"/>
  <c r="AH2197" i="6"/>
  <c r="AN2196" i="6"/>
  <c r="BQ2196" i="6" s="1"/>
  <c r="AM2196" i="6"/>
  <c r="AH2196" i="6"/>
  <c r="AN2195" i="6"/>
  <c r="BQ2195" i="6" s="1"/>
  <c r="AM2195" i="6"/>
  <c r="AH2195" i="6"/>
  <c r="AN2194" i="6"/>
  <c r="BQ2194" i="6" s="1"/>
  <c r="AM2194" i="6"/>
  <c r="AH2194" i="6"/>
  <c r="AN2193" i="6"/>
  <c r="BQ2193" i="6" s="1"/>
  <c r="AM2193" i="6"/>
  <c r="AH2193" i="6"/>
  <c r="AN2192" i="6"/>
  <c r="BQ2192" i="6" s="1"/>
  <c r="AM2192" i="6"/>
  <c r="AH2192" i="6"/>
  <c r="AN2191" i="6"/>
  <c r="BQ2191" i="6" s="1"/>
  <c r="AM2191" i="6"/>
  <c r="AH2191" i="6"/>
  <c r="AN2190" i="6"/>
  <c r="BQ2190" i="6" s="1"/>
  <c r="AM2190" i="6"/>
  <c r="AH2190" i="6"/>
  <c r="AN2189" i="6"/>
  <c r="BQ2189" i="6" s="1"/>
  <c r="AM2189" i="6"/>
  <c r="AH2189" i="6"/>
  <c r="AN2188" i="6"/>
  <c r="BQ2188" i="6" s="1"/>
  <c r="AM2188" i="6"/>
  <c r="AH2188" i="6"/>
  <c r="AN2187" i="6"/>
  <c r="BQ2187" i="6" s="1"/>
  <c r="AM2187" i="6"/>
  <c r="AH2187" i="6"/>
  <c r="AN2186" i="6"/>
  <c r="BQ2186" i="6" s="1"/>
  <c r="AM2186" i="6"/>
  <c r="AH2186" i="6"/>
  <c r="AN2185" i="6"/>
  <c r="BQ2185" i="6" s="1"/>
  <c r="AM2185" i="6"/>
  <c r="AH2185" i="6"/>
  <c r="AN2184" i="6"/>
  <c r="BQ2184" i="6" s="1"/>
  <c r="AM2184" i="6"/>
  <c r="AH2184" i="6"/>
  <c r="AN2183" i="6"/>
  <c r="BQ2183" i="6" s="1"/>
  <c r="AM2183" i="6"/>
  <c r="AH2183" i="6"/>
  <c r="AN2182" i="6"/>
  <c r="BQ2182" i="6" s="1"/>
  <c r="AM2182" i="6"/>
  <c r="AH2182" i="6"/>
  <c r="AN2181" i="6"/>
  <c r="BQ2181" i="6" s="1"/>
  <c r="AM2181" i="6"/>
  <c r="AH2181" i="6"/>
  <c r="AN2180" i="6"/>
  <c r="BQ2180" i="6" s="1"/>
  <c r="AM2180" i="6"/>
  <c r="AH2180" i="6"/>
  <c r="AN2179" i="6"/>
  <c r="BQ2179" i="6" s="1"/>
  <c r="AM2179" i="6"/>
  <c r="AH2179" i="6"/>
  <c r="AN2178" i="6"/>
  <c r="BQ2178" i="6" s="1"/>
  <c r="AM2178" i="6"/>
  <c r="AH2178" i="6"/>
  <c r="AN2177" i="6"/>
  <c r="BQ2177" i="6" s="1"/>
  <c r="AM2177" i="6"/>
  <c r="AH2177" i="6"/>
  <c r="AN2176" i="6"/>
  <c r="BQ2176" i="6" s="1"/>
  <c r="AM2176" i="6"/>
  <c r="AH2176" i="6"/>
  <c r="AN2175" i="6"/>
  <c r="BQ2175" i="6" s="1"/>
  <c r="AM2175" i="6"/>
  <c r="AH2175" i="6"/>
  <c r="AN2174" i="6"/>
  <c r="BQ2174" i="6" s="1"/>
  <c r="AM2174" i="6"/>
  <c r="AH2174" i="6"/>
  <c r="AN2173" i="6"/>
  <c r="BQ2173" i="6" s="1"/>
  <c r="AM2173" i="6"/>
  <c r="AH2173" i="6"/>
  <c r="AN2172" i="6"/>
  <c r="BQ2172" i="6" s="1"/>
  <c r="AM2172" i="6"/>
  <c r="AH2172" i="6"/>
  <c r="AN2171" i="6"/>
  <c r="BQ2171" i="6" s="1"/>
  <c r="AM2171" i="6"/>
  <c r="AH2171" i="6"/>
  <c r="AN2170" i="6"/>
  <c r="BQ2170" i="6" s="1"/>
  <c r="AM2170" i="6"/>
  <c r="AH2170" i="6"/>
  <c r="AN2169" i="6"/>
  <c r="BQ2169" i="6" s="1"/>
  <c r="AM2169" i="6"/>
  <c r="AH2169" i="6"/>
  <c r="AN2168" i="6"/>
  <c r="BQ2168" i="6" s="1"/>
  <c r="AM2168" i="6"/>
  <c r="AH2168" i="6"/>
  <c r="AN2167" i="6"/>
  <c r="BQ2167" i="6" s="1"/>
  <c r="AM2167" i="6"/>
  <c r="AH2167" i="6"/>
  <c r="AN2166" i="6"/>
  <c r="BQ2166" i="6" s="1"/>
  <c r="AM2166" i="6"/>
  <c r="AH2166" i="6"/>
  <c r="AN2165" i="6"/>
  <c r="BQ2165" i="6" s="1"/>
  <c r="AM2165" i="6"/>
  <c r="AH2165" i="6"/>
  <c r="AN2164" i="6"/>
  <c r="BQ2164" i="6" s="1"/>
  <c r="AM2164" i="6"/>
  <c r="AH2164" i="6"/>
  <c r="AN2163" i="6"/>
  <c r="BQ2163" i="6" s="1"/>
  <c r="AM2163" i="6"/>
  <c r="AH2163" i="6"/>
  <c r="AN2162" i="6"/>
  <c r="BQ2162" i="6" s="1"/>
  <c r="AM2162" i="6"/>
  <c r="AH2162" i="6"/>
  <c r="AN2161" i="6"/>
  <c r="BQ2161" i="6" s="1"/>
  <c r="AM2161" i="6"/>
  <c r="AH2161" i="6"/>
  <c r="AN2160" i="6"/>
  <c r="BQ2160" i="6" s="1"/>
  <c r="AM2160" i="6"/>
  <c r="AH2160" i="6"/>
  <c r="AN2159" i="6"/>
  <c r="BQ2159" i="6" s="1"/>
  <c r="AM2159" i="6"/>
  <c r="AH2159" i="6"/>
  <c r="AN2158" i="6"/>
  <c r="BQ2158" i="6" s="1"/>
  <c r="AM2158" i="6"/>
  <c r="AH2158" i="6"/>
  <c r="AN2157" i="6"/>
  <c r="BQ2157" i="6" s="1"/>
  <c r="AM2157" i="6"/>
  <c r="AH2157" i="6"/>
  <c r="AN2156" i="6"/>
  <c r="BQ2156" i="6" s="1"/>
  <c r="AM2156" i="6"/>
  <c r="AH2156" i="6"/>
  <c r="AN2155" i="6"/>
  <c r="BQ2155" i="6" s="1"/>
  <c r="AM2155" i="6"/>
  <c r="AH2155" i="6"/>
  <c r="AN2154" i="6"/>
  <c r="BQ2154" i="6" s="1"/>
  <c r="AM2154" i="6"/>
  <c r="AH2154" i="6"/>
  <c r="AN2153" i="6"/>
  <c r="BQ2153" i="6" s="1"/>
  <c r="AM2153" i="6"/>
  <c r="AH2153" i="6"/>
  <c r="AN2152" i="6"/>
  <c r="BQ2152" i="6" s="1"/>
  <c r="AM2152" i="6"/>
  <c r="AH2152" i="6"/>
  <c r="AN2151" i="6"/>
  <c r="BQ2151" i="6" s="1"/>
  <c r="AM2151" i="6"/>
  <c r="AH2151" i="6"/>
  <c r="AN2150" i="6"/>
  <c r="BQ2150" i="6" s="1"/>
  <c r="AM2150" i="6"/>
  <c r="AH2150" i="6"/>
  <c r="AN2149" i="6"/>
  <c r="BQ2149" i="6" s="1"/>
  <c r="AM2149" i="6"/>
  <c r="AH2149" i="6"/>
  <c r="AN2148" i="6"/>
  <c r="BQ2148" i="6" s="1"/>
  <c r="AM2148" i="6"/>
  <c r="AH2148" i="6"/>
  <c r="AN2147" i="6"/>
  <c r="BQ2147" i="6" s="1"/>
  <c r="AM2147" i="6"/>
  <c r="AH2147" i="6"/>
  <c r="AN2146" i="6"/>
  <c r="BQ2146" i="6" s="1"/>
  <c r="AM2146" i="6"/>
  <c r="AH2146" i="6"/>
  <c r="AN2145" i="6"/>
  <c r="BQ2145" i="6" s="1"/>
  <c r="AM2145" i="6"/>
  <c r="AH2145" i="6"/>
  <c r="AN2144" i="6"/>
  <c r="BQ2144" i="6" s="1"/>
  <c r="AM2144" i="6"/>
  <c r="AH2144" i="6"/>
  <c r="AN2143" i="6"/>
  <c r="BQ2143" i="6" s="1"/>
  <c r="AM2143" i="6"/>
  <c r="AH2143" i="6"/>
  <c r="AN2142" i="6"/>
  <c r="BQ2142" i="6" s="1"/>
  <c r="AM2142" i="6"/>
  <c r="AH2142" i="6"/>
  <c r="AN2141" i="6"/>
  <c r="BQ2141" i="6" s="1"/>
  <c r="AM2141" i="6"/>
  <c r="AH2141" i="6"/>
  <c r="AN2140" i="6"/>
  <c r="BQ2140" i="6" s="1"/>
  <c r="AM2140" i="6"/>
  <c r="AH2140" i="6"/>
  <c r="AN2139" i="6"/>
  <c r="BQ2139" i="6" s="1"/>
  <c r="AM2139" i="6"/>
  <c r="AH2139" i="6"/>
  <c r="AN2138" i="6"/>
  <c r="BQ2138" i="6" s="1"/>
  <c r="AM2138" i="6"/>
  <c r="AH2138" i="6"/>
  <c r="AN2137" i="6"/>
  <c r="BQ2137" i="6" s="1"/>
  <c r="AM2137" i="6"/>
  <c r="AH2137" i="6"/>
  <c r="AN2136" i="6"/>
  <c r="BQ2136" i="6" s="1"/>
  <c r="AM2136" i="6"/>
  <c r="AH2136" i="6"/>
  <c r="AN2135" i="6"/>
  <c r="BQ2135" i="6" s="1"/>
  <c r="AM2135" i="6"/>
  <c r="AH2135" i="6"/>
  <c r="AN2134" i="6"/>
  <c r="BQ2134" i="6" s="1"/>
  <c r="AM2134" i="6"/>
  <c r="AH2134" i="6"/>
  <c r="AN2133" i="6"/>
  <c r="BQ2133" i="6" s="1"/>
  <c r="AM2133" i="6"/>
  <c r="AH2133" i="6"/>
  <c r="AN2132" i="6"/>
  <c r="BQ2132" i="6" s="1"/>
  <c r="AM2132" i="6"/>
  <c r="AH2132" i="6"/>
  <c r="AN2131" i="6"/>
  <c r="BQ2131" i="6" s="1"/>
  <c r="AM2131" i="6"/>
  <c r="AH2131" i="6"/>
  <c r="AN2130" i="6"/>
  <c r="BQ2130" i="6" s="1"/>
  <c r="AM2130" i="6"/>
  <c r="AH2130" i="6"/>
  <c r="AN2129" i="6"/>
  <c r="BQ2129" i="6" s="1"/>
  <c r="AM2129" i="6"/>
  <c r="AH2129" i="6"/>
  <c r="AN2128" i="6"/>
  <c r="BQ2128" i="6" s="1"/>
  <c r="AM2128" i="6"/>
  <c r="AH2128" i="6"/>
  <c r="AN2127" i="6"/>
  <c r="BQ2127" i="6" s="1"/>
  <c r="AM2127" i="6"/>
  <c r="AH2127" i="6"/>
  <c r="AN2126" i="6"/>
  <c r="BQ2126" i="6" s="1"/>
  <c r="AM2126" i="6"/>
  <c r="AH2126" i="6"/>
  <c r="AN2125" i="6"/>
  <c r="BQ2125" i="6" s="1"/>
  <c r="AM2125" i="6"/>
  <c r="AH2125" i="6"/>
  <c r="AN2124" i="6"/>
  <c r="BQ2124" i="6" s="1"/>
  <c r="AM2124" i="6"/>
  <c r="AH2124" i="6"/>
  <c r="AN2123" i="6"/>
  <c r="BQ2123" i="6" s="1"/>
  <c r="AM2123" i="6"/>
  <c r="AH2123" i="6"/>
  <c r="AN2122" i="6"/>
  <c r="BQ2122" i="6" s="1"/>
  <c r="AM2122" i="6"/>
  <c r="AH2122" i="6"/>
  <c r="AN2121" i="6"/>
  <c r="BQ2121" i="6" s="1"/>
  <c r="AM2121" i="6"/>
  <c r="AH2121" i="6"/>
  <c r="AN2120" i="6"/>
  <c r="BQ2120" i="6" s="1"/>
  <c r="AM2120" i="6"/>
  <c r="AH2120" i="6"/>
  <c r="AN2119" i="6"/>
  <c r="BQ2119" i="6" s="1"/>
  <c r="AM2119" i="6"/>
  <c r="AH2119" i="6"/>
  <c r="AN2118" i="6"/>
  <c r="BQ2118" i="6" s="1"/>
  <c r="AM2118" i="6"/>
  <c r="AH2118" i="6"/>
  <c r="AN2117" i="6"/>
  <c r="BQ2117" i="6" s="1"/>
  <c r="AM2117" i="6"/>
  <c r="AH2117" i="6"/>
  <c r="AN2116" i="6"/>
  <c r="BQ2116" i="6" s="1"/>
  <c r="AM2116" i="6"/>
  <c r="AH2116" i="6"/>
  <c r="AN2115" i="6"/>
  <c r="BQ2115" i="6" s="1"/>
  <c r="AM2115" i="6"/>
  <c r="AH2115" i="6"/>
  <c r="AN2114" i="6"/>
  <c r="BQ2114" i="6" s="1"/>
  <c r="AM2114" i="6"/>
  <c r="AH2114" i="6"/>
  <c r="AN2113" i="6"/>
  <c r="BQ2113" i="6" s="1"/>
  <c r="AM2113" i="6"/>
  <c r="AH2113" i="6"/>
  <c r="AN2112" i="6"/>
  <c r="BQ2112" i="6" s="1"/>
  <c r="AM2112" i="6"/>
  <c r="AH2112" i="6"/>
  <c r="AN2111" i="6"/>
  <c r="BQ2111" i="6" s="1"/>
  <c r="AM2111" i="6"/>
  <c r="AH2111" i="6"/>
  <c r="AN2110" i="6"/>
  <c r="BQ2110" i="6" s="1"/>
  <c r="AM2110" i="6"/>
  <c r="AH2110" i="6"/>
  <c r="AN2109" i="6"/>
  <c r="BQ2109" i="6" s="1"/>
  <c r="AM2109" i="6"/>
  <c r="AH2109" i="6"/>
  <c r="AN2108" i="6"/>
  <c r="BQ2108" i="6" s="1"/>
  <c r="AM2108" i="6"/>
  <c r="AH2108" i="6"/>
  <c r="AN2107" i="6"/>
  <c r="BQ2107" i="6" s="1"/>
  <c r="AM2107" i="6"/>
  <c r="AH2107" i="6"/>
  <c r="AN2106" i="6"/>
  <c r="BQ2106" i="6" s="1"/>
  <c r="AM2106" i="6"/>
  <c r="AH2106" i="6"/>
  <c r="AN2105" i="6"/>
  <c r="BQ2105" i="6" s="1"/>
  <c r="AM2105" i="6"/>
  <c r="AH2105" i="6"/>
  <c r="AN2104" i="6"/>
  <c r="BQ2104" i="6" s="1"/>
  <c r="AM2104" i="6"/>
  <c r="AH2104" i="6"/>
  <c r="AN2103" i="6"/>
  <c r="BQ2103" i="6" s="1"/>
  <c r="AM2103" i="6"/>
  <c r="AH2103" i="6"/>
  <c r="AN2102" i="6"/>
  <c r="BQ2102" i="6" s="1"/>
  <c r="AM2102" i="6"/>
  <c r="AH2102" i="6"/>
  <c r="AN2101" i="6"/>
  <c r="BQ2101" i="6" s="1"/>
  <c r="AM2101" i="6"/>
  <c r="AH2101" i="6"/>
  <c r="AN2100" i="6"/>
  <c r="BQ2100" i="6" s="1"/>
  <c r="AM2100" i="6"/>
  <c r="AH2100" i="6"/>
  <c r="AN2099" i="6"/>
  <c r="BQ2099" i="6" s="1"/>
  <c r="AM2099" i="6"/>
  <c r="AH2099" i="6"/>
  <c r="AN2098" i="6"/>
  <c r="BQ2098" i="6" s="1"/>
  <c r="AM2098" i="6"/>
  <c r="AH2098" i="6"/>
  <c r="AN2097" i="6"/>
  <c r="BQ2097" i="6" s="1"/>
  <c r="AM2097" i="6"/>
  <c r="AH2097" i="6"/>
  <c r="AN2096" i="6"/>
  <c r="BQ2096" i="6" s="1"/>
  <c r="AM2096" i="6"/>
  <c r="AH2096" i="6"/>
  <c r="AN2095" i="6"/>
  <c r="BQ2095" i="6" s="1"/>
  <c r="AM2095" i="6"/>
  <c r="AH2095" i="6"/>
  <c r="AN2094" i="6"/>
  <c r="BQ2094" i="6" s="1"/>
  <c r="AM2094" i="6"/>
  <c r="AH2094" i="6"/>
  <c r="AN2093" i="6"/>
  <c r="BQ2093" i="6" s="1"/>
  <c r="AM2093" i="6"/>
  <c r="AH2093" i="6"/>
  <c r="AN2092" i="6"/>
  <c r="BQ2092" i="6" s="1"/>
  <c r="AM2092" i="6"/>
  <c r="AH2092" i="6"/>
  <c r="AN2091" i="6"/>
  <c r="BQ2091" i="6" s="1"/>
  <c r="AM2091" i="6"/>
  <c r="AH2091" i="6"/>
  <c r="AN2090" i="6"/>
  <c r="BQ2090" i="6" s="1"/>
  <c r="AM2090" i="6"/>
  <c r="AH2090" i="6"/>
  <c r="AN2089" i="6"/>
  <c r="BQ2089" i="6" s="1"/>
  <c r="AM2089" i="6"/>
  <c r="AH2089" i="6"/>
  <c r="AN2088" i="6"/>
  <c r="BQ2088" i="6" s="1"/>
  <c r="AM2088" i="6"/>
  <c r="AH2088" i="6"/>
  <c r="AN2087" i="6"/>
  <c r="BQ2087" i="6" s="1"/>
  <c r="AM2087" i="6"/>
  <c r="AH2087" i="6"/>
  <c r="AN2086" i="6"/>
  <c r="BQ2086" i="6" s="1"/>
  <c r="AM2086" i="6"/>
  <c r="AH2086" i="6"/>
  <c r="AN2085" i="6"/>
  <c r="BQ2085" i="6" s="1"/>
  <c r="AM2085" i="6"/>
  <c r="AH2085" i="6"/>
  <c r="AN2084" i="6"/>
  <c r="BQ2084" i="6" s="1"/>
  <c r="AM2084" i="6"/>
  <c r="AH2084" i="6"/>
  <c r="AN2083" i="6"/>
  <c r="BQ2083" i="6" s="1"/>
  <c r="AM2083" i="6"/>
  <c r="AH2083" i="6"/>
  <c r="AN2082" i="6"/>
  <c r="BQ2082" i="6" s="1"/>
  <c r="AM2082" i="6"/>
  <c r="AH2082" i="6"/>
  <c r="AN2081" i="6"/>
  <c r="BQ2081" i="6" s="1"/>
  <c r="AM2081" i="6"/>
  <c r="AH2081" i="6"/>
  <c r="AN2080" i="6"/>
  <c r="BQ2080" i="6" s="1"/>
  <c r="AM2080" i="6"/>
  <c r="AH2080" i="6"/>
  <c r="AN2079" i="6"/>
  <c r="BQ2079" i="6" s="1"/>
  <c r="AM2079" i="6"/>
  <c r="AH2079" i="6"/>
  <c r="AN2078" i="6"/>
  <c r="BQ2078" i="6" s="1"/>
  <c r="AM2078" i="6"/>
  <c r="AH2078" i="6"/>
  <c r="AN2077" i="6"/>
  <c r="BQ2077" i="6" s="1"/>
  <c r="AM2077" i="6"/>
  <c r="AH2077" i="6"/>
  <c r="AN2076" i="6"/>
  <c r="BQ2076" i="6" s="1"/>
  <c r="AM2076" i="6"/>
  <c r="AH2076" i="6"/>
  <c r="AN2075" i="6"/>
  <c r="BQ2075" i="6" s="1"/>
  <c r="AM2075" i="6"/>
  <c r="AH2075" i="6"/>
  <c r="AN2074" i="6"/>
  <c r="BQ2074" i="6" s="1"/>
  <c r="AM2074" i="6"/>
  <c r="AH2074" i="6"/>
  <c r="AN2073" i="6"/>
  <c r="BQ2073" i="6" s="1"/>
  <c r="AM2073" i="6"/>
  <c r="AH2073" i="6"/>
  <c r="AN2072" i="6"/>
  <c r="BQ2072" i="6" s="1"/>
  <c r="AM2072" i="6"/>
  <c r="AH2072" i="6"/>
  <c r="AN2071" i="6"/>
  <c r="BQ2071" i="6" s="1"/>
  <c r="AM2071" i="6"/>
  <c r="AH2071" i="6"/>
  <c r="AN2070" i="6"/>
  <c r="BQ2070" i="6" s="1"/>
  <c r="AM2070" i="6"/>
  <c r="AH2070" i="6"/>
  <c r="AN2069" i="6"/>
  <c r="BQ2069" i="6" s="1"/>
  <c r="AM2069" i="6"/>
  <c r="AH2069" i="6"/>
  <c r="AN2068" i="6"/>
  <c r="BQ2068" i="6" s="1"/>
  <c r="AM2068" i="6"/>
  <c r="AH2068" i="6"/>
  <c r="AN2067" i="6"/>
  <c r="BQ2067" i="6" s="1"/>
  <c r="AM2067" i="6"/>
  <c r="AH2067" i="6"/>
  <c r="AN2066" i="6"/>
  <c r="BQ2066" i="6" s="1"/>
  <c r="AM2066" i="6"/>
  <c r="AH2066" i="6"/>
  <c r="AN2065" i="6"/>
  <c r="BQ2065" i="6" s="1"/>
  <c r="AM2065" i="6"/>
  <c r="AH2065" i="6"/>
  <c r="AN2064" i="6"/>
  <c r="BQ2064" i="6" s="1"/>
  <c r="AM2064" i="6"/>
  <c r="AH2064" i="6"/>
  <c r="AN2063" i="6"/>
  <c r="BQ2063" i="6" s="1"/>
  <c r="AM2063" i="6"/>
  <c r="AH2063" i="6"/>
  <c r="AN2062" i="6"/>
  <c r="BQ2062" i="6" s="1"/>
  <c r="AM2062" i="6"/>
  <c r="AH2062" i="6"/>
  <c r="AN2061" i="6"/>
  <c r="BQ2061" i="6" s="1"/>
  <c r="AM2061" i="6"/>
  <c r="AH2061" i="6"/>
  <c r="AN2060" i="6"/>
  <c r="BQ2060" i="6" s="1"/>
  <c r="AM2060" i="6"/>
  <c r="AH2060" i="6"/>
  <c r="AN2059" i="6"/>
  <c r="BQ2059" i="6" s="1"/>
  <c r="AM2059" i="6"/>
  <c r="AH2059" i="6"/>
  <c r="AN2058" i="6"/>
  <c r="BQ2058" i="6" s="1"/>
  <c r="AM2058" i="6"/>
  <c r="AH2058" i="6"/>
  <c r="AN2057" i="6"/>
  <c r="BQ2057" i="6" s="1"/>
  <c r="AM2057" i="6"/>
  <c r="AH2057" i="6"/>
  <c r="AN2056" i="6"/>
  <c r="BQ2056" i="6" s="1"/>
  <c r="AM2056" i="6"/>
  <c r="AH2056" i="6"/>
  <c r="AN2055" i="6"/>
  <c r="BQ2055" i="6" s="1"/>
  <c r="AM2055" i="6"/>
  <c r="AH2055" i="6"/>
  <c r="AN2054" i="6"/>
  <c r="BQ2054" i="6" s="1"/>
  <c r="AM2054" i="6"/>
  <c r="AH2054" i="6"/>
  <c r="AN2053" i="6"/>
  <c r="BQ2053" i="6" s="1"/>
  <c r="AM2053" i="6"/>
  <c r="AH2053" i="6"/>
  <c r="AN2052" i="6"/>
  <c r="BQ2052" i="6" s="1"/>
  <c r="AM2052" i="6"/>
  <c r="AH2052" i="6"/>
  <c r="AN2051" i="6"/>
  <c r="BQ2051" i="6" s="1"/>
  <c r="AM2051" i="6"/>
  <c r="AH2051" i="6"/>
  <c r="AN2050" i="6"/>
  <c r="BQ2050" i="6" s="1"/>
  <c r="AM2050" i="6"/>
  <c r="AH2050" i="6"/>
  <c r="AN2049" i="6"/>
  <c r="BQ2049" i="6" s="1"/>
  <c r="AM2049" i="6"/>
  <c r="AH2049" i="6"/>
  <c r="AN2048" i="6"/>
  <c r="BQ2048" i="6" s="1"/>
  <c r="AM2048" i="6"/>
  <c r="AH2048" i="6"/>
  <c r="AN2047" i="6"/>
  <c r="BQ2047" i="6" s="1"/>
  <c r="AM2047" i="6"/>
  <c r="AH2047" i="6"/>
  <c r="AN2046" i="6"/>
  <c r="BQ2046" i="6" s="1"/>
  <c r="AM2046" i="6"/>
  <c r="AH2046" i="6"/>
  <c r="AN2045" i="6"/>
  <c r="BQ2045" i="6" s="1"/>
  <c r="AM2045" i="6"/>
  <c r="AH2045" i="6"/>
  <c r="AN2044" i="6"/>
  <c r="BQ2044" i="6" s="1"/>
  <c r="AM2044" i="6"/>
  <c r="AH2044" i="6"/>
  <c r="AN2043" i="6"/>
  <c r="BQ2043" i="6" s="1"/>
  <c r="AM2043" i="6"/>
  <c r="AH2043" i="6"/>
  <c r="AN2042" i="6"/>
  <c r="BQ2042" i="6" s="1"/>
  <c r="AM2042" i="6"/>
  <c r="AH2042" i="6"/>
  <c r="AN2041" i="6"/>
  <c r="BQ2041" i="6" s="1"/>
  <c r="AM2041" i="6"/>
  <c r="AH2041" i="6"/>
  <c r="AN2040" i="6"/>
  <c r="BQ2040" i="6" s="1"/>
  <c r="AM2040" i="6"/>
  <c r="AH2040" i="6"/>
  <c r="AN2039" i="6"/>
  <c r="BQ2039" i="6" s="1"/>
  <c r="AM2039" i="6"/>
  <c r="AH2039" i="6"/>
  <c r="AN2038" i="6"/>
  <c r="BQ2038" i="6" s="1"/>
  <c r="AM2038" i="6"/>
  <c r="AH2038" i="6"/>
  <c r="AN2037" i="6"/>
  <c r="BQ2037" i="6" s="1"/>
  <c r="AM2037" i="6"/>
  <c r="AH2037" i="6"/>
  <c r="AN2036" i="6"/>
  <c r="BQ2036" i="6" s="1"/>
  <c r="AM2036" i="6"/>
  <c r="AH2036" i="6"/>
  <c r="AN2035" i="6"/>
  <c r="BQ2035" i="6" s="1"/>
  <c r="AM2035" i="6"/>
  <c r="AH2035" i="6"/>
  <c r="AN2034" i="6"/>
  <c r="BQ2034" i="6" s="1"/>
  <c r="AM2034" i="6"/>
  <c r="AH2034" i="6"/>
  <c r="AN2033" i="6"/>
  <c r="BQ2033" i="6" s="1"/>
  <c r="AM2033" i="6"/>
  <c r="AH2033" i="6"/>
  <c r="AN2032" i="6"/>
  <c r="BQ2032" i="6" s="1"/>
  <c r="AM2032" i="6"/>
  <c r="AH2032" i="6"/>
  <c r="AN2031" i="6"/>
  <c r="BQ2031" i="6" s="1"/>
  <c r="AM2031" i="6"/>
  <c r="AH2031" i="6"/>
  <c r="AN2030" i="6"/>
  <c r="BQ2030" i="6" s="1"/>
  <c r="AM2030" i="6"/>
  <c r="AH2030" i="6"/>
  <c r="AN2029" i="6"/>
  <c r="BQ2029" i="6" s="1"/>
  <c r="AM2029" i="6"/>
  <c r="AH2029" i="6"/>
  <c r="AN2028" i="6"/>
  <c r="BQ2028" i="6" s="1"/>
  <c r="AM2028" i="6"/>
  <c r="AH2028" i="6"/>
  <c r="AN2027" i="6"/>
  <c r="BQ2027" i="6" s="1"/>
  <c r="AM2027" i="6"/>
  <c r="AH2027" i="6"/>
  <c r="AN2026" i="6"/>
  <c r="BQ2026" i="6" s="1"/>
  <c r="AM2026" i="6"/>
  <c r="AH2026" i="6"/>
  <c r="AN2025" i="6"/>
  <c r="BQ2025" i="6" s="1"/>
  <c r="AM2025" i="6"/>
  <c r="AH2025" i="6"/>
  <c r="AN2024" i="6"/>
  <c r="BQ2024" i="6" s="1"/>
  <c r="AM2024" i="6"/>
  <c r="AH2024" i="6"/>
  <c r="AN2023" i="6"/>
  <c r="BQ2023" i="6" s="1"/>
  <c r="AM2023" i="6"/>
  <c r="AH2023" i="6"/>
  <c r="AN2022" i="6"/>
  <c r="BQ2022" i="6" s="1"/>
  <c r="AM2022" i="6"/>
  <c r="AH2022" i="6"/>
  <c r="AN2021" i="6"/>
  <c r="BQ2021" i="6" s="1"/>
  <c r="AM2021" i="6"/>
  <c r="AH2021" i="6"/>
  <c r="AN2020" i="6"/>
  <c r="BQ2020" i="6" s="1"/>
  <c r="AM2020" i="6"/>
  <c r="AH2020" i="6"/>
  <c r="AN2019" i="6"/>
  <c r="BQ2019" i="6" s="1"/>
  <c r="AM2019" i="6"/>
  <c r="AH2019" i="6"/>
  <c r="AN2018" i="6"/>
  <c r="BQ2018" i="6" s="1"/>
  <c r="AM2018" i="6"/>
  <c r="AH2018" i="6"/>
  <c r="AN2017" i="6"/>
  <c r="BQ2017" i="6" s="1"/>
  <c r="AM2017" i="6"/>
  <c r="AH2017" i="6"/>
  <c r="AN2016" i="6"/>
  <c r="BQ2016" i="6" s="1"/>
  <c r="AM2016" i="6"/>
  <c r="AH2016" i="6"/>
  <c r="AN2015" i="6"/>
  <c r="BQ2015" i="6" s="1"/>
  <c r="AM2015" i="6"/>
  <c r="AH2015" i="6"/>
  <c r="AN2014" i="6"/>
  <c r="BQ2014" i="6" s="1"/>
  <c r="AM2014" i="6"/>
  <c r="AH2014" i="6"/>
  <c r="AN2013" i="6"/>
  <c r="BQ2013" i="6" s="1"/>
  <c r="AM2013" i="6"/>
  <c r="AH2013" i="6"/>
  <c r="AN2012" i="6"/>
  <c r="BQ2012" i="6" s="1"/>
  <c r="AM2012" i="6"/>
  <c r="AH2012" i="6"/>
  <c r="AN2011" i="6"/>
  <c r="BQ2011" i="6" s="1"/>
  <c r="AM2011" i="6"/>
  <c r="AH2011" i="6"/>
  <c r="AN2010" i="6"/>
  <c r="BQ2010" i="6" s="1"/>
  <c r="AM2010" i="6"/>
  <c r="AH2010" i="6"/>
  <c r="AN2009" i="6"/>
  <c r="BQ2009" i="6" s="1"/>
  <c r="AM2009" i="6"/>
  <c r="AH2009" i="6"/>
  <c r="AN2008" i="6"/>
  <c r="BQ2008" i="6" s="1"/>
  <c r="AM2008" i="6"/>
  <c r="AH2008" i="6"/>
  <c r="AN2007" i="6"/>
  <c r="BQ2007" i="6" s="1"/>
  <c r="AM2007" i="6"/>
  <c r="AH2007" i="6"/>
  <c r="AN2006" i="6"/>
  <c r="BQ2006" i="6" s="1"/>
  <c r="AM2006" i="6"/>
  <c r="AH2006" i="6"/>
  <c r="AN2005" i="6"/>
  <c r="BQ2005" i="6" s="1"/>
  <c r="AM2005" i="6"/>
  <c r="AH2005" i="6"/>
  <c r="AN2004" i="6"/>
  <c r="BQ2004" i="6" s="1"/>
  <c r="AM2004" i="6"/>
  <c r="AH2004" i="6"/>
  <c r="AN2003" i="6"/>
  <c r="BQ2003" i="6" s="1"/>
  <c r="AM2003" i="6"/>
  <c r="AH2003" i="6"/>
  <c r="AN2002" i="6"/>
  <c r="BQ2002" i="6" s="1"/>
  <c r="AM2002" i="6"/>
  <c r="AH2002" i="6"/>
  <c r="AN2001" i="6"/>
  <c r="BQ2001" i="6" s="1"/>
  <c r="AM2001" i="6"/>
  <c r="AH2001" i="6"/>
  <c r="AN2000" i="6"/>
  <c r="BQ2000" i="6" s="1"/>
  <c r="AM2000" i="6"/>
  <c r="AH2000" i="6"/>
  <c r="AN1999" i="6"/>
  <c r="BQ1999" i="6" s="1"/>
  <c r="AM1999" i="6"/>
  <c r="AH1999" i="6"/>
  <c r="AN1998" i="6"/>
  <c r="BQ1998" i="6" s="1"/>
  <c r="AM1998" i="6"/>
  <c r="AH1998" i="6"/>
  <c r="AN1997" i="6"/>
  <c r="BQ1997" i="6" s="1"/>
  <c r="AM1997" i="6"/>
  <c r="AH1997" i="6"/>
  <c r="AN1996" i="6"/>
  <c r="BQ1996" i="6" s="1"/>
  <c r="AM1996" i="6"/>
  <c r="AH1996" i="6"/>
  <c r="AN1995" i="6"/>
  <c r="BQ1995" i="6" s="1"/>
  <c r="AM1995" i="6"/>
  <c r="AH1995" i="6"/>
  <c r="AN1994" i="6"/>
  <c r="BQ1994" i="6" s="1"/>
  <c r="AM1994" i="6"/>
  <c r="AH1994" i="6"/>
  <c r="AN1993" i="6"/>
  <c r="BQ1993" i="6" s="1"/>
  <c r="AM1993" i="6"/>
  <c r="AH1993" i="6"/>
  <c r="AN1992" i="6"/>
  <c r="BQ1992" i="6" s="1"/>
  <c r="AM1992" i="6"/>
  <c r="AH1992" i="6"/>
  <c r="AN1991" i="6"/>
  <c r="BQ1991" i="6" s="1"/>
  <c r="AM1991" i="6"/>
  <c r="AH1991" i="6"/>
  <c r="AN1990" i="6"/>
  <c r="BQ1990" i="6" s="1"/>
  <c r="AM1990" i="6"/>
  <c r="AH1990" i="6"/>
  <c r="AN1989" i="6"/>
  <c r="BQ1989" i="6" s="1"/>
  <c r="AM1989" i="6"/>
  <c r="AH1989" i="6"/>
  <c r="AN1988" i="6"/>
  <c r="BQ1988" i="6" s="1"/>
  <c r="AM1988" i="6"/>
  <c r="AH1988" i="6"/>
  <c r="AN1987" i="6"/>
  <c r="BQ1987" i="6" s="1"/>
  <c r="AM1987" i="6"/>
  <c r="AH1987" i="6"/>
  <c r="AN1986" i="6"/>
  <c r="BQ1986" i="6" s="1"/>
  <c r="AM1986" i="6"/>
  <c r="AH1986" i="6"/>
  <c r="AN1985" i="6"/>
  <c r="BQ1985" i="6" s="1"/>
  <c r="AM1985" i="6"/>
  <c r="AH1985" i="6"/>
  <c r="AN1984" i="6"/>
  <c r="BQ1984" i="6" s="1"/>
  <c r="AM1984" i="6"/>
  <c r="AH1984" i="6"/>
  <c r="AN1983" i="6"/>
  <c r="BQ1983" i="6" s="1"/>
  <c r="AM1983" i="6"/>
  <c r="AH1983" i="6"/>
  <c r="AN1982" i="6"/>
  <c r="BQ1982" i="6" s="1"/>
  <c r="AM1982" i="6"/>
  <c r="AH1982" i="6"/>
  <c r="AN1981" i="6"/>
  <c r="BQ1981" i="6" s="1"/>
  <c r="AM1981" i="6"/>
  <c r="AH1981" i="6"/>
  <c r="AN1980" i="6"/>
  <c r="BQ1980" i="6" s="1"/>
  <c r="AM1980" i="6"/>
  <c r="AH1980" i="6"/>
  <c r="AN1979" i="6"/>
  <c r="BQ1979" i="6" s="1"/>
  <c r="AM1979" i="6"/>
  <c r="AH1979" i="6"/>
  <c r="AN1978" i="6"/>
  <c r="BQ1978" i="6" s="1"/>
  <c r="AM1978" i="6"/>
  <c r="AH1978" i="6"/>
  <c r="AN1977" i="6"/>
  <c r="BQ1977" i="6" s="1"/>
  <c r="AM1977" i="6"/>
  <c r="AH1977" i="6"/>
  <c r="AN1976" i="6"/>
  <c r="BQ1976" i="6" s="1"/>
  <c r="AM1976" i="6"/>
  <c r="AH1976" i="6"/>
  <c r="AN1975" i="6"/>
  <c r="BQ1975" i="6" s="1"/>
  <c r="AM1975" i="6"/>
  <c r="AH1975" i="6"/>
  <c r="AN1974" i="6"/>
  <c r="BQ1974" i="6" s="1"/>
  <c r="AM1974" i="6"/>
  <c r="AH1974" i="6"/>
  <c r="AN1973" i="6"/>
  <c r="BQ1973" i="6" s="1"/>
  <c r="AM1973" i="6"/>
  <c r="AH1973" i="6"/>
  <c r="AN1972" i="6"/>
  <c r="BQ1972" i="6" s="1"/>
  <c r="AM1972" i="6"/>
  <c r="AH1972" i="6"/>
  <c r="AN1971" i="6"/>
  <c r="BQ1971" i="6" s="1"/>
  <c r="AM1971" i="6"/>
  <c r="AH1971" i="6"/>
  <c r="AN1970" i="6"/>
  <c r="BQ1970" i="6" s="1"/>
  <c r="AM1970" i="6"/>
  <c r="AH1970" i="6"/>
  <c r="AN1969" i="6"/>
  <c r="BQ1969" i="6" s="1"/>
  <c r="AM1969" i="6"/>
  <c r="AH1969" i="6"/>
  <c r="AN1968" i="6"/>
  <c r="BQ1968" i="6" s="1"/>
  <c r="AM1968" i="6"/>
  <c r="AH1968" i="6"/>
  <c r="AN1967" i="6"/>
  <c r="BQ1967" i="6" s="1"/>
  <c r="AM1967" i="6"/>
  <c r="AH1967" i="6"/>
  <c r="AN1966" i="6"/>
  <c r="BQ1966" i="6" s="1"/>
  <c r="AM1966" i="6"/>
  <c r="AH1966" i="6"/>
  <c r="AN1965" i="6"/>
  <c r="BQ1965" i="6" s="1"/>
  <c r="AM1965" i="6"/>
  <c r="AH1965" i="6"/>
  <c r="AN1964" i="6"/>
  <c r="BQ1964" i="6" s="1"/>
  <c r="AM1964" i="6"/>
  <c r="AH1964" i="6"/>
  <c r="AN1963" i="6"/>
  <c r="BQ1963" i="6" s="1"/>
  <c r="AM1963" i="6"/>
  <c r="AH1963" i="6"/>
  <c r="AN1962" i="6"/>
  <c r="BQ1962" i="6" s="1"/>
  <c r="AM1962" i="6"/>
  <c r="AH1962" i="6"/>
  <c r="AN1961" i="6"/>
  <c r="BQ1961" i="6" s="1"/>
  <c r="AM1961" i="6"/>
  <c r="AH1961" i="6"/>
  <c r="AN1960" i="6"/>
  <c r="BQ1960" i="6" s="1"/>
  <c r="AM1960" i="6"/>
  <c r="AH1960" i="6"/>
  <c r="AN1959" i="6"/>
  <c r="BQ1959" i="6" s="1"/>
  <c r="AM1959" i="6"/>
  <c r="AH1959" i="6"/>
  <c r="AN1958" i="6"/>
  <c r="BQ1958" i="6" s="1"/>
  <c r="AM1958" i="6"/>
  <c r="AH1958" i="6"/>
  <c r="AN1957" i="6"/>
  <c r="BQ1957" i="6" s="1"/>
  <c r="AM1957" i="6"/>
  <c r="AH1957" i="6"/>
  <c r="AN1956" i="6"/>
  <c r="BQ1956" i="6" s="1"/>
  <c r="AM1956" i="6"/>
  <c r="AH1956" i="6"/>
  <c r="AN1955" i="6"/>
  <c r="BQ1955" i="6" s="1"/>
  <c r="AM1955" i="6"/>
  <c r="AH1955" i="6"/>
  <c r="AN1954" i="6"/>
  <c r="BQ1954" i="6" s="1"/>
  <c r="AM1954" i="6"/>
  <c r="AH1954" i="6"/>
  <c r="AN1953" i="6"/>
  <c r="BQ1953" i="6" s="1"/>
  <c r="AM1953" i="6"/>
  <c r="AH1953" i="6"/>
  <c r="AN1952" i="6"/>
  <c r="BQ1952" i="6" s="1"/>
  <c r="AM1952" i="6"/>
  <c r="AH1952" i="6"/>
  <c r="AN1951" i="6"/>
  <c r="BQ1951" i="6" s="1"/>
  <c r="AM1951" i="6"/>
  <c r="AH1951" i="6"/>
  <c r="AN1950" i="6"/>
  <c r="BQ1950" i="6" s="1"/>
  <c r="AM1950" i="6"/>
  <c r="AH1950" i="6"/>
  <c r="AN1949" i="6"/>
  <c r="BQ1949" i="6" s="1"/>
  <c r="AM1949" i="6"/>
  <c r="AH1949" i="6"/>
  <c r="AN1948" i="6"/>
  <c r="BQ1948" i="6" s="1"/>
  <c r="AM1948" i="6"/>
  <c r="AH1948" i="6"/>
  <c r="AN1947" i="6"/>
  <c r="BQ1947" i="6" s="1"/>
  <c r="AM1947" i="6"/>
  <c r="AH1947" i="6"/>
  <c r="AN1946" i="6"/>
  <c r="BQ1946" i="6" s="1"/>
  <c r="AM1946" i="6"/>
  <c r="AH1946" i="6"/>
  <c r="AN1945" i="6"/>
  <c r="BQ1945" i="6" s="1"/>
  <c r="AM1945" i="6"/>
  <c r="AH1945" i="6"/>
  <c r="AN1944" i="6"/>
  <c r="BQ1944" i="6" s="1"/>
  <c r="AM1944" i="6"/>
  <c r="AH1944" i="6"/>
  <c r="AN1943" i="6"/>
  <c r="BQ1943" i="6" s="1"/>
  <c r="AM1943" i="6"/>
  <c r="AH1943" i="6"/>
  <c r="AN1942" i="6"/>
  <c r="BQ1942" i="6" s="1"/>
  <c r="AM1942" i="6"/>
  <c r="AH1942" i="6"/>
  <c r="AN1941" i="6"/>
  <c r="BQ1941" i="6" s="1"/>
  <c r="AM1941" i="6"/>
  <c r="AH1941" i="6"/>
  <c r="AN1940" i="6"/>
  <c r="BQ1940" i="6" s="1"/>
  <c r="AM1940" i="6"/>
  <c r="AH1940" i="6"/>
  <c r="AN1939" i="6"/>
  <c r="BQ1939" i="6" s="1"/>
  <c r="AM1939" i="6"/>
  <c r="AH1939" i="6"/>
  <c r="AN1938" i="6"/>
  <c r="BQ1938" i="6" s="1"/>
  <c r="AM1938" i="6"/>
  <c r="AH1938" i="6"/>
  <c r="AN1937" i="6"/>
  <c r="BQ1937" i="6" s="1"/>
  <c r="AM1937" i="6"/>
  <c r="AH1937" i="6"/>
  <c r="AN1936" i="6"/>
  <c r="BQ1936" i="6" s="1"/>
  <c r="AM1936" i="6"/>
  <c r="AH1936" i="6"/>
  <c r="AN1935" i="6"/>
  <c r="BQ1935" i="6" s="1"/>
  <c r="AM1935" i="6"/>
  <c r="AH1935" i="6"/>
  <c r="AN1934" i="6"/>
  <c r="BQ1934" i="6" s="1"/>
  <c r="AM1934" i="6"/>
  <c r="AH1934" i="6"/>
  <c r="AN1933" i="6"/>
  <c r="BQ1933" i="6" s="1"/>
  <c r="AM1933" i="6"/>
  <c r="AH1933" i="6"/>
  <c r="AN1932" i="6"/>
  <c r="BQ1932" i="6" s="1"/>
  <c r="AM1932" i="6"/>
  <c r="AH1932" i="6"/>
  <c r="AN1931" i="6"/>
  <c r="BQ1931" i="6" s="1"/>
  <c r="AM1931" i="6"/>
  <c r="AH1931" i="6"/>
  <c r="AN1930" i="6"/>
  <c r="BQ1930" i="6" s="1"/>
  <c r="AM1930" i="6"/>
  <c r="AH1930" i="6"/>
  <c r="AN1929" i="6"/>
  <c r="BQ1929" i="6" s="1"/>
  <c r="AM1929" i="6"/>
  <c r="AH1929" i="6"/>
  <c r="AN1928" i="6"/>
  <c r="BQ1928" i="6" s="1"/>
  <c r="AM1928" i="6"/>
  <c r="AH1928" i="6"/>
  <c r="AN1927" i="6"/>
  <c r="BQ1927" i="6" s="1"/>
  <c r="AM1927" i="6"/>
  <c r="AH1927" i="6"/>
  <c r="AN1926" i="6"/>
  <c r="BQ1926" i="6" s="1"/>
  <c r="AM1926" i="6"/>
  <c r="AH1926" i="6"/>
  <c r="AN1925" i="6"/>
  <c r="BQ1925" i="6" s="1"/>
  <c r="AM1925" i="6"/>
  <c r="AH1925" i="6"/>
  <c r="AN1924" i="6"/>
  <c r="BQ1924" i="6" s="1"/>
  <c r="AM1924" i="6"/>
  <c r="AH1924" i="6"/>
  <c r="AN1923" i="6"/>
  <c r="BQ1923" i="6" s="1"/>
  <c r="AM1923" i="6"/>
  <c r="AH1923" i="6"/>
  <c r="AN1922" i="6"/>
  <c r="BQ1922" i="6" s="1"/>
  <c r="AM1922" i="6"/>
  <c r="AH1922" i="6"/>
  <c r="AN1921" i="6"/>
  <c r="BQ1921" i="6" s="1"/>
  <c r="AM1921" i="6"/>
  <c r="AH1921" i="6"/>
  <c r="AN1920" i="6"/>
  <c r="BQ1920" i="6" s="1"/>
  <c r="AM1920" i="6"/>
  <c r="AH1920" i="6"/>
  <c r="AN1919" i="6"/>
  <c r="BQ1919" i="6" s="1"/>
  <c r="AM1919" i="6"/>
  <c r="AH1919" i="6"/>
  <c r="AN1918" i="6"/>
  <c r="BQ1918" i="6" s="1"/>
  <c r="AM1918" i="6"/>
  <c r="AH1918" i="6"/>
  <c r="AN1917" i="6"/>
  <c r="BQ1917" i="6" s="1"/>
  <c r="AM1917" i="6"/>
  <c r="AH1917" i="6"/>
  <c r="AN1916" i="6"/>
  <c r="BQ1916" i="6" s="1"/>
  <c r="AM1916" i="6"/>
  <c r="AH1916" i="6"/>
  <c r="AN1915" i="6"/>
  <c r="BQ1915" i="6" s="1"/>
  <c r="AM1915" i="6"/>
  <c r="AH1915" i="6"/>
  <c r="AN1914" i="6"/>
  <c r="BQ1914" i="6" s="1"/>
  <c r="AM1914" i="6"/>
  <c r="AH1914" i="6"/>
  <c r="AN1913" i="6"/>
  <c r="BQ1913" i="6" s="1"/>
  <c r="AM1913" i="6"/>
  <c r="AH1913" i="6"/>
  <c r="AN1912" i="6"/>
  <c r="BQ1912" i="6" s="1"/>
  <c r="AM1912" i="6"/>
  <c r="AH1912" i="6"/>
  <c r="AN1911" i="6"/>
  <c r="BQ1911" i="6" s="1"/>
  <c r="AM1911" i="6"/>
  <c r="AH1911" i="6"/>
  <c r="AN1910" i="6"/>
  <c r="BQ1910" i="6" s="1"/>
  <c r="AM1910" i="6"/>
  <c r="AH1910" i="6"/>
  <c r="AN1909" i="6"/>
  <c r="BQ1909" i="6" s="1"/>
  <c r="AM1909" i="6"/>
  <c r="AH1909" i="6"/>
  <c r="AN1908" i="6"/>
  <c r="BQ1908" i="6" s="1"/>
  <c r="AM1908" i="6"/>
  <c r="AH1908" i="6"/>
  <c r="AN1907" i="6"/>
  <c r="BQ1907" i="6" s="1"/>
  <c r="AM1907" i="6"/>
  <c r="AH1907" i="6"/>
  <c r="AN1906" i="6"/>
  <c r="BQ1906" i="6" s="1"/>
  <c r="AM1906" i="6"/>
  <c r="AH1906" i="6"/>
  <c r="AN1905" i="6"/>
  <c r="BQ1905" i="6" s="1"/>
  <c r="AM1905" i="6"/>
  <c r="AH1905" i="6"/>
  <c r="AN1904" i="6"/>
  <c r="BQ1904" i="6" s="1"/>
  <c r="AM1904" i="6"/>
  <c r="AH1904" i="6"/>
  <c r="AN1903" i="6"/>
  <c r="BQ1903" i="6" s="1"/>
  <c r="AM1903" i="6"/>
  <c r="AH1903" i="6"/>
  <c r="AN1902" i="6"/>
  <c r="BQ1902" i="6" s="1"/>
  <c r="AM1902" i="6"/>
  <c r="AH1902" i="6"/>
  <c r="AN1901" i="6"/>
  <c r="BQ1901" i="6" s="1"/>
  <c r="AM1901" i="6"/>
  <c r="AH1901" i="6"/>
  <c r="AN1900" i="6"/>
  <c r="BQ1900" i="6" s="1"/>
  <c r="AM1900" i="6"/>
  <c r="AH1900" i="6"/>
  <c r="AN1899" i="6"/>
  <c r="BQ1899" i="6" s="1"/>
  <c r="AM1899" i="6"/>
  <c r="AH1899" i="6"/>
  <c r="AN1898" i="6"/>
  <c r="BQ1898" i="6" s="1"/>
  <c r="AM1898" i="6"/>
  <c r="AH1898" i="6"/>
  <c r="AN1897" i="6"/>
  <c r="BQ1897" i="6" s="1"/>
  <c r="AM1897" i="6"/>
  <c r="AH1897" i="6"/>
  <c r="AN1896" i="6"/>
  <c r="BQ1896" i="6" s="1"/>
  <c r="AM1896" i="6"/>
  <c r="AH1896" i="6"/>
  <c r="AN1895" i="6"/>
  <c r="BQ1895" i="6" s="1"/>
  <c r="AM1895" i="6"/>
  <c r="AH1895" i="6"/>
  <c r="AN1894" i="6"/>
  <c r="BQ1894" i="6" s="1"/>
  <c r="AM1894" i="6"/>
  <c r="AH1894" i="6"/>
  <c r="AN1893" i="6"/>
  <c r="BQ1893" i="6" s="1"/>
  <c r="AM1893" i="6"/>
  <c r="AH1893" i="6"/>
  <c r="AN1892" i="6"/>
  <c r="BQ1892" i="6" s="1"/>
  <c r="AM1892" i="6"/>
  <c r="AH1892" i="6"/>
  <c r="AN1891" i="6"/>
  <c r="BQ1891" i="6" s="1"/>
  <c r="AM1891" i="6"/>
  <c r="AH1891" i="6"/>
  <c r="AN1890" i="6"/>
  <c r="BQ1890" i="6" s="1"/>
  <c r="AM1890" i="6"/>
  <c r="AH1890" i="6"/>
  <c r="AN1889" i="6"/>
  <c r="BQ1889" i="6" s="1"/>
  <c r="AM1889" i="6"/>
  <c r="AH1889" i="6"/>
  <c r="AN1888" i="6"/>
  <c r="BQ1888" i="6" s="1"/>
  <c r="AM1888" i="6"/>
  <c r="AH1888" i="6"/>
  <c r="AN1887" i="6"/>
  <c r="BQ1887" i="6" s="1"/>
  <c r="AM1887" i="6"/>
  <c r="AH1887" i="6"/>
  <c r="AN1886" i="6"/>
  <c r="BQ1886" i="6" s="1"/>
  <c r="AM1886" i="6"/>
  <c r="AH1886" i="6"/>
  <c r="AN1885" i="6"/>
  <c r="BQ1885" i="6" s="1"/>
  <c r="AM1885" i="6"/>
  <c r="AH1885" i="6"/>
  <c r="AN1884" i="6"/>
  <c r="BQ1884" i="6" s="1"/>
  <c r="AM1884" i="6"/>
  <c r="AH1884" i="6"/>
  <c r="AN1883" i="6"/>
  <c r="BQ1883" i="6" s="1"/>
  <c r="AM1883" i="6"/>
  <c r="AH1883" i="6"/>
  <c r="AN1882" i="6"/>
  <c r="BQ1882" i="6" s="1"/>
  <c r="AM1882" i="6"/>
  <c r="AH1882" i="6"/>
  <c r="AN1881" i="6"/>
  <c r="BQ1881" i="6" s="1"/>
  <c r="AM1881" i="6"/>
  <c r="AH1881" i="6"/>
  <c r="AN1880" i="6"/>
  <c r="BQ1880" i="6" s="1"/>
  <c r="AM1880" i="6"/>
  <c r="AH1880" i="6"/>
  <c r="AN1879" i="6"/>
  <c r="BQ1879" i="6" s="1"/>
  <c r="AM1879" i="6"/>
  <c r="AH1879" i="6"/>
  <c r="AN1878" i="6"/>
  <c r="BQ1878" i="6" s="1"/>
  <c r="AM1878" i="6"/>
  <c r="AH1878" i="6"/>
  <c r="AN1877" i="6"/>
  <c r="BQ1877" i="6" s="1"/>
  <c r="AM1877" i="6"/>
  <c r="AH1877" i="6"/>
  <c r="AN1876" i="6"/>
  <c r="BQ1876" i="6" s="1"/>
  <c r="AM1876" i="6"/>
  <c r="AH1876" i="6"/>
  <c r="AN1875" i="6"/>
  <c r="BQ1875" i="6" s="1"/>
  <c r="AM1875" i="6"/>
  <c r="AH1875" i="6"/>
  <c r="AN1874" i="6"/>
  <c r="BQ1874" i="6" s="1"/>
  <c r="AM1874" i="6"/>
  <c r="AH1874" i="6"/>
  <c r="AN1873" i="6"/>
  <c r="BQ1873" i="6" s="1"/>
  <c r="AM1873" i="6"/>
  <c r="AH1873" i="6"/>
  <c r="AN1872" i="6"/>
  <c r="BQ1872" i="6" s="1"/>
  <c r="AM1872" i="6"/>
  <c r="AH1872" i="6"/>
  <c r="AN1871" i="6"/>
  <c r="BQ1871" i="6" s="1"/>
  <c r="AM1871" i="6"/>
  <c r="AH1871" i="6"/>
  <c r="AN1870" i="6"/>
  <c r="BQ1870" i="6" s="1"/>
  <c r="AM1870" i="6"/>
  <c r="AH1870" i="6"/>
  <c r="AN1869" i="6"/>
  <c r="BQ1869" i="6" s="1"/>
  <c r="AM1869" i="6"/>
  <c r="AH1869" i="6"/>
  <c r="AN1868" i="6"/>
  <c r="BQ1868" i="6" s="1"/>
  <c r="AM1868" i="6"/>
  <c r="AH1868" i="6"/>
  <c r="AN1867" i="6"/>
  <c r="BQ1867" i="6" s="1"/>
  <c r="AM1867" i="6"/>
  <c r="AH1867" i="6"/>
  <c r="AN1866" i="6"/>
  <c r="BQ1866" i="6" s="1"/>
  <c r="AM1866" i="6"/>
  <c r="AH1866" i="6"/>
  <c r="AN1865" i="6"/>
  <c r="BQ1865" i="6" s="1"/>
  <c r="AM1865" i="6"/>
  <c r="AH1865" i="6"/>
  <c r="AN1864" i="6"/>
  <c r="BQ1864" i="6" s="1"/>
  <c r="AM1864" i="6"/>
  <c r="AH1864" i="6"/>
  <c r="AN1863" i="6"/>
  <c r="BQ1863" i="6" s="1"/>
  <c r="AM1863" i="6"/>
  <c r="AH1863" i="6"/>
  <c r="AN1862" i="6"/>
  <c r="BQ1862" i="6" s="1"/>
  <c r="AM1862" i="6"/>
  <c r="AH1862" i="6"/>
  <c r="AN1861" i="6"/>
  <c r="BQ1861" i="6" s="1"/>
  <c r="AM1861" i="6"/>
  <c r="AH1861" i="6"/>
  <c r="AN1860" i="6"/>
  <c r="BQ1860" i="6" s="1"/>
  <c r="AM1860" i="6"/>
  <c r="AH1860" i="6"/>
  <c r="AN1859" i="6"/>
  <c r="BQ1859" i="6" s="1"/>
  <c r="AM1859" i="6"/>
  <c r="AH1859" i="6"/>
  <c r="AN1858" i="6"/>
  <c r="BQ1858" i="6" s="1"/>
  <c r="AM1858" i="6"/>
  <c r="AH1858" i="6"/>
  <c r="AN1857" i="6"/>
  <c r="BQ1857" i="6" s="1"/>
  <c r="AM1857" i="6"/>
  <c r="AH1857" i="6"/>
  <c r="AN1856" i="6"/>
  <c r="BQ1856" i="6" s="1"/>
  <c r="AM1856" i="6"/>
  <c r="AH1856" i="6"/>
  <c r="AN1855" i="6"/>
  <c r="BQ1855" i="6" s="1"/>
  <c r="AM1855" i="6"/>
  <c r="AH1855" i="6"/>
  <c r="AN1854" i="6"/>
  <c r="BQ1854" i="6" s="1"/>
  <c r="AM1854" i="6"/>
  <c r="AH1854" i="6"/>
  <c r="AN1853" i="6"/>
  <c r="BQ1853" i="6" s="1"/>
  <c r="AM1853" i="6"/>
  <c r="AH1853" i="6"/>
  <c r="AN1852" i="6"/>
  <c r="BQ1852" i="6" s="1"/>
  <c r="AM1852" i="6"/>
  <c r="AH1852" i="6"/>
  <c r="AN1851" i="6"/>
  <c r="BQ1851" i="6" s="1"/>
  <c r="AM1851" i="6"/>
  <c r="AH1851" i="6"/>
  <c r="AN1850" i="6"/>
  <c r="BQ1850" i="6" s="1"/>
  <c r="AM1850" i="6"/>
  <c r="AH1850" i="6"/>
  <c r="AN1849" i="6"/>
  <c r="BQ1849" i="6" s="1"/>
  <c r="AM1849" i="6"/>
  <c r="AH1849" i="6"/>
  <c r="AN1848" i="6"/>
  <c r="BQ1848" i="6" s="1"/>
  <c r="AM1848" i="6"/>
  <c r="AH1848" i="6"/>
  <c r="AN1847" i="6"/>
  <c r="BQ1847" i="6" s="1"/>
  <c r="AM1847" i="6"/>
  <c r="AH1847" i="6"/>
  <c r="AN1846" i="6"/>
  <c r="BQ1846" i="6" s="1"/>
  <c r="AM1846" i="6"/>
  <c r="AH1846" i="6"/>
  <c r="AN1845" i="6"/>
  <c r="BQ1845" i="6" s="1"/>
  <c r="AM1845" i="6"/>
  <c r="AH1845" i="6"/>
  <c r="AN1844" i="6"/>
  <c r="BQ1844" i="6" s="1"/>
  <c r="AM1844" i="6"/>
  <c r="AH1844" i="6"/>
  <c r="AN1843" i="6"/>
  <c r="BQ1843" i="6" s="1"/>
  <c r="AM1843" i="6"/>
  <c r="AH1843" i="6"/>
  <c r="AN1842" i="6"/>
  <c r="BQ1842" i="6" s="1"/>
  <c r="AM1842" i="6"/>
  <c r="AH1842" i="6"/>
  <c r="AN1841" i="6"/>
  <c r="BQ1841" i="6" s="1"/>
  <c r="AM1841" i="6"/>
  <c r="AH1841" i="6"/>
  <c r="AN1840" i="6"/>
  <c r="BQ1840" i="6" s="1"/>
  <c r="AM1840" i="6"/>
  <c r="AH1840" i="6"/>
  <c r="AN1839" i="6"/>
  <c r="BQ1839" i="6" s="1"/>
  <c r="AM1839" i="6"/>
  <c r="AH1839" i="6"/>
  <c r="AN1838" i="6"/>
  <c r="BQ1838" i="6" s="1"/>
  <c r="AM1838" i="6"/>
  <c r="AH1838" i="6"/>
  <c r="AN1837" i="6"/>
  <c r="BQ1837" i="6" s="1"/>
  <c r="AM1837" i="6"/>
  <c r="AH1837" i="6"/>
  <c r="AN1836" i="6"/>
  <c r="BQ1836" i="6" s="1"/>
  <c r="AM1836" i="6"/>
  <c r="AH1836" i="6"/>
  <c r="AN1835" i="6"/>
  <c r="BQ1835" i="6" s="1"/>
  <c r="AM1835" i="6"/>
  <c r="AH1835" i="6"/>
  <c r="AN1834" i="6"/>
  <c r="BQ1834" i="6" s="1"/>
  <c r="AM1834" i="6"/>
  <c r="AH1834" i="6"/>
  <c r="AN1833" i="6"/>
  <c r="BQ1833" i="6" s="1"/>
  <c r="AM1833" i="6"/>
  <c r="AH1833" i="6"/>
  <c r="AN1832" i="6"/>
  <c r="BQ1832" i="6" s="1"/>
  <c r="AM1832" i="6"/>
  <c r="AH1832" i="6"/>
  <c r="AN1831" i="6"/>
  <c r="BQ1831" i="6" s="1"/>
  <c r="AM1831" i="6"/>
  <c r="AH1831" i="6"/>
  <c r="AN1830" i="6"/>
  <c r="BQ1830" i="6" s="1"/>
  <c r="AM1830" i="6"/>
  <c r="AH1830" i="6"/>
  <c r="AN1829" i="6"/>
  <c r="BQ1829" i="6" s="1"/>
  <c r="AM1829" i="6"/>
  <c r="AH1829" i="6"/>
  <c r="AN1828" i="6"/>
  <c r="BQ1828" i="6" s="1"/>
  <c r="AM1828" i="6"/>
  <c r="AH1828" i="6"/>
  <c r="AN1827" i="6"/>
  <c r="BQ1827" i="6" s="1"/>
  <c r="AM1827" i="6"/>
  <c r="AH1827" i="6"/>
  <c r="AN1826" i="6"/>
  <c r="BQ1826" i="6" s="1"/>
  <c r="AM1826" i="6"/>
  <c r="AH1826" i="6"/>
  <c r="AN1825" i="6"/>
  <c r="BQ1825" i="6" s="1"/>
  <c r="AM1825" i="6"/>
  <c r="AH1825" i="6"/>
  <c r="AN1824" i="6"/>
  <c r="BQ1824" i="6" s="1"/>
  <c r="AM1824" i="6"/>
  <c r="AH1824" i="6"/>
  <c r="AN1823" i="6"/>
  <c r="BQ1823" i="6" s="1"/>
  <c r="AM1823" i="6"/>
  <c r="AH1823" i="6"/>
  <c r="AN1822" i="6"/>
  <c r="BQ1822" i="6" s="1"/>
  <c r="AM1822" i="6"/>
  <c r="AH1822" i="6"/>
  <c r="AN1821" i="6"/>
  <c r="BQ1821" i="6" s="1"/>
  <c r="AM1821" i="6"/>
  <c r="AH1821" i="6"/>
  <c r="AN1820" i="6"/>
  <c r="BQ1820" i="6" s="1"/>
  <c r="AM1820" i="6"/>
  <c r="AH1820" i="6"/>
  <c r="AN1819" i="6"/>
  <c r="BQ1819" i="6" s="1"/>
  <c r="AM1819" i="6"/>
  <c r="AH1819" i="6"/>
  <c r="AN1818" i="6"/>
  <c r="BQ1818" i="6" s="1"/>
  <c r="AM1818" i="6"/>
  <c r="AH1818" i="6"/>
  <c r="AN1817" i="6"/>
  <c r="BQ1817" i="6" s="1"/>
  <c r="AM1817" i="6"/>
  <c r="AH1817" i="6"/>
  <c r="AN1816" i="6"/>
  <c r="BQ1816" i="6" s="1"/>
  <c r="AM1816" i="6"/>
  <c r="AH1816" i="6"/>
  <c r="AN1815" i="6"/>
  <c r="BQ1815" i="6" s="1"/>
  <c r="AM1815" i="6"/>
  <c r="AH1815" i="6"/>
  <c r="AN1814" i="6"/>
  <c r="BQ1814" i="6" s="1"/>
  <c r="AM1814" i="6"/>
  <c r="AH1814" i="6"/>
  <c r="AN1813" i="6"/>
  <c r="BQ1813" i="6" s="1"/>
  <c r="AM1813" i="6"/>
  <c r="AH1813" i="6"/>
  <c r="AN1812" i="6"/>
  <c r="BQ1812" i="6" s="1"/>
  <c r="AM1812" i="6"/>
  <c r="AH1812" i="6"/>
  <c r="AN1811" i="6"/>
  <c r="BQ1811" i="6" s="1"/>
  <c r="AM1811" i="6"/>
  <c r="AH1811" i="6"/>
  <c r="AN1810" i="6"/>
  <c r="BQ1810" i="6" s="1"/>
  <c r="AM1810" i="6"/>
  <c r="AH1810" i="6"/>
  <c r="AN1809" i="6"/>
  <c r="BQ1809" i="6" s="1"/>
  <c r="AM1809" i="6"/>
  <c r="AH1809" i="6"/>
  <c r="AN1808" i="6"/>
  <c r="BQ1808" i="6" s="1"/>
  <c r="AM1808" i="6"/>
  <c r="AH1808" i="6"/>
  <c r="AN1807" i="6"/>
  <c r="BQ1807" i="6" s="1"/>
  <c r="AM1807" i="6"/>
  <c r="AH1807" i="6"/>
  <c r="AN1806" i="6"/>
  <c r="BQ1806" i="6" s="1"/>
  <c r="AM1806" i="6"/>
  <c r="AH1806" i="6"/>
  <c r="AN1805" i="6"/>
  <c r="BQ1805" i="6" s="1"/>
  <c r="AM1805" i="6"/>
  <c r="AH1805" i="6"/>
  <c r="AN1804" i="6"/>
  <c r="BQ1804" i="6" s="1"/>
  <c r="AM1804" i="6"/>
  <c r="AH1804" i="6"/>
  <c r="AN1803" i="6"/>
  <c r="BQ1803" i="6" s="1"/>
  <c r="AM1803" i="6"/>
  <c r="AH1803" i="6"/>
  <c r="AN1802" i="6"/>
  <c r="BQ1802" i="6" s="1"/>
  <c r="AM1802" i="6"/>
  <c r="AH1802" i="6"/>
  <c r="AN1801" i="6"/>
  <c r="BQ1801" i="6" s="1"/>
  <c r="AM1801" i="6"/>
  <c r="AH1801" i="6"/>
  <c r="AN1800" i="6"/>
  <c r="BQ1800" i="6" s="1"/>
  <c r="AM1800" i="6"/>
  <c r="AH1800" i="6"/>
  <c r="AN1799" i="6"/>
  <c r="BQ1799" i="6" s="1"/>
  <c r="AM1799" i="6"/>
  <c r="AH1799" i="6"/>
  <c r="AN1798" i="6"/>
  <c r="BQ1798" i="6" s="1"/>
  <c r="AM1798" i="6"/>
  <c r="AH1798" i="6"/>
  <c r="AN1797" i="6"/>
  <c r="BQ1797" i="6" s="1"/>
  <c r="AM1797" i="6"/>
  <c r="AH1797" i="6"/>
  <c r="AN1796" i="6"/>
  <c r="BQ1796" i="6" s="1"/>
  <c r="AM1796" i="6"/>
  <c r="AH1796" i="6"/>
  <c r="AN1795" i="6"/>
  <c r="BQ1795" i="6" s="1"/>
  <c r="AM1795" i="6"/>
  <c r="AH1795" i="6"/>
  <c r="AN1794" i="6"/>
  <c r="BQ1794" i="6" s="1"/>
  <c r="AM1794" i="6"/>
  <c r="AH1794" i="6"/>
  <c r="AN1793" i="6"/>
  <c r="BQ1793" i="6" s="1"/>
  <c r="AM1793" i="6"/>
  <c r="AH1793" i="6"/>
  <c r="AN1792" i="6"/>
  <c r="BQ1792" i="6" s="1"/>
  <c r="AM1792" i="6"/>
  <c r="AH1792" i="6"/>
  <c r="AN1791" i="6"/>
  <c r="BQ1791" i="6" s="1"/>
  <c r="AM1791" i="6"/>
  <c r="AH1791" i="6"/>
  <c r="AN1790" i="6"/>
  <c r="BQ1790" i="6" s="1"/>
  <c r="AM1790" i="6"/>
  <c r="AH1790" i="6"/>
  <c r="AN1789" i="6"/>
  <c r="BQ1789" i="6" s="1"/>
  <c r="AM1789" i="6"/>
  <c r="AH1789" i="6"/>
  <c r="AN1788" i="6"/>
  <c r="BQ1788" i="6" s="1"/>
  <c r="AM1788" i="6"/>
  <c r="AH1788" i="6"/>
  <c r="AN1787" i="6"/>
  <c r="BQ1787" i="6" s="1"/>
  <c r="AM1787" i="6"/>
  <c r="AH1787" i="6"/>
  <c r="AN1786" i="6"/>
  <c r="BQ1786" i="6" s="1"/>
  <c r="AM1786" i="6"/>
  <c r="AH1786" i="6"/>
  <c r="AN1785" i="6"/>
  <c r="BQ1785" i="6" s="1"/>
  <c r="AM1785" i="6"/>
  <c r="AH1785" i="6"/>
  <c r="AN1784" i="6"/>
  <c r="BQ1784" i="6" s="1"/>
  <c r="AM1784" i="6"/>
  <c r="AH1784" i="6"/>
  <c r="AN1783" i="6"/>
  <c r="BQ1783" i="6" s="1"/>
  <c r="AM1783" i="6"/>
  <c r="AH1783" i="6"/>
  <c r="AN1782" i="6"/>
  <c r="BQ1782" i="6" s="1"/>
  <c r="AM1782" i="6"/>
  <c r="AH1782" i="6"/>
  <c r="AN1781" i="6"/>
  <c r="BQ1781" i="6" s="1"/>
  <c r="AM1781" i="6"/>
  <c r="AH1781" i="6"/>
  <c r="AN1780" i="6"/>
  <c r="BQ1780" i="6" s="1"/>
  <c r="AM1780" i="6"/>
  <c r="AH1780" i="6"/>
  <c r="AN1779" i="6"/>
  <c r="BQ1779" i="6" s="1"/>
  <c r="AM1779" i="6"/>
  <c r="AH1779" i="6"/>
  <c r="AN1778" i="6"/>
  <c r="BQ1778" i="6" s="1"/>
  <c r="AM1778" i="6"/>
  <c r="AH1778" i="6"/>
  <c r="AN1777" i="6"/>
  <c r="BQ1777" i="6" s="1"/>
  <c r="AM1777" i="6"/>
  <c r="AH1777" i="6"/>
  <c r="AN1776" i="6"/>
  <c r="BQ1776" i="6" s="1"/>
  <c r="AM1776" i="6"/>
  <c r="AH1776" i="6"/>
  <c r="AN1775" i="6"/>
  <c r="BQ1775" i="6" s="1"/>
  <c r="AM1775" i="6"/>
  <c r="AH1775" i="6"/>
  <c r="AN1774" i="6"/>
  <c r="BQ1774" i="6" s="1"/>
  <c r="AM1774" i="6"/>
  <c r="AH1774" i="6"/>
  <c r="AN1773" i="6"/>
  <c r="BQ1773" i="6" s="1"/>
  <c r="AM1773" i="6"/>
  <c r="AH1773" i="6"/>
  <c r="AN1772" i="6"/>
  <c r="BQ1772" i="6" s="1"/>
  <c r="AM1772" i="6"/>
  <c r="AH1772" i="6"/>
  <c r="AN1771" i="6"/>
  <c r="BQ1771" i="6" s="1"/>
  <c r="AM1771" i="6"/>
  <c r="AH1771" i="6"/>
  <c r="AN1770" i="6"/>
  <c r="BQ1770" i="6" s="1"/>
  <c r="AM1770" i="6"/>
  <c r="AH1770" i="6"/>
  <c r="AN1769" i="6"/>
  <c r="BQ1769" i="6" s="1"/>
  <c r="AM1769" i="6"/>
  <c r="AH1769" i="6"/>
  <c r="AN1768" i="6"/>
  <c r="BQ1768" i="6" s="1"/>
  <c r="AM1768" i="6"/>
  <c r="AH1768" i="6"/>
  <c r="AN1767" i="6"/>
  <c r="BQ1767" i="6" s="1"/>
  <c r="AM1767" i="6"/>
  <c r="AH1767" i="6"/>
  <c r="AN1766" i="6"/>
  <c r="BQ1766" i="6" s="1"/>
  <c r="AM1766" i="6"/>
  <c r="AH1766" i="6"/>
  <c r="AN1765" i="6"/>
  <c r="BQ1765" i="6" s="1"/>
  <c r="AM1765" i="6"/>
  <c r="AH1765" i="6"/>
  <c r="AN1764" i="6"/>
  <c r="BQ1764" i="6" s="1"/>
  <c r="AM1764" i="6"/>
  <c r="AH1764" i="6"/>
  <c r="AN1763" i="6"/>
  <c r="BQ1763" i="6" s="1"/>
  <c r="AM1763" i="6"/>
  <c r="AH1763" i="6"/>
  <c r="AN1762" i="6"/>
  <c r="BQ1762" i="6" s="1"/>
  <c r="AM1762" i="6"/>
  <c r="AH1762" i="6"/>
  <c r="AN1761" i="6"/>
  <c r="BQ1761" i="6" s="1"/>
  <c r="AM1761" i="6"/>
  <c r="AH1761" i="6"/>
  <c r="AN1760" i="6"/>
  <c r="BQ1760" i="6" s="1"/>
  <c r="AM1760" i="6"/>
  <c r="AH1760" i="6"/>
  <c r="AN1759" i="6"/>
  <c r="BQ1759" i="6" s="1"/>
  <c r="AM1759" i="6"/>
  <c r="AH1759" i="6"/>
  <c r="AN1758" i="6"/>
  <c r="BQ1758" i="6" s="1"/>
  <c r="AM1758" i="6"/>
  <c r="AH1758" i="6"/>
  <c r="AN1757" i="6"/>
  <c r="BQ1757" i="6" s="1"/>
  <c r="AM1757" i="6"/>
  <c r="AH1757" i="6"/>
  <c r="AN1756" i="6"/>
  <c r="BQ1756" i="6" s="1"/>
  <c r="AM1756" i="6"/>
  <c r="AH1756" i="6"/>
  <c r="AN1755" i="6"/>
  <c r="BQ1755" i="6" s="1"/>
  <c r="AM1755" i="6"/>
  <c r="AH1755" i="6"/>
  <c r="AN1754" i="6"/>
  <c r="BQ1754" i="6" s="1"/>
  <c r="AM1754" i="6"/>
  <c r="AH1754" i="6"/>
  <c r="AN1753" i="6"/>
  <c r="BQ1753" i="6" s="1"/>
  <c r="BR1753" i="6" s="1"/>
  <c r="AM1753" i="6"/>
  <c r="AH1753" i="6"/>
  <c r="AN1752" i="6"/>
  <c r="BQ1752" i="6" s="1"/>
  <c r="AM1752" i="6"/>
  <c r="AH1752" i="6"/>
  <c r="AN1751" i="6"/>
  <c r="BQ1751" i="6" s="1"/>
  <c r="AM1751" i="6"/>
  <c r="AH1751" i="6"/>
  <c r="AN1750" i="6"/>
  <c r="BQ1750" i="6" s="1"/>
  <c r="AM1750" i="6"/>
  <c r="AH1750" i="6"/>
  <c r="AN1749" i="6"/>
  <c r="BQ1749" i="6" s="1"/>
  <c r="AM1749" i="6"/>
  <c r="AH1749" i="6"/>
  <c r="AN1748" i="6"/>
  <c r="BQ1748" i="6" s="1"/>
  <c r="AM1748" i="6"/>
  <c r="AH1748" i="6"/>
  <c r="AN1747" i="6"/>
  <c r="BQ1747" i="6" s="1"/>
  <c r="AM1747" i="6"/>
  <c r="AH1747" i="6"/>
  <c r="AN1746" i="6"/>
  <c r="BQ1746" i="6" s="1"/>
  <c r="AM1746" i="6"/>
  <c r="AH1746" i="6"/>
  <c r="AN1745" i="6"/>
  <c r="BQ1745" i="6" s="1"/>
  <c r="AM1745" i="6"/>
  <c r="AH1745" i="6"/>
  <c r="AN1744" i="6"/>
  <c r="BQ1744" i="6" s="1"/>
  <c r="AM1744" i="6"/>
  <c r="AH1744" i="6"/>
  <c r="AN1743" i="6"/>
  <c r="BQ1743" i="6" s="1"/>
  <c r="AM1743" i="6"/>
  <c r="AH1743" i="6"/>
  <c r="AN1742" i="6"/>
  <c r="BQ1742" i="6" s="1"/>
  <c r="AM1742" i="6"/>
  <c r="AH1742" i="6"/>
  <c r="AN1741" i="6"/>
  <c r="BQ1741" i="6" s="1"/>
  <c r="AM1741" i="6"/>
  <c r="AH1741" i="6"/>
  <c r="AN1740" i="6"/>
  <c r="BQ1740" i="6" s="1"/>
  <c r="AM1740" i="6"/>
  <c r="AH1740" i="6"/>
  <c r="AN1739" i="6"/>
  <c r="BQ1739" i="6" s="1"/>
  <c r="AM1739" i="6"/>
  <c r="AH1739" i="6"/>
  <c r="AN1738" i="6"/>
  <c r="BQ1738" i="6" s="1"/>
  <c r="AM1738" i="6"/>
  <c r="AH1738" i="6"/>
  <c r="AN1737" i="6"/>
  <c r="BQ1737" i="6" s="1"/>
  <c r="AM1737" i="6"/>
  <c r="AH1737" i="6"/>
  <c r="AN1736" i="6"/>
  <c r="BQ1736" i="6" s="1"/>
  <c r="AM1736" i="6"/>
  <c r="AH1736" i="6"/>
  <c r="AN1735" i="6"/>
  <c r="BQ1735" i="6" s="1"/>
  <c r="AM1735" i="6"/>
  <c r="AH1735" i="6"/>
  <c r="AN1734" i="6"/>
  <c r="BQ1734" i="6" s="1"/>
  <c r="AM1734" i="6"/>
  <c r="AH1734" i="6"/>
  <c r="AN1733" i="6"/>
  <c r="BQ1733" i="6" s="1"/>
  <c r="AM1733" i="6"/>
  <c r="AH1733" i="6"/>
  <c r="AN1732" i="6"/>
  <c r="BQ1732" i="6" s="1"/>
  <c r="AM1732" i="6"/>
  <c r="AH1732" i="6"/>
  <c r="AN1731" i="6"/>
  <c r="BQ1731" i="6" s="1"/>
  <c r="AM1731" i="6"/>
  <c r="AH1731" i="6"/>
  <c r="AN1730" i="6"/>
  <c r="BQ1730" i="6" s="1"/>
  <c r="AM1730" i="6"/>
  <c r="AH1730" i="6"/>
  <c r="AN1729" i="6"/>
  <c r="BQ1729" i="6" s="1"/>
  <c r="AM1729" i="6"/>
  <c r="AH1729" i="6"/>
  <c r="AN1728" i="6"/>
  <c r="BQ1728" i="6" s="1"/>
  <c r="AM1728" i="6"/>
  <c r="AH1728" i="6"/>
  <c r="AN1727" i="6"/>
  <c r="BQ1727" i="6" s="1"/>
  <c r="AM1727" i="6"/>
  <c r="AH1727" i="6"/>
  <c r="AN1726" i="6"/>
  <c r="BQ1726" i="6" s="1"/>
  <c r="AM1726" i="6"/>
  <c r="AH1726" i="6"/>
  <c r="AN1725" i="6"/>
  <c r="BQ1725" i="6" s="1"/>
  <c r="AM1725" i="6"/>
  <c r="AH1725" i="6"/>
  <c r="AN1724" i="6"/>
  <c r="BQ1724" i="6" s="1"/>
  <c r="AM1724" i="6"/>
  <c r="AH1724" i="6"/>
  <c r="AN1723" i="6"/>
  <c r="BQ1723" i="6" s="1"/>
  <c r="AM1723" i="6"/>
  <c r="AH1723" i="6"/>
  <c r="AN1722" i="6"/>
  <c r="BQ1722" i="6" s="1"/>
  <c r="AM1722" i="6"/>
  <c r="AH1722" i="6"/>
  <c r="AN1721" i="6"/>
  <c r="BQ1721" i="6" s="1"/>
  <c r="AM1721" i="6"/>
  <c r="AH1721" i="6"/>
  <c r="AN1720" i="6"/>
  <c r="BQ1720" i="6" s="1"/>
  <c r="AM1720" i="6"/>
  <c r="AH1720" i="6"/>
  <c r="AN1719" i="6"/>
  <c r="BQ1719" i="6" s="1"/>
  <c r="AM1719" i="6"/>
  <c r="AH1719" i="6"/>
  <c r="AN1718" i="6"/>
  <c r="BQ1718" i="6" s="1"/>
  <c r="AM1718" i="6"/>
  <c r="AH1718" i="6"/>
  <c r="AN1717" i="6"/>
  <c r="BQ1717" i="6" s="1"/>
  <c r="AM1717" i="6"/>
  <c r="AH1717" i="6"/>
  <c r="AN1716" i="6"/>
  <c r="BQ1716" i="6" s="1"/>
  <c r="AM1716" i="6"/>
  <c r="AH1716" i="6"/>
  <c r="AN1715" i="6"/>
  <c r="BQ1715" i="6" s="1"/>
  <c r="AM1715" i="6"/>
  <c r="AH1715" i="6"/>
  <c r="AN1714" i="6"/>
  <c r="BQ1714" i="6" s="1"/>
  <c r="AM1714" i="6"/>
  <c r="AH1714" i="6"/>
  <c r="AN1713" i="6"/>
  <c r="BQ1713" i="6" s="1"/>
  <c r="AM1713" i="6"/>
  <c r="AH1713" i="6"/>
  <c r="AN1712" i="6"/>
  <c r="BQ1712" i="6" s="1"/>
  <c r="AM1712" i="6"/>
  <c r="AH1712" i="6"/>
  <c r="AN1711" i="6"/>
  <c r="BQ1711" i="6" s="1"/>
  <c r="AM1711" i="6"/>
  <c r="AH1711" i="6"/>
  <c r="AN1710" i="6"/>
  <c r="BQ1710" i="6" s="1"/>
  <c r="AM1710" i="6"/>
  <c r="AH1710" i="6"/>
  <c r="AN1709" i="6"/>
  <c r="BQ1709" i="6" s="1"/>
  <c r="AM1709" i="6"/>
  <c r="AH1709" i="6"/>
  <c r="AN1708" i="6"/>
  <c r="BQ1708" i="6" s="1"/>
  <c r="AM1708" i="6"/>
  <c r="AH1708" i="6"/>
  <c r="AN1707" i="6"/>
  <c r="BQ1707" i="6" s="1"/>
  <c r="AM1707" i="6"/>
  <c r="AH1707" i="6"/>
  <c r="AN1706" i="6"/>
  <c r="BQ1706" i="6" s="1"/>
  <c r="AM1706" i="6"/>
  <c r="AH1706" i="6"/>
  <c r="AN1705" i="6"/>
  <c r="BQ1705" i="6" s="1"/>
  <c r="AM1705" i="6"/>
  <c r="AH1705" i="6"/>
  <c r="AN1704" i="6"/>
  <c r="BQ1704" i="6" s="1"/>
  <c r="AM1704" i="6"/>
  <c r="AH1704" i="6"/>
  <c r="AN1703" i="6"/>
  <c r="BQ1703" i="6" s="1"/>
  <c r="AM1703" i="6"/>
  <c r="AH1703" i="6"/>
  <c r="AN1702" i="6"/>
  <c r="BQ1702" i="6" s="1"/>
  <c r="AM1702" i="6"/>
  <c r="AH1702" i="6"/>
  <c r="AN1701" i="6"/>
  <c r="BQ1701" i="6" s="1"/>
  <c r="AM1701" i="6"/>
  <c r="AH1701" i="6"/>
  <c r="AN1700" i="6"/>
  <c r="BQ1700" i="6" s="1"/>
  <c r="AM1700" i="6"/>
  <c r="AH1700" i="6"/>
  <c r="AN1699" i="6"/>
  <c r="BQ1699" i="6" s="1"/>
  <c r="AM1699" i="6"/>
  <c r="AH1699" i="6"/>
  <c r="AN1698" i="6"/>
  <c r="BQ1698" i="6" s="1"/>
  <c r="AM1698" i="6"/>
  <c r="AH1698" i="6"/>
  <c r="AN1697" i="6"/>
  <c r="BQ1697" i="6" s="1"/>
  <c r="AM1697" i="6"/>
  <c r="AH1697" i="6"/>
  <c r="AN1696" i="6"/>
  <c r="BQ1696" i="6" s="1"/>
  <c r="AM1696" i="6"/>
  <c r="AH1696" i="6"/>
  <c r="AN1695" i="6"/>
  <c r="BQ1695" i="6" s="1"/>
  <c r="AM1695" i="6"/>
  <c r="AH1695" i="6"/>
  <c r="AN1694" i="6"/>
  <c r="BQ1694" i="6" s="1"/>
  <c r="AM1694" i="6"/>
  <c r="AH1694" i="6"/>
  <c r="AN1693" i="6"/>
  <c r="BQ1693" i="6" s="1"/>
  <c r="AM1693" i="6"/>
  <c r="AH1693" i="6"/>
  <c r="AN1692" i="6"/>
  <c r="BQ1692" i="6" s="1"/>
  <c r="AM1692" i="6"/>
  <c r="AH1692" i="6"/>
  <c r="AN1691" i="6"/>
  <c r="BQ1691" i="6" s="1"/>
  <c r="AM1691" i="6"/>
  <c r="AH1691" i="6"/>
  <c r="AN1690" i="6"/>
  <c r="BQ1690" i="6" s="1"/>
  <c r="AM1690" i="6"/>
  <c r="AH1690" i="6"/>
  <c r="AN1689" i="6"/>
  <c r="BQ1689" i="6" s="1"/>
  <c r="AM1689" i="6"/>
  <c r="AH1689" i="6"/>
  <c r="AN1688" i="6"/>
  <c r="BQ1688" i="6" s="1"/>
  <c r="AM1688" i="6"/>
  <c r="AH1688" i="6"/>
  <c r="AN1687" i="6"/>
  <c r="BQ1687" i="6" s="1"/>
  <c r="AM1687" i="6"/>
  <c r="AH1687" i="6"/>
  <c r="AN1686" i="6"/>
  <c r="BQ1686" i="6" s="1"/>
  <c r="AM1686" i="6"/>
  <c r="AH1686" i="6"/>
  <c r="AN1685" i="6"/>
  <c r="BQ1685" i="6" s="1"/>
  <c r="AM1685" i="6"/>
  <c r="AH1685" i="6"/>
  <c r="AN1684" i="6"/>
  <c r="BQ1684" i="6" s="1"/>
  <c r="AM1684" i="6"/>
  <c r="AH1684" i="6"/>
  <c r="AN1683" i="6"/>
  <c r="BQ1683" i="6" s="1"/>
  <c r="AM1683" i="6"/>
  <c r="AH1683" i="6"/>
  <c r="AN1682" i="6"/>
  <c r="BQ1682" i="6" s="1"/>
  <c r="AM1682" i="6"/>
  <c r="AH1682" i="6"/>
  <c r="AN1681" i="6"/>
  <c r="BQ1681" i="6" s="1"/>
  <c r="AM1681" i="6"/>
  <c r="AH1681" i="6"/>
  <c r="AN1680" i="6"/>
  <c r="BQ1680" i="6" s="1"/>
  <c r="AM1680" i="6"/>
  <c r="AH1680" i="6"/>
  <c r="AN1679" i="6"/>
  <c r="BQ1679" i="6" s="1"/>
  <c r="AM1679" i="6"/>
  <c r="AH1679" i="6"/>
  <c r="AN1678" i="6"/>
  <c r="BQ1678" i="6" s="1"/>
  <c r="AM1678" i="6"/>
  <c r="AH1678" i="6"/>
  <c r="AN1677" i="6"/>
  <c r="BQ1677" i="6" s="1"/>
  <c r="AM1677" i="6"/>
  <c r="AH1677" i="6"/>
  <c r="AN1676" i="6"/>
  <c r="BQ1676" i="6" s="1"/>
  <c r="AM1676" i="6"/>
  <c r="AH1676" i="6"/>
  <c r="AN1675" i="6"/>
  <c r="BQ1675" i="6" s="1"/>
  <c r="AM1675" i="6"/>
  <c r="AH1675" i="6"/>
  <c r="AN1674" i="6"/>
  <c r="BQ1674" i="6" s="1"/>
  <c r="AM1674" i="6"/>
  <c r="AH1674" i="6"/>
  <c r="AN1673" i="6"/>
  <c r="BQ1673" i="6" s="1"/>
  <c r="AM1673" i="6"/>
  <c r="AH1673" i="6"/>
  <c r="AN1672" i="6"/>
  <c r="BQ1672" i="6" s="1"/>
  <c r="AM1672" i="6"/>
  <c r="AH1672" i="6"/>
  <c r="AN1671" i="6"/>
  <c r="BQ1671" i="6" s="1"/>
  <c r="AM1671" i="6"/>
  <c r="AH1671" i="6"/>
  <c r="AN1670" i="6"/>
  <c r="BQ1670" i="6" s="1"/>
  <c r="AM1670" i="6"/>
  <c r="AH1670" i="6"/>
  <c r="AN1669" i="6"/>
  <c r="BQ1669" i="6" s="1"/>
  <c r="AM1669" i="6"/>
  <c r="AH1669" i="6"/>
  <c r="AN1668" i="6"/>
  <c r="BQ1668" i="6" s="1"/>
  <c r="AM1668" i="6"/>
  <c r="AH1668" i="6"/>
  <c r="AN1667" i="6"/>
  <c r="BQ1667" i="6" s="1"/>
  <c r="AM1667" i="6"/>
  <c r="AH1667" i="6"/>
  <c r="AN1666" i="6"/>
  <c r="BQ1666" i="6" s="1"/>
  <c r="AM1666" i="6"/>
  <c r="AH1666" i="6"/>
  <c r="AN1665" i="6"/>
  <c r="BQ1665" i="6" s="1"/>
  <c r="AM1665" i="6"/>
  <c r="AH1665" i="6"/>
  <c r="AN1664" i="6"/>
  <c r="BQ1664" i="6" s="1"/>
  <c r="AM1664" i="6"/>
  <c r="AH1664" i="6"/>
  <c r="AN1663" i="6"/>
  <c r="BQ1663" i="6" s="1"/>
  <c r="AM1663" i="6"/>
  <c r="AH1663" i="6"/>
  <c r="AN1662" i="6"/>
  <c r="BQ1662" i="6" s="1"/>
  <c r="AM1662" i="6"/>
  <c r="AH1662" i="6"/>
  <c r="AN1661" i="6"/>
  <c r="BQ1661" i="6" s="1"/>
  <c r="AM1661" i="6"/>
  <c r="AH1661" i="6"/>
  <c r="AN1660" i="6"/>
  <c r="BQ1660" i="6" s="1"/>
  <c r="AM1660" i="6"/>
  <c r="AH1660" i="6"/>
  <c r="AN1659" i="6"/>
  <c r="BQ1659" i="6" s="1"/>
  <c r="AM1659" i="6"/>
  <c r="AH1659" i="6"/>
  <c r="AN1658" i="6"/>
  <c r="BQ1658" i="6" s="1"/>
  <c r="AM1658" i="6"/>
  <c r="AH1658" i="6"/>
  <c r="AN1657" i="6"/>
  <c r="BQ1657" i="6" s="1"/>
  <c r="AM1657" i="6"/>
  <c r="AH1657" i="6"/>
  <c r="AN1656" i="6"/>
  <c r="BQ1656" i="6" s="1"/>
  <c r="AM1656" i="6"/>
  <c r="AH1656" i="6"/>
  <c r="AN1655" i="6"/>
  <c r="BQ1655" i="6" s="1"/>
  <c r="AM1655" i="6"/>
  <c r="AH1655" i="6"/>
  <c r="AN1654" i="6"/>
  <c r="BQ1654" i="6" s="1"/>
  <c r="AM1654" i="6"/>
  <c r="AH1654" i="6"/>
  <c r="AN1653" i="6"/>
  <c r="BQ1653" i="6" s="1"/>
  <c r="AM1653" i="6"/>
  <c r="AH1653" i="6"/>
  <c r="AN1652" i="6"/>
  <c r="BQ1652" i="6" s="1"/>
  <c r="AM1652" i="6"/>
  <c r="AH1652" i="6"/>
  <c r="AN1651" i="6"/>
  <c r="BQ1651" i="6" s="1"/>
  <c r="AM1651" i="6"/>
  <c r="AH1651" i="6"/>
  <c r="AN1650" i="6"/>
  <c r="BQ1650" i="6" s="1"/>
  <c r="AM1650" i="6"/>
  <c r="AH1650" i="6"/>
  <c r="AN1649" i="6"/>
  <c r="BQ1649" i="6" s="1"/>
  <c r="AM1649" i="6"/>
  <c r="AH1649" i="6"/>
  <c r="AN1648" i="6"/>
  <c r="BQ1648" i="6" s="1"/>
  <c r="AM1648" i="6"/>
  <c r="AH1648" i="6"/>
  <c r="AN1647" i="6"/>
  <c r="BQ1647" i="6" s="1"/>
  <c r="AM1647" i="6"/>
  <c r="AH1647" i="6"/>
  <c r="AN1646" i="6"/>
  <c r="BQ1646" i="6" s="1"/>
  <c r="AM1646" i="6"/>
  <c r="AH1646" i="6"/>
  <c r="AN1645" i="6"/>
  <c r="BQ1645" i="6" s="1"/>
  <c r="AM1645" i="6"/>
  <c r="AH1645" i="6"/>
  <c r="AN1644" i="6"/>
  <c r="BQ1644" i="6" s="1"/>
  <c r="AM1644" i="6"/>
  <c r="AH1644" i="6"/>
  <c r="AN1643" i="6"/>
  <c r="BQ1643" i="6" s="1"/>
  <c r="AM1643" i="6"/>
  <c r="AH1643" i="6"/>
  <c r="AN1642" i="6"/>
  <c r="BQ1642" i="6" s="1"/>
  <c r="AM1642" i="6"/>
  <c r="AH1642" i="6"/>
  <c r="AN1641" i="6"/>
  <c r="BQ1641" i="6" s="1"/>
  <c r="AM1641" i="6"/>
  <c r="AH1641" i="6"/>
  <c r="AN1640" i="6"/>
  <c r="BQ1640" i="6" s="1"/>
  <c r="AM1640" i="6"/>
  <c r="AH1640" i="6"/>
  <c r="AN1639" i="6"/>
  <c r="BQ1639" i="6" s="1"/>
  <c r="AM1639" i="6"/>
  <c r="AH1639" i="6"/>
  <c r="AN1638" i="6"/>
  <c r="BQ1638" i="6" s="1"/>
  <c r="AM1638" i="6"/>
  <c r="AH1638" i="6"/>
  <c r="AN1637" i="6"/>
  <c r="BQ1637" i="6" s="1"/>
  <c r="AM1637" i="6"/>
  <c r="AH1637" i="6"/>
  <c r="AN1636" i="6"/>
  <c r="BQ1636" i="6" s="1"/>
  <c r="AM1636" i="6"/>
  <c r="AH1636" i="6"/>
  <c r="AN1635" i="6"/>
  <c r="BQ1635" i="6" s="1"/>
  <c r="AM1635" i="6"/>
  <c r="AH1635" i="6"/>
  <c r="AN1634" i="6"/>
  <c r="BQ1634" i="6" s="1"/>
  <c r="AM1634" i="6"/>
  <c r="AH1634" i="6"/>
  <c r="AN1633" i="6"/>
  <c r="BQ1633" i="6" s="1"/>
  <c r="AM1633" i="6"/>
  <c r="AH1633" i="6"/>
  <c r="AN1632" i="6"/>
  <c r="BQ1632" i="6" s="1"/>
  <c r="AM1632" i="6"/>
  <c r="AH1632" i="6"/>
  <c r="AN1631" i="6"/>
  <c r="BQ1631" i="6" s="1"/>
  <c r="AM1631" i="6"/>
  <c r="AH1631" i="6"/>
  <c r="AN1630" i="6"/>
  <c r="BQ1630" i="6" s="1"/>
  <c r="AM1630" i="6"/>
  <c r="AH1630" i="6"/>
  <c r="AN1629" i="6"/>
  <c r="BQ1629" i="6" s="1"/>
  <c r="AM1629" i="6"/>
  <c r="AH1629" i="6"/>
  <c r="AN1628" i="6"/>
  <c r="BQ1628" i="6" s="1"/>
  <c r="AM1628" i="6"/>
  <c r="AH1628" i="6"/>
  <c r="AN1627" i="6"/>
  <c r="BQ1627" i="6" s="1"/>
  <c r="AM1627" i="6"/>
  <c r="AH1627" i="6"/>
  <c r="AN1626" i="6"/>
  <c r="BQ1626" i="6" s="1"/>
  <c r="AM1626" i="6"/>
  <c r="AH1626" i="6"/>
  <c r="AN1625" i="6"/>
  <c r="BQ1625" i="6" s="1"/>
  <c r="AM1625" i="6"/>
  <c r="AH1625" i="6"/>
  <c r="AN1624" i="6"/>
  <c r="BQ1624" i="6" s="1"/>
  <c r="AM1624" i="6"/>
  <c r="AH1624" i="6"/>
  <c r="AN1623" i="6"/>
  <c r="BQ1623" i="6" s="1"/>
  <c r="AM1623" i="6"/>
  <c r="AH1623" i="6"/>
  <c r="AN1622" i="6"/>
  <c r="BQ1622" i="6" s="1"/>
  <c r="AM1622" i="6"/>
  <c r="AH1622" i="6"/>
  <c r="AN1621" i="6"/>
  <c r="BQ1621" i="6" s="1"/>
  <c r="AM1621" i="6"/>
  <c r="AH1621" i="6"/>
  <c r="AN1620" i="6"/>
  <c r="BQ1620" i="6" s="1"/>
  <c r="AM1620" i="6"/>
  <c r="AH1620" i="6"/>
  <c r="AN1619" i="6"/>
  <c r="BQ1619" i="6" s="1"/>
  <c r="AM1619" i="6"/>
  <c r="AH1619" i="6"/>
  <c r="AN1618" i="6"/>
  <c r="BQ1618" i="6" s="1"/>
  <c r="AM1618" i="6"/>
  <c r="AH1618" i="6"/>
  <c r="AN1617" i="6"/>
  <c r="BQ1617" i="6" s="1"/>
  <c r="AM1617" i="6"/>
  <c r="AH1617" i="6"/>
  <c r="AN1616" i="6"/>
  <c r="BQ1616" i="6" s="1"/>
  <c r="AM1616" i="6"/>
  <c r="AH1616" i="6"/>
  <c r="AN1615" i="6"/>
  <c r="BQ1615" i="6" s="1"/>
  <c r="AM1615" i="6"/>
  <c r="AH1615" i="6"/>
  <c r="AN1614" i="6"/>
  <c r="BQ1614" i="6" s="1"/>
  <c r="AM1614" i="6"/>
  <c r="AH1614" i="6"/>
  <c r="AN1613" i="6"/>
  <c r="BQ1613" i="6" s="1"/>
  <c r="AM1613" i="6"/>
  <c r="AH1613" i="6"/>
  <c r="AN1612" i="6"/>
  <c r="BQ1612" i="6" s="1"/>
  <c r="AM1612" i="6"/>
  <c r="AH1612" i="6"/>
  <c r="AN1611" i="6"/>
  <c r="BQ1611" i="6" s="1"/>
  <c r="AM1611" i="6"/>
  <c r="AH1611" i="6"/>
  <c r="AN1610" i="6"/>
  <c r="BQ1610" i="6" s="1"/>
  <c r="AM1610" i="6"/>
  <c r="AH1610" i="6"/>
  <c r="AN1609" i="6"/>
  <c r="BQ1609" i="6" s="1"/>
  <c r="AM1609" i="6"/>
  <c r="AH1609" i="6"/>
  <c r="AN1608" i="6"/>
  <c r="BQ1608" i="6" s="1"/>
  <c r="AM1608" i="6"/>
  <c r="AH1608" i="6"/>
  <c r="AN1607" i="6"/>
  <c r="BQ1607" i="6" s="1"/>
  <c r="AM1607" i="6"/>
  <c r="AH1607" i="6"/>
  <c r="AN1606" i="6"/>
  <c r="BQ1606" i="6" s="1"/>
  <c r="AM1606" i="6"/>
  <c r="AH1606" i="6"/>
  <c r="AN1605" i="6"/>
  <c r="BQ1605" i="6" s="1"/>
  <c r="AM1605" i="6"/>
  <c r="AH1605" i="6"/>
  <c r="AN1604" i="6"/>
  <c r="BQ1604" i="6" s="1"/>
  <c r="AM1604" i="6"/>
  <c r="AH1604" i="6"/>
  <c r="AN1603" i="6"/>
  <c r="BQ1603" i="6" s="1"/>
  <c r="AM1603" i="6"/>
  <c r="AH1603" i="6"/>
  <c r="AN1602" i="6"/>
  <c r="BQ1602" i="6" s="1"/>
  <c r="AM1602" i="6"/>
  <c r="AH1602" i="6"/>
  <c r="AN1601" i="6"/>
  <c r="BQ1601" i="6" s="1"/>
  <c r="AM1601" i="6"/>
  <c r="AH1601" i="6"/>
  <c r="AN1600" i="6"/>
  <c r="BQ1600" i="6" s="1"/>
  <c r="BR1600" i="6" s="1"/>
  <c r="AM1600" i="6"/>
  <c r="AH1600" i="6"/>
  <c r="AN1599" i="6"/>
  <c r="BQ1599" i="6" s="1"/>
  <c r="AM1599" i="6"/>
  <c r="AH1599" i="6"/>
  <c r="AN1598" i="6"/>
  <c r="BQ1598" i="6" s="1"/>
  <c r="AM1598" i="6"/>
  <c r="AH1598" i="6"/>
  <c r="AN1597" i="6"/>
  <c r="BQ1597" i="6" s="1"/>
  <c r="AM1597" i="6"/>
  <c r="AH1597" i="6"/>
  <c r="AN1596" i="6"/>
  <c r="BQ1596" i="6" s="1"/>
  <c r="AM1596" i="6"/>
  <c r="AH1596" i="6"/>
  <c r="AN1595" i="6"/>
  <c r="BQ1595" i="6" s="1"/>
  <c r="AM1595" i="6"/>
  <c r="AH1595" i="6"/>
  <c r="AN1594" i="6"/>
  <c r="BQ1594" i="6" s="1"/>
  <c r="AM1594" i="6"/>
  <c r="AH1594" i="6"/>
  <c r="AN1593" i="6"/>
  <c r="BQ1593" i="6" s="1"/>
  <c r="AM1593" i="6"/>
  <c r="AH1593" i="6"/>
  <c r="AN1592" i="6"/>
  <c r="BQ1592" i="6" s="1"/>
  <c r="AM1592" i="6"/>
  <c r="AH1592" i="6"/>
  <c r="AN1591" i="6"/>
  <c r="BQ1591" i="6" s="1"/>
  <c r="AM1591" i="6"/>
  <c r="AH1591" i="6"/>
  <c r="AN1590" i="6"/>
  <c r="BQ1590" i="6" s="1"/>
  <c r="AM1590" i="6"/>
  <c r="AH1590" i="6"/>
  <c r="AN1589" i="6"/>
  <c r="BQ1589" i="6" s="1"/>
  <c r="AM1589" i="6"/>
  <c r="AH1589" i="6"/>
  <c r="AN1588" i="6"/>
  <c r="BQ1588" i="6" s="1"/>
  <c r="AM1588" i="6"/>
  <c r="AH1588" i="6"/>
  <c r="AN1587" i="6"/>
  <c r="BQ1587" i="6" s="1"/>
  <c r="AM1587" i="6"/>
  <c r="AH1587" i="6"/>
  <c r="AN1586" i="6"/>
  <c r="BQ1586" i="6" s="1"/>
  <c r="BR1586" i="6" s="1"/>
  <c r="AM1586" i="6"/>
  <c r="AH1586" i="6"/>
  <c r="AN1585" i="6"/>
  <c r="BQ1585" i="6" s="1"/>
  <c r="AM1585" i="6"/>
  <c r="AH1585" i="6"/>
  <c r="AN1584" i="6"/>
  <c r="BQ1584" i="6" s="1"/>
  <c r="AM1584" i="6"/>
  <c r="AH1584" i="6"/>
  <c r="AN1583" i="6"/>
  <c r="BQ1583" i="6" s="1"/>
  <c r="AM1583" i="6"/>
  <c r="AH1583" i="6"/>
  <c r="AN1582" i="6"/>
  <c r="BQ1582" i="6" s="1"/>
  <c r="AM1582" i="6"/>
  <c r="AH1582" i="6"/>
  <c r="AN1581" i="6"/>
  <c r="BQ1581" i="6" s="1"/>
  <c r="AM1581" i="6"/>
  <c r="AH1581" i="6"/>
  <c r="AN1580" i="6"/>
  <c r="BQ1580" i="6" s="1"/>
  <c r="AM1580" i="6"/>
  <c r="AH1580" i="6"/>
  <c r="AN1579" i="6"/>
  <c r="BQ1579" i="6" s="1"/>
  <c r="AM1579" i="6"/>
  <c r="AH1579" i="6"/>
  <c r="AN1578" i="6"/>
  <c r="BQ1578" i="6" s="1"/>
  <c r="AM1578" i="6"/>
  <c r="AH1578" i="6"/>
  <c r="AN1577" i="6"/>
  <c r="BQ1577" i="6" s="1"/>
  <c r="AM1577" i="6"/>
  <c r="AH1577" i="6"/>
  <c r="AN1576" i="6"/>
  <c r="BQ1576" i="6" s="1"/>
  <c r="AM1576" i="6"/>
  <c r="AH1576" i="6"/>
  <c r="AN1575" i="6"/>
  <c r="BQ1575" i="6" s="1"/>
  <c r="AM1575" i="6"/>
  <c r="AH1575" i="6"/>
  <c r="AN1574" i="6"/>
  <c r="BQ1574" i="6" s="1"/>
  <c r="AM1574" i="6"/>
  <c r="AH1574" i="6"/>
  <c r="AN1573" i="6"/>
  <c r="BQ1573" i="6" s="1"/>
  <c r="AM1573" i="6"/>
  <c r="AH1573" i="6"/>
  <c r="AN1572" i="6"/>
  <c r="BQ1572" i="6" s="1"/>
  <c r="AM1572" i="6"/>
  <c r="AH1572" i="6"/>
  <c r="AN1571" i="6"/>
  <c r="BQ1571" i="6" s="1"/>
  <c r="AM1571" i="6"/>
  <c r="AH1571" i="6"/>
  <c r="AN1570" i="6"/>
  <c r="BQ1570" i="6" s="1"/>
  <c r="AM1570" i="6"/>
  <c r="AH1570" i="6"/>
  <c r="AN1569" i="6"/>
  <c r="BQ1569" i="6" s="1"/>
  <c r="AM1569" i="6"/>
  <c r="AH1569" i="6"/>
  <c r="AN1568" i="6"/>
  <c r="BQ1568" i="6" s="1"/>
  <c r="AM1568" i="6"/>
  <c r="AH1568" i="6"/>
  <c r="AN1567" i="6"/>
  <c r="BQ1567" i="6" s="1"/>
  <c r="AM1567" i="6"/>
  <c r="AH1567" i="6"/>
  <c r="AN1566" i="6"/>
  <c r="BQ1566" i="6" s="1"/>
  <c r="AM1566" i="6"/>
  <c r="AH1566" i="6"/>
  <c r="AN1565" i="6"/>
  <c r="BQ1565" i="6" s="1"/>
  <c r="AM1565" i="6"/>
  <c r="AH1565" i="6"/>
  <c r="AN1564" i="6"/>
  <c r="BQ1564" i="6" s="1"/>
  <c r="AM1564" i="6"/>
  <c r="AH1564" i="6"/>
  <c r="AN1563" i="6"/>
  <c r="BQ1563" i="6" s="1"/>
  <c r="AM1563" i="6"/>
  <c r="AH1563" i="6"/>
  <c r="AN1562" i="6"/>
  <c r="BQ1562" i="6" s="1"/>
  <c r="AM1562" i="6"/>
  <c r="AH1562" i="6"/>
  <c r="AN1561" i="6"/>
  <c r="BQ1561" i="6" s="1"/>
  <c r="BR1561" i="6" s="1"/>
  <c r="AM1561" i="6"/>
  <c r="AH1561" i="6"/>
  <c r="AN1560" i="6"/>
  <c r="BQ1560" i="6" s="1"/>
  <c r="AM1560" i="6"/>
  <c r="AH1560" i="6"/>
  <c r="AN1559" i="6"/>
  <c r="BQ1559" i="6" s="1"/>
  <c r="AM1559" i="6"/>
  <c r="AH1559" i="6"/>
  <c r="AN1558" i="6"/>
  <c r="BQ1558" i="6" s="1"/>
  <c r="AM1558" i="6"/>
  <c r="AH1558" i="6"/>
  <c r="AN1557" i="6"/>
  <c r="BQ1557" i="6" s="1"/>
  <c r="AM1557" i="6"/>
  <c r="AH1557" i="6"/>
  <c r="AN1556" i="6"/>
  <c r="BQ1556" i="6" s="1"/>
  <c r="AM1556" i="6"/>
  <c r="AH1556" i="6"/>
  <c r="AN1555" i="6"/>
  <c r="BQ1555" i="6" s="1"/>
  <c r="AM1555" i="6"/>
  <c r="AH1555" i="6"/>
  <c r="AN1554" i="6"/>
  <c r="AM1554" i="6"/>
  <c r="AH1554" i="6"/>
  <c r="AN1553" i="6"/>
  <c r="BQ1553" i="6" s="1"/>
  <c r="AM1553" i="6"/>
  <c r="AH1553" i="6"/>
  <c r="AN1552" i="6"/>
  <c r="BQ1552" i="6" s="1"/>
  <c r="AM1552" i="6"/>
  <c r="AH1552" i="6"/>
  <c r="AN1551" i="6"/>
  <c r="BQ1551" i="6" s="1"/>
  <c r="AM1551" i="6"/>
  <c r="AH1551" i="6"/>
  <c r="AN1550" i="6"/>
  <c r="BQ1550" i="6" s="1"/>
  <c r="AM1550" i="6"/>
  <c r="AH1550" i="6"/>
  <c r="AN1549" i="6"/>
  <c r="BQ1549" i="6" s="1"/>
  <c r="AM1549" i="6"/>
  <c r="AH1549" i="6"/>
  <c r="AN1548" i="6"/>
  <c r="BQ1548" i="6" s="1"/>
  <c r="AM1548" i="6"/>
  <c r="AH1548" i="6"/>
  <c r="AN1547" i="6"/>
  <c r="BQ1547" i="6" s="1"/>
  <c r="AM1547" i="6"/>
  <c r="AH1547" i="6"/>
  <c r="AN1546" i="6"/>
  <c r="BQ1546" i="6" s="1"/>
  <c r="AM1546" i="6"/>
  <c r="AH1546" i="6"/>
  <c r="AN1545" i="6"/>
  <c r="BQ1545" i="6" s="1"/>
  <c r="AM1545" i="6"/>
  <c r="AH1545" i="6"/>
  <c r="AN1544" i="6"/>
  <c r="BQ1544" i="6" s="1"/>
  <c r="AM1544" i="6"/>
  <c r="AH1544" i="6"/>
  <c r="AN1543" i="6"/>
  <c r="BQ1543" i="6" s="1"/>
  <c r="AM1543" i="6"/>
  <c r="AH1543" i="6"/>
  <c r="AN1542" i="6"/>
  <c r="BQ1542" i="6" s="1"/>
  <c r="AM1542" i="6"/>
  <c r="AH1542" i="6"/>
  <c r="AN1541" i="6"/>
  <c r="BQ1541" i="6" s="1"/>
  <c r="AM1541" i="6"/>
  <c r="AH1541" i="6"/>
  <c r="AN1540" i="6"/>
  <c r="BQ1540" i="6" s="1"/>
  <c r="AM1540" i="6"/>
  <c r="AH1540" i="6"/>
  <c r="AN1539" i="6"/>
  <c r="BQ1539" i="6" s="1"/>
  <c r="AM1539" i="6"/>
  <c r="AH1539" i="6"/>
  <c r="AN1538" i="6"/>
  <c r="BQ1538" i="6" s="1"/>
  <c r="AM1538" i="6"/>
  <c r="AH1538" i="6"/>
  <c r="AN1537" i="6"/>
  <c r="BQ1537" i="6" s="1"/>
  <c r="AM1537" i="6"/>
  <c r="AH1537" i="6"/>
  <c r="AN1536" i="6"/>
  <c r="BQ1536" i="6" s="1"/>
  <c r="AM1536" i="6"/>
  <c r="AH1536" i="6"/>
  <c r="AN1535" i="6"/>
  <c r="BQ1535" i="6" s="1"/>
  <c r="AM1535" i="6"/>
  <c r="AH1535" i="6"/>
  <c r="AN1534" i="6"/>
  <c r="BQ1534" i="6" s="1"/>
  <c r="AM1534" i="6"/>
  <c r="AH1534" i="6"/>
  <c r="AN1533" i="6"/>
  <c r="BQ1533" i="6" s="1"/>
  <c r="AM1533" i="6"/>
  <c r="AH1533" i="6"/>
  <c r="AN1532" i="6"/>
  <c r="BQ1532" i="6" s="1"/>
  <c r="AM1532" i="6"/>
  <c r="AH1532" i="6"/>
  <c r="AN1531" i="6"/>
  <c r="BQ1531" i="6" s="1"/>
  <c r="AM1531" i="6"/>
  <c r="AH1531" i="6"/>
  <c r="AN1530" i="6"/>
  <c r="BQ1530" i="6" s="1"/>
  <c r="AM1530" i="6"/>
  <c r="AH1530" i="6"/>
  <c r="AN1529" i="6"/>
  <c r="BQ1529" i="6" s="1"/>
  <c r="AM1529" i="6"/>
  <c r="AH1529" i="6"/>
  <c r="AN1528" i="6"/>
  <c r="AM1528" i="6"/>
  <c r="AH1528" i="6"/>
  <c r="AN1527" i="6"/>
  <c r="BQ1527" i="6" s="1"/>
  <c r="AM1527" i="6"/>
  <c r="AH1527" i="6"/>
  <c r="AN1526" i="6"/>
  <c r="BQ1526" i="6" s="1"/>
  <c r="AM1526" i="6"/>
  <c r="AH1526" i="6"/>
  <c r="AN1525" i="6"/>
  <c r="BQ1525" i="6" s="1"/>
  <c r="AM1525" i="6"/>
  <c r="AH1525" i="6"/>
  <c r="AN1524" i="6"/>
  <c r="BQ1524" i="6" s="1"/>
  <c r="AM1524" i="6"/>
  <c r="AH1524" i="6"/>
  <c r="AN1523" i="6"/>
  <c r="BQ1523" i="6" s="1"/>
  <c r="AM1523" i="6"/>
  <c r="AH1523" i="6"/>
  <c r="AN1522" i="6"/>
  <c r="BQ1522" i="6" s="1"/>
  <c r="AM1522" i="6"/>
  <c r="AH1522" i="6"/>
  <c r="AN1521" i="6"/>
  <c r="BQ1521" i="6" s="1"/>
  <c r="AM1521" i="6"/>
  <c r="AH1521" i="6"/>
  <c r="AN1520" i="6"/>
  <c r="BQ1520" i="6" s="1"/>
  <c r="AM1520" i="6"/>
  <c r="AH1520" i="6"/>
  <c r="AN1519" i="6"/>
  <c r="BQ1519" i="6" s="1"/>
  <c r="AM1519" i="6"/>
  <c r="AH1519" i="6"/>
  <c r="AN1518" i="6"/>
  <c r="BQ1518" i="6" s="1"/>
  <c r="AM1518" i="6"/>
  <c r="AH1518" i="6"/>
  <c r="AN1517" i="6"/>
  <c r="BQ1517" i="6" s="1"/>
  <c r="BS1517" i="6" s="1" a="1"/>
  <c r="BS1517" i="6" s="1"/>
  <c r="AM1517" i="6"/>
  <c r="AH1517" i="6"/>
  <c r="AN1516" i="6"/>
  <c r="BQ1516" i="6" s="1"/>
  <c r="AM1516" i="6"/>
  <c r="AH1516" i="6"/>
  <c r="AN1515" i="6"/>
  <c r="BQ1515" i="6" s="1"/>
  <c r="AM1515" i="6"/>
  <c r="AH1515" i="6"/>
  <c r="AN1514" i="6"/>
  <c r="BQ1514" i="6" s="1"/>
  <c r="AM1514" i="6"/>
  <c r="AH1514" i="6"/>
  <c r="AN1513" i="6"/>
  <c r="BQ1513" i="6" s="1"/>
  <c r="AM1513" i="6"/>
  <c r="AH1513" i="6"/>
  <c r="AN1512" i="6"/>
  <c r="BQ1512" i="6" s="1"/>
  <c r="AM1512" i="6"/>
  <c r="AH1512" i="6"/>
  <c r="AN1511" i="6"/>
  <c r="BQ1511" i="6" s="1"/>
  <c r="AM1511" i="6"/>
  <c r="AH1511" i="6"/>
  <c r="AN1510" i="6"/>
  <c r="BQ1510" i="6" s="1"/>
  <c r="AM1510" i="6"/>
  <c r="AH1510" i="6"/>
  <c r="AN1509" i="6"/>
  <c r="BQ1509" i="6" s="1"/>
  <c r="AM1509" i="6"/>
  <c r="AH1509" i="6"/>
  <c r="AN1508" i="6"/>
  <c r="BQ1508" i="6" s="1"/>
  <c r="AM1508" i="6"/>
  <c r="AH1508" i="6"/>
  <c r="AN1507" i="6"/>
  <c r="BQ1507" i="6" s="1"/>
  <c r="AM1507" i="6"/>
  <c r="AH1507" i="6"/>
  <c r="AN1506" i="6"/>
  <c r="BQ1506" i="6" s="1"/>
  <c r="AM1506" i="6"/>
  <c r="AH1506" i="6"/>
  <c r="AN1505" i="6"/>
  <c r="BQ1505" i="6" s="1"/>
  <c r="AM1505" i="6"/>
  <c r="AH1505" i="6"/>
  <c r="AN1504" i="6"/>
  <c r="BQ1504" i="6" s="1"/>
  <c r="AM1504" i="6"/>
  <c r="AH1504" i="6"/>
  <c r="AN1503" i="6"/>
  <c r="BQ1503" i="6" s="1"/>
  <c r="AM1503" i="6"/>
  <c r="AH1503" i="6"/>
  <c r="AN1502" i="6"/>
  <c r="BQ1502" i="6" s="1"/>
  <c r="AM1502" i="6"/>
  <c r="AH1502" i="6"/>
  <c r="AN1501" i="6"/>
  <c r="BQ1501" i="6" s="1"/>
  <c r="AM1501" i="6"/>
  <c r="AH1501" i="6"/>
  <c r="AN1500" i="6"/>
  <c r="BQ1500" i="6" s="1"/>
  <c r="AM1500" i="6"/>
  <c r="AH1500" i="6"/>
  <c r="AN1499" i="6"/>
  <c r="BQ1499" i="6" s="1"/>
  <c r="AM1499" i="6"/>
  <c r="AH1499" i="6"/>
  <c r="AN1498" i="6"/>
  <c r="BQ1498" i="6" s="1"/>
  <c r="AM1498" i="6"/>
  <c r="AH1498" i="6"/>
  <c r="AN1497" i="6"/>
  <c r="BQ1497" i="6" s="1"/>
  <c r="AM1497" i="6"/>
  <c r="AH1497" i="6"/>
  <c r="AN1496" i="6"/>
  <c r="BQ1496" i="6" s="1"/>
  <c r="AM1496" i="6"/>
  <c r="AH1496" i="6"/>
  <c r="AN1495" i="6"/>
  <c r="BQ1495" i="6" s="1"/>
  <c r="AM1495" i="6"/>
  <c r="AH1495" i="6"/>
  <c r="AN1494" i="6"/>
  <c r="BQ1494" i="6" s="1"/>
  <c r="AM1494" i="6"/>
  <c r="AH1494" i="6"/>
  <c r="AN1493" i="6"/>
  <c r="BQ1493" i="6" s="1"/>
  <c r="AM1493" i="6"/>
  <c r="AH1493" i="6"/>
  <c r="AN1492" i="6"/>
  <c r="BQ1492" i="6" s="1"/>
  <c r="AM1492" i="6"/>
  <c r="AH1492" i="6"/>
  <c r="AN1491" i="6"/>
  <c r="BQ1491" i="6" s="1"/>
  <c r="AM1491" i="6"/>
  <c r="AH1491" i="6"/>
  <c r="AN1490" i="6"/>
  <c r="BQ1490" i="6" s="1"/>
  <c r="AM1490" i="6"/>
  <c r="AH1490" i="6"/>
  <c r="AN1489" i="6"/>
  <c r="BQ1489" i="6" s="1"/>
  <c r="AM1489" i="6"/>
  <c r="AH1489" i="6"/>
  <c r="AN1488" i="6"/>
  <c r="BQ1488" i="6" s="1"/>
  <c r="AM1488" i="6"/>
  <c r="AH1488" i="6"/>
  <c r="AN1487" i="6"/>
  <c r="BQ1487" i="6" s="1"/>
  <c r="AM1487" i="6"/>
  <c r="AH1487" i="6"/>
  <c r="AN1486" i="6"/>
  <c r="BQ1486" i="6" s="1"/>
  <c r="AM1486" i="6"/>
  <c r="AH1486" i="6"/>
  <c r="AN1485" i="6"/>
  <c r="BQ1485" i="6" s="1"/>
  <c r="AM1485" i="6"/>
  <c r="AH1485" i="6"/>
  <c r="AN1484" i="6"/>
  <c r="BQ1484" i="6" s="1"/>
  <c r="AM1484" i="6"/>
  <c r="AH1484" i="6"/>
  <c r="AN1483" i="6"/>
  <c r="BQ1483" i="6" s="1"/>
  <c r="AM1483" i="6"/>
  <c r="AH1483" i="6"/>
  <c r="AN1482" i="6"/>
  <c r="BQ1482" i="6" s="1"/>
  <c r="AM1482" i="6"/>
  <c r="AH1482" i="6"/>
  <c r="AN1481" i="6"/>
  <c r="BQ1481" i="6" s="1"/>
  <c r="AM1481" i="6"/>
  <c r="AH1481" i="6"/>
  <c r="AN1480" i="6"/>
  <c r="BQ1480" i="6" s="1"/>
  <c r="AM1480" i="6"/>
  <c r="AH1480" i="6"/>
  <c r="AN1479" i="6"/>
  <c r="BQ1479" i="6" s="1"/>
  <c r="AM1479" i="6"/>
  <c r="AH1479" i="6"/>
  <c r="AN1478" i="6"/>
  <c r="BQ1478" i="6" s="1"/>
  <c r="AM1478" i="6"/>
  <c r="AH1478" i="6"/>
  <c r="AN1477" i="6"/>
  <c r="BQ1477" i="6" s="1"/>
  <c r="AM1477" i="6"/>
  <c r="AH1477" i="6"/>
  <c r="AN1476" i="6"/>
  <c r="BQ1476" i="6" s="1"/>
  <c r="AM1476" i="6"/>
  <c r="AH1476" i="6"/>
  <c r="AN1475" i="6"/>
  <c r="BQ1475" i="6" s="1"/>
  <c r="AM1475" i="6"/>
  <c r="AH1475" i="6"/>
  <c r="AN1474" i="6"/>
  <c r="BQ1474" i="6" s="1"/>
  <c r="AM1474" i="6"/>
  <c r="AH1474" i="6"/>
  <c r="AN1473" i="6"/>
  <c r="BQ1473" i="6" s="1"/>
  <c r="AM1473" i="6"/>
  <c r="AH1473" i="6"/>
  <c r="AN1472" i="6"/>
  <c r="BQ1472" i="6" s="1"/>
  <c r="AM1472" i="6"/>
  <c r="AH1472" i="6"/>
  <c r="AN1471" i="6"/>
  <c r="BQ1471" i="6" s="1"/>
  <c r="AM1471" i="6"/>
  <c r="AH1471" i="6"/>
  <c r="AN1470" i="6"/>
  <c r="BQ1470" i="6" s="1"/>
  <c r="AM1470" i="6"/>
  <c r="AH1470" i="6"/>
  <c r="AN1469" i="6"/>
  <c r="BQ1469" i="6" s="1"/>
  <c r="AM1469" i="6"/>
  <c r="AH1469" i="6"/>
  <c r="AN1468" i="6"/>
  <c r="BQ1468" i="6" s="1"/>
  <c r="AM1468" i="6"/>
  <c r="AH1468" i="6"/>
  <c r="AN1467" i="6"/>
  <c r="BQ1467" i="6" s="1"/>
  <c r="AM1467" i="6"/>
  <c r="AH1467" i="6"/>
  <c r="AN1466" i="6"/>
  <c r="BQ1466" i="6" s="1"/>
  <c r="AM1466" i="6"/>
  <c r="AH1466" i="6"/>
  <c r="AN1465" i="6"/>
  <c r="BQ1465" i="6" s="1"/>
  <c r="AM1465" i="6"/>
  <c r="AH1465" i="6"/>
  <c r="AN1464" i="6"/>
  <c r="BQ1464" i="6" s="1"/>
  <c r="AM1464" i="6"/>
  <c r="AH1464" i="6"/>
  <c r="AN1463" i="6"/>
  <c r="BQ1463" i="6" s="1"/>
  <c r="AM1463" i="6"/>
  <c r="AH1463" i="6"/>
  <c r="AN1462" i="6"/>
  <c r="BQ1462" i="6" s="1"/>
  <c r="AM1462" i="6"/>
  <c r="AH1462" i="6"/>
  <c r="AN1461" i="6"/>
  <c r="BQ1461" i="6" s="1"/>
  <c r="AM1461" i="6"/>
  <c r="AH1461" i="6"/>
  <c r="AN1460" i="6"/>
  <c r="AM1460" i="6"/>
  <c r="AH1460" i="6"/>
  <c r="AN1459" i="6"/>
  <c r="BQ1459" i="6" s="1"/>
  <c r="AM1459" i="6"/>
  <c r="AH1459" i="6"/>
  <c r="AN1458" i="6"/>
  <c r="BQ1458" i="6" s="1"/>
  <c r="AM1458" i="6"/>
  <c r="AH1458" i="6"/>
  <c r="AN1457" i="6"/>
  <c r="BQ1457" i="6" s="1"/>
  <c r="AM1457" i="6"/>
  <c r="AH1457" i="6"/>
  <c r="AN1456" i="6"/>
  <c r="BQ1456" i="6" s="1"/>
  <c r="AM1456" i="6"/>
  <c r="AH1456" i="6"/>
  <c r="AN1455" i="6"/>
  <c r="BQ1455" i="6" s="1"/>
  <c r="AM1455" i="6"/>
  <c r="AH1455" i="6"/>
  <c r="AN1454" i="6"/>
  <c r="BQ1454" i="6" s="1"/>
  <c r="AM1454" i="6"/>
  <c r="AH1454" i="6"/>
  <c r="AN1453" i="6"/>
  <c r="BQ1453" i="6" s="1"/>
  <c r="AM1453" i="6"/>
  <c r="AH1453" i="6"/>
  <c r="AN1452" i="6"/>
  <c r="BQ1452" i="6" s="1"/>
  <c r="AM1452" i="6"/>
  <c r="AH1452" i="6"/>
  <c r="AN1451" i="6"/>
  <c r="BQ1451" i="6" s="1"/>
  <c r="AM1451" i="6"/>
  <c r="AH1451" i="6"/>
  <c r="AN1450" i="6"/>
  <c r="BQ1450" i="6" s="1"/>
  <c r="AM1450" i="6"/>
  <c r="AH1450" i="6"/>
  <c r="AN1449" i="6"/>
  <c r="BQ1449" i="6" s="1"/>
  <c r="AM1449" i="6"/>
  <c r="AH1449" i="6"/>
  <c r="AN1448" i="6"/>
  <c r="BQ1448" i="6" s="1"/>
  <c r="AM1448" i="6"/>
  <c r="AH1448" i="6"/>
  <c r="AN1447" i="6"/>
  <c r="BQ1447" i="6" s="1"/>
  <c r="AM1447" i="6"/>
  <c r="AH1447" i="6"/>
  <c r="AN1446" i="6"/>
  <c r="BQ1446" i="6" s="1"/>
  <c r="AM1446" i="6"/>
  <c r="AH1446" i="6"/>
  <c r="AN1445" i="6"/>
  <c r="BQ1445" i="6" s="1"/>
  <c r="AM1445" i="6"/>
  <c r="AH1445" i="6"/>
  <c r="AN1444" i="6"/>
  <c r="BQ1444" i="6" s="1"/>
  <c r="AM1444" i="6"/>
  <c r="AH1444" i="6"/>
  <c r="AN1443" i="6"/>
  <c r="BQ1443" i="6" s="1"/>
  <c r="AM1443" i="6"/>
  <c r="AH1443" i="6"/>
  <c r="AN1442" i="6"/>
  <c r="BQ1442" i="6" s="1"/>
  <c r="AM1442" i="6"/>
  <c r="AH1442" i="6"/>
  <c r="AN1441" i="6"/>
  <c r="BQ1441" i="6" s="1"/>
  <c r="AM1441" i="6"/>
  <c r="AH1441" i="6"/>
  <c r="AN1440" i="6"/>
  <c r="BQ1440" i="6" s="1"/>
  <c r="AM1440" i="6"/>
  <c r="AH1440" i="6"/>
  <c r="AN1439" i="6"/>
  <c r="BQ1439" i="6" s="1"/>
  <c r="AM1439" i="6"/>
  <c r="AH1439" i="6"/>
  <c r="AN1438" i="6"/>
  <c r="BQ1438" i="6" s="1"/>
  <c r="AM1438" i="6"/>
  <c r="AH1438" i="6"/>
  <c r="AN1437" i="6"/>
  <c r="BQ1437" i="6" s="1"/>
  <c r="AM1437" i="6"/>
  <c r="AH1437" i="6"/>
  <c r="AN1436" i="6"/>
  <c r="BQ1436" i="6" s="1"/>
  <c r="AM1436" i="6"/>
  <c r="AH1436" i="6"/>
  <c r="AN1435" i="6"/>
  <c r="BQ1435" i="6" s="1"/>
  <c r="AM1435" i="6"/>
  <c r="AH1435" i="6"/>
  <c r="AN1434" i="6"/>
  <c r="BQ1434" i="6" s="1"/>
  <c r="AM1434" i="6"/>
  <c r="AH1434" i="6"/>
  <c r="AN1433" i="6"/>
  <c r="BQ1433" i="6" s="1"/>
  <c r="AM1433" i="6"/>
  <c r="AH1433" i="6"/>
  <c r="AN1432" i="6"/>
  <c r="BQ1432" i="6" s="1"/>
  <c r="AM1432" i="6"/>
  <c r="AH1432" i="6"/>
  <c r="AN1431" i="6"/>
  <c r="BQ1431" i="6" s="1"/>
  <c r="AM1431" i="6"/>
  <c r="AH1431" i="6"/>
  <c r="AN1430" i="6"/>
  <c r="BQ1430" i="6" s="1"/>
  <c r="AM1430" i="6"/>
  <c r="AH1430" i="6"/>
  <c r="AN1429" i="6"/>
  <c r="BQ1429" i="6" s="1"/>
  <c r="AM1429" i="6"/>
  <c r="AH1429" i="6"/>
  <c r="AN1428" i="6"/>
  <c r="BQ1428" i="6" s="1"/>
  <c r="AM1428" i="6"/>
  <c r="AH1428" i="6"/>
  <c r="AN1427" i="6"/>
  <c r="BQ1427" i="6" s="1"/>
  <c r="AM1427" i="6"/>
  <c r="AH1427" i="6"/>
  <c r="AN1426" i="6"/>
  <c r="BQ1426" i="6" s="1"/>
  <c r="AM1426" i="6"/>
  <c r="AH1426" i="6"/>
  <c r="AN1425" i="6"/>
  <c r="BQ1425" i="6" s="1"/>
  <c r="AM1425" i="6"/>
  <c r="AH1425" i="6"/>
  <c r="AN1424" i="6"/>
  <c r="BQ1424" i="6" s="1"/>
  <c r="AM1424" i="6"/>
  <c r="AH1424" i="6"/>
  <c r="AN1423" i="6"/>
  <c r="BQ1423" i="6" s="1"/>
  <c r="AM1423" i="6"/>
  <c r="AH1423" i="6"/>
  <c r="AN1422" i="6"/>
  <c r="BQ1422" i="6" s="1"/>
  <c r="AM1422" i="6"/>
  <c r="AH1422" i="6"/>
  <c r="AN1421" i="6"/>
  <c r="BQ1421" i="6" s="1"/>
  <c r="AM1421" i="6"/>
  <c r="AH1421" i="6"/>
  <c r="AN1420" i="6"/>
  <c r="BQ1420" i="6" s="1"/>
  <c r="AM1420" i="6"/>
  <c r="AH1420" i="6"/>
  <c r="AN1419" i="6"/>
  <c r="BQ1419" i="6" s="1"/>
  <c r="AM1419" i="6"/>
  <c r="AH1419" i="6"/>
  <c r="AN1418" i="6"/>
  <c r="BQ1418" i="6" s="1"/>
  <c r="AM1418" i="6"/>
  <c r="AH1418" i="6"/>
  <c r="AN1417" i="6"/>
  <c r="BQ1417" i="6" s="1"/>
  <c r="AM1417" i="6"/>
  <c r="AH1417" i="6"/>
  <c r="AN1416" i="6"/>
  <c r="BQ1416" i="6" s="1"/>
  <c r="AM1416" i="6"/>
  <c r="AH1416" i="6"/>
  <c r="AN1415" i="6"/>
  <c r="BQ1415" i="6" s="1"/>
  <c r="AM1415" i="6"/>
  <c r="AH1415" i="6"/>
  <c r="AN1414" i="6"/>
  <c r="BQ1414" i="6" s="1"/>
  <c r="AM1414" i="6"/>
  <c r="AH1414" i="6"/>
  <c r="AN1413" i="6"/>
  <c r="BQ1413" i="6" s="1"/>
  <c r="AM1413" i="6"/>
  <c r="AH1413" i="6"/>
  <c r="AN1412" i="6"/>
  <c r="BQ1412" i="6" s="1"/>
  <c r="AM1412" i="6"/>
  <c r="AH1412" i="6"/>
  <c r="AN1411" i="6"/>
  <c r="BQ1411" i="6" s="1"/>
  <c r="AM1411" i="6"/>
  <c r="AH1411" i="6"/>
  <c r="AN1410" i="6"/>
  <c r="BQ1410" i="6" s="1"/>
  <c r="AM1410" i="6"/>
  <c r="AH1410" i="6"/>
  <c r="AN1409" i="6"/>
  <c r="BQ1409" i="6" s="1"/>
  <c r="AM1409" i="6"/>
  <c r="AH1409" i="6"/>
  <c r="AN1408" i="6"/>
  <c r="BQ1408" i="6" s="1"/>
  <c r="AM1408" i="6"/>
  <c r="AH1408" i="6"/>
  <c r="AN1407" i="6"/>
  <c r="BQ1407" i="6" s="1"/>
  <c r="AM1407" i="6"/>
  <c r="AH1407" i="6"/>
  <c r="AN1406" i="6"/>
  <c r="AM1406" i="6"/>
  <c r="AH1406" i="6"/>
  <c r="AN1405" i="6"/>
  <c r="BQ1405" i="6" s="1"/>
  <c r="AM1405" i="6"/>
  <c r="AH1405" i="6"/>
  <c r="AN1404" i="6"/>
  <c r="BQ1404" i="6" s="1"/>
  <c r="AM1404" i="6"/>
  <c r="AH1404" i="6"/>
  <c r="AN1403" i="6"/>
  <c r="BQ1403" i="6" s="1"/>
  <c r="AM1403" i="6"/>
  <c r="AH1403" i="6"/>
  <c r="AN1402" i="6"/>
  <c r="BQ1402" i="6" s="1"/>
  <c r="AM1402" i="6"/>
  <c r="AH1402" i="6"/>
  <c r="AN1401" i="6"/>
  <c r="BQ1401" i="6" s="1"/>
  <c r="AM1401" i="6"/>
  <c r="AH1401" i="6"/>
  <c r="AN1400" i="6"/>
  <c r="BQ1400" i="6" s="1"/>
  <c r="AM1400" i="6"/>
  <c r="AH1400" i="6"/>
  <c r="AN1399" i="6"/>
  <c r="BQ1399" i="6" s="1"/>
  <c r="AM1399" i="6"/>
  <c r="AH1399" i="6"/>
  <c r="AN1398" i="6"/>
  <c r="BQ1398" i="6" s="1"/>
  <c r="AM1398" i="6"/>
  <c r="AH1398" i="6"/>
  <c r="AN1397" i="6"/>
  <c r="BQ1397" i="6" s="1"/>
  <c r="AM1397" i="6"/>
  <c r="AH1397" i="6"/>
  <c r="AN1396" i="6"/>
  <c r="BQ1396" i="6" s="1"/>
  <c r="AM1396" i="6"/>
  <c r="AH1396" i="6"/>
  <c r="AN1395" i="6"/>
  <c r="BQ1395" i="6" s="1"/>
  <c r="AM1395" i="6"/>
  <c r="AH1395" i="6"/>
  <c r="AN1394" i="6"/>
  <c r="BQ1394" i="6" s="1"/>
  <c r="AM1394" i="6"/>
  <c r="AH1394" i="6"/>
  <c r="AN1393" i="6"/>
  <c r="BQ1393" i="6" s="1"/>
  <c r="AM1393" i="6"/>
  <c r="AH1393" i="6"/>
  <c r="AN1392" i="6"/>
  <c r="BQ1392" i="6" s="1"/>
  <c r="AM1392" i="6"/>
  <c r="AH1392" i="6"/>
  <c r="AN1391" i="6"/>
  <c r="BQ1391" i="6" s="1"/>
  <c r="AM1391" i="6"/>
  <c r="AH1391" i="6"/>
  <c r="AN1390" i="6"/>
  <c r="BQ1390" i="6" s="1"/>
  <c r="AM1390" i="6"/>
  <c r="AH1390" i="6"/>
  <c r="AN1389" i="6"/>
  <c r="BQ1389" i="6" s="1"/>
  <c r="AM1389" i="6"/>
  <c r="AH1389" i="6"/>
  <c r="AN1388" i="6"/>
  <c r="BQ1388" i="6" s="1"/>
  <c r="AM1388" i="6"/>
  <c r="AH1388" i="6"/>
  <c r="AN1387" i="6"/>
  <c r="BQ1387" i="6" s="1"/>
  <c r="AM1387" i="6"/>
  <c r="AH1387" i="6"/>
  <c r="AN1386" i="6"/>
  <c r="BQ1386" i="6" s="1"/>
  <c r="AM1386" i="6"/>
  <c r="AH1386" i="6"/>
  <c r="AN1385" i="6"/>
  <c r="BQ1385" i="6" s="1"/>
  <c r="AM1385" i="6"/>
  <c r="AH1385" i="6"/>
  <c r="AN1384" i="6"/>
  <c r="BQ1384" i="6" s="1"/>
  <c r="AM1384" i="6"/>
  <c r="AH1384" i="6"/>
  <c r="AN1383" i="6"/>
  <c r="BQ1383" i="6" s="1"/>
  <c r="AM1383" i="6"/>
  <c r="AH1383" i="6"/>
  <c r="AN1382" i="6"/>
  <c r="BQ1382" i="6" s="1"/>
  <c r="AM1382" i="6"/>
  <c r="AH1382" i="6"/>
  <c r="AN1381" i="6"/>
  <c r="BQ1381" i="6" s="1"/>
  <c r="AM1381" i="6"/>
  <c r="AH1381" i="6"/>
  <c r="AN1380" i="6"/>
  <c r="BQ1380" i="6" s="1"/>
  <c r="AM1380" i="6"/>
  <c r="AH1380" i="6"/>
  <c r="AN1379" i="6"/>
  <c r="BQ1379" i="6" s="1"/>
  <c r="AM1379" i="6"/>
  <c r="AH1379" i="6"/>
  <c r="AN1378" i="6"/>
  <c r="BQ1378" i="6" s="1"/>
  <c r="AM1378" i="6"/>
  <c r="AH1378" i="6"/>
  <c r="AN1377" i="6"/>
  <c r="BQ1377" i="6" s="1"/>
  <c r="AM1377" i="6"/>
  <c r="AH1377" i="6"/>
  <c r="AN1376" i="6"/>
  <c r="BQ1376" i="6" s="1"/>
  <c r="AM1376" i="6"/>
  <c r="AH1376" i="6"/>
  <c r="AN1375" i="6"/>
  <c r="BQ1375" i="6" s="1"/>
  <c r="AM1375" i="6"/>
  <c r="AH1375" i="6"/>
  <c r="AN1374" i="6"/>
  <c r="BQ1374" i="6" s="1"/>
  <c r="AM1374" i="6"/>
  <c r="AH1374" i="6"/>
  <c r="AN1373" i="6"/>
  <c r="BQ1373" i="6" s="1"/>
  <c r="AM1373" i="6"/>
  <c r="AH1373" i="6"/>
  <c r="AN1372" i="6"/>
  <c r="BQ1372" i="6" s="1"/>
  <c r="AM1372" i="6"/>
  <c r="AH1372" i="6"/>
  <c r="AN1371" i="6"/>
  <c r="BQ1371" i="6" s="1"/>
  <c r="AM1371" i="6"/>
  <c r="AH1371" i="6"/>
  <c r="AN1370" i="6"/>
  <c r="BQ1370" i="6" s="1"/>
  <c r="AM1370" i="6"/>
  <c r="AH1370" i="6"/>
  <c r="AN1369" i="6"/>
  <c r="BQ1369" i="6" s="1"/>
  <c r="AM1369" i="6"/>
  <c r="AH1369" i="6"/>
  <c r="AN1368" i="6"/>
  <c r="BQ1368" i="6" s="1"/>
  <c r="AM1368" i="6"/>
  <c r="AH1368" i="6"/>
  <c r="AN1367" i="6"/>
  <c r="BQ1367" i="6" s="1"/>
  <c r="AM1367" i="6"/>
  <c r="AH1367" i="6"/>
  <c r="AN1366" i="6"/>
  <c r="BQ1366" i="6" s="1"/>
  <c r="AM1366" i="6"/>
  <c r="AH1366" i="6"/>
  <c r="AN1365" i="6"/>
  <c r="BQ1365" i="6" s="1"/>
  <c r="AM1365" i="6"/>
  <c r="AH1365" i="6"/>
  <c r="AN1364" i="6"/>
  <c r="BQ1364" i="6" s="1"/>
  <c r="AM1364" i="6"/>
  <c r="AH1364" i="6"/>
  <c r="AN1363" i="6"/>
  <c r="BQ1363" i="6" s="1"/>
  <c r="AM1363" i="6"/>
  <c r="AH1363" i="6"/>
  <c r="AN1362" i="6"/>
  <c r="BQ1362" i="6" s="1"/>
  <c r="AM1362" i="6"/>
  <c r="AH1362" i="6"/>
  <c r="AN1361" i="6"/>
  <c r="BQ1361" i="6" s="1"/>
  <c r="AM1361" i="6"/>
  <c r="AH1361" i="6"/>
  <c r="AN1360" i="6"/>
  <c r="BQ1360" i="6" s="1"/>
  <c r="BS1360" i="6" s="1" a="1"/>
  <c r="BS1360" i="6" s="1"/>
  <c r="AM1360" i="6"/>
  <c r="AH1360" i="6"/>
  <c r="AN1359" i="6"/>
  <c r="BQ1359" i="6" s="1"/>
  <c r="AM1359" i="6"/>
  <c r="AH1359" i="6"/>
  <c r="AN1358" i="6"/>
  <c r="BQ1358" i="6" s="1"/>
  <c r="AM1358" i="6"/>
  <c r="AH1358" i="6"/>
  <c r="AN1357" i="6"/>
  <c r="BQ1357" i="6" s="1"/>
  <c r="AM1357" i="6"/>
  <c r="AH1357" i="6"/>
  <c r="AN1356" i="6"/>
  <c r="BQ1356" i="6" s="1"/>
  <c r="AM1356" i="6"/>
  <c r="AH1356" i="6"/>
  <c r="AN1355" i="6"/>
  <c r="BQ1355" i="6" s="1"/>
  <c r="AM1355" i="6"/>
  <c r="AH1355" i="6"/>
  <c r="AN1354" i="6"/>
  <c r="BQ1354" i="6" s="1"/>
  <c r="AM1354" i="6"/>
  <c r="AH1354" i="6"/>
  <c r="AN1353" i="6"/>
  <c r="BQ1353" i="6" s="1"/>
  <c r="AM1353" i="6"/>
  <c r="AH1353" i="6"/>
  <c r="AN1352" i="6"/>
  <c r="BQ1352" i="6" s="1"/>
  <c r="AM1352" i="6"/>
  <c r="AH1352" i="6"/>
  <c r="AN1351" i="6"/>
  <c r="BQ1351" i="6" s="1"/>
  <c r="AM1351" i="6"/>
  <c r="AH1351" i="6"/>
  <c r="AN1350" i="6"/>
  <c r="BQ1350" i="6" s="1"/>
  <c r="AM1350" i="6"/>
  <c r="AH1350" i="6"/>
  <c r="AN1349" i="6"/>
  <c r="BQ1349" i="6" s="1"/>
  <c r="BR1349" i="6" s="1"/>
  <c r="AM1349" i="6"/>
  <c r="AH1349" i="6"/>
  <c r="AN1348" i="6"/>
  <c r="BQ1348" i="6" s="1"/>
  <c r="AM1348" i="6"/>
  <c r="AH1348" i="6"/>
  <c r="AN1347" i="6"/>
  <c r="BQ1347" i="6" s="1"/>
  <c r="AM1347" i="6"/>
  <c r="AH1347" i="6"/>
  <c r="AN1346" i="6"/>
  <c r="BQ1346" i="6" s="1"/>
  <c r="AM1346" i="6"/>
  <c r="AH1346" i="6"/>
  <c r="AN1345" i="6"/>
  <c r="BQ1345" i="6" s="1"/>
  <c r="AM1345" i="6"/>
  <c r="AH1345" i="6"/>
  <c r="AN1344" i="6"/>
  <c r="BQ1344" i="6" s="1"/>
  <c r="AM1344" i="6"/>
  <c r="AH1344" i="6"/>
  <c r="AN1343" i="6"/>
  <c r="BQ1343" i="6" s="1"/>
  <c r="AM1343" i="6"/>
  <c r="AH1343" i="6"/>
  <c r="AN1342" i="6"/>
  <c r="BQ1342" i="6" s="1"/>
  <c r="AM1342" i="6"/>
  <c r="AH1342" i="6"/>
  <c r="AN1341" i="6"/>
  <c r="BQ1341" i="6" s="1"/>
  <c r="AM1341" i="6"/>
  <c r="AH1341" i="6"/>
  <c r="AN1340" i="6"/>
  <c r="BQ1340" i="6" s="1"/>
  <c r="AM1340" i="6"/>
  <c r="AH1340" i="6"/>
  <c r="AN1339" i="6"/>
  <c r="BQ1339" i="6" s="1"/>
  <c r="AM1339" i="6"/>
  <c r="AH1339" i="6"/>
  <c r="AN1338" i="6"/>
  <c r="BQ1338" i="6" s="1"/>
  <c r="AM1338" i="6"/>
  <c r="AH1338" i="6"/>
  <c r="AN1337" i="6"/>
  <c r="BQ1337" i="6" s="1"/>
  <c r="AM1337" i="6"/>
  <c r="AH1337" i="6"/>
  <c r="AN1336" i="6"/>
  <c r="BQ1336" i="6" s="1"/>
  <c r="AM1336" i="6"/>
  <c r="AH1336" i="6"/>
  <c r="AN1335" i="6"/>
  <c r="BQ1335" i="6" s="1"/>
  <c r="AM1335" i="6"/>
  <c r="AH1335" i="6"/>
  <c r="AN1334" i="6"/>
  <c r="BQ1334" i="6" s="1"/>
  <c r="BR1334" i="6" s="1"/>
  <c r="AM1334" i="6"/>
  <c r="AH1334" i="6"/>
  <c r="AN1333" i="6"/>
  <c r="BQ1333" i="6" s="1"/>
  <c r="AM1333" i="6"/>
  <c r="AH1333" i="6"/>
  <c r="AN1332" i="6"/>
  <c r="BQ1332" i="6" s="1"/>
  <c r="AM1332" i="6"/>
  <c r="AH1332" i="6"/>
  <c r="AN1331" i="6"/>
  <c r="BQ1331" i="6" s="1"/>
  <c r="AM1331" i="6"/>
  <c r="AH1331" i="6"/>
  <c r="AN1330" i="6"/>
  <c r="BQ1330" i="6" s="1"/>
  <c r="AM1330" i="6"/>
  <c r="AH1330" i="6"/>
  <c r="AN1329" i="6"/>
  <c r="BQ1329" i="6" s="1"/>
  <c r="AM1329" i="6"/>
  <c r="AH1329" i="6"/>
  <c r="AN1328" i="6"/>
  <c r="BQ1328" i="6" s="1"/>
  <c r="AM1328" i="6"/>
  <c r="AH1328" i="6"/>
  <c r="AN1327" i="6"/>
  <c r="BQ1327" i="6" s="1"/>
  <c r="AM1327" i="6"/>
  <c r="AH1327" i="6"/>
  <c r="AN1326" i="6"/>
  <c r="BQ1326" i="6" s="1"/>
  <c r="AM1326" i="6"/>
  <c r="AH1326" i="6"/>
  <c r="AN1325" i="6"/>
  <c r="BQ1325" i="6" s="1"/>
  <c r="AM1325" i="6"/>
  <c r="AH1325" i="6"/>
  <c r="AN1324" i="6"/>
  <c r="BQ1324" i="6" s="1"/>
  <c r="AM1324" i="6"/>
  <c r="AH1324" i="6"/>
  <c r="AN1323" i="6"/>
  <c r="BQ1323" i="6" s="1"/>
  <c r="AM1323" i="6"/>
  <c r="AH1323" i="6"/>
  <c r="AN1322" i="6"/>
  <c r="BQ1322" i="6" s="1"/>
  <c r="AM1322" i="6"/>
  <c r="AH1322" i="6"/>
  <c r="AN1321" i="6"/>
  <c r="BQ1321" i="6" s="1"/>
  <c r="AM1321" i="6"/>
  <c r="AH1321" i="6"/>
  <c r="AN1320" i="6"/>
  <c r="BQ1320" i="6" s="1"/>
  <c r="AM1320" i="6"/>
  <c r="AH1320" i="6"/>
  <c r="AN1319" i="6"/>
  <c r="BQ1319" i="6" s="1"/>
  <c r="AM1319" i="6"/>
  <c r="AH1319" i="6"/>
  <c r="AN1318" i="6"/>
  <c r="BQ1318" i="6" s="1"/>
  <c r="AM1318" i="6"/>
  <c r="AH1318" i="6"/>
  <c r="AN1317" i="6"/>
  <c r="BQ1317" i="6" s="1"/>
  <c r="AM1317" i="6"/>
  <c r="AH1317" i="6"/>
  <c r="AN1316" i="6"/>
  <c r="BQ1316" i="6" s="1"/>
  <c r="AM1316" i="6"/>
  <c r="AH1316" i="6"/>
  <c r="AN1315" i="6"/>
  <c r="BQ1315" i="6" s="1"/>
  <c r="AM1315" i="6"/>
  <c r="AH1315" i="6"/>
  <c r="AN1314" i="6"/>
  <c r="BQ1314" i="6" s="1"/>
  <c r="AM1314" i="6"/>
  <c r="AH1314" i="6"/>
  <c r="AN1313" i="6"/>
  <c r="BQ1313" i="6" s="1"/>
  <c r="AM1313" i="6"/>
  <c r="AH1313" i="6"/>
  <c r="AN1312" i="6"/>
  <c r="BQ1312" i="6" s="1"/>
  <c r="AM1312" i="6"/>
  <c r="AH1312" i="6"/>
  <c r="AN1311" i="6"/>
  <c r="BQ1311" i="6" s="1"/>
  <c r="AM1311" i="6"/>
  <c r="AH1311" i="6"/>
  <c r="AN1310" i="6"/>
  <c r="BQ1310" i="6" s="1"/>
  <c r="AM1310" i="6"/>
  <c r="AH1310" i="6"/>
  <c r="AN1309" i="6"/>
  <c r="BQ1309" i="6" s="1"/>
  <c r="AM1309" i="6"/>
  <c r="AH1309" i="6"/>
  <c r="AN1308" i="6"/>
  <c r="BQ1308" i="6" s="1"/>
  <c r="AM1308" i="6"/>
  <c r="AH1308" i="6"/>
  <c r="AN1307" i="6"/>
  <c r="BQ1307" i="6" s="1"/>
  <c r="AM1307" i="6"/>
  <c r="AH1307" i="6"/>
  <c r="AN1306" i="6"/>
  <c r="BQ1306" i="6" s="1"/>
  <c r="AM1306" i="6"/>
  <c r="AH1306" i="6"/>
  <c r="AN1305" i="6"/>
  <c r="BQ1305" i="6" s="1"/>
  <c r="AM1305" i="6"/>
  <c r="AH1305" i="6"/>
  <c r="AN1304" i="6"/>
  <c r="BQ1304" i="6" s="1"/>
  <c r="AM1304" i="6"/>
  <c r="AH1304" i="6"/>
  <c r="AN1303" i="6"/>
  <c r="BQ1303" i="6" s="1"/>
  <c r="AM1303" i="6"/>
  <c r="AH1303" i="6"/>
  <c r="AN1302" i="6"/>
  <c r="BQ1302" i="6" s="1"/>
  <c r="AM1302" i="6"/>
  <c r="AH1302" i="6"/>
  <c r="AN1301" i="6"/>
  <c r="BQ1301" i="6" s="1"/>
  <c r="AM1301" i="6"/>
  <c r="AH1301" i="6"/>
  <c r="AN1300" i="6"/>
  <c r="BQ1300" i="6" s="1"/>
  <c r="AM1300" i="6"/>
  <c r="AH1300" i="6"/>
  <c r="AN1299" i="6"/>
  <c r="BQ1299" i="6" s="1"/>
  <c r="AM1299" i="6"/>
  <c r="AH1299" i="6"/>
  <c r="AN1298" i="6"/>
  <c r="BQ1298" i="6" s="1"/>
  <c r="AM1298" i="6"/>
  <c r="AH1298" i="6"/>
  <c r="AN1297" i="6"/>
  <c r="BQ1297" i="6" s="1"/>
  <c r="AM1297" i="6"/>
  <c r="AH1297" i="6"/>
  <c r="AN1296" i="6"/>
  <c r="BQ1296" i="6" s="1"/>
  <c r="AM1296" i="6"/>
  <c r="AH1296" i="6"/>
  <c r="AN1295" i="6"/>
  <c r="BQ1295" i="6" s="1"/>
  <c r="AM1295" i="6"/>
  <c r="AH1295" i="6"/>
  <c r="AN1294" i="6"/>
  <c r="BQ1294" i="6" s="1"/>
  <c r="AM1294" i="6"/>
  <c r="AH1294" i="6"/>
  <c r="AN1293" i="6"/>
  <c r="BQ1293" i="6" s="1"/>
  <c r="AM1293" i="6"/>
  <c r="AH1293" i="6"/>
  <c r="AN1292" i="6"/>
  <c r="BQ1292" i="6" s="1"/>
  <c r="AM1292" i="6"/>
  <c r="AH1292" i="6"/>
  <c r="AN1291" i="6"/>
  <c r="BQ1291" i="6" s="1"/>
  <c r="AM1291" i="6"/>
  <c r="AH1291" i="6"/>
  <c r="AN1290" i="6"/>
  <c r="BQ1290" i="6" s="1"/>
  <c r="AM1290" i="6"/>
  <c r="AH1290" i="6"/>
  <c r="AN1289" i="6"/>
  <c r="BQ1289" i="6" s="1"/>
  <c r="AM1289" i="6"/>
  <c r="AH1289" i="6"/>
  <c r="AN1288" i="6"/>
  <c r="BQ1288" i="6" s="1"/>
  <c r="AM1288" i="6"/>
  <c r="AH1288" i="6"/>
  <c r="AN1287" i="6"/>
  <c r="BQ1287" i="6" s="1"/>
  <c r="AM1287" i="6"/>
  <c r="AH1287" i="6"/>
  <c r="AN1286" i="6"/>
  <c r="BQ1286" i="6" s="1"/>
  <c r="BR1286" i="6" s="1"/>
  <c r="AM1286" i="6"/>
  <c r="AH1286" i="6"/>
  <c r="AN1285" i="6"/>
  <c r="BQ1285" i="6" s="1"/>
  <c r="AM1285" i="6"/>
  <c r="AH1285" i="6"/>
  <c r="AN1284" i="6"/>
  <c r="BQ1284" i="6" s="1"/>
  <c r="AM1284" i="6"/>
  <c r="AH1284" i="6"/>
  <c r="AN1283" i="6"/>
  <c r="BQ1283" i="6" s="1"/>
  <c r="AM1283" i="6"/>
  <c r="AH1283" i="6"/>
  <c r="AN1282" i="6"/>
  <c r="BQ1282" i="6" s="1"/>
  <c r="AM1282" i="6"/>
  <c r="AH1282" i="6"/>
  <c r="AN1281" i="6"/>
  <c r="BQ1281" i="6" s="1"/>
  <c r="AM1281" i="6"/>
  <c r="AH1281" i="6"/>
  <c r="AN1280" i="6"/>
  <c r="BQ1280" i="6" s="1"/>
  <c r="AM1280" i="6"/>
  <c r="AH1280" i="6"/>
  <c r="AN1279" i="6"/>
  <c r="BQ1279" i="6" s="1"/>
  <c r="AM1279" i="6"/>
  <c r="AH1279" i="6"/>
  <c r="AN1278" i="6"/>
  <c r="BQ1278" i="6" s="1"/>
  <c r="AM1278" i="6"/>
  <c r="AH1278" i="6"/>
  <c r="AN1277" i="6"/>
  <c r="BQ1277" i="6" s="1"/>
  <c r="AM1277" i="6"/>
  <c r="AH1277" i="6"/>
  <c r="AN1276" i="6"/>
  <c r="BQ1276" i="6" s="1"/>
  <c r="AM1276" i="6"/>
  <c r="AH1276" i="6"/>
  <c r="AN1275" i="6"/>
  <c r="BQ1275" i="6" s="1"/>
  <c r="AM1275" i="6"/>
  <c r="AH1275" i="6"/>
  <c r="AN1274" i="6"/>
  <c r="BQ1274" i="6" s="1"/>
  <c r="AM1274" i="6"/>
  <c r="AH1274" i="6"/>
  <c r="AN1273" i="6"/>
  <c r="BQ1273" i="6" s="1"/>
  <c r="AM1273" i="6"/>
  <c r="AH1273" i="6"/>
  <c r="AN1272" i="6"/>
  <c r="BQ1272" i="6" s="1"/>
  <c r="AM1272" i="6"/>
  <c r="AH1272" i="6"/>
  <c r="AN1271" i="6"/>
  <c r="BQ1271" i="6" s="1"/>
  <c r="AM1271" i="6"/>
  <c r="AH1271" i="6"/>
  <c r="AN1270" i="6"/>
  <c r="BQ1270" i="6" s="1"/>
  <c r="AM1270" i="6"/>
  <c r="AH1270" i="6"/>
  <c r="AN1269" i="6"/>
  <c r="BQ1269" i="6" s="1"/>
  <c r="AM1269" i="6"/>
  <c r="AH1269" i="6"/>
  <c r="AN1268" i="6"/>
  <c r="BQ1268" i="6" s="1"/>
  <c r="AM1268" i="6"/>
  <c r="AH1268" i="6"/>
  <c r="AN1267" i="6"/>
  <c r="BQ1267" i="6" s="1"/>
  <c r="AM1267" i="6"/>
  <c r="AH1267" i="6"/>
  <c r="AN1266" i="6"/>
  <c r="BQ1266" i="6" s="1"/>
  <c r="AM1266" i="6"/>
  <c r="AH1266" i="6"/>
  <c r="AN1265" i="6"/>
  <c r="BQ1265" i="6" s="1"/>
  <c r="AM1265" i="6"/>
  <c r="AH1265" i="6"/>
  <c r="AN1264" i="6"/>
  <c r="BQ1264" i="6" s="1"/>
  <c r="AM1264" i="6"/>
  <c r="AH1264" i="6"/>
  <c r="AN1263" i="6"/>
  <c r="BQ1263" i="6" s="1"/>
  <c r="BS1263" i="6" s="1" a="1"/>
  <c r="BS1263" i="6" s="1"/>
  <c r="AM1263" i="6"/>
  <c r="AH1263" i="6"/>
  <c r="AN1262" i="6"/>
  <c r="BQ1262" i="6" s="1"/>
  <c r="AM1262" i="6"/>
  <c r="AH1262" i="6"/>
  <c r="AN1261" i="6"/>
  <c r="BQ1261" i="6" s="1"/>
  <c r="AM1261" i="6"/>
  <c r="AH1261" i="6"/>
  <c r="AN1260" i="6"/>
  <c r="BQ1260" i="6" s="1"/>
  <c r="AM1260" i="6"/>
  <c r="AH1260" i="6"/>
  <c r="AN1259" i="6"/>
  <c r="BQ1259" i="6" s="1"/>
  <c r="AM1259" i="6"/>
  <c r="AH1259" i="6"/>
  <c r="AN1258" i="6"/>
  <c r="BQ1258" i="6" s="1"/>
  <c r="AM1258" i="6"/>
  <c r="AH1258" i="6"/>
  <c r="AN1257" i="6"/>
  <c r="BQ1257" i="6" s="1"/>
  <c r="AM1257" i="6"/>
  <c r="AH1257" i="6"/>
  <c r="AN1256" i="6"/>
  <c r="BQ1256" i="6" s="1"/>
  <c r="AM1256" i="6"/>
  <c r="AH1256" i="6"/>
  <c r="AN1255" i="6"/>
  <c r="BQ1255" i="6" s="1"/>
  <c r="AM1255" i="6"/>
  <c r="AH1255" i="6"/>
  <c r="AN1254" i="6"/>
  <c r="BQ1254" i="6" s="1"/>
  <c r="AM1254" i="6"/>
  <c r="AH1254" i="6"/>
  <c r="AN1253" i="6"/>
  <c r="BQ1253" i="6" s="1"/>
  <c r="AM1253" i="6"/>
  <c r="AH1253" i="6"/>
  <c r="AN1252" i="6"/>
  <c r="BQ1252" i="6" s="1"/>
  <c r="AM1252" i="6"/>
  <c r="AH1252" i="6"/>
  <c r="AN1251" i="6"/>
  <c r="BQ1251" i="6" s="1"/>
  <c r="AM1251" i="6"/>
  <c r="AH1251" i="6"/>
  <c r="AN1250" i="6"/>
  <c r="BQ1250" i="6" s="1"/>
  <c r="AM1250" i="6"/>
  <c r="AH1250" i="6"/>
  <c r="AN1249" i="6"/>
  <c r="BQ1249" i="6" s="1"/>
  <c r="AM1249" i="6"/>
  <c r="AH1249" i="6"/>
  <c r="AN1248" i="6"/>
  <c r="BQ1248" i="6" s="1"/>
  <c r="AM1248" i="6"/>
  <c r="AH1248" i="6"/>
  <c r="AN1247" i="6"/>
  <c r="BQ1247" i="6" s="1"/>
  <c r="AM1247" i="6"/>
  <c r="AH1247" i="6"/>
  <c r="AN1246" i="6"/>
  <c r="BQ1246" i="6" s="1"/>
  <c r="AM1246" i="6"/>
  <c r="AH1246" i="6"/>
  <c r="AN1245" i="6"/>
  <c r="BQ1245" i="6" s="1"/>
  <c r="AM1245" i="6"/>
  <c r="AH1245" i="6"/>
  <c r="AN1244" i="6"/>
  <c r="BQ1244" i="6" s="1"/>
  <c r="AM1244" i="6"/>
  <c r="AH1244" i="6"/>
  <c r="AN1243" i="6"/>
  <c r="BQ1243" i="6" s="1"/>
  <c r="AM1243" i="6"/>
  <c r="AH1243" i="6"/>
  <c r="AN1242" i="6"/>
  <c r="BQ1242" i="6" s="1"/>
  <c r="AM1242" i="6"/>
  <c r="AH1242" i="6"/>
  <c r="AN1241" i="6"/>
  <c r="BQ1241" i="6" s="1"/>
  <c r="AM1241" i="6"/>
  <c r="AH1241" i="6"/>
  <c r="AN1240" i="6"/>
  <c r="BQ1240" i="6" s="1"/>
  <c r="AM1240" i="6"/>
  <c r="AH1240" i="6"/>
  <c r="AN1239" i="6"/>
  <c r="BQ1239" i="6" s="1"/>
  <c r="AM1239" i="6"/>
  <c r="AH1239" i="6"/>
  <c r="AN1238" i="6"/>
  <c r="BQ1238" i="6" s="1"/>
  <c r="AM1238" i="6"/>
  <c r="AH1238" i="6"/>
  <c r="AN1237" i="6"/>
  <c r="BQ1237" i="6" s="1"/>
  <c r="AM1237" i="6"/>
  <c r="AH1237" i="6"/>
  <c r="AN1236" i="6"/>
  <c r="BQ1236" i="6" s="1"/>
  <c r="AM1236" i="6"/>
  <c r="AH1236" i="6"/>
  <c r="AN1235" i="6"/>
  <c r="BQ1235" i="6" s="1"/>
  <c r="AM1235" i="6"/>
  <c r="AH1235" i="6"/>
  <c r="AN1234" i="6"/>
  <c r="BQ1234" i="6" s="1"/>
  <c r="BR1234" i="6" s="1"/>
  <c r="AM1234" i="6"/>
  <c r="AH1234" i="6"/>
  <c r="AN1233" i="6"/>
  <c r="BQ1233" i="6" s="1"/>
  <c r="AM1233" i="6"/>
  <c r="AH1233" i="6"/>
  <c r="AN1232" i="6"/>
  <c r="BQ1232" i="6" s="1"/>
  <c r="AM1232" i="6"/>
  <c r="AH1232" i="6"/>
  <c r="AN1231" i="6"/>
  <c r="BQ1231" i="6" s="1"/>
  <c r="AM1231" i="6"/>
  <c r="AH1231" i="6"/>
  <c r="AN1230" i="6"/>
  <c r="BQ1230" i="6" s="1"/>
  <c r="AM1230" i="6"/>
  <c r="AH1230" i="6"/>
  <c r="AN1229" i="6"/>
  <c r="BQ1229" i="6" s="1"/>
  <c r="BR1229" i="6" s="1"/>
  <c r="AM1229" i="6"/>
  <c r="AH1229" i="6"/>
  <c r="AN1228" i="6"/>
  <c r="BQ1228" i="6" s="1"/>
  <c r="AM1228" i="6"/>
  <c r="AH1228" i="6"/>
  <c r="AN1227" i="6"/>
  <c r="BQ1227" i="6" s="1"/>
  <c r="AM1227" i="6"/>
  <c r="AH1227" i="6"/>
  <c r="AN1226" i="6"/>
  <c r="BQ1226" i="6" s="1"/>
  <c r="AM1226" i="6"/>
  <c r="AH1226" i="6"/>
  <c r="AN1225" i="6"/>
  <c r="BQ1225" i="6" s="1"/>
  <c r="BS1225" i="6" s="1" a="1"/>
  <c r="BS1225" i="6" s="1"/>
  <c r="AM1225" i="6"/>
  <c r="AH1225" i="6"/>
  <c r="AN1224" i="6"/>
  <c r="BQ1224" i="6" s="1"/>
  <c r="AM1224" i="6"/>
  <c r="AH1224" i="6"/>
  <c r="AN1223" i="6"/>
  <c r="BQ1223" i="6" s="1"/>
  <c r="AM1223" i="6"/>
  <c r="AH1223" i="6"/>
  <c r="AN1222" i="6"/>
  <c r="BQ1222" i="6" s="1"/>
  <c r="AM1222" i="6"/>
  <c r="AH1222" i="6"/>
  <c r="AN1221" i="6"/>
  <c r="BQ1221" i="6" s="1"/>
  <c r="AM1221" i="6"/>
  <c r="AH1221" i="6"/>
  <c r="AN1220" i="6"/>
  <c r="AM1220" i="6"/>
  <c r="AH1220" i="6"/>
  <c r="AN1219" i="6"/>
  <c r="BQ1219" i="6" s="1"/>
  <c r="AM1219" i="6"/>
  <c r="AH1219" i="6"/>
  <c r="AN1218" i="6"/>
  <c r="BQ1218" i="6" s="1"/>
  <c r="AM1218" i="6"/>
  <c r="AH1218" i="6"/>
  <c r="AN1217" i="6"/>
  <c r="BQ1217" i="6" s="1"/>
  <c r="BS1217" i="6" s="1" a="1"/>
  <c r="BS1217" i="6" s="1"/>
  <c r="AM1217" i="6"/>
  <c r="AH1217" i="6"/>
  <c r="AN1216" i="6"/>
  <c r="AM1216" i="6"/>
  <c r="AH1216" i="6"/>
  <c r="AN1215" i="6"/>
  <c r="BQ1215" i="6" s="1"/>
  <c r="AM1215" i="6"/>
  <c r="AH1215" i="6"/>
  <c r="AN1214" i="6"/>
  <c r="BQ1214" i="6" s="1"/>
  <c r="AM1214" i="6"/>
  <c r="AH1214" i="6"/>
  <c r="AN1213" i="6"/>
  <c r="BQ1213" i="6" s="1"/>
  <c r="AM1213" i="6"/>
  <c r="AH1213" i="6"/>
  <c r="AN1212" i="6"/>
  <c r="BQ1212" i="6" s="1"/>
  <c r="AM1212" i="6"/>
  <c r="AH1212" i="6"/>
  <c r="AN1211" i="6"/>
  <c r="BQ1211" i="6" s="1"/>
  <c r="AM1211" i="6"/>
  <c r="AH1211" i="6"/>
  <c r="AN1210" i="6"/>
  <c r="BQ1210" i="6" s="1"/>
  <c r="AM1210" i="6"/>
  <c r="AH1210" i="6"/>
  <c r="AN1209" i="6"/>
  <c r="BQ1209" i="6" s="1"/>
  <c r="AM1209" i="6"/>
  <c r="AH1209" i="6"/>
  <c r="AN1208" i="6"/>
  <c r="BQ1208" i="6" s="1"/>
  <c r="AM1208" i="6"/>
  <c r="AH1208" i="6"/>
  <c r="AN1207" i="6"/>
  <c r="BQ1207" i="6" s="1"/>
  <c r="AM1207" i="6"/>
  <c r="AH1207" i="6"/>
  <c r="AN1206" i="6"/>
  <c r="BQ1206" i="6" s="1"/>
  <c r="BR1206" i="6" s="1"/>
  <c r="AM1206" i="6"/>
  <c r="AH1206" i="6"/>
  <c r="AN1205" i="6"/>
  <c r="BQ1205" i="6" s="1"/>
  <c r="BS1205" i="6" s="1" a="1"/>
  <c r="BS1205" i="6" s="1"/>
  <c r="AM1205" i="6"/>
  <c r="AH1205" i="6"/>
  <c r="AN1204" i="6"/>
  <c r="BQ1204" i="6" s="1"/>
  <c r="AM1204" i="6"/>
  <c r="AH1204" i="6"/>
  <c r="AN1203" i="6"/>
  <c r="BQ1203" i="6" s="1"/>
  <c r="AM1203" i="6"/>
  <c r="AH1203" i="6"/>
  <c r="AN1202" i="6"/>
  <c r="BQ1202" i="6" s="1"/>
  <c r="AM1202" i="6"/>
  <c r="AH1202" i="6"/>
  <c r="AN1201" i="6"/>
  <c r="BQ1201" i="6" s="1"/>
  <c r="AM1201" i="6"/>
  <c r="AH1201" i="6"/>
  <c r="AN1200" i="6"/>
  <c r="BQ1200" i="6" s="1"/>
  <c r="AM1200" i="6"/>
  <c r="AH1200" i="6"/>
  <c r="AN1199" i="6"/>
  <c r="BQ1199" i="6" s="1"/>
  <c r="AM1199" i="6"/>
  <c r="AH1199" i="6"/>
  <c r="AN1198" i="6"/>
  <c r="BQ1198" i="6" s="1"/>
  <c r="AM1198" i="6"/>
  <c r="AH1198" i="6"/>
  <c r="AN1197" i="6"/>
  <c r="BQ1197" i="6" s="1"/>
  <c r="AM1197" i="6"/>
  <c r="AH1197" i="6"/>
  <c r="AN1196" i="6"/>
  <c r="BQ1196" i="6" s="1"/>
  <c r="AM1196" i="6"/>
  <c r="AH1196" i="6"/>
  <c r="AN1195" i="6"/>
  <c r="BQ1195" i="6" s="1"/>
  <c r="AM1195" i="6"/>
  <c r="AH1195" i="6"/>
  <c r="AN1194" i="6"/>
  <c r="BQ1194" i="6" s="1"/>
  <c r="AM1194" i="6"/>
  <c r="AH1194" i="6"/>
  <c r="AN1193" i="6"/>
  <c r="BQ1193" i="6" s="1"/>
  <c r="AM1193" i="6"/>
  <c r="AH1193" i="6"/>
  <c r="AN1192" i="6"/>
  <c r="BQ1192" i="6" s="1"/>
  <c r="AM1192" i="6"/>
  <c r="AH1192" i="6"/>
  <c r="AN1191" i="6"/>
  <c r="BQ1191" i="6" s="1"/>
  <c r="AM1191" i="6"/>
  <c r="AH1191" i="6"/>
  <c r="AN1190" i="6"/>
  <c r="BQ1190" i="6" s="1"/>
  <c r="AM1190" i="6"/>
  <c r="AH1190" i="6"/>
  <c r="AN1189" i="6"/>
  <c r="BQ1189" i="6" s="1"/>
  <c r="AM1189" i="6"/>
  <c r="AH1189" i="6"/>
  <c r="AN1188" i="6"/>
  <c r="BQ1188" i="6" s="1"/>
  <c r="AM1188" i="6"/>
  <c r="AH1188" i="6"/>
  <c r="AN1187" i="6"/>
  <c r="BQ1187" i="6" s="1"/>
  <c r="AM1187" i="6"/>
  <c r="AH1187" i="6"/>
  <c r="AN1186" i="6"/>
  <c r="BQ1186" i="6" s="1"/>
  <c r="AM1186" i="6"/>
  <c r="AH1186" i="6"/>
  <c r="AN1185" i="6"/>
  <c r="BQ1185" i="6" s="1"/>
  <c r="AM1185" i="6"/>
  <c r="AH1185" i="6"/>
  <c r="AN1184" i="6"/>
  <c r="BQ1184" i="6" s="1"/>
  <c r="AM1184" i="6"/>
  <c r="AH1184" i="6"/>
  <c r="AN1183" i="6"/>
  <c r="BQ1183" i="6" s="1"/>
  <c r="AM1183" i="6"/>
  <c r="AH1183" i="6"/>
  <c r="AN1182" i="6"/>
  <c r="BQ1182" i="6" s="1"/>
  <c r="BR1182" i="6" s="1"/>
  <c r="AM1182" i="6"/>
  <c r="AH1182" i="6"/>
  <c r="AN1181" i="6"/>
  <c r="BQ1181" i="6" s="1"/>
  <c r="AM1181" i="6"/>
  <c r="AH1181" i="6"/>
  <c r="AN1180" i="6"/>
  <c r="BQ1180" i="6" s="1"/>
  <c r="AM1180" i="6"/>
  <c r="AH1180" i="6"/>
  <c r="AN1179" i="6"/>
  <c r="BQ1179" i="6" s="1"/>
  <c r="AM1179" i="6"/>
  <c r="AH1179" i="6"/>
  <c r="AN1178" i="6"/>
  <c r="BQ1178" i="6" s="1"/>
  <c r="AM1178" i="6"/>
  <c r="AH1178" i="6"/>
  <c r="AN1177" i="6"/>
  <c r="BQ1177" i="6" s="1"/>
  <c r="AM1177" i="6"/>
  <c r="AH1177" i="6"/>
  <c r="AN1176" i="6"/>
  <c r="BQ1176" i="6" s="1"/>
  <c r="AM1176" i="6"/>
  <c r="AH1176" i="6"/>
  <c r="AN1175" i="6"/>
  <c r="BQ1175" i="6" s="1"/>
  <c r="AM1175" i="6"/>
  <c r="AH1175" i="6"/>
  <c r="AN1174" i="6"/>
  <c r="BQ1174" i="6" s="1"/>
  <c r="AM1174" i="6"/>
  <c r="AH1174" i="6"/>
  <c r="AN1173" i="6"/>
  <c r="BQ1173" i="6" s="1"/>
  <c r="AM1173" i="6"/>
  <c r="AH1173" i="6"/>
  <c r="AN1172" i="6"/>
  <c r="BQ1172" i="6" s="1"/>
  <c r="AM1172" i="6"/>
  <c r="AH1172" i="6"/>
  <c r="AN1171" i="6"/>
  <c r="BQ1171" i="6" s="1"/>
  <c r="AM1171" i="6"/>
  <c r="AH1171" i="6"/>
  <c r="AN1170" i="6"/>
  <c r="BQ1170" i="6" s="1"/>
  <c r="AM1170" i="6"/>
  <c r="AH1170" i="6"/>
  <c r="AN1169" i="6"/>
  <c r="BQ1169" i="6" s="1"/>
  <c r="AM1169" i="6"/>
  <c r="AH1169" i="6"/>
  <c r="AN1168" i="6"/>
  <c r="BQ1168" i="6" s="1"/>
  <c r="AM1168" i="6"/>
  <c r="AH1168" i="6"/>
  <c r="AN1167" i="6"/>
  <c r="BQ1167" i="6" s="1"/>
  <c r="AM1167" i="6"/>
  <c r="AH1167" i="6"/>
  <c r="AN1166" i="6"/>
  <c r="BQ1166" i="6" s="1"/>
  <c r="AM1166" i="6"/>
  <c r="AH1166" i="6"/>
  <c r="AN1165" i="6"/>
  <c r="BQ1165" i="6" s="1"/>
  <c r="AM1165" i="6"/>
  <c r="AH1165" i="6"/>
  <c r="AN1164" i="6"/>
  <c r="BQ1164" i="6" s="1"/>
  <c r="AM1164" i="6"/>
  <c r="AH1164" i="6"/>
  <c r="AN1163" i="6"/>
  <c r="BQ1163" i="6" s="1"/>
  <c r="AM1163" i="6"/>
  <c r="AH1163" i="6"/>
  <c r="AN1162" i="6"/>
  <c r="BQ1162" i="6" s="1"/>
  <c r="AM1162" i="6"/>
  <c r="AH1162" i="6"/>
  <c r="AN1161" i="6"/>
  <c r="BQ1161" i="6" s="1"/>
  <c r="AM1161" i="6"/>
  <c r="AH1161" i="6"/>
  <c r="AN1160" i="6"/>
  <c r="BQ1160" i="6" s="1"/>
  <c r="AM1160" i="6"/>
  <c r="AH1160" i="6"/>
  <c r="AN1159" i="6"/>
  <c r="BQ1159" i="6" s="1"/>
  <c r="AM1159" i="6"/>
  <c r="AH1159" i="6"/>
  <c r="AN1158" i="6"/>
  <c r="BQ1158" i="6" s="1"/>
  <c r="AM1158" i="6"/>
  <c r="AH1158" i="6"/>
  <c r="AN1157" i="6"/>
  <c r="BQ1157" i="6" s="1"/>
  <c r="AM1157" i="6"/>
  <c r="AH1157" i="6"/>
  <c r="AN1156" i="6"/>
  <c r="BQ1156" i="6" s="1"/>
  <c r="AM1156" i="6"/>
  <c r="AH1156" i="6"/>
  <c r="AN1155" i="6"/>
  <c r="BQ1155" i="6" s="1"/>
  <c r="AM1155" i="6"/>
  <c r="AH1155" i="6"/>
  <c r="AN1154" i="6"/>
  <c r="BQ1154" i="6" s="1"/>
  <c r="AM1154" i="6"/>
  <c r="AH1154" i="6"/>
  <c r="AN1153" i="6"/>
  <c r="BQ1153" i="6" s="1"/>
  <c r="AM1153" i="6"/>
  <c r="AH1153" i="6"/>
  <c r="AN1152" i="6"/>
  <c r="BQ1152" i="6" s="1"/>
  <c r="AM1152" i="6"/>
  <c r="AH1152" i="6"/>
  <c r="AN1151" i="6"/>
  <c r="BQ1151" i="6" s="1"/>
  <c r="BS1151" i="6" s="1" a="1"/>
  <c r="BS1151" i="6" s="1"/>
  <c r="AM1151" i="6"/>
  <c r="AH1151" i="6"/>
  <c r="AN1150" i="6"/>
  <c r="BQ1150" i="6" s="1"/>
  <c r="AM1150" i="6"/>
  <c r="AH1150" i="6"/>
  <c r="AN1149" i="6"/>
  <c r="BQ1149" i="6" s="1"/>
  <c r="AM1149" i="6"/>
  <c r="AH1149" i="6"/>
  <c r="AN1148" i="6"/>
  <c r="BQ1148" i="6" s="1"/>
  <c r="AM1148" i="6"/>
  <c r="AH1148" i="6"/>
  <c r="AN1147" i="6"/>
  <c r="AM1147" i="6"/>
  <c r="AH1147" i="6"/>
  <c r="AN1146" i="6"/>
  <c r="BQ1146" i="6" s="1"/>
  <c r="AM1146" i="6"/>
  <c r="AH1146" i="6"/>
  <c r="AN1145" i="6"/>
  <c r="BQ1145" i="6" s="1"/>
  <c r="AM1145" i="6"/>
  <c r="AH1145" i="6"/>
  <c r="AN1144" i="6"/>
  <c r="BQ1144" i="6" s="1"/>
  <c r="AM1144" i="6"/>
  <c r="AH1144" i="6"/>
  <c r="AN1143" i="6"/>
  <c r="BQ1143" i="6" s="1"/>
  <c r="AM1143" i="6"/>
  <c r="AH1143" i="6"/>
  <c r="AN1142" i="6"/>
  <c r="BQ1142" i="6" s="1"/>
  <c r="AM1142" i="6"/>
  <c r="AH1142" i="6"/>
  <c r="AN1141" i="6"/>
  <c r="BQ1141" i="6" s="1"/>
  <c r="AM1141" i="6"/>
  <c r="AH1141" i="6"/>
  <c r="AN1140" i="6"/>
  <c r="BQ1140" i="6" s="1"/>
  <c r="AM1140" i="6"/>
  <c r="AH1140" i="6"/>
  <c r="AN1139" i="6"/>
  <c r="AM1139" i="6"/>
  <c r="AH1139" i="6"/>
  <c r="AN1138" i="6"/>
  <c r="BQ1138" i="6" s="1"/>
  <c r="AM1138" i="6"/>
  <c r="AH1138" i="6"/>
  <c r="AN1137" i="6"/>
  <c r="BQ1137" i="6" s="1"/>
  <c r="AM1137" i="6"/>
  <c r="AH1137" i="6"/>
  <c r="AN1136" i="6"/>
  <c r="BQ1136" i="6" s="1"/>
  <c r="AM1136" i="6"/>
  <c r="AH1136" i="6"/>
  <c r="AN1135" i="6"/>
  <c r="BQ1135" i="6" s="1"/>
  <c r="AM1135" i="6"/>
  <c r="AH1135" i="6"/>
  <c r="AN1134" i="6"/>
  <c r="AM1134" i="6"/>
  <c r="AH1134" i="6"/>
  <c r="AN1133" i="6"/>
  <c r="BQ1133" i="6" s="1"/>
  <c r="AM1133" i="6"/>
  <c r="AH1133" i="6"/>
  <c r="AN1132" i="6"/>
  <c r="BQ1132" i="6" s="1"/>
  <c r="AM1132" i="6"/>
  <c r="AH1132" i="6"/>
  <c r="AN1131" i="6"/>
  <c r="BQ1131" i="6" s="1"/>
  <c r="AM1131" i="6"/>
  <c r="AH1131" i="6"/>
  <c r="AN1130" i="6"/>
  <c r="BQ1130" i="6" s="1"/>
  <c r="AM1130" i="6"/>
  <c r="AH1130" i="6"/>
  <c r="AN1129" i="6"/>
  <c r="BQ1129" i="6" s="1"/>
  <c r="AM1129" i="6"/>
  <c r="AH1129" i="6"/>
  <c r="AN1128" i="6"/>
  <c r="BQ1128" i="6" s="1"/>
  <c r="AM1128" i="6"/>
  <c r="AH1128" i="6"/>
  <c r="AN1127" i="6"/>
  <c r="BQ1127" i="6" s="1"/>
  <c r="AM1127" i="6"/>
  <c r="AH1127" i="6"/>
  <c r="AN1126" i="6"/>
  <c r="BQ1126" i="6" s="1"/>
  <c r="AM1126" i="6"/>
  <c r="AH1126" i="6"/>
  <c r="AN1125" i="6"/>
  <c r="BQ1125" i="6" s="1"/>
  <c r="AM1125" i="6"/>
  <c r="AH1125" i="6"/>
  <c r="AN1124" i="6"/>
  <c r="BQ1124" i="6" s="1"/>
  <c r="AM1124" i="6"/>
  <c r="AH1124" i="6"/>
  <c r="AN1123" i="6"/>
  <c r="BQ1123" i="6" s="1"/>
  <c r="AM1123" i="6"/>
  <c r="AH1123" i="6"/>
  <c r="AN1122" i="6"/>
  <c r="BQ1122" i="6" s="1"/>
  <c r="AM1122" i="6"/>
  <c r="AH1122" i="6"/>
  <c r="AN1121" i="6"/>
  <c r="BQ1121" i="6" s="1"/>
  <c r="AM1121" i="6"/>
  <c r="AH1121" i="6"/>
  <c r="AN1120" i="6"/>
  <c r="BQ1120" i="6" s="1"/>
  <c r="AM1120" i="6"/>
  <c r="AH1120" i="6"/>
  <c r="AN1119" i="6"/>
  <c r="BQ1119" i="6" s="1"/>
  <c r="AM1119" i="6"/>
  <c r="AH1119" i="6"/>
  <c r="AN1118" i="6"/>
  <c r="BQ1118" i="6" s="1"/>
  <c r="AM1118" i="6"/>
  <c r="AH1118" i="6"/>
  <c r="AN1117" i="6"/>
  <c r="BQ1117" i="6" s="1"/>
  <c r="AM1117" i="6"/>
  <c r="AH1117" i="6"/>
  <c r="AN1116" i="6"/>
  <c r="BQ1116" i="6" s="1"/>
  <c r="AM1116" i="6"/>
  <c r="AH1116" i="6"/>
  <c r="AN1115" i="6"/>
  <c r="BQ1115" i="6" s="1"/>
  <c r="BR1115" i="6" s="1"/>
  <c r="AM1115" i="6"/>
  <c r="AH1115" i="6"/>
  <c r="AN1114" i="6"/>
  <c r="BQ1114" i="6" s="1"/>
  <c r="AM1114" i="6"/>
  <c r="AH1114" i="6"/>
  <c r="AN1113" i="6"/>
  <c r="BQ1113" i="6" s="1"/>
  <c r="AM1113" i="6"/>
  <c r="AH1113" i="6"/>
  <c r="AN1112" i="6"/>
  <c r="BQ1112" i="6" s="1"/>
  <c r="AM1112" i="6"/>
  <c r="AH1112" i="6"/>
  <c r="AN1111" i="6"/>
  <c r="BQ1111" i="6" s="1"/>
  <c r="AM1111" i="6"/>
  <c r="AH1111" i="6"/>
  <c r="AN1110" i="6"/>
  <c r="BQ1110" i="6" s="1"/>
  <c r="AM1110" i="6"/>
  <c r="AH1110" i="6"/>
  <c r="AN1109" i="6"/>
  <c r="BQ1109" i="6" s="1"/>
  <c r="AM1109" i="6"/>
  <c r="AH1109" i="6"/>
  <c r="AN1108" i="6"/>
  <c r="BQ1108" i="6" s="1"/>
  <c r="AM1108" i="6"/>
  <c r="AH1108" i="6"/>
  <c r="AN1107" i="6"/>
  <c r="BQ1107" i="6" s="1"/>
  <c r="AM1107" i="6"/>
  <c r="AH1107" i="6"/>
  <c r="AN1106" i="6"/>
  <c r="BQ1106" i="6" s="1"/>
  <c r="BR1106" i="6" s="1"/>
  <c r="AM1106" i="6"/>
  <c r="AH1106" i="6"/>
  <c r="AN1105" i="6"/>
  <c r="BQ1105" i="6" s="1"/>
  <c r="AM1105" i="6"/>
  <c r="AH1105" i="6"/>
  <c r="AN1104" i="6"/>
  <c r="BQ1104" i="6" s="1"/>
  <c r="AM1104" i="6"/>
  <c r="AH1104" i="6"/>
  <c r="AN1103" i="6"/>
  <c r="BQ1103" i="6" s="1"/>
  <c r="AM1103" i="6"/>
  <c r="AH1103" i="6"/>
  <c r="AN1102" i="6"/>
  <c r="BQ1102" i="6" s="1"/>
  <c r="AM1102" i="6"/>
  <c r="AH1102" i="6"/>
  <c r="AN1101" i="6"/>
  <c r="BQ1101" i="6" s="1"/>
  <c r="AM1101" i="6"/>
  <c r="AH1101" i="6"/>
  <c r="AN1100" i="6"/>
  <c r="BQ1100" i="6" s="1"/>
  <c r="AM1100" i="6"/>
  <c r="AH1100" i="6"/>
  <c r="AN1099" i="6"/>
  <c r="BQ1099" i="6" s="1"/>
  <c r="AM1099" i="6"/>
  <c r="AH1099" i="6"/>
  <c r="AN1098" i="6"/>
  <c r="BQ1098" i="6" s="1"/>
  <c r="AM1098" i="6"/>
  <c r="AH1098" i="6"/>
  <c r="AN1097" i="6"/>
  <c r="BQ1097" i="6" s="1"/>
  <c r="AM1097" i="6"/>
  <c r="AH1097" i="6"/>
  <c r="AN1096" i="6"/>
  <c r="BQ1096" i="6" s="1"/>
  <c r="AM1096" i="6"/>
  <c r="AH1096" i="6"/>
  <c r="AN1095" i="6"/>
  <c r="BQ1095" i="6" s="1"/>
  <c r="AM1095" i="6"/>
  <c r="AH1095" i="6"/>
  <c r="AN1094" i="6"/>
  <c r="BQ1094" i="6" s="1"/>
  <c r="AM1094" i="6"/>
  <c r="AH1094" i="6"/>
  <c r="AN1093" i="6"/>
  <c r="BQ1093" i="6" s="1"/>
  <c r="AM1093" i="6"/>
  <c r="AH1093" i="6"/>
  <c r="AN1092" i="6"/>
  <c r="BQ1092" i="6" s="1"/>
  <c r="AM1092" i="6"/>
  <c r="AH1092" i="6"/>
  <c r="AN1091" i="6"/>
  <c r="BQ1091" i="6" s="1"/>
  <c r="AM1091" i="6"/>
  <c r="AH1091" i="6"/>
  <c r="AN1090" i="6"/>
  <c r="BQ1090" i="6" s="1"/>
  <c r="AM1090" i="6"/>
  <c r="AH1090" i="6"/>
  <c r="AN1089" i="6"/>
  <c r="BQ1089" i="6" s="1"/>
  <c r="AM1089" i="6"/>
  <c r="AH1089" i="6"/>
  <c r="AN1088" i="6"/>
  <c r="BQ1088" i="6" s="1"/>
  <c r="AM1088" i="6"/>
  <c r="AH1088" i="6"/>
  <c r="AN1087" i="6"/>
  <c r="BQ1087" i="6" s="1"/>
  <c r="AM1087" i="6"/>
  <c r="AH1087" i="6"/>
  <c r="AN1086" i="6"/>
  <c r="BQ1086" i="6" s="1"/>
  <c r="AM1086" i="6"/>
  <c r="AH1086" i="6"/>
  <c r="AN1085" i="6"/>
  <c r="BQ1085" i="6" s="1"/>
  <c r="AM1085" i="6"/>
  <c r="AH1085" i="6"/>
  <c r="AN1084" i="6"/>
  <c r="BQ1084" i="6" s="1"/>
  <c r="AM1084" i="6"/>
  <c r="AH1084" i="6"/>
  <c r="AN1083" i="6"/>
  <c r="BQ1083" i="6" s="1"/>
  <c r="AM1083" i="6"/>
  <c r="AH1083" i="6"/>
  <c r="AN1082" i="6"/>
  <c r="BQ1082" i="6" s="1"/>
  <c r="AM1082" i="6"/>
  <c r="AH1082" i="6"/>
  <c r="AN1081" i="6"/>
  <c r="BQ1081" i="6" s="1"/>
  <c r="AM1081" i="6"/>
  <c r="AH1081" i="6"/>
  <c r="AN1080" i="6"/>
  <c r="BQ1080" i="6" s="1"/>
  <c r="AM1080" i="6"/>
  <c r="AH1080" i="6"/>
  <c r="AN1079" i="6"/>
  <c r="BQ1079" i="6" s="1"/>
  <c r="AM1079" i="6"/>
  <c r="AH1079" i="6"/>
  <c r="AN1078" i="6"/>
  <c r="BQ1078" i="6" s="1"/>
  <c r="AM1078" i="6"/>
  <c r="AH1078" i="6"/>
  <c r="AN1077" i="6"/>
  <c r="BQ1077" i="6" s="1"/>
  <c r="AM1077" i="6"/>
  <c r="AH1077" i="6"/>
  <c r="AN1076" i="6"/>
  <c r="BQ1076" i="6" s="1"/>
  <c r="AM1076" i="6"/>
  <c r="AH1076" i="6"/>
  <c r="AN1075" i="6"/>
  <c r="BQ1075" i="6" s="1"/>
  <c r="AM1075" i="6"/>
  <c r="AH1075" i="6"/>
  <c r="AN1074" i="6"/>
  <c r="BQ1074" i="6" s="1"/>
  <c r="AM1074" i="6"/>
  <c r="AH1074" i="6"/>
  <c r="AN1073" i="6"/>
  <c r="BQ1073" i="6" s="1"/>
  <c r="BS1073" i="6" s="1" a="1"/>
  <c r="BS1073" i="6" s="1"/>
  <c r="AM1073" i="6"/>
  <c r="AH1073" i="6"/>
  <c r="AN1072" i="6"/>
  <c r="BQ1072" i="6" s="1"/>
  <c r="AM1072" i="6"/>
  <c r="AH1072" i="6"/>
  <c r="AN1071" i="6"/>
  <c r="BQ1071" i="6" s="1"/>
  <c r="AM1071" i="6"/>
  <c r="AH1071" i="6"/>
  <c r="AN1070" i="6"/>
  <c r="BQ1070" i="6" s="1"/>
  <c r="AM1070" i="6"/>
  <c r="AH1070" i="6"/>
  <c r="AN1069" i="6"/>
  <c r="BQ1069" i="6" s="1"/>
  <c r="AM1069" i="6"/>
  <c r="AH1069" i="6"/>
  <c r="AN1068" i="6"/>
  <c r="BQ1068" i="6" s="1"/>
  <c r="AM1068" i="6"/>
  <c r="AH1068" i="6"/>
  <c r="AN1067" i="6"/>
  <c r="BQ1067" i="6" s="1"/>
  <c r="AM1067" i="6"/>
  <c r="AH1067" i="6"/>
  <c r="AN1066" i="6"/>
  <c r="BQ1066" i="6" s="1"/>
  <c r="AM1066" i="6"/>
  <c r="AH1066" i="6"/>
  <c r="AN1065" i="6"/>
  <c r="BQ1065" i="6" s="1"/>
  <c r="AM1065" i="6"/>
  <c r="AH1065" i="6"/>
  <c r="AN1064" i="6"/>
  <c r="BQ1064" i="6" s="1"/>
  <c r="AM1064" i="6"/>
  <c r="AH1064" i="6"/>
  <c r="AN1063" i="6"/>
  <c r="BQ1063" i="6" s="1"/>
  <c r="AM1063" i="6"/>
  <c r="AH1063" i="6"/>
  <c r="AN1062" i="6"/>
  <c r="BQ1062" i="6" s="1"/>
  <c r="AM1062" i="6"/>
  <c r="AH1062" i="6"/>
  <c r="AN1061" i="6"/>
  <c r="BQ1061" i="6" s="1"/>
  <c r="AM1061" i="6"/>
  <c r="AH1061" i="6"/>
  <c r="AN1060" i="6"/>
  <c r="BQ1060" i="6" s="1"/>
  <c r="AM1060" i="6"/>
  <c r="AH1060" i="6"/>
  <c r="AN1059" i="6"/>
  <c r="BQ1059" i="6" s="1"/>
  <c r="BR1059" i="6" s="1"/>
  <c r="AM1059" i="6"/>
  <c r="AH1059" i="6"/>
  <c r="AN1058" i="6"/>
  <c r="BQ1058" i="6" s="1"/>
  <c r="AM1058" i="6"/>
  <c r="AH1058" i="6"/>
  <c r="AN1057" i="6"/>
  <c r="BQ1057" i="6" s="1"/>
  <c r="AM1057" i="6"/>
  <c r="AH1057" i="6"/>
  <c r="AN1056" i="6"/>
  <c r="BQ1056" i="6" s="1"/>
  <c r="AM1056" i="6"/>
  <c r="AH1056" i="6"/>
  <c r="AN1055" i="6"/>
  <c r="BQ1055" i="6" s="1"/>
  <c r="AM1055" i="6"/>
  <c r="AH1055" i="6"/>
  <c r="AN1054" i="6"/>
  <c r="BQ1054" i="6" s="1"/>
  <c r="AM1054" i="6"/>
  <c r="AH1054" i="6"/>
  <c r="AN1053" i="6"/>
  <c r="BQ1053" i="6" s="1"/>
  <c r="AM1053" i="6"/>
  <c r="AH1053" i="6"/>
  <c r="AN1052" i="6"/>
  <c r="BQ1052" i="6" s="1"/>
  <c r="AM1052" i="6"/>
  <c r="AH1052" i="6"/>
  <c r="AN1051" i="6"/>
  <c r="BQ1051" i="6" s="1"/>
  <c r="AM1051" i="6"/>
  <c r="AH1051" i="6"/>
  <c r="AN1050" i="6"/>
  <c r="AM1050" i="6"/>
  <c r="AH1050" i="6"/>
  <c r="AN1049" i="6"/>
  <c r="BQ1049" i="6" s="1"/>
  <c r="AM1049" i="6"/>
  <c r="AH1049" i="6"/>
  <c r="AN1048" i="6"/>
  <c r="BQ1048" i="6" s="1"/>
  <c r="AM1048" i="6"/>
  <c r="AH1048" i="6"/>
  <c r="AN1047" i="6"/>
  <c r="BQ1047" i="6" s="1"/>
  <c r="AM1047" i="6"/>
  <c r="AH1047" i="6"/>
  <c r="AN1046" i="6"/>
  <c r="BQ1046" i="6" s="1"/>
  <c r="AM1046" i="6"/>
  <c r="AH1046" i="6"/>
  <c r="AN1045" i="6"/>
  <c r="BQ1045" i="6" s="1"/>
  <c r="AM1045" i="6"/>
  <c r="AH1045" i="6"/>
  <c r="AN1044" i="6"/>
  <c r="BQ1044" i="6" s="1"/>
  <c r="AM1044" i="6"/>
  <c r="AH1044" i="6"/>
  <c r="AN1043" i="6"/>
  <c r="BQ1043" i="6" s="1"/>
  <c r="AM1043" i="6"/>
  <c r="AH1043" i="6"/>
  <c r="AN1042" i="6"/>
  <c r="BQ1042" i="6" s="1"/>
  <c r="AM1042" i="6"/>
  <c r="AH1042" i="6"/>
  <c r="AN1041" i="6"/>
  <c r="BQ1041" i="6" s="1"/>
  <c r="AM1041" i="6"/>
  <c r="AH1041" i="6"/>
  <c r="AN1040" i="6"/>
  <c r="BQ1040" i="6" s="1"/>
  <c r="AM1040" i="6"/>
  <c r="AH1040" i="6"/>
  <c r="AN1039" i="6"/>
  <c r="BQ1039" i="6" s="1"/>
  <c r="AM1039" i="6"/>
  <c r="AH1039" i="6"/>
  <c r="AN1038" i="6"/>
  <c r="BQ1038" i="6" s="1"/>
  <c r="AM1038" i="6"/>
  <c r="AH1038" i="6"/>
  <c r="AN1037" i="6"/>
  <c r="BQ1037" i="6" s="1"/>
  <c r="AM1037" i="6"/>
  <c r="AH1037" i="6"/>
  <c r="AN1036" i="6"/>
  <c r="BQ1036" i="6" s="1"/>
  <c r="AM1036" i="6"/>
  <c r="AH1036" i="6"/>
  <c r="AN1035" i="6"/>
  <c r="BQ1035" i="6" s="1"/>
  <c r="AM1035" i="6"/>
  <c r="AH1035" i="6"/>
  <c r="AN1034" i="6"/>
  <c r="BQ1034" i="6" s="1"/>
  <c r="AM1034" i="6"/>
  <c r="AH1034" i="6"/>
  <c r="AN1033" i="6"/>
  <c r="BQ1033" i="6" s="1"/>
  <c r="AM1033" i="6"/>
  <c r="AH1033" i="6"/>
  <c r="AN1032" i="6"/>
  <c r="BQ1032" i="6" s="1"/>
  <c r="AM1032" i="6"/>
  <c r="AH1032" i="6"/>
  <c r="AN1031" i="6"/>
  <c r="BQ1031" i="6" s="1"/>
  <c r="AM1031" i="6"/>
  <c r="AH1031" i="6"/>
  <c r="AN1030" i="6"/>
  <c r="BQ1030" i="6" s="1"/>
  <c r="AM1030" i="6"/>
  <c r="AH1030" i="6"/>
  <c r="AN1029" i="6"/>
  <c r="BQ1029" i="6" s="1"/>
  <c r="AM1029" i="6"/>
  <c r="AH1029" i="6"/>
  <c r="AN1028" i="6"/>
  <c r="BQ1028" i="6" s="1"/>
  <c r="AM1028" i="6"/>
  <c r="AH1028" i="6"/>
  <c r="AN1027" i="6"/>
  <c r="BQ1027" i="6" s="1"/>
  <c r="AM1027" i="6"/>
  <c r="AH1027" i="6"/>
  <c r="AN1026" i="6"/>
  <c r="BQ1026" i="6" s="1"/>
  <c r="AM1026" i="6"/>
  <c r="AH1026" i="6"/>
  <c r="AN1025" i="6"/>
  <c r="BQ1025" i="6" s="1"/>
  <c r="AM1025" i="6"/>
  <c r="AH1025" i="6"/>
  <c r="AN1024" i="6"/>
  <c r="BQ1024" i="6" s="1"/>
  <c r="AM1024" i="6"/>
  <c r="AH1024" i="6"/>
  <c r="AN1023" i="6"/>
  <c r="BQ1023" i="6" s="1"/>
  <c r="AM1023" i="6"/>
  <c r="AH1023" i="6"/>
  <c r="AN1022" i="6"/>
  <c r="BQ1022" i="6" s="1"/>
  <c r="AM1022" i="6"/>
  <c r="AH1022" i="6"/>
  <c r="AN1021" i="6"/>
  <c r="BQ1021" i="6" s="1"/>
  <c r="AM1021" i="6"/>
  <c r="AH1021" i="6"/>
  <c r="AN1020" i="6"/>
  <c r="BQ1020" i="6" s="1"/>
  <c r="AM1020" i="6"/>
  <c r="AH1020" i="6"/>
  <c r="AN1019" i="6"/>
  <c r="BQ1019" i="6" s="1"/>
  <c r="AM1019" i="6"/>
  <c r="AH1019" i="6"/>
  <c r="AN1018" i="6"/>
  <c r="BQ1018" i="6" s="1"/>
  <c r="AM1018" i="6"/>
  <c r="AH1018" i="6"/>
  <c r="AN1017" i="6"/>
  <c r="BQ1017" i="6" s="1"/>
  <c r="AM1017" i="6"/>
  <c r="AH1017" i="6"/>
  <c r="AN1016" i="6"/>
  <c r="BQ1016" i="6" s="1"/>
  <c r="AM1016" i="6"/>
  <c r="AH1016" i="6"/>
  <c r="AN1015" i="6"/>
  <c r="BQ1015" i="6" s="1"/>
  <c r="AM1015" i="6"/>
  <c r="AH1015" i="6"/>
  <c r="AN1014" i="6"/>
  <c r="BQ1014" i="6" s="1"/>
  <c r="AM1014" i="6"/>
  <c r="AH1014" i="6"/>
  <c r="AN1013" i="6"/>
  <c r="BQ1013" i="6" s="1"/>
  <c r="AM1013" i="6"/>
  <c r="AH1013" i="6"/>
  <c r="AN1012" i="6"/>
  <c r="BQ1012" i="6" s="1"/>
  <c r="AM1012" i="6"/>
  <c r="AH1012" i="6"/>
  <c r="AN1011" i="6"/>
  <c r="BQ1011" i="6" s="1"/>
  <c r="AM1011" i="6"/>
  <c r="AH1011" i="6"/>
  <c r="AN1010" i="6"/>
  <c r="BQ1010" i="6" s="1"/>
  <c r="AM1010" i="6"/>
  <c r="AH1010" i="6"/>
  <c r="AN1009" i="6"/>
  <c r="BQ1009" i="6" s="1"/>
  <c r="AM1009" i="6"/>
  <c r="AH1009" i="6"/>
  <c r="AN1008" i="6"/>
  <c r="BQ1008" i="6" s="1"/>
  <c r="AM1008" i="6"/>
  <c r="AH1008" i="6"/>
  <c r="AN1007" i="6"/>
  <c r="BQ1007" i="6" s="1"/>
  <c r="AM1007" i="6"/>
  <c r="AH1007" i="6"/>
  <c r="AN1006" i="6"/>
  <c r="BQ1006" i="6" s="1"/>
  <c r="AM1006" i="6"/>
  <c r="AH1006" i="6"/>
  <c r="AN1005" i="6"/>
  <c r="BQ1005" i="6" s="1"/>
  <c r="AM1005" i="6"/>
  <c r="AH1005" i="6"/>
  <c r="AN1004" i="6"/>
  <c r="BQ1004" i="6" s="1"/>
  <c r="AM1004" i="6"/>
  <c r="AH1004" i="6"/>
  <c r="AN1003" i="6"/>
  <c r="BQ1003" i="6" s="1"/>
  <c r="AM1003" i="6"/>
  <c r="AH1003" i="6"/>
  <c r="AN1002" i="6"/>
  <c r="BQ1002" i="6" s="1"/>
  <c r="AM1002" i="6"/>
  <c r="AH1002" i="6"/>
  <c r="AN1001" i="6"/>
  <c r="BQ1001" i="6" s="1"/>
  <c r="AM1001" i="6"/>
  <c r="AH1001" i="6"/>
  <c r="AN1000" i="6"/>
  <c r="BQ1000" i="6" s="1"/>
  <c r="AM1000" i="6"/>
  <c r="AH1000" i="6"/>
  <c r="AN999" i="6"/>
  <c r="BQ999" i="6" s="1"/>
  <c r="AM999" i="6"/>
  <c r="AH999" i="6"/>
  <c r="AN998" i="6"/>
  <c r="BQ998" i="6" s="1"/>
  <c r="AM998" i="6"/>
  <c r="AH998" i="6"/>
  <c r="AN997" i="6"/>
  <c r="BQ997" i="6" s="1"/>
  <c r="AM997" i="6"/>
  <c r="AH997" i="6"/>
  <c r="AN996" i="6"/>
  <c r="BQ996" i="6" s="1"/>
  <c r="AM996" i="6"/>
  <c r="AH996" i="6"/>
  <c r="AN995" i="6"/>
  <c r="BQ995" i="6" s="1"/>
  <c r="BS995" i="6" s="1" a="1"/>
  <c r="BS995" i="6" s="1"/>
  <c r="AM995" i="6"/>
  <c r="AH995" i="6"/>
  <c r="AN994" i="6"/>
  <c r="BQ994" i="6" s="1"/>
  <c r="AM994" i="6"/>
  <c r="AH994" i="6"/>
  <c r="AN993" i="6"/>
  <c r="BQ993" i="6" s="1"/>
  <c r="AM993" i="6"/>
  <c r="AH993" i="6"/>
  <c r="AN992" i="6"/>
  <c r="BQ992" i="6" s="1"/>
  <c r="AM992" i="6"/>
  <c r="AH992" i="6"/>
  <c r="AN991" i="6"/>
  <c r="BQ991" i="6" s="1"/>
  <c r="AM991" i="6"/>
  <c r="AH991" i="6"/>
  <c r="AN990" i="6"/>
  <c r="BQ990" i="6" s="1"/>
  <c r="AM990" i="6"/>
  <c r="AH990" i="6"/>
  <c r="AN989" i="6"/>
  <c r="BQ989" i="6" s="1"/>
  <c r="AM989" i="6"/>
  <c r="AH989" i="6"/>
  <c r="AN988" i="6"/>
  <c r="BQ988" i="6" s="1"/>
  <c r="AM988" i="6"/>
  <c r="AH988" i="6"/>
  <c r="AN987" i="6"/>
  <c r="BQ987" i="6" s="1"/>
  <c r="AM987" i="6"/>
  <c r="AH987" i="6"/>
  <c r="AN986" i="6"/>
  <c r="BQ986" i="6" s="1"/>
  <c r="AM986" i="6"/>
  <c r="AH986" i="6"/>
  <c r="AN985" i="6"/>
  <c r="BQ985" i="6" s="1"/>
  <c r="AM985" i="6"/>
  <c r="AH985" i="6"/>
  <c r="AN984" i="6"/>
  <c r="BQ984" i="6" s="1"/>
  <c r="AM984" i="6"/>
  <c r="AH984" i="6"/>
  <c r="AN983" i="6"/>
  <c r="BQ983" i="6" s="1"/>
  <c r="AM983" i="6"/>
  <c r="AH983" i="6"/>
  <c r="AN982" i="6"/>
  <c r="BQ982" i="6" s="1"/>
  <c r="AM982" i="6"/>
  <c r="AH982" i="6"/>
  <c r="AN981" i="6"/>
  <c r="BQ981" i="6" s="1"/>
  <c r="AM981" i="6"/>
  <c r="AH981" i="6"/>
  <c r="AN980" i="6"/>
  <c r="BQ980" i="6" s="1"/>
  <c r="AM980" i="6"/>
  <c r="AH980" i="6"/>
  <c r="AN979" i="6"/>
  <c r="BQ979" i="6" s="1"/>
  <c r="AM979" i="6"/>
  <c r="AH979" i="6"/>
  <c r="AN978" i="6"/>
  <c r="BQ978" i="6" s="1"/>
  <c r="AM978" i="6"/>
  <c r="AH978" i="6"/>
  <c r="AN977" i="6"/>
  <c r="BQ977" i="6" s="1"/>
  <c r="AM977" i="6"/>
  <c r="AH977" i="6"/>
  <c r="AN976" i="6"/>
  <c r="BQ976" i="6" s="1"/>
  <c r="AM976" i="6"/>
  <c r="AH976" i="6"/>
  <c r="AN975" i="6"/>
  <c r="BQ975" i="6" s="1"/>
  <c r="AM975" i="6"/>
  <c r="AH975" i="6"/>
  <c r="AN974" i="6"/>
  <c r="BQ974" i="6" s="1"/>
  <c r="AM974" i="6"/>
  <c r="AH974" i="6"/>
  <c r="AN973" i="6"/>
  <c r="BQ973" i="6" s="1"/>
  <c r="AM973" i="6"/>
  <c r="AH973" i="6"/>
  <c r="AN972" i="6"/>
  <c r="BQ972" i="6" s="1"/>
  <c r="AM972" i="6"/>
  <c r="AH972" i="6"/>
  <c r="AN971" i="6"/>
  <c r="BQ971" i="6" s="1"/>
  <c r="AM971" i="6"/>
  <c r="AH971" i="6"/>
  <c r="AN970" i="6"/>
  <c r="BQ970" i="6" s="1"/>
  <c r="AM970" i="6"/>
  <c r="AH970" i="6"/>
  <c r="AN969" i="6"/>
  <c r="BQ969" i="6" s="1"/>
  <c r="AM969" i="6"/>
  <c r="AH969" i="6"/>
  <c r="AN968" i="6"/>
  <c r="BQ968" i="6" s="1"/>
  <c r="AM968" i="6"/>
  <c r="AH968" i="6"/>
  <c r="AN967" i="6"/>
  <c r="BQ967" i="6" s="1"/>
  <c r="AM967" i="6"/>
  <c r="AH967" i="6"/>
  <c r="AN966" i="6"/>
  <c r="BQ966" i="6" s="1"/>
  <c r="AM966" i="6"/>
  <c r="AH966" i="6"/>
  <c r="AN965" i="6"/>
  <c r="BQ965" i="6" s="1"/>
  <c r="AM965" i="6"/>
  <c r="AH965" i="6"/>
  <c r="AN964" i="6"/>
  <c r="BQ964" i="6" s="1"/>
  <c r="AM964" i="6"/>
  <c r="AH964" i="6"/>
  <c r="AN963" i="6"/>
  <c r="BQ963" i="6" s="1"/>
  <c r="AM963" i="6"/>
  <c r="AH963" i="6"/>
  <c r="AN962" i="6"/>
  <c r="BQ962" i="6" s="1"/>
  <c r="AM962" i="6"/>
  <c r="AH962" i="6"/>
  <c r="AN961" i="6"/>
  <c r="BQ961" i="6" s="1"/>
  <c r="AM961" i="6"/>
  <c r="AH961" i="6"/>
  <c r="AN960" i="6"/>
  <c r="BQ960" i="6" s="1"/>
  <c r="AM960" i="6"/>
  <c r="AH960" i="6"/>
  <c r="AN959" i="6"/>
  <c r="BQ959" i="6" s="1"/>
  <c r="AM959" i="6"/>
  <c r="AH959" i="6"/>
  <c r="AN958" i="6"/>
  <c r="BQ958" i="6" s="1"/>
  <c r="AM958" i="6"/>
  <c r="AH958" i="6"/>
  <c r="AN957" i="6"/>
  <c r="BQ957" i="6" s="1"/>
  <c r="AM957" i="6"/>
  <c r="AH957" i="6"/>
  <c r="AN956" i="6"/>
  <c r="BQ956" i="6" s="1"/>
  <c r="AM956" i="6"/>
  <c r="AH956" i="6"/>
  <c r="AN955" i="6"/>
  <c r="BQ955" i="6" s="1"/>
  <c r="AM955" i="6"/>
  <c r="AH955" i="6"/>
  <c r="AN954" i="6"/>
  <c r="BQ954" i="6" s="1"/>
  <c r="AM954" i="6"/>
  <c r="AH954" i="6"/>
  <c r="AN953" i="6"/>
  <c r="BQ953" i="6" s="1"/>
  <c r="AM953" i="6"/>
  <c r="AH953" i="6"/>
  <c r="AN952" i="6"/>
  <c r="BQ952" i="6" s="1"/>
  <c r="AM952" i="6"/>
  <c r="AH952" i="6"/>
  <c r="AN951" i="6"/>
  <c r="BQ951" i="6" s="1"/>
  <c r="AM951" i="6"/>
  <c r="AH951" i="6"/>
  <c r="AN950" i="6"/>
  <c r="BQ950" i="6" s="1"/>
  <c r="AM950" i="6"/>
  <c r="AH950" i="6"/>
  <c r="AN949" i="6"/>
  <c r="BQ949" i="6" s="1"/>
  <c r="AM949" i="6"/>
  <c r="AH949" i="6"/>
  <c r="AN948" i="6"/>
  <c r="BQ948" i="6" s="1"/>
  <c r="AM948" i="6"/>
  <c r="AH948" i="6"/>
  <c r="AN947" i="6"/>
  <c r="BQ947" i="6" s="1"/>
  <c r="AM947" i="6"/>
  <c r="AH947" i="6"/>
  <c r="AN946" i="6"/>
  <c r="BQ946" i="6" s="1"/>
  <c r="AM946" i="6"/>
  <c r="AH946" i="6"/>
  <c r="AN945" i="6"/>
  <c r="BQ945" i="6" s="1"/>
  <c r="AM945" i="6"/>
  <c r="AH945" i="6"/>
  <c r="AN944" i="6"/>
  <c r="BQ944" i="6" s="1"/>
  <c r="AM944" i="6"/>
  <c r="AH944" i="6"/>
  <c r="AN943" i="6"/>
  <c r="BQ943" i="6" s="1"/>
  <c r="AM943" i="6"/>
  <c r="AH943" i="6"/>
  <c r="AN942" i="6"/>
  <c r="BQ942" i="6" s="1"/>
  <c r="AM942" i="6"/>
  <c r="AH942" i="6"/>
  <c r="AN941" i="6"/>
  <c r="BQ941" i="6" s="1"/>
  <c r="AM941" i="6"/>
  <c r="AH941" i="6"/>
  <c r="AN940" i="6"/>
  <c r="BQ940" i="6" s="1"/>
  <c r="AM940" i="6"/>
  <c r="AH940" i="6"/>
  <c r="AN939" i="6"/>
  <c r="BQ939" i="6" s="1"/>
  <c r="AM939" i="6"/>
  <c r="AH939" i="6"/>
  <c r="AN938" i="6"/>
  <c r="BQ938" i="6" s="1"/>
  <c r="AM938" i="6"/>
  <c r="AH938" i="6"/>
  <c r="AN937" i="6"/>
  <c r="BQ937" i="6" s="1"/>
  <c r="AM937" i="6"/>
  <c r="AH937" i="6"/>
  <c r="AN936" i="6"/>
  <c r="BQ936" i="6" s="1"/>
  <c r="AM936" i="6"/>
  <c r="AH936" i="6"/>
  <c r="AN935" i="6"/>
  <c r="BQ935" i="6" s="1"/>
  <c r="BR935" i="6" s="1"/>
  <c r="AM935" i="6"/>
  <c r="AH935" i="6"/>
  <c r="AN934" i="6"/>
  <c r="BQ934" i="6" s="1"/>
  <c r="AM934" i="6"/>
  <c r="AH934" i="6"/>
  <c r="AN933" i="6"/>
  <c r="BQ933" i="6" s="1"/>
  <c r="AM933" i="6"/>
  <c r="AH933" i="6"/>
  <c r="AN932" i="6"/>
  <c r="BQ932" i="6" s="1"/>
  <c r="AM932" i="6"/>
  <c r="AH932" i="6"/>
  <c r="AN931" i="6"/>
  <c r="BQ931" i="6" s="1"/>
  <c r="AM931" i="6"/>
  <c r="AH931" i="6"/>
  <c r="AN930" i="6"/>
  <c r="BQ930" i="6" s="1"/>
  <c r="BR930" i="6" s="1"/>
  <c r="AM930" i="6"/>
  <c r="AH930" i="6"/>
  <c r="AN929" i="6"/>
  <c r="BQ929" i="6" s="1"/>
  <c r="AM929" i="6"/>
  <c r="AH929" i="6"/>
  <c r="AN928" i="6"/>
  <c r="BQ928" i="6" s="1"/>
  <c r="AM928" i="6"/>
  <c r="AH928" i="6"/>
  <c r="AN927" i="6"/>
  <c r="BQ927" i="6" s="1"/>
  <c r="AM927" i="6"/>
  <c r="AH927" i="6"/>
  <c r="AN926" i="6"/>
  <c r="BQ926" i="6" s="1"/>
  <c r="AM926" i="6"/>
  <c r="AH926" i="6"/>
  <c r="AN925" i="6"/>
  <c r="BQ925" i="6" s="1"/>
  <c r="AM925" i="6"/>
  <c r="AH925" i="6"/>
  <c r="AN924" i="6"/>
  <c r="BQ924" i="6" s="1"/>
  <c r="AM924" i="6"/>
  <c r="AH924" i="6"/>
  <c r="AN923" i="6"/>
  <c r="BQ923" i="6" s="1"/>
  <c r="AM923" i="6"/>
  <c r="AH923" i="6"/>
  <c r="AN922" i="6"/>
  <c r="BQ922" i="6" s="1"/>
  <c r="AM922" i="6"/>
  <c r="AH922" i="6"/>
  <c r="AN921" i="6"/>
  <c r="BQ921" i="6" s="1"/>
  <c r="AM921" i="6"/>
  <c r="AH921" i="6"/>
  <c r="AN920" i="6"/>
  <c r="BQ920" i="6" s="1"/>
  <c r="AM920" i="6"/>
  <c r="AH920" i="6"/>
  <c r="AN919" i="6"/>
  <c r="BQ919" i="6" s="1"/>
  <c r="AM919" i="6"/>
  <c r="AH919" i="6"/>
  <c r="AN918" i="6"/>
  <c r="BQ918" i="6" s="1"/>
  <c r="AM918" i="6"/>
  <c r="AH918" i="6"/>
  <c r="AN917" i="6"/>
  <c r="BQ917" i="6" s="1"/>
  <c r="AM917" i="6"/>
  <c r="AH917" i="6"/>
  <c r="AN916" i="6"/>
  <c r="BQ916" i="6" s="1"/>
  <c r="AM916" i="6"/>
  <c r="AH916" i="6"/>
  <c r="AN915" i="6"/>
  <c r="BQ915" i="6" s="1"/>
  <c r="AM915" i="6"/>
  <c r="AH915" i="6"/>
  <c r="AN914" i="6"/>
  <c r="BQ914" i="6" s="1"/>
  <c r="AM914" i="6"/>
  <c r="AH914" i="6"/>
  <c r="AN913" i="6"/>
  <c r="BQ913" i="6" s="1"/>
  <c r="AM913" i="6"/>
  <c r="AH913" i="6"/>
  <c r="AN912" i="6"/>
  <c r="BQ912" i="6" s="1"/>
  <c r="AM912" i="6"/>
  <c r="AH912" i="6"/>
  <c r="AN911" i="6"/>
  <c r="BQ911" i="6" s="1"/>
  <c r="AM911" i="6"/>
  <c r="AH911" i="6"/>
  <c r="AN910" i="6"/>
  <c r="BQ910" i="6" s="1"/>
  <c r="BR910" i="6" s="1"/>
  <c r="AM910" i="6"/>
  <c r="AH910" i="6"/>
  <c r="AN909" i="6"/>
  <c r="BQ909" i="6" s="1"/>
  <c r="AM909" i="6"/>
  <c r="AH909" i="6"/>
  <c r="AN908" i="6"/>
  <c r="BQ908" i="6" s="1"/>
  <c r="AM908" i="6"/>
  <c r="AH908" i="6"/>
  <c r="AN907" i="6"/>
  <c r="BQ907" i="6" s="1"/>
  <c r="AM907" i="6"/>
  <c r="AH907" i="6"/>
  <c r="AN906" i="6"/>
  <c r="BQ906" i="6" s="1"/>
  <c r="AM906" i="6"/>
  <c r="AH906" i="6"/>
  <c r="AN905" i="6"/>
  <c r="BQ905" i="6" s="1"/>
  <c r="AM905" i="6"/>
  <c r="AH905" i="6"/>
  <c r="AN904" i="6"/>
  <c r="BQ904" i="6" s="1"/>
  <c r="AM904" i="6"/>
  <c r="AH904" i="6"/>
  <c r="AN903" i="6"/>
  <c r="BQ903" i="6" s="1"/>
  <c r="AM903" i="6"/>
  <c r="AH903" i="6"/>
  <c r="AN902" i="6"/>
  <c r="BQ902" i="6" s="1"/>
  <c r="AM902" i="6"/>
  <c r="AH902" i="6"/>
  <c r="AN901" i="6"/>
  <c r="BQ901" i="6" s="1"/>
  <c r="AM901" i="6"/>
  <c r="AH901" i="6"/>
  <c r="AN900" i="6"/>
  <c r="BQ900" i="6" s="1"/>
  <c r="AM900" i="6"/>
  <c r="AH900" i="6"/>
  <c r="AN899" i="6"/>
  <c r="BQ899" i="6" s="1"/>
  <c r="AM899" i="6"/>
  <c r="AH899" i="6"/>
  <c r="AN898" i="6"/>
  <c r="BQ898" i="6" s="1"/>
  <c r="AM898" i="6"/>
  <c r="AH898" i="6"/>
  <c r="AN897" i="6"/>
  <c r="BQ897" i="6" s="1"/>
  <c r="AM897" i="6"/>
  <c r="AH897" i="6"/>
  <c r="AN896" i="6"/>
  <c r="BQ896" i="6" s="1"/>
  <c r="AM896" i="6"/>
  <c r="AH896" i="6"/>
  <c r="AN895" i="6"/>
  <c r="BQ895" i="6" s="1"/>
  <c r="AM895" i="6"/>
  <c r="AH895" i="6"/>
  <c r="AN894" i="6"/>
  <c r="BQ894" i="6" s="1"/>
  <c r="AM894" i="6"/>
  <c r="AH894" i="6"/>
  <c r="AN893" i="6"/>
  <c r="BQ893" i="6" s="1"/>
  <c r="AM893" i="6"/>
  <c r="AH893" i="6"/>
  <c r="AN892" i="6"/>
  <c r="BQ892" i="6" s="1"/>
  <c r="AM892" i="6"/>
  <c r="AH892" i="6"/>
  <c r="AN891" i="6"/>
  <c r="BQ891" i="6" s="1"/>
  <c r="AM891" i="6"/>
  <c r="AH891" i="6"/>
  <c r="AN890" i="6"/>
  <c r="BQ890" i="6" s="1"/>
  <c r="AM890" i="6"/>
  <c r="AH890" i="6"/>
  <c r="AN889" i="6"/>
  <c r="BQ889" i="6" s="1"/>
  <c r="AM889" i="6"/>
  <c r="AH889" i="6"/>
  <c r="AN888" i="6"/>
  <c r="BQ888" i="6" s="1"/>
  <c r="AM888" i="6"/>
  <c r="AH888" i="6"/>
  <c r="AN887" i="6"/>
  <c r="BQ887" i="6" s="1"/>
  <c r="AM887" i="6"/>
  <c r="AH887" i="6"/>
  <c r="AN886" i="6"/>
  <c r="BQ886" i="6" s="1"/>
  <c r="AM886" i="6"/>
  <c r="AH886" i="6"/>
  <c r="AN885" i="6"/>
  <c r="BQ885" i="6" s="1"/>
  <c r="AM885" i="6"/>
  <c r="AH885" i="6"/>
  <c r="AN884" i="6"/>
  <c r="BQ884" i="6" s="1"/>
  <c r="AM884" i="6"/>
  <c r="AH884" i="6"/>
  <c r="AN883" i="6"/>
  <c r="BQ883" i="6" s="1"/>
  <c r="AM883" i="6"/>
  <c r="AH883" i="6"/>
  <c r="AN882" i="6"/>
  <c r="AM882" i="6"/>
  <c r="AH882" i="6"/>
  <c r="AN881" i="6"/>
  <c r="BQ881" i="6" s="1"/>
  <c r="AM881" i="6"/>
  <c r="AH881" i="6"/>
  <c r="AN880" i="6"/>
  <c r="BQ880" i="6" s="1"/>
  <c r="AM880" i="6"/>
  <c r="AH880" i="6"/>
  <c r="AN879" i="6"/>
  <c r="BQ879" i="6" s="1"/>
  <c r="AM879" i="6"/>
  <c r="AH879" i="6"/>
  <c r="AN878" i="6"/>
  <c r="BQ878" i="6" s="1"/>
  <c r="AM878" i="6"/>
  <c r="AH878" i="6"/>
  <c r="AN877" i="6"/>
  <c r="BQ877" i="6" s="1"/>
  <c r="AM877" i="6"/>
  <c r="AH877" i="6"/>
  <c r="AN876" i="6"/>
  <c r="BQ876" i="6" s="1"/>
  <c r="AM876" i="6"/>
  <c r="AH876" i="6"/>
  <c r="AN875" i="6"/>
  <c r="BQ875" i="6" s="1"/>
  <c r="AM875" i="6"/>
  <c r="AH875" i="6"/>
  <c r="AN874" i="6"/>
  <c r="BQ874" i="6" s="1"/>
  <c r="AM874" i="6"/>
  <c r="AH874" i="6"/>
  <c r="AN873" i="6"/>
  <c r="BQ873" i="6" s="1"/>
  <c r="AM873" i="6"/>
  <c r="AH873" i="6"/>
  <c r="AN872" i="6"/>
  <c r="BQ872" i="6" s="1"/>
  <c r="AM872" i="6"/>
  <c r="AH872" i="6"/>
  <c r="AN871" i="6"/>
  <c r="BQ871" i="6" s="1"/>
  <c r="AM871" i="6"/>
  <c r="AH871" i="6"/>
  <c r="AN870" i="6"/>
  <c r="BQ870" i="6" s="1"/>
  <c r="AM870" i="6"/>
  <c r="AH870" i="6"/>
  <c r="AN869" i="6"/>
  <c r="BQ869" i="6" s="1"/>
  <c r="AM869" i="6"/>
  <c r="AH869" i="6"/>
  <c r="AN868" i="6"/>
  <c r="BQ868" i="6" s="1"/>
  <c r="AM868" i="6"/>
  <c r="AH868" i="6"/>
  <c r="AN867" i="6"/>
  <c r="BQ867" i="6" s="1"/>
  <c r="AM867" i="6"/>
  <c r="AH867" i="6"/>
  <c r="AN866" i="6"/>
  <c r="BQ866" i="6" s="1"/>
  <c r="AM866" i="6"/>
  <c r="AH866" i="6"/>
  <c r="AN865" i="6"/>
  <c r="BQ865" i="6" s="1"/>
  <c r="AM865" i="6"/>
  <c r="AH865" i="6"/>
  <c r="AN864" i="6"/>
  <c r="BQ864" i="6" s="1"/>
  <c r="AM864" i="6"/>
  <c r="AH864" i="6"/>
  <c r="AN863" i="6"/>
  <c r="BQ863" i="6" s="1"/>
  <c r="AM863" i="6"/>
  <c r="AH863" i="6"/>
  <c r="AN862" i="6"/>
  <c r="BQ862" i="6" s="1"/>
  <c r="AM862" i="6"/>
  <c r="AH862" i="6"/>
  <c r="AN861" i="6"/>
  <c r="BQ861" i="6" s="1"/>
  <c r="AM861" i="6"/>
  <c r="AH861" i="6"/>
  <c r="AN860" i="6"/>
  <c r="BQ860" i="6" s="1"/>
  <c r="AM860" i="6"/>
  <c r="AH860" i="6"/>
  <c r="AN859" i="6"/>
  <c r="BQ859" i="6" s="1"/>
  <c r="AM859" i="6"/>
  <c r="AH859" i="6"/>
  <c r="AN858" i="6"/>
  <c r="BQ858" i="6" s="1"/>
  <c r="AM858" i="6"/>
  <c r="AH858" i="6"/>
  <c r="AN857" i="6"/>
  <c r="BQ857" i="6" s="1"/>
  <c r="AM857" i="6"/>
  <c r="AH857" i="6"/>
  <c r="AN856" i="6"/>
  <c r="BQ856" i="6" s="1"/>
  <c r="AM856" i="6"/>
  <c r="AH856" i="6"/>
  <c r="AN855" i="6"/>
  <c r="BQ855" i="6" s="1"/>
  <c r="AM855" i="6"/>
  <c r="AH855" i="6"/>
  <c r="AN854" i="6"/>
  <c r="BQ854" i="6" s="1"/>
  <c r="AM854" i="6"/>
  <c r="AH854" i="6"/>
  <c r="AN853" i="6"/>
  <c r="BQ853" i="6" s="1"/>
  <c r="AM853" i="6"/>
  <c r="AH853" i="6"/>
  <c r="AN852" i="6"/>
  <c r="BQ852" i="6" s="1"/>
  <c r="AM852" i="6"/>
  <c r="AH852" i="6"/>
  <c r="AN851" i="6"/>
  <c r="BQ851" i="6" s="1"/>
  <c r="AM851" i="6"/>
  <c r="AH851" i="6"/>
  <c r="AN850" i="6"/>
  <c r="BQ850" i="6" s="1"/>
  <c r="AM850" i="6"/>
  <c r="AH850" i="6"/>
  <c r="AN849" i="6"/>
  <c r="BQ849" i="6" s="1"/>
  <c r="AM849" i="6"/>
  <c r="AH849" i="6"/>
  <c r="AN848" i="6"/>
  <c r="BQ848" i="6" s="1"/>
  <c r="AM848" i="6"/>
  <c r="AH848" i="6"/>
  <c r="AN847" i="6"/>
  <c r="AM847" i="6"/>
  <c r="AH847" i="6"/>
  <c r="AN846" i="6"/>
  <c r="BQ846" i="6" s="1"/>
  <c r="AM846" i="6"/>
  <c r="AH846" i="6"/>
  <c r="AN845" i="6"/>
  <c r="BQ845" i="6" s="1"/>
  <c r="AM845" i="6"/>
  <c r="AH845" i="6"/>
  <c r="AN844" i="6"/>
  <c r="BQ844" i="6" s="1"/>
  <c r="AM844" i="6"/>
  <c r="AH844" i="6"/>
  <c r="AN843" i="6"/>
  <c r="BQ843" i="6" s="1"/>
  <c r="AM843" i="6"/>
  <c r="AH843" i="6"/>
  <c r="AN842" i="6"/>
  <c r="BQ842" i="6" s="1"/>
  <c r="AM842" i="6"/>
  <c r="AH842" i="6"/>
  <c r="AN841" i="6"/>
  <c r="BQ841" i="6" s="1"/>
  <c r="AM841" i="6"/>
  <c r="AH841" i="6"/>
  <c r="AN840" i="6"/>
  <c r="BQ840" i="6" s="1"/>
  <c r="AM840" i="6"/>
  <c r="AH840" i="6"/>
  <c r="AN839" i="6"/>
  <c r="BQ839" i="6" s="1"/>
  <c r="AM839" i="6"/>
  <c r="AH839" i="6"/>
  <c r="AN838" i="6"/>
  <c r="BQ838" i="6" s="1"/>
  <c r="AM838" i="6"/>
  <c r="AH838" i="6"/>
  <c r="AN837" i="6"/>
  <c r="BQ837" i="6" s="1"/>
  <c r="AM837" i="6"/>
  <c r="AH837" i="6"/>
  <c r="AN836" i="6"/>
  <c r="BQ836" i="6" s="1"/>
  <c r="AM836" i="6"/>
  <c r="AH836" i="6"/>
  <c r="AN835" i="6"/>
  <c r="BQ835" i="6" s="1"/>
  <c r="AM835" i="6"/>
  <c r="AH835" i="6"/>
  <c r="AN834" i="6"/>
  <c r="BQ834" i="6" s="1"/>
  <c r="AM834" i="6"/>
  <c r="AH834" i="6"/>
  <c r="AN833" i="6"/>
  <c r="BQ833" i="6" s="1"/>
  <c r="AM833" i="6"/>
  <c r="AH833" i="6"/>
  <c r="AN832" i="6"/>
  <c r="BQ832" i="6" s="1"/>
  <c r="AM832" i="6"/>
  <c r="AH832" i="6"/>
  <c r="AN831" i="6"/>
  <c r="BQ831" i="6" s="1"/>
  <c r="AM831" i="6"/>
  <c r="AH831" i="6"/>
  <c r="AN830" i="6"/>
  <c r="BQ830" i="6" s="1"/>
  <c r="AM830" i="6"/>
  <c r="AH830" i="6"/>
  <c r="AN829" i="6"/>
  <c r="BQ829" i="6" s="1"/>
  <c r="AM829" i="6"/>
  <c r="AH829" i="6"/>
  <c r="AN828" i="6"/>
  <c r="BQ828" i="6" s="1"/>
  <c r="AM828" i="6"/>
  <c r="AH828" i="6"/>
  <c r="AN827" i="6"/>
  <c r="BQ827" i="6" s="1"/>
  <c r="AM827" i="6"/>
  <c r="AH827" i="6"/>
  <c r="AN826" i="6"/>
  <c r="BQ826" i="6" s="1"/>
  <c r="AM826" i="6"/>
  <c r="AH826" i="6"/>
  <c r="AN825" i="6"/>
  <c r="BQ825" i="6" s="1"/>
  <c r="AM825" i="6"/>
  <c r="AH825" i="6"/>
  <c r="AN824" i="6"/>
  <c r="BQ824" i="6" s="1"/>
  <c r="BR824" i="6" s="1"/>
  <c r="AM824" i="6"/>
  <c r="AH824" i="6"/>
  <c r="AN823" i="6"/>
  <c r="BQ823" i="6" s="1"/>
  <c r="AM823" i="6"/>
  <c r="AH823" i="6"/>
  <c r="AN822" i="6"/>
  <c r="AM822" i="6"/>
  <c r="AH822" i="6"/>
  <c r="AN821" i="6"/>
  <c r="BQ821" i="6" s="1"/>
  <c r="AM821" i="6"/>
  <c r="AH821" i="6"/>
  <c r="AN820" i="6"/>
  <c r="BQ820" i="6" s="1"/>
  <c r="AM820" i="6"/>
  <c r="AH820" i="6"/>
  <c r="AN819" i="6"/>
  <c r="BQ819" i="6" s="1"/>
  <c r="BR819" i="6" s="1"/>
  <c r="AM819" i="6"/>
  <c r="AH819" i="6"/>
  <c r="AN818" i="6"/>
  <c r="BQ818" i="6" s="1"/>
  <c r="AM818" i="6"/>
  <c r="AH818" i="6"/>
  <c r="AN817" i="6"/>
  <c r="BQ817" i="6" s="1"/>
  <c r="AM817" i="6"/>
  <c r="AH817" i="6"/>
  <c r="AN816" i="6"/>
  <c r="BQ816" i="6" s="1"/>
  <c r="AM816" i="6"/>
  <c r="AH816" i="6"/>
  <c r="AN815" i="6"/>
  <c r="BQ815" i="6" s="1"/>
  <c r="AM815" i="6"/>
  <c r="AH815" i="6"/>
  <c r="AN814" i="6"/>
  <c r="BQ814" i="6" s="1"/>
  <c r="AM814" i="6"/>
  <c r="AH814" i="6"/>
  <c r="AN813" i="6"/>
  <c r="BQ813" i="6" s="1"/>
  <c r="AM813" i="6"/>
  <c r="AH813" i="6"/>
  <c r="AN812" i="6"/>
  <c r="BQ812" i="6" s="1"/>
  <c r="AM812" i="6"/>
  <c r="AH812" i="6"/>
  <c r="AN811" i="6"/>
  <c r="BQ811" i="6" s="1"/>
  <c r="AM811" i="6"/>
  <c r="AH811" i="6"/>
  <c r="AN810" i="6"/>
  <c r="BQ810" i="6" s="1"/>
  <c r="AM810" i="6"/>
  <c r="AH810" i="6"/>
  <c r="AN809" i="6"/>
  <c r="BQ809" i="6" s="1"/>
  <c r="AM809" i="6"/>
  <c r="AH809" i="6"/>
  <c r="AN808" i="6"/>
  <c r="BQ808" i="6" s="1"/>
  <c r="AM808" i="6"/>
  <c r="AH808" i="6"/>
  <c r="AN807" i="6"/>
  <c r="BQ807" i="6" s="1"/>
  <c r="AM807" i="6"/>
  <c r="AH807" i="6"/>
  <c r="AN806" i="6"/>
  <c r="BQ806" i="6" s="1"/>
  <c r="AM806" i="6"/>
  <c r="AH806" i="6"/>
  <c r="AN805" i="6"/>
  <c r="BQ805" i="6" s="1"/>
  <c r="AM805" i="6"/>
  <c r="AH805" i="6"/>
  <c r="AN804" i="6"/>
  <c r="BQ804" i="6" s="1"/>
  <c r="AM804" i="6"/>
  <c r="AH804" i="6"/>
  <c r="AN803" i="6"/>
  <c r="BQ803" i="6" s="1"/>
  <c r="AM803" i="6"/>
  <c r="AH803" i="6"/>
  <c r="AN802" i="6"/>
  <c r="BQ802" i="6" s="1"/>
  <c r="AM802" i="6"/>
  <c r="AH802" i="6"/>
  <c r="AN801" i="6"/>
  <c r="BQ801" i="6" s="1"/>
  <c r="AM801" i="6"/>
  <c r="AH801" i="6"/>
  <c r="AN800" i="6"/>
  <c r="BQ800" i="6" s="1"/>
  <c r="AM800" i="6"/>
  <c r="AH800" i="6"/>
  <c r="AN799" i="6"/>
  <c r="BQ799" i="6" s="1"/>
  <c r="AM799" i="6"/>
  <c r="AH799" i="6"/>
  <c r="AN798" i="6"/>
  <c r="BQ798" i="6" s="1"/>
  <c r="AM798" i="6"/>
  <c r="AH798" i="6"/>
  <c r="AN797" i="6"/>
  <c r="BQ797" i="6" s="1"/>
  <c r="AM797" i="6"/>
  <c r="AH797" i="6"/>
  <c r="AN796" i="6"/>
  <c r="BQ796" i="6" s="1"/>
  <c r="AM796" i="6"/>
  <c r="AH796" i="6"/>
  <c r="AN795" i="6"/>
  <c r="BQ795" i="6" s="1"/>
  <c r="BS795" i="6" s="1" a="1"/>
  <c r="BS795" i="6" s="1"/>
  <c r="AM795" i="6"/>
  <c r="AH795" i="6"/>
  <c r="AN794" i="6"/>
  <c r="BQ794" i="6" s="1"/>
  <c r="AM794" i="6"/>
  <c r="AH794" i="6"/>
  <c r="AN793" i="6"/>
  <c r="BQ793" i="6" s="1"/>
  <c r="AM793" i="6"/>
  <c r="AH793" i="6"/>
  <c r="AN792" i="6"/>
  <c r="BQ792" i="6" s="1"/>
  <c r="AM792" i="6"/>
  <c r="AH792" i="6"/>
  <c r="AN791" i="6"/>
  <c r="BQ791" i="6" s="1"/>
  <c r="AM791" i="6"/>
  <c r="AH791" i="6"/>
  <c r="AN790" i="6"/>
  <c r="BQ790" i="6" s="1"/>
  <c r="AM790" i="6"/>
  <c r="AH790" i="6"/>
  <c r="AN789" i="6"/>
  <c r="BQ789" i="6" s="1"/>
  <c r="AM789" i="6"/>
  <c r="AH789" i="6"/>
  <c r="AN788" i="6"/>
  <c r="BQ788" i="6" s="1"/>
  <c r="AM788" i="6"/>
  <c r="AH788" i="6"/>
  <c r="AN787" i="6"/>
  <c r="BQ787" i="6" s="1"/>
  <c r="AM787" i="6"/>
  <c r="AH787" i="6"/>
  <c r="AN786" i="6"/>
  <c r="BQ786" i="6" s="1"/>
  <c r="AM786" i="6"/>
  <c r="AH786" i="6"/>
  <c r="AN785" i="6"/>
  <c r="BQ785" i="6" s="1"/>
  <c r="AM785" i="6"/>
  <c r="AH785" i="6"/>
  <c r="AN784" i="6"/>
  <c r="BQ784" i="6" s="1"/>
  <c r="AM784" i="6"/>
  <c r="AH784" i="6"/>
  <c r="AN783" i="6"/>
  <c r="BQ783" i="6" s="1"/>
  <c r="AM783" i="6"/>
  <c r="AH783" i="6"/>
  <c r="AN782" i="6"/>
  <c r="BQ782" i="6" s="1"/>
  <c r="AM782" i="6"/>
  <c r="AH782" i="6"/>
  <c r="AN781" i="6"/>
  <c r="BQ781" i="6" s="1"/>
  <c r="BR781" i="6" s="1"/>
  <c r="AM781" i="6"/>
  <c r="AH781" i="6"/>
  <c r="AN780" i="6"/>
  <c r="BQ780" i="6" s="1"/>
  <c r="AM780" i="6"/>
  <c r="AH780" i="6"/>
  <c r="AN779" i="6"/>
  <c r="BQ779" i="6" s="1"/>
  <c r="AM779" i="6"/>
  <c r="AH779" i="6"/>
  <c r="AN778" i="6"/>
  <c r="BQ778" i="6" s="1"/>
  <c r="AM778" i="6"/>
  <c r="AH778" i="6"/>
  <c r="AN777" i="6"/>
  <c r="BQ777" i="6" s="1"/>
  <c r="AM777" i="6"/>
  <c r="AH777" i="6"/>
  <c r="AN776" i="6"/>
  <c r="BQ776" i="6" s="1"/>
  <c r="AM776" i="6"/>
  <c r="AH776" i="6"/>
  <c r="AN775" i="6"/>
  <c r="BQ775" i="6" s="1"/>
  <c r="AM775" i="6"/>
  <c r="AH775" i="6"/>
  <c r="AN774" i="6"/>
  <c r="BQ774" i="6" s="1"/>
  <c r="AM774" i="6"/>
  <c r="AH774" i="6"/>
  <c r="AN773" i="6"/>
  <c r="BQ773" i="6" s="1"/>
  <c r="AM773" i="6"/>
  <c r="AH773" i="6"/>
  <c r="AN772" i="6"/>
  <c r="BQ772" i="6" s="1"/>
  <c r="AM772" i="6"/>
  <c r="AH772" i="6"/>
  <c r="AN771" i="6"/>
  <c r="BQ771" i="6" s="1"/>
  <c r="AM771" i="6"/>
  <c r="AH771" i="6"/>
  <c r="AN770" i="6"/>
  <c r="BQ770" i="6" s="1"/>
  <c r="AM770" i="6"/>
  <c r="AH770" i="6"/>
  <c r="AN769" i="6"/>
  <c r="BQ769" i="6" s="1"/>
  <c r="AM769" i="6"/>
  <c r="AH769" i="6"/>
  <c r="AN768" i="6"/>
  <c r="BQ768" i="6" s="1"/>
  <c r="AM768" i="6"/>
  <c r="AH768" i="6"/>
  <c r="AN767" i="6"/>
  <c r="BQ767" i="6" s="1"/>
  <c r="AM767" i="6"/>
  <c r="AH767" i="6"/>
  <c r="AN766" i="6"/>
  <c r="BQ766" i="6" s="1"/>
  <c r="AM766" i="6"/>
  <c r="AH766" i="6"/>
  <c r="AN765" i="6"/>
  <c r="BQ765" i="6" s="1"/>
  <c r="AM765" i="6"/>
  <c r="AH765" i="6"/>
  <c r="AN764" i="6"/>
  <c r="AM764" i="6"/>
  <c r="AH764" i="6"/>
  <c r="AN763" i="6"/>
  <c r="BQ763" i="6" s="1"/>
  <c r="AM763" i="6"/>
  <c r="AH763" i="6"/>
  <c r="AN762" i="6"/>
  <c r="BQ762" i="6" s="1"/>
  <c r="AM762" i="6"/>
  <c r="AH762" i="6"/>
  <c r="AN761" i="6"/>
  <c r="BQ761" i="6" s="1"/>
  <c r="AM761" i="6"/>
  <c r="AH761" i="6"/>
  <c r="AN760" i="6"/>
  <c r="AM760" i="6"/>
  <c r="AH760" i="6"/>
  <c r="AN759" i="6"/>
  <c r="BQ759" i="6" s="1"/>
  <c r="AM759" i="6"/>
  <c r="AH759" i="6"/>
  <c r="AN758" i="6"/>
  <c r="BQ758" i="6" s="1"/>
  <c r="AM758" i="6"/>
  <c r="AH758" i="6"/>
  <c r="AN757" i="6"/>
  <c r="BQ757" i="6" s="1"/>
  <c r="AM757" i="6"/>
  <c r="AH757" i="6"/>
  <c r="AN756" i="6"/>
  <c r="BQ756" i="6" s="1"/>
  <c r="AM756" i="6"/>
  <c r="AH756" i="6"/>
  <c r="AN755" i="6"/>
  <c r="BQ755" i="6" s="1"/>
  <c r="AM755" i="6"/>
  <c r="AH755" i="6"/>
  <c r="AN754" i="6"/>
  <c r="BQ754" i="6" s="1"/>
  <c r="AM754" i="6"/>
  <c r="AH754" i="6"/>
  <c r="AN753" i="6"/>
  <c r="BQ753" i="6" s="1"/>
  <c r="AM753" i="6"/>
  <c r="AH753" i="6"/>
  <c r="AN752" i="6"/>
  <c r="BQ752" i="6" s="1"/>
  <c r="AM752" i="6"/>
  <c r="AH752" i="6"/>
  <c r="AN751" i="6"/>
  <c r="BQ751" i="6" s="1"/>
  <c r="AM751" i="6"/>
  <c r="AH751" i="6"/>
  <c r="AN750" i="6"/>
  <c r="BQ750" i="6" s="1"/>
  <c r="AM750" i="6"/>
  <c r="AH750" i="6"/>
  <c r="AN749" i="6"/>
  <c r="BQ749" i="6" s="1"/>
  <c r="AM749" i="6"/>
  <c r="AH749" i="6"/>
  <c r="AN748" i="6"/>
  <c r="BQ748" i="6" s="1"/>
  <c r="AM748" i="6"/>
  <c r="AH748" i="6"/>
  <c r="AN747" i="6"/>
  <c r="BQ747" i="6" s="1"/>
  <c r="AM747" i="6"/>
  <c r="AH747" i="6"/>
  <c r="AN746" i="6"/>
  <c r="BQ746" i="6" s="1"/>
  <c r="AM746" i="6"/>
  <c r="AH746" i="6"/>
  <c r="AN745" i="6"/>
  <c r="BQ745" i="6" s="1"/>
  <c r="AM745" i="6"/>
  <c r="AH745" i="6"/>
  <c r="AN744" i="6"/>
  <c r="BQ744" i="6" s="1"/>
  <c r="AM744" i="6"/>
  <c r="AH744" i="6"/>
  <c r="AN743" i="6"/>
  <c r="BQ743" i="6" s="1"/>
  <c r="AM743" i="6"/>
  <c r="AH743" i="6"/>
  <c r="AN742" i="6"/>
  <c r="BQ742" i="6" s="1"/>
  <c r="AM742" i="6"/>
  <c r="AH742" i="6"/>
  <c r="AN741" i="6"/>
  <c r="BQ741" i="6" s="1"/>
  <c r="AM741" i="6"/>
  <c r="AH741" i="6"/>
  <c r="AN740" i="6"/>
  <c r="BQ740" i="6" s="1"/>
  <c r="BS740" i="6" s="1" a="1"/>
  <c r="BS740" i="6" s="1"/>
  <c r="AM740" i="6"/>
  <c r="AH740" i="6"/>
  <c r="AN739" i="6"/>
  <c r="BQ739" i="6" s="1"/>
  <c r="AM739" i="6"/>
  <c r="AH739" i="6"/>
  <c r="AN738" i="6"/>
  <c r="BQ738" i="6" s="1"/>
  <c r="AM738" i="6"/>
  <c r="AH738" i="6"/>
  <c r="AN737" i="6"/>
  <c r="BQ737" i="6" s="1"/>
  <c r="AM737" i="6"/>
  <c r="AH737" i="6"/>
  <c r="AN736" i="6"/>
  <c r="AM736" i="6"/>
  <c r="AH736" i="6"/>
  <c r="AN735" i="6"/>
  <c r="BQ735" i="6" s="1"/>
  <c r="AM735" i="6"/>
  <c r="AH735" i="6"/>
  <c r="AN734" i="6"/>
  <c r="BQ734" i="6" s="1"/>
  <c r="AM734" i="6"/>
  <c r="AH734" i="6"/>
  <c r="AN733" i="6"/>
  <c r="BQ733" i="6" s="1"/>
  <c r="BR733" i="6" s="1"/>
  <c r="AM733" i="6"/>
  <c r="AH733" i="6"/>
  <c r="AN732" i="6"/>
  <c r="BQ732" i="6" s="1"/>
  <c r="AM732" i="6"/>
  <c r="AH732" i="6"/>
  <c r="AN731" i="6"/>
  <c r="BQ731" i="6" s="1"/>
  <c r="AM731" i="6"/>
  <c r="AH731" i="6"/>
  <c r="AN730" i="6"/>
  <c r="AM730" i="6"/>
  <c r="AH730" i="6"/>
  <c r="AN729" i="6"/>
  <c r="BQ729" i="6" s="1"/>
  <c r="AM729" i="6"/>
  <c r="AH729" i="6"/>
  <c r="AN728" i="6"/>
  <c r="BQ728" i="6" s="1"/>
  <c r="AM728" i="6"/>
  <c r="AH728" i="6"/>
  <c r="AN727" i="6"/>
  <c r="BQ727" i="6" s="1"/>
  <c r="AM727" i="6"/>
  <c r="AH727" i="6"/>
  <c r="AN726" i="6"/>
  <c r="BQ726" i="6" s="1"/>
  <c r="AM726" i="6"/>
  <c r="AH726" i="6"/>
  <c r="AN725" i="6"/>
  <c r="BQ725" i="6" s="1"/>
  <c r="AM725" i="6"/>
  <c r="AH725" i="6"/>
  <c r="AN724" i="6"/>
  <c r="BQ724" i="6" s="1"/>
  <c r="AM724" i="6"/>
  <c r="AH724" i="6"/>
  <c r="AN723" i="6"/>
  <c r="BQ723" i="6" s="1"/>
  <c r="AM723" i="6"/>
  <c r="AH723" i="6"/>
  <c r="AN722" i="6"/>
  <c r="BQ722" i="6" s="1"/>
  <c r="BR722" i="6" s="1"/>
  <c r="AM722" i="6"/>
  <c r="AH722" i="6"/>
  <c r="AN721" i="6"/>
  <c r="BQ721" i="6" s="1"/>
  <c r="AM721" i="6"/>
  <c r="AH721" i="6"/>
  <c r="AN720" i="6"/>
  <c r="BQ720" i="6" s="1"/>
  <c r="AM720" i="6"/>
  <c r="AH720" i="6"/>
  <c r="AN719" i="6"/>
  <c r="BQ719" i="6" s="1"/>
  <c r="AM719" i="6"/>
  <c r="AH719" i="6"/>
  <c r="AN718" i="6"/>
  <c r="BQ718" i="6" s="1"/>
  <c r="AM718" i="6"/>
  <c r="AH718" i="6"/>
  <c r="AN717" i="6"/>
  <c r="BQ717" i="6" s="1"/>
  <c r="AM717" i="6"/>
  <c r="AH717" i="6"/>
  <c r="AN716" i="6"/>
  <c r="BQ716" i="6" s="1"/>
  <c r="AM716" i="6"/>
  <c r="AH716" i="6"/>
  <c r="AN715" i="6"/>
  <c r="BQ715" i="6" s="1"/>
  <c r="AM715" i="6"/>
  <c r="AH715" i="6"/>
  <c r="AN714" i="6"/>
  <c r="BQ714" i="6" s="1"/>
  <c r="AM714" i="6"/>
  <c r="AH714" i="6"/>
  <c r="AN713" i="6"/>
  <c r="BQ713" i="6" s="1"/>
  <c r="AM713" i="6"/>
  <c r="AH713" i="6"/>
  <c r="AN712" i="6"/>
  <c r="BQ712" i="6" s="1"/>
  <c r="AM712" i="6"/>
  <c r="AH712" i="6"/>
  <c r="AN711" i="6"/>
  <c r="BQ711" i="6" s="1"/>
  <c r="AM711" i="6"/>
  <c r="AH711" i="6"/>
  <c r="AN710" i="6"/>
  <c r="BQ710" i="6" s="1"/>
  <c r="AM710" i="6"/>
  <c r="AH710" i="6"/>
  <c r="AN709" i="6"/>
  <c r="BQ709" i="6" s="1"/>
  <c r="AM709" i="6"/>
  <c r="AH709" i="6"/>
  <c r="AN708" i="6"/>
  <c r="BQ708" i="6" s="1"/>
  <c r="AM708" i="6"/>
  <c r="AH708" i="6"/>
  <c r="AN707" i="6"/>
  <c r="BQ707" i="6" s="1"/>
  <c r="BS707" i="6" s="1" a="1"/>
  <c r="BS707" i="6" s="1"/>
  <c r="AM707" i="6"/>
  <c r="AH707" i="6"/>
  <c r="AN706" i="6"/>
  <c r="BQ706" i="6" s="1"/>
  <c r="AM706" i="6"/>
  <c r="AH706" i="6"/>
  <c r="AN705" i="6"/>
  <c r="BQ705" i="6" s="1"/>
  <c r="AM705" i="6"/>
  <c r="AH705" i="6"/>
  <c r="AN704" i="6"/>
  <c r="BQ704" i="6" s="1"/>
  <c r="AM704" i="6"/>
  <c r="AH704" i="6"/>
  <c r="AN703" i="6"/>
  <c r="BQ703" i="6" s="1"/>
  <c r="AM703" i="6"/>
  <c r="AH703" i="6"/>
  <c r="AN702" i="6"/>
  <c r="BQ702" i="6" s="1"/>
  <c r="BR702" i="6" s="1"/>
  <c r="AM702" i="6"/>
  <c r="AH702" i="6"/>
  <c r="AN701" i="6"/>
  <c r="BQ701" i="6" s="1"/>
  <c r="AM701" i="6"/>
  <c r="AH701" i="6"/>
  <c r="AN700" i="6"/>
  <c r="BQ700" i="6" s="1"/>
  <c r="AM700" i="6"/>
  <c r="AH700" i="6"/>
  <c r="AN699" i="6"/>
  <c r="BQ699" i="6" s="1"/>
  <c r="AM699" i="6"/>
  <c r="AH699" i="6"/>
  <c r="AN698" i="6"/>
  <c r="BQ698" i="6" s="1"/>
  <c r="AM698" i="6"/>
  <c r="AH698" i="6"/>
  <c r="AN697" i="6"/>
  <c r="BQ697" i="6" s="1"/>
  <c r="AM697" i="6"/>
  <c r="AH697" i="6"/>
  <c r="AN696" i="6"/>
  <c r="AM696" i="6"/>
  <c r="AH696" i="6"/>
  <c r="AN695" i="6"/>
  <c r="BQ695" i="6" s="1"/>
  <c r="AM695" i="6"/>
  <c r="AH695" i="6"/>
  <c r="AN694" i="6"/>
  <c r="BQ694" i="6" s="1"/>
  <c r="AM694" i="6"/>
  <c r="AH694" i="6"/>
  <c r="AN693" i="6"/>
  <c r="BQ693" i="6" s="1"/>
  <c r="AM693" i="6"/>
  <c r="AH693" i="6"/>
  <c r="AN692" i="6"/>
  <c r="BQ692" i="6" s="1"/>
  <c r="AM692" i="6"/>
  <c r="AH692" i="6"/>
  <c r="AN691" i="6"/>
  <c r="BQ691" i="6" s="1"/>
  <c r="AM691" i="6"/>
  <c r="AH691" i="6"/>
  <c r="AN690" i="6"/>
  <c r="BQ690" i="6" s="1"/>
  <c r="AM690" i="6"/>
  <c r="AH690" i="6"/>
  <c r="AN689" i="6"/>
  <c r="BQ689" i="6" s="1"/>
  <c r="AM689" i="6"/>
  <c r="AH689" i="6"/>
  <c r="AN688" i="6"/>
  <c r="BQ688" i="6" s="1"/>
  <c r="AM688" i="6"/>
  <c r="AH688" i="6"/>
  <c r="AN687" i="6"/>
  <c r="BQ687" i="6" s="1"/>
  <c r="AM687" i="6"/>
  <c r="AH687" i="6"/>
  <c r="AN686" i="6"/>
  <c r="BQ686" i="6" s="1"/>
  <c r="AM686" i="6"/>
  <c r="AH686" i="6"/>
  <c r="AN685" i="6"/>
  <c r="BQ685" i="6" s="1"/>
  <c r="AM685" i="6"/>
  <c r="AH685" i="6"/>
  <c r="AN684" i="6"/>
  <c r="BQ684" i="6" s="1"/>
  <c r="AM684" i="6"/>
  <c r="AH684" i="6"/>
  <c r="AN683" i="6"/>
  <c r="BQ683" i="6" s="1"/>
  <c r="AM683" i="6"/>
  <c r="AH683" i="6"/>
  <c r="AN682" i="6"/>
  <c r="BQ682" i="6" s="1"/>
  <c r="AM682" i="6"/>
  <c r="AH682" i="6"/>
  <c r="AN681" i="6"/>
  <c r="BQ681" i="6" s="1"/>
  <c r="BS681" i="6" s="1" a="1"/>
  <c r="BS681" i="6" s="1"/>
  <c r="AM681" i="6"/>
  <c r="AH681" i="6"/>
  <c r="AN680" i="6"/>
  <c r="BQ680" i="6" s="1"/>
  <c r="AM680" i="6"/>
  <c r="AH680" i="6"/>
  <c r="AN679" i="6"/>
  <c r="BQ679" i="6" s="1"/>
  <c r="AM679" i="6"/>
  <c r="AH679" i="6"/>
  <c r="AN678" i="6"/>
  <c r="BQ678" i="6" s="1"/>
  <c r="AM678" i="6"/>
  <c r="AH678" i="6"/>
  <c r="AN677" i="6"/>
  <c r="BQ677" i="6" s="1"/>
  <c r="AM677" i="6"/>
  <c r="AH677" i="6"/>
  <c r="AN676" i="6"/>
  <c r="BQ676" i="6" s="1"/>
  <c r="AM676" i="6"/>
  <c r="AH676" i="6"/>
  <c r="AN675" i="6"/>
  <c r="BQ675" i="6" s="1"/>
  <c r="AM675" i="6"/>
  <c r="AH675" i="6"/>
  <c r="AN674" i="6"/>
  <c r="BQ674" i="6" s="1"/>
  <c r="BR674" i="6" s="1"/>
  <c r="AM674" i="6"/>
  <c r="AH674" i="6"/>
  <c r="AN673" i="6"/>
  <c r="BQ673" i="6" s="1"/>
  <c r="AM673" i="6"/>
  <c r="AH673" i="6"/>
  <c r="AN672" i="6"/>
  <c r="BQ672" i="6" s="1"/>
  <c r="AM672" i="6"/>
  <c r="AH672" i="6"/>
  <c r="AN671" i="6"/>
  <c r="BQ671" i="6" s="1"/>
  <c r="AM671" i="6"/>
  <c r="AH671" i="6"/>
  <c r="AN670" i="6"/>
  <c r="BQ670" i="6" s="1"/>
  <c r="AM670" i="6"/>
  <c r="AH670" i="6"/>
  <c r="AN669" i="6"/>
  <c r="BQ669" i="6" s="1"/>
  <c r="AM669" i="6"/>
  <c r="AH669" i="6"/>
  <c r="AN668" i="6"/>
  <c r="BQ668" i="6" s="1"/>
  <c r="AM668" i="6"/>
  <c r="AH668" i="6"/>
  <c r="AN667" i="6"/>
  <c r="BQ667" i="6" s="1"/>
  <c r="AM667" i="6"/>
  <c r="AH667" i="6"/>
  <c r="AN666" i="6"/>
  <c r="BQ666" i="6" s="1"/>
  <c r="AM666" i="6"/>
  <c r="AH666" i="6"/>
  <c r="AN665" i="6"/>
  <c r="BQ665" i="6" s="1"/>
  <c r="AM665" i="6"/>
  <c r="AH665" i="6"/>
  <c r="AN664" i="6"/>
  <c r="BQ664" i="6" s="1"/>
  <c r="BR664" i="6" s="1"/>
  <c r="AM664" i="6"/>
  <c r="AH664" i="6"/>
  <c r="AN663" i="6"/>
  <c r="BQ663" i="6" s="1"/>
  <c r="AM663" i="6"/>
  <c r="AH663" i="6"/>
  <c r="AN662" i="6"/>
  <c r="BQ662" i="6" s="1"/>
  <c r="AM662" i="6"/>
  <c r="AH662" i="6"/>
  <c r="AN661" i="6"/>
  <c r="BQ661" i="6" s="1"/>
  <c r="AM661" i="6"/>
  <c r="AH661" i="6"/>
  <c r="AN660" i="6"/>
  <c r="BQ660" i="6" s="1"/>
  <c r="AM660" i="6"/>
  <c r="AH660" i="6"/>
  <c r="AN659" i="6"/>
  <c r="AM659" i="6"/>
  <c r="AH659" i="6"/>
  <c r="AN658" i="6"/>
  <c r="BQ658" i="6" s="1"/>
  <c r="AM658" i="6"/>
  <c r="AH658" i="6"/>
  <c r="AN657" i="6"/>
  <c r="BQ657" i="6" s="1"/>
  <c r="AM657" i="6"/>
  <c r="AH657" i="6"/>
  <c r="AN656" i="6"/>
  <c r="BQ656" i="6" s="1"/>
  <c r="AM656" i="6"/>
  <c r="AH656" i="6"/>
  <c r="AN655" i="6"/>
  <c r="BQ655" i="6" s="1"/>
  <c r="AM655" i="6"/>
  <c r="AH655" i="6"/>
  <c r="AN654" i="6"/>
  <c r="BQ654" i="6" s="1"/>
  <c r="AM654" i="6"/>
  <c r="AH654" i="6"/>
  <c r="AN653" i="6"/>
  <c r="BQ653" i="6" s="1"/>
  <c r="AM653" i="6"/>
  <c r="AH653" i="6"/>
  <c r="AN652" i="6"/>
  <c r="BQ652" i="6" s="1"/>
  <c r="AM652" i="6"/>
  <c r="AH652" i="6"/>
  <c r="AN651" i="6"/>
  <c r="BQ651" i="6" s="1"/>
  <c r="AM651" i="6"/>
  <c r="AH651" i="6"/>
  <c r="AN650" i="6"/>
  <c r="BQ650" i="6" s="1"/>
  <c r="AM650" i="6"/>
  <c r="AH650" i="6"/>
  <c r="AN649" i="6"/>
  <c r="BQ649" i="6" s="1"/>
  <c r="AM649" i="6"/>
  <c r="AH649" i="6"/>
  <c r="AN648" i="6"/>
  <c r="BQ648" i="6" s="1"/>
  <c r="AM648" i="6"/>
  <c r="AH648" i="6"/>
  <c r="AN647" i="6"/>
  <c r="BQ647" i="6" s="1"/>
  <c r="AM647" i="6"/>
  <c r="AH647" i="6"/>
  <c r="AN646" i="6"/>
  <c r="BQ646" i="6" s="1"/>
  <c r="BS646" i="6" s="1" a="1"/>
  <c r="BS646" i="6" s="1"/>
  <c r="AM646" i="6"/>
  <c r="AH646" i="6"/>
  <c r="AN645" i="6"/>
  <c r="BQ645" i="6" s="1"/>
  <c r="AM645" i="6"/>
  <c r="AH645" i="6"/>
  <c r="AN644" i="6"/>
  <c r="BQ644" i="6" s="1"/>
  <c r="AM644" i="6"/>
  <c r="AH644" i="6"/>
  <c r="AN643" i="6"/>
  <c r="BQ643" i="6" s="1"/>
  <c r="AM643" i="6"/>
  <c r="AH643" i="6"/>
  <c r="AN642" i="6"/>
  <c r="BQ642" i="6" s="1"/>
  <c r="AM642" i="6"/>
  <c r="AH642" i="6"/>
  <c r="AN641" i="6"/>
  <c r="BQ641" i="6" s="1"/>
  <c r="AM641" i="6"/>
  <c r="AH641" i="6"/>
  <c r="AN640" i="6"/>
  <c r="BQ640" i="6" s="1"/>
  <c r="AM640" i="6"/>
  <c r="AH640" i="6"/>
  <c r="AN639" i="6"/>
  <c r="BQ639" i="6" s="1"/>
  <c r="AM639" i="6"/>
  <c r="AH639" i="6"/>
  <c r="AN638" i="6"/>
  <c r="BQ638" i="6" s="1"/>
  <c r="AM638" i="6"/>
  <c r="AH638" i="6"/>
  <c r="AN637" i="6"/>
  <c r="BQ637" i="6" s="1"/>
  <c r="AM637" i="6"/>
  <c r="AH637" i="6"/>
  <c r="AN636" i="6"/>
  <c r="BQ636" i="6" s="1"/>
  <c r="AM636" i="6"/>
  <c r="AH636" i="6"/>
  <c r="AN635" i="6"/>
  <c r="BQ635" i="6" s="1"/>
  <c r="AM635" i="6"/>
  <c r="AH635" i="6"/>
  <c r="AN634" i="6"/>
  <c r="BQ634" i="6" s="1"/>
  <c r="AM634" i="6"/>
  <c r="AH634" i="6"/>
  <c r="AN633" i="6"/>
  <c r="BQ633" i="6" s="1"/>
  <c r="AM633" i="6"/>
  <c r="AH633" i="6"/>
  <c r="AN632" i="6"/>
  <c r="BQ632" i="6" s="1"/>
  <c r="AM632" i="6"/>
  <c r="AH632" i="6"/>
  <c r="AN631" i="6"/>
  <c r="BQ631" i="6" s="1"/>
  <c r="AM631" i="6"/>
  <c r="AH631" i="6"/>
  <c r="AN630" i="6"/>
  <c r="BQ630" i="6" s="1"/>
  <c r="BS630" i="6" s="1" a="1"/>
  <c r="BS630" i="6" s="1"/>
  <c r="AM630" i="6"/>
  <c r="AH630" i="6"/>
  <c r="AN629" i="6"/>
  <c r="BQ629" i="6" s="1"/>
  <c r="AM629" i="6"/>
  <c r="AH629" i="6"/>
  <c r="AN628" i="6"/>
  <c r="BQ628" i="6" s="1"/>
  <c r="AM628" i="6"/>
  <c r="AH628" i="6"/>
  <c r="AN627" i="6"/>
  <c r="BQ627" i="6" s="1"/>
  <c r="AM627" i="6"/>
  <c r="AH627" i="6"/>
  <c r="AN626" i="6"/>
  <c r="BQ626" i="6" s="1"/>
  <c r="AM626" i="6"/>
  <c r="AH626" i="6"/>
  <c r="AN625" i="6"/>
  <c r="BQ625" i="6" s="1"/>
  <c r="BR625" i="6" s="1"/>
  <c r="AM625" i="6"/>
  <c r="AH625" i="6"/>
  <c r="AN624" i="6"/>
  <c r="BQ624" i="6" s="1"/>
  <c r="AM624" i="6"/>
  <c r="AH624" i="6"/>
  <c r="AN623" i="6"/>
  <c r="BQ623" i="6" s="1"/>
  <c r="AM623" i="6"/>
  <c r="AH623" i="6"/>
  <c r="AN622" i="6"/>
  <c r="BQ622" i="6" s="1"/>
  <c r="BR622" i="6" s="1"/>
  <c r="AM622" i="6"/>
  <c r="AH622" i="6"/>
  <c r="AN621" i="6"/>
  <c r="BQ621" i="6" s="1"/>
  <c r="AM621" i="6"/>
  <c r="AH621" i="6"/>
  <c r="AN620" i="6"/>
  <c r="BQ620" i="6" s="1"/>
  <c r="AM620" i="6"/>
  <c r="AH620" i="6"/>
  <c r="AN619" i="6"/>
  <c r="BQ619" i="6" s="1"/>
  <c r="AM619" i="6"/>
  <c r="AH619" i="6"/>
  <c r="AN618" i="6"/>
  <c r="BQ618" i="6" s="1"/>
  <c r="BS618" i="6" s="1" a="1"/>
  <c r="BS618" i="6" s="1"/>
  <c r="AM618" i="6"/>
  <c r="AH618" i="6"/>
  <c r="AN617" i="6"/>
  <c r="BQ617" i="6" s="1"/>
  <c r="AM617" i="6"/>
  <c r="AH617" i="6"/>
  <c r="AN616" i="6"/>
  <c r="BQ616" i="6" s="1"/>
  <c r="AM616" i="6"/>
  <c r="AH616" i="6"/>
  <c r="AN615" i="6"/>
  <c r="AM615" i="6"/>
  <c r="AH615" i="6"/>
  <c r="AN614" i="6"/>
  <c r="BQ614" i="6" s="1"/>
  <c r="AM614" i="6"/>
  <c r="AH614" i="6"/>
  <c r="AN613" i="6"/>
  <c r="BQ613" i="6" s="1"/>
  <c r="AM613" i="6"/>
  <c r="AH613" i="6"/>
  <c r="AN612" i="6"/>
  <c r="BQ612" i="6" s="1"/>
  <c r="AM612" i="6"/>
  <c r="AH612" i="6"/>
  <c r="AN611" i="6"/>
  <c r="BQ611" i="6" s="1"/>
  <c r="AM611" i="6"/>
  <c r="AH611" i="6"/>
  <c r="AN610" i="6"/>
  <c r="BQ610" i="6" s="1"/>
  <c r="AM610" i="6"/>
  <c r="AH610" i="6"/>
  <c r="AN609" i="6"/>
  <c r="BQ609" i="6" s="1"/>
  <c r="AM609" i="6"/>
  <c r="AH609" i="6"/>
  <c r="AN608" i="6"/>
  <c r="BQ608" i="6" s="1"/>
  <c r="AM608" i="6"/>
  <c r="AH608" i="6"/>
  <c r="AN607" i="6"/>
  <c r="BQ607" i="6" s="1"/>
  <c r="AM607" i="6"/>
  <c r="AH607" i="6"/>
  <c r="AN606" i="6"/>
  <c r="BQ606" i="6" s="1"/>
  <c r="AM606" i="6"/>
  <c r="AH606" i="6"/>
  <c r="AN605" i="6"/>
  <c r="BQ605" i="6" s="1"/>
  <c r="AM605" i="6"/>
  <c r="AH605" i="6"/>
  <c r="AN604" i="6"/>
  <c r="BQ604" i="6" s="1"/>
  <c r="AM604" i="6"/>
  <c r="AH604" i="6"/>
  <c r="AN603" i="6"/>
  <c r="BQ603" i="6" s="1"/>
  <c r="AM603" i="6"/>
  <c r="AH603" i="6"/>
  <c r="AN602" i="6"/>
  <c r="BQ602" i="6" s="1"/>
  <c r="AM602" i="6"/>
  <c r="AH602" i="6"/>
  <c r="AN601" i="6"/>
  <c r="BQ601" i="6" s="1"/>
  <c r="AM601" i="6"/>
  <c r="AH601" i="6"/>
  <c r="AN600" i="6"/>
  <c r="BQ600" i="6" s="1"/>
  <c r="BS600" i="6" s="1" a="1"/>
  <c r="BS600" i="6" s="1"/>
  <c r="AM600" i="6"/>
  <c r="AH600" i="6"/>
  <c r="AN599" i="6"/>
  <c r="BQ599" i="6" s="1"/>
  <c r="AM599" i="6"/>
  <c r="AH599" i="6"/>
  <c r="AN598" i="6"/>
  <c r="BQ598" i="6" s="1"/>
  <c r="AM598" i="6"/>
  <c r="AH598" i="6"/>
  <c r="AN597" i="6"/>
  <c r="BQ597" i="6" s="1"/>
  <c r="BR597" i="6" s="1"/>
  <c r="AM597" i="6"/>
  <c r="AH597" i="6"/>
  <c r="AN596" i="6"/>
  <c r="BQ596" i="6" s="1"/>
  <c r="AM596" i="6"/>
  <c r="AH596" i="6"/>
  <c r="AN595" i="6"/>
  <c r="BQ595" i="6" s="1"/>
  <c r="AM595" i="6"/>
  <c r="AH595" i="6"/>
  <c r="AN594" i="6"/>
  <c r="BQ594" i="6" s="1"/>
  <c r="AM594" i="6"/>
  <c r="AH594" i="6"/>
  <c r="AN593" i="6"/>
  <c r="BQ593" i="6" s="1"/>
  <c r="AM593" i="6"/>
  <c r="AH593" i="6"/>
  <c r="AN592" i="6"/>
  <c r="BQ592" i="6" s="1"/>
  <c r="AM592" i="6"/>
  <c r="AH592" i="6"/>
  <c r="AN591" i="6"/>
  <c r="BQ591" i="6" s="1"/>
  <c r="AM591" i="6"/>
  <c r="AH591" i="6"/>
  <c r="AN590" i="6"/>
  <c r="BQ590" i="6" s="1"/>
  <c r="AM590" i="6"/>
  <c r="AH590" i="6"/>
  <c r="AN589" i="6"/>
  <c r="BQ589" i="6" s="1"/>
  <c r="AM589" i="6"/>
  <c r="AH589" i="6"/>
  <c r="AN588" i="6"/>
  <c r="BQ588" i="6" s="1"/>
  <c r="AM588" i="6"/>
  <c r="AH588" i="6"/>
  <c r="AN587" i="6"/>
  <c r="BQ587" i="6" s="1"/>
  <c r="AM587" i="6"/>
  <c r="AH587" i="6"/>
  <c r="AN586" i="6"/>
  <c r="BQ586" i="6" s="1"/>
  <c r="AM586" i="6"/>
  <c r="AH586" i="6"/>
  <c r="AN585" i="6"/>
  <c r="BQ585" i="6" s="1"/>
  <c r="AM585" i="6"/>
  <c r="AH585" i="6"/>
  <c r="AN584" i="6"/>
  <c r="BQ584" i="6" s="1"/>
  <c r="AM584" i="6"/>
  <c r="AH584" i="6"/>
  <c r="AN583" i="6"/>
  <c r="BQ583" i="6" s="1"/>
  <c r="AM583" i="6"/>
  <c r="AH583" i="6"/>
  <c r="AN582" i="6"/>
  <c r="BQ582" i="6" s="1"/>
  <c r="AM582" i="6"/>
  <c r="AH582" i="6"/>
  <c r="AN581" i="6"/>
  <c r="BQ581" i="6" s="1"/>
  <c r="AM581" i="6"/>
  <c r="AH581" i="6"/>
  <c r="AN580" i="6"/>
  <c r="BQ580" i="6" s="1"/>
  <c r="BR580" i="6" s="1"/>
  <c r="AM580" i="6"/>
  <c r="AH580" i="6"/>
  <c r="AN579" i="6"/>
  <c r="BQ579" i="6" s="1"/>
  <c r="AM579" i="6"/>
  <c r="AH579" i="6"/>
  <c r="AN578" i="6"/>
  <c r="BQ578" i="6" s="1"/>
  <c r="AM578" i="6"/>
  <c r="AH578" i="6"/>
  <c r="AN577" i="6"/>
  <c r="BQ577" i="6" s="1"/>
  <c r="AM577" i="6"/>
  <c r="AH577" i="6"/>
  <c r="AN576" i="6"/>
  <c r="BQ576" i="6" s="1"/>
  <c r="AM576" i="6"/>
  <c r="AH576" i="6"/>
  <c r="AN575" i="6"/>
  <c r="BQ575" i="6" s="1"/>
  <c r="AM575" i="6"/>
  <c r="AH575" i="6"/>
  <c r="AN574" i="6"/>
  <c r="BQ574" i="6" s="1"/>
  <c r="BS574" i="6" s="1" a="1"/>
  <c r="BS574" i="6" s="1"/>
  <c r="AM574" i="6"/>
  <c r="AH574" i="6"/>
  <c r="AN573" i="6"/>
  <c r="BQ573" i="6" s="1"/>
  <c r="BR573" i="6" s="1"/>
  <c r="AM573" i="6"/>
  <c r="AH573" i="6"/>
  <c r="AN572" i="6"/>
  <c r="BQ572" i="6" s="1"/>
  <c r="AM572" i="6"/>
  <c r="AH572" i="6"/>
  <c r="AN571" i="6"/>
  <c r="BQ571" i="6" s="1"/>
  <c r="AM571" i="6"/>
  <c r="AH571" i="6"/>
  <c r="AN570" i="6"/>
  <c r="BQ570" i="6" s="1"/>
  <c r="AM570" i="6"/>
  <c r="AH570" i="6"/>
  <c r="AN569" i="6"/>
  <c r="BQ569" i="6" s="1"/>
  <c r="AM569" i="6"/>
  <c r="AH569" i="6"/>
  <c r="AN568" i="6"/>
  <c r="BQ568" i="6" s="1"/>
  <c r="AM568" i="6"/>
  <c r="AH568" i="6"/>
  <c r="AN567" i="6"/>
  <c r="BQ567" i="6" s="1"/>
  <c r="AM567" i="6"/>
  <c r="AH567" i="6"/>
  <c r="AN566" i="6"/>
  <c r="BQ566" i="6" s="1"/>
  <c r="AM566" i="6"/>
  <c r="AH566" i="6"/>
  <c r="AN565" i="6"/>
  <c r="BQ565" i="6" s="1"/>
  <c r="AM565" i="6"/>
  <c r="AH565" i="6"/>
  <c r="AN564" i="6"/>
  <c r="BQ564" i="6" s="1"/>
  <c r="AM564" i="6"/>
  <c r="AH564" i="6"/>
  <c r="AN563" i="6"/>
  <c r="BQ563" i="6" s="1"/>
  <c r="AM563" i="6"/>
  <c r="AH563" i="6"/>
  <c r="AN562" i="6"/>
  <c r="BQ562" i="6" s="1"/>
  <c r="AM562" i="6"/>
  <c r="AH562" i="6"/>
  <c r="AN561" i="6"/>
  <c r="BQ561" i="6" s="1"/>
  <c r="AM561" i="6"/>
  <c r="AH561" i="6"/>
  <c r="AN560" i="6"/>
  <c r="BQ560" i="6" s="1"/>
  <c r="AM560" i="6"/>
  <c r="AH560" i="6"/>
  <c r="AN559" i="6"/>
  <c r="BQ559" i="6" s="1"/>
  <c r="AM559" i="6"/>
  <c r="AH559" i="6"/>
  <c r="AN558" i="6"/>
  <c r="BQ558" i="6" s="1"/>
  <c r="AM558" i="6"/>
  <c r="AH558" i="6"/>
  <c r="AN557" i="6"/>
  <c r="BQ557" i="6" s="1"/>
  <c r="AM557" i="6"/>
  <c r="AH557" i="6"/>
  <c r="AN556" i="6"/>
  <c r="BQ556" i="6" s="1"/>
  <c r="AM556" i="6"/>
  <c r="AH556" i="6"/>
  <c r="AN555" i="6"/>
  <c r="BQ555" i="6" s="1"/>
  <c r="AM555" i="6"/>
  <c r="AH555" i="6"/>
  <c r="AN554" i="6"/>
  <c r="BQ554" i="6" s="1"/>
  <c r="AM554" i="6"/>
  <c r="AH554" i="6"/>
  <c r="AN553" i="6"/>
  <c r="BQ553" i="6" s="1"/>
  <c r="AM553" i="6"/>
  <c r="AH553" i="6"/>
  <c r="AN552" i="6"/>
  <c r="BQ552" i="6" s="1"/>
  <c r="AM552" i="6"/>
  <c r="AH552" i="6"/>
  <c r="AN551" i="6"/>
  <c r="BQ551" i="6" s="1"/>
  <c r="AM551" i="6"/>
  <c r="AH551" i="6"/>
  <c r="AN550" i="6"/>
  <c r="BQ550" i="6" s="1"/>
  <c r="AM550" i="6"/>
  <c r="AH550" i="6"/>
  <c r="AN549" i="6"/>
  <c r="BQ549" i="6" s="1"/>
  <c r="AM549" i="6"/>
  <c r="AH549" i="6"/>
  <c r="AN548" i="6"/>
  <c r="BQ548" i="6" s="1"/>
  <c r="AM548" i="6"/>
  <c r="AH548" i="6"/>
  <c r="AN547" i="6"/>
  <c r="BQ547" i="6" s="1"/>
  <c r="AM547" i="6"/>
  <c r="AH547" i="6"/>
  <c r="AN546" i="6"/>
  <c r="BQ546" i="6" s="1"/>
  <c r="AM546" i="6"/>
  <c r="AH546" i="6"/>
  <c r="AN545" i="6"/>
  <c r="BQ545" i="6" s="1"/>
  <c r="AM545" i="6"/>
  <c r="AH545" i="6"/>
  <c r="AN544" i="6"/>
  <c r="BQ544" i="6" s="1"/>
  <c r="AM544" i="6"/>
  <c r="AH544" i="6"/>
  <c r="AN543" i="6"/>
  <c r="BQ543" i="6" s="1"/>
  <c r="AM543" i="6"/>
  <c r="AH543" i="6"/>
  <c r="AN542" i="6"/>
  <c r="BQ542" i="6" s="1"/>
  <c r="AM542" i="6"/>
  <c r="AH542" i="6"/>
  <c r="AN541" i="6"/>
  <c r="BQ541" i="6" s="1"/>
  <c r="BR541" i="6" s="1"/>
  <c r="AM541" i="6"/>
  <c r="AH541" i="6"/>
  <c r="AN540" i="6"/>
  <c r="BQ540" i="6" s="1"/>
  <c r="AM540" i="6"/>
  <c r="AH540" i="6"/>
  <c r="AN539" i="6"/>
  <c r="BQ539" i="6" s="1"/>
  <c r="AM539" i="6"/>
  <c r="AH539" i="6"/>
  <c r="AN538" i="6"/>
  <c r="BQ538" i="6" s="1"/>
  <c r="AM538" i="6"/>
  <c r="AH538" i="6"/>
  <c r="AN537" i="6"/>
  <c r="BQ537" i="6" s="1"/>
  <c r="AM537" i="6"/>
  <c r="AH537" i="6"/>
  <c r="AN536" i="6"/>
  <c r="BQ536" i="6" s="1"/>
  <c r="BS536" i="6" s="1" a="1"/>
  <c r="BS536" i="6" s="1"/>
  <c r="AM536" i="6"/>
  <c r="AH536" i="6"/>
  <c r="AN535" i="6"/>
  <c r="BQ535" i="6" s="1"/>
  <c r="AM535" i="6"/>
  <c r="AH535" i="6"/>
  <c r="AN534" i="6"/>
  <c r="BQ534" i="6" s="1"/>
  <c r="AM534" i="6"/>
  <c r="AH534" i="6"/>
  <c r="AN533" i="6"/>
  <c r="BQ533" i="6" s="1"/>
  <c r="AM533" i="6"/>
  <c r="AH533" i="6"/>
  <c r="AN532" i="6"/>
  <c r="BQ532" i="6" s="1"/>
  <c r="AM532" i="6"/>
  <c r="AH532" i="6"/>
  <c r="AN531" i="6"/>
  <c r="BQ531" i="6" s="1"/>
  <c r="AM531" i="6"/>
  <c r="AH531" i="6"/>
  <c r="AN530" i="6"/>
  <c r="BQ530" i="6" s="1"/>
  <c r="AM530" i="6"/>
  <c r="AH530" i="6"/>
  <c r="AN529" i="6"/>
  <c r="BQ529" i="6" s="1"/>
  <c r="AM529" i="6"/>
  <c r="AH529" i="6"/>
  <c r="AN528" i="6"/>
  <c r="BQ528" i="6" s="1"/>
  <c r="AM528" i="6"/>
  <c r="AH528" i="6"/>
  <c r="AN527" i="6"/>
  <c r="BQ527" i="6" s="1"/>
  <c r="AM527" i="6"/>
  <c r="AH527" i="6"/>
  <c r="AN526" i="6"/>
  <c r="BQ526" i="6" s="1"/>
  <c r="AM526" i="6"/>
  <c r="AH526" i="6"/>
  <c r="AN525" i="6"/>
  <c r="BQ525" i="6" s="1"/>
  <c r="AM525" i="6"/>
  <c r="AH525" i="6"/>
  <c r="AN524" i="6"/>
  <c r="BQ524" i="6" s="1"/>
  <c r="AM524" i="6"/>
  <c r="AH524" i="6"/>
  <c r="AN523" i="6"/>
  <c r="BQ523" i="6" s="1"/>
  <c r="AM523" i="6"/>
  <c r="AH523" i="6"/>
  <c r="AN522" i="6"/>
  <c r="BQ522" i="6" s="1"/>
  <c r="AM522" i="6"/>
  <c r="AH522" i="6"/>
  <c r="AN521" i="6"/>
  <c r="BQ521" i="6" s="1"/>
  <c r="AM521" i="6"/>
  <c r="AH521" i="6"/>
  <c r="AN520" i="6"/>
  <c r="AM520" i="6"/>
  <c r="AH520" i="6"/>
  <c r="AN519" i="6"/>
  <c r="BQ519" i="6" s="1"/>
  <c r="AM519" i="6"/>
  <c r="AH519" i="6"/>
  <c r="AN518" i="6"/>
  <c r="BQ518" i="6" s="1"/>
  <c r="AM518" i="6"/>
  <c r="AH518" i="6"/>
  <c r="AN517" i="6"/>
  <c r="BQ517" i="6" s="1"/>
  <c r="AM517" i="6"/>
  <c r="AH517" i="6"/>
  <c r="AN516" i="6"/>
  <c r="BQ516" i="6" s="1"/>
  <c r="AM516" i="6"/>
  <c r="AH516" i="6"/>
  <c r="AN515" i="6"/>
  <c r="BQ515" i="6" s="1"/>
  <c r="AM515" i="6"/>
  <c r="AH515" i="6"/>
  <c r="AN514" i="6"/>
  <c r="BQ514" i="6" s="1"/>
  <c r="AM514" i="6"/>
  <c r="AH514" i="6"/>
  <c r="AN513" i="6"/>
  <c r="BQ513" i="6" s="1"/>
  <c r="AM513" i="6"/>
  <c r="AH513" i="6"/>
  <c r="AN512" i="6"/>
  <c r="BQ512" i="6" s="1"/>
  <c r="AM512" i="6"/>
  <c r="AH512" i="6"/>
  <c r="AN511" i="6"/>
  <c r="BQ511" i="6" s="1"/>
  <c r="AM511" i="6"/>
  <c r="AH511" i="6"/>
  <c r="AN510" i="6"/>
  <c r="BQ510" i="6" s="1"/>
  <c r="AM510" i="6"/>
  <c r="AH510" i="6"/>
  <c r="AN509" i="6"/>
  <c r="BQ509" i="6" s="1"/>
  <c r="AM509" i="6"/>
  <c r="AH509" i="6"/>
  <c r="AN508" i="6"/>
  <c r="BQ508" i="6" s="1"/>
  <c r="AM508" i="6"/>
  <c r="AH508" i="6"/>
  <c r="AN507" i="6"/>
  <c r="BQ507" i="6" s="1"/>
  <c r="BR507" i="6" s="1"/>
  <c r="AM507" i="6"/>
  <c r="AH507" i="6"/>
  <c r="AN506" i="6"/>
  <c r="BQ506" i="6" s="1"/>
  <c r="AM506" i="6"/>
  <c r="AH506" i="6"/>
  <c r="AN505" i="6"/>
  <c r="BQ505" i="6" s="1"/>
  <c r="AM505" i="6"/>
  <c r="AH505" i="6"/>
  <c r="AN504" i="6"/>
  <c r="BQ504" i="6" s="1"/>
  <c r="AM504" i="6"/>
  <c r="AH504" i="6"/>
  <c r="AN503" i="6"/>
  <c r="BQ503" i="6" s="1"/>
  <c r="AM503" i="6"/>
  <c r="AH503" i="6"/>
  <c r="AN502" i="6"/>
  <c r="BQ502" i="6" s="1"/>
  <c r="AM502" i="6"/>
  <c r="AH502" i="6"/>
  <c r="AN501" i="6"/>
  <c r="BQ501" i="6" s="1"/>
  <c r="AM501" i="6"/>
  <c r="AH501" i="6"/>
  <c r="AN500" i="6"/>
  <c r="BQ500" i="6" s="1"/>
  <c r="AM500" i="6"/>
  <c r="AH500" i="6"/>
  <c r="AN499" i="6"/>
  <c r="BQ499" i="6" s="1"/>
  <c r="BR499" i="6" s="1"/>
  <c r="AM499" i="6"/>
  <c r="AH499" i="6"/>
  <c r="AN498" i="6"/>
  <c r="BQ498" i="6" s="1"/>
  <c r="AM498" i="6"/>
  <c r="AH498" i="6"/>
  <c r="AN497" i="6"/>
  <c r="BQ497" i="6" s="1"/>
  <c r="AM497" i="6"/>
  <c r="AH497" i="6"/>
  <c r="AN496" i="6"/>
  <c r="BQ496" i="6" s="1"/>
  <c r="AM496" i="6"/>
  <c r="AH496" i="6"/>
  <c r="AN495" i="6"/>
  <c r="BQ495" i="6" s="1"/>
  <c r="AM495" i="6"/>
  <c r="AH495" i="6"/>
  <c r="AN494" i="6"/>
  <c r="BQ494" i="6" s="1"/>
  <c r="AM494" i="6"/>
  <c r="AH494" i="6"/>
  <c r="AN493" i="6"/>
  <c r="AM493" i="6"/>
  <c r="AH493" i="6"/>
  <c r="AN492" i="6"/>
  <c r="BQ492" i="6" s="1"/>
  <c r="AM492" i="6"/>
  <c r="AH492" i="6"/>
  <c r="AN491" i="6"/>
  <c r="BQ491" i="6" s="1"/>
  <c r="AM491" i="6"/>
  <c r="AH491" i="6"/>
  <c r="AN490" i="6"/>
  <c r="BQ490" i="6" s="1"/>
  <c r="AM490" i="6"/>
  <c r="AH490" i="6"/>
  <c r="AN489" i="6"/>
  <c r="BQ489" i="6" s="1"/>
  <c r="AM489" i="6"/>
  <c r="AH489" i="6"/>
  <c r="AN488" i="6"/>
  <c r="BQ488" i="6" s="1"/>
  <c r="AM488" i="6"/>
  <c r="AH488" i="6"/>
  <c r="AN487" i="6"/>
  <c r="AM487" i="6"/>
  <c r="AH487" i="6"/>
  <c r="AN486" i="6"/>
  <c r="BQ486" i="6" s="1"/>
  <c r="AM486" i="6"/>
  <c r="AH486" i="6"/>
  <c r="AN485" i="6"/>
  <c r="BQ485" i="6" s="1"/>
  <c r="AM485" i="6"/>
  <c r="AH485" i="6"/>
  <c r="AN484" i="6"/>
  <c r="AM484" i="6"/>
  <c r="AH484" i="6"/>
  <c r="AN483" i="6"/>
  <c r="BQ483" i="6" s="1"/>
  <c r="AM483" i="6"/>
  <c r="AH483" i="6"/>
  <c r="AN482" i="6"/>
  <c r="BQ482" i="6" s="1"/>
  <c r="AM482" i="6"/>
  <c r="AH482" i="6"/>
  <c r="AN481" i="6"/>
  <c r="BQ481" i="6" s="1"/>
  <c r="AM481" i="6"/>
  <c r="AH481" i="6"/>
  <c r="AN480" i="6"/>
  <c r="BQ480" i="6" s="1"/>
  <c r="AM480" i="6"/>
  <c r="AH480" i="6"/>
  <c r="AN479" i="6"/>
  <c r="BQ479" i="6" s="1"/>
  <c r="AM479" i="6"/>
  <c r="AH479" i="6"/>
  <c r="AN478" i="6"/>
  <c r="BQ478" i="6" s="1"/>
  <c r="AM478" i="6"/>
  <c r="AH478" i="6"/>
  <c r="AN477" i="6"/>
  <c r="BQ477" i="6" s="1"/>
  <c r="AM477" i="6"/>
  <c r="AH477" i="6"/>
  <c r="AN476" i="6"/>
  <c r="BQ476" i="6" s="1"/>
  <c r="AM476" i="6"/>
  <c r="AH476" i="6"/>
  <c r="AN475" i="6"/>
  <c r="BQ475" i="6" s="1"/>
  <c r="AM475" i="6"/>
  <c r="AH475" i="6"/>
  <c r="AN474" i="6"/>
  <c r="BQ474" i="6" s="1"/>
  <c r="AM474" i="6"/>
  <c r="AH474" i="6"/>
  <c r="AN473" i="6"/>
  <c r="BQ473" i="6" s="1"/>
  <c r="AM473" i="6"/>
  <c r="AH473" i="6"/>
  <c r="AN472" i="6"/>
  <c r="BQ472" i="6" s="1"/>
  <c r="AM472" i="6"/>
  <c r="AH472" i="6"/>
  <c r="AN471" i="6"/>
  <c r="BQ471" i="6" s="1"/>
  <c r="AM471" i="6"/>
  <c r="AH471" i="6"/>
  <c r="AN470" i="6"/>
  <c r="BQ470" i="6" s="1"/>
  <c r="AM470" i="6"/>
  <c r="AH470" i="6"/>
  <c r="AN469" i="6"/>
  <c r="BQ469" i="6" s="1"/>
  <c r="AM469" i="6"/>
  <c r="AH469" i="6"/>
  <c r="AN468" i="6"/>
  <c r="BQ468" i="6" s="1"/>
  <c r="AM468" i="6"/>
  <c r="AH468" i="6"/>
  <c r="AN467" i="6"/>
  <c r="BQ467" i="6" s="1"/>
  <c r="AM467" i="6"/>
  <c r="AH467" i="6"/>
  <c r="AN466" i="6"/>
  <c r="BQ466" i="6" s="1"/>
  <c r="AM466" i="6"/>
  <c r="AH466" i="6"/>
  <c r="AN465" i="6"/>
  <c r="BQ465" i="6" s="1"/>
  <c r="AM465" i="6"/>
  <c r="AH465" i="6"/>
  <c r="AN464" i="6"/>
  <c r="BQ464" i="6" s="1"/>
  <c r="AM464" i="6"/>
  <c r="AH464" i="6"/>
  <c r="AN463" i="6"/>
  <c r="BQ463" i="6" s="1"/>
  <c r="AM463" i="6"/>
  <c r="AH463" i="6"/>
  <c r="AN462" i="6"/>
  <c r="BQ462" i="6" s="1"/>
  <c r="AM462" i="6"/>
  <c r="AH462" i="6"/>
  <c r="AN461" i="6"/>
  <c r="BQ461" i="6" s="1"/>
  <c r="AM461" i="6"/>
  <c r="AH461" i="6"/>
  <c r="AN460" i="6"/>
  <c r="BQ460" i="6" s="1"/>
  <c r="AM460" i="6"/>
  <c r="AH460" i="6"/>
  <c r="AN459" i="6"/>
  <c r="BQ459" i="6" s="1"/>
  <c r="AM459" i="6"/>
  <c r="AH459" i="6"/>
  <c r="AN458" i="6"/>
  <c r="BQ458" i="6" s="1"/>
  <c r="AM458" i="6"/>
  <c r="AH458" i="6"/>
  <c r="AN457" i="6"/>
  <c r="BQ457" i="6" s="1"/>
  <c r="AM457" i="6"/>
  <c r="AH457" i="6"/>
  <c r="AN456" i="6"/>
  <c r="BQ456" i="6" s="1"/>
  <c r="AM456" i="6"/>
  <c r="AH456" i="6"/>
  <c r="AN455" i="6"/>
  <c r="BQ455" i="6" s="1"/>
  <c r="AM455" i="6"/>
  <c r="AH455" i="6"/>
  <c r="AN454" i="6"/>
  <c r="BQ454" i="6" s="1"/>
  <c r="AM454" i="6"/>
  <c r="AH454" i="6"/>
  <c r="AN453" i="6"/>
  <c r="BQ453" i="6" s="1"/>
  <c r="AM453" i="6"/>
  <c r="AH453" i="6"/>
  <c r="AN452" i="6"/>
  <c r="BQ452" i="6" s="1"/>
  <c r="AM452" i="6"/>
  <c r="AH452" i="6"/>
  <c r="AN451" i="6"/>
  <c r="BQ451" i="6" s="1"/>
  <c r="AM451" i="6"/>
  <c r="AH451" i="6"/>
  <c r="AN450" i="6"/>
  <c r="BQ450" i="6" s="1"/>
  <c r="AM450" i="6"/>
  <c r="AH450" i="6"/>
  <c r="AN449" i="6"/>
  <c r="BQ449" i="6" s="1"/>
  <c r="AM449" i="6"/>
  <c r="AH449" i="6"/>
  <c r="AN448" i="6"/>
  <c r="BQ448" i="6" s="1"/>
  <c r="AM448" i="6"/>
  <c r="AH448" i="6"/>
  <c r="AN447" i="6"/>
  <c r="BQ447" i="6" s="1"/>
  <c r="BR447" i="6" s="1"/>
  <c r="AM447" i="6"/>
  <c r="AH447" i="6"/>
  <c r="AN446" i="6"/>
  <c r="BQ446" i="6" s="1"/>
  <c r="AM446" i="6"/>
  <c r="AH446" i="6"/>
  <c r="AN445" i="6"/>
  <c r="BQ445" i="6" s="1"/>
  <c r="AM445" i="6"/>
  <c r="AH445" i="6"/>
  <c r="AN444" i="6"/>
  <c r="BQ444" i="6" s="1"/>
  <c r="AM444" i="6"/>
  <c r="AH444" i="6"/>
  <c r="AN443" i="6"/>
  <c r="BQ443" i="6" s="1"/>
  <c r="AM443" i="6"/>
  <c r="AH443" i="6"/>
  <c r="AN442" i="6"/>
  <c r="BQ442" i="6" s="1"/>
  <c r="AM442" i="6"/>
  <c r="AH442" i="6"/>
  <c r="AN441" i="6"/>
  <c r="BQ441" i="6" s="1"/>
  <c r="BR441" i="6" s="1"/>
  <c r="AM441" i="6"/>
  <c r="AH441" i="6"/>
  <c r="AN440" i="6"/>
  <c r="BQ440" i="6" s="1"/>
  <c r="AM440" i="6"/>
  <c r="AH440" i="6"/>
  <c r="AN439" i="6"/>
  <c r="BQ439" i="6" s="1"/>
  <c r="AM439" i="6"/>
  <c r="AH439" i="6"/>
  <c r="AN438" i="6"/>
  <c r="BQ438" i="6" s="1"/>
  <c r="AM438" i="6"/>
  <c r="AH438" i="6"/>
  <c r="AN437" i="6"/>
  <c r="AM437" i="6"/>
  <c r="AH437" i="6"/>
  <c r="AN436" i="6"/>
  <c r="BQ436" i="6" s="1"/>
  <c r="AM436" i="6"/>
  <c r="AH436" i="6"/>
  <c r="AN435" i="6"/>
  <c r="BQ435" i="6" s="1"/>
  <c r="BR435" i="6" s="1"/>
  <c r="AM435" i="6"/>
  <c r="AH435" i="6"/>
  <c r="AN434" i="6"/>
  <c r="BQ434" i="6" s="1"/>
  <c r="AM434" i="6"/>
  <c r="AH434" i="6"/>
  <c r="AN433" i="6"/>
  <c r="BQ433" i="6" s="1"/>
  <c r="AM433" i="6"/>
  <c r="AH433" i="6"/>
  <c r="AN432" i="6"/>
  <c r="BQ432" i="6" s="1"/>
  <c r="AM432" i="6"/>
  <c r="AH432" i="6"/>
  <c r="AN431" i="6"/>
  <c r="BQ431" i="6" s="1"/>
  <c r="AM431" i="6"/>
  <c r="AH431" i="6"/>
  <c r="AN430" i="6"/>
  <c r="BQ430" i="6" s="1"/>
  <c r="AM430" i="6"/>
  <c r="AH430" i="6"/>
  <c r="AN429" i="6"/>
  <c r="BQ429" i="6" s="1"/>
  <c r="AM429" i="6"/>
  <c r="AH429" i="6"/>
  <c r="AN428" i="6"/>
  <c r="BQ428" i="6" s="1"/>
  <c r="AM428" i="6"/>
  <c r="AH428" i="6"/>
  <c r="AN427" i="6"/>
  <c r="AM427" i="6"/>
  <c r="AH427" i="6"/>
  <c r="AN426" i="6"/>
  <c r="BQ426" i="6" s="1"/>
  <c r="AM426" i="6"/>
  <c r="AH426" i="6"/>
  <c r="AN425" i="6"/>
  <c r="BQ425" i="6" s="1"/>
  <c r="AM425" i="6"/>
  <c r="AH425" i="6"/>
  <c r="AN424" i="6"/>
  <c r="BQ424" i="6" s="1"/>
  <c r="AM424" i="6"/>
  <c r="AH424" i="6"/>
  <c r="AN423" i="6"/>
  <c r="BQ423" i="6" s="1"/>
  <c r="AM423" i="6"/>
  <c r="AH423" i="6"/>
  <c r="AN422" i="6"/>
  <c r="BQ422" i="6" s="1"/>
  <c r="AM422" i="6"/>
  <c r="AH422" i="6"/>
  <c r="AN421" i="6"/>
  <c r="BQ421" i="6" s="1"/>
  <c r="AM421" i="6"/>
  <c r="AH421" i="6"/>
  <c r="AN420" i="6"/>
  <c r="BQ420" i="6" s="1"/>
  <c r="BR420" i="6" s="1"/>
  <c r="AM420" i="6"/>
  <c r="AH420" i="6"/>
  <c r="AN419" i="6"/>
  <c r="BQ419" i="6" s="1"/>
  <c r="AM419" i="6"/>
  <c r="AH419" i="6"/>
  <c r="AN418" i="6"/>
  <c r="BQ418" i="6" s="1"/>
  <c r="AM418" i="6"/>
  <c r="AH418" i="6"/>
  <c r="AN417" i="6"/>
  <c r="BQ417" i="6" s="1"/>
  <c r="AM417" i="6"/>
  <c r="AH417" i="6"/>
  <c r="AN416" i="6"/>
  <c r="BQ416" i="6" s="1"/>
  <c r="AM416" i="6"/>
  <c r="AH416" i="6"/>
  <c r="AN415" i="6"/>
  <c r="BQ415" i="6" s="1"/>
  <c r="AM415" i="6"/>
  <c r="AH415" i="6"/>
  <c r="AN414" i="6"/>
  <c r="BQ414" i="6" s="1"/>
  <c r="AM414" i="6"/>
  <c r="AH414" i="6"/>
  <c r="AN413" i="6"/>
  <c r="BQ413" i="6" s="1"/>
  <c r="AM413" i="6"/>
  <c r="AH413" i="6"/>
  <c r="AN412" i="6"/>
  <c r="BQ412" i="6" s="1"/>
  <c r="AM412" i="6"/>
  <c r="AH412" i="6"/>
  <c r="AN411" i="6"/>
  <c r="BQ411" i="6" s="1"/>
  <c r="AM411" i="6"/>
  <c r="AH411" i="6"/>
  <c r="AN410" i="6"/>
  <c r="BQ410" i="6" s="1"/>
  <c r="AM410" i="6"/>
  <c r="AH410" i="6"/>
  <c r="AN409" i="6"/>
  <c r="BQ409" i="6" s="1"/>
  <c r="AM409" i="6"/>
  <c r="AH409" i="6"/>
  <c r="AN408" i="6"/>
  <c r="BQ408" i="6" s="1"/>
  <c r="AM408" i="6"/>
  <c r="AH408" i="6"/>
  <c r="AN407" i="6"/>
  <c r="AM407" i="6"/>
  <c r="AH407" i="6"/>
  <c r="AN406" i="6"/>
  <c r="BQ406" i="6" s="1"/>
  <c r="AM406" i="6"/>
  <c r="AH406" i="6"/>
  <c r="AN405" i="6"/>
  <c r="BQ405" i="6" s="1"/>
  <c r="AM405" i="6"/>
  <c r="AH405" i="6"/>
  <c r="AN404" i="6"/>
  <c r="BQ404" i="6" s="1"/>
  <c r="AM404" i="6"/>
  <c r="AH404" i="6"/>
  <c r="AN403" i="6"/>
  <c r="BQ403" i="6" s="1"/>
  <c r="AM403" i="6"/>
  <c r="AH403" i="6"/>
  <c r="AN402" i="6"/>
  <c r="BQ402" i="6" s="1"/>
  <c r="AM402" i="6"/>
  <c r="AH402" i="6"/>
  <c r="AN401" i="6"/>
  <c r="BQ401" i="6" s="1"/>
  <c r="AM401" i="6"/>
  <c r="AH401" i="6"/>
  <c r="AN400" i="6"/>
  <c r="BQ400" i="6" s="1"/>
  <c r="BR400" i="6" s="1"/>
  <c r="AM400" i="6"/>
  <c r="AH400" i="6"/>
  <c r="AN399" i="6"/>
  <c r="BQ399" i="6" s="1"/>
  <c r="AM399" i="6"/>
  <c r="AH399" i="6"/>
  <c r="AN398" i="6"/>
  <c r="BQ398" i="6" s="1"/>
  <c r="AM398" i="6"/>
  <c r="AH398" i="6"/>
  <c r="AN397" i="6"/>
  <c r="BQ397" i="6" s="1"/>
  <c r="AM397" i="6"/>
  <c r="AH397" i="6"/>
  <c r="AN396" i="6"/>
  <c r="BQ396" i="6" s="1"/>
  <c r="AM396" i="6"/>
  <c r="AH396" i="6"/>
  <c r="AN395" i="6"/>
  <c r="BQ395" i="6" s="1"/>
  <c r="AM395" i="6"/>
  <c r="AH395" i="6"/>
  <c r="AN394" i="6"/>
  <c r="BQ394" i="6" s="1"/>
  <c r="AM394" i="6"/>
  <c r="AH394" i="6"/>
  <c r="AN393" i="6"/>
  <c r="BQ393" i="6" s="1"/>
  <c r="AM393" i="6"/>
  <c r="AH393" i="6"/>
  <c r="AN392" i="6"/>
  <c r="BQ392" i="6" s="1"/>
  <c r="AM392" i="6"/>
  <c r="AH392" i="6"/>
  <c r="AN391" i="6"/>
  <c r="BQ391" i="6" s="1"/>
  <c r="AM391" i="6"/>
  <c r="AH391" i="6"/>
  <c r="AN390" i="6"/>
  <c r="BQ390" i="6" s="1"/>
  <c r="AM390" i="6"/>
  <c r="AH390" i="6"/>
  <c r="AN389" i="6"/>
  <c r="BQ389" i="6" s="1"/>
  <c r="AM389" i="6"/>
  <c r="AH389" i="6"/>
  <c r="AN388" i="6"/>
  <c r="BQ388" i="6" s="1"/>
  <c r="AM388" i="6"/>
  <c r="AH388" i="6"/>
  <c r="AN387" i="6"/>
  <c r="BQ387" i="6" s="1"/>
  <c r="AM387" i="6"/>
  <c r="AH387" i="6"/>
  <c r="AN386" i="6"/>
  <c r="BQ386" i="6" s="1"/>
  <c r="AM386" i="6"/>
  <c r="AH386" i="6"/>
  <c r="AN385" i="6"/>
  <c r="BQ385" i="6" s="1"/>
  <c r="AM385" i="6"/>
  <c r="AH385" i="6"/>
  <c r="AN384" i="6"/>
  <c r="BQ384" i="6" s="1"/>
  <c r="AM384" i="6"/>
  <c r="AH384" i="6"/>
  <c r="AN383" i="6"/>
  <c r="BQ383" i="6" s="1"/>
  <c r="AM383" i="6"/>
  <c r="AH383" i="6"/>
  <c r="AN382" i="6"/>
  <c r="BQ382" i="6" s="1"/>
  <c r="AM382" i="6"/>
  <c r="AH382" i="6"/>
  <c r="AN381" i="6"/>
  <c r="BQ381" i="6" s="1"/>
  <c r="AM381" i="6"/>
  <c r="AH381" i="6"/>
  <c r="AN380" i="6"/>
  <c r="BQ380" i="6" s="1"/>
  <c r="AM380" i="6"/>
  <c r="AH380" i="6"/>
  <c r="AN379" i="6"/>
  <c r="BQ379" i="6" s="1"/>
  <c r="AM379" i="6"/>
  <c r="AH379" i="6"/>
  <c r="AN378" i="6"/>
  <c r="BQ378" i="6" s="1"/>
  <c r="AM378" i="6"/>
  <c r="AH378" i="6"/>
  <c r="AN377" i="6"/>
  <c r="BQ377" i="6" s="1"/>
  <c r="AM377" i="6"/>
  <c r="AH377" i="6"/>
  <c r="AN376" i="6"/>
  <c r="BQ376" i="6" s="1"/>
  <c r="AM376" i="6"/>
  <c r="AH376" i="6"/>
  <c r="AN375" i="6"/>
  <c r="BQ375" i="6" s="1"/>
  <c r="AM375" i="6"/>
  <c r="AH375" i="6"/>
  <c r="AN374" i="6"/>
  <c r="BQ374" i="6" s="1"/>
  <c r="AM374" i="6"/>
  <c r="AH374" i="6"/>
  <c r="AN373" i="6"/>
  <c r="BQ373" i="6" s="1"/>
  <c r="AM373" i="6"/>
  <c r="AH373" i="6"/>
  <c r="AN372" i="6"/>
  <c r="BQ372" i="6" s="1"/>
  <c r="AM372" i="6"/>
  <c r="AH372" i="6"/>
  <c r="AN371" i="6"/>
  <c r="BQ371" i="6" s="1"/>
  <c r="AM371" i="6"/>
  <c r="AH371" i="6"/>
  <c r="AN370" i="6"/>
  <c r="BQ370" i="6" s="1"/>
  <c r="AM370" i="6"/>
  <c r="AH370" i="6"/>
  <c r="AN369" i="6"/>
  <c r="BQ369" i="6" s="1"/>
  <c r="AM369" i="6"/>
  <c r="AH369" i="6"/>
  <c r="AN368" i="6"/>
  <c r="BQ368" i="6" s="1"/>
  <c r="AM368" i="6"/>
  <c r="AH368" i="6"/>
  <c r="AN367" i="6"/>
  <c r="BQ367" i="6" s="1"/>
  <c r="AM367" i="6"/>
  <c r="AH367" i="6"/>
  <c r="AN366" i="6"/>
  <c r="BQ366" i="6" s="1"/>
  <c r="AM366" i="6"/>
  <c r="AH366" i="6"/>
  <c r="AN365" i="6"/>
  <c r="BQ365" i="6" s="1"/>
  <c r="AM365" i="6"/>
  <c r="AH365" i="6"/>
  <c r="AN364" i="6"/>
  <c r="BQ364" i="6" s="1"/>
  <c r="AM364" i="6"/>
  <c r="AH364" i="6"/>
  <c r="AN363" i="6"/>
  <c r="BQ363" i="6" s="1"/>
  <c r="AM363" i="6"/>
  <c r="AH363" i="6"/>
  <c r="AN362" i="6"/>
  <c r="BQ362" i="6" s="1"/>
  <c r="AM362" i="6"/>
  <c r="AH362" i="6"/>
  <c r="AN361" i="6"/>
  <c r="BQ361" i="6" s="1"/>
  <c r="AM361" i="6"/>
  <c r="AH361" i="6"/>
  <c r="AN360" i="6"/>
  <c r="BQ360" i="6" s="1"/>
  <c r="AM360" i="6"/>
  <c r="AH360" i="6"/>
  <c r="AN359" i="6"/>
  <c r="BQ359" i="6" s="1"/>
  <c r="AM359" i="6"/>
  <c r="AH359" i="6"/>
  <c r="AN358" i="6"/>
  <c r="BQ358" i="6" s="1"/>
  <c r="AM358" i="6"/>
  <c r="AH358" i="6"/>
  <c r="AN357" i="6"/>
  <c r="BQ357" i="6" s="1"/>
  <c r="AM357" i="6"/>
  <c r="AH357" i="6"/>
  <c r="AN356" i="6"/>
  <c r="BQ356" i="6" s="1"/>
  <c r="AM356" i="6"/>
  <c r="AH356" i="6"/>
  <c r="AN355" i="6"/>
  <c r="BQ355" i="6" s="1"/>
  <c r="AM355" i="6"/>
  <c r="AH355" i="6"/>
  <c r="AN354" i="6"/>
  <c r="BQ354" i="6" s="1"/>
  <c r="AM354" i="6"/>
  <c r="AH354" i="6"/>
  <c r="AN353" i="6"/>
  <c r="BQ353" i="6" s="1"/>
  <c r="AM353" i="6"/>
  <c r="AH353" i="6"/>
  <c r="AN352" i="6"/>
  <c r="BQ352" i="6" s="1"/>
  <c r="AM352" i="6"/>
  <c r="AH352" i="6"/>
  <c r="AN351" i="6"/>
  <c r="BQ351" i="6" s="1"/>
  <c r="AM351" i="6"/>
  <c r="AH351" i="6"/>
  <c r="AN350" i="6"/>
  <c r="BQ350" i="6" s="1"/>
  <c r="AM350" i="6"/>
  <c r="AH350" i="6"/>
  <c r="AN349" i="6"/>
  <c r="BQ349" i="6" s="1"/>
  <c r="BS349" i="6" s="1" a="1"/>
  <c r="BS349" i="6" s="1"/>
  <c r="AM349" i="6"/>
  <c r="AH349" i="6"/>
  <c r="AN348" i="6"/>
  <c r="BQ348" i="6" s="1"/>
  <c r="AM348" i="6"/>
  <c r="AH348" i="6"/>
  <c r="AN347" i="6"/>
  <c r="BQ347" i="6" s="1"/>
  <c r="AM347" i="6"/>
  <c r="AH347" i="6"/>
  <c r="AN346" i="6"/>
  <c r="BQ346" i="6" s="1"/>
  <c r="AM346" i="6"/>
  <c r="AH346" i="6"/>
  <c r="AN345" i="6"/>
  <c r="BQ345" i="6" s="1"/>
  <c r="AM345" i="6"/>
  <c r="AH345" i="6"/>
  <c r="AN344" i="6"/>
  <c r="BQ344" i="6" s="1"/>
  <c r="AM344" i="6"/>
  <c r="AH344" i="6"/>
  <c r="AN343" i="6"/>
  <c r="AM343" i="6"/>
  <c r="AH343" i="6"/>
  <c r="AN342" i="6"/>
  <c r="BQ342" i="6" s="1"/>
  <c r="AM342" i="6"/>
  <c r="AH342" i="6"/>
  <c r="AN341" i="6"/>
  <c r="BQ341" i="6" s="1"/>
  <c r="AM341" i="6"/>
  <c r="AH341" i="6"/>
  <c r="AN340" i="6"/>
  <c r="BQ340" i="6" s="1"/>
  <c r="AM340" i="6"/>
  <c r="AH340" i="6"/>
  <c r="AN339" i="6"/>
  <c r="AM339" i="6"/>
  <c r="AH339" i="6"/>
  <c r="AN338" i="6"/>
  <c r="BQ338" i="6" s="1"/>
  <c r="AM338" i="6"/>
  <c r="AH338" i="6"/>
  <c r="AN337" i="6"/>
  <c r="BQ337" i="6" s="1"/>
  <c r="AM337" i="6"/>
  <c r="AH337" i="6"/>
  <c r="AN336" i="6"/>
  <c r="BQ336" i="6" s="1"/>
  <c r="AM336" i="6"/>
  <c r="AH336" i="6"/>
  <c r="AN335" i="6"/>
  <c r="BQ335" i="6" s="1"/>
  <c r="AM335" i="6"/>
  <c r="AH335" i="6"/>
  <c r="AN334" i="6"/>
  <c r="BQ334" i="6" s="1"/>
  <c r="AM334" i="6"/>
  <c r="AH334" i="6"/>
  <c r="AN333" i="6"/>
  <c r="BQ333" i="6" s="1"/>
  <c r="AM333" i="6"/>
  <c r="AH333" i="6"/>
  <c r="AN332" i="6"/>
  <c r="BQ332" i="6" s="1"/>
  <c r="BR332" i="6" s="1"/>
  <c r="AM332" i="6"/>
  <c r="AH332" i="6"/>
  <c r="AN331" i="6"/>
  <c r="BQ331" i="6" s="1"/>
  <c r="AM331" i="6"/>
  <c r="AH331" i="6"/>
  <c r="AN330" i="6"/>
  <c r="BQ330" i="6" s="1"/>
  <c r="AM330" i="6"/>
  <c r="AH330" i="6"/>
  <c r="AN329" i="6"/>
  <c r="BQ329" i="6" s="1"/>
  <c r="AM329" i="6"/>
  <c r="AH329" i="6"/>
  <c r="AN328" i="6"/>
  <c r="BQ328" i="6" s="1"/>
  <c r="AM328" i="6"/>
  <c r="AH328" i="6"/>
  <c r="AN327" i="6"/>
  <c r="BQ327" i="6" s="1"/>
  <c r="AM327" i="6"/>
  <c r="AH327" i="6"/>
  <c r="AN326" i="6"/>
  <c r="BQ326" i="6" s="1"/>
  <c r="AM326" i="6"/>
  <c r="AH326" i="6"/>
  <c r="AN325" i="6"/>
  <c r="BQ325" i="6" s="1"/>
  <c r="AM325" i="6"/>
  <c r="AH325" i="6"/>
  <c r="AN324" i="6"/>
  <c r="BQ324" i="6" s="1"/>
  <c r="AM324" i="6"/>
  <c r="AH324" i="6"/>
  <c r="AN323" i="6"/>
  <c r="BQ323" i="6" s="1"/>
  <c r="AM323" i="6"/>
  <c r="AH323" i="6"/>
  <c r="AN322" i="6"/>
  <c r="BQ322" i="6" s="1"/>
  <c r="AM322" i="6"/>
  <c r="AH322" i="6"/>
  <c r="AN321" i="6"/>
  <c r="BQ321" i="6" s="1"/>
  <c r="AM321" i="6"/>
  <c r="AH321" i="6"/>
  <c r="AN320" i="6"/>
  <c r="BQ320" i="6" s="1"/>
  <c r="AM320" i="6"/>
  <c r="AH320" i="6"/>
  <c r="AN319" i="6"/>
  <c r="BQ319" i="6" s="1"/>
  <c r="AM319" i="6"/>
  <c r="AH319" i="6"/>
  <c r="AN318" i="6"/>
  <c r="BQ318" i="6" s="1"/>
  <c r="AM318" i="6"/>
  <c r="AH318" i="6"/>
  <c r="AN317" i="6"/>
  <c r="BQ317" i="6" s="1"/>
  <c r="AM317" i="6"/>
  <c r="AH317" i="6"/>
  <c r="AN316" i="6"/>
  <c r="BQ316" i="6" s="1"/>
  <c r="AM316" i="6"/>
  <c r="AH316" i="6"/>
  <c r="AN315" i="6"/>
  <c r="BQ315" i="6" s="1"/>
  <c r="AM315" i="6"/>
  <c r="AH315" i="6"/>
  <c r="AN314" i="6"/>
  <c r="BQ314" i="6" s="1"/>
  <c r="AM314" i="6"/>
  <c r="AH314" i="6"/>
  <c r="AN313" i="6"/>
  <c r="BQ313" i="6" s="1"/>
  <c r="AM313" i="6"/>
  <c r="AH313" i="6"/>
  <c r="AN312" i="6"/>
  <c r="BQ312" i="6" s="1"/>
  <c r="AM312" i="6"/>
  <c r="AH312" i="6"/>
  <c r="AN311" i="6"/>
  <c r="BQ311" i="6" s="1"/>
  <c r="AM311" i="6"/>
  <c r="AH311" i="6"/>
  <c r="AN310" i="6"/>
  <c r="BQ310" i="6" s="1"/>
  <c r="AM310" i="6"/>
  <c r="AH310" i="6"/>
  <c r="AN309" i="6"/>
  <c r="BQ309" i="6" s="1"/>
  <c r="AM309" i="6"/>
  <c r="AH309" i="6"/>
  <c r="AN308" i="6"/>
  <c r="BQ308" i="6" s="1"/>
  <c r="AM308" i="6"/>
  <c r="AH308" i="6"/>
  <c r="AN307" i="6"/>
  <c r="BQ307" i="6" s="1"/>
  <c r="AM307" i="6"/>
  <c r="AH307" i="6"/>
  <c r="AN306" i="6"/>
  <c r="BQ306" i="6" s="1"/>
  <c r="AM306" i="6"/>
  <c r="AH306" i="6"/>
  <c r="AN305" i="6"/>
  <c r="BQ305" i="6" s="1"/>
  <c r="AM305" i="6"/>
  <c r="AH305" i="6"/>
  <c r="AN304" i="6"/>
  <c r="BQ304" i="6" s="1"/>
  <c r="AM304" i="6"/>
  <c r="AH304" i="6"/>
  <c r="AN303" i="6"/>
  <c r="BQ303" i="6" s="1"/>
  <c r="AM303" i="6"/>
  <c r="AH303" i="6"/>
  <c r="AN302" i="6"/>
  <c r="BQ302" i="6" s="1"/>
  <c r="AM302" i="6"/>
  <c r="AH302" i="6"/>
  <c r="AN301" i="6"/>
  <c r="BQ301" i="6" s="1"/>
  <c r="AM301" i="6"/>
  <c r="AH301" i="6"/>
  <c r="AN300" i="6"/>
  <c r="BQ300" i="6" s="1"/>
  <c r="AM300" i="6"/>
  <c r="AH300" i="6"/>
  <c r="AN299" i="6"/>
  <c r="BQ299" i="6" s="1"/>
  <c r="AM299" i="6"/>
  <c r="AH299" i="6"/>
  <c r="AN298" i="6"/>
  <c r="BQ298" i="6" s="1"/>
  <c r="AM298" i="6"/>
  <c r="AH298" i="6"/>
  <c r="AN297" i="6"/>
  <c r="BQ297" i="6" s="1"/>
  <c r="AM297" i="6"/>
  <c r="AH297" i="6"/>
  <c r="AN296" i="6"/>
  <c r="BQ296" i="6" s="1"/>
  <c r="BS296" i="6" s="1" a="1"/>
  <c r="BS296" i="6" s="1"/>
  <c r="AM296" i="6"/>
  <c r="AH296" i="6"/>
  <c r="AN295" i="6"/>
  <c r="BQ295" i="6" s="1"/>
  <c r="AM295" i="6"/>
  <c r="AH295" i="6"/>
  <c r="AN294" i="6"/>
  <c r="BQ294" i="6" s="1"/>
  <c r="AM294" i="6"/>
  <c r="AH294" i="6"/>
  <c r="AN293" i="6"/>
  <c r="BQ293" i="6" s="1"/>
  <c r="AM293" i="6"/>
  <c r="AH293" i="6"/>
  <c r="AN292" i="6"/>
  <c r="BQ292" i="6" s="1"/>
  <c r="AM292" i="6"/>
  <c r="AH292" i="6"/>
  <c r="AN291" i="6"/>
  <c r="BQ291" i="6" s="1"/>
  <c r="AM291" i="6"/>
  <c r="AH291" i="6"/>
  <c r="AN290" i="6"/>
  <c r="BQ290" i="6" s="1"/>
  <c r="AM290" i="6"/>
  <c r="AH290" i="6"/>
  <c r="AN289" i="6"/>
  <c r="BQ289" i="6" s="1"/>
  <c r="AM289" i="6"/>
  <c r="AH289" i="6"/>
  <c r="AN288" i="6"/>
  <c r="BQ288" i="6" s="1"/>
  <c r="AM288" i="6"/>
  <c r="AH288" i="6"/>
  <c r="AN287" i="6"/>
  <c r="AM287" i="6"/>
  <c r="AH287" i="6"/>
  <c r="AN286" i="6"/>
  <c r="BQ286" i="6" s="1"/>
  <c r="AM286" i="6"/>
  <c r="AH286" i="6"/>
  <c r="AN285" i="6"/>
  <c r="BQ285" i="6" s="1"/>
  <c r="AM285" i="6"/>
  <c r="AH285" i="6"/>
  <c r="AN284" i="6"/>
  <c r="BQ284" i="6" s="1"/>
  <c r="AM284" i="6"/>
  <c r="AH284" i="6"/>
  <c r="AN283" i="6"/>
  <c r="BQ283" i="6" s="1"/>
  <c r="AM283" i="6"/>
  <c r="AH283" i="6"/>
  <c r="AN282" i="6"/>
  <c r="BQ282" i="6" s="1"/>
  <c r="AM282" i="6"/>
  <c r="AH282" i="6"/>
  <c r="AN281" i="6"/>
  <c r="BQ281" i="6" s="1"/>
  <c r="AM281" i="6"/>
  <c r="AH281" i="6"/>
  <c r="AN280" i="6"/>
  <c r="BQ280" i="6" s="1"/>
  <c r="AM280" i="6"/>
  <c r="AH280" i="6"/>
  <c r="AN279" i="6"/>
  <c r="BQ279" i="6" s="1"/>
  <c r="AM279" i="6"/>
  <c r="AH279" i="6"/>
  <c r="AN278" i="6"/>
  <c r="BQ278" i="6" s="1"/>
  <c r="AM278" i="6"/>
  <c r="AH278" i="6"/>
  <c r="AN277" i="6"/>
  <c r="BQ277" i="6" s="1"/>
  <c r="AM277" i="6"/>
  <c r="AH277" i="6"/>
  <c r="AN276" i="6"/>
  <c r="BQ276" i="6" s="1"/>
  <c r="BS276" i="6" s="1" a="1"/>
  <c r="BS276" i="6" s="1"/>
  <c r="AM276" i="6"/>
  <c r="AH276" i="6"/>
  <c r="AN275" i="6"/>
  <c r="BQ275" i="6" s="1"/>
  <c r="AM275" i="6"/>
  <c r="AH275" i="6"/>
  <c r="AN274" i="6"/>
  <c r="BQ274" i="6" s="1"/>
  <c r="AM274" i="6"/>
  <c r="AH274" i="6"/>
  <c r="AN273" i="6"/>
  <c r="BQ273" i="6" s="1"/>
  <c r="AM273" i="6"/>
  <c r="AH273" i="6"/>
  <c r="AN272" i="6"/>
  <c r="BQ272" i="6" s="1"/>
  <c r="AM272" i="6"/>
  <c r="AH272" i="6"/>
  <c r="AN271" i="6"/>
  <c r="BQ271" i="6" s="1"/>
  <c r="AM271" i="6"/>
  <c r="AH271" i="6"/>
  <c r="AN270" i="6"/>
  <c r="BQ270" i="6" s="1"/>
  <c r="AM270" i="6"/>
  <c r="AH270" i="6"/>
  <c r="AN269" i="6"/>
  <c r="BQ269" i="6" s="1"/>
  <c r="AM269" i="6"/>
  <c r="AH269" i="6"/>
  <c r="AN268" i="6"/>
  <c r="BQ268" i="6" s="1"/>
  <c r="BR268" i="6" s="1"/>
  <c r="AM268" i="6"/>
  <c r="AH268" i="6"/>
  <c r="AN267" i="6"/>
  <c r="BQ267" i="6" s="1"/>
  <c r="AM267" i="6"/>
  <c r="AH267" i="6"/>
  <c r="AN266" i="6"/>
  <c r="BQ266" i="6" s="1"/>
  <c r="AM266" i="6"/>
  <c r="AH266" i="6"/>
  <c r="AN265" i="6"/>
  <c r="BQ265" i="6" s="1"/>
  <c r="BR265" i="6" s="1"/>
  <c r="AM265" i="6"/>
  <c r="AH265" i="6"/>
  <c r="AN264" i="6"/>
  <c r="BQ264" i="6" s="1"/>
  <c r="AM264" i="6"/>
  <c r="AH264" i="6"/>
  <c r="AN263" i="6"/>
  <c r="BQ263" i="6" s="1"/>
  <c r="AM263" i="6"/>
  <c r="AH263" i="6"/>
  <c r="AN262" i="6"/>
  <c r="BQ262" i="6" s="1"/>
  <c r="AM262" i="6"/>
  <c r="AH262" i="6"/>
  <c r="AN261" i="6"/>
  <c r="BQ261" i="6" s="1"/>
  <c r="AM261" i="6"/>
  <c r="AH261" i="6"/>
  <c r="AN260" i="6"/>
  <c r="BQ260" i="6" s="1"/>
  <c r="AM260" i="6"/>
  <c r="AH260" i="6"/>
  <c r="AN259" i="6"/>
  <c r="BQ259" i="6" s="1"/>
  <c r="AM259" i="6"/>
  <c r="AH259" i="6"/>
  <c r="AN258" i="6"/>
  <c r="BQ258" i="6" s="1"/>
  <c r="AM258" i="6"/>
  <c r="AH258" i="6"/>
  <c r="AN257" i="6"/>
  <c r="BQ257" i="6" s="1"/>
  <c r="AM257" i="6"/>
  <c r="AH257" i="6"/>
  <c r="AN256" i="6"/>
  <c r="BQ256" i="6" s="1"/>
  <c r="AM256" i="6"/>
  <c r="AH256" i="6"/>
  <c r="AN255" i="6"/>
  <c r="BQ255" i="6" s="1"/>
  <c r="AM255" i="6"/>
  <c r="AH255" i="6"/>
  <c r="AN254" i="6"/>
  <c r="BQ254" i="6" s="1"/>
  <c r="AM254" i="6"/>
  <c r="AH254" i="6"/>
  <c r="AN253" i="6"/>
  <c r="BQ253" i="6" s="1"/>
  <c r="AM253" i="6"/>
  <c r="AH253" i="6"/>
  <c r="AN252" i="6"/>
  <c r="BQ252" i="6" s="1"/>
  <c r="AM252" i="6"/>
  <c r="AH252" i="6"/>
  <c r="AN251" i="6"/>
  <c r="BQ251" i="6" s="1"/>
  <c r="AM251" i="6"/>
  <c r="AH251" i="6"/>
  <c r="AN250" i="6"/>
  <c r="BQ250" i="6" s="1"/>
  <c r="AM250" i="6"/>
  <c r="AH250" i="6"/>
  <c r="AN249" i="6"/>
  <c r="BQ249" i="6" s="1"/>
  <c r="AM249" i="6"/>
  <c r="AH249" i="6"/>
  <c r="AN248" i="6"/>
  <c r="BQ248" i="6" s="1"/>
  <c r="AM248" i="6"/>
  <c r="AH248" i="6"/>
  <c r="AN247" i="6"/>
  <c r="AM247" i="6"/>
  <c r="AH247" i="6"/>
  <c r="AN246" i="6"/>
  <c r="BQ246" i="6" s="1"/>
  <c r="AM246" i="6"/>
  <c r="AH246" i="6"/>
  <c r="AN245" i="6"/>
  <c r="BQ245" i="6" s="1"/>
  <c r="AM245" i="6"/>
  <c r="AH245" i="6"/>
  <c r="AN244" i="6"/>
  <c r="BQ244" i="6" s="1"/>
  <c r="AM244" i="6"/>
  <c r="AH244" i="6"/>
  <c r="AN243" i="6"/>
  <c r="BQ243" i="6" s="1"/>
  <c r="AM243" i="6"/>
  <c r="AH243" i="6"/>
  <c r="AN242" i="6"/>
  <c r="BQ242" i="6" s="1"/>
  <c r="AM242" i="6"/>
  <c r="AH242" i="6"/>
  <c r="AN241" i="6"/>
  <c r="BQ241" i="6" s="1"/>
  <c r="AM241" i="6"/>
  <c r="AH241" i="6"/>
  <c r="AN240" i="6"/>
  <c r="BQ240" i="6" s="1"/>
  <c r="AM240" i="6"/>
  <c r="AH240" i="6"/>
  <c r="AN239" i="6"/>
  <c r="BQ239" i="6" s="1"/>
  <c r="AM239" i="6"/>
  <c r="AH239" i="6"/>
  <c r="AN238" i="6"/>
  <c r="BQ238" i="6" s="1"/>
  <c r="AM238" i="6"/>
  <c r="AH238" i="6"/>
  <c r="AN237" i="6"/>
  <c r="BQ237" i="6" s="1"/>
  <c r="BS237" i="6" s="1" a="1"/>
  <c r="BS237" i="6" s="1"/>
  <c r="AM237" i="6"/>
  <c r="AH237" i="6"/>
  <c r="AN236" i="6"/>
  <c r="BQ236" i="6" s="1"/>
  <c r="AM236" i="6"/>
  <c r="AH236" i="6"/>
  <c r="AN235" i="6"/>
  <c r="BQ235" i="6" s="1"/>
  <c r="AM235" i="6"/>
  <c r="AH235" i="6"/>
  <c r="AN234" i="6"/>
  <c r="BQ234" i="6" s="1"/>
  <c r="AM234" i="6"/>
  <c r="AH234" i="6"/>
  <c r="AN233" i="6"/>
  <c r="BQ233" i="6" s="1"/>
  <c r="AM233" i="6"/>
  <c r="AH233" i="6"/>
  <c r="AN232" i="6"/>
  <c r="BQ232" i="6" s="1"/>
  <c r="AM232" i="6"/>
  <c r="AH232" i="6"/>
  <c r="AN231" i="6"/>
  <c r="BQ231" i="6" s="1"/>
  <c r="AM231" i="6"/>
  <c r="AH231" i="6"/>
  <c r="AN230" i="6"/>
  <c r="BQ230" i="6" s="1"/>
  <c r="AM230" i="6"/>
  <c r="AH230" i="6"/>
  <c r="AN229" i="6"/>
  <c r="BQ229" i="6" s="1"/>
  <c r="AM229" i="6"/>
  <c r="AH229" i="6"/>
  <c r="AN228" i="6"/>
  <c r="BQ228" i="6" s="1"/>
  <c r="AM228" i="6"/>
  <c r="AH228" i="6"/>
  <c r="AN227" i="6"/>
  <c r="BQ227" i="6" s="1"/>
  <c r="AM227" i="6"/>
  <c r="AH227" i="6"/>
  <c r="AN226" i="6"/>
  <c r="BQ226" i="6" s="1"/>
  <c r="AM226" i="6"/>
  <c r="AH226" i="6"/>
  <c r="AN225" i="6"/>
  <c r="BQ225" i="6" s="1"/>
  <c r="AM225" i="6"/>
  <c r="AH225" i="6"/>
  <c r="AN224" i="6"/>
  <c r="BQ224" i="6" s="1"/>
  <c r="AM224" i="6"/>
  <c r="AH224" i="6"/>
  <c r="AN223" i="6"/>
  <c r="BQ223" i="6" s="1"/>
  <c r="AM223" i="6"/>
  <c r="AH223" i="6"/>
  <c r="AN222" i="6"/>
  <c r="BQ222" i="6" s="1"/>
  <c r="AM222" i="6"/>
  <c r="AH222" i="6"/>
  <c r="AN221" i="6"/>
  <c r="BQ221" i="6" s="1"/>
  <c r="AM221" i="6"/>
  <c r="AH221" i="6"/>
  <c r="AN220" i="6"/>
  <c r="BQ220" i="6" s="1"/>
  <c r="AM220" i="6"/>
  <c r="AH220" i="6"/>
  <c r="AN219" i="6"/>
  <c r="BQ219" i="6" s="1"/>
  <c r="AM219" i="6"/>
  <c r="AH219" i="6"/>
  <c r="AN218" i="6"/>
  <c r="BQ218" i="6" s="1"/>
  <c r="AM218" i="6"/>
  <c r="AH218" i="6"/>
  <c r="AN217" i="6"/>
  <c r="BQ217" i="6" s="1"/>
  <c r="AM217" i="6"/>
  <c r="AH217" i="6"/>
  <c r="AN216" i="6"/>
  <c r="BQ216" i="6" s="1"/>
  <c r="AM216" i="6"/>
  <c r="AH216" i="6"/>
  <c r="AN215" i="6"/>
  <c r="BQ215" i="6" s="1"/>
  <c r="AM215" i="6"/>
  <c r="AH215" i="6"/>
  <c r="AN214" i="6"/>
  <c r="BQ214" i="6" s="1"/>
  <c r="AM214" i="6"/>
  <c r="AH214" i="6"/>
  <c r="AN213" i="6"/>
  <c r="BQ213" i="6" s="1"/>
  <c r="AM213" i="6"/>
  <c r="AH213" i="6"/>
  <c r="AN212" i="6"/>
  <c r="BQ212" i="6" s="1"/>
  <c r="AM212" i="6"/>
  <c r="AH212" i="6"/>
  <c r="AN211" i="6"/>
  <c r="BQ211" i="6" s="1"/>
  <c r="AM211" i="6"/>
  <c r="AH211" i="6"/>
  <c r="AN210" i="6"/>
  <c r="BQ210" i="6" s="1"/>
  <c r="AM210" i="6"/>
  <c r="AH210" i="6"/>
  <c r="AN209" i="6"/>
  <c r="BQ209" i="6" s="1"/>
  <c r="AM209" i="6"/>
  <c r="AH209" i="6"/>
  <c r="AN208" i="6"/>
  <c r="AM208" i="6"/>
  <c r="AH208" i="6"/>
  <c r="AN207" i="6"/>
  <c r="BQ207" i="6" s="1"/>
  <c r="AM207" i="6"/>
  <c r="AH207" i="6"/>
  <c r="AN206" i="6"/>
  <c r="BQ206" i="6" s="1"/>
  <c r="AM206" i="6"/>
  <c r="AH206" i="6"/>
  <c r="AN205" i="6"/>
  <c r="BQ205" i="6" s="1"/>
  <c r="AM205" i="6"/>
  <c r="AH205" i="6"/>
  <c r="AN204" i="6"/>
  <c r="BQ204" i="6" s="1"/>
  <c r="AM204" i="6"/>
  <c r="AH204" i="6"/>
  <c r="AN203" i="6"/>
  <c r="BQ203" i="6" s="1"/>
  <c r="AM203" i="6"/>
  <c r="AH203" i="6"/>
  <c r="AN202" i="6"/>
  <c r="BQ202" i="6" s="1"/>
  <c r="AM202" i="6"/>
  <c r="AH202" i="6"/>
  <c r="AN201" i="6"/>
  <c r="BQ201" i="6" s="1"/>
  <c r="AM201" i="6"/>
  <c r="AH201" i="6"/>
  <c r="AN200" i="6"/>
  <c r="BQ200" i="6" s="1"/>
  <c r="AM200" i="6"/>
  <c r="AH200" i="6"/>
  <c r="AN199" i="6"/>
  <c r="BQ199" i="6" s="1"/>
  <c r="AM199" i="6"/>
  <c r="AH199" i="6"/>
  <c r="AN198" i="6"/>
  <c r="BQ198" i="6" s="1"/>
  <c r="AM198" i="6"/>
  <c r="AH198" i="6"/>
  <c r="AN197" i="6"/>
  <c r="BQ197" i="6" s="1"/>
  <c r="AM197" i="6"/>
  <c r="AH197" i="6"/>
  <c r="AN196" i="6"/>
  <c r="BQ196" i="6" s="1"/>
  <c r="AM196" i="6"/>
  <c r="AH196" i="6"/>
  <c r="AN195" i="6"/>
  <c r="BQ195" i="6" s="1"/>
  <c r="AM195" i="6"/>
  <c r="AH195" i="6"/>
  <c r="AN194" i="6"/>
  <c r="BQ194" i="6" s="1"/>
  <c r="AM194" i="6"/>
  <c r="AH194" i="6"/>
  <c r="AN193" i="6"/>
  <c r="BQ193" i="6" s="1"/>
  <c r="AM193" i="6"/>
  <c r="AH193" i="6"/>
  <c r="AN192" i="6"/>
  <c r="BQ192" i="6" s="1"/>
  <c r="AM192" i="6"/>
  <c r="AH192" i="6"/>
  <c r="AN191" i="6"/>
  <c r="BQ191" i="6" s="1"/>
  <c r="AM191" i="6"/>
  <c r="AH191" i="6"/>
  <c r="AN190" i="6"/>
  <c r="BQ190" i="6" s="1"/>
  <c r="AM190" i="6"/>
  <c r="AH190" i="6"/>
  <c r="AN189" i="6"/>
  <c r="AM189" i="6"/>
  <c r="AH189" i="6"/>
  <c r="AN188" i="6"/>
  <c r="BQ188" i="6" s="1"/>
  <c r="AM188" i="6"/>
  <c r="AH188" i="6"/>
  <c r="AN187" i="6"/>
  <c r="BQ187" i="6" s="1"/>
  <c r="AM187" i="6"/>
  <c r="AH187" i="6"/>
  <c r="AN186" i="6"/>
  <c r="BQ186" i="6" s="1"/>
  <c r="AM186" i="6"/>
  <c r="AH186" i="6"/>
  <c r="AN185" i="6"/>
  <c r="BQ185" i="6" s="1"/>
  <c r="AM185" i="6"/>
  <c r="AH185" i="6"/>
  <c r="AN184" i="6"/>
  <c r="BQ184" i="6" s="1"/>
  <c r="AM184" i="6"/>
  <c r="AH184" i="6"/>
  <c r="AN183" i="6"/>
  <c r="BQ183" i="6" s="1"/>
  <c r="AM183" i="6"/>
  <c r="AH183" i="6"/>
  <c r="AN182" i="6"/>
  <c r="BQ182" i="6" s="1"/>
  <c r="AM182" i="6"/>
  <c r="AH182" i="6"/>
  <c r="AN181" i="6"/>
  <c r="BQ181" i="6" s="1"/>
  <c r="AM181" i="6"/>
  <c r="AH181" i="6"/>
  <c r="AN180" i="6"/>
  <c r="BQ180" i="6" s="1"/>
  <c r="AM180" i="6"/>
  <c r="AH180" i="6"/>
  <c r="AN179" i="6"/>
  <c r="BQ179" i="6" s="1"/>
  <c r="AM179" i="6"/>
  <c r="AH179" i="6"/>
  <c r="AN178" i="6"/>
  <c r="BQ178" i="6" s="1"/>
  <c r="AM178" i="6"/>
  <c r="AH178" i="6"/>
  <c r="AN177" i="6"/>
  <c r="BQ177" i="6" s="1"/>
  <c r="AM177" i="6"/>
  <c r="AH177" i="6"/>
  <c r="AN176" i="6"/>
  <c r="BQ176" i="6" s="1"/>
  <c r="AM176" i="6"/>
  <c r="AH176" i="6"/>
  <c r="AN175" i="6"/>
  <c r="BQ175" i="6" s="1"/>
  <c r="AM175" i="6"/>
  <c r="AH175" i="6"/>
  <c r="AN174" i="6"/>
  <c r="BQ174" i="6" s="1"/>
  <c r="AM174" i="6"/>
  <c r="AH174" i="6"/>
  <c r="AN173" i="6"/>
  <c r="BQ173" i="6" s="1"/>
  <c r="AM173" i="6"/>
  <c r="AH173" i="6"/>
  <c r="AN172" i="6"/>
  <c r="BQ172" i="6" s="1"/>
  <c r="AM172" i="6"/>
  <c r="AH172" i="6"/>
  <c r="AN171" i="6"/>
  <c r="BQ171" i="6" s="1"/>
  <c r="AM171" i="6"/>
  <c r="AH171" i="6"/>
  <c r="AN170" i="6"/>
  <c r="BQ170" i="6" s="1"/>
  <c r="AM170" i="6"/>
  <c r="AH170" i="6"/>
  <c r="AN169" i="6"/>
  <c r="BQ169" i="6" s="1"/>
  <c r="AM169" i="6"/>
  <c r="AH169" i="6"/>
  <c r="AN168" i="6"/>
  <c r="BQ168" i="6" s="1"/>
  <c r="AM168" i="6"/>
  <c r="AH168" i="6"/>
  <c r="AN167" i="6"/>
  <c r="BQ167" i="6" s="1"/>
  <c r="AM167" i="6"/>
  <c r="AH167" i="6"/>
  <c r="AN166" i="6"/>
  <c r="BQ166" i="6" s="1"/>
  <c r="AM166" i="6"/>
  <c r="AH166" i="6"/>
  <c r="AN165" i="6"/>
  <c r="BQ165" i="6" s="1"/>
  <c r="AM165" i="6"/>
  <c r="AH165" i="6"/>
  <c r="AN164" i="6"/>
  <c r="BQ164" i="6" s="1"/>
  <c r="AM164" i="6"/>
  <c r="AH164" i="6"/>
  <c r="AN163" i="6"/>
  <c r="BQ163" i="6" s="1"/>
  <c r="AM163" i="6"/>
  <c r="AH163" i="6"/>
  <c r="AN162" i="6"/>
  <c r="BQ162" i="6" s="1"/>
  <c r="AM162" i="6"/>
  <c r="AH162" i="6"/>
  <c r="AN161" i="6"/>
  <c r="BQ161" i="6" s="1"/>
  <c r="AM161" i="6"/>
  <c r="AH161" i="6"/>
  <c r="AN160" i="6"/>
  <c r="BQ160" i="6" s="1"/>
  <c r="AM160" i="6"/>
  <c r="AH160" i="6"/>
  <c r="AN159" i="6"/>
  <c r="BQ159" i="6" s="1"/>
  <c r="AM159" i="6"/>
  <c r="AH159" i="6"/>
  <c r="AN158" i="6"/>
  <c r="BQ158" i="6" s="1"/>
  <c r="AM158" i="6"/>
  <c r="AH158" i="6"/>
  <c r="AN157" i="6"/>
  <c r="BQ157" i="6" s="1"/>
  <c r="AM157" i="6"/>
  <c r="AH157" i="6"/>
  <c r="AN156" i="6"/>
  <c r="BQ156" i="6" s="1"/>
  <c r="AM156" i="6"/>
  <c r="AH156" i="6"/>
  <c r="AN155" i="6"/>
  <c r="BQ155" i="6" s="1"/>
  <c r="AM155" i="6"/>
  <c r="AH155" i="6"/>
  <c r="AN154" i="6"/>
  <c r="BQ154" i="6" s="1"/>
  <c r="AM154" i="6"/>
  <c r="AH154" i="6"/>
  <c r="AN153" i="6"/>
  <c r="BQ153" i="6" s="1"/>
  <c r="AM153" i="6"/>
  <c r="AH153" i="6"/>
  <c r="AN152" i="6"/>
  <c r="BQ152" i="6" s="1"/>
  <c r="AM152" i="6"/>
  <c r="AH152" i="6"/>
  <c r="AN151" i="6"/>
  <c r="BQ151" i="6" s="1"/>
  <c r="AM151" i="6"/>
  <c r="AH151" i="6"/>
  <c r="AN150" i="6"/>
  <c r="BQ150" i="6" s="1"/>
  <c r="AM150" i="6"/>
  <c r="AH150" i="6"/>
  <c r="AN149" i="6"/>
  <c r="BQ149" i="6" s="1"/>
  <c r="AM149" i="6"/>
  <c r="AH149" i="6"/>
  <c r="AN148" i="6"/>
  <c r="BQ148" i="6" s="1"/>
  <c r="AM148" i="6"/>
  <c r="AH148" i="6"/>
  <c r="AN147" i="6"/>
  <c r="BQ147" i="6" s="1"/>
  <c r="AM147" i="6"/>
  <c r="AH147" i="6"/>
  <c r="AN146" i="6"/>
  <c r="BQ146" i="6" s="1"/>
  <c r="AM146" i="6"/>
  <c r="AH146" i="6"/>
  <c r="AN145" i="6"/>
  <c r="BQ145" i="6" s="1"/>
  <c r="AM145" i="6"/>
  <c r="AH145" i="6"/>
  <c r="AN144" i="6"/>
  <c r="BQ144" i="6" s="1"/>
  <c r="AM144" i="6"/>
  <c r="AH144" i="6"/>
  <c r="AN143" i="6"/>
  <c r="BQ143" i="6" s="1"/>
  <c r="AM143" i="6"/>
  <c r="AH143" i="6"/>
  <c r="AN142" i="6"/>
  <c r="BQ142" i="6" s="1"/>
  <c r="AM142" i="6"/>
  <c r="AH142" i="6"/>
  <c r="AN141" i="6"/>
  <c r="BQ141" i="6" s="1"/>
  <c r="AM141" i="6"/>
  <c r="AH141" i="6"/>
  <c r="AN140" i="6"/>
  <c r="BQ140" i="6" s="1"/>
  <c r="AM140" i="6"/>
  <c r="AH140" i="6"/>
  <c r="AN139" i="6"/>
  <c r="BQ139" i="6" s="1"/>
  <c r="AM139" i="6"/>
  <c r="AH139" i="6"/>
  <c r="AN138" i="6"/>
  <c r="BQ138" i="6" s="1"/>
  <c r="AM138" i="6"/>
  <c r="AH138" i="6"/>
  <c r="AN137" i="6"/>
  <c r="BQ137" i="6" s="1"/>
  <c r="AM137" i="6"/>
  <c r="AH137" i="6"/>
  <c r="AN136" i="6"/>
  <c r="BQ136" i="6" s="1"/>
  <c r="AM136" i="6"/>
  <c r="AH136" i="6"/>
  <c r="AN135" i="6"/>
  <c r="BQ135" i="6" s="1"/>
  <c r="AM135" i="6"/>
  <c r="AH135" i="6"/>
  <c r="AN134" i="6"/>
  <c r="BQ134" i="6" s="1"/>
  <c r="AM134" i="6"/>
  <c r="AH134" i="6"/>
  <c r="AN133" i="6"/>
  <c r="BQ133" i="6" s="1"/>
  <c r="AM133" i="6"/>
  <c r="AH133" i="6"/>
  <c r="AN132" i="6"/>
  <c r="BQ132" i="6" s="1"/>
  <c r="AM132" i="6"/>
  <c r="AH132" i="6"/>
  <c r="AN131" i="6"/>
  <c r="BQ131" i="6" s="1"/>
  <c r="AM131" i="6"/>
  <c r="AH131" i="6"/>
  <c r="AN130" i="6"/>
  <c r="BQ130" i="6" s="1"/>
  <c r="AM130" i="6"/>
  <c r="AH130" i="6"/>
  <c r="AN129" i="6"/>
  <c r="BQ129" i="6" s="1"/>
  <c r="AM129" i="6"/>
  <c r="AH129" i="6"/>
  <c r="AN128" i="6"/>
  <c r="AM128" i="6"/>
  <c r="AH128" i="6"/>
  <c r="AN127" i="6"/>
  <c r="BQ127" i="6" s="1"/>
  <c r="AM127" i="6"/>
  <c r="AH127" i="6"/>
  <c r="AN126" i="6"/>
  <c r="BQ126" i="6" s="1"/>
  <c r="AM126" i="6"/>
  <c r="AH126" i="6"/>
  <c r="AN125" i="6"/>
  <c r="BQ125" i="6" s="1"/>
  <c r="BS125" i="6" s="1" a="1"/>
  <c r="BS125" i="6" s="1"/>
  <c r="AM125" i="6"/>
  <c r="AH125" i="6"/>
  <c r="AN124" i="6"/>
  <c r="BQ124" i="6" s="1"/>
  <c r="AM124" i="6"/>
  <c r="AH124" i="6"/>
  <c r="AN123" i="6"/>
  <c r="BQ123" i="6" s="1"/>
  <c r="AM123" i="6"/>
  <c r="AH123" i="6"/>
  <c r="AN122" i="6"/>
  <c r="BQ122" i="6" s="1"/>
  <c r="AM122" i="6"/>
  <c r="AH122" i="6"/>
  <c r="AN121" i="6"/>
  <c r="BQ121" i="6" s="1"/>
  <c r="AM121" i="6"/>
  <c r="AH121" i="6"/>
  <c r="AN120" i="6"/>
  <c r="BQ120" i="6" s="1"/>
  <c r="AM120" i="6"/>
  <c r="AH120" i="6"/>
  <c r="AN119" i="6"/>
  <c r="BQ119" i="6" s="1"/>
  <c r="AM119" i="6"/>
  <c r="AH119" i="6"/>
  <c r="AN118" i="6"/>
  <c r="BQ118" i="6" s="1"/>
  <c r="AM118" i="6"/>
  <c r="AH118" i="6"/>
  <c r="AN117" i="6"/>
  <c r="BQ117" i="6" s="1"/>
  <c r="AM117" i="6"/>
  <c r="AH117" i="6"/>
  <c r="AN116" i="6"/>
  <c r="BQ116" i="6" s="1"/>
  <c r="AM116" i="6"/>
  <c r="AH116" i="6"/>
  <c r="AN115" i="6"/>
  <c r="BQ115" i="6" s="1"/>
  <c r="AM115" i="6"/>
  <c r="AH115" i="6"/>
  <c r="AN114" i="6"/>
  <c r="BQ114" i="6" s="1"/>
  <c r="AM114" i="6"/>
  <c r="AH114" i="6"/>
  <c r="AN113" i="6"/>
  <c r="BQ113" i="6" s="1"/>
  <c r="AM113" i="6"/>
  <c r="AH113" i="6"/>
  <c r="AN112" i="6"/>
  <c r="BQ112" i="6" s="1"/>
  <c r="AM112" i="6"/>
  <c r="AH112" i="6"/>
  <c r="AN111" i="6"/>
  <c r="BQ111" i="6" s="1"/>
  <c r="AM111" i="6"/>
  <c r="AH111" i="6"/>
  <c r="AN110" i="6"/>
  <c r="BQ110" i="6" s="1"/>
  <c r="AM110" i="6"/>
  <c r="AH110" i="6"/>
  <c r="AN109" i="6"/>
  <c r="BQ109" i="6" s="1"/>
  <c r="AM109" i="6"/>
  <c r="AH109" i="6"/>
  <c r="AN108" i="6"/>
  <c r="BQ108" i="6" s="1"/>
  <c r="BS108" i="6" s="1" a="1"/>
  <c r="BS108" i="6" s="1"/>
  <c r="AM108" i="6"/>
  <c r="AH108" i="6"/>
  <c r="AN107" i="6"/>
  <c r="BQ107" i="6" s="1"/>
  <c r="AM107" i="6"/>
  <c r="AH107" i="6"/>
  <c r="AN106" i="6"/>
  <c r="BQ106" i="6" s="1"/>
  <c r="AM106" i="6"/>
  <c r="AH106" i="6"/>
  <c r="AN105" i="6"/>
  <c r="BQ105" i="6" s="1"/>
  <c r="AM105" i="6"/>
  <c r="AH105" i="6"/>
  <c r="AN104" i="6"/>
  <c r="BQ104" i="6" s="1"/>
  <c r="AM104" i="6"/>
  <c r="AH104" i="6"/>
  <c r="AN103" i="6"/>
  <c r="BQ103" i="6" s="1"/>
  <c r="AM103" i="6"/>
  <c r="AH103" i="6"/>
  <c r="AN102" i="6"/>
  <c r="BQ102" i="6" s="1"/>
  <c r="AM102" i="6"/>
  <c r="AH102" i="6"/>
  <c r="AN101" i="6"/>
  <c r="BQ101" i="6" s="1"/>
  <c r="AM101" i="6"/>
  <c r="AH101" i="6"/>
  <c r="AN100" i="6"/>
  <c r="BQ100" i="6" s="1"/>
  <c r="AM100" i="6"/>
  <c r="AH100" i="6"/>
  <c r="AN99" i="6"/>
  <c r="BQ99" i="6" s="1"/>
  <c r="BR99" i="6" s="1"/>
  <c r="AM99" i="6"/>
  <c r="AH99" i="6"/>
  <c r="AN98" i="6"/>
  <c r="BQ98" i="6" s="1"/>
  <c r="AM98" i="6"/>
  <c r="AH98" i="6"/>
  <c r="AN97" i="6"/>
  <c r="BQ97" i="6" s="1"/>
  <c r="AM97" i="6"/>
  <c r="AH97" i="6"/>
  <c r="AN96" i="6"/>
  <c r="BQ96" i="6" s="1"/>
  <c r="AM96" i="6"/>
  <c r="AH96" i="6"/>
  <c r="AN95" i="6"/>
  <c r="BQ95" i="6" s="1"/>
  <c r="AM95" i="6"/>
  <c r="AH95" i="6"/>
  <c r="AN94" i="6"/>
  <c r="BQ94" i="6" s="1"/>
  <c r="AM94" i="6"/>
  <c r="AH94" i="6"/>
  <c r="AN93" i="6"/>
  <c r="BQ93" i="6" s="1"/>
  <c r="AM93" i="6"/>
  <c r="AH93" i="6"/>
  <c r="AN92" i="6"/>
  <c r="BQ92" i="6" s="1"/>
  <c r="AM92" i="6"/>
  <c r="AH92" i="6"/>
  <c r="AN91" i="6"/>
  <c r="BQ91" i="6" s="1"/>
  <c r="AM91" i="6"/>
  <c r="AH91" i="6"/>
  <c r="AN90" i="6"/>
  <c r="BQ90" i="6" s="1"/>
  <c r="AM90" i="6"/>
  <c r="AH90" i="6"/>
  <c r="AN89" i="6"/>
  <c r="BQ89" i="6" s="1"/>
  <c r="AM89" i="6"/>
  <c r="AH89" i="6"/>
  <c r="AN88" i="6"/>
  <c r="BQ88" i="6" s="1"/>
  <c r="AM88" i="6"/>
  <c r="AH88" i="6"/>
  <c r="AN87" i="6"/>
  <c r="BQ87" i="6" s="1"/>
  <c r="AM87" i="6"/>
  <c r="AH87" i="6"/>
  <c r="AN86" i="6"/>
  <c r="BQ86" i="6" s="1"/>
  <c r="AM86" i="6"/>
  <c r="AH86" i="6"/>
  <c r="AN85" i="6"/>
  <c r="BQ85" i="6" s="1"/>
  <c r="AM85" i="6"/>
  <c r="AH85" i="6"/>
  <c r="AN84" i="6"/>
  <c r="BQ84" i="6" s="1"/>
  <c r="BR84" i="6" s="1"/>
  <c r="AM84" i="6"/>
  <c r="AH84" i="6"/>
  <c r="AN83" i="6"/>
  <c r="BQ83" i="6" s="1"/>
  <c r="AM83" i="6"/>
  <c r="AH83" i="6"/>
  <c r="AN82" i="6"/>
  <c r="BQ82" i="6" s="1"/>
  <c r="AM82" i="6"/>
  <c r="AH82" i="6"/>
  <c r="AN81" i="6"/>
  <c r="BQ81" i="6" s="1"/>
  <c r="BS81" i="6" s="1" a="1"/>
  <c r="BS81" i="6" s="1"/>
  <c r="AM81" i="6"/>
  <c r="AH81" i="6"/>
  <c r="AN80" i="6"/>
  <c r="AM80" i="6"/>
  <c r="AH80" i="6"/>
  <c r="AN79" i="6"/>
  <c r="BQ79" i="6" s="1"/>
  <c r="AM79" i="6"/>
  <c r="AH79" i="6"/>
  <c r="AN78" i="6"/>
  <c r="BQ78" i="6" s="1"/>
  <c r="AM78" i="6"/>
  <c r="AH78" i="6"/>
  <c r="AN77" i="6"/>
  <c r="BQ77" i="6" s="1"/>
  <c r="AM77" i="6"/>
  <c r="AH77" i="6"/>
  <c r="AN76" i="6"/>
  <c r="BQ76" i="6" s="1"/>
  <c r="AM76" i="6"/>
  <c r="AH76" i="6"/>
  <c r="AN75" i="6"/>
  <c r="AM75" i="6"/>
  <c r="AH75" i="6"/>
  <c r="AN74" i="6"/>
  <c r="BQ74" i="6" s="1"/>
  <c r="AM74" i="6"/>
  <c r="AH74" i="6"/>
  <c r="AN73" i="6"/>
  <c r="BQ73" i="6" s="1"/>
  <c r="AM73" i="6"/>
  <c r="AH73" i="6"/>
  <c r="AN72" i="6"/>
  <c r="BQ72" i="6" s="1"/>
  <c r="AM72" i="6"/>
  <c r="AH72" i="6"/>
  <c r="AN71" i="6"/>
  <c r="BQ71" i="6" s="1"/>
  <c r="AM71" i="6"/>
  <c r="AH71" i="6"/>
  <c r="AN70" i="6"/>
  <c r="BQ70" i="6" s="1"/>
  <c r="AM70" i="6"/>
  <c r="AH70" i="6"/>
  <c r="AN69" i="6"/>
  <c r="BQ69" i="6" s="1"/>
  <c r="AM69" i="6"/>
  <c r="AH69" i="6"/>
  <c r="AN68" i="6"/>
  <c r="AM68" i="6"/>
  <c r="AH68" i="6"/>
  <c r="AN67" i="6"/>
  <c r="BQ67" i="6" s="1"/>
  <c r="AM67" i="6"/>
  <c r="AH67" i="6"/>
  <c r="AN66" i="6"/>
  <c r="BQ66" i="6" s="1"/>
  <c r="AM66" i="6"/>
  <c r="AH66" i="6"/>
  <c r="AN65" i="6"/>
  <c r="AM65" i="6"/>
  <c r="AH65" i="6"/>
  <c r="AN64" i="6"/>
  <c r="BQ64" i="6" s="1"/>
  <c r="AM64" i="6"/>
  <c r="AH64" i="6"/>
  <c r="AN63" i="6"/>
  <c r="BQ63" i="6" s="1"/>
  <c r="AM63" i="6"/>
  <c r="AH63" i="6"/>
  <c r="AN62" i="6"/>
  <c r="BQ62" i="6" s="1"/>
  <c r="AM62" i="6"/>
  <c r="AH62" i="6"/>
  <c r="AN61" i="6"/>
  <c r="BQ61" i="6" s="1"/>
  <c r="AM61" i="6"/>
  <c r="AH61" i="6"/>
  <c r="AN60" i="6"/>
  <c r="BQ60" i="6" s="1"/>
  <c r="AM60" i="6"/>
  <c r="AH60" i="6"/>
  <c r="AN59" i="6"/>
  <c r="BQ59" i="6" s="1"/>
  <c r="AM59" i="6"/>
  <c r="AH59" i="6"/>
  <c r="AN58" i="6"/>
  <c r="BQ58" i="6" s="1"/>
  <c r="AM58" i="6"/>
  <c r="AH58" i="6"/>
  <c r="AN57" i="6"/>
  <c r="BQ57" i="6" s="1"/>
  <c r="AM57" i="6"/>
  <c r="AH57" i="6"/>
  <c r="AN56" i="6"/>
  <c r="BQ56" i="6" s="1"/>
  <c r="AM56" i="6"/>
  <c r="AH56" i="6"/>
  <c r="AN55" i="6"/>
  <c r="BQ55" i="6" s="1"/>
  <c r="BS55" i="6" s="1" a="1"/>
  <c r="BS55" i="6" s="1"/>
  <c r="AM55" i="6"/>
  <c r="AH55" i="6"/>
  <c r="AN54" i="6"/>
  <c r="BQ54" i="6" s="1"/>
  <c r="AM54" i="6"/>
  <c r="AH54" i="6"/>
  <c r="AN53" i="6"/>
  <c r="BQ53" i="6" s="1"/>
  <c r="AM53" i="6"/>
  <c r="AH53" i="6"/>
  <c r="AN52" i="6"/>
  <c r="BQ52" i="6" s="1"/>
  <c r="AM52" i="6"/>
  <c r="AH52" i="6"/>
  <c r="AN51" i="6"/>
  <c r="BQ51" i="6" s="1"/>
  <c r="BS51" i="6" s="1" a="1"/>
  <c r="BS51" i="6" s="1"/>
  <c r="AM51" i="6"/>
  <c r="AH51" i="6"/>
  <c r="AN50" i="6"/>
  <c r="BQ50" i="6" s="1"/>
  <c r="AM50" i="6"/>
  <c r="AH50" i="6"/>
  <c r="AN49" i="6"/>
  <c r="BQ49" i="6" s="1"/>
  <c r="AM49" i="6"/>
  <c r="AH49" i="6"/>
  <c r="AN48" i="6"/>
  <c r="BQ48" i="6" s="1"/>
  <c r="AM48" i="6"/>
  <c r="AH48" i="6"/>
  <c r="AN47" i="6"/>
  <c r="BQ47" i="6" s="1"/>
  <c r="AM47" i="6"/>
  <c r="AH47" i="6"/>
  <c r="AN46" i="6"/>
  <c r="BQ46" i="6" s="1"/>
  <c r="AM46" i="6"/>
  <c r="AH46" i="6"/>
  <c r="AN45" i="6"/>
  <c r="BQ45" i="6" s="1"/>
  <c r="AM45" i="6"/>
  <c r="AH45" i="6"/>
  <c r="AN44" i="6"/>
  <c r="BQ44" i="6" s="1"/>
  <c r="AM44" i="6"/>
  <c r="AH44" i="6"/>
  <c r="AN43" i="6"/>
  <c r="BQ43" i="6" s="1"/>
  <c r="AM43" i="6"/>
  <c r="AH43" i="6"/>
  <c r="AN42" i="6"/>
  <c r="BQ42" i="6" s="1"/>
  <c r="AM42" i="6"/>
  <c r="AH42" i="6"/>
  <c r="AN41" i="6"/>
  <c r="BQ41" i="6" s="1"/>
  <c r="AM41" i="6"/>
  <c r="AH41" i="6"/>
  <c r="AN40" i="6"/>
  <c r="BQ40" i="6" s="1"/>
  <c r="AM40" i="6"/>
  <c r="AH40" i="6"/>
  <c r="AN39" i="6"/>
  <c r="BQ39" i="6" s="1"/>
  <c r="AM39" i="6"/>
  <c r="AH39" i="6"/>
  <c r="AN38" i="6"/>
  <c r="BQ38" i="6" s="1"/>
  <c r="AM38" i="6"/>
  <c r="AH38" i="6"/>
  <c r="AN37" i="6"/>
  <c r="BQ37" i="6" s="1"/>
  <c r="AM37" i="6"/>
  <c r="AH37" i="6"/>
  <c r="AN36" i="6"/>
  <c r="BQ36" i="6" s="1"/>
  <c r="AM36" i="6"/>
  <c r="AH36" i="6"/>
  <c r="AN35" i="6"/>
  <c r="BQ35" i="6" s="1"/>
  <c r="AM35" i="6"/>
  <c r="AH35" i="6"/>
  <c r="AN34" i="6"/>
  <c r="BQ34" i="6" s="1"/>
  <c r="AM34" i="6"/>
  <c r="AH34" i="6"/>
  <c r="AN33" i="6"/>
  <c r="BQ33" i="6" s="1"/>
  <c r="AM33" i="6"/>
  <c r="AH33" i="6"/>
  <c r="AN32" i="6"/>
  <c r="BQ32" i="6" s="1"/>
  <c r="AM32" i="6"/>
  <c r="AH32" i="6"/>
  <c r="AN31" i="6"/>
  <c r="BQ31" i="6" s="1"/>
  <c r="AM31" i="6"/>
  <c r="AH31" i="6"/>
  <c r="AN30" i="6"/>
  <c r="BQ30" i="6" s="1"/>
  <c r="AM30" i="6"/>
  <c r="AH30" i="6"/>
  <c r="AN29" i="6"/>
  <c r="BQ29" i="6" s="1"/>
  <c r="AM29" i="6"/>
  <c r="AH29" i="6"/>
  <c r="AN28" i="6"/>
  <c r="BQ28" i="6" s="1"/>
  <c r="AM28" i="6"/>
  <c r="AH28" i="6"/>
  <c r="AN27" i="6"/>
  <c r="BQ27" i="6" s="1"/>
  <c r="AM27" i="6"/>
  <c r="AH27" i="6"/>
  <c r="AN26" i="6"/>
  <c r="BQ26" i="6" s="1"/>
  <c r="AM26" i="6"/>
  <c r="AH26" i="6"/>
  <c r="AN25" i="6"/>
  <c r="BQ25" i="6" s="1"/>
  <c r="BS25" i="6" s="1" a="1"/>
  <c r="BS25" i="6" s="1"/>
  <c r="AM25" i="6"/>
  <c r="AH25" i="6"/>
  <c r="AN24" i="6"/>
  <c r="BQ24" i="6" s="1"/>
  <c r="AM24" i="6"/>
  <c r="AH24" i="6"/>
  <c r="AE17" i="6"/>
  <c r="AE16" i="6"/>
  <c r="DE16" i="6" s="1"/>
  <c r="AD15" i="6"/>
  <c r="BH23" i="6"/>
  <c r="AN23" i="6"/>
  <c r="BQ23" i="6" s="1"/>
  <c r="AM23" i="6"/>
  <c r="AH23" i="6"/>
  <c r="C23" i="6"/>
  <c r="BD15" i="6" s="1"/>
  <c r="B23" i="6"/>
  <c r="BD14" i="6" s="1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CI19" i="7"/>
  <c r="CF19" i="7"/>
  <c r="CG19" i="7" s="1"/>
  <c r="B19" i="7"/>
  <c r="CI18" i="7"/>
  <c r="CF18" i="7"/>
  <c r="CH18" i="7" s="1"/>
  <c r="B18" i="7"/>
  <c r="CI17" i="7"/>
  <c r="CF17" i="7"/>
  <c r="CH17" i="7" s="1"/>
  <c r="B17" i="7"/>
  <c r="CI16" i="7"/>
  <c r="CF16" i="7"/>
  <c r="CH16" i="7" s="1"/>
  <c r="BQ16" i="7"/>
  <c r="B16" i="7"/>
  <c r="CI15" i="7"/>
  <c r="CH15" i="7"/>
  <c r="CG15" i="7"/>
  <c r="CF15" i="7"/>
  <c r="BQ15" i="7"/>
  <c r="X15" i="7"/>
  <c r="B15" i="7"/>
  <c r="CG14" i="7"/>
  <c r="CF14" i="7"/>
  <c r="CH14" i="7" s="1"/>
  <c r="BQ14" i="7"/>
  <c r="X14" i="7"/>
  <c r="B14" i="7"/>
  <c r="CG13" i="7"/>
  <c r="CF13" i="7"/>
  <c r="CH13" i="7" s="1"/>
  <c r="BQ13" i="7"/>
  <c r="X13" i="7"/>
  <c r="B13" i="7"/>
  <c r="CH12" i="7"/>
  <c r="CG12" i="7"/>
  <c r="CF12" i="7"/>
  <c r="BQ12" i="7"/>
  <c r="X12" i="7"/>
  <c r="B12" i="7"/>
  <c r="CG11" i="7"/>
  <c r="CF11" i="7"/>
  <c r="CH11" i="7" s="1"/>
  <c r="BQ11" i="7"/>
  <c r="X11" i="7"/>
  <c r="B11" i="7"/>
  <c r="CG10" i="7"/>
  <c r="CF10" i="7"/>
  <c r="CH10" i="7" s="1"/>
  <c r="BQ10" i="7"/>
  <c r="X10" i="7"/>
  <c r="B10" i="7"/>
  <c r="CI9" i="7"/>
  <c r="CF9" i="7"/>
  <c r="CH9" i="7" s="1"/>
  <c r="BQ9" i="7"/>
  <c r="X9" i="7"/>
  <c r="B9" i="7"/>
  <c r="DD8" i="7"/>
  <c r="DD9" i="7" s="1"/>
  <c r="DD10" i="7" s="1"/>
  <c r="DD11" i="7" s="1"/>
  <c r="DA8" i="7"/>
  <c r="DA9" i="7" s="1"/>
  <c r="DA10" i="7" s="1"/>
  <c r="DA11" i="7" s="1"/>
  <c r="DA12" i="7" s="1"/>
  <c r="DA13" i="7" s="1"/>
  <c r="DA14" i="7" s="1"/>
  <c r="DA15" i="7" s="1"/>
  <c r="DA16" i="7" s="1"/>
  <c r="CI8" i="7"/>
  <c r="CF8" i="7"/>
  <c r="CH8" i="7" s="1"/>
  <c r="BO8" i="7"/>
  <c r="BN8" i="7"/>
  <c r="BM8" i="7"/>
  <c r="BL8" i="7"/>
  <c r="BK8" i="7"/>
  <c r="X8" i="7"/>
  <c r="B8" i="7"/>
  <c r="DD7" i="7"/>
  <c r="DA7" i="7"/>
  <c r="CI7" i="7"/>
  <c r="CF7" i="7"/>
  <c r="CG7" i="7" s="1"/>
  <c r="BQ7" i="7"/>
  <c r="X7" i="7"/>
  <c r="B7" i="7"/>
  <c r="CI6" i="7"/>
  <c r="CF6" i="7"/>
  <c r="CH6" i="7" s="1"/>
  <c r="BQ6" i="7"/>
  <c r="X6" i="7"/>
  <c r="B6" i="7"/>
  <c r="CI5" i="7"/>
  <c r="CF5" i="7"/>
  <c r="CH5" i="7" s="1"/>
  <c r="B5" i="7"/>
  <c r="CI4" i="7"/>
  <c r="CF4" i="7"/>
  <c r="CH4" i="7" s="1"/>
  <c r="B4" i="7"/>
  <c r="B3" i="7"/>
  <c r="AI2436" i="6" a="1"/>
  <c r="AJ2434" i="6" a="1"/>
  <c r="AK2432" i="6" a="1"/>
  <c r="AL2430" i="6" a="1"/>
  <c r="AI2416" i="6" a="1"/>
  <c r="AJ2414" i="6" a="1"/>
  <c r="AK2412" i="6" a="1"/>
  <c r="AL2410" i="6" a="1"/>
  <c r="AI2396" i="6" a="1"/>
  <c r="AJ2394" i="6" a="1"/>
  <c r="AK2392" i="6" a="1"/>
  <c r="AL2390" i="6" a="1"/>
  <c r="AI2376" i="6" a="1"/>
  <c r="AJ2374" i="6" a="1"/>
  <c r="AK2372" i="6" a="1"/>
  <c r="AL2370" i="6" a="1"/>
  <c r="AI2356" i="6" a="1"/>
  <c r="AJ2354" i="6" a="1"/>
  <c r="AK2352" i="6" a="1"/>
  <c r="AL2350" i="6" a="1"/>
  <c r="AI2336" i="6" a="1"/>
  <c r="AJ2334" i="6" a="1"/>
  <c r="AK2332" i="6" a="1"/>
  <c r="AL2330" i="6" a="1"/>
  <c r="AI2316" i="6" a="1"/>
  <c r="AJ2314" i="6" a="1"/>
  <c r="AK2312" i="6" a="1"/>
  <c r="AL2310" i="6" a="1"/>
  <c r="AI2296" i="6" a="1"/>
  <c r="AJ2294" i="6" a="1"/>
  <c r="AK2292" i="6" a="1"/>
  <c r="AL2290" i="6" a="1"/>
  <c r="AI2276" i="6" a="1"/>
  <c r="AJ2274" i="6" a="1"/>
  <c r="AK2272" i="6" a="1"/>
  <c r="AL2270" i="6" a="1"/>
  <c r="AI2256" i="6" a="1"/>
  <c r="AJ2254" i="6" a="1"/>
  <c r="AK2252" i="6" a="1"/>
  <c r="AL2250" i="6" a="1"/>
  <c r="AJ2443" i="6" a="1"/>
  <c r="AK2441" i="6" a="1"/>
  <c r="AL2439" i="6" a="1"/>
  <c r="AI2425" i="6" a="1"/>
  <c r="AJ2423" i="6" a="1"/>
  <c r="AK2421" i="6" a="1"/>
  <c r="AL2419" i="6" a="1"/>
  <c r="AI2405" i="6" a="1"/>
  <c r="AJ2403" i="6" a="1"/>
  <c r="AK2401" i="6" a="1"/>
  <c r="AL2399" i="6" a="1"/>
  <c r="AI2385" i="6" a="1"/>
  <c r="AJ2383" i="6" a="1"/>
  <c r="AK2381" i="6" a="1"/>
  <c r="AL2379" i="6" a="1"/>
  <c r="AI2365" i="6" a="1"/>
  <c r="AJ2363" i="6" a="1"/>
  <c r="AK2361" i="6" a="1"/>
  <c r="AL2359" i="6" a="1"/>
  <c r="AI2345" i="6" a="1"/>
  <c r="AJ2343" i="6" a="1"/>
  <c r="AK2341" i="6" a="1"/>
  <c r="AL2339" i="6" a="1"/>
  <c r="AI2325" i="6" a="1"/>
  <c r="AJ2323" i="6" a="1"/>
  <c r="AK2321" i="6" a="1"/>
  <c r="AL2319" i="6" a="1"/>
  <c r="AI2305" i="6" a="1"/>
  <c r="AJ2303" i="6" a="1"/>
  <c r="AK2301" i="6" a="1"/>
  <c r="AL2299" i="6" a="1"/>
  <c r="AI2285" i="6" a="1"/>
  <c r="AJ2283" i="6" a="1"/>
  <c r="AK2281" i="6" a="1"/>
  <c r="AL2279" i="6" a="1"/>
  <c r="AI2265" i="6" a="1"/>
  <c r="AJ2263" i="6" a="1"/>
  <c r="AK2261" i="6" a="1"/>
  <c r="AL2259" i="6" a="1"/>
  <c r="AI2245" i="6" a="1"/>
  <c r="AJ2243" i="6" a="1"/>
  <c r="AK2241" i="6" a="1"/>
  <c r="AL2239" i="6" a="1"/>
  <c r="AI2225" i="6" a="1"/>
  <c r="AJ2223" i="6" a="1"/>
  <c r="AK2221" i="6" a="1"/>
  <c r="AL2219" i="6" a="1"/>
  <c r="AI2205" i="6" a="1"/>
  <c r="AJ2203" i="6" a="1"/>
  <c r="AK2201" i="6" a="1"/>
  <c r="AL2199" i="6" a="1"/>
  <c r="AI2185" i="6" a="1"/>
  <c r="AJ2183" i="6" a="1"/>
  <c r="AK2181" i="6" a="1"/>
  <c r="AL2179" i="6" a="1"/>
  <c r="AI2165" i="6" a="1"/>
  <c r="AJ2163" i="6" a="1"/>
  <c r="AK2161" i="6" a="1"/>
  <c r="AL2159" i="6" a="1"/>
  <c r="AI2145" i="6" a="1"/>
  <c r="AJ2143" i="6" a="1"/>
  <c r="AK2141" i="6" a="1"/>
  <c r="AL2139" i="6" a="1"/>
  <c r="AI2125" i="6" a="1"/>
  <c r="AJ2123" i="6" a="1"/>
  <c r="AK2121" i="6" a="1"/>
  <c r="AL2119" i="6" a="1"/>
  <c r="AI2105" i="6" a="1"/>
  <c r="AJ2103" i="6" a="1"/>
  <c r="AK2101" i="6" a="1"/>
  <c r="AL2099" i="6" a="1"/>
  <c r="AI2085" i="6" a="1"/>
  <c r="AJ2083" i="6" a="1"/>
  <c r="AK2081" i="6" a="1"/>
  <c r="AL2079" i="6" a="1"/>
  <c r="AI2065" i="6" a="1"/>
  <c r="AJ2063" i="6" a="1"/>
  <c r="AK2061" i="6" a="1"/>
  <c r="AL2059" i="6" a="1"/>
  <c r="AI2434" i="6" a="1"/>
  <c r="AJ2432" i="6" a="1"/>
  <c r="AK2430" i="6" a="1"/>
  <c r="AL2428" i="6" a="1"/>
  <c r="AI2414" i="6" a="1"/>
  <c r="AJ2412" i="6" a="1"/>
  <c r="AK2410" i="6" a="1"/>
  <c r="AL2408" i="6" a="1"/>
  <c r="AI2394" i="6" a="1"/>
  <c r="AJ2392" i="6" a="1"/>
  <c r="AK2390" i="6" a="1"/>
  <c r="AL2388" i="6" a="1"/>
  <c r="AI2374" i="6" a="1"/>
  <c r="AJ2372" i="6" a="1"/>
  <c r="AK2370" i="6" a="1"/>
  <c r="AL2368" i="6" a="1"/>
  <c r="AI2354" i="6" a="1"/>
  <c r="AJ2352" i="6" a="1"/>
  <c r="AK2350" i="6" a="1"/>
  <c r="AL2348" i="6" a="1"/>
  <c r="AI2334" i="6" a="1"/>
  <c r="AJ2332" i="6" a="1"/>
  <c r="AK2330" i="6" a="1"/>
  <c r="AL2328" i="6" a="1"/>
  <c r="AI2314" i="6" a="1"/>
  <c r="AJ2312" i="6" a="1"/>
  <c r="AK2310" i="6" a="1"/>
  <c r="AL2308" i="6" a="1"/>
  <c r="AI2294" i="6" a="1"/>
  <c r="AJ2292" i="6" a="1"/>
  <c r="AK2290" i="6" a="1"/>
  <c r="AL2288" i="6" a="1"/>
  <c r="AI2274" i="6" a="1"/>
  <c r="AJ2272" i="6" a="1"/>
  <c r="AK2270" i="6" a="1"/>
  <c r="AL2268" i="6" a="1"/>
  <c r="AI2254" i="6" a="1"/>
  <c r="AJ2252" i="6" a="1"/>
  <c r="AK2250" i="6" a="1"/>
  <c r="AL2248" i="6" a="1"/>
  <c r="AI2234" i="6" a="1"/>
  <c r="AJ2232" i="6" a="1"/>
  <c r="AK2230" i="6" a="1"/>
  <c r="AL2228" i="6" a="1"/>
  <c r="AI2214" i="6" a="1"/>
  <c r="AJ2212" i="6" a="1"/>
  <c r="AK2210" i="6" a="1"/>
  <c r="AL2208" i="6" a="1"/>
  <c r="AI2194" i="6" a="1"/>
  <c r="AJ2192" i="6" a="1"/>
  <c r="AK2190" i="6" a="1"/>
  <c r="AL2188" i="6" a="1"/>
  <c r="AI2174" i="6" a="1"/>
  <c r="AJ2172" i="6" a="1"/>
  <c r="AK2170" i="6" a="1"/>
  <c r="AL2168" i="6" a="1"/>
  <c r="AI2154" i="6" a="1"/>
  <c r="AJ2152" i="6" a="1"/>
  <c r="AK2150" i="6" a="1"/>
  <c r="AL2148" i="6" a="1"/>
  <c r="AI2134" i="6" a="1"/>
  <c r="AJ2132" i="6" a="1"/>
  <c r="AK2130" i="6" a="1"/>
  <c r="AL2128" i="6" a="1"/>
  <c r="AI2114" i="6" a="1"/>
  <c r="AJ2112" i="6" a="1"/>
  <c r="AK2110" i="6" a="1"/>
  <c r="AL2108" i="6" a="1"/>
  <c r="AI2094" i="6" a="1"/>
  <c r="AJ2092" i="6" a="1"/>
  <c r="AK2090" i="6" a="1"/>
  <c r="AL2088" i="6" a="1"/>
  <c r="AI2074" i="6" a="1"/>
  <c r="AJ2072" i="6" a="1"/>
  <c r="AK2070" i="6" a="1"/>
  <c r="AL2068" i="6" a="1"/>
  <c r="AI2443" i="6" a="1"/>
  <c r="AJ2441" i="6" a="1"/>
  <c r="AK2439" i="6" a="1"/>
  <c r="AL2437" i="6" a="1"/>
  <c r="AI2423" i="6" a="1"/>
  <c r="AJ2421" i="6" a="1"/>
  <c r="AK2419" i="6" a="1"/>
  <c r="AL2417" i="6" a="1"/>
  <c r="AI2403" i="6" a="1"/>
  <c r="AJ2401" i="6" a="1"/>
  <c r="AK2399" i="6" a="1"/>
  <c r="AL2397" i="6" a="1"/>
  <c r="AI2383" i="6" a="1"/>
  <c r="AJ2381" i="6" a="1"/>
  <c r="AK2379" i="6" a="1"/>
  <c r="AL2377" i="6" a="1"/>
  <c r="AI2363" i="6" a="1"/>
  <c r="AJ2361" i="6" a="1"/>
  <c r="AK2359" i="6" a="1"/>
  <c r="AL2357" i="6" a="1"/>
  <c r="AI2343" i="6" a="1"/>
  <c r="AJ2341" i="6" a="1"/>
  <c r="AK2339" i="6" a="1"/>
  <c r="AL2337" i="6" a="1"/>
  <c r="AI2323" i="6" a="1"/>
  <c r="AJ2321" i="6" a="1"/>
  <c r="AK2319" i="6" a="1"/>
  <c r="AL2317" i="6" a="1"/>
  <c r="AI2303" i="6" a="1"/>
  <c r="AJ2301" i="6" a="1"/>
  <c r="AK2299" i="6" a="1"/>
  <c r="AL2297" i="6" a="1"/>
  <c r="AI2283" i="6" a="1"/>
  <c r="AJ2281" i="6" a="1"/>
  <c r="AK2279" i="6" a="1"/>
  <c r="AL2277" i="6" a="1"/>
  <c r="AI2263" i="6" a="1"/>
  <c r="AJ2261" i="6" a="1"/>
  <c r="AK2259" i="6" a="1"/>
  <c r="AL2257" i="6" a="1"/>
  <c r="AI2243" i="6" a="1"/>
  <c r="AJ2241" i="6" a="1"/>
  <c r="AK2239" i="6" a="1"/>
  <c r="AL2237" i="6" a="1"/>
  <c r="AI2223" i="6" a="1"/>
  <c r="AJ2221" i="6" a="1"/>
  <c r="AK2219" i="6" a="1"/>
  <c r="AL2217" i="6" a="1"/>
  <c r="AI2203" i="6" a="1"/>
  <c r="AJ2201" i="6" a="1"/>
  <c r="AK2199" i="6" a="1"/>
  <c r="AL2197" i="6" a="1"/>
  <c r="AI2183" i="6" a="1"/>
  <c r="AJ2181" i="6" a="1"/>
  <c r="AK2179" i="6" a="1"/>
  <c r="AL2177" i="6" a="1"/>
  <c r="AI2163" i="6" a="1"/>
  <c r="AJ2161" i="6" a="1"/>
  <c r="AK2159" i="6" a="1"/>
  <c r="AL2157" i="6" a="1"/>
  <c r="AI2143" i="6" a="1"/>
  <c r="AJ2141" i="6" a="1"/>
  <c r="AK2139" i="6" a="1"/>
  <c r="AL2137" i="6" a="1"/>
  <c r="AI2123" i="6" a="1"/>
  <c r="AJ2121" i="6" a="1"/>
  <c r="AK2119" i="6" a="1"/>
  <c r="AL2117" i="6" a="1"/>
  <c r="AI2103" i="6" a="1"/>
  <c r="AJ2101" i="6" a="1"/>
  <c r="AK2099" i="6" a="1"/>
  <c r="AL2097" i="6" a="1"/>
  <c r="AI2083" i="6" a="1"/>
  <c r="AJ2081" i="6" a="1"/>
  <c r="AK2079" i="6" a="1"/>
  <c r="AL2077" i="6" a="1"/>
  <c r="AI2063" i="6" a="1"/>
  <c r="AJ2061" i="6" a="1"/>
  <c r="AI2432" i="6" a="1"/>
  <c r="AJ2430" i="6" a="1"/>
  <c r="AK2428" i="6" a="1"/>
  <c r="AL2426" i="6" a="1"/>
  <c r="AI2412" i="6" a="1"/>
  <c r="AJ2410" i="6" a="1"/>
  <c r="AK2408" i="6" a="1"/>
  <c r="AL2406" i="6" a="1"/>
  <c r="AI2392" i="6" a="1"/>
  <c r="AJ2390" i="6" a="1"/>
  <c r="AK2388" i="6" a="1"/>
  <c r="AL2386" i="6" a="1"/>
  <c r="AI2372" i="6" a="1"/>
  <c r="AJ2370" i="6" a="1"/>
  <c r="AK2368" i="6" a="1"/>
  <c r="AL2366" i="6" a="1"/>
  <c r="AI2352" i="6" a="1"/>
  <c r="AJ2350" i="6" a="1"/>
  <c r="AK2348" i="6" a="1"/>
  <c r="AL2346" i="6" a="1"/>
  <c r="AI2332" i="6" a="1"/>
  <c r="AJ2330" i="6" a="1"/>
  <c r="AK2328" i="6" a="1"/>
  <c r="AL2326" i="6" a="1"/>
  <c r="AI2312" i="6" a="1"/>
  <c r="AJ2310" i="6" a="1"/>
  <c r="AK2308" i="6" a="1"/>
  <c r="AL2306" i="6" a="1"/>
  <c r="AI2292" i="6" a="1"/>
  <c r="AJ2290" i="6" a="1"/>
  <c r="AK2288" i="6" a="1"/>
  <c r="AL2286" i="6" a="1"/>
  <c r="AI2272" i="6" a="1"/>
  <c r="AJ2270" i="6" a="1"/>
  <c r="AK2268" i="6" a="1"/>
  <c r="AL2266" i="6" a="1"/>
  <c r="AI2252" i="6" a="1"/>
  <c r="AJ2250" i="6" a="1"/>
  <c r="AK2248" i="6" a="1"/>
  <c r="AL2246" i="6" a="1"/>
  <c r="AI2232" i="6" a="1"/>
  <c r="AJ2230" i="6" a="1"/>
  <c r="AK2228" i="6" a="1"/>
  <c r="AL2226" i="6" a="1"/>
  <c r="AI2212" i="6" a="1"/>
  <c r="AJ2210" i="6" a="1"/>
  <c r="AK2208" i="6" a="1"/>
  <c r="AL2206" i="6" a="1"/>
  <c r="AI2192" i="6" a="1"/>
  <c r="AJ2190" i="6" a="1"/>
  <c r="AK2188" i="6" a="1"/>
  <c r="AL2186" i="6" a="1"/>
  <c r="AI2172" i="6" a="1"/>
  <c r="AJ2170" i="6" a="1"/>
  <c r="AK2168" i="6" a="1"/>
  <c r="AL2166" i="6" a="1"/>
  <c r="AI2152" i="6" a="1"/>
  <c r="AJ2150" i="6" a="1"/>
  <c r="AK2148" i="6" a="1"/>
  <c r="AL2146" i="6" a="1"/>
  <c r="AI2132" i="6" a="1"/>
  <c r="AJ2130" i="6" a="1"/>
  <c r="AK2128" i="6" a="1"/>
  <c r="AL2126" i="6" a="1"/>
  <c r="AI2112" i="6" a="1"/>
  <c r="AJ2110" i="6" a="1"/>
  <c r="AK2108" i="6" a="1"/>
  <c r="AL2106" i="6" a="1"/>
  <c r="AI2092" i="6" a="1"/>
  <c r="AJ2090" i="6" a="1"/>
  <c r="AK2088" i="6" a="1"/>
  <c r="AL2086" i="6" a="1"/>
  <c r="AI2072" i="6" a="1"/>
  <c r="AJ2070" i="6" a="1"/>
  <c r="AK2068" i="6" a="1"/>
  <c r="AL2066" i="6" a="1"/>
  <c r="AI2440" i="6" a="1"/>
  <c r="AK2433" i="6" a="1"/>
  <c r="AI2420" i="6" a="1"/>
  <c r="AK2413" i="6" a="1"/>
  <c r="AI2400" i="6" a="1"/>
  <c r="AK2393" i="6" a="1"/>
  <c r="AI2380" i="6" a="1"/>
  <c r="AK2373" i="6" a="1"/>
  <c r="AI2360" i="6" a="1"/>
  <c r="AK2353" i="6" a="1"/>
  <c r="AI2340" i="6" a="1"/>
  <c r="AK2333" i="6" a="1"/>
  <c r="AI2320" i="6" a="1"/>
  <c r="AK2313" i="6" a="1"/>
  <c r="AI2300" i="6" a="1"/>
  <c r="AK2293" i="6" a="1"/>
  <c r="AI2280" i="6" a="1"/>
  <c r="AK2273" i="6" a="1"/>
  <c r="AI2260" i="6" a="1"/>
  <c r="AK2253" i="6" a="1"/>
  <c r="AK2242" i="6" a="1"/>
  <c r="AJ2240" i="6" a="1"/>
  <c r="AI2238" i="6" a="1"/>
  <c r="AK2223" i="6" a="1"/>
  <c r="AL2210" i="6" a="1"/>
  <c r="AI2208" i="6" a="1"/>
  <c r="AI2206" i="6" a="1"/>
  <c r="AI2202" i="6" a="1"/>
  <c r="AK2197" i="6" a="1"/>
  <c r="AL2180" i="6" a="1"/>
  <c r="AK2178" i="6" a="1"/>
  <c r="AK2174" i="6" a="1"/>
  <c r="AK2172" i="6" a="1"/>
  <c r="AI2157" i="6" a="1"/>
  <c r="AK2146" i="6" a="1"/>
  <c r="AK2142" i="6" a="1"/>
  <c r="AJ2140" i="6" a="1"/>
  <c r="AI2138" i="6" a="1"/>
  <c r="AK2123" i="6" a="1"/>
  <c r="AL2110" i="6" a="1"/>
  <c r="AI2108" i="6" a="1"/>
  <c r="AI2106" i="6" a="1"/>
  <c r="AI2102" i="6" a="1"/>
  <c r="AK2444" i="6" a="1"/>
  <c r="AJ2442" i="6" a="1"/>
  <c r="AK2437" i="6" a="1"/>
  <c r="AK2435" i="6" a="1"/>
  <c r="AI2431" i="6" a="1"/>
  <c r="AK2426" i="6" a="1"/>
  <c r="AK2424" i="6" a="1"/>
  <c r="AJ2422" i="6" a="1"/>
  <c r="AK2417" i="6" a="1"/>
  <c r="AK2415" i="6" a="1"/>
  <c r="AI2411" i="6" a="1"/>
  <c r="AK2406" i="6" a="1"/>
  <c r="AK2404" i="6" a="1"/>
  <c r="AJ2402" i="6" a="1"/>
  <c r="AK2397" i="6" a="1"/>
  <c r="AK2395" i="6" a="1"/>
  <c r="AI2391" i="6" a="1"/>
  <c r="AK2386" i="6" a="1"/>
  <c r="AK2384" i="6" a="1"/>
  <c r="AJ2382" i="6" a="1"/>
  <c r="AK2377" i="6" a="1"/>
  <c r="AK2375" i="6" a="1"/>
  <c r="AI2371" i="6" a="1"/>
  <c r="AK2366" i="6" a="1"/>
  <c r="AK2364" i="6" a="1"/>
  <c r="AJ2362" i="6" a="1"/>
  <c r="AK2357" i="6" a="1"/>
  <c r="AK2355" i="6" a="1"/>
  <c r="AI2351" i="6" a="1"/>
  <c r="AK2346" i="6" a="1"/>
  <c r="AK2344" i="6" a="1"/>
  <c r="AJ2342" i="6" a="1"/>
  <c r="AK2337" i="6" a="1"/>
  <c r="AK2335" i="6" a="1"/>
  <c r="AI2331" i="6" a="1"/>
  <c r="AK2326" i="6" a="1"/>
  <c r="AK2324" i="6" a="1"/>
  <c r="AJ2322" i="6" a="1"/>
  <c r="AK2317" i="6" a="1"/>
  <c r="AK2315" i="6" a="1"/>
  <c r="AI2311" i="6" a="1"/>
  <c r="AK2306" i="6" a="1"/>
  <c r="AK2304" i="6" a="1"/>
  <c r="AJ2302" i="6" a="1"/>
  <c r="AK2297" i="6" a="1"/>
  <c r="AK2295" i="6" a="1"/>
  <c r="AI2291" i="6" a="1"/>
  <c r="AK2286" i="6" a="1"/>
  <c r="AK2284" i="6" a="1"/>
  <c r="AJ2282" i="6" a="1"/>
  <c r="AK2277" i="6" a="1"/>
  <c r="AK2275" i="6" a="1"/>
  <c r="AI2271" i="6" a="1"/>
  <c r="AK2266" i="6" a="1"/>
  <c r="AK2264" i="6" a="1"/>
  <c r="AJ2262" i="6" a="1"/>
  <c r="AK2257" i="6" a="1"/>
  <c r="AK2255" i="6" a="1"/>
  <c r="AI2251" i="6" a="1"/>
  <c r="AK2246" i="6" a="1"/>
  <c r="AK2244" i="6" a="1"/>
  <c r="AL2231" i="6" a="1"/>
  <c r="AK2229" i="6" a="1"/>
  <c r="AJ2227" i="6" a="1"/>
  <c r="AJ2225" i="6" a="1"/>
  <c r="AL2216" i="6" a="1"/>
  <c r="AI2204" i="6" a="1"/>
  <c r="AK2195" i="6" a="1"/>
  <c r="AK2193" i="6" a="1"/>
  <c r="AJ2191" i="6" a="1"/>
  <c r="AI2189" i="6" a="1"/>
  <c r="AJ2176" i="6" a="1"/>
  <c r="AL2167" i="6" a="1"/>
  <c r="AL2165" i="6" a="1"/>
  <c r="AL2161" i="6" a="1"/>
  <c r="AI2159" i="6" a="1"/>
  <c r="AI2155" i="6" a="1"/>
  <c r="AI2153" i="6" a="1"/>
  <c r="AJ2439" i="6" a="1"/>
  <c r="AI2433" i="6" a="1"/>
  <c r="AJ2419" i="6" a="1"/>
  <c r="AI2413" i="6" a="1"/>
  <c r="AJ2399" i="6" a="1"/>
  <c r="AI2393" i="6" a="1"/>
  <c r="AJ2379" i="6" a="1"/>
  <c r="AI2373" i="6" a="1"/>
  <c r="AJ2359" i="6" a="1"/>
  <c r="AI2353" i="6" a="1"/>
  <c r="AJ2339" i="6" a="1"/>
  <c r="AI2333" i="6" a="1"/>
  <c r="AJ2319" i="6" a="1"/>
  <c r="AI2313" i="6" a="1"/>
  <c r="AJ2299" i="6" a="1"/>
  <c r="AI2293" i="6" a="1"/>
  <c r="AJ2279" i="6" a="1"/>
  <c r="AI2273" i="6" a="1"/>
  <c r="AJ2259" i="6" a="1"/>
  <c r="AI2253" i="6" a="1"/>
  <c r="AI2242" i="6" a="1"/>
  <c r="AK2237" i="6" a="1"/>
  <c r="AL2220" i="6" a="1"/>
  <c r="AK2218" i="6" a="1"/>
  <c r="AK2214" i="6" a="1"/>
  <c r="AK2212" i="6" a="1"/>
  <c r="AI2197" i="6" a="1"/>
  <c r="AK2186" i="6" a="1"/>
  <c r="AK2182" i="6" a="1"/>
  <c r="AJ2180" i="6" a="1"/>
  <c r="AI2178" i="6" a="1"/>
  <c r="AK2163" i="6" a="1"/>
  <c r="AL2150" i="6" a="1"/>
  <c r="AI2148" i="6" a="1"/>
  <c r="AI2146" i="6" a="1"/>
  <c r="AI2142" i="6" a="1"/>
  <c r="AK2137" i="6" a="1"/>
  <c r="AI2430" i="6" a="1"/>
  <c r="AI2410" i="6" a="1"/>
  <c r="AI2390" i="6" a="1"/>
  <c r="AI2370" i="6" a="1"/>
  <c r="AI2350" i="6" a="1"/>
  <c r="AI2330" i="6" a="1"/>
  <c r="AI2310" i="6" a="1"/>
  <c r="AI2290" i="6" a="1"/>
  <c r="AI2270" i="6" a="1"/>
  <c r="AI2250" i="6" a="1"/>
  <c r="AJ2239" i="6" a="1"/>
  <c r="AJ2235" i="6" a="1"/>
  <c r="AJ2233" i="6" a="1"/>
  <c r="AI2231" i="6" a="1"/>
  <c r="AL2224" i="6" a="1"/>
  <c r="AI2216" i="6" a="1"/>
  <c r="AL2209" i="6" a="1"/>
  <c r="AK2207" i="6" a="1"/>
  <c r="AK2205" i="6" a="1"/>
  <c r="AI2201" i="6" a="1"/>
  <c r="AJ2184" i="6" a="1"/>
  <c r="AL2440" i="6" a="1"/>
  <c r="AJ2415" i="6" a="1"/>
  <c r="AJ2405" i="6" a="1"/>
  <c r="AL2402" i="6" a="1"/>
  <c r="AJ2397" i="6" a="1"/>
  <c r="AJ2387" i="6" a="1"/>
  <c r="AL2374" i="6" a="1"/>
  <c r="AJ2369" i="6" a="1"/>
  <c r="AL2356" i="6" a="1"/>
  <c r="AI2341" i="6" a="1"/>
  <c r="AL2338" i="6" a="1"/>
  <c r="AJ2331" i="6" a="1"/>
  <c r="AK2303" i="6" a="1"/>
  <c r="AI2298" i="6" a="1"/>
  <c r="AL2295" i="6" a="1"/>
  <c r="AK2285" i="6" a="1"/>
  <c r="AJ2280" i="6" a="1"/>
  <c r="AI2275" i="6" a="1"/>
  <c r="AK2267" i="6" a="1"/>
  <c r="AI2257" i="6" a="1"/>
  <c r="AK2249" i="6" a="1"/>
  <c r="AL2232" i="6" a="1"/>
  <c r="AI2227" i="6" a="1"/>
  <c r="AJ2222" i="6" a="1"/>
  <c r="AL2212" i="6" a="1"/>
  <c r="AJ2207" i="6" a="1"/>
  <c r="AI2200" i="6" a="1"/>
  <c r="AI2195" i="6" a="1"/>
  <c r="AK2175" i="6" a="1"/>
  <c r="AJ2173" i="6" a="1"/>
  <c r="AJ2168" i="6" a="1"/>
  <c r="AL2158" i="6" a="1"/>
  <c r="AJ2154" i="6" a="1"/>
  <c r="AK2149" i="6" a="1"/>
  <c r="AI2147" i="6" a="1"/>
  <c r="AJ2133" i="6" a="1"/>
  <c r="AI2126" i="6" a="1"/>
  <c r="AI2124" i="6" a="1"/>
  <c r="AJ2117" i="6" a="1"/>
  <c r="AJ2115" i="6" a="1"/>
  <c r="AJ2113" i="6" a="1"/>
  <c r="AI2111" i="6" a="1"/>
  <c r="AK2097" i="6" a="1"/>
  <c r="AL2080" i="6" a="1"/>
  <c r="AK2078" i="6" a="1"/>
  <c r="AK2074" i="6" a="1"/>
  <c r="AK2072" i="6" a="1"/>
  <c r="AI2045" i="6" a="1"/>
  <c r="AJ2043" i="6" a="1"/>
  <c r="AK2041" i="6" a="1"/>
  <c r="AL2039" i="6" a="1"/>
  <c r="AI2025" i="6" a="1"/>
  <c r="AJ2023" i="6" a="1"/>
  <c r="AK2021" i="6" a="1"/>
  <c r="AL2019" i="6" a="1"/>
  <c r="AI2005" i="6" a="1"/>
  <c r="AJ2003" i="6" a="1"/>
  <c r="AK2001" i="6" a="1"/>
  <c r="AL1999" i="6" a="1"/>
  <c r="AI1985" i="6" a="1"/>
  <c r="AJ1983" i="6" a="1"/>
  <c r="AK1981" i="6" a="1"/>
  <c r="AL1979" i="6" a="1"/>
  <c r="AI1965" i="6" a="1"/>
  <c r="AJ1963" i="6" a="1"/>
  <c r="AK1961" i="6" a="1"/>
  <c r="AL1959" i="6" a="1"/>
  <c r="AI1945" i="6" a="1"/>
  <c r="AJ1943" i="6" a="1"/>
  <c r="AK1941" i="6" a="1"/>
  <c r="AL1939" i="6" a="1"/>
  <c r="AI1925" i="6" a="1"/>
  <c r="AJ1923" i="6" a="1"/>
  <c r="AK1921" i="6" a="1"/>
  <c r="AL1919" i="6" a="1"/>
  <c r="AI1905" i="6" a="1"/>
  <c r="AJ1903" i="6" a="1"/>
  <c r="AK1901" i="6" a="1"/>
  <c r="AL1899" i="6" a="1"/>
  <c r="AI1885" i="6" a="1"/>
  <c r="AJ1883" i="6" a="1"/>
  <c r="AK1881" i="6" a="1"/>
  <c r="AL1879" i="6" a="1"/>
  <c r="AI1865" i="6" a="1"/>
  <c r="AJ1863" i="6" a="1"/>
  <c r="AK1861" i="6" a="1"/>
  <c r="AL1859" i="6" a="1"/>
  <c r="AI1845" i="6" a="1"/>
  <c r="AJ1843" i="6" a="1"/>
  <c r="AK1841" i="6" a="1"/>
  <c r="AL1839" i="6" a="1"/>
  <c r="AI1825" i="6" a="1"/>
  <c r="AJ1823" i="6" a="1"/>
  <c r="AK1821" i="6" a="1"/>
  <c r="AL1819" i="6" a="1"/>
  <c r="AI1805" i="6" a="1"/>
  <c r="AJ1803" i="6" a="1"/>
  <c r="AK1801" i="6" a="1"/>
  <c r="AL1799" i="6" a="1"/>
  <c r="AI1785" i="6" a="1"/>
  <c r="AJ1783" i="6" a="1"/>
  <c r="AK1781" i="6" a="1"/>
  <c r="AL1779" i="6" a="1"/>
  <c r="AI1765" i="6" a="1"/>
  <c r="AJ1763" i="6" a="1"/>
  <c r="AK1761" i="6" a="1"/>
  <c r="AL1759" i="6" a="1"/>
  <c r="AI1745" i="6" a="1"/>
  <c r="AJ1743" i="6" a="1"/>
  <c r="AK1741" i="6" a="1"/>
  <c r="AL1739" i="6" a="1"/>
  <c r="AI1725" i="6" a="1"/>
  <c r="AJ1723" i="6" a="1"/>
  <c r="AK1721" i="6" a="1"/>
  <c r="AL1719" i="6" a="1"/>
  <c r="AI1705" i="6" a="1"/>
  <c r="AJ1703" i="6" a="1"/>
  <c r="AK1701" i="6" a="1"/>
  <c r="AL1699" i="6" a="1"/>
  <c r="AI1685" i="6" a="1"/>
  <c r="AJ1683" i="6" a="1"/>
  <c r="AK1681" i="6" a="1"/>
  <c r="AL1679" i="6" a="1"/>
  <c r="AI1665" i="6" a="1"/>
  <c r="AJ1663" i="6" a="1"/>
  <c r="AK1661" i="6" a="1"/>
  <c r="AL1659" i="6" a="1"/>
  <c r="AI1645" i="6" a="1"/>
  <c r="AJ1643" i="6" a="1"/>
  <c r="AK1641" i="6" a="1"/>
  <c r="AL1639" i="6" a="1"/>
  <c r="AI1625" i="6" a="1"/>
  <c r="AJ1623" i="6" a="1"/>
  <c r="AK1621" i="6" a="1"/>
  <c r="AL1619" i="6" a="1"/>
  <c r="AI1605" i="6" a="1"/>
  <c r="AJ1603" i="6" a="1"/>
  <c r="AK1601" i="6" a="1"/>
  <c r="AL1599" i="6" a="1"/>
  <c r="AI1585" i="6" a="1"/>
  <c r="AJ1583" i="6" a="1"/>
  <c r="AK1581" i="6" a="1"/>
  <c r="AL1579" i="6" a="1"/>
  <c r="AI1565" i="6" a="1"/>
  <c r="AJ1563" i="6" a="1"/>
  <c r="AK1561" i="6" a="1"/>
  <c r="AL1559" i="6" a="1"/>
  <c r="AI1545" i="6" a="1"/>
  <c r="AJ1543" i="6" a="1"/>
  <c r="AK1541" i="6" a="1"/>
  <c r="AL1539" i="6" a="1"/>
  <c r="AI1525" i="6" a="1"/>
  <c r="AJ1523" i="6" a="1"/>
  <c r="AK1521" i="6" a="1"/>
  <c r="AL1519" i="6" a="1"/>
  <c r="AI1505" i="6" a="1"/>
  <c r="AJ1503" i="6" a="1"/>
  <c r="AK1501" i="6" a="1"/>
  <c r="AL1499" i="6" a="1"/>
  <c r="AI1485" i="6" a="1"/>
  <c r="AJ1483" i="6" a="1"/>
  <c r="AK1481" i="6" a="1"/>
  <c r="AL1479" i="6" a="1"/>
  <c r="AI1465" i="6" a="1"/>
  <c r="AJ1463" i="6" a="1"/>
  <c r="AK1461" i="6" a="1"/>
  <c r="AL1459" i="6" a="1"/>
  <c r="AI1445" i="6" a="1"/>
  <c r="AJ1443" i="6" a="1"/>
  <c r="AK1441" i="6" a="1"/>
  <c r="AL1439" i="6" a="1"/>
  <c r="AI1425" i="6" a="1"/>
  <c r="AJ1423" i="6" a="1"/>
  <c r="AK1421" i="6" a="1"/>
  <c r="AL1419" i="6" a="1"/>
  <c r="AI1405" i="6" a="1"/>
  <c r="AJ1403" i="6" a="1"/>
  <c r="AK1401" i="6" a="1"/>
  <c r="AL1399" i="6" a="1"/>
  <c r="AI1385" i="6" a="1"/>
  <c r="AJ1383" i="6" a="1"/>
  <c r="AK1381" i="6" a="1"/>
  <c r="AL1379" i="6" a="1"/>
  <c r="AI1365" i="6" a="1"/>
  <c r="AJ1363" i="6" a="1"/>
  <c r="AK1361" i="6" a="1"/>
  <c r="AL1359" i="6" a="1"/>
  <c r="AI1345" i="6" a="1"/>
  <c r="AJ1343" i="6" a="1"/>
  <c r="AK1341" i="6" a="1"/>
  <c r="AL1339" i="6" a="1"/>
  <c r="AI1325" i="6" a="1"/>
  <c r="AJ1323" i="6" a="1"/>
  <c r="AK1321" i="6" a="1"/>
  <c r="AL1319" i="6" a="1"/>
  <c r="AI1305" i="6" a="1"/>
  <c r="AJ1303" i="6" a="1"/>
  <c r="AK1301" i="6" a="1"/>
  <c r="AL1299" i="6" a="1"/>
  <c r="AI1285" i="6" a="1"/>
  <c r="AJ1283" i="6" a="1"/>
  <c r="AK1281" i="6" a="1"/>
  <c r="AL1279" i="6" a="1"/>
  <c r="AI1265" i="6" a="1"/>
  <c r="AJ1263" i="6" a="1"/>
  <c r="AK1261" i="6" a="1"/>
  <c r="AL1259" i="6" a="1"/>
  <c r="AI1245" i="6" a="1"/>
  <c r="AJ1243" i="6" a="1"/>
  <c r="AK1241" i="6" a="1"/>
  <c r="AL1239" i="6" a="1"/>
  <c r="AI1225" i="6" a="1"/>
  <c r="AJ1223" i="6" a="1"/>
  <c r="AK1221" i="6" a="1"/>
  <c r="AL1219" i="6" a="1"/>
  <c r="AI1205" i="6" a="1"/>
  <c r="AJ1203" i="6" a="1"/>
  <c r="AK1201" i="6" a="1"/>
  <c r="AL1199" i="6" a="1"/>
  <c r="AI1185" i="6" a="1"/>
  <c r="AJ1183" i="6" a="1"/>
  <c r="AK1181" i="6" a="1"/>
  <c r="AL1179" i="6" a="1"/>
  <c r="AI1165" i="6" a="1"/>
  <c r="AJ1163" i="6" a="1"/>
  <c r="AK1161" i="6" a="1"/>
  <c r="AK2443" i="6" a="1"/>
  <c r="AI2438" i="6" a="1"/>
  <c r="AL2435" i="6" a="1"/>
  <c r="AK2425" i="6" a="1"/>
  <c r="AJ2420" i="6" a="1"/>
  <c r="AI2415" i="6" a="1"/>
  <c r="AK2407" i="6" a="1"/>
  <c r="AI2397" i="6" a="1"/>
  <c r="AK2389" i="6" a="1"/>
  <c r="AI2382" i="6" a="1"/>
  <c r="AI2379" i="6" a="1"/>
  <c r="AJ2364" i="6" a="1"/>
  <c r="AK2351" i="6" a="1"/>
  <c r="AJ2346" i="6" a="1"/>
  <c r="AJ2336" i="6" a="1"/>
  <c r="AJ2328" i="6" a="1"/>
  <c r="AL2323" i="6" a="1"/>
  <c r="AJ2318" i="6" a="1"/>
  <c r="AJ2313" i="6" a="1"/>
  <c r="AL2305" i="6" a="1"/>
  <c r="AK2300" i="6" a="1"/>
  <c r="AL2287" i="6" a="1"/>
  <c r="AL2272" i="6" a="1"/>
  <c r="AL2269" i="6" a="1"/>
  <c r="AK2262" i="6" a="1"/>
  <c r="AI2247" i="6" a="1"/>
  <c r="AL2244" i="6" a="1"/>
  <c r="AL2229" i="6" a="1"/>
  <c r="AI2217" i="6" a="1"/>
  <c r="AK2202" i="6" a="1"/>
  <c r="AJ2197" i="6" a="1"/>
  <c r="AK2187" i="6" a="1"/>
  <c r="AJ2185" i="6" a="1"/>
  <c r="AK2177" i="6" a="1"/>
  <c r="AL2163" i="6" a="1"/>
  <c r="AJ2156" i="6" a="1"/>
  <c r="AL2151" i="6" a="1"/>
  <c r="AL2144" i="6" a="1"/>
  <c r="AJ2142" i="6" a="1"/>
  <c r="AJ2137" i="6" a="1"/>
  <c r="AJ2135" i="6" a="1"/>
  <c r="AI2128" i="6" a="1"/>
  <c r="AJ2119" i="6" a="1"/>
  <c r="AJ2106" i="6" a="1"/>
  <c r="AJ2104" i="6" a="1"/>
  <c r="AK2095" i="6" a="1"/>
  <c r="AK2093" i="6" a="1"/>
  <c r="AJ2091" i="6" a="1"/>
  <c r="AI2089" i="6" a="1"/>
  <c r="AJ2076" i="6" a="1"/>
  <c r="AL2067" i="6" a="1"/>
  <c r="AL2065" i="6" a="1"/>
  <c r="AI2054" i="6" a="1"/>
  <c r="AJ2052" i="6" a="1"/>
  <c r="AK2050" i="6" a="1"/>
  <c r="AL2048" i="6" a="1"/>
  <c r="AI2034" i="6" a="1"/>
  <c r="AJ2032" i="6" a="1"/>
  <c r="AK2030" i="6" a="1"/>
  <c r="AL2028" i="6" a="1"/>
  <c r="AI2014" i="6" a="1"/>
  <c r="AJ2012" i="6" a="1"/>
  <c r="AK2010" i="6" a="1"/>
  <c r="AL2008" i="6" a="1"/>
  <c r="AI1994" i="6" a="1"/>
  <c r="AJ1992" i="6" a="1"/>
  <c r="AK1990" i="6" a="1"/>
  <c r="AL1988" i="6" a="1"/>
  <c r="AI1974" i="6" a="1"/>
  <c r="AJ1972" i="6" a="1"/>
  <c r="AK1970" i="6" a="1"/>
  <c r="AL1968" i="6" a="1"/>
  <c r="AI1954" i="6" a="1"/>
  <c r="AJ1952" i="6" a="1"/>
  <c r="AK1950" i="6" a="1"/>
  <c r="AL1948" i="6" a="1"/>
  <c r="AI1934" i="6" a="1"/>
  <c r="AJ1932" i="6" a="1"/>
  <c r="AK1930" i="6" a="1"/>
  <c r="AL1928" i="6" a="1"/>
  <c r="AI1914" i="6" a="1"/>
  <c r="AJ1912" i="6" a="1"/>
  <c r="AK1910" i="6" a="1"/>
  <c r="AL1908" i="6" a="1"/>
  <c r="AI1894" i="6" a="1"/>
  <c r="AJ1892" i="6" a="1"/>
  <c r="AK1890" i="6" a="1"/>
  <c r="AL1888" i="6" a="1"/>
  <c r="AI1874" i="6" a="1"/>
  <c r="AJ1872" i="6" a="1"/>
  <c r="AK1870" i="6" a="1"/>
  <c r="AL1868" i="6" a="1"/>
  <c r="AI1854" i="6" a="1"/>
  <c r="AJ1852" i="6" a="1"/>
  <c r="AK1850" i="6" a="1"/>
  <c r="AL1848" i="6" a="1"/>
  <c r="AI1834" i="6" a="1"/>
  <c r="AJ1832" i="6" a="1"/>
  <c r="AK1830" i="6" a="1"/>
  <c r="AL1828" i="6" a="1"/>
  <c r="AI1814" i="6" a="1"/>
  <c r="AJ1812" i="6" a="1"/>
  <c r="AK1810" i="6" a="1"/>
  <c r="AL1808" i="6" a="1"/>
  <c r="AI1794" i="6" a="1"/>
  <c r="AJ1792" i="6" a="1"/>
  <c r="AK1790" i="6" a="1"/>
  <c r="AL1788" i="6" a="1"/>
  <c r="AI1774" i="6" a="1"/>
  <c r="AJ1772" i="6" a="1"/>
  <c r="AK1770" i="6" a="1"/>
  <c r="AL1768" i="6" a="1"/>
  <c r="AI1754" i="6" a="1"/>
  <c r="AJ1752" i="6" a="1"/>
  <c r="AK1750" i="6" a="1"/>
  <c r="AL1748" i="6" a="1"/>
  <c r="AI1734" i="6" a="1"/>
  <c r="AJ1732" i="6" a="1"/>
  <c r="AK1730" i="6" a="1"/>
  <c r="AL1728" i="6" a="1"/>
  <c r="AI1714" i="6" a="1"/>
  <c r="AJ1712" i="6" a="1"/>
  <c r="AK1710" i="6" a="1"/>
  <c r="AL1708" i="6" a="1"/>
  <c r="AI1694" i="6" a="1"/>
  <c r="AJ1692" i="6" a="1"/>
  <c r="AK1690" i="6" a="1"/>
  <c r="AL1688" i="6" a="1"/>
  <c r="AI1674" i="6" a="1"/>
  <c r="AJ1672" i="6" a="1"/>
  <c r="AK1670" i="6" a="1"/>
  <c r="AL1668" i="6" a="1"/>
  <c r="AI1654" i="6" a="1"/>
  <c r="AJ1652" i="6" a="1"/>
  <c r="AK1650" i="6" a="1"/>
  <c r="AL1648" i="6" a="1"/>
  <c r="AI1634" i="6" a="1"/>
  <c r="AJ1632" i="6" a="1"/>
  <c r="AK1630" i="6" a="1"/>
  <c r="AL1628" i="6" a="1"/>
  <c r="AI1614" i="6" a="1"/>
  <c r="AJ1612" i="6" a="1"/>
  <c r="AK1610" i="6" a="1"/>
  <c r="AL1608" i="6" a="1"/>
  <c r="AI1594" i="6" a="1"/>
  <c r="AJ1592" i="6" a="1"/>
  <c r="AK1590" i="6" a="1"/>
  <c r="AL1588" i="6" a="1"/>
  <c r="AI1574" i="6" a="1"/>
  <c r="AJ1572" i="6" a="1"/>
  <c r="AK1570" i="6" a="1"/>
  <c r="AL1568" i="6" a="1"/>
  <c r="AI1554" i="6" a="1"/>
  <c r="AJ1552" i="6" a="1"/>
  <c r="AK1550" i="6" a="1"/>
  <c r="AL1548" i="6" a="1"/>
  <c r="AI1534" i="6" a="1"/>
  <c r="AJ1532" i="6" a="1"/>
  <c r="AK1530" i="6" a="1"/>
  <c r="AL1528" i="6" a="1"/>
  <c r="AI1514" i="6" a="1"/>
  <c r="AJ1512" i="6" a="1"/>
  <c r="AK1510" i="6" a="1"/>
  <c r="AL1508" i="6" a="1"/>
  <c r="AI1494" i="6" a="1"/>
  <c r="AJ1492" i="6" a="1"/>
  <c r="AK1490" i="6" a="1"/>
  <c r="AL1488" i="6" a="1"/>
  <c r="AI1474" i="6" a="1"/>
  <c r="AJ1472" i="6" a="1"/>
  <c r="AK1470" i="6" a="1"/>
  <c r="AL1468" i="6" a="1"/>
  <c r="AI1454" i="6" a="1"/>
  <c r="AJ1452" i="6" a="1"/>
  <c r="AK1450" i="6" a="1"/>
  <c r="AL1448" i="6" a="1"/>
  <c r="AI1434" i="6" a="1"/>
  <c r="AJ1432" i="6" a="1"/>
  <c r="AK1430" i="6" a="1"/>
  <c r="AL1428" i="6" a="1"/>
  <c r="AI1414" i="6" a="1"/>
  <c r="AJ1412" i="6" a="1"/>
  <c r="AK1410" i="6" a="1"/>
  <c r="AL1408" i="6" a="1"/>
  <c r="AI1394" i="6" a="1"/>
  <c r="AJ1392" i="6" a="1"/>
  <c r="AK1390" i="6" a="1"/>
  <c r="AL1388" i="6" a="1"/>
  <c r="AI1374" i="6" a="1"/>
  <c r="AJ1372" i="6" a="1"/>
  <c r="AK1370" i="6" a="1"/>
  <c r="AL1368" i="6" a="1"/>
  <c r="AI1354" i="6" a="1"/>
  <c r="AJ1352" i="6" a="1"/>
  <c r="AK1350" i="6" a="1"/>
  <c r="AL1348" i="6" a="1"/>
  <c r="AI1334" i="6" a="1"/>
  <c r="AJ1332" i="6" a="1"/>
  <c r="AK1330" i="6" a="1"/>
  <c r="AL1328" i="6" a="1"/>
  <c r="AI1314" i="6" a="1"/>
  <c r="AJ1312" i="6" a="1"/>
  <c r="AK1310" i="6" a="1"/>
  <c r="AL1308" i="6" a="1"/>
  <c r="AI1294" i="6" a="1"/>
  <c r="AJ1292" i="6" a="1"/>
  <c r="AK1290" i="6" a="1"/>
  <c r="AL1288" i="6" a="1"/>
  <c r="AI1274" i="6" a="1"/>
  <c r="AJ1272" i="6" a="1"/>
  <c r="AK1270" i="6" a="1"/>
  <c r="AL1268" i="6" a="1"/>
  <c r="AI1254" i="6" a="1"/>
  <c r="AJ1252" i="6" a="1"/>
  <c r="AK1250" i="6" a="1"/>
  <c r="AL1248" i="6" a="1"/>
  <c r="AI1234" i="6" a="1"/>
  <c r="AJ1232" i="6" a="1"/>
  <c r="AK1230" i="6" a="1"/>
  <c r="AL1228" i="6" a="1"/>
  <c r="AI1214" i="6" a="1"/>
  <c r="AJ1212" i="6" a="1"/>
  <c r="AK1210" i="6" a="1"/>
  <c r="AL1208" i="6" a="1"/>
  <c r="AI1194" i="6" a="1"/>
  <c r="AJ1192" i="6" a="1"/>
  <c r="AK1190" i="6" a="1"/>
  <c r="AL1188" i="6" a="1"/>
  <c r="AI1174" i="6" a="1"/>
  <c r="AJ1172" i="6" a="1"/>
  <c r="AK1170" i="6" a="1"/>
  <c r="AL1168" i="6" a="1"/>
  <c r="AI1154" i="6" a="1"/>
  <c r="AJ1152" i="6" a="1"/>
  <c r="AK1150" i="6" a="1"/>
  <c r="AL1148" i="6" a="1"/>
  <c r="AI1134" i="6" a="1"/>
  <c r="AJ1132" i="6" a="1"/>
  <c r="AK1130" i="6" a="1"/>
  <c r="AL1128" i="6" a="1"/>
  <c r="AI1114" i="6" a="1"/>
  <c r="AJ1112" i="6" a="1"/>
  <c r="AK1110" i="6" a="1"/>
  <c r="AL1108" i="6" a="1"/>
  <c r="AK2440" i="6" a="1"/>
  <c r="AL2427" i="6" a="1"/>
  <c r="AL2412" i="6" a="1"/>
  <c r="AL2409" i="6" a="1"/>
  <c r="AK2402" i="6" a="1"/>
  <c r="AI2387" i="6" a="1"/>
  <c r="AL2384" i="6" a="1"/>
  <c r="AK2374" i="6" a="1"/>
  <c r="AL2371" i="6" a="1"/>
  <c r="AI2369" i="6" a="1"/>
  <c r="AI2364" i="6" a="1"/>
  <c r="AL2361" i="6" a="1"/>
  <c r="AK2356" i="6" a="1"/>
  <c r="AI2346" i="6" a="1"/>
  <c r="AK2338" i="6" a="1"/>
  <c r="AL2333" i="6" a="1"/>
  <c r="AI2328" i="6" a="1"/>
  <c r="AL2320" i="6" a="1"/>
  <c r="AJ2295" i="6" a="1"/>
  <c r="AJ2285" i="6" a="1"/>
  <c r="AL2282" i="6" a="1"/>
  <c r="AJ2277" i="6" a="1"/>
  <c r="AJ2267" i="6" a="1"/>
  <c r="AL2254" i="6" a="1"/>
  <c r="AJ2249" i="6" a="1"/>
  <c r="AI2239" i="6" a="1"/>
  <c r="AL2234" i="6" a="1"/>
  <c r="AK2232" i="6" a="1"/>
  <c r="AK2224" i="6" a="1"/>
  <c r="AI2222" i="6" a="1"/>
  <c r="AL2214" i="6" a="1"/>
  <c r="AI2207" i="6" a="1"/>
  <c r="AL2192" i="6" a="1"/>
  <c r="AI2180" i="6" a="1"/>
  <c r="AJ2175" i="6" a="1"/>
  <c r="AI2173" i="6" a="1"/>
  <c r="AI2168" i="6" a="1"/>
  <c r="AK2158" i="6" a="1"/>
  <c r="AJ2149" i="6" a="1"/>
  <c r="AK2144" i="6" a="1"/>
  <c r="AI2133" i="6" a="1"/>
  <c r="AI2117" i="6" a="1"/>
  <c r="AI2115" i="6" a="1"/>
  <c r="AI2113" i="6" a="1"/>
  <c r="AJ2108" i="6" a="1"/>
  <c r="AI2104" i="6" a="1"/>
  <c r="AJ2097" i="6" a="1"/>
  <c r="AL2082" i="6" a="1"/>
  <c r="AK2080" i="6" a="1"/>
  <c r="AJ2078" i="6" a="1"/>
  <c r="AJ2074" i="6" a="1"/>
  <c r="AL2063" i="6" a="1"/>
  <c r="AL2061" i="6" a="1"/>
  <c r="AK2059" i="6" a="1"/>
  <c r="AL2057" i="6" a="1"/>
  <c r="AI2043" i="6" a="1"/>
  <c r="AJ2041" i="6" a="1"/>
  <c r="AK2039" i="6" a="1"/>
  <c r="AL2037" i="6" a="1"/>
  <c r="AI2023" i="6" a="1"/>
  <c r="AJ2021" i="6" a="1"/>
  <c r="AK2019" i="6" a="1"/>
  <c r="AL2017" i="6" a="1"/>
  <c r="AI2003" i="6" a="1"/>
  <c r="AJ2001" i="6" a="1"/>
  <c r="AK1999" i="6" a="1"/>
  <c r="AL1997" i="6" a="1"/>
  <c r="AI1983" i="6" a="1"/>
  <c r="AJ1981" i="6" a="1"/>
  <c r="AK1979" i="6" a="1"/>
  <c r="AL1977" i="6" a="1"/>
  <c r="AI1963" i="6" a="1"/>
  <c r="AJ1961" i="6" a="1"/>
  <c r="AK1959" i="6" a="1"/>
  <c r="AL1957" i="6" a="1"/>
  <c r="AI1943" i="6" a="1"/>
  <c r="AJ1941" i="6" a="1"/>
  <c r="AK1939" i="6" a="1"/>
  <c r="AL1937" i="6" a="1"/>
  <c r="AI1923" i="6" a="1"/>
  <c r="AJ1921" i="6" a="1"/>
  <c r="AK1919" i="6" a="1"/>
  <c r="AL1917" i="6" a="1"/>
  <c r="AI1903" i="6" a="1"/>
  <c r="AJ1901" i="6" a="1"/>
  <c r="AK1899" i="6" a="1"/>
  <c r="AL1897" i="6" a="1"/>
  <c r="AI1883" i="6" a="1"/>
  <c r="AJ1881" i="6" a="1"/>
  <c r="AK1879" i="6" a="1"/>
  <c r="AL1877" i="6" a="1"/>
  <c r="AI1863" i="6" a="1"/>
  <c r="AJ1861" i="6" a="1"/>
  <c r="AK1859" i="6" a="1"/>
  <c r="AL1857" i="6" a="1"/>
  <c r="AI1843" i="6" a="1"/>
  <c r="AJ1841" i="6" a="1"/>
  <c r="AK1839" i="6" a="1"/>
  <c r="AL1837" i="6" a="1"/>
  <c r="AI1823" i="6" a="1"/>
  <c r="AJ1821" i="6" a="1"/>
  <c r="AK1819" i="6" a="1"/>
  <c r="AL1817" i="6" a="1"/>
  <c r="AI1803" i="6" a="1"/>
  <c r="AJ1801" i="6" a="1"/>
  <c r="AK1799" i="6" a="1"/>
  <c r="AL1797" i="6" a="1"/>
  <c r="AI1783" i="6" a="1"/>
  <c r="AJ1781" i="6" a="1"/>
  <c r="AK1779" i="6" a="1"/>
  <c r="AL1777" i="6" a="1"/>
  <c r="AI1763" i="6" a="1"/>
  <c r="AJ1761" i="6" a="1"/>
  <c r="AK1759" i="6" a="1"/>
  <c r="AL1757" i="6" a="1"/>
  <c r="AI1743" i="6" a="1"/>
  <c r="AJ1741" i="6" a="1"/>
  <c r="AK1739" i="6" a="1"/>
  <c r="AL1737" i="6" a="1"/>
  <c r="AI1723" i="6" a="1"/>
  <c r="AJ1721" i="6" a="1"/>
  <c r="AK1719" i="6" a="1"/>
  <c r="AL1717" i="6" a="1"/>
  <c r="AI1703" i="6" a="1"/>
  <c r="AJ1701" i="6" a="1"/>
  <c r="AK1699" i="6" a="1"/>
  <c r="AL1697" i="6" a="1"/>
  <c r="AI1683" i="6" a="1"/>
  <c r="AJ1681" i="6" a="1"/>
  <c r="AK1679" i="6" a="1"/>
  <c r="AL1677" i="6" a="1"/>
  <c r="AI1663" i="6" a="1"/>
  <c r="AJ1661" i="6" a="1"/>
  <c r="AK1659" i="6" a="1"/>
  <c r="AL1657" i="6" a="1"/>
  <c r="AI1643" i="6" a="1"/>
  <c r="AJ1641" i="6" a="1"/>
  <c r="AK1639" i="6" a="1"/>
  <c r="AL1637" i="6" a="1"/>
  <c r="AI1623" i="6" a="1"/>
  <c r="AJ1621" i="6" a="1"/>
  <c r="AK1619" i="6" a="1"/>
  <c r="AL1617" i="6" a="1"/>
  <c r="AI1603" i="6" a="1"/>
  <c r="AJ1601" i="6" a="1"/>
  <c r="AK1599" i="6" a="1"/>
  <c r="AL1597" i="6" a="1"/>
  <c r="AI1583" i="6" a="1"/>
  <c r="AJ1581" i="6" a="1"/>
  <c r="AK1579" i="6" a="1"/>
  <c r="AL1577" i="6" a="1"/>
  <c r="AJ2435" i="6" a="1"/>
  <c r="AJ2425" i="6" a="1"/>
  <c r="AL2422" i="6" a="1"/>
  <c r="AJ2417" i="6" a="1"/>
  <c r="AJ2407" i="6" a="1"/>
  <c r="AL2394" i="6" a="1"/>
  <c r="AJ2389" i="6" a="1"/>
  <c r="AL2376" i="6" a="1"/>
  <c r="AI2361" i="6" a="1"/>
  <c r="AL2358" i="6" a="1"/>
  <c r="AJ2351" i="6" a="1"/>
  <c r="AK2323" i="6" a="1"/>
  <c r="AI2318" i="6" a="1"/>
  <c r="AL2315" i="6" a="1"/>
  <c r="AK2305" i="6" a="1"/>
  <c r="AJ2300" i="6" a="1"/>
  <c r="AI2295" i="6" a="1"/>
  <c r="AK2287" i="6" a="1"/>
  <c r="AI2277" i="6" a="1"/>
  <c r="AK2269" i="6" a="1"/>
  <c r="AI2262" i="6" a="1"/>
  <c r="AI2259" i="6" a="1"/>
  <c r="AJ2244" i="6" a="1"/>
  <c r="AL2236" i="6" a="1"/>
  <c r="AJ2229" i="6" a="1"/>
  <c r="AJ2219" i="6" a="1"/>
  <c r="AK2209" i="6" a="1"/>
  <c r="AL2204" i="6" a="1"/>
  <c r="AJ2202" i="6" a="1"/>
  <c r="AJ2187" i="6" a="1"/>
  <c r="AL2182" i="6" a="1"/>
  <c r="AJ2177" i="6" a="1"/>
  <c r="AL2170" i="6" a="1"/>
  <c r="AI2156" i="6" a="1"/>
  <c r="AK2151" i="6" a="1"/>
  <c r="AI2137" i="6" a="1"/>
  <c r="AI2135" i="6" a="1"/>
  <c r="AL2130" i="6" a="1"/>
  <c r="AL2121" i="6" a="1"/>
  <c r="AI2119" i="6" a="1"/>
  <c r="AJ2099" i="6" a="1"/>
  <c r="AJ2095" i="6" a="1"/>
  <c r="AJ2093" i="6" a="1"/>
  <c r="AI2091" i="6" a="1"/>
  <c r="AL2084" i="6" a="1"/>
  <c r="AI2076" i="6" a="1"/>
  <c r="AL2069" i="6" a="1"/>
  <c r="AK2067" i="6" a="1"/>
  <c r="AK2065" i="6" a="1"/>
  <c r="AI2052" i="6" a="1"/>
  <c r="AJ2050" i="6" a="1"/>
  <c r="AK2048" i="6" a="1"/>
  <c r="AL2046" i="6" a="1"/>
  <c r="AI2032" i="6" a="1"/>
  <c r="AJ2030" i="6" a="1"/>
  <c r="AK2028" i="6" a="1"/>
  <c r="AL2026" i="6" a="1"/>
  <c r="AI2012" i="6" a="1"/>
  <c r="AJ2010" i="6" a="1"/>
  <c r="AK2008" i="6" a="1"/>
  <c r="AL2006" i="6" a="1"/>
  <c r="AI1992" i="6" a="1"/>
  <c r="AJ1990" i="6" a="1"/>
  <c r="AK1988" i="6" a="1"/>
  <c r="AL1986" i="6" a="1"/>
  <c r="AI1972" i="6" a="1"/>
  <c r="AJ1970" i="6" a="1"/>
  <c r="AK1968" i="6" a="1"/>
  <c r="AL1966" i="6" a="1"/>
  <c r="AI1952" i="6" a="1"/>
  <c r="AJ1950" i="6" a="1"/>
  <c r="AK1948" i="6" a="1"/>
  <c r="AL1946" i="6" a="1"/>
  <c r="AI1932" i="6" a="1"/>
  <c r="AJ1930" i="6" a="1"/>
  <c r="AK1928" i="6" a="1"/>
  <c r="AL1926" i="6" a="1"/>
  <c r="AI1912" i="6" a="1"/>
  <c r="AJ1910" i="6" a="1"/>
  <c r="AK1908" i="6" a="1"/>
  <c r="AL1906" i="6" a="1"/>
  <c r="AI1892" i="6" a="1"/>
  <c r="AJ1890" i="6" a="1"/>
  <c r="AK1888" i="6" a="1"/>
  <c r="AL1886" i="6" a="1"/>
  <c r="AI1872" i="6" a="1"/>
  <c r="AJ1870" i="6" a="1"/>
  <c r="AK1868" i="6" a="1"/>
  <c r="AL1866" i="6" a="1"/>
  <c r="AI1852" i="6" a="1"/>
  <c r="AJ1850" i="6" a="1"/>
  <c r="AK1848" i="6" a="1"/>
  <c r="AL1846" i="6" a="1"/>
  <c r="AI1832" i="6" a="1"/>
  <c r="AJ1830" i="6" a="1"/>
  <c r="AK1828" i="6" a="1"/>
  <c r="AL1826" i="6" a="1"/>
  <c r="AI1812" i="6" a="1"/>
  <c r="AJ1810" i="6" a="1"/>
  <c r="AK1808" i="6" a="1"/>
  <c r="AL1806" i="6" a="1"/>
  <c r="AI1792" i="6" a="1"/>
  <c r="AJ1790" i="6" a="1"/>
  <c r="AK1788" i="6" a="1"/>
  <c r="AL1786" i="6" a="1"/>
  <c r="AI1772" i="6" a="1"/>
  <c r="AJ1770" i="6" a="1"/>
  <c r="AK1768" i="6" a="1"/>
  <c r="AL1766" i="6" a="1"/>
  <c r="AI1752" i="6" a="1"/>
  <c r="AJ1750" i="6" a="1"/>
  <c r="AK1748" i="6" a="1"/>
  <c r="AL1746" i="6" a="1"/>
  <c r="AI1732" i="6" a="1"/>
  <c r="AJ1730" i="6" a="1"/>
  <c r="AK1728" i="6" a="1"/>
  <c r="AL1726" i="6" a="1"/>
  <c r="AI1712" i="6" a="1"/>
  <c r="AJ1710" i="6" a="1"/>
  <c r="AK1708" i="6" a="1"/>
  <c r="AL1706" i="6" a="1"/>
  <c r="AI1692" i="6" a="1"/>
  <c r="AJ1690" i="6" a="1"/>
  <c r="AK1688" i="6" a="1"/>
  <c r="AL1686" i="6" a="1"/>
  <c r="AI1672" i="6" a="1"/>
  <c r="AJ1670" i="6" a="1"/>
  <c r="AK1668" i="6" a="1"/>
  <c r="AL1666" i="6" a="1"/>
  <c r="AI1652" i="6" a="1"/>
  <c r="AJ1650" i="6" a="1"/>
  <c r="AK1648" i="6" a="1"/>
  <c r="AL1646" i="6" a="1"/>
  <c r="AI1632" i="6" a="1"/>
  <c r="AJ1630" i="6" a="1"/>
  <c r="AK1628" i="6" a="1"/>
  <c r="AL1626" i="6" a="1"/>
  <c r="AI1612" i="6" a="1"/>
  <c r="AJ1610" i="6" a="1"/>
  <c r="AK1608" i="6" a="1"/>
  <c r="AL1606" i="6" a="1"/>
  <c r="AI1592" i="6" a="1"/>
  <c r="AJ1590" i="6" a="1"/>
  <c r="AK1588" i="6" a="1"/>
  <c r="AL1586" i="6" a="1"/>
  <c r="AI1572" i="6" a="1"/>
  <c r="AJ1570" i="6" a="1"/>
  <c r="AK1568" i="6" a="1"/>
  <c r="AL1566" i="6" a="1"/>
  <c r="AI1552" i="6" a="1"/>
  <c r="AJ1550" i="6" a="1"/>
  <c r="AK1548" i="6" a="1"/>
  <c r="AL1546" i="6" a="1"/>
  <c r="AI1532" i="6" a="1"/>
  <c r="AJ1530" i="6" a="1"/>
  <c r="AK1528" i="6" a="1"/>
  <c r="AL1526" i="6" a="1"/>
  <c r="AI1512" i="6" a="1"/>
  <c r="AJ1510" i="6" a="1"/>
  <c r="AK1508" i="6" a="1"/>
  <c r="AL1506" i="6" a="1"/>
  <c r="AI1492" i="6" a="1"/>
  <c r="AJ1490" i="6" a="1"/>
  <c r="AK1488" i="6" a="1"/>
  <c r="AL1486" i="6" a="1"/>
  <c r="AI1472" i="6" a="1"/>
  <c r="AJ1470" i="6" a="1"/>
  <c r="AK1468" i="6" a="1"/>
  <c r="AL1466" i="6" a="1"/>
  <c r="AI1452" i="6" a="1"/>
  <c r="AJ1450" i="6" a="1"/>
  <c r="AK1448" i="6" a="1"/>
  <c r="AL1446" i="6" a="1"/>
  <c r="AI1432" i="6" a="1"/>
  <c r="AJ1430" i="6" a="1"/>
  <c r="AK1428" i="6" a="1"/>
  <c r="AL1426" i="6" a="1"/>
  <c r="AI1412" i="6" a="1"/>
  <c r="AJ1410" i="6" a="1"/>
  <c r="AK1408" i="6" a="1"/>
  <c r="AL1406" i="6" a="1"/>
  <c r="AI1392" i="6" a="1"/>
  <c r="AJ1390" i="6" a="1"/>
  <c r="AK1388" i="6" a="1"/>
  <c r="AL1386" i="6" a="1"/>
  <c r="AI1372" i="6" a="1"/>
  <c r="AJ1370" i="6" a="1"/>
  <c r="AK1368" i="6" a="1"/>
  <c r="AL1366" i="6" a="1"/>
  <c r="AI1352" i="6" a="1"/>
  <c r="AJ1350" i="6" a="1"/>
  <c r="AK1348" i="6" a="1"/>
  <c r="AL1346" i="6" a="1"/>
  <c r="AI1332" i="6" a="1"/>
  <c r="AJ1330" i="6" a="1"/>
  <c r="AK1328" i="6" a="1"/>
  <c r="AL1326" i="6" a="1"/>
  <c r="AI1312" i="6" a="1"/>
  <c r="AJ1310" i="6" a="1"/>
  <c r="AK1308" i="6" a="1"/>
  <c r="AL1306" i="6" a="1"/>
  <c r="AI1292" i="6" a="1"/>
  <c r="AJ1290" i="6" a="1"/>
  <c r="AK1288" i="6" a="1"/>
  <c r="AL1286" i="6" a="1"/>
  <c r="AI1272" i="6" a="1"/>
  <c r="AJ1270" i="6" a="1"/>
  <c r="AK1268" i="6" a="1"/>
  <c r="AL1266" i="6" a="1"/>
  <c r="AI1252" i="6" a="1"/>
  <c r="AJ1250" i="6" a="1"/>
  <c r="AK1248" i="6" a="1"/>
  <c r="AL1246" i="6" a="1"/>
  <c r="AI1232" i="6" a="1"/>
  <c r="AJ1230" i="6" a="1"/>
  <c r="AK1228" i="6" a="1"/>
  <c r="AL1226" i="6" a="1"/>
  <c r="AI1212" i="6" a="1"/>
  <c r="AJ1210" i="6" a="1"/>
  <c r="AK1208" i="6" a="1"/>
  <c r="AL1206" i="6" a="1"/>
  <c r="AI1192" i="6" a="1"/>
  <c r="AJ1190" i="6" a="1"/>
  <c r="AK1188" i="6" a="1"/>
  <c r="AL1186" i="6" a="1"/>
  <c r="AI1172" i="6" a="1"/>
  <c r="AJ1170" i="6" a="1"/>
  <c r="AK1168" i="6" a="1"/>
  <c r="AL1166" i="6" a="1"/>
  <c r="AI1152" i="6" a="1"/>
  <c r="AI2437" i="6" a="1"/>
  <c r="AK2429" i="6" a="1"/>
  <c r="AI2422" i="6" a="1"/>
  <c r="AI2419" i="6" a="1"/>
  <c r="AJ2404" i="6" a="1"/>
  <c r="AK2391" i="6" a="1"/>
  <c r="AJ2386" i="6" a="1"/>
  <c r="AJ2376" i="6" a="1"/>
  <c r="AJ2368" i="6" a="1"/>
  <c r="AL2363" i="6" a="1"/>
  <c r="AJ2358" i="6" a="1"/>
  <c r="AJ2353" i="6" a="1"/>
  <c r="AL2345" i="6" a="1"/>
  <c r="AK2340" i="6" a="1"/>
  <c r="AL2327" i="6" a="1"/>
  <c r="AL2312" i="6" a="1"/>
  <c r="AL2309" i="6" a="1"/>
  <c r="AK2302" i="6" a="1"/>
  <c r="AI2287" i="6" a="1"/>
  <c r="AL2284" i="6" a="1"/>
  <c r="AK2274" i="6" a="1"/>
  <c r="AL2271" i="6" a="1"/>
  <c r="AI2269" i="6" a="1"/>
  <c r="AI2264" i="6" a="1"/>
  <c r="AL2261" i="6" a="1"/>
  <c r="AK2256" i="6" a="1"/>
  <c r="AI2246" i="6" a="1"/>
  <c r="AI2241" i="6" a="1"/>
  <c r="AL2238" i="6" a="1"/>
  <c r="AJ2236" i="6" a="1"/>
  <c r="AK2231" i="6" a="1"/>
  <c r="AL2221" i="6" a="1"/>
  <c r="AJ2216" i="6" a="1"/>
  <c r="AI2209" i="6" a="1"/>
  <c r="AK2206" i="6" a="1"/>
  <c r="AJ2204" i="6" a="1"/>
  <c r="AL2196" i="6" a="1"/>
  <c r="AK2194" i="6" a="1"/>
  <c r="AL2184" i="6" a="1"/>
  <c r="AI2182" i="6" a="1"/>
  <c r="AJ2179" i="6" a="1"/>
  <c r="AL2172" i="6" a="1"/>
  <c r="AK2167" i="6" a="1"/>
  <c r="AL2155" i="6" a="1"/>
  <c r="AK2153" i="6" a="1"/>
  <c r="AI2151" i="6" a="1"/>
  <c r="AL2141" i="6" a="1"/>
  <c r="AL2132" i="6" a="1"/>
  <c r="AK2125" i="6" a="1"/>
  <c r="AL2114" i="6" a="1"/>
  <c r="AL2112" i="6" a="1"/>
  <c r="AL2105" i="6" a="1"/>
  <c r="AL2103" i="6" a="1"/>
  <c r="AI2101" i="6" a="1"/>
  <c r="AJ2084" i="6" a="1"/>
  <c r="AL2075" i="6" a="1"/>
  <c r="AL2073" i="6" a="1"/>
  <c r="AK2071" i="6" a="1"/>
  <c r="AJ2069" i="6" a="1"/>
  <c r="AI2067" i="6" a="1"/>
  <c r="AI2048" i="6" a="1"/>
  <c r="AJ2046" i="6" a="1"/>
  <c r="AK2044" i="6" a="1"/>
  <c r="AL2042" i="6" a="1"/>
  <c r="AI2028" i="6" a="1"/>
  <c r="AJ2026" i="6" a="1"/>
  <c r="AK2024" i="6" a="1"/>
  <c r="AL2022" i="6" a="1"/>
  <c r="AI2008" i="6" a="1"/>
  <c r="AJ2006" i="6" a="1"/>
  <c r="AK2004" i="6" a="1"/>
  <c r="AL2002" i="6" a="1"/>
  <c r="AI1988" i="6" a="1"/>
  <c r="AJ1986" i="6" a="1"/>
  <c r="AK1984" i="6" a="1"/>
  <c r="AL1982" i="6" a="1"/>
  <c r="AI1968" i="6" a="1"/>
  <c r="AJ1966" i="6" a="1"/>
  <c r="AK1964" i="6" a="1"/>
  <c r="AL1962" i="6" a="1"/>
  <c r="AI1948" i="6" a="1"/>
  <c r="AJ1946" i="6" a="1"/>
  <c r="AK1944" i="6" a="1"/>
  <c r="AL1942" i="6" a="1"/>
  <c r="AI1928" i="6" a="1"/>
  <c r="AJ1926" i="6" a="1"/>
  <c r="AK1924" i="6" a="1"/>
  <c r="AL1922" i="6" a="1"/>
  <c r="AI1908" i="6" a="1"/>
  <c r="AJ1906" i="6" a="1"/>
  <c r="AK1904" i="6" a="1"/>
  <c r="AL1902" i="6" a="1"/>
  <c r="AI1888" i="6" a="1"/>
  <c r="AJ1886" i="6" a="1"/>
  <c r="AK1884" i="6" a="1"/>
  <c r="AL1882" i="6" a="1"/>
  <c r="AI1868" i="6" a="1"/>
  <c r="AJ1866" i="6" a="1"/>
  <c r="AK1864" i="6" a="1"/>
  <c r="AL1862" i="6" a="1"/>
  <c r="AI1848" i="6" a="1"/>
  <c r="AJ1846" i="6" a="1"/>
  <c r="AK1844" i="6" a="1"/>
  <c r="AL1842" i="6" a="1"/>
  <c r="AI1828" i="6" a="1"/>
  <c r="AJ1826" i="6" a="1"/>
  <c r="AK1824" i="6" a="1"/>
  <c r="AL1822" i="6" a="1"/>
  <c r="AI1808" i="6" a="1"/>
  <c r="AJ1806" i="6" a="1"/>
  <c r="AK1804" i="6" a="1"/>
  <c r="AL1802" i="6" a="1"/>
  <c r="AI1788" i="6" a="1"/>
  <c r="AJ1786" i="6" a="1"/>
  <c r="AK1784" i="6" a="1"/>
  <c r="AL1782" i="6" a="1"/>
  <c r="AI1768" i="6" a="1"/>
  <c r="AJ1766" i="6" a="1"/>
  <c r="AK1764" i="6" a="1"/>
  <c r="AL1762" i="6" a="1"/>
  <c r="AI1748" i="6" a="1"/>
  <c r="AJ1746" i="6" a="1"/>
  <c r="AK1744" i="6" a="1"/>
  <c r="AL1742" i="6" a="1"/>
  <c r="AI1728" i="6" a="1"/>
  <c r="AJ1726" i="6" a="1"/>
  <c r="AK1724" i="6" a="1"/>
  <c r="AL1722" i="6" a="1"/>
  <c r="AI1708" i="6" a="1"/>
  <c r="AJ1706" i="6" a="1"/>
  <c r="AK1704" i="6" a="1"/>
  <c r="AL1702" i="6" a="1"/>
  <c r="AI1688" i="6" a="1"/>
  <c r="AJ1686" i="6" a="1"/>
  <c r="AK1684" i="6" a="1"/>
  <c r="AL1682" i="6" a="1"/>
  <c r="AI1668" i="6" a="1"/>
  <c r="AJ1666" i="6" a="1"/>
  <c r="AK1664" i="6" a="1"/>
  <c r="AL1662" i="6" a="1"/>
  <c r="AI1648" i="6" a="1"/>
  <c r="AJ1646" i="6" a="1"/>
  <c r="AK1644" i="6" a="1"/>
  <c r="AL1642" i="6" a="1"/>
  <c r="AI1628" i="6" a="1"/>
  <c r="AJ1626" i="6" a="1"/>
  <c r="AK1624" i="6" a="1"/>
  <c r="AL1622" i="6" a="1"/>
  <c r="AI1608" i="6" a="1"/>
  <c r="AJ1606" i="6" a="1"/>
  <c r="AK1604" i="6" a="1"/>
  <c r="AL1602" i="6" a="1"/>
  <c r="AI1588" i="6" a="1"/>
  <c r="AJ1586" i="6" a="1"/>
  <c r="AK1584" i="6" a="1"/>
  <c r="AL1582" i="6" a="1"/>
  <c r="AI1568" i="6" a="1"/>
  <c r="AJ1566" i="6" a="1"/>
  <c r="AK1564" i="6" a="1"/>
  <c r="AL1562" i="6" a="1"/>
  <c r="AI1548" i="6" a="1"/>
  <c r="AJ1546" i="6" a="1"/>
  <c r="AK1544" i="6" a="1"/>
  <c r="AL1542" i="6" a="1"/>
  <c r="AI1528" i="6" a="1"/>
  <c r="AJ1526" i="6" a="1"/>
  <c r="AK1524" i="6" a="1"/>
  <c r="AL1522" i="6" a="1"/>
  <c r="AI1508" i="6" a="1"/>
  <c r="AJ1506" i="6" a="1"/>
  <c r="AK1504" i="6" a="1"/>
  <c r="AL1502" i="6" a="1"/>
  <c r="AI1488" i="6" a="1"/>
  <c r="AJ1486" i="6" a="1"/>
  <c r="AK1484" i="6" a="1"/>
  <c r="AL1482" i="6" a="1"/>
  <c r="AI1468" i="6" a="1"/>
  <c r="AJ1466" i="6" a="1"/>
  <c r="AK1464" i="6" a="1"/>
  <c r="AL1462" i="6" a="1"/>
  <c r="AI1448" i="6" a="1"/>
  <c r="AJ1446" i="6" a="1"/>
  <c r="AK1444" i="6" a="1"/>
  <c r="AL1442" i="6" a="1"/>
  <c r="AI1428" i="6" a="1"/>
  <c r="AJ1426" i="6" a="1"/>
  <c r="AK1424" i="6" a="1"/>
  <c r="AL1422" i="6" a="1"/>
  <c r="AI1408" i="6" a="1"/>
  <c r="AJ1406" i="6" a="1"/>
  <c r="AK1404" i="6" a="1"/>
  <c r="AL1402" i="6" a="1"/>
  <c r="AI1388" i="6" a="1"/>
  <c r="AJ1386" i="6" a="1"/>
  <c r="AK1384" i="6" a="1"/>
  <c r="AL1382" i="6" a="1"/>
  <c r="AI1368" i="6" a="1"/>
  <c r="AJ1366" i="6" a="1"/>
  <c r="AK1364" i="6" a="1"/>
  <c r="AL1362" i="6" a="1"/>
  <c r="AI1348" i="6" a="1"/>
  <c r="AJ1346" i="6" a="1"/>
  <c r="AK1344" i="6" a="1"/>
  <c r="AL1342" i="6" a="1"/>
  <c r="AI1328" i="6" a="1"/>
  <c r="AJ1326" i="6" a="1"/>
  <c r="AK1324" i="6" a="1"/>
  <c r="AL1322" i="6" a="1"/>
  <c r="AI1308" i="6" a="1"/>
  <c r="AJ1306" i="6" a="1"/>
  <c r="AK1304" i="6" a="1"/>
  <c r="AL1302" i="6" a="1"/>
  <c r="AI1288" i="6" a="1"/>
  <c r="AJ1286" i="6" a="1"/>
  <c r="AK1284" i="6" a="1"/>
  <c r="AL1282" i="6" a="1"/>
  <c r="AL2443" i="6" a="1"/>
  <c r="AK2431" i="6" a="1"/>
  <c r="AL2425" i="6" a="1"/>
  <c r="AJ2416" i="6" a="1"/>
  <c r="AJ2413" i="6" a="1"/>
  <c r="AL2400" i="6" a="1"/>
  <c r="AI2398" i="6" a="1"/>
  <c r="AI2395" i="6" a="1"/>
  <c r="AJ2380" i="6" a="1"/>
  <c r="AI2377" i="6" a="1"/>
  <c r="AL2367" i="6" a="1"/>
  <c r="AJ2365" i="6" a="1"/>
  <c r="AI2362" i="6" a="1"/>
  <c r="AK2349" i="6" a="1"/>
  <c r="AI2347" i="6" a="1"/>
  <c r="AI2326" i="6" a="1"/>
  <c r="AL2307" i="6" a="1"/>
  <c r="AL2280" i="6" a="1"/>
  <c r="AI2268" i="6" a="1"/>
  <c r="AK2265" i="6" a="1"/>
  <c r="AL2262" i="6" a="1"/>
  <c r="AJ2256" i="6" a="1"/>
  <c r="AJ2253" i="6" a="1"/>
  <c r="AJ2238" i="6" a="1"/>
  <c r="AK2235" i="6" a="1"/>
  <c r="AJ2226" i="6" a="1"/>
  <c r="AL2223" i="6" a="1"/>
  <c r="AK2220" i="6" a="1"/>
  <c r="AK2217" i="6" a="1"/>
  <c r="AL2194" i="6" a="1"/>
  <c r="AL2191" i="6" a="1"/>
  <c r="AJ2171" i="6" a="1"/>
  <c r="AK2154" i="6" a="1"/>
  <c r="AL2131" i="6" a="1"/>
  <c r="AJ2126" i="6" a="1"/>
  <c r="AJ2100" i="6" a="1"/>
  <c r="AL2092" i="6" a="1"/>
  <c r="AL2089" i="6" a="1"/>
  <c r="AJ2082" i="6" a="1"/>
  <c r="AJ2079" i="6" a="1"/>
  <c r="AL2071" i="6" a="1"/>
  <c r="AI2069" i="6" a="1"/>
  <c r="AJ2066" i="6" a="1"/>
  <c r="AL2052" i="6" a="1"/>
  <c r="AL2045" i="6" a="1"/>
  <c r="AL2043" i="6" a="1"/>
  <c r="AI2041" i="6" a="1"/>
  <c r="AL2032" i="6" a="1"/>
  <c r="AL2025" i="6" a="1"/>
  <c r="AL2023" i="6" a="1"/>
  <c r="AI2021" i="6" a="1"/>
  <c r="AL2012" i="6" a="1"/>
  <c r="AL2005" i="6" a="1"/>
  <c r="AL2003" i="6" a="1"/>
  <c r="AI2001" i="6" a="1"/>
  <c r="AL1992" i="6" a="1"/>
  <c r="AL1985" i="6" a="1"/>
  <c r="AL1983" i="6" a="1"/>
  <c r="AI1981" i="6" a="1"/>
  <c r="AL1972" i="6" a="1"/>
  <c r="AL1965" i="6" a="1"/>
  <c r="AL1963" i="6" a="1"/>
  <c r="AI1961" i="6" a="1"/>
  <c r="AL1952" i="6" a="1"/>
  <c r="AL1945" i="6" a="1"/>
  <c r="AL1943" i="6" a="1"/>
  <c r="AI1941" i="6" a="1"/>
  <c r="AL1932" i="6" a="1"/>
  <c r="AL1925" i="6" a="1"/>
  <c r="AL1923" i="6" a="1"/>
  <c r="AI1921" i="6" a="1"/>
  <c r="AL1912" i="6" a="1"/>
  <c r="AL1905" i="6" a="1"/>
  <c r="AL1903" i="6" a="1"/>
  <c r="AI1901" i="6" a="1"/>
  <c r="AL1892" i="6" a="1"/>
  <c r="AL1885" i="6" a="1"/>
  <c r="AL1883" i="6" a="1"/>
  <c r="AI1881" i="6" a="1"/>
  <c r="AJ2428" i="6" a="1"/>
  <c r="AL2418" i="6" a="1"/>
  <c r="AK2409" i="6" a="1"/>
  <c r="AL2355" i="6" a="1"/>
  <c r="AI2329" i="6" a="1"/>
  <c r="AK2316" i="6" a="1"/>
  <c r="AL2304" i="6" a="1"/>
  <c r="AK2298" i="6" a="1"/>
  <c r="AL2289" i="6" a="1"/>
  <c r="AK2271" i="6" a="1"/>
  <c r="AL2258" i="6" a="1"/>
  <c r="AJ2247" i="6" a="1"/>
  <c r="AI2226" i="6" a="1"/>
  <c r="AJ2220" i="6" a="1"/>
  <c r="AL2205" i="6" a="1"/>
  <c r="AK2165" i="6" a="1"/>
  <c r="AL2162" i="6" a="1"/>
  <c r="AI2160" i="6" a="1"/>
  <c r="AJ2151" i="6" a="1"/>
  <c r="AL2145" i="6" a="1"/>
  <c r="AI2140" i="6" a="1"/>
  <c r="AK2134" i="6" a="1"/>
  <c r="AI2121" i="6" a="1"/>
  <c r="AK2118" i="6" a="1"/>
  <c r="AK2113" i="6" a="1"/>
  <c r="AJ2105" i="6" a="1"/>
  <c r="AL2102" i="6" a="1"/>
  <c r="AI2087" i="6" a="1"/>
  <c r="AI2082" i="6" a="1"/>
  <c r="AI2061" i="6" a="1"/>
  <c r="AL2056" i="6" a="1"/>
  <c r="AL2054" i="6" a="1"/>
  <c r="AL2047" i="6" a="1"/>
  <c r="AL2036" i="6" a="1"/>
  <c r="AL2034" i="6" a="1"/>
  <c r="AL2027" i="6" a="1"/>
  <c r="AL2016" i="6" a="1"/>
  <c r="AL2014" i="6" a="1"/>
  <c r="AL2007" i="6" a="1"/>
  <c r="AL1996" i="6" a="1"/>
  <c r="AL1994" i="6" a="1"/>
  <c r="AL1987" i="6" a="1"/>
  <c r="AL1976" i="6" a="1"/>
  <c r="AL1974" i="6" a="1"/>
  <c r="AL1967" i="6" a="1"/>
  <c r="AL1956" i="6" a="1"/>
  <c r="AL1954" i="6" a="1"/>
  <c r="AL1947" i="6" a="1"/>
  <c r="AL1936" i="6" a="1"/>
  <c r="AL1934" i="6" a="1"/>
  <c r="AL1927" i="6" a="1"/>
  <c r="AL1916" i="6" a="1"/>
  <c r="AL1914" i="6" a="1"/>
  <c r="AL1907" i="6" a="1"/>
  <c r="AL1896" i="6" a="1"/>
  <c r="AL1894" i="6" a="1"/>
  <c r="AL1887" i="6" a="1"/>
  <c r="AL1876" i="6" a="1"/>
  <c r="AL1874" i="6" a="1"/>
  <c r="AL1867" i="6" a="1"/>
  <c r="AL1856" i="6" a="1"/>
  <c r="AL1854" i="6" a="1"/>
  <c r="AL1847" i="6" a="1"/>
  <c r="AL1836" i="6" a="1"/>
  <c r="AL1834" i="6" a="1"/>
  <c r="AL1827" i="6" a="1"/>
  <c r="AL1816" i="6" a="1"/>
  <c r="AL1814" i="6" a="1"/>
  <c r="AL1807" i="6" a="1"/>
  <c r="AL1796" i="6" a="1"/>
  <c r="AL1794" i="6" a="1"/>
  <c r="AL1787" i="6" a="1"/>
  <c r="AL1776" i="6" a="1"/>
  <c r="AL1774" i="6" a="1"/>
  <c r="AL1767" i="6" a="1"/>
  <c r="AL1756" i="6" a="1"/>
  <c r="AL1754" i="6" a="1"/>
  <c r="AL1747" i="6" a="1"/>
  <c r="AL1736" i="6" a="1"/>
  <c r="AL1734" i="6" a="1"/>
  <c r="AL1727" i="6" a="1"/>
  <c r="AL1716" i="6" a="1"/>
  <c r="AL1714" i="6" a="1"/>
  <c r="AL1707" i="6" a="1"/>
  <c r="AL1696" i="6" a="1"/>
  <c r="AL1694" i="6" a="1"/>
  <c r="AL1687" i="6" a="1"/>
  <c r="AL1676" i="6" a="1"/>
  <c r="AL1674" i="6" a="1"/>
  <c r="AL1667" i="6" a="1"/>
  <c r="AL1656" i="6" a="1"/>
  <c r="AL1654" i="6" a="1"/>
  <c r="AL1647" i="6" a="1"/>
  <c r="AL1636" i="6" a="1"/>
  <c r="AL1634" i="6" a="1"/>
  <c r="AL1627" i="6" a="1"/>
  <c r="AL1616" i="6" a="1"/>
  <c r="AL1614" i="6" a="1"/>
  <c r="AL1607" i="6" a="1"/>
  <c r="AL1596" i="6" a="1"/>
  <c r="AL1594" i="6" a="1"/>
  <c r="AL1587" i="6" a="1"/>
  <c r="AL1576" i="6" a="1"/>
  <c r="AL1574" i="6" a="1"/>
  <c r="AL1567" i="6" a="1"/>
  <c r="AJ1561" i="6" a="1"/>
  <c r="AI1559" i="6" a="1"/>
  <c r="AJ1544" i="6" a="1"/>
  <c r="AI1540" i="6" a="1"/>
  <c r="AK1531" i="6" a="1"/>
  <c r="AL1516" i="6" a="1"/>
  <c r="AL1514" i="6" a="1"/>
  <c r="AI1510" i="6" a="1"/>
  <c r="AK1497" i="6" a="1"/>
  <c r="AK1495" i="6" a="1"/>
  <c r="AJ1493" i="6" a="1"/>
  <c r="AI1491" i="6" a="1"/>
  <c r="AK1480" i="6" a="1"/>
  <c r="AJ1476" i="6" a="1"/>
  <c r="AJ1474" i="6" a="1"/>
  <c r="AJ1461" i="6" a="1"/>
  <c r="AI1459" i="6" a="1"/>
  <c r="AJ1444" i="6" a="1"/>
  <c r="AI1440" i="6" a="1"/>
  <c r="AK1431" i="6" a="1"/>
  <c r="AL1416" i="6" a="1"/>
  <c r="AL1414" i="6" a="1"/>
  <c r="AI1410" i="6" a="1"/>
  <c r="AK1397" i="6" a="1"/>
  <c r="AK1395" i="6" a="1"/>
  <c r="AJ1393" i="6" a="1"/>
  <c r="AI1391" i="6" a="1"/>
  <c r="AK1380" i="6" a="1"/>
  <c r="AJ1376" i="6" a="1"/>
  <c r="AJ1374" i="6" a="1"/>
  <c r="AJ1361" i="6" a="1"/>
  <c r="AI1359" i="6" a="1"/>
  <c r="AJ1344" i="6" a="1"/>
  <c r="AI1340" i="6" a="1"/>
  <c r="AK1331" i="6" a="1"/>
  <c r="AL1316" i="6" a="1"/>
  <c r="AL1314" i="6" a="1"/>
  <c r="AI1310" i="6" a="1"/>
  <c r="AK1297" i="6" a="1"/>
  <c r="AK1295" i="6" a="1"/>
  <c r="AJ1293" i="6" a="1"/>
  <c r="AI1291" i="6" a="1"/>
  <c r="AK1280" i="6" a="1"/>
  <c r="AJ1276" i="6" a="1"/>
  <c r="AJ1274" i="6" a="1"/>
  <c r="AL1251" i="6" a="1"/>
  <c r="AK1247" i="6" a="1"/>
  <c r="AL1243" i="6" a="1"/>
  <c r="AL1241" i="6" a="1"/>
  <c r="AJ1239" i="6" a="1"/>
  <c r="AJ1237" i="6" a="1"/>
  <c r="AJ1231" i="6" a="1"/>
  <c r="AI1227" i="6" a="1"/>
  <c r="AI1223" i="6" a="1"/>
  <c r="AL1200" i="6" a="1"/>
  <c r="AL1194" i="6" a="1"/>
  <c r="AL1192" i="6" a="1"/>
  <c r="AJ1186" i="6" a="1"/>
  <c r="AJ1180" i="6" a="1"/>
  <c r="AJ1174" i="6" a="1"/>
  <c r="AJ2431" i="6" a="1"/>
  <c r="AI2428" i="6" a="1"/>
  <c r="AJ2406" i="6" a="1"/>
  <c r="AK2400" i="6" a="1"/>
  <c r="AL2373" i="6" a="1"/>
  <c r="AK2367" i="6" a="1"/>
  <c r="AK2358" i="6" a="1"/>
  <c r="AJ2349" i="6" a="1"/>
  <c r="AL2331" i="6" a="1"/>
  <c r="AL2322" i="6" a="1"/>
  <c r="AI2319" i="6" a="1"/>
  <c r="AK2307" i="6" a="1"/>
  <c r="AL2301" i="6" a="1"/>
  <c r="AL2292" i="6" a="1"/>
  <c r="AL2283" i="6" a="1"/>
  <c r="AK2280" i="6" a="1"/>
  <c r="AL2274" i="6" a="1"/>
  <c r="AJ2265" i="6" a="1"/>
  <c r="AJ2217" i="6" a="1"/>
  <c r="AL2211" i="6" a="1"/>
  <c r="AK2191" i="6" a="1"/>
  <c r="AJ2188" i="6" a="1"/>
  <c r="AL2185" i="6" a="1"/>
  <c r="AL2176" i="6" a="1"/>
  <c r="AI2171" i="6" a="1"/>
  <c r="AJ2165" i="6" a="1"/>
  <c r="AK2131" i="6" a="1"/>
  <c r="AL2107" i="6" a="1"/>
  <c r="AI2100" i="6" a="1"/>
  <c r="AI2097" i="6" a="1"/>
  <c r="AK2092" i="6" a="1"/>
  <c r="AK2089" i="6" a="1"/>
  <c r="AI2079" i="6" a="1"/>
  <c r="AL2076" i="6" a="1"/>
  <c r="AI2066" i="6" a="1"/>
  <c r="AK2052" i="6" a="1"/>
  <c r="AK2045" i="6" a="1"/>
  <c r="AK2043" i="6" a="1"/>
  <c r="AK2032" i="6" a="1"/>
  <c r="AK2025" i="6" a="1"/>
  <c r="AK2023" i="6" a="1"/>
  <c r="AK2012" i="6" a="1"/>
  <c r="AK2005" i="6" a="1"/>
  <c r="AK2003" i="6" a="1"/>
  <c r="AK1992" i="6" a="1"/>
  <c r="AK1985" i="6" a="1"/>
  <c r="AK1983" i="6" a="1"/>
  <c r="AK1972" i="6" a="1"/>
  <c r="AK1965" i="6" a="1"/>
  <c r="AK1963" i="6" a="1"/>
  <c r="AK1952" i="6" a="1"/>
  <c r="AK1945" i="6" a="1"/>
  <c r="AK1943" i="6" a="1"/>
  <c r="AK1932" i="6" a="1"/>
  <c r="AK1925" i="6" a="1"/>
  <c r="AK1923" i="6" a="1"/>
  <c r="AK1912" i="6" a="1"/>
  <c r="AK1905" i="6" a="1"/>
  <c r="AK1903" i="6" a="1"/>
  <c r="AK1892" i="6" a="1"/>
  <c r="AK1885" i="6" a="1"/>
  <c r="AK1883" i="6" a="1"/>
  <c r="AK1872" i="6" a="1"/>
  <c r="AK1865" i="6" a="1"/>
  <c r="AK1863" i="6" a="1"/>
  <c r="AK1852" i="6" a="1"/>
  <c r="AK1845" i="6" a="1"/>
  <c r="AK1843" i="6" a="1"/>
  <c r="AK1832" i="6" a="1"/>
  <c r="AK1825" i="6" a="1"/>
  <c r="AK1823" i="6" a="1"/>
  <c r="AK1812" i="6" a="1"/>
  <c r="AK1805" i="6" a="1"/>
  <c r="AK1803" i="6" a="1"/>
  <c r="AK1792" i="6" a="1"/>
  <c r="AK1785" i="6" a="1"/>
  <c r="AK1783" i="6" a="1"/>
  <c r="AK1772" i="6" a="1"/>
  <c r="AK1765" i="6" a="1"/>
  <c r="AK1763" i="6" a="1"/>
  <c r="AK1752" i="6" a="1"/>
  <c r="AK1745" i="6" a="1"/>
  <c r="AK1743" i="6" a="1"/>
  <c r="AK1732" i="6" a="1"/>
  <c r="AK1725" i="6" a="1"/>
  <c r="AK1723" i="6" a="1"/>
  <c r="AK1712" i="6" a="1"/>
  <c r="AK1705" i="6" a="1"/>
  <c r="AK1703" i="6" a="1"/>
  <c r="AK1692" i="6" a="1"/>
  <c r="AK1685" i="6" a="1"/>
  <c r="AK1683" i="6" a="1"/>
  <c r="AK1672" i="6" a="1"/>
  <c r="AK1665" i="6" a="1"/>
  <c r="AK1663" i="6" a="1"/>
  <c r="AK1652" i="6" a="1"/>
  <c r="AK1645" i="6" a="1"/>
  <c r="AK1643" i="6" a="1"/>
  <c r="AK1632" i="6" a="1"/>
  <c r="AK1625" i="6" a="1"/>
  <c r="AK1623" i="6" a="1"/>
  <c r="AK1612" i="6" a="1"/>
  <c r="AK1605" i="6" a="1"/>
  <c r="AK1603" i="6" a="1"/>
  <c r="AK1592" i="6" a="1"/>
  <c r="AK1585" i="6" a="1"/>
  <c r="AK1583" i="6" a="1"/>
  <c r="AK1572" i="6" a="1"/>
  <c r="AK1565" i="6" a="1"/>
  <c r="AK1563" i="6" a="1"/>
  <c r="AI1561" i="6" a="1"/>
  <c r="AL1550" i="6" a="1"/>
  <c r="AJ1548" i="6" a="1"/>
  <c r="AI1542" i="6" a="1"/>
  <c r="AL1533" i="6" a="1"/>
  <c r="AJ1529" i="6" a="1"/>
  <c r="AI1527" i="6" a="1"/>
  <c r="AL1518" i="6" a="1"/>
  <c r="AK1512" i="6" a="1"/>
  <c r="AK1499" i="6" a="1"/>
  <c r="AJ1495" i="6" a="1"/>
  <c r="AL1484" i="6" a="1"/>
  <c r="AK1482" i="6" a="1"/>
  <c r="AJ1478" i="6" a="1"/>
  <c r="AL1469" i="6" a="1"/>
  <c r="AK1467" i="6" a="1"/>
  <c r="AK1465" i="6" a="1"/>
  <c r="AK1463" i="6" a="1"/>
  <c r="AI1461" i="6" a="1"/>
  <c r="AL1450" i="6" a="1"/>
  <c r="AJ1448" i="6" a="1"/>
  <c r="AI1442" i="6" a="1"/>
  <c r="AL1433" i="6" a="1"/>
  <c r="AJ1429" i="6" a="1"/>
  <c r="AI1427" i="6" a="1"/>
  <c r="AL1418" i="6" a="1"/>
  <c r="AK1412" i="6" a="1"/>
  <c r="AK1399" i="6" a="1"/>
  <c r="AJ1395" i="6" a="1"/>
  <c r="AL1384" i="6" a="1"/>
  <c r="AK1382" i="6" a="1"/>
  <c r="AJ1378" i="6" a="1"/>
  <c r="AL1369" i="6" a="1"/>
  <c r="AK1367" i="6" a="1"/>
  <c r="AK1365" i="6" a="1"/>
  <c r="AK1363" i="6" a="1"/>
  <c r="AI1361" i="6" a="1"/>
  <c r="AL1350" i="6" a="1"/>
  <c r="AJ1348" i="6" a="1"/>
  <c r="AI1342" i="6" a="1"/>
  <c r="AL1333" i="6" a="1"/>
  <c r="AJ1329" i="6" a="1"/>
  <c r="AI1327" i="6" a="1"/>
  <c r="AL1318" i="6" a="1"/>
  <c r="AK1312" i="6" a="1"/>
  <c r="AK1299" i="6" a="1"/>
  <c r="AJ1295" i="6" a="1"/>
  <c r="AL1284" i="6" a="1"/>
  <c r="AK1282" i="6" a="1"/>
  <c r="AJ1278" i="6" a="1"/>
  <c r="AL1257" i="6" a="1"/>
  <c r="AL1255" i="6" a="1"/>
  <c r="AL1253" i="6" a="1"/>
  <c r="AK1249" i="6" a="1"/>
  <c r="AK1245" i="6" a="1"/>
  <c r="AJ1235" i="6" a="1"/>
  <c r="AJ1233" i="6" a="1"/>
  <c r="AI1229" i="6" a="1"/>
  <c r="AL1204" i="6" a="1"/>
  <c r="AL1202" i="6" a="1"/>
  <c r="AK1198" i="6" a="1"/>
  <c r="AK1196" i="6" a="1"/>
  <c r="AI1188" i="6" a="1"/>
  <c r="AJ1184" i="6" a="1"/>
  <c r="AJ1182" i="6" a="1"/>
  <c r="AI1178" i="6" a="1"/>
  <c r="AI1176" i="6" a="1"/>
  <c r="AK1142" i="6" a="1"/>
  <c r="AL1138" i="6" a="1"/>
  <c r="AI1131" i="6" a="1"/>
  <c r="AJ1127" i="6" a="1"/>
  <c r="AK1125" i="6" a="1"/>
  <c r="AL1123" i="6" a="1"/>
  <c r="AJ1110" i="6" a="1"/>
  <c r="AI1101" i="6" a="1"/>
  <c r="AJ1099" i="6" a="1"/>
  <c r="AK1097" i="6" a="1"/>
  <c r="AL1095" i="6" a="1"/>
  <c r="AI1081" i="6" a="1"/>
  <c r="AJ1079" i="6" a="1"/>
  <c r="AK1077" i="6" a="1"/>
  <c r="AL1075" i="6" a="1"/>
  <c r="AI1061" i="6" a="1"/>
  <c r="AJ1059" i="6" a="1"/>
  <c r="AK1057" i="6" a="1"/>
  <c r="AL1055" i="6" a="1"/>
  <c r="AI1041" i="6" a="1"/>
  <c r="AJ1039" i="6" a="1"/>
  <c r="AK1037" i="6" a="1"/>
  <c r="AL1035" i="6" a="1"/>
  <c r="AI1021" i="6" a="1"/>
  <c r="AJ1019" i="6" a="1"/>
  <c r="AK1017" i="6" a="1"/>
  <c r="AL1015" i="6" a="1"/>
  <c r="AI1001" i="6" a="1"/>
  <c r="AJ999" i="6" a="1"/>
  <c r="AK997" i="6" a="1"/>
  <c r="AL995" i="6" a="1"/>
  <c r="AI981" i="6" a="1"/>
  <c r="AJ979" i="6" a="1"/>
  <c r="AK977" i="6" a="1"/>
  <c r="AL975" i="6" a="1"/>
  <c r="AI961" i="6" a="1"/>
  <c r="AJ959" i="6" a="1"/>
  <c r="AK957" i="6" a="1"/>
  <c r="AL955" i="6" a="1"/>
  <c r="AI941" i="6" a="1"/>
  <c r="AJ939" i="6" a="1"/>
  <c r="AK937" i="6" a="1"/>
  <c r="AL935" i="6" a="1"/>
  <c r="AI921" i="6" a="1"/>
  <c r="AJ919" i="6" a="1"/>
  <c r="AK917" i="6" a="1"/>
  <c r="AL915" i="6" a="1"/>
  <c r="AI901" i="6" a="1"/>
  <c r="AJ899" i="6" a="1"/>
  <c r="AK897" i="6" a="1"/>
  <c r="AL895" i="6" a="1"/>
  <c r="AI881" i="6" a="1"/>
  <c r="AJ879" i="6" a="1"/>
  <c r="AK877" i="6" a="1"/>
  <c r="AL875" i="6" a="1"/>
  <c r="AI861" i="6" a="1"/>
  <c r="AJ859" i="6" a="1"/>
  <c r="AK857" i="6" a="1"/>
  <c r="AL855" i="6" a="1"/>
  <c r="AI841" i="6" a="1"/>
  <c r="AJ839" i="6" a="1"/>
  <c r="AK837" i="6" a="1"/>
  <c r="AL835" i="6" a="1"/>
  <c r="AI821" i="6" a="1"/>
  <c r="AJ819" i="6" a="1"/>
  <c r="AK817" i="6" a="1"/>
  <c r="AL815" i="6" a="1"/>
  <c r="AI801" i="6" a="1"/>
  <c r="AJ799" i="6" a="1"/>
  <c r="AK797" i="6" a="1"/>
  <c r="AL795" i="6" a="1"/>
  <c r="AI781" i="6" a="1"/>
  <c r="AJ779" i="6" a="1"/>
  <c r="AK777" i="6" a="1"/>
  <c r="AL775" i="6" a="1"/>
  <c r="AI761" i="6" a="1"/>
  <c r="AJ759" i="6" a="1"/>
  <c r="AK757" i="6" a="1"/>
  <c r="AL755" i="6" a="1"/>
  <c r="AI741" i="6" a="1"/>
  <c r="AJ739" i="6" a="1"/>
  <c r="AK737" i="6" a="1"/>
  <c r="AL735" i="6" a="1"/>
  <c r="AI721" i="6" a="1"/>
  <c r="AJ719" i="6" a="1"/>
  <c r="AK717" i="6" a="1"/>
  <c r="AL715" i="6" a="1"/>
  <c r="AI701" i="6" a="1"/>
  <c r="AJ699" i="6" a="1"/>
  <c r="AK697" i="6" a="1"/>
  <c r="AL695" i="6" a="1"/>
  <c r="AI681" i="6" a="1"/>
  <c r="AJ679" i="6" a="1"/>
  <c r="AK677" i="6" a="1"/>
  <c r="AL675" i="6" a="1"/>
  <c r="AI661" i="6" a="1"/>
  <c r="AJ659" i="6" a="1"/>
  <c r="AK657" i="6" a="1"/>
  <c r="AL655" i="6" a="1"/>
  <c r="AI641" i="6" a="1"/>
  <c r="AJ639" i="6" a="1"/>
  <c r="AK637" i="6" a="1"/>
  <c r="AL635" i="6" a="1"/>
  <c r="AI621" i="6" a="1"/>
  <c r="AJ619" i="6" a="1"/>
  <c r="AK617" i="6" a="1"/>
  <c r="AL615" i="6" a="1"/>
  <c r="AL2436" i="6" a="1"/>
  <c r="AK2418" i="6" a="1"/>
  <c r="AJ2409" i="6" a="1"/>
  <c r="AI2406" i="6" a="1"/>
  <c r="AL2403" i="6" a="1"/>
  <c r="AL2385" i="6" a="1"/>
  <c r="AJ2355" i="6" a="1"/>
  <c r="AL2352" i="6" a="1"/>
  <c r="AL2343" i="6" a="1"/>
  <c r="AL2340" i="6" a="1"/>
  <c r="AL2334" i="6" a="1"/>
  <c r="AJ2316" i="6" a="1"/>
  <c r="AL2313" i="6" a="1"/>
  <c r="AJ2307" i="6" a="1"/>
  <c r="AJ2304" i="6" a="1"/>
  <c r="AI2301" i="6" a="1"/>
  <c r="AJ2298" i="6" a="1"/>
  <c r="AK2289" i="6" a="1"/>
  <c r="AJ2286" i="6" a="1"/>
  <c r="AJ2271" i="6" a="1"/>
  <c r="AK2258" i="6" a="1"/>
  <c r="AI2235" i="6" a="1"/>
  <c r="AI2220" i="6" a="1"/>
  <c r="AJ2214" i="6" a="1"/>
  <c r="AK2211" i="6" a="1"/>
  <c r="AJ2208" i="6" a="1"/>
  <c r="AL2202" i="6" a="1"/>
  <c r="AJ2194" i="6" a="1"/>
  <c r="AI2188" i="6" a="1"/>
  <c r="AK2162" i="6" a="1"/>
  <c r="AK2145" i="6" a="1"/>
  <c r="AJ2134" i="6" a="1"/>
  <c r="AI2439" i="6" a="1"/>
  <c r="AL2424" i="6" a="1"/>
  <c r="AL2421" i="6" a="1"/>
  <c r="AI2409" i="6" a="1"/>
  <c r="AJ2400" i="6" a="1"/>
  <c r="AL2391" i="6" a="1"/>
  <c r="AJ2388" i="6" a="1"/>
  <c r="AL2382" i="6" a="1"/>
  <c r="AJ2373" i="6" a="1"/>
  <c r="AJ2367" i="6" a="1"/>
  <c r="AI2355" i="6" a="1"/>
  <c r="AI2349" i="6" a="1"/>
  <c r="AJ2337" i="6" a="1"/>
  <c r="AK2331" i="6" a="1"/>
  <c r="AL2325" i="6" a="1"/>
  <c r="AK2322" i="6" a="1"/>
  <c r="AI2304" i="6" a="1"/>
  <c r="AJ2289" i="6" a="1"/>
  <c r="AI2286" i="6" a="1"/>
  <c r="AK2283" i="6" a="1"/>
  <c r="AI2261" i="6" a="1"/>
  <c r="AL2249" i="6" a="1"/>
  <c r="AL2243" i="6" a="1"/>
  <c r="AJ2228" i="6" a="1"/>
  <c r="AJ2205" i="6" a="1"/>
  <c r="AJ2199" i="6" a="1"/>
  <c r="AI2191" i="6" a="1"/>
  <c r="AK2185" i="6" a="1"/>
  <c r="AI2179" i="6" a="1"/>
  <c r="AK2176" i="6" a="1"/>
  <c r="AL2173" i="6" a="1"/>
  <c r="AL2156" i="6" a="1"/>
  <c r="AL2142" i="6" a="1"/>
  <c r="AL2136" i="6" a="1"/>
  <c r="AJ2128" i="6" a="1"/>
  <c r="AL2123" i="6" a="1"/>
  <c r="AI2110" i="6" a="1"/>
  <c r="AK2107" i="6" a="1"/>
  <c r="AL2094" i="6" a="1"/>
  <c r="AJ2089" i="6" a="1"/>
  <c r="AK2076" i="6" a="1"/>
  <c r="AL2049" i="6" a="1"/>
  <c r="AJ2045" i="6" a="1"/>
  <c r="AL2029" i="6" a="1"/>
  <c r="AJ2025" i="6" a="1"/>
  <c r="AL2009" i="6" a="1"/>
  <c r="AJ2005" i="6" a="1"/>
  <c r="AL1989" i="6" a="1"/>
  <c r="AJ1985" i="6" a="1"/>
  <c r="AL1969" i="6" a="1"/>
  <c r="AJ1965" i="6" a="1"/>
  <c r="AL1949" i="6" a="1"/>
  <c r="AJ1945" i="6" a="1"/>
  <c r="AL1929" i="6" a="1"/>
  <c r="AJ1925" i="6" a="1"/>
  <c r="AL1909" i="6" a="1"/>
  <c r="AJ1905" i="6" a="1"/>
  <c r="AL1889" i="6" a="1"/>
  <c r="AJ1885" i="6" a="1"/>
  <c r="AL1869" i="6" a="1"/>
  <c r="AJ1865" i="6" a="1"/>
  <c r="AL1849" i="6" a="1"/>
  <c r="AJ1845" i="6" a="1"/>
  <c r="AL1829" i="6" a="1"/>
  <c r="AJ1825" i="6" a="1"/>
  <c r="AL1809" i="6" a="1"/>
  <c r="AJ1805" i="6" a="1"/>
  <c r="AL1789" i="6" a="1"/>
  <c r="AJ1785" i="6" a="1"/>
  <c r="AL1769" i="6" a="1"/>
  <c r="AJ1765" i="6" a="1"/>
  <c r="AL1749" i="6" a="1"/>
  <c r="AJ1745" i="6" a="1"/>
  <c r="AL1729" i="6" a="1"/>
  <c r="AJ1725" i="6" a="1"/>
  <c r="AL1709" i="6" a="1"/>
  <c r="AJ1705" i="6" a="1"/>
  <c r="AL1689" i="6" a="1"/>
  <c r="AJ1685" i="6" a="1"/>
  <c r="AL1669" i="6" a="1"/>
  <c r="AJ1665" i="6" a="1"/>
  <c r="AL1649" i="6" a="1"/>
  <c r="AJ1645" i="6" a="1"/>
  <c r="AL1629" i="6" a="1"/>
  <c r="AJ1625" i="6" a="1"/>
  <c r="AL1609" i="6" a="1"/>
  <c r="AJ1605" i="6" a="1"/>
  <c r="AL1589" i="6" a="1"/>
  <c r="AJ1585" i="6" a="1"/>
  <c r="AL1569" i="6" a="1"/>
  <c r="AJ1565" i="6" a="1"/>
  <c r="AI1563" i="6" a="1"/>
  <c r="AL1552" i="6" a="1"/>
  <c r="AL1537" i="6" a="1"/>
  <c r="AI1529" i="6" a="1"/>
  <c r="AK1518" i="6" a="1"/>
  <c r="AL1507" i="6" a="1"/>
  <c r="AL1505" i="6" a="1"/>
  <c r="AL1503" i="6" a="1"/>
  <c r="AI1497" i="6" a="1"/>
  <c r="AI1495" i="6" a="1"/>
  <c r="AK1486" i="6" a="1"/>
  <c r="AJ1482" i="6" a="1"/>
  <c r="AI1478" i="6" a="1"/>
  <c r="AK1469" i="6" a="1"/>
  <c r="AJ1467" i="6" a="1"/>
  <c r="AJ1465" i="6" a="1"/>
  <c r="AI1463" i="6" a="1"/>
  <c r="AL1452" i="6" a="1"/>
  <c r="AL1437" i="6" a="1"/>
  <c r="AI1429" i="6" a="1"/>
  <c r="AK1418" i="6" a="1"/>
  <c r="AL1407" i="6" a="1"/>
  <c r="AL1405" i="6" a="1"/>
  <c r="AL1403" i="6" a="1"/>
  <c r="AI1397" i="6" a="1"/>
  <c r="AI1395" i="6" a="1"/>
  <c r="AK1386" i="6" a="1"/>
  <c r="AJ1382" i="6" a="1"/>
  <c r="AI1378" i="6" a="1"/>
  <c r="AK1369" i="6" a="1"/>
  <c r="AJ1367" i="6" a="1"/>
  <c r="AJ1365" i="6" a="1"/>
  <c r="AI1363" i="6" a="1"/>
  <c r="AL1352" i="6" a="1"/>
  <c r="AL1337" i="6" a="1"/>
  <c r="AI1329" i="6" a="1"/>
  <c r="AK1318" i="6" a="1"/>
  <c r="AL1307" i="6" a="1"/>
  <c r="AL1305" i="6" a="1"/>
  <c r="AL1303" i="6" a="1"/>
  <c r="AI1297" i="6" a="1"/>
  <c r="AI1295" i="6" a="1"/>
  <c r="AK1286" i="6" a="1"/>
  <c r="AJ1282" i="6" a="1"/>
  <c r="AI1278" i="6" a="1"/>
  <c r="AL1269" i="6" a="1"/>
  <c r="AL1265" i="6" a="1"/>
  <c r="AK1259" i="6" a="1"/>
  <c r="AK1255" i="6" a="1"/>
  <c r="AK1253" i="6" a="1"/>
  <c r="AJ1249" i="6" a="1"/>
  <c r="AJ1245" i="6" a="1"/>
  <c r="AI1241" i="6" a="1"/>
  <c r="AI1235" i="6" a="1"/>
  <c r="AI1233" i="6" a="1"/>
  <c r="AL1218" i="6" a="1"/>
  <c r="AL1216" i="6" a="1"/>
  <c r="AL1210" i="6" a="1"/>
  <c r="AJ1208" i="6" a="1"/>
  <c r="AK1204" i="6" a="1"/>
  <c r="AK1202" i="6" a="1"/>
  <c r="AJ1198" i="6" a="1"/>
  <c r="AJ1196" i="6" a="1"/>
  <c r="AI1184" i="6" a="1"/>
  <c r="AI1182" i="6" a="1"/>
  <c r="AL1169" i="6" a="1"/>
  <c r="AL1165" i="6" a="1"/>
  <c r="AL1159" i="6" a="1"/>
  <c r="AK1157" i="6" a="1"/>
  <c r="AL1153" i="6" a="1"/>
  <c r="AL1151" i="6" a="1"/>
  <c r="AJ1142" i="6" a="1"/>
  <c r="AK1138" i="6" a="1"/>
  <c r="AI1127" i="6" a="1"/>
  <c r="AJ1125" i="6" a="1"/>
  <c r="AK1123" i="6" a="1"/>
  <c r="AL1119" i="6" a="1"/>
  <c r="AL1117" i="6" a="1"/>
  <c r="AI1110" i="6" a="1"/>
  <c r="AI1099" i="6" a="1"/>
  <c r="AJ1097" i="6" a="1"/>
  <c r="AK1095" i="6" a="1"/>
  <c r="AL1093" i="6" a="1"/>
  <c r="AI1079" i="6" a="1"/>
  <c r="AJ1077" i="6" a="1"/>
  <c r="AK1075" i="6" a="1"/>
  <c r="AL1073" i="6" a="1"/>
  <c r="AI1059" i="6" a="1"/>
  <c r="AJ1057" i="6" a="1"/>
  <c r="AK1055" i="6" a="1"/>
  <c r="AL1053" i="6" a="1"/>
  <c r="AI1039" i="6" a="1"/>
  <c r="AJ1037" i="6" a="1"/>
  <c r="AK1035" i="6" a="1"/>
  <c r="AL1033" i="6" a="1"/>
  <c r="AI1019" i="6" a="1"/>
  <c r="AJ1017" i="6" a="1"/>
  <c r="AK1015" i="6" a="1"/>
  <c r="AL1013" i="6" a="1"/>
  <c r="AI999" i="6" a="1"/>
  <c r="AJ997" i="6" a="1"/>
  <c r="AK995" i="6" a="1"/>
  <c r="AL993" i="6" a="1"/>
  <c r="AI979" i="6" a="1"/>
  <c r="AJ977" i="6" a="1"/>
  <c r="AK975" i="6" a="1"/>
  <c r="AL973" i="6" a="1"/>
  <c r="AI959" i="6" a="1"/>
  <c r="AJ957" i="6" a="1"/>
  <c r="AK955" i="6" a="1"/>
  <c r="AL953" i="6" a="1"/>
  <c r="AI939" i="6" a="1"/>
  <c r="AJ937" i="6" a="1"/>
  <c r="AK935" i="6" a="1"/>
  <c r="AL933" i="6" a="1"/>
  <c r="AI919" i="6" a="1"/>
  <c r="AJ917" i="6" a="1"/>
  <c r="AK915" i="6" a="1"/>
  <c r="AL913" i="6" a="1"/>
  <c r="AI899" i="6" a="1"/>
  <c r="AJ897" i="6" a="1"/>
  <c r="AK895" i="6" a="1"/>
  <c r="AL893" i="6" a="1"/>
  <c r="AI879" i="6" a="1"/>
  <c r="AJ877" i="6" a="1"/>
  <c r="AK875" i="6" a="1"/>
  <c r="AL873" i="6" a="1"/>
  <c r="AJ2427" i="6" a="1"/>
  <c r="AK2420" i="6" a="1"/>
  <c r="AL2405" i="6" a="1"/>
  <c r="AK2398" i="6" a="1"/>
  <c r="AJ2385" i="6" a="1"/>
  <c r="AJ2375" i="6" a="1"/>
  <c r="AL2364" i="6" a="1"/>
  <c r="AJ2357" i="6" a="1"/>
  <c r="AK2343" i="6" a="1"/>
  <c r="AL2336" i="6" a="1"/>
  <c r="AK2329" i="6" a="1"/>
  <c r="AJ2326" i="6" a="1"/>
  <c r="AL2311" i="6" a="1"/>
  <c r="AJ2231" i="6" a="1"/>
  <c r="AK2200" i="6" a="1"/>
  <c r="AK2180" i="6" a="1"/>
  <c r="AI2164" i="6" a="1"/>
  <c r="AK2160" i="6" a="1"/>
  <c r="AJ2147" i="6" a="1"/>
  <c r="AL2140" i="6" a="1"/>
  <c r="AL2134" i="6" a="1"/>
  <c r="AJ2116" i="6" a="1"/>
  <c r="AK2077" i="6" a="1"/>
  <c r="AI2047" i="6" a="1"/>
  <c r="AJ2039" i="6" a="1"/>
  <c r="AI2029" i="6" a="1"/>
  <c r="AK2018" i="6" a="1"/>
  <c r="AJ2013" i="6" a="1"/>
  <c r="AI1995" i="6" a="1"/>
  <c r="AJ1971" i="6" a="1"/>
  <c r="AI1966" i="6" a="1"/>
  <c r="AL1950" i="6" a="1"/>
  <c r="AK1942" i="6" a="1"/>
  <c r="AI1940" i="6" a="1"/>
  <c r="AK1937" i="6" a="1"/>
  <c r="AJ1924" i="6" a="1"/>
  <c r="AI1919" i="6" a="1"/>
  <c r="AK1916" i="6" a="1"/>
  <c r="AL1900" i="6" a="1"/>
  <c r="AJ1898" i="6" a="1"/>
  <c r="AL1895" i="6" a="1"/>
  <c r="AI1893" i="6" a="1"/>
  <c r="AL1872" i="6" a="1"/>
  <c r="AJ1862" i="6" a="1"/>
  <c r="AL1852" i="6" a="1"/>
  <c r="AJ1842" i="6" a="1"/>
  <c r="AL1832" i="6" a="1"/>
  <c r="AJ1822" i="6" a="1"/>
  <c r="AL1812" i="6" a="1"/>
  <c r="AJ1802" i="6" a="1"/>
  <c r="AL1792" i="6" a="1"/>
  <c r="AJ1782" i="6" a="1"/>
  <c r="AL1772" i="6" a="1"/>
  <c r="AJ1762" i="6" a="1"/>
  <c r="AL1752" i="6" a="1"/>
  <c r="AJ1742" i="6" a="1"/>
  <c r="AL1732" i="6" a="1"/>
  <c r="AJ1722" i="6" a="1"/>
  <c r="AL1712" i="6" a="1"/>
  <c r="AJ1702" i="6" a="1"/>
  <c r="AL1692" i="6" a="1"/>
  <c r="AJ1682" i="6" a="1"/>
  <c r="AL1672" i="6" a="1"/>
  <c r="AJ1662" i="6" a="1"/>
  <c r="AL1652" i="6" a="1"/>
  <c r="AJ1642" i="6" a="1"/>
  <c r="AL1632" i="6" a="1"/>
  <c r="AJ1622" i="6" a="1"/>
  <c r="AL1612" i="6" a="1"/>
  <c r="AJ1602" i="6" a="1"/>
  <c r="AL1592" i="6" a="1"/>
  <c r="AJ1582" i="6" a="1"/>
  <c r="AL1572" i="6" a="1"/>
  <c r="AJ1562" i="6" a="1"/>
  <c r="AJ1553" i="6" a="1"/>
  <c r="AJ1541" i="6" a="1"/>
  <c r="AL1529" i="6" a="1"/>
  <c r="AJ1520" i="6" a="1"/>
  <c r="AK1515" i="6" a="1"/>
  <c r="AL1510" i="6" a="1"/>
  <c r="AL1501" i="6" a="1"/>
  <c r="AJ1494" i="6" a="1"/>
  <c r="AL1491" i="6" a="1"/>
  <c r="AK1489" i="6" a="1"/>
  <c r="AJ1477" i="6" a="1"/>
  <c r="AK1460" i="6" a="1"/>
  <c r="AJ1458" i="6" a="1"/>
  <c r="AI1456" i="6" a="1"/>
  <c r="AK1451" i="6" a="1"/>
  <c r="AI1449" i="6" a="1"/>
  <c r="AI1430" i="6" a="1"/>
  <c r="AL1427" i="6" a="1"/>
  <c r="AK1425" i="6" a="1"/>
  <c r="AK1413" i="6" a="1"/>
  <c r="AI1411" i="6" a="1"/>
  <c r="AK1392" i="6" a="1"/>
  <c r="AL1387" i="6" a="1"/>
  <c r="AK1385" i="6" a="1"/>
  <c r="AJ1373" i="6" a="1"/>
  <c r="AK1354" i="6" a="1"/>
  <c r="AJ1340" i="6" a="1"/>
  <c r="AI1338" i="6" a="1"/>
  <c r="AJ1333" i="6" a="1"/>
  <c r="AL1321" i="6" a="1"/>
  <c r="AI1319" i="6" a="1"/>
  <c r="AI1307" i="6" a="1"/>
  <c r="AL1290" i="6" a="1"/>
  <c r="AL1283" i="6" a="1"/>
  <c r="AL1278" i="6" a="1"/>
  <c r="AI1276" i="6" a="1"/>
  <c r="AL1271" i="6" a="1"/>
  <c r="AK1269" i="6" a="1"/>
  <c r="AL1258" i="6" a="1"/>
  <c r="AK1256" i="6" a="1"/>
  <c r="AJ1242" i="6" a="1"/>
  <c r="AK1237" i="6" a="1"/>
  <c r="AJ1213" i="6" a="1"/>
  <c r="AI1211" i="6" a="1"/>
  <c r="AJ1206" i="6" a="1"/>
  <c r="AI1204" i="6" a="1"/>
  <c r="AL1189" i="6" a="1"/>
  <c r="AJ1185" i="6" a="1"/>
  <c r="AJ1178" i="6" a="1"/>
  <c r="AI1167" i="6" a="1"/>
  <c r="AL1158" i="6" a="1"/>
  <c r="AL1144" i="6" a="1"/>
  <c r="AJ1140" i="6" a="1"/>
  <c r="AI1136" i="6" a="1"/>
  <c r="AI1122" i="6" a="1"/>
  <c r="AI1092" i="6" a="1"/>
  <c r="AJ1090" i="6" a="1"/>
  <c r="AJ1088" i="6" a="1"/>
  <c r="AJ1082" i="6" a="1"/>
  <c r="AK1072" i="6" a="1"/>
  <c r="AL1070" i="6" a="1"/>
  <c r="AL1064" i="6" a="1"/>
  <c r="AL1062" i="6" a="1"/>
  <c r="AI1049" i="6" a="1"/>
  <c r="AI1047" i="6" a="1"/>
  <c r="AI1045" i="6" a="1"/>
  <c r="AI1043" i="6" a="1"/>
  <c r="AI1037" i="6" a="1"/>
  <c r="AI1035" i="6" a="1"/>
  <c r="AK1029" i="6" a="1"/>
  <c r="AK1027" i="6" a="1"/>
  <c r="AK1025" i="6" a="1"/>
  <c r="AK1023" i="6" a="1"/>
  <c r="AL1019" i="6" a="1"/>
  <c r="AL1017" i="6" a="1"/>
  <c r="AI992" i="6" a="1"/>
  <c r="AJ990" i="6" a="1"/>
  <c r="AJ988" i="6" a="1"/>
  <c r="AJ982" i="6" a="1"/>
  <c r="AK972" i="6" a="1"/>
  <c r="AL970" i="6" a="1"/>
  <c r="AL964" i="6" a="1"/>
  <c r="AL962" i="6" a="1"/>
  <c r="AI949" i="6" a="1"/>
  <c r="AI947" i="6" a="1"/>
  <c r="AI945" i="6" a="1"/>
  <c r="AI943" i="6" a="1"/>
  <c r="AI937" i="6" a="1"/>
  <c r="AI935" i="6" a="1"/>
  <c r="AK929" i="6" a="1"/>
  <c r="AK927" i="6" a="1"/>
  <c r="AK925" i="6" a="1"/>
  <c r="AK923" i="6" a="1"/>
  <c r="AL919" i="6" a="1"/>
  <c r="AL917" i="6" a="1"/>
  <c r="AI892" i="6" a="1"/>
  <c r="AJ890" i="6" a="1"/>
  <c r="AJ888" i="6" a="1"/>
  <c r="AJ882" i="6" a="1"/>
  <c r="AK872" i="6" a="1"/>
  <c r="AL870" i="6" a="1"/>
  <c r="AJ857" i="6" a="1"/>
  <c r="AI844" i="6" a="1"/>
  <c r="AJ842" i="6" a="1"/>
  <c r="AK838" i="6" a="1"/>
  <c r="AL834" i="6" a="1"/>
  <c r="AI829" i="6" a="1"/>
  <c r="AJ825" i="6" a="1"/>
  <c r="AL819" i="6" a="1"/>
  <c r="AI812" i="6" a="1"/>
  <c r="AJ810" i="6" a="1"/>
  <c r="AJ808" i="6" a="1"/>
  <c r="AK804" i="6" a="1"/>
  <c r="AL802" i="6" a="1"/>
  <c r="AK789" i="6" a="1"/>
  <c r="AL785" i="6" a="1"/>
  <c r="AI778" i="6" a="1"/>
  <c r="AJ774" i="6" a="1"/>
  <c r="AK772" i="6" a="1"/>
  <c r="AL770" i="6" a="1"/>
  <c r="AJ757" i="6" a="1"/>
  <c r="AI744" i="6" a="1"/>
  <c r="AJ742" i="6" a="1"/>
  <c r="AK738" i="6" a="1"/>
  <c r="AL734" i="6" a="1"/>
  <c r="AI729" i="6" a="1"/>
  <c r="AJ725" i="6" a="1"/>
  <c r="AL719" i="6" a="1"/>
  <c r="AI712" i="6" a="1"/>
  <c r="AJ710" i="6" a="1"/>
  <c r="AJ708" i="6" a="1"/>
  <c r="AK704" i="6" a="1"/>
  <c r="AL702" i="6" a="1"/>
  <c r="AK689" i="6" a="1"/>
  <c r="AL685" i="6" a="1"/>
  <c r="AI678" i="6" a="1"/>
  <c r="AJ674" i="6" a="1"/>
  <c r="AK672" i="6" a="1"/>
  <c r="AL670" i="6" a="1"/>
  <c r="AJ657" i="6" a="1"/>
  <c r="AI644" i="6" a="1"/>
  <c r="AJ642" i="6" a="1"/>
  <c r="AK638" i="6" a="1"/>
  <c r="AL634" i="6" a="1"/>
  <c r="AI629" i="6" a="1"/>
  <c r="AJ625" i="6" a="1"/>
  <c r="AL619" i="6" a="1"/>
  <c r="AI612" i="6" a="1"/>
  <c r="AJ610" i="6" a="1"/>
  <c r="AI601" i="6" a="1"/>
  <c r="AJ599" i="6" a="1"/>
  <c r="AK597" i="6" a="1"/>
  <c r="AL595" i="6" a="1"/>
  <c r="AI581" i="6" a="1"/>
  <c r="AJ579" i="6" a="1"/>
  <c r="AK577" i="6" a="1"/>
  <c r="AL575" i="6" a="1"/>
  <c r="AI561" i="6" a="1"/>
  <c r="AJ559" i="6" a="1"/>
  <c r="AK557" i="6" a="1"/>
  <c r="AL555" i="6" a="1"/>
  <c r="AI541" i="6" a="1"/>
  <c r="AJ539" i="6" a="1"/>
  <c r="AK537" i="6" a="1"/>
  <c r="AL535" i="6" a="1"/>
  <c r="AI521" i="6" a="1"/>
  <c r="AJ519" i="6" a="1"/>
  <c r="AK517" i="6" a="1"/>
  <c r="AL515" i="6" a="1"/>
  <c r="AI501" i="6" a="1"/>
  <c r="AJ499" i="6" a="1"/>
  <c r="AK497" i="6" a="1"/>
  <c r="AL495" i="6" a="1"/>
  <c r="AI481" i="6" a="1"/>
  <c r="AJ479" i="6" a="1"/>
  <c r="AK477" i="6" a="1"/>
  <c r="AL475" i="6" a="1"/>
  <c r="AI461" i="6" a="1"/>
  <c r="AJ459" i="6" a="1"/>
  <c r="AK457" i="6" a="1"/>
  <c r="AL455" i="6" a="1"/>
  <c r="AI441" i="6" a="1"/>
  <c r="AJ439" i="6" a="1"/>
  <c r="AK437" i="6" a="1"/>
  <c r="AL435" i="6" a="1"/>
  <c r="AI421" i="6" a="1"/>
  <c r="AJ419" i="6" a="1"/>
  <c r="AK417" i="6" a="1"/>
  <c r="AL415" i="6" a="1"/>
  <c r="AI401" i="6" a="1"/>
  <c r="AJ399" i="6" a="1"/>
  <c r="AK397" i="6" a="1"/>
  <c r="AL395" i="6" a="1"/>
  <c r="AI381" i="6" a="1"/>
  <c r="AJ379" i="6" a="1"/>
  <c r="AK377" i="6" a="1"/>
  <c r="AL375" i="6" a="1"/>
  <c r="AI361" i="6" a="1"/>
  <c r="AJ359" i="6" a="1"/>
  <c r="AK357" i="6" a="1"/>
  <c r="AL355" i="6" a="1"/>
  <c r="AI341" i="6" a="1"/>
  <c r="AJ339" i="6" a="1"/>
  <c r="AK337" i="6" a="1"/>
  <c r="AL335" i="6" a="1"/>
  <c r="AJ2444" i="6" a="1"/>
  <c r="AJ2437" i="6" a="1"/>
  <c r="AI2427" i="6" a="1"/>
  <c r="AK2416" i="6" a="1"/>
  <c r="AJ2395" i="6" a="1"/>
  <c r="AI2388" i="6" a="1"/>
  <c r="AL2381" i="6" a="1"/>
  <c r="AJ2378" i="6" a="1"/>
  <c r="AI2375" i="6" a="1"/>
  <c r="AJ2371" i="6" a="1"/>
  <c r="AL2360" i="6" a="1"/>
  <c r="AI2357" i="6" a="1"/>
  <c r="AL2349" i="6" a="1"/>
  <c r="AL2318" i="6" a="1"/>
  <c r="AJ2308" i="6" a="1"/>
  <c r="AJ2276" i="6" a="1"/>
  <c r="AK2251" i="6" a="1"/>
  <c r="AL2241" i="6" a="1"/>
  <c r="AK2234" i="6" a="1"/>
  <c r="AI2221" i="6" a="1"/>
  <c r="AI2211" i="6" a="1"/>
  <c r="AI2190" i="6" a="1"/>
  <c r="AL2183" i="6" a="1"/>
  <c r="AI2176" i="6" a="1"/>
  <c r="AJ2160" i="6" a="1"/>
  <c r="AI2150" i="6" a="1"/>
  <c r="AL2127" i="6" a="1"/>
  <c r="AK2122" i="6" a="1"/>
  <c r="AL2113" i="6" a="1"/>
  <c r="AJ2107" i="6" a="1"/>
  <c r="AK2104" i="6" a="1"/>
  <c r="AJ2098" i="6" a="1"/>
  <c r="AL2095" i="6" a="1"/>
  <c r="AJ2086" i="6" a="1"/>
  <c r="AJ2065" i="6" a="1"/>
  <c r="AJ2060" i="6" a="1"/>
  <c r="AI2055" i="6" a="1"/>
  <c r="AJ2031" i="6" a="1"/>
  <c r="AI2026" i="6" a="1"/>
  <c r="AL2010" i="6" a="1"/>
  <c r="AK2002" i="6" a="1"/>
  <c r="AI2000" i="6" a="1"/>
  <c r="AK1997" i="6" a="1"/>
  <c r="AJ1984" i="6" a="1"/>
  <c r="AI1979" i="6" a="1"/>
  <c r="AK1976" i="6" a="1"/>
  <c r="AL1960" i="6" a="1"/>
  <c r="AJ1958" i="6" a="1"/>
  <c r="AL1955" i="6" a="1"/>
  <c r="AI1953" i="6" a="1"/>
  <c r="AK1929" i="6" a="1"/>
  <c r="AJ1916" i="6" a="1"/>
  <c r="AI1911" i="6" a="1"/>
  <c r="AI1890" i="6" a="1"/>
  <c r="AK1887" i="6" a="1"/>
  <c r="AJ1882" i="6" a="1"/>
  <c r="AJ1877" i="6" a="1"/>
  <c r="AI1867" i="6" a="1"/>
  <c r="AL1864" i="6" a="1"/>
  <c r="AJ1857" i="6" a="1"/>
  <c r="AI1847" i="6" a="1"/>
  <c r="AL1844" i="6" a="1"/>
  <c r="AJ1837" i="6" a="1"/>
  <c r="AI1827" i="6" a="1"/>
  <c r="AL1824" i="6" a="1"/>
  <c r="AJ1817" i="6" a="1"/>
  <c r="AI1807" i="6" a="1"/>
  <c r="AL1804" i="6" a="1"/>
  <c r="AJ1797" i="6" a="1"/>
  <c r="AI1787" i="6" a="1"/>
  <c r="AL1784" i="6" a="1"/>
  <c r="AJ1777" i="6" a="1"/>
  <c r="AI1767" i="6" a="1"/>
  <c r="AL1764" i="6" a="1"/>
  <c r="AJ1757" i="6" a="1"/>
  <c r="AI1747" i="6" a="1"/>
  <c r="AL1744" i="6" a="1"/>
  <c r="AJ1737" i="6" a="1"/>
  <c r="AI1727" i="6" a="1"/>
  <c r="AL1724" i="6" a="1"/>
  <c r="AJ1717" i="6" a="1"/>
  <c r="AI1707" i="6" a="1"/>
  <c r="AL1704" i="6" a="1"/>
  <c r="AJ1697" i="6" a="1"/>
  <c r="AI1687" i="6" a="1"/>
  <c r="AL1684" i="6" a="1"/>
  <c r="AJ1677" i="6" a="1"/>
  <c r="AI1667" i="6" a="1"/>
  <c r="AL1664" i="6" a="1"/>
  <c r="AJ1657" i="6" a="1"/>
  <c r="AI1647" i="6" a="1"/>
  <c r="AL1644" i="6" a="1"/>
  <c r="AJ1637" i="6" a="1"/>
  <c r="AI1627" i="6" a="1"/>
  <c r="AL1624" i="6" a="1"/>
  <c r="AJ1617" i="6" a="1"/>
  <c r="AI1607" i="6" a="1"/>
  <c r="AL1604" i="6" a="1"/>
  <c r="AJ1597" i="6" a="1"/>
  <c r="AI1587" i="6" a="1"/>
  <c r="AL1584" i="6" a="1"/>
  <c r="AJ1577" i="6" a="1"/>
  <c r="AI1567" i="6" a="1"/>
  <c r="AL1564" i="6" a="1"/>
  <c r="AL1557" i="6" a="1"/>
  <c r="AK1555" i="6" a="1"/>
  <c r="AL1543" i="6" a="1"/>
  <c r="AI1541" i="6" a="1"/>
  <c r="AL1534" i="6" a="1"/>
  <c r="AK1522" i="6" a="1"/>
  <c r="AJ1515" i="6" a="1"/>
  <c r="AJ1501" i="6" a="1"/>
  <c r="AK1496" i="6" a="1"/>
  <c r="AI1487" i="6" a="1"/>
  <c r="AI1482" i="6" a="1"/>
  <c r="AI1477" i="6" a="1"/>
  <c r="AI1444" i="6" a="1"/>
  <c r="AK1439" i="6" a="1"/>
  <c r="AJ1437" i="6" a="1"/>
  <c r="AI1435" i="6" a="1"/>
  <c r="AI1423" i="6" a="1"/>
  <c r="AI2444" i="6" a="1"/>
  <c r="AL2423" i="6" a="1"/>
  <c r="AK2405" i="6" a="1"/>
  <c r="AJ2398" i="6" a="1"/>
  <c r="AI2381" i="6" a="1"/>
  <c r="AL2353" i="6" a="1"/>
  <c r="AK2336" i="6" a="1"/>
  <c r="AJ2329" i="6" a="1"/>
  <c r="AI2322" i="6" a="1"/>
  <c r="AK2311" i="6" a="1"/>
  <c r="AI2308" i="6" a="1"/>
  <c r="AL2300" i="6" a="1"/>
  <c r="AJ2268" i="6" a="1"/>
  <c r="AK2254" i="6" a="1"/>
  <c r="AJ2251" i="6" a="1"/>
  <c r="AL2227" i="6" a="1"/>
  <c r="AJ2224" i="6" a="1"/>
  <c r="AJ2200" i="6" a="1"/>
  <c r="AL2169" i="6" a="1"/>
  <c r="AK2166" i="6" a="1"/>
  <c r="AL2153" i="6" a="1"/>
  <c r="AL2143" i="6" a="1"/>
  <c r="AK2140" i="6" a="1"/>
  <c r="AK2127" i="6" a="1"/>
  <c r="AI2116" i="6" a="1"/>
  <c r="AI2086" i="6" a="1"/>
  <c r="AJ2077" i="6" a="1"/>
  <c r="AL2074" i="6" a="1"/>
  <c r="AJ2068" i="6" a="1"/>
  <c r="AK2057" i="6" a="1"/>
  <c r="AJ2044" i="6" a="1"/>
  <c r="AI2039" i="6" a="1"/>
  <c r="AK2036" i="6" a="1"/>
  <c r="AL2020" i="6" a="1"/>
  <c r="AJ2018" i="6" a="1"/>
  <c r="AL2015" i="6" a="1"/>
  <c r="AI2013" i="6" a="1"/>
  <c r="AK1989" i="6" a="1"/>
  <c r="AJ1976" i="6" a="1"/>
  <c r="AI1971" i="6" a="1"/>
  <c r="AI1950" i="6" a="1"/>
  <c r="AK1947" i="6" a="1"/>
  <c r="AJ1942" i="6" a="1"/>
  <c r="AJ1937" i="6" a="1"/>
  <c r="AL1931" i="6" a="1"/>
  <c r="AI1924" i="6" a="1"/>
  <c r="AL1921" i="6" a="1"/>
  <c r="AL1913" i="6" a="1"/>
  <c r="AK1900" i="6" a="1"/>
  <c r="AI1898" i="6" a="1"/>
  <c r="AK1895" i="6" a="1"/>
  <c r="AJ1887" i="6" a="1"/>
  <c r="AI1877" i="6" a="1"/>
  <c r="AI1862" i="6" a="1"/>
  <c r="AI1857" i="6" a="1"/>
  <c r="AI1842" i="6" a="1"/>
  <c r="AI1837" i="6" a="1"/>
  <c r="AI1822" i="6" a="1"/>
  <c r="AI1817" i="6" a="1"/>
  <c r="AI1802" i="6" a="1"/>
  <c r="AI1797" i="6" a="1"/>
  <c r="AI1782" i="6" a="1"/>
  <c r="AI1777" i="6" a="1"/>
  <c r="AI1762" i="6" a="1"/>
  <c r="AI1757" i="6" a="1"/>
  <c r="AI1742" i="6" a="1"/>
  <c r="AI1737" i="6" a="1"/>
  <c r="AI1722" i="6" a="1"/>
  <c r="AI1717" i="6" a="1"/>
  <c r="AI1702" i="6" a="1"/>
  <c r="AI1697" i="6" a="1"/>
  <c r="AI1682" i="6" a="1"/>
  <c r="AI1677" i="6" a="1"/>
  <c r="AI1662" i="6" a="1"/>
  <c r="AI1657" i="6" a="1"/>
  <c r="AI1642" i="6" a="1"/>
  <c r="AI1637" i="6" a="1"/>
  <c r="AI1622" i="6" a="1"/>
  <c r="AI1617" i="6" a="1"/>
  <c r="AI1602" i="6" a="1"/>
  <c r="AI1597" i="6" a="1"/>
  <c r="AI1582" i="6" a="1"/>
  <c r="AI1577" i="6" a="1"/>
  <c r="AI1562" i="6" a="1"/>
  <c r="AK1557" i="6" a="1"/>
  <c r="AJ1555" i="6" a="1"/>
  <c r="AI1553" i="6" a="1"/>
  <c r="AL1536" i="6" a="1"/>
  <c r="AK1529" i="6" a="1"/>
  <c r="AL1524" i="6" a="1"/>
  <c r="AI1520" i="6" a="1"/>
  <c r="AL1517" i="6" a="1"/>
  <c r="AI1501" i="6" a="1"/>
  <c r="AK1491" i="6" a="1"/>
  <c r="AJ1489" i="6" a="1"/>
  <c r="AK1479" i="6" a="1"/>
  <c r="AL1472" i="6" a="1"/>
  <c r="AI1470" i="6" a="1"/>
  <c r="AL1467" i="6" a="1"/>
  <c r="AJ1460" i="6" a="1"/>
  <c r="AI1458" i="6" a="1"/>
  <c r="AL1453" i="6" a="1"/>
  <c r="AJ1451" i="6" a="1"/>
  <c r="AK1446" i="6" a="1"/>
  <c r="AJ1439" i="6" a="1"/>
  <c r="AI1437" i="6" a="1"/>
  <c r="AL1432" i="6" a="1"/>
  <c r="AK1427" i="6" a="1"/>
  <c r="AJ1425" i="6" a="1"/>
  <c r="AL1420" i="6" a="1"/>
  <c r="AJ1413" i="6" a="1"/>
  <c r="AJ1399" i="6" a="1"/>
  <c r="AK1387" i="6" a="1"/>
  <c r="AJ1385" i="6" a="1"/>
  <c r="AI1380" i="6" a="1"/>
  <c r="AL1377" i="6" a="1"/>
  <c r="AJ1375" i="6" a="1"/>
  <c r="AI1373" i="6" a="1"/>
  <c r="AJ1354" i="6" a="1"/>
  <c r="AL1335" i="6" a="1"/>
  <c r="AI1333" i="6" a="1"/>
  <c r="AL1330" i="6" a="1"/>
  <c r="AL1323" i="6" a="1"/>
  <c r="AJ1321" i="6" a="1"/>
  <c r="AJ1316" i="6" a="1"/>
  <c r="AK1302" i="6" a="1"/>
  <c r="AK1283" i="6" a="1"/>
  <c r="AK1278" i="6" a="1"/>
  <c r="AL1273" i="6" a="1"/>
  <c r="AK1271" i="6" a="1"/>
  <c r="AJ1269" i="6" a="1"/>
  <c r="AL1260" i="6" a="1"/>
  <c r="AK1258" i="6" a="1"/>
  <c r="AJ1256" i="6" a="1"/>
  <c r="AK1251" i="6" a="1"/>
  <c r="AI1242" i="6" a="1"/>
  <c r="AI1237" i="6" a="1"/>
  <c r="AL1232" i="6" a="1"/>
  <c r="AI1230" i="6" a="1"/>
  <c r="AJ1219" i="6" a="1"/>
  <c r="AI1213" i="6" a="1"/>
  <c r="AI1206" i="6" a="1"/>
  <c r="AL1201" i="6" a="1"/>
  <c r="AJ1194" i="6" a="1"/>
  <c r="AK1189" i="6" a="1"/>
  <c r="AL1175" i="6" a="1"/>
  <c r="AK1158" i="6" a="1"/>
  <c r="AK1144" i="6" a="1"/>
  <c r="AI1140" i="6" a="1"/>
  <c r="AL1107" i="6" a="1"/>
  <c r="AL1105" i="6" a="1"/>
  <c r="AL1103" i="6" a="1"/>
  <c r="AI1082" i="6" a="1"/>
  <c r="AJ1072" i="6" a="1"/>
  <c r="AK1070" i="6" a="1"/>
  <c r="AK1066" i="6" a="1"/>
  <c r="AK1062" i="6" a="1"/>
  <c r="AL1052" i="6" a="1"/>
  <c r="AJ1029" i="6" a="1"/>
  <c r="AJ1027" i="6" a="1"/>
  <c r="AJ1025" i="6" a="1"/>
  <c r="AJ1023" i="6" a="1"/>
  <c r="AK1019" i="6" a="1"/>
  <c r="AJ1015" i="6" a="1"/>
  <c r="AL1009" i="6" a="1"/>
  <c r="AL1007" i="6" a="1"/>
  <c r="AL1005" i="6" a="1"/>
  <c r="AL1003" i="6" a="1"/>
  <c r="AI982" i="6" a="1"/>
  <c r="AJ972" i="6" a="1"/>
  <c r="AK970" i="6" a="1"/>
  <c r="AK966" i="6" a="1"/>
  <c r="AK962" i="6" a="1"/>
  <c r="AL952" i="6" a="1"/>
  <c r="AJ929" i="6" a="1"/>
  <c r="AJ927" i="6" a="1"/>
  <c r="AJ925" i="6" a="1"/>
  <c r="AJ923" i="6" a="1"/>
  <c r="AK919" i="6" a="1"/>
  <c r="AJ915" i="6" a="1"/>
  <c r="AL909" i="6" a="1"/>
  <c r="AL907" i="6" a="1"/>
  <c r="AL905" i="6" a="1"/>
  <c r="AL903" i="6" a="1"/>
  <c r="AI882" i="6" a="1"/>
  <c r="AJ872" i="6" a="1"/>
  <c r="AK870" i="6" a="1"/>
  <c r="AL866" i="6" a="1"/>
  <c r="AL864" i="6" a="1"/>
  <c r="AI857" i="6" a="1"/>
  <c r="AL849" i="6" a="1"/>
  <c r="AI842" i="6" a="1"/>
  <c r="AJ838" i="6" a="1"/>
  <c r="AK834" i="6" a="1"/>
  <c r="AL832" i="6" a="1"/>
  <c r="AI825" i="6" a="1"/>
  <c r="AK819" i="6" a="1"/>
  <c r="AI808" i="6" a="1"/>
  <c r="AJ804" i="6" a="1"/>
  <c r="AK802" i="6" a="1"/>
  <c r="AL798" i="6" a="1"/>
  <c r="AJ789" i="6" a="1"/>
  <c r="AK785" i="6" a="1"/>
  <c r="AI774" i="6" a="1"/>
  <c r="AJ772" i="6" a="1"/>
  <c r="AK770" i="6" a="1"/>
  <c r="AL766" i="6" a="1"/>
  <c r="AL764" i="6" a="1"/>
  <c r="AI757" i="6" a="1"/>
  <c r="AL749" i="6" a="1"/>
  <c r="AI742" i="6" a="1"/>
  <c r="AJ738" i="6" a="1"/>
  <c r="AK734" i="6" a="1"/>
  <c r="AL732" i="6" a="1"/>
  <c r="AI725" i="6" a="1"/>
  <c r="AK719" i="6" a="1"/>
  <c r="AI708" i="6" a="1"/>
  <c r="AJ704" i="6" a="1"/>
  <c r="AK702" i="6" a="1"/>
  <c r="AL698" i="6" a="1"/>
  <c r="AJ689" i="6" a="1"/>
  <c r="AK685" i="6" a="1"/>
  <c r="AI674" i="6" a="1"/>
  <c r="AJ672" i="6" a="1"/>
  <c r="AK670" i="6" a="1"/>
  <c r="AL666" i="6" a="1"/>
  <c r="AL664" i="6" a="1"/>
  <c r="AI657" i="6" a="1"/>
  <c r="AL649" i="6" a="1"/>
  <c r="AI642" i="6" a="1"/>
  <c r="AJ638" i="6" a="1"/>
  <c r="AK634" i="6" a="1"/>
  <c r="AL632" i="6" a="1"/>
  <c r="AI625" i="6" a="1"/>
  <c r="AK619" i="6" a="1"/>
  <c r="AI599" i="6" a="1"/>
  <c r="AJ597" i="6" a="1"/>
  <c r="AK595" i="6" a="1"/>
  <c r="AL593" i="6" a="1"/>
  <c r="AI579" i="6" a="1"/>
  <c r="AJ577" i="6" a="1"/>
  <c r="AK575" i="6" a="1"/>
  <c r="AL573" i="6" a="1"/>
  <c r="AI559" i="6" a="1"/>
  <c r="AJ557" i="6" a="1"/>
  <c r="AK555" i="6" a="1"/>
  <c r="AL553" i="6" a="1"/>
  <c r="AI539" i="6" a="1"/>
  <c r="AJ537" i="6" a="1"/>
  <c r="AK535" i="6" a="1"/>
  <c r="AL533" i="6" a="1"/>
  <c r="AI519" i="6" a="1"/>
  <c r="AJ517" i="6" a="1"/>
  <c r="AK515" i="6" a="1"/>
  <c r="AL513" i="6" a="1"/>
  <c r="AI499" i="6" a="1"/>
  <c r="AJ497" i="6" a="1"/>
  <c r="AK495" i="6" a="1"/>
  <c r="AL493" i="6" a="1"/>
  <c r="AI479" i="6" a="1"/>
  <c r="AJ477" i="6" a="1"/>
  <c r="AK475" i="6" a="1"/>
  <c r="AL473" i="6" a="1"/>
  <c r="AI459" i="6" a="1"/>
  <c r="AJ457" i="6" a="1"/>
  <c r="AK455" i="6" a="1"/>
  <c r="AL453" i="6" a="1"/>
  <c r="AI439" i="6" a="1"/>
  <c r="AJ437" i="6" a="1"/>
  <c r="AK435" i="6" a="1"/>
  <c r="AL433" i="6" a="1"/>
  <c r="AI419" i="6" a="1"/>
  <c r="AJ417" i="6" a="1"/>
  <c r="AK415" i="6" a="1"/>
  <c r="AL413" i="6" a="1"/>
  <c r="AI399" i="6" a="1"/>
  <c r="AJ397" i="6" a="1"/>
  <c r="AK395" i="6" a="1"/>
  <c r="AJ2440" i="6" a="1"/>
  <c r="AL2433" i="6" a="1"/>
  <c r="AL2401" i="6" a="1"/>
  <c r="AI2378" i="6" a="1"/>
  <c r="AI2367" i="6" a="1"/>
  <c r="AK2360" i="6" a="1"/>
  <c r="AL2332" i="6" a="1"/>
  <c r="AK2318" i="6" a="1"/>
  <c r="AL2293" i="6" a="1"/>
  <c r="AK2282" i="6" a="1"/>
  <c r="AL2247" i="6" a="1"/>
  <c r="AI2244" i="6" a="1"/>
  <c r="AJ2234" i="6" a="1"/>
  <c r="AL2203" i="6" a="1"/>
  <c r="AK2183" i="6" a="1"/>
  <c r="AK2169" i="6" a="1"/>
  <c r="AI2130" i="6" a="1"/>
  <c r="AJ2127" i="6" a="1"/>
  <c r="AJ2122" i="6" a="1"/>
  <c r="AI2107" i="6" a="1"/>
  <c r="AI2098" i="6" a="1"/>
  <c r="AI2095" i="6" a="1"/>
  <c r="AL2083" i="6" a="1"/>
  <c r="AJ2080" i="6" a="1"/>
  <c r="AJ2071" i="6" a="1"/>
  <c r="AL2062" i="6" a="1"/>
  <c r="AI2060" i="6" a="1"/>
  <c r="AK2049" i="6" a="1"/>
  <c r="AJ2036" i="6" a="1"/>
  <c r="AI2031" i="6" a="1"/>
  <c r="AI2010" i="6" a="1"/>
  <c r="AK2007" i="6" a="1"/>
  <c r="AJ2002" i="6" a="1"/>
  <c r="AJ1997" i="6" a="1"/>
  <c r="AL1991" i="6" a="1"/>
  <c r="AI1984" i="6" a="1"/>
  <c r="AL1981" i="6" a="1"/>
  <c r="AL1973" i="6" a="1"/>
  <c r="AK1960" i="6" a="1"/>
  <c r="AI1958" i="6" a="1"/>
  <c r="AK1955" i="6" a="1"/>
  <c r="AJ1947" i="6" a="1"/>
  <c r="AI1937" i="6" a="1"/>
  <c r="AK1934" i="6" a="1"/>
  <c r="AJ1929" i="6" a="1"/>
  <c r="AK1926" i="6" a="1"/>
  <c r="AI1916" i="6" a="1"/>
  <c r="AK1913" i="6" a="1"/>
  <c r="AJ1908" i="6" a="1"/>
  <c r="AJ1895" i="6" a="1"/>
  <c r="AL1884" i="6" a="1"/>
  <c r="AI1882" i="6" a="1"/>
  <c r="AK1869" i="6" a="1"/>
  <c r="AK1849" i="6" a="1"/>
  <c r="AK1829" i="6" a="1"/>
  <c r="AK1809" i="6" a="1"/>
  <c r="AK1789" i="6" a="1"/>
  <c r="AK1769" i="6" a="1"/>
  <c r="AK1749" i="6" a="1"/>
  <c r="AK1729" i="6" a="1"/>
  <c r="AK1709" i="6" a="1"/>
  <c r="AK1689" i="6" a="1"/>
  <c r="AK1669" i="6" a="1"/>
  <c r="AK1649" i="6" a="1"/>
  <c r="AK1629" i="6" a="1"/>
  <c r="AK1609" i="6" a="1"/>
  <c r="AK1589" i="6" a="1"/>
  <c r="AK1569" i="6" a="1"/>
  <c r="AL1545" i="6" a="1"/>
  <c r="AK1543" i="6" a="1"/>
  <c r="AK1534" i="6" a="1"/>
  <c r="AJ1522" i="6" a="1"/>
  <c r="AK1517" i="6" a="1"/>
  <c r="AI1515" i="6" a="1"/>
  <c r="AL1498" i="6" a="1"/>
  <c r="AJ1496" i="6" a="1"/>
  <c r="AJ1484" i="6" a="1"/>
  <c r="AJ1479" i="6" a="1"/>
  <c r="AK1462" i="6" a="1"/>
  <c r="AK1453" i="6" a="1"/>
  <c r="AI1446" i="6" a="1"/>
  <c r="AL1441" i="6" a="1"/>
  <c r="AK1420" i="6" a="1"/>
  <c r="AI1418" i="6" a="1"/>
  <c r="AL1415" i="6" a="1"/>
  <c r="AI1404" i="6" a="1"/>
  <c r="AI1399" i="6" a="1"/>
  <c r="AK1394" i="6" a="1"/>
  <c r="AL1389" i="6" a="1"/>
  <c r="AK1377" i="6" a="1"/>
  <c r="AL1360" i="6" a="1"/>
  <c r="AK1358" i="6" a="1"/>
  <c r="AJ1356" i="6" a="1"/>
  <c r="AL1351" i="6" a="1"/>
  <c r="AJ1349" i="6" a="1"/>
  <c r="AL1344" i="6" a="1"/>
  <c r="AJ1342" i="6" a="1"/>
  <c r="AK1335" i="6" a="1"/>
  <c r="AL1325" i="6" a="1"/>
  <c r="AI1321" i="6" a="1"/>
  <c r="AJ1311" i="6" a="1"/>
  <c r="AI1309" i="6" a="1"/>
  <c r="AL1304" i="6" a="1"/>
  <c r="AI1300" i="6" a="1"/>
  <c r="AL1297" i="6" a="1"/>
  <c r="AL1292" i="6" a="1"/>
  <c r="AI1290" i="6" a="1"/>
  <c r="AL1285" i="6" a="1"/>
  <c r="AJ1251" i="6" a="1"/>
  <c r="AK1246" i="6" a="1"/>
  <c r="AJ1244" i="6" a="1"/>
  <c r="AK1239" i="6" a="1"/>
  <c r="AL1221" i="6" a="1"/>
  <c r="AI1217" i="6" a="1"/>
  <c r="AI1215" i="6" a="1"/>
  <c r="AL1196" i="6" a="1"/>
  <c r="AL1191" i="6" a="1"/>
  <c r="AI1187" i="6" a="1"/>
  <c r="AL1182" i="6" a="1"/>
  <c r="AI1180" i="6" a="1"/>
  <c r="AK1173" i="6" a="1"/>
  <c r="AJ1171" i="6" a="1"/>
  <c r="AI1169" i="6" a="1"/>
  <c r="AL1162" i="6" a="1"/>
  <c r="AK1160" i="6" a="1"/>
  <c r="AJ1156" i="6" a="1"/>
  <c r="AJ1154" i="6" a="1"/>
  <c r="AI1150" i="6" a="1"/>
  <c r="AI1148" i="6" a="1"/>
  <c r="AJ1146" i="6" a="1"/>
  <c r="AJ1144" i="6" a="1"/>
  <c r="AI1142" i="6" a="1"/>
  <c r="AK2423" i="6" a="1"/>
  <c r="AJ2408" i="6" a="1"/>
  <c r="AI2401" i="6" a="1"/>
  <c r="AJ2384" i="6" a="1"/>
  <c r="AI2339" i="6" a="1"/>
  <c r="AL2314" i="6" a="1"/>
  <c r="AJ2311" i="6" a="1"/>
  <c r="AL2296" i="6" a="1"/>
  <c r="AL2278" i="6" a="1"/>
  <c r="AL2264" i="6" a="1"/>
  <c r="AJ2257" i="6" a="1"/>
  <c r="AJ2237" i="6" a="1"/>
  <c r="AK2227" i="6" a="1"/>
  <c r="AI2224" i="6" a="1"/>
  <c r="AK2203" i="6" a="1"/>
  <c r="AL2193" i="6" a="1"/>
  <c r="AJ2186" i="6" a="1"/>
  <c r="AJ2166" i="6" a="1"/>
  <c r="AK2156" i="6" a="1"/>
  <c r="AK2143" i="6" a="1"/>
  <c r="AL2124" i="6" a="1"/>
  <c r="AL2100" i="6" a="1"/>
  <c r="AI2077" i="6" a="1"/>
  <c r="AI2071" i="6" a="1"/>
  <c r="AI2068" i="6" a="1"/>
  <c r="AJ2057" i="6" a="1"/>
  <c r="AL2051" i="6" a="1"/>
  <c r="AI2044" i="6" a="1"/>
  <c r="AL2041" i="6" a="1"/>
  <c r="AL2033" i="6" a="1"/>
  <c r="AK2020" i="6" a="1"/>
  <c r="AI2018" i="6" a="1"/>
  <c r="AK2015" i="6" a="1"/>
  <c r="AJ2007" i="6" a="1"/>
  <c r="AI1997" i="6" a="1"/>
  <c r="AK1994" i="6" a="1"/>
  <c r="AJ1989" i="6" a="1"/>
  <c r="AK1986" i="6" a="1"/>
  <c r="AI1976" i="6" a="1"/>
  <c r="AK1973" i="6" a="1"/>
  <c r="AJ1968" i="6" a="1"/>
  <c r="AJ1955" i="6" a="1"/>
  <c r="AL1944" i="6" a="1"/>
  <c r="AI1942" i="6" a="1"/>
  <c r="AJ1934" i="6" a="1"/>
  <c r="AK1931" i="6" a="1"/>
  <c r="AL1918" i="6" a="1"/>
  <c r="AJ1900" i="6" a="1"/>
  <c r="AI1887" i="6" a="1"/>
  <c r="AJ1879" i="6" a="1"/>
  <c r="AK1874" i="6" a="1"/>
  <c r="AL1871" i="6" a="1"/>
  <c r="AJ1864" i="6" a="1"/>
  <c r="AJ1859" i="6" a="1"/>
  <c r="AK1854" i="6" a="1"/>
  <c r="AL1851" i="6" a="1"/>
  <c r="AJ1844" i="6" a="1"/>
  <c r="AJ1839" i="6" a="1"/>
  <c r="AK1834" i="6" a="1"/>
  <c r="AL1831" i="6" a="1"/>
  <c r="AJ1824" i="6" a="1"/>
  <c r="AJ1819" i="6" a="1"/>
  <c r="AK1814" i="6" a="1"/>
  <c r="AL1811" i="6" a="1"/>
  <c r="AJ1804" i="6" a="1"/>
  <c r="AJ1799" i="6" a="1"/>
  <c r="AK1794" i="6" a="1"/>
  <c r="AL1791" i="6" a="1"/>
  <c r="AJ1784" i="6" a="1"/>
  <c r="AJ1779" i="6" a="1"/>
  <c r="AK1774" i="6" a="1"/>
  <c r="AL1771" i="6" a="1"/>
  <c r="AJ1764" i="6" a="1"/>
  <c r="AJ1759" i="6" a="1"/>
  <c r="AK1754" i="6" a="1"/>
  <c r="AL1751" i="6" a="1"/>
  <c r="AJ1744" i="6" a="1"/>
  <c r="AJ1739" i="6" a="1"/>
  <c r="AK1734" i="6" a="1"/>
  <c r="AL1731" i="6" a="1"/>
  <c r="AJ1724" i="6" a="1"/>
  <c r="AJ1719" i="6" a="1"/>
  <c r="AK1714" i="6" a="1"/>
  <c r="AL1711" i="6" a="1"/>
  <c r="AJ1704" i="6" a="1"/>
  <c r="AJ1699" i="6" a="1"/>
  <c r="AK1694" i="6" a="1"/>
  <c r="AL1691" i="6" a="1"/>
  <c r="AJ1684" i="6" a="1"/>
  <c r="AJ1679" i="6" a="1"/>
  <c r="AK1674" i="6" a="1"/>
  <c r="AL1671" i="6" a="1"/>
  <c r="AJ1664" i="6" a="1"/>
  <c r="AJ1659" i="6" a="1"/>
  <c r="AK1654" i="6" a="1"/>
  <c r="AL1651" i="6" a="1"/>
  <c r="AJ1644" i="6" a="1"/>
  <c r="AJ1639" i="6" a="1"/>
  <c r="AK1634" i="6" a="1"/>
  <c r="AL1631" i="6" a="1"/>
  <c r="AJ1624" i="6" a="1"/>
  <c r="AJ1619" i="6" a="1"/>
  <c r="AK1614" i="6" a="1"/>
  <c r="AL1611" i="6" a="1"/>
  <c r="AJ1604" i="6" a="1"/>
  <c r="AJ1599" i="6" a="1"/>
  <c r="AK1594" i="6" a="1"/>
  <c r="AL1591" i="6" a="1"/>
  <c r="AJ1584" i="6" a="1"/>
  <c r="AJ1579" i="6" a="1"/>
  <c r="AK1574" i="6" a="1"/>
  <c r="AL1571" i="6" a="1"/>
  <c r="AJ1564" i="6" a="1"/>
  <c r="AK1559" i="6" a="1"/>
  <c r="AJ1557" i="6" a="1"/>
  <c r="AI1555" i="6" a="1"/>
  <c r="AI1550" i="6" a="1"/>
  <c r="AL1538" i="6" a="1"/>
  <c r="AK1536" i="6" a="1"/>
  <c r="AL1531" i="6" a="1"/>
  <c r="AL1512" i="6" a="1"/>
  <c r="AK1503" i="6" a="1"/>
  <c r="AJ1491" i="6" a="1"/>
  <c r="AI1489" i="6" a="1"/>
  <c r="AL1474" i="6" a="1"/>
  <c r="AK1472" i="6" a="1"/>
  <c r="AI1460" i="6" a="1"/>
  <c r="AL1455" i="6" a="1"/>
  <c r="AI1451" i="6" a="1"/>
  <c r="AI1439" i="6" a="1"/>
  <c r="AK1432" i="6" a="1"/>
  <c r="AJ1427" i="6" a="1"/>
  <c r="AI1413" i="6" a="1"/>
  <c r="AJ1408" i="6" a="1"/>
  <c r="AI1406" i="6" a="1"/>
  <c r="AL1396" i="6" a="1"/>
  <c r="AJ1387" i="6" a="1"/>
  <c r="AI1375" i="6" a="1"/>
  <c r="AL1370" i="6" a="1"/>
  <c r="AL1365" i="6" a="1"/>
  <c r="AK1337" i="6" a="1"/>
  <c r="AJ1335" i="6" a="1"/>
  <c r="AK1323" i="6" a="1"/>
  <c r="AI1316" i="6" a="1"/>
  <c r="AL1313" i="6" a="1"/>
  <c r="AJ1302" i="6" a="1"/>
  <c r="AJ1297" i="6" a="1"/>
  <c r="AI1283" i="6" a="1"/>
  <c r="AL1280" i="6" a="1"/>
  <c r="AL1275" i="6" a="1"/>
  <c r="AK1273" i="6" a="1"/>
  <c r="AJ1271" i="6" a="1"/>
  <c r="AI1269" i="6" a="1"/>
  <c r="AL1262" i="6" a="1"/>
  <c r="AK1260" i="6" a="1"/>
  <c r="AJ1258" i="6" a="1"/>
  <c r="AI1256" i="6" a="1"/>
  <c r="AI1239" i="6" a="1"/>
  <c r="AK1232" i="6" a="1"/>
  <c r="AL1227" i="6" a="1"/>
  <c r="AL1225" i="6" a="1"/>
  <c r="AL1223" i="6" a="1"/>
  <c r="AI1219" i="6" a="1"/>
  <c r="AI1208" i="6" a="1"/>
  <c r="AJ1201" i="6" a="1"/>
  <c r="AJ1189" i="6" a="1"/>
  <c r="AL1177" i="6" a="1"/>
  <c r="AK1175" i="6" a="1"/>
  <c r="AL1164" i="6" a="1"/>
  <c r="AJ1158" i="6" a="1"/>
  <c r="AI1146" i="6" a="1"/>
  <c r="AI1144" i="6" a="1"/>
  <c r="AL1121" i="6" a="1"/>
  <c r="AK1119" i="6" a="1"/>
  <c r="AK1117" i="6" a="1"/>
  <c r="AL1115" i="6" a="1"/>
  <c r="AL1113" i="6" a="1"/>
  <c r="AL1111" i="6" a="1"/>
  <c r="AK1107" i="6" a="1"/>
  <c r="AK1105" i="6" a="1"/>
  <c r="AK1103" i="6" a="1"/>
  <c r="AL1099" i="6" a="1"/>
  <c r="AL1097" i="6" a="1"/>
  <c r="AI1072" i="6" a="1"/>
  <c r="AJ1070" i="6" a="1"/>
  <c r="AJ1068" i="6" a="1"/>
  <c r="AJ1062" i="6" a="1"/>
  <c r="AK1052" i="6" a="1"/>
  <c r="AL1050" i="6" a="1"/>
  <c r="AL1044" i="6" a="1"/>
  <c r="AL1042" i="6" a="1"/>
  <c r="AI1029" i="6" a="1"/>
  <c r="AI1027" i="6" a="1"/>
  <c r="AI1025" i="6" a="1"/>
  <c r="AI1023" i="6" a="1"/>
  <c r="AI1017" i="6" a="1"/>
  <c r="AI1015" i="6" a="1"/>
  <c r="AK2436" i="6" a="1"/>
  <c r="AJ2433" i="6" a="1"/>
  <c r="AI2408" i="6" a="1"/>
  <c r="AK2394" i="6" a="1"/>
  <c r="AJ2391" i="6" a="1"/>
  <c r="AI2384" i="6" a="1"/>
  <c r="AJ2360" i="6" a="1"/>
  <c r="AL2342" i="6" a="1"/>
  <c r="AK2325" i="6" a="1"/>
  <c r="AL2303" i="6" a="1"/>
  <c r="AJ2293" i="6" a="1"/>
  <c r="AI2282" i="6" a="1"/>
  <c r="AL2260" i="6" a="1"/>
  <c r="AK2247" i="6" a="1"/>
  <c r="AL2240" i="6" a="1"/>
  <c r="AI2237" i="6" a="1"/>
  <c r="AK2196" i="6" a="1"/>
  <c r="AL2189" i="6" a="1"/>
  <c r="AI2186" i="6" a="1"/>
  <c r="AL2175" i="6" a="1"/>
  <c r="AJ2169" i="6" a="1"/>
  <c r="AJ2153" i="6" a="1"/>
  <c r="AL2133" i="6" a="1"/>
  <c r="AI2127" i="6" a="1"/>
  <c r="AI2122" i="6" a="1"/>
  <c r="AJ2088" i="6" a="1"/>
  <c r="AK2083" i="6" a="1"/>
  <c r="AI2080" i="6" a="1"/>
  <c r="AK2062" i="6" a="1"/>
  <c r="AI2057" i="6" a="1"/>
  <c r="AK2054" i="6" a="1"/>
  <c r="AJ2049" i="6" a="1"/>
  <c r="AK2046" i="6" a="1"/>
  <c r="AI2036" i="6" a="1"/>
  <c r="AK2033" i="6" a="1"/>
  <c r="AJ2028" i="6" a="1"/>
  <c r="AJ2015" i="6" a="1"/>
  <c r="AL2004" i="6" a="1"/>
  <c r="AI2002" i="6" a="1"/>
  <c r="AJ1994" i="6" a="1"/>
  <c r="AK1991" i="6" a="1"/>
  <c r="AL1978" i="6" a="1"/>
  <c r="AJ1960" i="6" a="1"/>
  <c r="AI1947" i="6" a="1"/>
  <c r="AJ1939" i="6" a="1"/>
  <c r="AI1929" i="6" a="1"/>
  <c r="AK1918" i="6" a="1"/>
  <c r="AJ1913" i="6" a="1"/>
  <c r="AI1895" i="6" a="1"/>
  <c r="AJ1874" i="6" a="1"/>
  <c r="AJ1869" i="6" a="1"/>
  <c r="AJ1854" i="6" a="1"/>
  <c r="AJ1849" i="6" a="1"/>
  <c r="AJ1834" i="6" a="1"/>
  <c r="AJ1829" i="6" a="1"/>
  <c r="AJ1814" i="6" a="1"/>
  <c r="AJ1809" i="6" a="1"/>
  <c r="AJ1794" i="6" a="1"/>
  <c r="AJ1789" i="6" a="1"/>
  <c r="AJ1774" i="6" a="1"/>
  <c r="AJ1769" i="6" a="1"/>
  <c r="AJ1754" i="6" a="1"/>
  <c r="AJ1749" i="6" a="1"/>
  <c r="AJ1734" i="6" a="1"/>
  <c r="AJ1729" i="6" a="1"/>
  <c r="AJ1714" i="6" a="1"/>
  <c r="AJ1709" i="6" a="1"/>
  <c r="AJ1694" i="6" a="1"/>
  <c r="AJ1689" i="6" a="1"/>
  <c r="AJ1674" i="6" a="1"/>
  <c r="AJ1669" i="6" a="1"/>
  <c r="AJ1654" i="6" a="1"/>
  <c r="AJ1649" i="6" a="1"/>
  <c r="AJ1634" i="6" a="1"/>
  <c r="AJ1629" i="6" a="1"/>
  <c r="AJ1614" i="6" a="1"/>
  <c r="AJ1609" i="6" a="1"/>
  <c r="AJ1594" i="6" a="1"/>
  <c r="AJ1589" i="6" a="1"/>
  <c r="AJ1574" i="6" a="1"/>
  <c r="AJ1569" i="6" a="1"/>
  <c r="AJ1559" i="6" a="1"/>
  <c r="AI1557" i="6" a="1"/>
  <c r="AL1547" i="6" a="1"/>
  <c r="AK1545" i="6" a="1"/>
  <c r="AI1543" i="6" a="1"/>
  <c r="AJ1534" i="6" a="1"/>
  <c r="AK1526" i="6" a="1"/>
  <c r="AJ1524" i="6" a="1"/>
  <c r="AI1522" i="6" a="1"/>
  <c r="AJ1517" i="6" a="1"/>
  <c r="AK1505" i="6" a="1"/>
  <c r="AK1498" i="6" a="1"/>
  <c r="AI1496" i="6" a="1"/>
  <c r="AL1493" i="6" a="1"/>
  <c r="AI1484" i="6" a="1"/>
  <c r="AI1479" i="6" a="1"/>
  <c r="AI1467" i="6" a="1"/>
  <c r="AJ1462" i="6" a="1"/>
  <c r="AJ1453" i="6" a="1"/>
  <c r="AJ1441" i="6" a="1"/>
  <c r="AL1429" i="6" a="1"/>
  <c r="AJ1420" i="6" a="1"/>
  <c r="AK1415" i="6" a="1"/>
  <c r="AL1410" i="6" a="1"/>
  <c r="AL1401" i="6" a="1"/>
  <c r="AJ1394" i="6" a="1"/>
  <c r="AL1391" i="6" a="1"/>
  <c r="AK1389" i="6" a="1"/>
  <c r="AJ1377" i="6" a="1"/>
  <c r="AK1360" i="6" a="1"/>
  <c r="AJ1358" i="6" a="1"/>
  <c r="AI1356" i="6" a="1"/>
  <c r="AK1351" i="6" a="1"/>
  <c r="AI1349" i="6" a="1"/>
  <c r="AI1330" i="6" a="1"/>
  <c r="AL1327" i="6" a="1"/>
  <c r="AK1325" i="6" a="1"/>
  <c r="AK1313" i="6" a="1"/>
  <c r="AI1311" i="6" a="1"/>
  <c r="AK1292" i="6" a="1"/>
  <c r="AL1287" i="6" a="1"/>
  <c r="AK1285" i="6" a="1"/>
  <c r="AL1264" i="6" a="1"/>
  <c r="AI1251" i="6" a="1"/>
  <c r="AJ1246" i="6" a="1"/>
  <c r="AI1244" i="6" a="1"/>
  <c r="AL1234" i="6" a="1"/>
  <c r="AJ1221" i="6" a="1"/>
  <c r="AL1203" i="6" a="1"/>
  <c r="AI1201" i="6" a="1"/>
  <c r="AK1191" i="6" a="1"/>
  <c r="AK1182" i="6" a="1"/>
  <c r="AK1177" i="6" a="1"/>
  <c r="AJ1173" i="6" a="1"/>
  <c r="AI1171" i="6" a="1"/>
  <c r="AK1162" i="6" a="1"/>
  <c r="AJ1160" i="6" a="1"/>
  <c r="AI1156" i="6" a="1"/>
  <c r="AL1137" i="6" a="1"/>
  <c r="AL1135" i="6" a="1"/>
  <c r="AL1133" i="6" a="1"/>
  <c r="AK1121" i="6" a="1"/>
  <c r="AK1109" i="6" a="1"/>
  <c r="AK1101" i="6" a="1"/>
  <c r="AK1093" i="6" a="1"/>
  <c r="AL1091" i="6" a="1"/>
  <c r="AI1070" i="6" a="1"/>
  <c r="AI1068" i="6" a="1"/>
  <c r="AI1066" i="6" a="1"/>
  <c r="AI1064" i="6" a="1"/>
  <c r="AJ1060" i="6" a="1"/>
  <c r="AJ1058" i="6" a="1"/>
  <c r="AJ1056" i="6" a="1"/>
  <c r="AJ1054" i="6" a="1"/>
  <c r="AL1048" i="6" a="1"/>
  <c r="AL1046" i="6" a="1"/>
  <c r="AK1044" i="6" a="1"/>
  <c r="AL1040" i="6" a="1"/>
  <c r="AL1038" i="6" a="1"/>
  <c r="AL1036" i="6" a="1"/>
  <c r="AL1034" i="6" a="1"/>
  <c r="AI1013" i="6" a="1"/>
  <c r="AJ1011" i="6" a="1"/>
  <c r="AK1001" i="6" a="1"/>
  <c r="AK993" i="6" a="1"/>
  <c r="AL991" i="6" a="1"/>
  <c r="AI970" i="6" a="1"/>
  <c r="AI968" i="6" a="1"/>
  <c r="AI966" i="6" a="1"/>
  <c r="AI964" i="6" a="1"/>
  <c r="AJ960" i="6" a="1"/>
  <c r="AJ958" i="6" a="1"/>
  <c r="AJ956" i="6" a="1"/>
  <c r="AJ954" i="6" a="1"/>
  <c r="AL948" i="6" a="1"/>
  <c r="AL946" i="6" a="1"/>
  <c r="AK944" i="6" a="1"/>
  <c r="AL940" i="6" a="1"/>
  <c r="AL938" i="6" a="1"/>
  <c r="AL936" i="6" a="1"/>
  <c r="AL934" i="6" a="1"/>
  <c r="AI913" i="6" a="1"/>
  <c r="AJ911" i="6" a="1"/>
  <c r="AK901" i="6" a="1"/>
  <c r="AK893" i="6" a="1"/>
  <c r="AL891" i="6" a="1"/>
  <c r="AI870" i="6" a="1"/>
  <c r="AJ866" i="6" a="1"/>
  <c r="AL860" i="6" a="1"/>
  <c r="AI853" i="6" a="1"/>
  <c r="AJ851" i="6" a="1"/>
  <c r="AK847" i="6" a="1"/>
  <c r="AL843" i="6" a="1"/>
  <c r="AI836" i="6" a="1"/>
  <c r="AL828" i="6" a="1"/>
  <c r="AI819" i="6" a="1"/>
  <c r="AJ815" i="6" a="1"/>
  <c r="AK813" i="6" a="1"/>
  <c r="AL811" i="6" a="1"/>
  <c r="AJ800" i="6" a="1"/>
  <c r="AK796" i="6" a="1"/>
  <c r="AI787" i="6" a="1"/>
  <c r="AJ783" i="6" a="1"/>
  <c r="AK781" i="6" a="1"/>
  <c r="AL777" i="6" a="1"/>
  <c r="AI770" i="6" a="1"/>
  <c r="AJ766" i="6" a="1"/>
  <c r="AL760" i="6" a="1"/>
  <c r="AI753" i="6" a="1"/>
  <c r="AJ751" i="6" a="1"/>
  <c r="AK747" i="6" a="1"/>
  <c r="AL743" i="6" a="1"/>
  <c r="AI736" i="6" a="1"/>
  <c r="AL728" i="6" a="1"/>
  <c r="AI719" i="6" a="1"/>
  <c r="AJ715" i="6" a="1"/>
  <c r="AK713" i="6" a="1"/>
  <c r="AL711" i="6" a="1"/>
  <c r="AJ700" i="6" a="1"/>
  <c r="AK696" i="6" a="1"/>
  <c r="AI687" i="6" a="1"/>
  <c r="AJ683" i="6" a="1"/>
  <c r="AK681" i="6" a="1"/>
  <c r="AL677" i="6" a="1"/>
  <c r="AI670" i="6" a="1"/>
  <c r="AJ666" i="6" a="1"/>
  <c r="AL660" i="6" a="1"/>
  <c r="AI653" i="6" a="1"/>
  <c r="AJ651" i="6" a="1"/>
  <c r="AK647" i="6" a="1"/>
  <c r="AL643" i="6" a="1"/>
  <c r="AI636" i="6" a="1"/>
  <c r="AL628" i="6" a="1"/>
  <c r="AI619" i="6" a="1"/>
  <c r="AJ615" i="6" a="1"/>
  <c r="AK613" i="6" a="1"/>
  <c r="AL611" i="6" a="1"/>
  <c r="AI606" i="6" a="1"/>
  <c r="AJ604" i="6" a="1"/>
  <c r="AK602" i="6" a="1"/>
  <c r="AL600" i="6" a="1"/>
  <c r="AI586" i="6" a="1"/>
  <c r="AJ584" i="6" a="1"/>
  <c r="AK582" i="6" a="1"/>
  <c r="AL580" i="6" a="1"/>
  <c r="AI566" i="6" a="1"/>
  <c r="AJ564" i="6" a="1"/>
  <c r="AK562" i="6" a="1"/>
  <c r="AL560" i="6" a="1"/>
  <c r="AI546" i="6" a="1"/>
  <c r="AJ544" i="6" a="1"/>
  <c r="AK542" i="6" a="1"/>
  <c r="AL540" i="6" a="1"/>
  <c r="AI526" i="6" a="1"/>
  <c r="AJ524" i="6" a="1"/>
  <c r="AK522" i="6" a="1"/>
  <c r="AL520" i="6" a="1"/>
  <c r="AI506" i="6" a="1"/>
  <c r="AJ504" i="6" a="1"/>
  <c r="AK502" i="6" a="1"/>
  <c r="AL500" i="6" a="1"/>
  <c r="AI486" i="6" a="1"/>
  <c r="AJ484" i="6" a="1"/>
  <c r="AK482" i="6" a="1"/>
  <c r="AL480" i="6" a="1"/>
  <c r="AI466" i="6" a="1"/>
  <c r="AJ464" i="6" a="1"/>
  <c r="AK462" i="6" a="1"/>
  <c r="AL460" i="6" a="1"/>
  <c r="AI446" i="6" a="1"/>
  <c r="AJ444" i="6" a="1"/>
  <c r="AK442" i="6" a="1"/>
  <c r="AL440" i="6" a="1"/>
  <c r="AI426" i="6" a="1"/>
  <c r="AJ424" i="6" a="1"/>
  <c r="AK422" i="6" a="1"/>
  <c r="AL420" i="6" a="1"/>
  <c r="AI406" i="6" a="1"/>
  <c r="AJ404" i="6" a="1"/>
  <c r="AK402" i="6" a="1"/>
  <c r="AL400" i="6" a="1"/>
  <c r="AI386" i="6" a="1"/>
  <c r="AJ384" i="6" a="1"/>
  <c r="AK382" i="6" a="1"/>
  <c r="AL380" i="6" a="1"/>
  <c r="AI366" i="6" a="1"/>
  <c r="AJ364" i="6" a="1"/>
  <c r="AK362" i="6" a="1"/>
  <c r="AL360" i="6" a="1"/>
  <c r="AI346" i="6" a="1"/>
  <c r="AJ344" i="6" a="1"/>
  <c r="AJ2436" i="6" a="1"/>
  <c r="AI2426" i="6" a="1"/>
  <c r="AL2411" i="6" a="1"/>
  <c r="AL2380" i="6" a="1"/>
  <c r="AJ2366" i="6" a="1"/>
  <c r="AI2348" i="6" a="1"/>
  <c r="AK2342" i="6" a="1"/>
  <c r="AJ2335" i="6" a="1"/>
  <c r="AI2321" i="6" a="1"/>
  <c r="AJ2317" i="6" a="1"/>
  <c r="AK2260" i="6" a="1"/>
  <c r="AK2240" i="6" a="1"/>
  <c r="AK2216" i="6" a="1"/>
  <c r="AJ2206" i="6" a="1"/>
  <c r="AI2199" i="6" a="1"/>
  <c r="AJ2196" i="6" a="1"/>
  <c r="AI2193" i="6" a="1"/>
  <c r="AK2189" i="6" a="1"/>
  <c r="AI2175" i="6" a="1"/>
  <c r="AI2169" i="6" a="1"/>
  <c r="AJ2162" i="6" a="1"/>
  <c r="AJ2139" i="6" a="1"/>
  <c r="AK2136" i="6" a="1"/>
  <c r="AJ2118" i="6" a="1"/>
  <c r="AK2115" i="6" a="1"/>
  <c r="AK2112" i="6" a="1"/>
  <c r="AK2103" i="6" a="1"/>
  <c r="AL2091" i="6" a="1"/>
  <c r="AL2085" i="6" a="1"/>
  <c r="AL2064" i="6" a="1"/>
  <c r="AJ2062" i="6" a="1"/>
  <c r="AJ2059" i="6" a="1"/>
  <c r="AI2049" i="6" a="1"/>
  <c r="AK2038" i="6" a="1"/>
  <c r="AJ2033" i="6" a="1"/>
  <c r="AI2015" i="6" a="1"/>
  <c r="AJ1991" i="6" a="1"/>
  <c r="AI1986" i="6" a="1"/>
  <c r="AL1970" i="6" a="1"/>
  <c r="AK1962" i="6" a="1"/>
  <c r="AI1960" i="6" a="1"/>
  <c r="AK1957" i="6" a="1"/>
  <c r="AJ1944" i="6" a="1"/>
  <c r="AI1939" i="6" a="1"/>
  <c r="AK1936" i="6" a="1"/>
  <c r="AL1920" i="6" a="1"/>
  <c r="AJ1918" i="6" a="1"/>
  <c r="AL1915" i="6" a="1"/>
  <c r="AI1913" i="6" a="1"/>
  <c r="AK1889" i="6" a="1"/>
  <c r="AK1876" i="6" a="1"/>
  <c r="AI1869" i="6" a="1"/>
  <c r="AL1861" i="6" a="1"/>
  <c r="AK1856" i="6" a="1"/>
  <c r="AI1849" i="6" a="1"/>
  <c r="AL1841" i="6" a="1"/>
  <c r="AK1836" i="6" a="1"/>
  <c r="AI1829" i="6" a="1"/>
  <c r="AL1821" i="6" a="1"/>
  <c r="AK1816" i="6" a="1"/>
  <c r="AI1809" i="6" a="1"/>
  <c r="AL1801" i="6" a="1"/>
  <c r="AK1796" i="6" a="1"/>
  <c r="AI1789" i="6" a="1"/>
  <c r="AL1781" i="6" a="1"/>
  <c r="AK1776" i="6" a="1"/>
  <c r="AI1769" i="6" a="1"/>
  <c r="AL1761" i="6" a="1"/>
  <c r="AK1756" i="6" a="1"/>
  <c r="AI1749" i="6" a="1"/>
  <c r="AJ2418" i="6" a="1"/>
  <c r="AL2404" i="6" a="1"/>
  <c r="AK2387" i="6" a="1"/>
  <c r="AJ2377" i="6" a="1"/>
  <c r="AI2366" i="6" a="1"/>
  <c r="AJ2345" i="6" a="1"/>
  <c r="AI2335" i="6" a="1"/>
  <c r="AI2317" i="6" a="1"/>
  <c r="AI2299" i="6" a="1"/>
  <c r="AJ2296" i="6" a="1"/>
  <c r="AI2289" i="6" a="1"/>
  <c r="AL2285" i="6" a="1"/>
  <c r="AJ2278" i="6" a="1"/>
  <c r="AJ2275" i="6" a="1"/>
  <c r="AI2267" i="6" a="1"/>
  <c r="AL2253" i="6" a="1"/>
  <c r="AK2243" i="6" a="1"/>
  <c r="AL2233" i="6" a="1"/>
  <c r="AI2230" i="6" a="1"/>
  <c r="AK2213" i="6" a="1"/>
  <c r="AJ2189" i="6" a="1"/>
  <c r="AJ2182" i="6" a="1"/>
  <c r="AL2178" i="6" a="1"/>
  <c r="AI2149" i="6" a="1"/>
  <c r="AL2129" i="6" a="1"/>
  <c r="AJ2124" i="6" a="1"/>
  <c r="AI2118" i="6" a="1"/>
  <c r="AK2109" i="6" a="1"/>
  <c r="AK2106" i="6" a="1"/>
  <c r="AK2073" i="6" a="1"/>
  <c r="AJ2051" i="6" a="1"/>
  <c r="AI2046" i="6" a="1"/>
  <c r="AL2030" i="6" a="1"/>
  <c r="AK2022" i="6" a="1"/>
  <c r="AI2020" i="6" a="1"/>
  <c r="AK2017" i="6" a="1"/>
  <c r="AJ2004" i="6" a="1"/>
  <c r="AI1999" i="6" a="1"/>
  <c r="AK1996" i="6" a="1"/>
  <c r="AL1980" i="6" a="1"/>
  <c r="AJ1978" i="6" a="1"/>
  <c r="AL1975" i="6" a="1"/>
  <c r="AI1973" i="6" a="1"/>
  <c r="AK1949" i="6" a="1"/>
  <c r="AJ1936" i="6" a="1"/>
  <c r="AI1931" i="6" a="1"/>
  <c r="AI1910" i="6" a="1"/>
  <c r="AK1907" i="6" a="1"/>
  <c r="AJ1902" i="6" a="1"/>
  <c r="AJ1897" i="6" a="1"/>
  <c r="AL1891" i="6" a="1"/>
  <c r="AI1884" i="6" a="1"/>
  <c r="AL1881" i="6" a="1"/>
  <c r="AJ1876" i="6" a="1"/>
  <c r="AJ1871" i="6" a="1"/>
  <c r="AJ1856" i="6" a="1"/>
  <c r="AJ1851" i="6" a="1"/>
  <c r="AJ1836" i="6" a="1"/>
  <c r="AJ1831" i="6" a="1"/>
  <c r="AJ1816" i="6" a="1"/>
  <c r="AJ1811" i="6" a="1"/>
  <c r="AJ1796" i="6" a="1"/>
  <c r="AJ1791" i="6" a="1"/>
  <c r="AJ1776" i="6" a="1"/>
  <c r="AJ1771" i="6" a="1"/>
  <c r="AJ1756" i="6" a="1"/>
  <c r="AJ1751" i="6" a="1"/>
  <c r="AJ1736" i="6" a="1"/>
  <c r="AJ1731" i="6" a="1"/>
  <c r="AJ1716" i="6" a="1"/>
  <c r="AJ1711" i="6" a="1"/>
  <c r="AJ1696" i="6" a="1"/>
  <c r="AJ1691" i="6" a="1"/>
  <c r="AJ1676" i="6" a="1"/>
  <c r="AJ1671" i="6" a="1"/>
  <c r="AJ1656" i="6" a="1"/>
  <c r="AJ1651" i="6" a="1"/>
  <c r="AJ1636" i="6" a="1"/>
  <c r="AJ1631" i="6" a="1"/>
  <c r="AJ1616" i="6" a="1"/>
  <c r="AJ1611" i="6" a="1"/>
  <c r="AJ1596" i="6" a="1"/>
  <c r="AJ1591" i="6" a="1"/>
  <c r="AJ1576" i="6" a="1"/>
  <c r="AJ1571" i="6" a="1"/>
  <c r="AL1554" i="6" a="1"/>
  <c r="AK1552" i="6" a="1"/>
  <c r="AK1540" i="6" a="1"/>
  <c r="AJ1538" i="6" a="1"/>
  <c r="AI1536" i="6" a="1"/>
  <c r="AI1526" i="6" a="1"/>
  <c r="AJ1519" i="6" a="1"/>
  <c r="AK1514" i="6" a="1"/>
  <c r="AJ1507" i="6" a="1"/>
  <c r="AI1493" i="6" a="1"/>
  <c r="AI1486" i="6" a="1"/>
  <c r="AJ1481" i="6" a="1"/>
  <c r="AK1476" i="6" a="1"/>
  <c r="AJ1469" i="6" a="1"/>
  <c r="AL1445" i="6" a="1"/>
  <c r="AK1443" i="6" a="1"/>
  <c r="AK1434" i="6" a="1"/>
  <c r="AJ1422" i="6" a="1"/>
  <c r="AK1417" i="6" a="1"/>
  <c r="AI1415" i="6" a="1"/>
  <c r="AL1398" i="6" a="1"/>
  <c r="AJ1396" i="6" a="1"/>
  <c r="AJ1384" i="6" a="1"/>
  <c r="AJ1379" i="6" a="1"/>
  <c r="AK1362" i="6" a="1"/>
  <c r="AK1353" i="6" a="1"/>
  <c r="AI1346" i="6" a="1"/>
  <c r="AL1341" i="6" a="1"/>
  <c r="AK1320" i="6" a="1"/>
  <c r="AI1318" i="6" a="1"/>
  <c r="AL1315" i="6" a="1"/>
  <c r="AK2411" i="6" a="1"/>
  <c r="AI2407" i="6" a="1"/>
  <c r="AI2338" i="6" a="1"/>
  <c r="AJ2325" i="6" a="1"/>
  <c r="AJ2255" i="6" a="1"/>
  <c r="AL2225" i="6" a="1"/>
  <c r="AK2192" i="6" a="1"/>
  <c r="AL2187" i="6" a="1"/>
  <c r="AI2158" i="6" a="1"/>
  <c r="AL2154" i="6" a="1"/>
  <c r="AI2141" i="6" a="1"/>
  <c r="AK2133" i="6" a="1"/>
  <c r="AJ2129" i="6" a="1"/>
  <c r="AK2087" i="6" a="1"/>
  <c r="AI2084" i="6" a="1"/>
  <c r="AL2072" i="6" a="1"/>
  <c r="AJ2009" i="6" a="1"/>
  <c r="AI2006" i="6" a="1"/>
  <c r="AL1995" i="6" a="1"/>
  <c r="AK1978" i="6" a="1"/>
  <c r="AI1975" i="6" a="1"/>
  <c r="AI1951" i="6" a="1"/>
  <c r="AI1944" i="6" a="1"/>
  <c r="AI1920" i="6" a="1"/>
  <c r="AI1906" i="6" a="1"/>
  <c r="AI1899" i="6" a="1"/>
  <c r="AJ1875" i="6" a="1"/>
  <c r="AL1858" i="6" a="1"/>
  <c r="AL1845" i="6" a="1"/>
  <c r="AK1822" i="6" a="1"/>
  <c r="AI1819" i="6" a="1"/>
  <c r="AI1790" i="6" a="1"/>
  <c r="AK1786" i="6" a="1"/>
  <c r="AI1780" i="6" a="1"/>
  <c r="AL1773" i="6" a="1"/>
  <c r="AL1770" i="6" a="1"/>
  <c r="AJ1760" i="6" a="1"/>
  <c r="AJ1747" i="6" a="1"/>
  <c r="AL1718" i="6" a="1"/>
  <c r="AL1715" i="6" a="1"/>
  <c r="AL1693" i="6" a="1"/>
  <c r="AJ1687" i="6" a="1"/>
  <c r="AL1680" i="6" a="1"/>
  <c r="AK1671" i="6" a="1"/>
  <c r="AJ1668" i="6" a="1"/>
  <c r="AI1646" i="6" a="1"/>
  <c r="AI1640" i="6" a="1"/>
  <c r="AK1627" i="6" a="1"/>
  <c r="AI1618" i="6" a="1"/>
  <c r="AI1615" i="6" a="1"/>
  <c r="AI1593" i="6" a="1"/>
  <c r="AL1555" i="6" a="1"/>
  <c r="AL1527" i="6" a="1"/>
  <c r="AL1521" i="6" a="1"/>
  <c r="AL1515" i="6" a="1"/>
  <c r="AI1504" i="6" a="1"/>
  <c r="AJ1485" i="6" a="1"/>
  <c r="AL1478" i="6" a="1"/>
  <c r="AL1475" i="6" a="1"/>
  <c r="AI1473" i="6" a="1"/>
  <c r="AK1466" i="6" a="1"/>
  <c r="AI1457" i="6" a="1"/>
  <c r="AJ1436" i="6" a="1"/>
  <c r="AJ1433" i="6" a="1"/>
  <c r="AK1426" i="6" a="1"/>
  <c r="AI1421" i="6" a="1"/>
  <c r="AI1409" i="6" a="1"/>
  <c r="AI1403" i="6" a="1"/>
  <c r="AL1394" i="6" a="1"/>
  <c r="AK1391" i="6" a="1"/>
  <c r="AL1385" i="6" a="1"/>
  <c r="AK1379" i="6" a="1"/>
  <c r="AL1373" i="6" a="1"/>
  <c r="AI1362" i="6" a="1"/>
  <c r="AJ1353" i="6" a="1"/>
  <c r="AI1350" i="6" a="1"/>
  <c r="AJ1347" i="6" a="1"/>
  <c r="AI1344" i="6" a="1"/>
  <c r="AJ1341" i="6" a="1"/>
  <c r="AJ1336" i="6" a="1"/>
  <c r="AJ1324" i="6" a="1"/>
  <c r="AJ1318" i="6" a="1"/>
  <c r="AL1300" i="6" a="1"/>
  <c r="AK1277" i="6" a="1"/>
  <c r="AK1272" i="6" a="1"/>
  <c r="AJ1264" i="6" a="1"/>
  <c r="AJ1253" i="6" a="1"/>
  <c r="AK1236" i="6" a="1"/>
  <c r="AL1207" i="6" a="1"/>
  <c r="AJ1205" i="6" a="1"/>
  <c r="AK1199" i="6" a="1"/>
  <c r="AK1185" i="6" a="1"/>
  <c r="AL1171" i="6" a="1"/>
  <c r="AI1166" i="6" a="1"/>
  <c r="AJ1155" i="6" a="1"/>
  <c r="AL1145" i="6" a="1"/>
  <c r="AJ1143" i="6" a="1"/>
  <c r="AK1131" i="6" a="1"/>
  <c r="AJ1129" i="6" a="1"/>
  <c r="AK1122" i="6" a="1"/>
  <c r="AI1120" i="6" a="1"/>
  <c r="AJ1106" i="6" a="1"/>
  <c r="AK1099" i="6" a="1"/>
  <c r="AI1097" i="6" a="1"/>
  <c r="AL1088" i="6" a="1"/>
  <c r="AJ1086" i="6" a="1"/>
  <c r="AI1073" i="6" a="1"/>
  <c r="AL1068" i="6" a="1"/>
  <c r="AK1063" i="6" a="1"/>
  <c r="AL1058" i="6" a="1"/>
  <c r="AK1051" i="6" a="1"/>
  <c r="AJ1035" i="6" a="1"/>
  <c r="AJ1026" i="6" a="1"/>
  <c r="AL1014" i="6" a="1"/>
  <c r="AK1012" i="6" a="1"/>
  <c r="AI1008" i="6" a="1"/>
  <c r="AK999" i="6" a="1"/>
  <c r="AI995" i="6" a="1"/>
  <c r="AI993" i="6" a="1"/>
  <c r="AI991" i="6" a="1"/>
  <c r="AK984" i="6" a="1"/>
  <c r="AI980" i="6" a="1"/>
  <c r="AK973" i="6" a="1"/>
  <c r="AK971" i="6" a="1"/>
  <c r="AJ969" i="6" a="1"/>
  <c r="AK964" i="6" a="1"/>
  <c r="AI962" i="6" a="1"/>
  <c r="AL957" i="6" a="1"/>
  <c r="AJ944" i="6" a="1"/>
  <c r="AI940" i="6" a="1"/>
  <c r="AK933" i="6" a="1"/>
  <c r="AK931" i="6" a="1"/>
  <c r="AK920" i="6" a="1"/>
  <c r="AJ918" i="6" a="1"/>
  <c r="AI916" i="6" a="1"/>
  <c r="AL911" i="6" a="1"/>
  <c r="AK909" i="6" a="1"/>
  <c r="AL900" i="6" a="1"/>
  <c r="AK896" i="6" a="1"/>
  <c r="AK881" i="6" a="1"/>
  <c r="AJ868" i="6" a="1"/>
  <c r="AI866" i="6" a="1"/>
  <c r="AI862" i="6" a="1"/>
  <c r="AK851" i="6" a="1"/>
  <c r="AJ849" i="6" a="1"/>
  <c r="AI843" i="6" a="1"/>
  <c r="AK832" i="6" a="1"/>
  <c r="AK830" i="6" a="1"/>
  <c r="AJ828" i="6" a="1"/>
  <c r="AI824" i="6" a="1"/>
  <c r="AI822" i="6" a="1"/>
  <c r="AK815" i="6" a="1"/>
  <c r="AJ809" i="6" a="1"/>
  <c r="AI805" i="6" a="1"/>
  <c r="AL781" i="6" a="1"/>
  <c r="AL779" i="6" a="1"/>
  <c r="AJ775" i="6" a="1"/>
  <c r="AJ773" i="6" a="1"/>
  <c r="AJ771" i="6" a="1"/>
  <c r="AI769" i="6" a="1"/>
  <c r="AK758" i="6" a="1"/>
  <c r="AJ754" i="6" a="1"/>
  <c r="AL741" i="6" a="1"/>
  <c r="AI733" i="6" a="1"/>
  <c r="AI731" i="6" a="1"/>
  <c r="AL724" i="6" a="1"/>
  <c r="AL722" i="6" a="1"/>
  <c r="AI714" i="6" a="1"/>
  <c r="AL705" i="6" a="1"/>
  <c r="AK701" i="6" a="1"/>
  <c r="AI697" i="6" a="1"/>
  <c r="AL686" i="6" a="1"/>
  <c r="AJ682" i="6" a="1"/>
  <c r="AL669" i="6" a="1"/>
  <c r="AK667" i="6" a="1"/>
  <c r="AJ663" i="6" a="1"/>
  <c r="AI659" i="6" a="1"/>
  <c r="AL650" i="6" a="1"/>
  <c r="AI640" i="6" a="1"/>
  <c r="AL633" i="6" a="1"/>
  <c r="AL631" i="6" a="1"/>
  <c r="AL629" i="6" a="1"/>
  <c r="AK625" i="6" a="1"/>
  <c r="AJ623" i="6" a="1"/>
  <c r="AL614" i="6" a="1"/>
  <c r="AL612" i="6" a="1"/>
  <c r="AL610" i="6" a="1"/>
  <c r="AK606" i="6" a="1"/>
  <c r="AI594" i="6" a="1"/>
  <c r="AI592" i="6" a="1"/>
  <c r="AI590" i="6" a="1"/>
  <c r="AL569" i="6" a="1"/>
  <c r="AL567" i="6" a="1"/>
  <c r="AK563" i="6" a="1"/>
  <c r="AK561" i="6" a="1"/>
  <c r="AK559" i="6" a="1"/>
  <c r="AJ555" i="6" a="1"/>
  <c r="AJ551" i="6" a="1"/>
  <c r="AJ549" i="6" a="1"/>
  <c r="AJ547" i="6" a="1"/>
  <c r="AI543" i="6" a="1"/>
  <c r="AL522" i="6" a="1"/>
  <c r="AK514" i="6" a="1"/>
  <c r="AK512" i="6" a="1"/>
  <c r="AK506" i="6" a="1"/>
  <c r="AI494" i="6" a="1"/>
  <c r="AI2429" i="6" a="1"/>
  <c r="AL2415" i="6" a="1"/>
  <c r="AI2402" i="6" a="1"/>
  <c r="AI2342" i="6" a="1"/>
  <c r="AJ2333" i="6" a="1"/>
  <c r="AK2276" i="6" a="1"/>
  <c r="AL2267" i="6" a="1"/>
  <c r="AL2263" i="6" a="1"/>
  <c r="AI2255" i="6" a="1"/>
  <c r="AJ2246" i="6" a="1"/>
  <c r="AK2238" i="6" a="1"/>
  <c r="AL2213" i="6" a="1"/>
  <c r="AJ2209" i="6" a="1"/>
  <c r="AJ2178" i="6" a="1"/>
  <c r="AJ2174" i="6" a="1"/>
  <c r="AI2170" i="6" a="1"/>
  <c r="AJ2145" i="6" a="1"/>
  <c r="AI2129" i="6" a="1"/>
  <c r="AJ2125" i="6" a="1"/>
  <c r="AJ2114" i="6" a="1"/>
  <c r="AK2098" i="6" a="1"/>
  <c r="AK2075" i="6" a="1"/>
  <c r="AJ2064" i="6" a="1"/>
  <c r="AL2060" i="6" a="1"/>
  <c r="AL2050" i="6" a="1"/>
  <c r="AI2040" i="6" a="1"/>
  <c r="AI2033" i="6" a="1"/>
  <c r="AK2026" i="6" a="1"/>
  <c r="AI2016" i="6" a="1"/>
  <c r="AL1964" i="6" a="1"/>
  <c r="AL1961" i="6" a="1"/>
  <c r="AK1940" i="6" a="1"/>
  <c r="AL1933" i="6" a="1"/>
  <c r="AI1930" i="6" a="1"/>
  <c r="AJ1909" i="6" a="1"/>
  <c r="AK1902" i="6" a="1"/>
  <c r="AJ1878" i="6" a="1"/>
  <c r="AJ1868" i="6" a="1"/>
  <c r="AK1858" i="6" a="1"/>
  <c r="AK1855" i="6" a="1"/>
  <c r="AL1835" i="6" a="1"/>
  <c r="AI1813" i="6" a="1"/>
  <c r="AI1796" i="6" a="1"/>
  <c r="AJ1793" i="6" a="1"/>
  <c r="AI1786" i="6" a="1"/>
  <c r="AK1773" i="6" a="1"/>
  <c r="AL1743" i="6" a="1"/>
  <c r="AK1740" i="6" a="1"/>
  <c r="AL1721" i="6" a="1"/>
  <c r="AK1718" i="6" a="1"/>
  <c r="AI1709" i="6" a="1"/>
  <c r="AK1696" i="6" a="1"/>
  <c r="AK1693" i="6" a="1"/>
  <c r="AL1690" i="6" a="1"/>
  <c r="AL1658" i="6" a="1"/>
  <c r="AL1655" i="6" a="1"/>
  <c r="AL1633" i="6" a="1"/>
  <c r="AJ1627" i="6" a="1"/>
  <c r="AL1620" i="6" a="1"/>
  <c r="AK1611" i="6" a="1"/>
  <c r="AJ1608" i="6" a="1"/>
  <c r="AI1586" i="6" a="1"/>
  <c r="AI1580" i="6" a="1"/>
  <c r="AK1567" i="6" a="1"/>
  <c r="AJ1558" i="6" a="1"/>
  <c r="AJ1549" i="6" a="1"/>
  <c r="AK1546" i="6" a="1"/>
  <c r="AJ1537" i="6" a="1"/>
  <c r="AJ1509" i="6" a="1"/>
  <c r="AK1494" i="6" a="1"/>
  <c r="AL1463" i="6" a="1"/>
  <c r="AK1454" i="6" a="1"/>
  <c r="AJ1442" i="6" a="1"/>
  <c r="AK1411" i="6" a="1"/>
  <c r="AK1400" i="6" a="1"/>
  <c r="AJ1391" i="6" a="1"/>
  <c r="AJ1388" i="6" a="1"/>
  <c r="AI1382" i="6" a="1"/>
  <c r="AK1376" i="6" a="1"/>
  <c r="AK1373" i="6" a="1"/>
  <c r="AI1347" i="6" a="1"/>
  <c r="AI1341" i="6" a="1"/>
  <c r="AL1338" i="6" a="1"/>
  <c r="AI1315" i="6" a="1"/>
  <c r="AI1306" i="6" a="1"/>
  <c r="AJ1289" i="6" a="1"/>
  <c r="AJ1280" i="6" a="1"/>
  <c r="AK1266" i="6" a="1"/>
  <c r="AL1247" i="6" a="1"/>
  <c r="AI1228" i="6" a="1"/>
  <c r="AK1220" i="6" a="1"/>
  <c r="AK1215" i="6" a="1"/>
  <c r="AI1210" i="6" a="1"/>
  <c r="AJ1202" i="6" a="1"/>
  <c r="AJ1199" i="6" a="1"/>
  <c r="AL1193" i="6" a="1"/>
  <c r="AK1179" i="6" a="1"/>
  <c r="AK1174" i="6" a="1"/>
  <c r="AK1171" i="6" a="1"/>
  <c r="AL1163" i="6" a="1"/>
  <c r="AJ1150" i="6" a="1"/>
  <c r="AI1143" i="6" a="1"/>
  <c r="AJ1138" i="6" a="1"/>
  <c r="AK1133" i="6" a="1"/>
  <c r="AI1129" i="6" a="1"/>
  <c r="AL1124" i="6" a="1"/>
  <c r="AK1115" i="6" a="1"/>
  <c r="AJ1113" i="6" a="1"/>
  <c r="AI1111" i="6" a="1"/>
  <c r="AL1101" i="6" a="1"/>
  <c r="AL1090" i="6" a="1"/>
  <c r="AI1086" i="6" a="1"/>
  <c r="AL1079" i="6" a="1"/>
  <c r="AI1075" i="6" a="1"/>
  <c r="AK1068" i="6" a="1"/>
  <c r="AK1058" i="6" a="1"/>
  <c r="AK1053" i="6" a="1"/>
  <c r="AJ1049" i="6" a="1"/>
  <c r="AJ1044" i="6" a="1"/>
  <c r="AI1042" i="6" a="1"/>
  <c r="AL1037" i="6" a="1"/>
  <c r="AL1028" i="6" a="1"/>
  <c r="AJ1010" i="6" a="1"/>
  <c r="AI997" i="6" a="1"/>
  <c r="AJ964" i="6" a="1"/>
  <c r="AI955" i="6" a="1"/>
  <c r="AK946" i="6" a="1"/>
  <c r="AI942" i="6" a="1"/>
  <c r="AJ931" i="6" a="1"/>
  <c r="AI929" i="6" a="1"/>
  <c r="AL924" i="6" a="1"/>
  <c r="AK922" i="6" a="1"/>
  <c r="AK911" i="6" a="1"/>
  <c r="AJ909" i="6" a="1"/>
  <c r="AI907" i="6" a="1"/>
  <c r="AL902" i="6" a="1"/>
  <c r="AK898" i="6" a="1"/>
  <c r="AJ894" i="6" a="1"/>
  <c r="AJ892" i="6" a="1"/>
  <c r="AI890" i="6" a="1"/>
  <c r="AL885" i="6" a="1"/>
  <c r="AK883" i="6" a="1"/>
  <c r="AL872" i="6" a="1"/>
  <c r="AI868" i="6" a="1"/>
  <c r="AL853" i="6" a="1"/>
  <c r="AI847" i="6" a="1"/>
  <c r="AI845" i="6" a="1"/>
  <c r="AJ832" i="6" a="1"/>
  <c r="AI826" i="6" a="1"/>
  <c r="AL817" i="6" a="1"/>
  <c r="AJ813" i="6" a="1"/>
  <c r="AJ811" i="6" a="1"/>
  <c r="AI807" i="6" a="1"/>
  <c r="AL800" i="6" a="1"/>
  <c r="AK798" i="6" a="1"/>
  <c r="AJ796" i="6" a="1"/>
  <c r="AL2441" i="6" a="1"/>
  <c r="AJ2424" i="6" a="1"/>
  <c r="AJ2411" i="6" a="1"/>
  <c r="AK2320" i="6" a="1"/>
  <c r="AL2302" i="6" a="1"/>
  <c r="AL2242" i="6" a="1"/>
  <c r="AI2229" i="6" a="1"/>
  <c r="AK2225" i="6" a="1"/>
  <c r="AK2204" i="6" a="1"/>
  <c r="AI2196" i="6" a="1"/>
  <c r="AI2187" i="6" a="1"/>
  <c r="AL2149" i="6" a="1"/>
  <c r="AK2117" i="6" a="1"/>
  <c r="AK2094" i="6" a="1"/>
  <c r="AJ2087" i="6" a="1"/>
  <c r="AL2053" i="6" a="1"/>
  <c r="AK2029" i="6" a="1"/>
  <c r="AJ2019" i="6" a="1"/>
  <c r="AI2009" i="6" a="1"/>
  <c r="AL1998" i="6" a="1"/>
  <c r="AK1995" i="6" a="1"/>
  <c r="AJ1988" i="6" a="1"/>
  <c r="AI1978" i="6" a="1"/>
  <c r="AK1967" i="6" a="1"/>
  <c r="AJ1957" i="6" a="1"/>
  <c r="AK1933" i="6" a="1"/>
  <c r="AI1926" i="6" a="1"/>
  <c r="AI1875" i="6" a="1"/>
  <c r="AI1861" i="6" a="1"/>
  <c r="AJ1855" i="6" a="1"/>
  <c r="AL1838" i="6" a="1"/>
  <c r="AL1825" i="6" a="1"/>
  <c r="AK1802" i="6" a="1"/>
  <c r="AI1799" i="6" a="1"/>
  <c r="AI1770" i="6" a="1"/>
  <c r="AK1766" i="6" a="1"/>
  <c r="AI1760" i="6" a="1"/>
  <c r="AL1753" i="6" a="1"/>
  <c r="AL1750" i="6" a="1"/>
  <c r="AK1737" i="6" a="1"/>
  <c r="AI1731" i="6" a="1"/>
  <c r="AI1721" i="6" a="1"/>
  <c r="AK1715" i="6" a="1"/>
  <c r="AK1702" i="6" a="1"/>
  <c r="AL1683" i="6" a="1"/>
  <c r="AK1680" i="6" a="1"/>
  <c r="AL1661" i="6" a="1"/>
  <c r="AK1658" i="6" a="1"/>
  <c r="AI1649" i="6" a="1"/>
  <c r="AK1636" i="6" a="1"/>
  <c r="AK1633" i="6" a="1"/>
  <c r="AL1630" i="6" a="1"/>
  <c r="AL1598" i="6" a="1"/>
  <c r="AL1595" i="6" a="1"/>
  <c r="AI2441" i="6" a="1"/>
  <c r="AI2424" i="6" a="1"/>
  <c r="AL2393" i="6" a="1"/>
  <c r="AK2385" i="6" a="1"/>
  <c r="AL2372" i="6" a="1"/>
  <c r="AI2368" i="6" a="1"/>
  <c r="AJ2315" i="6" a="1"/>
  <c r="AK2263" i="6" a="1"/>
  <c r="AJ2258" i="6" a="1"/>
  <c r="AJ2213" i="6" a="1"/>
  <c r="AL2090" i="6" a="1"/>
  <c r="AJ2075" i="6" a="1"/>
  <c r="AI2064" i="6" a="1"/>
  <c r="AK2060" i="6" a="1"/>
  <c r="AK2056" i="6" a="1"/>
  <c r="AK2053" i="6" a="1"/>
  <c r="AI2050" i="6" a="1"/>
  <c r="AK1998" i="6" a="1"/>
  <c r="AJ1995" i="6" a="1"/>
  <c r="AJ1967" i="6" a="1"/>
  <c r="AI1957" i="6" a="1"/>
  <c r="AJ1940" i="6" a="1"/>
  <c r="AI1909" i="6" a="1"/>
  <c r="AI1902" i="6" a="1"/>
  <c r="AK1891" i="6" a="1"/>
  <c r="AI1878" i="6" a="1"/>
  <c r="AK1871" i="6" a="1"/>
  <c r="AJ1858" i="6" a="1"/>
  <c r="AJ1848" i="6" a="1"/>
  <c r="AK1838" i="6" a="1"/>
  <c r="AK1835" i="6" a="1"/>
  <c r="AL1815" i="6" a="1"/>
  <c r="AI1793" i="6" a="1"/>
  <c r="AI1776" i="6" a="1"/>
  <c r="AJ1773" i="6" a="1"/>
  <c r="AI1766" i="6" a="1"/>
  <c r="AK1753" i="6" a="1"/>
  <c r="AJ1740" i="6" a="1"/>
  <c r="AI1724" i="6" a="1"/>
  <c r="AJ1718" i="6" a="1"/>
  <c r="AJ1715" i="6" a="1"/>
  <c r="AI1699" i="6" a="1"/>
  <c r="AI1696" i="6" a="1"/>
  <c r="AL2432" i="6" a="1"/>
  <c r="AL2389" i="6" a="1"/>
  <c r="AK2376" i="6" a="1"/>
  <c r="AK2363" i="6" a="1"/>
  <c r="AI2359" i="6" a="1"/>
  <c r="AL2354" i="6" a="1"/>
  <c r="AI2337" i="6" a="1"/>
  <c r="AJ2320" i="6" a="1"/>
  <c r="AI2315" i="6" a="1"/>
  <c r="AJ2306" i="6" a="1"/>
  <c r="AJ2297" i="6" a="1"/>
  <c r="AJ2242" i="6" a="1"/>
  <c r="AK2233" i="6" a="1"/>
  <c r="AI2161" i="6" a="1"/>
  <c r="AK2157" i="6" a="1"/>
  <c r="AL2101" i="6" a="1"/>
  <c r="AJ2094" i="6" a="1"/>
  <c r="AJ2067" i="6" a="1"/>
  <c r="AJ2056" i="6" a="1"/>
  <c r="AK2042" i="6" a="1"/>
  <c r="AJ2029" i="6" a="1"/>
  <c r="AI2019" i="6" a="1"/>
  <c r="AK1974" i="6" a="1"/>
  <c r="AJ1964" i="6" a="1"/>
  <c r="AL1953" i="6" a="1"/>
  <c r="AJ1933" i="6" a="1"/>
  <c r="AL1898" i="6" a="1"/>
  <c r="AJ1888" i="6" a="1"/>
  <c r="AL1880" i="6" a="1"/>
  <c r="AI1864" i="6" a="1"/>
  <c r="AI1855" i="6" a="1"/>
  <c r="AI1841" i="6" a="1"/>
  <c r="AJ1835" i="6" a="1"/>
  <c r="AL1818" i="6" a="1"/>
  <c r="AL1805" i="6" a="1"/>
  <c r="AK1782" i="6" a="1"/>
  <c r="AI1779" i="6" a="1"/>
  <c r="AI1750" i="6" a="1"/>
  <c r="AK1746" i="6" a="1"/>
  <c r="AL1705" i="6" a="1"/>
  <c r="AK1686" i="6" a="1"/>
  <c r="AJ1680" i="6" a="1"/>
  <c r="AI1664" i="6" a="1"/>
  <c r="AJ1658" i="6" a="1"/>
  <c r="AJ1655" i="6" a="1"/>
  <c r="AI1639" i="6" a="1"/>
  <c r="AI1636" i="6" a="1"/>
  <c r="AJ1633" i="6" a="1"/>
  <c r="AI1630" i="6" a="1"/>
  <c r="AK1617" i="6" a="1"/>
  <c r="AI1611" i="6" a="1"/>
  <c r="AI1601" i="6" a="1"/>
  <c r="AK1595" i="6" a="1"/>
  <c r="AK1582" i="6" a="1"/>
  <c r="AL1563" i="6" a="1"/>
  <c r="AK1560" i="6" a="1"/>
  <c r="AL1551" i="6" a="1"/>
  <c r="AK1542" i="6" a="1"/>
  <c r="AJ1527" i="6" a="1"/>
  <c r="AI1518" i="6" a="1"/>
  <c r="AI1503" i="6" a="1"/>
  <c r="AK1487" i="6" a="1"/>
  <c r="AI1481" i="6" a="1"/>
  <c r="AI1469" i="6" a="1"/>
  <c r="AJ1459" i="6" a="1"/>
  <c r="AL1456" i="6" a="1"/>
  <c r="AI1450" i="6" a="1"/>
  <c r="AK1447" i="6" a="1"/>
  <c r="AK1438" i="6" a="1"/>
  <c r="AK1429" i="6" a="1"/>
  <c r="AJ1417" i="6" a="1"/>
  <c r="AJ1414" i="6" a="1"/>
  <c r="AI1370" i="6" a="1"/>
  <c r="AI1367" i="6" a="1"/>
  <c r="AK1355" i="6" a="1"/>
  <c r="AK1326" i="6" a="1"/>
  <c r="AK1311" i="6" a="1"/>
  <c r="AJ1308" i="6" a="1"/>
  <c r="AI1303" i="6" a="1"/>
  <c r="AK1294" i="6" a="1"/>
  <c r="AK1291" i="6" a="1"/>
  <c r="AI1286" i="6" a="1"/>
  <c r="AJ1261" i="6" a="1"/>
  <c r="AI1247" i="6" a="1"/>
  <c r="AK1238" i="6" a="1"/>
  <c r="AI1236" i="6" a="1"/>
  <c r="AK1233" i="6" a="1"/>
  <c r="AJ1225" i="6" a="1"/>
  <c r="AK1217" i="6" a="1"/>
  <c r="AJ1207" i="6" a="1"/>
  <c r="AL1190" i="6" a="1"/>
  <c r="AK1187" i="6" a="1"/>
  <c r="AI1179" i="6" a="1"/>
  <c r="AL1176" i="6" a="1"/>
  <c r="AI1168" i="6" a="1"/>
  <c r="AK1152" i="6" a="1"/>
  <c r="AJ1145" i="6" a="1"/>
  <c r="AK1135" i="6" a="1"/>
  <c r="AJ1108" i="6" a="1"/>
  <c r="AK1092" i="6" a="1"/>
  <c r="AK1081" i="6" a="1"/>
  <c r="AK1065" i="6" a="1"/>
  <c r="AI1063" i="6" a="1"/>
  <c r="AL1060" i="6" a="1"/>
  <c r="AI1051" i="6" a="1"/>
  <c r="AJ1046" i="6" a="1"/>
  <c r="AL1039" i="6" a="1"/>
  <c r="AJ1028" i="6" a="1"/>
  <c r="AL1023" i="6" a="1"/>
  <c r="AJ1021" i="6" a="1"/>
  <c r="AJ1014" i="6" a="1"/>
  <c r="AI1012" i="6" a="1"/>
  <c r="AK1005" i="6" a="1"/>
  <c r="AL988" i="6" a="1"/>
  <c r="AJ986" i="6" a="1"/>
  <c r="AI973" i="6" a="1"/>
  <c r="AI971" i="6" a="1"/>
  <c r="AJ966" i="6" a="1"/>
  <c r="AI957" i="6" a="1"/>
  <c r="AL950" i="6" a="1"/>
  <c r="AK948" i="6" a="1"/>
  <c r="AI946" i="6" a="1"/>
  <c r="AL926" i="6" a="1"/>
  <c r="AJ924" i="6" a="1"/>
  <c r="AI920" i="6" a="1"/>
  <c r="AJ913" i="6" a="1"/>
  <c r="AI911" i="6" a="1"/>
  <c r="AK904" i="6" a="1"/>
  <c r="AJ900" i="6" a="1"/>
  <c r="AI896" i="6" a="1"/>
  <c r="AL876" i="6" a="1"/>
  <c r="AK874" i="6" a="1"/>
  <c r="AL863" i="6" a="1"/>
  <c r="AL859" i="6" a="1"/>
  <c r="AJ855" i="6" a="1"/>
  <c r="AL840" i="6" a="1"/>
  <c r="AJ836" i="6" a="1"/>
  <c r="AI817" i="6" a="1"/>
  <c r="AL804" i="6" a="1"/>
  <c r="AI798" i="6" a="1"/>
  <c r="AI779" i="6" a="1"/>
  <c r="AL768" i="6" a="1"/>
  <c r="AJ762" i="6" a="1"/>
  <c r="AI758" i="6" a="1"/>
  <c r="AJ2393" i="6" a="1"/>
  <c r="AK2345" i="6" a="1"/>
  <c r="AL2341" i="6" a="1"/>
  <c r="AL2324" i="6" a="1"/>
  <c r="AI2306" i="6" a="1"/>
  <c r="AI2302" i="6" a="1"/>
  <c r="AI2297" i="6" a="1"/>
  <c r="AJ2284" i="6" a="1"/>
  <c r="AL2275" i="6" a="1"/>
  <c r="AI2258" i="6" a="1"/>
  <c r="AI2213" i="6" a="1"/>
  <c r="AL2120" i="6" a="1"/>
  <c r="AL2109" i="6" a="1"/>
  <c r="AK2105" i="6" a="1"/>
  <c r="AI2090" i="6" a="1"/>
  <c r="AI2075" i="6" a="1"/>
  <c r="AJ2053" i="6" a="1"/>
  <c r="AJ2022" i="6" a="1"/>
  <c r="AL2011" i="6" a="1"/>
  <c r="AL2001" i="6" a="1"/>
  <c r="AJ1998" i="6" a="1"/>
  <c r="AL1984" i="6" a="1"/>
  <c r="AJ1974" i="6" a="1"/>
  <c r="AI1970" i="6" a="1"/>
  <c r="AI1967" i="6" a="1"/>
  <c r="AK1953" i="6" a="1"/>
  <c r="AI1936" i="6" a="1"/>
  <c r="AK1922" i="6" a="1"/>
  <c r="AJ1919" i="6" a="1"/>
  <c r="AK1915" i="6" a="1"/>
  <c r="AL1911" i="6" a="1"/>
  <c r="AK1898" i="6" a="1"/>
  <c r="AK1894" i="6" a="1"/>
  <c r="AJ1891" i="6" a="1"/>
  <c r="AJ1884" i="6" a="1"/>
  <c r="AI1871" i="6" a="1"/>
  <c r="AI1858" i="6" a="1"/>
  <c r="AK1851" i="6" a="1"/>
  <c r="AJ1838" i="6" a="1"/>
  <c r="AJ1828" i="6" a="1"/>
  <c r="AK1818" i="6" a="1"/>
  <c r="AK1815" i="6" a="1"/>
  <c r="AL1795" i="6" a="1"/>
  <c r="AI1773" i="6" a="1"/>
  <c r="AI1756" i="6" a="1"/>
  <c r="AJ1753" i="6" a="1"/>
  <c r="AI1746" i="6" a="1"/>
  <c r="AI1740" i="6" a="1"/>
  <c r="AK1727" i="6" a="1"/>
  <c r="AI1718" i="6" a="1"/>
  <c r="AI1715" i="6" a="1"/>
  <c r="AI1693" i="6" a="1"/>
  <c r="AL1645" i="6" a="1"/>
  <c r="AK1626" i="6" a="1"/>
  <c r="AJ1620" i="6" a="1"/>
  <c r="AI1604" i="6" a="1"/>
  <c r="AJ1598" i="6" a="1"/>
  <c r="AJ1595" i="6" a="1"/>
  <c r="AI1579" i="6" a="1"/>
  <c r="AI1576" i="6" a="1"/>
  <c r="AJ1573" i="6" a="1"/>
  <c r="AI1570" i="6" a="1"/>
  <c r="AK1554" i="6" a="1"/>
  <c r="AK1539" i="6" a="1"/>
  <c r="AI1533" i="6" a="1"/>
  <c r="AI1530" i="6" a="1"/>
  <c r="AK1511" i="6" a="1"/>
  <c r="AI1506" i="6" a="1"/>
  <c r="AJ1500" i="6" a="1"/>
  <c r="AI1475" i="6" a="1"/>
  <c r="AL1444" i="6" a="1"/>
  <c r="AI1441" i="6" a="1"/>
  <c r="AK1423" i="6" a="1"/>
  <c r="AI1420" i="6" a="1"/>
  <c r="AI1417" i="6" a="1"/>
  <c r="AJ1405" i="6" a="1"/>
  <c r="AI1400" i="6" a="1"/>
  <c r="AL1393" i="6" a="1"/>
  <c r="AJ1364" i="6" a="1"/>
  <c r="AL1361" i="6" a="1"/>
  <c r="AI1358" i="6" a="1"/>
  <c r="AJ1355" i="6" a="1"/>
  <c r="AL1349" i="6" a="1"/>
  <c r="AL1343" i="6" a="1"/>
  <c r="AJ1338" i="6" a="1"/>
  <c r="AL1332" i="6" a="1"/>
  <c r="AK1329" i="6" a="1"/>
  <c r="AL1320" i="6" a="1"/>
  <c r="AL1317" i="6" a="1"/>
  <c r="AL2414" i="6" a="1"/>
  <c r="AL2396" i="6" a="1"/>
  <c r="AI2389" i="6" a="1"/>
  <c r="AK2354" i="6" a="1"/>
  <c r="AJ2288" i="6" a="1"/>
  <c r="AI2284" i="6" a="1"/>
  <c r="AI2279" i="6" a="1"/>
  <c r="AJ2266" i="6" a="1"/>
  <c r="AL2245" i="6" a="1"/>
  <c r="AL2195" i="6" a="1"/>
  <c r="AK2173" i="6" a="1"/>
  <c r="AJ2157" i="6" a="1"/>
  <c r="AJ2148" i="6" a="1"/>
  <c r="AJ2144" i="6" a="1"/>
  <c r="AJ2136" i="6" a="1"/>
  <c r="AK2132" i="6" a="1"/>
  <c r="AK2124" i="6" a="1"/>
  <c r="AK2086" i="6" a="1"/>
  <c r="AI2056" i="6" a="1"/>
  <c r="AJ2042" i="6" a="1"/>
  <c r="AL2035" i="6" a="1"/>
  <c r="AI1991" i="6" a="1"/>
  <c r="AK1977" i="6" a="1"/>
  <c r="AI1964" i="6" a="1"/>
  <c r="AK1946" i="6" a="1"/>
  <c r="AI1933" i="6" a="1"/>
  <c r="AJ1915" i="6" a="1"/>
  <c r="AJ1894" i="6" a="1"/>
  <c r="AK1880" i="6" a="1"/>
  <c r="AL1860" i="6" a="1"/>
  <c r="AI1844" i="6" a="1"/>
  <c r="AI1835" i="6" a="1"/>
  <c r="AI1821" i="6" a="1"/>
  <c r="AJ1815" i="6" a="1"/>
  <c r="AL1798" i="6" a="1"/>
  <c r="AL1785" i="6" a="1"/>
  <c r="AK1762" i="6" a="1"/>
  <c r="AI1759" i="6" a="1"/>
  <c r="AL1733" i="6" a="1"/>
  <c r="AJ1727" i="6" a="1"/>
  <c r="AL1720" i="6" a="1"/>
  <c r="AK1711" i="6" a="1"/>
  <c r="AJ1708" i="6" a="1"/>
  <c r="AI1686" i="6" a="1"/>
  <c r="AI1680" i="6" a="1"/>
  <c r="AK1667" i="6" a="1"/>
  <c r="AI1658" i="6" a="1"/>
  <c r="AI1655" i="6" a="1"/>
  <c r="AI1633" i="6" a="1"/>
  <c r="AL1585" i="6" a="1"/>
  <c r="AK1566" i="6" a="1"/>
  <c r="AJ1560" i="6" a="1"/>
  <c r="AK1551" i="6" a="1"/>
  <c r="AJ1542" i="6" a="1"/>
  <c r="AJ1539" i="6" a="1"/>
  <c r="AJ1536" i="6" a="1"/>
  <c r="AJ1514" i="6" a="1"/>
  <c r="AK1493" i="6" a="1"/>
  <c r="AI1490" i="6" a="1"/>
  <c r="AJ1487" i="6" a="1"/>
  <c r="AK1456" i="6" a="1"/>
  <c r="AJ1447" i="6" a="1"/>
  <c r="AJ1438" i="6" a="1"/>
  <c r="AL1435" i="6" a="1"/>
  <c r="AK1402" i="6" a="1"/>
  <c r="AK1393" i="6" a="1"/>
  <c r="AL1381" i="6" a="1"/>
  <c r="AK1349" i="6" a="1"/>
  <c r="AK1346" i="6" a="1"/>
  <c r="AL1340" i="6" a="1"/>
  <c r="AI1335" i="6" a="1"/>
  <c r="AK1332" i="6" a="1"/>
  <c r="AK1317" i="6" a="1"/>
  <c r="AK1314" i="6" a="1"/>
  <c r="AJ1294" i="6" a="1"/>
  <c r="AJ1291" i="6" a="1"/>
  <c r="AI1271" i="6" a="1"/>
  <c r="AJ1268" i="6" a="1"/>
  <c r="AL1263" i="6" a="1"/>
  <c r="AJ1238" i="6" a="1"/>
  <c r="AL1214" i="6" a="1"/>
  <c r="AL1209" i="6" a="1"/>
  <c r="AI1207" i="6" a="1"/>
  <c r="AL1198" i="6" a="1"/>
  <c r="AL1195" i="6" a="1"/>
  <c r="AL1184" i="6" a="1"/>
  <c r="AK1176" i="6" a="1"/>
  <c r="AL1173" i="6" a="1"/>
  <c r="AL1170" i="6" a="1"/>
  <c r="AK1165" i="6" a="1"/>
  <c r="AI1145" i="6" a="1"/>
  <c r="AL1142" i="6" a="1"/>
  <c r="AJ1135" i="6" a="1"/>
  <c r="AI1124" i="6" a="1"/>
  <c r="AL1110" i="6" a="1"/>
  <c r="AJ1092" i="6" a="1"/>
  <c r="AJ1081" i="6" a="1"/>
  <c r="AL1074" i="6" a="1"/>
  <c r="AL1067" i="6" a="1"/>
  <c r="AJ1065" i="6" a="1"/>
  <c r="AJ1055" i="6" a="1"/>
  <c r="AI1046" i="6" a="1"/>
  <c r="AL1041" i="6" a="1"/>
  <c r="AK1039" i="6" a="1"/>
  <c r="AK1034" i="6" a="1"/>
  <c r="AL1018" i="6" a="1"/>
  <c r="AI1014" i="6" a="1"/>
  <c r="AK1007" i="6" a="1"/>
  <c r="AL996" i="6" a="1"/>
  <c r="AK988" i="6" a="1"/>
  <c r="AL981" i="6" a="1"/>
  <c r="AL968" i="6" a="1"/>
  <c r="AK954" i="6" a="1"/>
  <c r="AJ952" i="6" a="1"/>
  <c r="AI948" i="6" a="1"/>
  <c r="AL941" i="6" a="1"/>
  <c r="AL928" i="6" a="1"/>
  <c r="AJ926" i="6" a="1"/>
  <c r="AI924" i="6" a="1"/>
  <c r="AL906" i="6" a="1"/>
  <c r="AJ904" i="6" a="1"/>
  <c r="AI900" i="6" a="1"/>
  <c r="AL878" i="6" a="1"/>
  <c r="AK876" i="6" a="1"/>
  <c r="AI874" i="6" a="1"/>
  <c r="AL867" i="6" a="1"/>
  <c r="AK863" i="6" a="1"/>
  <c r="AK859" i="6" a="1"/>
  <c r="AL846" i="6" a="1"/>
  <c r="AK840" i="6" a="1"/>
  <c r="AL825" i="6" a="1"/>
  <c r="AK821" i="6" a="1"/>
  <c r="AL806" i="6" a="1"/>
  <c r="AJ802" i="6" a="1"/>
  <c r="AL787" i="6" a="1"/>
  <c r="AJ785" i="6" a="1"/>
  <c r="AJ768" i="6" a="1"/>
  <c r="AI766" i="6" a="1"/>
  <c r="AI762" i="6" a="1"/>
  <c r="AK751" i="6" a="1"/>
  <c r="AJ749" i="6" a="1"/>
  <c r="AI743" i="6" a="1"/>
  <c r="AL2392" i="6" a="1"/>
  <c r="AJ2338" i="6" a="1"/>
  <c r="AJ2324" i="6" a="1"/>
  <c r="AI2248" i="6" a="1"/>
  <c r="AI2233" i="6" a="1"/>
  <c r="AL2198" i="6" a="1"/>
  <c r="AI2184" i="6" a="1"/>
  <c r="AK2164" i="6" a="1"/>
  <c r="AJ2155" i="6" a="1"/>
  <c r="AJ2131" i="6" a="1"/>
  <c r="AK2126" i="6" a="1"/>
  <c r="AL2122" i="6" a="1"/>
  <c r="AJ2073" i="6" a="1"/>
  <c r="AK2069" i="6" a="1"/>
  <c r="AJ2035" i="6" a="1"/>
  <c r="AI1993" i="6" a="1"/>
  <c r="AI1959" i="6" a="1"/>
  <c r="AL1930" i="6" a="1"/>
  <c r="AL1893" i="6" a="1"/>
  <c r="AJ1873" i="6" a="1"/>
  <c r="AL1840" i="6" a="1"/>
  <c r="AI1833" i="6" a="1"/>
  <c r="AI1824" i="6" a="1"/>
  <c r="AK1820" i="6" a="1"/>
  <c r="AK1797" i="6" a="1"/>
  <c r="AK1793" i="6" a="1"/>
  <c r="AI1753" i="6" a="1"/>
  <c r="AL1713" i="6" a="1"/>
  <c r="AI1706" i="6" a="1"/>
  <c r="AK1698" i="6" a="1"/>
  <c r="AI1695" i="6" a="1"/>
  <c r="AL1653" i="6" a="1"/>
  <c r="AK1642" i="6" a="1"/>
  <c r="AL1623" i="6" a="1"/>
  <c r="AI1616" i="6" a="1"/>
  <c r="AL1605" i="6" a="1"/>
  <c r="AL1601" i="6" a="1"/>
  <c r="AJ1587" i="6" a="1"/>
  <c r="AL1561" i="6" a="1"/>
  <c r="AI1558" i="6" a="1"/>
  <c r="AJ1554" i="6" a="1"/>
  <c r="AJ1547" i="6" a="1"/>
  <c r="AJ1540" i="6" a="1"/>
  <c r="AL1525" i="6" a="1"/>
  <c r="AI1519" i="6" a="1"/>
  <c r="AL1511" i="6" a="1"/>
  <c r="AI1502" i="6" a="1"/>
  <c r="AI1498" i="6" a="1"/>
  <c r="AJ1480" i="6" a="1"/>
  <c r="AL1476" i="6" a="1"/>
  <c r="AJ1445" i="6" a="1"/>
  <c r="AL1434" i="6" a="1"/>
  <c r="AJ1421" i="6" a="1"/>
  <c r="AL1417" i="6" a="1"/>
  <c r="AK1407" i="6" a="1"/>
  <c r="AL1390" i="6" a="1"/>
  <c r="AL1383" i="6" a="1"/>
  <c r="AL1376" i="6" a="1"/>
  <c r="AK1342" i="6" a="1"/>
  <c r="AJ1300" i="6" a="1"/>
  <c r="AL1281" i="6" a="1"/>
  <c r="AI1275" i="6" a="1"/>
  <c r="AL1250" i="6" a="1"/>
  <c r="AL1231" i="6" a="1"/>
  <c r="AI1226" i="6" a="1"/>
  <c r="AK1223" i="6" a="1"/>
  <c r="AI1220" i="6" a="1"/>
  <c r="AL1211" i="6" a="1"/>
  <c r="AK1205" i="6" a="1"/>
  <c r="AI1202" i="6" a="1"/>
  <c r="AI1170" i="6" a="1"/>
  <c r="AJ1164" i="6" a="1"/>
  <c r="AI1155" i="6" a="1"/>
  <c r="AL1152" i="6" a="1"/>
  <c r="AK1149" i="6" a="1"/>
  <c r="AI1147" i="6" a="1"/>
  <c r="AL1130" i="6" a="1"/>
  <c r="AL1112" i="6" a="1"/>
  <c r="AI1107" i="6" a="1"/>
  <c r="AL1096" i="6" a="1"/>
  <c r="AI1084" i="6" a="1"/>
  <c r="AL1081" i="6" a="1"/>
  <c r="AK1071" i="6" a="1"/>
  <c r="AI1069" i="6" a="1"/>
  <c r="AL1054" i="6" a="1"/>
  <c r="AK1041" i="6" a="1"/>
  <c r="AI1036" i="6" a="1"/>
  <c r="AK1033" i="6" a="1"/>
  <c r="AI1031" i="6" a="1"/>
  <c r="AJ1002" i="6" a="1"/>
  <c r="AL997" i="6" a="1"/>
  <c r="AK992" i="6" a="1"/>
  <c r="AJ980" i="6" a="1"/>
  <c r="AL959" i="6" a="1"/>
  <c r="AL956" i="6" a="1"/>
  <c r="AL951" i="6" a="1"/>
  <c r="AK949" i="6" a="1"/>
  <c r="AI944" i="6" a="1"/>
  <c r="AI934" i="6" a="1"/>
  <c r="AL921" i="6" a="1"/>
  <c r="AK916" i="6" a="1"/>
  <c r="AJ906" i="6" a="1"/>
  <c r="AJ896" i="6" a="1"/>
  <c r="AK891" i="6" a="1"/>
  <c r="AI889" i="6" a="1"/>
  <c r="AK871" i="6" a="1"/>
  <c r="AI869" i="6" a="1"/>
  <c r="AK866" i="6" a="1"/>
  <c r="AJ847" i="6" a="1"/>
  <c r="AL837" i="6" a="1"/>
  <c r="AI828" i="6" a="1"/>
  <c r="AI823" i="6" a="1"/>
  <c r="AL813" i="6" a="1"/>
  <c r="AJ806" i="6" a="1"/>
  <c r="AI799" i="6" a="1"/>
  <c r="AL796" i="6" a="1"/>
  <c r="AJ794" i="6" a="1"/>
  <c r="AK780" i="6" a="1"/>
  <c r="AJ778" i="6" a="1"/>
  <c r="AL773" i="6" a="1"/>
  <c r="AK771" i="6" a="1"/>
  <c r="AK766" i="6" a="1"/>
  <c r="AJ750" i="6" a="1"/>
  <c r="AK743" i="6" a="1"/>
  <c r="AJ741" i="6" a="1"/>
  <c r="AI730" i="6" a="1"/>
  <c r="AL721" i="6" a="1"/>
  <c r="AL714" i="6" a="1"/>
  <c r="AK708" i="6" a="1"/>
  <c r="AL701" i="6" a="1"/>
  <c r="AI684" i="6" a="1"/>
  <c r="AJ675" i="6" a="1"/>
  <c r="AJ673" i="6" a="1"/>
  <c r="AJ671" i="6" a="1"/>
  <c r="AJ664" i="6" a="1"/>
  <c r="AJ662" i="6" a="1"/>
  <c r="AI660" i="6" a="1"/>
  <c r="AI649" i="6" a="1"/>
  <c r="AL642" i="6" a="1"/>
  <c r="AK640" i="6" a="1"/>
  <c r="AI638" i="6" a="1"/>
  <c r="AK629" i="6" a="1"/>
  <c r="AJ627" i="6" a="1"/>
  <c r="AI616" i="6" a="1"/>
  <c r="AK609" i="6" a="1"/>
  <c r="AL598" i="6" a="1"/>
  <c r="AJ592" i="6" a="1"/>
  <c r="AJ590" i="6" a="1"/>
  <c r="AK571" i="6" a="1"/>
  <c r="AJ567" i="6" a="1"/>
  <c r="AI565" i="6" a="1"/>
  <c r="AK556" i="6" a="1"/>
  <c r="AJ554" i="6" a="1"/>
  <c r="AI550" i="6" a="1"/>
  <c r="AK541" i="6" a="1"/>
  <c r="AK539" i="6" a="1"/>
  <c r="AJ535" i="6" a="1"/>
  <c r="AJ531" i="6" a="1"/>
  <c r="AJ529" i="6" a="1"/>
  <c r="AJ527" i="6" a="1"/>
  <c r="AI523" i="6" a="1"/>
  <c r="AL516" i="6" a="1"/>
  <c r="AJ512" i="6" a="1"/>
  <c r="AJ510" i="6" a="1"/>
  <c r="AL503" i="6" a="1"/>
  <c r="AK499" i="6" a="1"/>
  <c r="AL478" i="6" a="1"/>
  <c r="AL476" i="6" a="1"/>
  <c r="AL470" i="6" a="1"/>
  <c r="AL468" i="6" a="1"/>
  <c r="AL466" i="6" a="1"/>
  <c r="AJ462" i="6" a="1"/>
  <c r="AJ460" i="6" a="1"/>
  <c r="AJ458" i="6" a="1"/>
  <c r="AJ456" i="6" a="1"/>
  <c r="AJ450" i="6" a="1"/>
  <c r="AI448" i="6" a="1"/>
  <c r="AL425" i="6" a="1"/>
  <c r="AJ413" i="6" a="1"/>
  <c r="AJ405" i="6" a="1"/>
  <c r="AI391" i="6" a="1"/>
  <c r="AI389" i="6" a="1"/>
  <c r="AJ381" i="6" a="1"/>
  <c r="AJ377" i="6" a="1"/>
  <c r="AK373" i="6" a="1"/>
  <c r="AK371" i="6" a="1"/>
  <c r="AK369" i="6" a="1"/>
  <c r="AL361" i="6" a="1"/>
  <c r="AL359" i="6" a="1"/>
  <c r="AI342" i="6" a="1"/>
  <c r="AJ338" i="6" a="1"/>
  <c r="AK334" i="6" a="1"/>
  <c r="AL332" i="6" a="1"/>
  <c r="AI318" i="6" a="1"/>
  <c r="AJ316" i="6" a="1"/>
  <c r="AK314" i="6" a="1"/>
  <c r="AL312" i="6" a="1"/>
  <c r="AI298" i="6" a="1"/>
  <c r="AJ296" i="6" a="1"/>
  <c r="AK294" i="6" a="1"/>
  <c r="AL292" i="6" a="1"/>
  <c r="AI278" i="6" a="1"/>
  <c r="AJ276" i="6" a="1"/>
  <c r="AK274" i="6" a="1"/>
  <c r="AL272" i="6" a="1"/>
  <c r="AI258" i="6" a="1"/>
  <c r="AJ256" i="6" a="1"/>
  <c r="AK254" i="6" a="1"/>
  <c r="AL252" i="6" a="1"/>
  <c r="AI238" i="6" a="1"/>
  <c r="AJ236" i="6" a="1"/>
  <c r="AK234" i="6" a="1"/>
  <c r="AL232" i="6" a="1"/>
  <c r="AI218" i="6" a="1"/>
  <c r="AJ216" i="6" a="1"/>
  <c r="AK214" i="6" a="1"/>
  <c r="AL212" i="6" a="1"/>
  <c r="AI198" i="6" a="1"/>
  <c r="AJ196" i="6" a="1"/>
  <c r="AK194" i="6" a="1"/>
  <c r="AL192" i="6" a="1"/>
  <c r="AI178" i="6" a="1"/>
  <c r="AJ176" i="6" a="1"/>
  <c r="AK174" i="6" a="1"/>
  <c r="AL172" i="6" a="1"/>
  <c r="AI158" i="6" a="1"/>
  <c r="AJ156" i="6" a="1"/>
  <c r="AK154" i="6" a="1"/>
  <c r="AL152" i="6" a="1"/>
  <c r="AI138" i="6" a="1"/>
  <c r="AJ136" i="6" a="1"/>
  <c r="AK134" i="6" a="1"/>
  <c r="AL132" i="6" a="1"/>
  <c r="AI118" i="6" a="1"/>
  <c r="AJ116" i="6" a="1"/>
  <c r="AK114" i="6" a="1"/>
  <c r="AL112" i="6" a="1"/>
  <c r="AI98" i="6" a="1"/>
  <c r="AJ96" i="6" a="1"/>
  <c r="AK94" i="6" a="1"/>
  <c r="AL92" i="6" a="1"/>
  <c r="AI78" i="6" a="1"/>
  <c r="AJ76" i="6" a="1"/>
  <c r="AK74" i="6" a="1"/>
  <c r="AL72" i="6" a="1"/>
  <c r="AI58" i="6" a="1"/>
  <c r="AJ56" i="6" a="1"/>
  <c r="AK54" i="6" a="1"/>
  <c r="AL52" i="6" a="1"/>
  <c r="AI38" i="6" a="1"/>
  <c r="AJ36" i="6" a="1"/>
  <c r="AK34" i="6" a="1"/>
  <c r="AL32" i="6" a="1"/>
  <c r="AI23" i="6" a="1"/>
  <c r="AI187" i="6" a="1"/>
  <c r="AK183" i="6" a="1"/>
  <c r="AL181" i="6" a="1"/>
  <c r="AI167" i="6" a="1"/>
  <c r="AK163" i="6" a="1"/>
  <c r="AI147" i="6" a="1"/>
  <c r="AK143" i="6" a="1"/>
  <c r="AJ125" i="6" a="1"/>
  <c r="AK123" i="6" a="1"/>
  <c r="AL121" i="6" a="1"/>
  <c r="AI107" i="6" a="1"/>
  <c r="AJ105" i="6" a="1"/>
  <c r="AK103" i="6" a="1"/>
  <c r="AL101" i="6" a="1"/>
  <c r="AI87" i="6" a="1"/>
  <c r="AK83" i="6" a="1"/>
  <c r="AI67" i="6" a="1"/>
  <c r="AJ65" i="6" a="1"/>
  <c r="AK63" i="6" a="1"/>
  <c r="AL61" i="6" a="1"/>
  <c r="AI47" i="6" a="1"/>
  <c r="AJ45" i="6" a="1"/>
  <c r="AK43" i="6" a="1"/>
  <c r="AL41" i="6" a="1"/>
  <c r="AI27" i="6" a="1"/>
  <c r="AJ25" i="6" a="1"/>
  <c r="AJ23" i="6" a="1"/>
  <c r="AL969" i="6" a="1"/>
  <c r="AI2421" i="6" a="1"/>
  <c r="AK2396" i="6" a="1"/>
  <c r="AK2347" i="6" a="1"/>
  <c r="AI2324" i="6" a="1"/>
  <c r="AL2222" i="6" a="1"/>
  <c r="AJ2218" i="6" a="1"/>
  <c r="AI2131" i="6" a="1"/>
  <c r="AJ2109" i="6" a="1"/>
  <c r="AL2104" i="6" a="1"/>
  <c r="AI2096" i="6" a="1"/>
  <c r="AL2078" i="6" a="1"/>
  <c r="AL2055" i="6" a="1"/>
  <c r="AI2051" i="6" a="1"/>
  <c r="AL2038" i="6" a="1"/>
  <c r="AI2022" i="6" a="1"/>
  <c r="AJ1980" i="6" a="1"/>
  <c r="AL1938" i="6" a="1"/>
  <c r="AI1935" i="6" a="1"/>
  <c r="AI1922" i="6" a="1"/>
  <c r="AK1897" i="6" a="1"/>
  <c r="AK1893" i="6" a="1"/>
  <c r="AJ1889" i="6" a="1"/>
  <c r="AI1853" i="6" a="1"/>
  <c r="AI1804" i="6" a="1"/>
  <c r="AK1800" i="6" a="1"/>
  <c r="AL1780" i="6" a="1"/>
  <c r="AK1757" i="6" a="1"/>
  <c r="AL1740" i="6" a="1"/>
  <c r="AK1736" i="6" a="1"/>
  <c r="AJ1733" i="6" a="1"/>
  <c r="AL1725" i="6" a="1"/>
  <c r="AK1713" i="6" a="1"/>
  <c r="AI1710" i="6" a="1"/>
  <c r="AL1701" i="6" a="1"/>
  <c r="AK1657" i="6" a="1"/>
  <c r="AK1653" i="6" a="1"/>
  <c r="AL1650" i="6" a="1"/>
  <c r="AK1646" i="6" a="1"/>
  <c r="AK1635" i="6" a="1"/>
  <c r="AI1613" i="6" a="1"/>
  <c r="AI1609" i="6" a="1"/>
  <c r="AJ1511" i="6" a="1"/>
  <c r="AJ1508" i="6" a="1"/>
  <c r="AL1494" i="6" a="1"/>
  <c r="AK1483" i="6" a="1"/>
  <c r="AI1480" i="6" a="1"/>
  <c r="AJ1473" i="6" a="1"/>
  <c r="AI1466" i="6" a="1"/>
  <c r="AK1452" i="6" a="1"/>
  <c r="AI1424" i="6" a="1"/>
  <c r="AJ1404" i="6" a="1"/>
  <c r="AL1363" i="6" a="1"/>
  <c r="AL1356" i="6" a="1"/>
  <c r="AI1353" i="6" a="1"/>
  <c r="AL1345" i="6" a="1"/>
  <c r="AL1331" i="6" a="1"/>
  <c r="AL1324" i="6" a="1"/>
  <c r="AJ1317" i="6" a="1"/>
  <c r="AJ1313" i="6" a="1"/>
  <c r="AI1250" i="6" a="1"/>
  <c r="AJ1214" i="6" a="1"/>
  <c r="AK1195" i="6" a="1"/>
  <c r="AK1192" i="6" a="1"/>
  <c r="AI1183" i="6" a="1"/>
  <c r="AJ1161" i="6" a="1"/>
  <c r="AI1158" i="6" a="1"/>
  <c r="AI1141" i="6" a="1"/>
  <c r="AL1122" i="6" a="1"/>
  <c r="AJ1117" i="6" a="1"/>
  <c r="AJ1104" i="6" a="1"/>
  <c r="AK1096" i="6" a="1"/>
  <c r="AI1094" i="6" a="1"/>
  <c r="AK1091" i="6" a="1"/>
  <c r="AI1089" i="6" a="1"/>
  <c r="AK1076" i="6" a="1"/>
  <c r="AK1054" i="6" a="1"/>
  <c r="AK1049" i="6" a="1"/>
  <c r="AK1028" i="6" a="1"/>
  <c r="AL1025" i="6" a="1"/>
  <c r="AK1020" i="6" a="1"/>
  <c r="AJ1012" i="6" a="1"/>
  <c r="AI1007" i="6" a="1"/>
  <c r="AL1004" i="6" a="1"/>
  <c r="AK987" i="6" a="1"/>
  <c r="AI985" i="6" a="1"/>
  <c r="AL982" i="6" a="1"/>
  <c r="AL977" i="6" a="1"/>
  <c r="AJ967" i="6" a="1"/>
  <c r="AK959" i="6" a="1"/>
  <c r="AK956" i="6" a="1"/>
  <c r="AK936" i="6" a="1"/>
  <c r="AK921" i="6" a="1"/>
  <c r="AJ901" i="6" a="1"/>
  <c r="AL886" i="6" a="1"/>
  <c r="AJ881" i="6" a="1"/>
  <c r="AJ876" i="6" a="1"/>
  <c r="AL861" i="6" a="1"/>
  <c r="AI859" i="6" a="1"/>
  <c r="AK854" i="6" a="1"/>
  <c r="AI852" i="6" a="1"/>
  <c r="AL844" i="6" a="1"/>
  <c r="AI835" i="6" a="1"/>
  <c r="AL830" i="6" a="1"/>
  <c r="AL820" i="6" a="1"/>
  <c r="AJ818" i="6" a="1"/>
  <c r="AI811" i="6" a="1"/>
  <c r="AI806" i="6" a="1"/>
  <c r="AK801" i="6" a="1"/>
  <c r="AI792" i="6" a="1"/>
  <c r="AK787" i="6" a="1"/>
  <c r="AL782" i="6" a="1"/>
  <c r="AK759" i="6" a="1"/>
  <c r="AK752" i="6" a="1"/>
  <c r="AI750" i="6" a="1"/>
  <c r="AJ734" i="6" a="1"/>
  <c r="AI732" i="6" a="1"/>
  <c r="AL723" i="6" a="1"/>
  <c r="AK721" i="6" a="1"/>
  <c r="AK712" i="6" a="1"/>
  <c r="AK710" i="6" a="1"/>
  <c r="AI699" i="6" a="1"/>
  <c r="AL688" i="6" a="1"/>
  <c r="AJ686" i="6" a="1"/>
  <c r="AL679" i="6" a="1"/>
  <c r="AJ677" i="6" a="1"/>
  <c r="AK666" i="6" a="1"/>
  <c r="AL653" i="6" a="1"/>
  <c r="AL644" i="6" a="1"/>
  <c r="AJ640" i="6" a="1"/>
  <c r="AK631" i="6" a="1"/>
  <c r="AI627" i="6" a="1"/>
  <c r="AL622" i="6" a="1"/>
  <c r="AK620" i="6" a="1"/>
  <c r="AJ618" i="6" a="1"/>
  <c r="AJ607" i="6" a="1"/>
  <c r="AI605" i="6" a="1"/>
  <c r="AK596" i="6" a="1"/>
  <c r="AJ594" i="6" a="1"/>
  <c r="AK573" i="6" a="1"/>
  <c r="AJ569" i="6" a="1"/>
  <c r="AK558" i="6" a="1"/>
  <c r="AI552" i="6" a="1"/>
  <c r="AL545" i="6" a="1"/>
  <c r="AK543" i="6" a="1"/>
  <c r="AI535" i="6" a="1"/>
  <c r="AI533" i="6" a="1"/>
  <c r="AI525" i="6" a="1"/>
  <c r="AL518" i="6" a="1"/>
  <c r="AK516" i="6" a="1"/>
  <c r="AJ514" i="6" a="1"/>
  <c r="AI510" i="6" a="1"/>
  <c r="AK501" i="6" a="1"/>
  <c r="AI497" i="6" a="1"/>
  <c r="AL482" i="6" a="1"/>
  <c r="AK474" i="6" a="1"/>
  <c r="AK472" i="6" a="1"/>
  <c r="AK466" i="6" a="1"/>
  <c r="AI454" i="6" a="1"/>
  <c r="AI452" i="6" a="1"/>
  <c r="AI450" i="6" a="1"/>
  <c r="AL429" i="6" a="1"/>
  <c r="AL427" i="6" a="1"/>
  <c r="AK423" i="6" a="1"/>
  <c r="AK421" i="6" a="1"/>
  <c r="AK419" i="6" a="1"/>
  <c r="AJ415" i="6" a="1"/>
  <c r="AJ411" i="6" a="1"/>
  <c r="AJ409" i="6" a="1"/>
  <c r="AJ407" i="6" a="1"/>
  <c r="AI403" i="6" a="1"/>
  <c r="AI387" i="6" a="1"/>
  <c r="AI385" i="6" a="1"/>
  <c r="AI383" i="6" a="1"/>
  <c r="AI379" i="6" a="1"/>
  <c r="AJ375" i="6" a="1"/>
  <c r="AJ373" i="6" a="1"/>
  <c r="AK367" i="6" a="1"/>
  <c r="AK365" i="6" a="1"/>
  <c r="AK363" i="6" a="1"/>
  <c r="AL357" i="6" a="1"/>
  <c r="AI340" i="6" a="1"/>
  <c r="AJ336" i="6" a="1"/>
  <c r="AI327" i="6" a="1"/>
  <c r="AJ325" i="6" a="1"/>
  <c r="AK323" i="6" a="1"/>
  <c r="AL321" i="6" a="1"/>
  <c r="AI307" i="6" a="1"/>
  <c r="AJ305" i="6" a="1"/>
  <c r="AK303" i="6" a="1"/>
  <c r="AL301" i="6" a="1"/>
  <c r="AI287" i="6" a="1"/>
  <c r="AJ285" i="6" a="1"/>
  <c r="AK283" i="6" a="1"/>
  <c r="AL281" i="6" a="1"/>
  <c r="AI267" i="6" a="1"/>
  <c r="AJ265" i="6" a="1"/>
  <c r="AK263" i="6" a="1"/>
  <c r="AL261" i="6" a="1"/>
  <c r="AI247" i="6" a="1"/>
  <c r="AJ245" i="6" a="1"/>
  <c r="AK243" i="6" a="1"/>
  <c r="AL241" i="6" a="1"/>
  <c r="AI227" i="6" a="1"/>
  <c r="AJ225" i="6" a="1"/>
  <c r="AK223" i="6" a="1"/>
  <c r="AL221" i="6" a="1"/>
  <c r="AI207" i="6" a="1"/>
  <c r="AJ205" i="6" a="1"/>
  <c r="AK203" i="6" a="1"/>
  <c r="AL201" i="6" a="1"/>
  <c r="AJ185" i="6" a="1"/>
  <c r="AJ165" i="6" a="1"/>
  <c r="AL161" i="6" a="1"/>
  <c r="AJ145" i="6" a="1"/>
  <c r="AL141" i="6" a="1"/>
  <c r="AI127" i="6" a="1"/>
  <c r="AJ85" i="6" a="1"/>
  <c r="AL81" i="6" a="1"/>
  <c r="AJ701" i="6" a="1"/>
  <c r="AL2431" i="6" a="1"/>
  <c r="AK2382" i="6" a="1"/>
  <c r="AL2362" i="6" a="1"/>
  <c r="AL2252" i="6" a="1"/>
  <c r="AK2222" i="6" a="1"/>
  <c r="AI2218" i="6" a="1"/>
  <c r="AK2198" i="6" a="1"/>
  <c r="AJ2164" i="6" a="1"/>
  <c r="AJ2159" i="6" a="1"/>
  <c r="AI2136" i="6" a="1"/>
  <c r="AI2099" i="6" a="1"/>
  <c r="AK2091" i="6" a="1"/>
  <c r="AK2082" i="6" a="1"/>
  <c r="AI2073" i="6" a="1"/>
  <c r="AK2064" i="6" a="1"/>
  <c r="AI2059" i="6" a="1"/>
  <c r="AJ2038" i="6" a="1"/>
  <c r="AI2035" i="6" a="1"/>
  <c r="AL2013" i="6" a="1"/>
  <c r="AK2009" i="6" a="1"/>
  <c r="AJ1996" i="6" a="1"/>
  <c r="AL1971" i="6" a="1"/>
  <c r="AK1938" i="6" a="1"/>
  <c r="AK1909" i="6" a="1"/>
  <c r="AI1897" i="6" a="1"/>
  <c r="AJ1880" i="6" a="1"/>
  <c r="AI1873" i="6" a="1"/>
  <c r="AK1840" i="6" a="1"/>
  <c r="AJ1820" i="6" a="1"/>
  <c r="AJ1808" i="6" a="1"/>
  <c r="AK1777" i="6" a="1"/>
  <c r="AL1760" i="6" a="1"/>
  <c r="AJ1748" i="6" a="1"/>
  <c r="AI1744" i="6" a="1"/>
  <c r="AI1729" i="6" a="1"/>
  <c r="AK1717" i="6" a="1"/>
  <c r="AI1701" i="6" a="1"/>
  <c r="AJ1698" i="6" a="1"/>
  <c r="AL1678" i="6" a="1"/>
  <c r="AL1675" i="6" a="1"/>
  <c r="AL1638" i="6" a="1"/>
  <c r="AJ1635" i="6" a="1"/>
  <c r="AI1631" i="6" a="1"/>
  <c r="AI1619" i="6" a="1"/>
  <c r="AL1590" i="6" a="1"/>
  <c r="AI1547" i="6" a="1"/>
  <c r="AL1532" i="6" a="1"/>
  <c r="AK1525" i="6" a="1"/>
  <c r="AL1490" i="6" a="1"/>
  <c r="AI1462" i="6" a="1"/>
  <c r="AK1455" i="6" a="1"/>
  <c r="AJ1407" i="6" a="1"/>
  <c r="AL1397" i="6" a="1"/>
  <c r="AK1383" i="6" a="1"/>
  <c r="AI1376" i="6" a="1"/>
  <c r="AK1356" i="6" a="1"/>
  <c r="AI1317" i="6" a="1"/>
  <c r="AI1313" i="6" a="1"/>
  <c r="AK1303" i="6" a="1"/>
  <c r="AJ1281" i="6" a="1"/>
  <c r="AI1268" i="6" a="1"/>
  <c r="AK1265" i="6" a="1"/>
  <c r="AK1262" i="6" a="1"/>
  <c r="AK1243" i="6" a="1"/>
  <c r="AL1240" i="6" a="1"/>
  <c r="AK1231" i="6" a="1"/>
  <c r="AK1211" i="6" a="1"/>
  <c r="AJ1179" i="6" a="1"/>
  <c r="AI1173" i="6" a="1"/>
  <c r="AI1164" i="6" a="1"/>
  <c r="AI1161" i="6" a="1"/>
  <c r="AJ1149" i="6" a="1"/>
  <c r="AI1138" i="6" a="1"/>
  <c r="AI1117" i="6" a="1"/>
  <c r="AK1112" i="6" a="1"/>
  <c r="AL1109" i="6" a="1"/>
  <c r="AL1086" i="6" a="1"/>
  <c r="AJ1076" i="6" a="1"/>
  <c r="AJ1071" i="6" a="1"/>
  <c r="AL1065" i="6" a="1"/>
  <c r="AI1057" i="6" a="1"/>
  <c r="AK1046" i="6" a="1"/>
  <c r="AJ1041" i="6" a="1"/>
  <c r="AK1038" i="6" a="1"/>
  <c r="AJ1033" i="6" a="1"/>
  <c r="AI1028" i="6" a="1"/>
  <c r="AK1004" i="6" a="1"/>
  <c r="AI1002" i="6" a="1"/>
  <c r="AL994" i="6" a="1"/>
  <c r="AJ992" i="6" a="1"/>
  <c r="AK951" i="6" a="1"/>
  <c r="AJ949" i="6" a="1"/>
  <c r="AK941" i="6" a="1"/>
  <c r="AL931" i="6" a="1"/>
  <c r="AK926" i="6" a="1"/>
  <c r="AJ921" i="6" a="1"/>
  <c r="AJ916" i="6" a="1"/>
  <c r="AI906" i="6" a="1"/>
  <c r="AL898" i="6" a="1"/>
  <c r="AJ891" i="6" a="1"/>
  <c r="AK886" i="6" a="1"/>
  <c r="AI876" i="6" a="1"/>
  <c r="AJ871" i="6" a="1"/>
  <c r="AK861" i="6" a="1"/>
  <c r="AL856" i="6" a="1"/>
  <c r="AK844" i="6" a="1"/>
  <c r="AJ830" i="6" a="1"/>
  <c r="AK825" i="6" a="1"/>
  <c r="AL808" i="6" a="1"/>
  <c r="AL803" i="6" a="1"/>
  <c r="AI794" i="6" a="1"/>
  <c r="AJ787" i="6" a="1"/>
  <c r="AJ780" i="6" a="1"/>
  <c r="AK773" i="6" a="1"/>
  <c r="AL761" i="6" a="1"/>
  <c r="AL754" i="6" a="1"/>
  <c r="AL745" i="6" a="1"/>
  <c r="AJ743" i="6" a="1"/>
  <c r="AL736" i="6" a="1"/>
  <c r="AI734" i="6" a="1"/>
  <c r="AJ721" i="6" a="1"/>
  <c r="AL716" i="6" a="1"/>
  <c r="AK714" i="6" a="1"/>
  <c r="AL703" i="6" a="1"/>
  <c r="AL692" i="6" a="1"/>
  <c r="AL690" i="6" a="1"/>
  <c r="AL681" i="6" a="1"/>
  <c r="AK679" i="6" a="1"/>
  <c r="AI675" i="6" a="1"/>
  <c r="AI673" i="6" a="1"/>
  <c r="AI671" i="6" a="1"/>
  <c r="AI664" i="6" a="1"/>
  <c r="AI662" i="6" a="1"/>
  <c r="AK653" i="6" a="1"/>
  <c r="AI651" i="6" a="1"/>
  <c r="AK642" i="6" a="1"/>
  <c r="AK633" i="6" a="1"/>
  <c r="AJ629" i="6" a="1"/>
  <c r="AL624" i="6" a="1"/>
  <c r="AL613" i="6" a="1"/>
  <c r="AK611" i="6" a="1"/>
  <c r="AJ609" i="6" a="1"/>
  <c r="AK598" i="6" a="1"/>
  <c r="AL583" i="6" a="1"/>
  <c r="AL581" i="6" a="1"/>
  <c r="AL579" i="6" a="1"/>
  <c r="AL577" i="6" a="1"/>
  <c r="AJ573" i="6" a="1"/>
  <c r="AJ571" i="6" a="1"/>
  <c r="AI567" i="6" a="1"/>
  <c r="AL562" i="6" a="1"/>
  <c r="AK560" i="6" a="1"/>
  <c r="AJ556" i="6" a="1"/>
  <c r="AI554" i="6" a="1"/>
  <c r="AJ541" i="6" a="1"/>
  <c r="AI537" i="6" a="1"/>
  <c r="AI531" i="6" a="1"/>
  <c r="AI529" i="6" a="1"/>
  <c r="AI527" i="6" a="1"/>
  <c r="AK518" i="6" a="1"/>
  <c r="AI512" i="6" a="1"/>
  <c r="AL505" i="6" a="1"/>
  <c r="AK503" i="6" a="1"/>
  <c r="AL484" i="6" a="1"/>
  <c r="AK480" i="6" a="1"/>
  <c r="AK478" i="6" a="1"/>
  <c r="AK476" i="6" a="1"/>
  <c r="AK470" i="6" a="1"/>
  <c r="AK468" i="6" a="1"/>
  <c r="AJ466" i="6" a="1"/>
  <c r="AI464" i="6" a="1"/>
  <c r="AI462" i="6" a="1"/>
  <c r="AI460" i="6" a="1"/>
  <c r="AI458" i="6" a="1"/>
  <c r="AI456" i="6" a="1"/>
  <c r="AL431" i="6" a="1"/>
  <c r="AK425" i="6" a="1"/>
  <c r="AI415" i="6" a="1"/>
  <c r="AI413" i="6" a="1"/>
  <c r="AI405" i="6" a="1"/>
  <c r="AI377" i="6" a="1"/>
  <c r="AI375" i="6" a="1"/>
  <c r="AJ371" i="6" a="1"/>
  <c r="AJ369" i="6" a="1"/>
  <c r="AK361" i="6" a="1"/>
  <c r="AK359" i="6" a="1"/>
  <c r="AL353" i="6" a="1"/>
  <c r="AL349" i="6" a="1"/>
  <c r="AI338" i="6" a="1"/>
  <c r="AJ334" i="6" a="1"/>
  <c r="AK332" i="6" a="1"/>
  <c r="AL330" i="6" a="1"/>
  <c r="AI316" i="6" a="1"/>
  <c r="AJ314" i="6" a="1"/>
  <c r="AK312" i="6" a="1"/>
  <c r="AL310" i="6" a="1"/>
  <c r="AI296" i="6" a="1"/>
  <c r="AJ294" i="6" a="1"/>
  <c r="AK292" i="6" a="1"/>
  <c r="AL290" i="6" a="1"/>
  <c r="AI276" i="6" a="1"/>
  <c r="AJ274" i="6" a="1"/>
  <c r="AK272" i="6" a="1"/>
  <c r="AL270" i="6" a="1"/>
  <c r="AI256" i="6" a="1"/>
  <c r="AJ254" i="6" a="1"/>
  <c r="AK252" i="6" a="1"/>
  <c r="AL250" i="6" a="1"/>
  <c r="AI236" i="6" a="1"/>
  <c r="AJ234" i="6" a="1"/>
  <c r="AK232" i="6" a="1"/>
  <c r="AL230" i="6" a="1"/>
  <c r="AI216" i="6" a="1"/>
  <c r="AJ214" i="6" a="1"/>
  <c r="AK212" i="6" a="1"/>
  <c r="AL210" i="6" a="1"/>
  <c r="AI196" i="6" a="1"/>
  <c r="AJ194" i="6" a="1"/>
  <c r="AK192" i="6" a="1"/>
  <c r="AL190" i="6" a="1"/>
  <c r="AI176" i="6" a="1"/>
  <c r="AJ174" i="6" a="1"/>
  <c r="AK172" i="6" a="1"/>
  <c r="AL170" i="6" a="1"/>
  <c r="AI156" i="6" a="1"/>
  <c r="AJ154" i="6" a="1"/>
  <c r="AK152" i="6" a="1"/>
  <c r="AL150" i="6" a="1"/>
  <c r="AI136" i="6" a="1"/>
  <c r="AJ134" i="6" a="1"/>
  <c r="AK132" i="6" a="1"/>
  <c r="AL130" i="6" a="1"/>
  <c r="AI116" i="6" a="1"/>
  <c r="AJ114" i="6" a="1"/>
  <c r="AK112" i="6" a="1"/>
  <c r="AL110" i="6" a="1"/>
  <c r="AI96" i="6" a="1"/>
  <c r="AJ94" i="6" a="1"/>
  <c r="AK92" i="6" a="1"/>
  <c r="AL90" i="6" a="1"/>
  <c r="AI76" i="6" a="1"/>
  <c r="AJ74" i="6" a="1"/>
  <c r="AK72" i="6" a="1"/>
  <c r="AL70" i="6" a="1"/>
  <c r="AI56" i="6" a="1"/>
  <c r="AJ54" i="6" a="1"/>
  <c r="AK52" i="6" a="1"/>
  <c r="AL50" i="6" a="1"/>
  <c r="AI36" i="6" a="1"/>
  <c r="AJ34" i="6" a="1"/>
  <c r="AK32" i="6" a="1"/>
  <c r="AL30" i="6" a="1"/>
  <c r="AL23" i="6" a="1"/>
  <c r="AL1022" i="6" a="1"/>
  <c r="AL839" i="6" a="1"/>
  <c r="AI796" i="6" a="1"/>
  <c r="AL784" i="6" a="1"/>
  <c r="AK782" i="6" a="1"/>
  <c r="AI771" i="6" a="1"/>
  <c r="AI759" i="6" a="1"/>
  <c r="AJ752" i="6" a="1"/>
  <c r="AL747" i="6" a="1"/>
  <c r="AK745" i="6" a="1"/>
  <c r="AL725" i="6" a="1"/>
  <c r="AK723" i="6" a="1"/>
  <c r="AI710" i="6" a="1"/>
  <c r="AK703" i="6" a="1"/>
  <c r="AL694" i="6" a="1"/>
  <c r="AJ2426" i="6" a="1"/>
  <c r="AL2416" i="6" a="1"/>
  <c r="AJ2396" i="6" a="1"/>
  <c r="AJ2347" i="6" a="1"/>
  <c r="AL2256" i="6" a="1"/>
  <c r="AI2109" i="6" a="1"/>
  <c r="AI2078" i="6" a="1"/>
  <c r="AK2055" i="6" a="1"/>
  <c r="AI2042" i="6" a="1"/>
  <c r="AJ2017" i="6" a="1"/>
  <c r="AK2013" i="6" a="1"/>
  <c r="AL2000" i="6" a="1"/>
  <c r="AI1980" i="6" a="1"/>
  <c r="AK1954" i="6" a="1"/>
  <c r="AK1917" i="6" a="1"/>
  <c r="AL1901" i="6" a="1"/>
  <c r="AJ1893" i="6" a="1"/>
  <c r="AI1889" i="6" a="1"/>
  <c r="AI1876" i="6" a="1"/>
  <c r="AK1860" i="6" a="1"/>
  <c r="AI1816" i="6" a="1"/>
  <c r="AJ1800" i="6" a="1"/>
  <c r="AI1784" i="6" a="1"/>
  <c r="AK1780" i="6" a="1"/>
  <c r="AJ1768" i="6" a="1"/>
  <c r="AI1736" i="6" a="1"/>
  <c r="AI1733" i="6" a="1"/>
  <c r="AJ1713" i="6" a="1"/>
  <c r="AI1690" i="6" a="1"/>
  <c r="AK1682" i="6" a="1"/>
  <c r="AK1678" i="6" a="1"/>
  <c r="AL1660" i="6" a="1"/>
  <c r="AJ1653" i="6" a="1"/>
  <c r="AI1650" i="6" a="1"/>
  <c r="AK1638" i="6" a="1"/>
  <c r="AK1597" i="6" a="1"/>
  <c r="AL1593" i="6" a="1"/>
  <c r="AL1575" i="6" a="1"/>
  <c r="AJ1568" i="6" a="1"/>
  <c r="AJ1528" i="6" a="1"/>
  <c r="AI1511" i="6" a="1"/>
  <c r="AL1504" i="6" a="1"/>
  <c r="AI1483" i="6" a="1"/>
  <c r="AI1476" i="6" a="1"/>
  <c r="AL1458" i="6" a="1"/>
  <c r="AJ1455" i="6" a="1"/>
  <c r="AK1437" i="6" a="1"/>
  <c r="AJ1434" i="6" a="1"/>
  <c r="AL1430" i="6" a="1"/>
  <c r="AL1400" i="6" a="1"/>
  <c r="AJ1397" i="6" a="1"/>
  <c r="AI1390" i="6" a="1"/>
  <c r="AK1359" i="6" a="1"/>
  <c r="AK1345" i="6" a="1"/>
  <c r="AK1338" i="6" a="1"/>
  <c r="AJ1331" i="6" a="1"/>
  <c r="AL1296" i="6" a="1"/>
  <c r="AK1287" i="6" a="1"/>
  <c r="AJ1284" i="6" a="1"/>
  <c r="AI1281" i="6" a="1"/>
  <c r="AL1277" i="6" a="1"/>
  <c r="AL1256" i="6" a="1"/>
  <c r="AI1243" i="6" a="1"/>
  <c r="AL1237" i="6" a="1"/>
  <c r="AK1234" i="6" a="1"/>
  <c r="AI1198" i="6" a="1"/>
  <c r="AJ1195" i="6" a="1"/>
  <c r="AL1143" i="6" a="1"/>
  <c r="AJ1130" i="6" a="1"/>
  <c r="AL1127" i="6" a="1"/>
  <c r="AI1125" i="6" a="1"/>
  <c r="AJ1122" i="6" a="1"/>
  <c r="AI1104" i="6" a="1"/>
  <c r="AJ1096" i="6" a="1"/>
  <c r="AJ1091" i="6" a="1"/>
  <c r="AK1086" i="6" a="1"/>
  <c r="AL1078" i="6" a="1"/>
  <c r="AI1076" i="6" a="1"/>
  <c r="AI1054" i="6" a="1"/>
  <c r="AL1051" i="6" a="1"/>
  <c r="AL1043" i="6" a="1"/>
  <c r="AI1033" i="6" a="1"/>
  <c r="AJ1020" i="6" a="1"/>
  <c r="AK1009" i="6" a="1"/>
  <c r="AK994" i="6" a="1"/>
  <c r="AL989" i="6" a="1"/>
  <c r="AJ987" i="6" a="1"/>
  <c r="AK982" i="6" a="1"/>
  <c r="AI977" i="6" a="1"/>
  <c r="AL974" i="6" a="1"/>
  <c r="AI972" i="6" a="1"/>
  <c r="AI967" i="6" a="1"/>
  <c r="AL961" i="6" a="1"/>
  <c r="AJ946" i="6" a="1"/>
  <c r="AJ936" i="6" a="1"/>
  <c r="AL918" i="6" a="1"/>
  <c r="AL908" i="6" a="1"/>
  <c r="AJ886" i="6" a="1"/>
  <c r="AL883" i="6" a="1"/>
  <c r="AK873" i="6" a="1"/>
  <c r="AJ854" i="6" a="1"/>
  <c r="AK849" i="6" a="1"/>
  <c r="AJ837" i="6" a="1"/>
  <c r="AI830" i="6" a="1"/>
  <c r="AK820" i="6" a="1"/>
  <c r="AI818" i="6" a="1"/>
  <c r="AI813" i="6" a="1"/>
  <c r="AJ801" i="6" a="1"/>
  <c r="AL789" i="6" a="1"/>
  <c r="AK768" i="6" a="1"/>
  <c r="AK736" i="6" a="1"/>
  <c r="AJ712" i="6" a="1"/>
  <c r="AI2435" i="6" a="1"/>
  <c r="AI2386" i="6" a="1"/>
  <c r="AK2371" i="6" a="1"/>
  <c r="AK2362" i="6" a="1"/>
  <c r="AL2351" i="6" a="1"/>
  <c r="AK2296" i="6" a="1"/>
  <c r="AJ2287" i="6" a="1"/>
  <c r="AL2281" i="6" a="1"/>
  <c r="AL2276" i="6" a="1"/>
  <c r="AJ2198" i="6" a="1"/>
  <c r="AI2139" i="6" a="1"/>
  <c r="AJ2055" i="6" a="1"/>
  <c r="AI2038" i="6" a="1"/>
  <c r="AI2030" i="6" a="1"/>
  <c r="AI2017" i="6" a="1"/>
  <c r="AI1996" i="6" a="1"/>
  <c r="AK1987" i="6" a="1"/>
  <c r="AK1971" i="6" a="1"/>
  <c r="AL1958" i="6" a="1"/>
  <c r="AJ1954" i="6" a="1"/>
  <c r="AJ1938" i="6" a="1"/>
  <c r="AI1880" i="6" a="1"/>
  <c r="AI1856" i="6" a="1"/>
  <c r="AJ1840" i="6" a="1"/>
  <c r="AI1836" i="6" a="1"/>
  <c r="AI1820" i="6" a="1"/>
  <c r="AJ1788" i="6" a="1"/>
  <c r="AI1764" i="6" a="1"/>
  <c r="AK1760" i="6" a="1"/>
  <c r="AI1698" i="6" a="1"/>
  <c r="AK1675" i="6" a="1"/>
  <c r="AI1635" i="6" a="1"/>
  <c r="AL1615" i="6" a="1"/>
  <c r="AL1600" i="6" a="1"/>
  <c r="AK1593" i="6" a="1"/>
  <c r="AI1590" i="6" a="1"/>
  <c r="AK1586" i="6" a="1"/>
  <c r="AI1564" i="6" a="1"/>
  <c r="AL1560" i="6" a="1"/>
  <c r="AK1532" i="6" a="1"/>
  <c r="AJ1525" i="6" a="1"/>
  <c r="AJ1518" i="6" a="1"/>
  <c r="AL1497" i="6" a="1"/>
  <c r="AI1455" i="6" a="1"/>
  <c r="AL1440" i="6" a="1"/>
  <c r="AL1413" i="6" a="1"/>
  <c r="AI1407" i="6" a="1"/>
  <c r="AI1393" i="6" a="1"/>
  <c r="AI1383" i="6" a="1"/>
  <c r="AI1379" i="6" a="1"/>
  <c r="AK1366" i="6" a="1"/>
  <c r="AJ1359" i="6" a="1"/>
  <c r="AI1331" i="6" a="1"/>
  <c r="AK1327" i="6" a="1"/>
  <c r="AI1324" i="6" a="1"/>
  <c r="AJ1320" i="6" a="1"/>
  <c r="AL1309" i="6" a="1"/>
  <c r="AK1306" i="6" a="1"/>
  <c r="AJ1299" i="6" a="1"/>
  <c r="AJ1277" i="6" a="1"/>
  <c r="AJ1265" i="6" a="1"/>
  <c r="AJ1262" i="6" a="1"/>
  <c r="AJ1259" i="6" a="1"/>
  <c r="AI1253" i="6" a="1"/>
  <c r="AK1240" i="6" a="1"/>
  <c r="AI1231" i="6" a="1"/>
  <c r="AJ1228" i="6" a="1"/>
  <c r="AK1225" i="6" a="1"/>
  <c r="AL1222" i="6" a="1"/>
  <c r="AK1219" i="6" a="1"/>
  <c r="AJ1211" i="6" a="1"/>
  <c r="AL1185" i="6" a="1"/>
  <c r="AK1166" i="6" a="1"/>
  <c r="AL1154" i="6" a="1"/>
  <c r="AI1149" i="6" a="1"/>
  <c r="AL1132" i="6" a="1"/>
  <c r="AI1130" i="6" a="1"/>
  <c r="AJ1119" i="6" a="1"/>
  <c r="AL1114" i="6" a="1"/>
  <c r="AI1112" i="6" a="1"/>
  <c r="AJ1109" i="6" a="1"/>
  <c r="AJ1101" i="6" a="1"/>
  <c r="AL1098" i="6" a="1"/>
  <c r="AL1083" i="6" a="1"/>
  <c r="AK1073" i="6" a="1"/>
  <c r="AI1071" i="6" a="1"/>
  <c r="AL1059" i="6" a="1"/>
  <c r="AJ1038" i="6" a="1"/>
  <c r="AJ1009" i="6" a="1"/>
  <c r="AJ1004" i="6" a="1"/>
  <c r="AL999" i="6" a="1"/>
  <c r="AL979" i="6" a="1"/>
  <c r="AK961" i="6" a="1"/>
  <c r="AI956" i="6" a="1"/>
  <c r="AK953" i="6" a="1"/>
  <c r="AJ951" i="6" a="1"/>
  <c r="AL943" i="6" a="1"/>
  <c r="AJ941" i="6" a="1"/>
  <c r="AI931" i="6" a="1"/>
  <c r="AI926" i="6" a="1"/>
  <c r="AL923" i="6" a="1"/>
  <c r="AK913" i="6" a="1"/>
  <c r="AK903" i="6" a="1"/>
  <c r="AJ898" i="6" a="1"/>
  <c r="AI891" i="6" a="1"/>
  <c r="AI886" i="6" a="1"/>
  <c r="AK878" i="6" a="1"/>
  <c r="AI871" i="6" a="1"/>
  <c r="AL868" i="6" a="1"/>
  <c r="AJ861" i="6" a="1"/>
  <c r="AK856" i="6" a="1"/>
  <c r="AI849" i="6" a="1"/>
  <c r="AJ844" i="6" a="1"/>
  <c r="AL827" i="6" a="1"/>
  <c r="AK808" i="6" a="1"/>
  <c r="AK803" i="6" a="1"/>
  <c r="AI780" i="6" a="1"/>
  <c r="AK775" i="6" a="1"/>
  <c r="AI768" i="6" a="1"/>
  <c r="AL763" i="6" a="1"/>
  <c r="AK761" i="6" a="1"/>
  <c r="AL756" i="6" a="1"/>
  <c r="AK754" i="6" a="1"/>
  <c r="AI752" i="6" a="1"/>
  <c r="AL738" i="6" a="1"/>
  <c r="AJ736" i="6" a="1"/>
  <c r="AL727" i="6" a="1"/>
  <c r="AJ723" i="6" a="1"/>
  <c r="AK716" i="6" a="1"/>
  <c r="AJ714" i="6" a="1"/>
  <c r="AK694" i="6" a="1"/>
  <c r="AK692" i="6" a="1"/>
  <c r="AK690" i="6" a="1"/>
  <c r="AJ688" i="6" a="1"/>
  <c r="AL683" i="6" a="1"/>
  <c r="AK668" i="6" a="1"/>
  <c r="AI666" i="6" a="1"/>
  <c r="AJ655" i="6" a="1"/>
  <c r="AK646" i="6" a="1"/>
  <c r="AJ644" i="6" a="1"/>
  <c r="AK635" i="6" a="1"/>
  <c r="AJ633" i="6" a="1"/>
  <c r="AK624" i="6" a="1"/>
  <c r="AJ611" i="6" a="1"/>
  <c r="AI609" i="6" a="1"/>
  <c r="AJ598" i="6" a="1"/>
  <c r="AI596" i="6" a="1"/>
  <c r="AL589" i="6" a="1"/>
  <c r="AL587" i="6" a="1"/>
  <c r="AK583" i="6" a="1"/>
  <c r="AK581" i="6" a="1"/>
  <c r="AK579" i="6" a="1"/>
  <c r="AJ575" i="6" a="1"/>
  <c r="AI573" i="6" a="1"/>
  <c r="AI571" i="6" a="1"/>
  <c r="AL564" i="6" a="1"/>
  <c r="AJ560" i="6" a="1"/>
  <c r="AI556" i="6" a="1"/>
  <c r="AL549" i="6" a="1"/>
  <c r="AJ518" i="6" a="1"/>
  <c r="AL507" i="6" a="1"/>
  <c r="AK505" i="6" a="1"/>
  <c r="AJ503" i="6" a="1"/>
  <c r="AL494" i="6" a="1"/>
  <c r="AL490" i="6" a="1"/>
  <c r="AL488" i="6" a="1"/>
  <c r="AL486" i="6" a="1"/>
  <c r="AJ482" i="6" a="1"/>
  <c r="AJ480" i="6" a="1"/>
  <c r="AJ478" i="6" a="1"/>
  <c r="AJ476" i="6" a="1"/>
  <c r="AJ470" i="6" a="1"/>
  <c r="AI468" i="6" a="1"/>
  <c r="AL445" i="6" a="1"/>
  <c r="AJ433" i="6" a="1"/>
  <c r="AJ425" i="6" a="1"/>
  <c r="AL398" i="6" a="1"/>
  <c r="AL396" i="6" a="1"/>
  <c r="AL392" i="6" a="1"/>
  <c r="AI371" i="6" a="1"/>
  <c r="AI369" i="6" a="1"/>
  <c r="AJ361" i="6" a="1"/>
  <c r="AJ357" i="6" a="1"/>
  <c r="AK353" i="6" a="1"/>
  <c r="AK351" i="6" a="1"/>
  <c r="AK349" i="6" a="1"/>
  <c r="AI334" i="6" a="1"/>
  <c r="AJ332" i="6" a="1"/>
  <c r="AK330" i="6" a="1"/>
  <c r="AL328" i="6" a="1"/>
  <c r="AI314" i="6" a="1"/>
  <c r="AJ312" i="6" a="1"/>
  <c r="AK310" i="6" a="1"/>
  <c r="AL308" i="6" a="1"/>
  <c r="AI294" i="6" a="1"/>
  <c r="AJ292" i="6" a="1"/>
  <c r="AK290" i="6" a="1"/>
  <c r="AL288" i="6" a="1"/>
  <c r="AL2444" i="6" a="1"/>
  <c r="AK2327" i="6" a="1"/>
  <c r="AI2307" i="6" a="1"/>
  <c r="AL2291" i="6" a="1"/>
  <c r="AI2281" i="6" a="1"/>
  <c r="AI2266" i="6" a="1"/>
  <c r="AK2226" i="6" a="1"/>
  <c r="AL2207" i="6" a="1"/>
  <c r="AJ2193" i="6" a="1"/>
  <c r="AJ2167" i="6" a="1"/>
  <c r="AI2144" i="6" a="1"/>
  <c r="AL2116" i="6" a="1"/>
  <c r="AK2000" i="6" a="1"/>
  <c r="AJ1987" i="6" a="1"/>
  <c r="AK1975" i="6" a="1"/>
  <c r="AJ1962" i="6" a="1"/>
  <c r="AK1958" i="6" a="1"/>
  <c r="AJ1917" i="6" a="1"/>
  <c r="AJ1860" i="6" a="1"/>
  <c r="AL1843" i="6" a="1"/>
  <c r="AL1823" i="6" a="1"/>
  <c r="AI1800" i="6" a="1"/>
  <c r="AJ1780" i="6" a="1"/>
  <c r="AI1739" i="6" a="1"/>
  <c r="AI1713" i="6" a="1"/>
  <c r="AJ1678" i="6" a="1"/>
  <c r="AJ1675" i="6" a="1"/>
  <c r="AK1660" i="6" a="1"/>
  <c r="AI1653" i="6" a="1"/>
  <c r="AL1641" i="6" a="1"/>
  <c r="AJ1638" i="6" a="1"/>
  <c r="AI1626" i="6" a="1"/>
  <c r="AL1578" i="6" a="1"/>
  <c r="AK1575" i="6" a="1"/>
  <c r="AK1571" i="6" a="1"/>
  <c r="AL1553" i="6" a="1"/>
  <c r="AI1539" i="6" a="1"/>
  <c r="AL1535" i="6" a="1"/>
  <c r="AK1507" i="6" a="1"/>
  <c r="AJ1497" i="6" a="1"/>
  <c r="AK1458" i="6" a="1"/>
  <c r="AJ1400" i="6" a="1"/>
  <c r="AI1386" i="6" a="1"/>
  <c r="AL1372" i="6" a="1"/>
  <c r="AJ1345" i="6" a="1"/>
  <c r="AL1334" i="6" a="1"/>
  <c r="AJ1327" i="6" a="1"/>
  <c r="AI1299" i="6" a="1"/>
  <c r="AK1296" i="6" a="1"/>
  <c r="AL1293" i="6" a="1"/>
  <c r="AJ1287" i="6" a="1"/>
  <c r="AI1284" i="6" a="1"/>
  <c r="AI1277" i="6" a="1"/>
  <c r="AL1274" i="6" a="1"/>
  <c r="AL1249" i="6" a="1"/>
  <c r="AI1246" i="6" a="1"/>
  <c r="AJ1234" i="6" a="1"/>
  <c r="AK1222" i="6" a="1"/>
  <c r="AK1216" i="6" a="1"/>
  <c r="AI1195" i="6" a="1"/>
  <c r="AJ1188" i="6" a="1"/>
  <c r="AJ1176" i="6" a="1"/>
  <c r="AL1157" i="6" a="1"/>
  <c r="AK1154" i="6" a="1"/>
  <c r="AL1146" i="6" a="1"/>
  <c r="AK1143" i="6" a="1"/>
  <c r="AL1140" i="6" a="1"/>
  <c r="AI1135" i="6" a="1"/>
  <c r="AK1127" i="6" a="1"/>
  <c r="AI1119" i="6" a="1"/>
  <c r="AL1106" i="6" a="1"/>
  <c r="AI1096" i="6" a="1"/>
  <c r="AI1091" i="6" a="1"/>
  <c r="AK1083" i="6" a="1"/>
  <c r="AK1078" i="6" a="1"/>
  <c r="AI1062" i="6" a="1"/>
  <c r="AJ1051" i="6" a="1"/>
  <c r="AK1043" i="6" a="1"/>
  <c r="AL1030" i="6" a="1"/>
  <c r="AK1022" i="6" a="1"/>
  <c r="AI1020" i="6" a="1"/>
  <c r="AK1014" i="6" a="1"/>
  <c r="AJ994" i="6" a="1"/>
  <c r="AK989" i="6" a="1"/>
  <c r="AI987" i="6" a="1"/>
  <c r="AL984" i="6" a="1"/>
  <c r="AK979" i="6" a="1"/>
  <c r="AK974" i="6" a="1"/>
  <c r="AK969" i="6" a="1"/>
  <c r="AK938" i="6" a="1"/>
  <c r="AI936" i="6" a="1"/>
  <c r="AK918" i="6" a="1"/>
  <c r="AK908" i="6" a="1"/>
  <c r="AJ903" i="6" a="1"/>
  <c r="AI898" i="6" a="1"/>
  <c r="AJ893" i="6" a="1"/>
  <c r="AL888" i="6" a="1"/>
  <c r="AJ883" i="6" a="1"/>
  <c r="AJ878" i="6" a="1"/>
  <c r="AJ873" i="6" a="1"/>
  <c r="AK868" i="6" a="1"/>
  <c r="AL858" i="6" a="1"/>
  <c r="AI854" i="6" a="1"/>
  <c r="AL851" i="6" a="1"/>
  <c r="AK846" i="6" a="1"/>
  <c r="AK839" i="6" a="1"/>
  <c r="AI837" i="6" a="1"/>
  <c r="AI832" i="6" a="1"/>
  <c r="AL822" i="6" a="1"/>
  <c r="AJ820" i="6" a="1"/>
  <c r="AI815" i="6" a="1"/>
  <c r="AJ798" i="6" a="1"/>
  <c r="AK784" i="6" a="1"/>
  <c r="AJ782" i="6" a="1"/>
  <c r="AI773" i="6" a="1"/>
  <c r="AJ745" i="6" a="1"/>
  <c r="AL729" i="6" a="1"/>
  <c r="AK725" i="6" a="1"/>
  <c r="AI723" i="6" a="1"/>
  <c r="AL718" i="6" a="1"/>
  <c r="AL707" i="6" a="1"/>
  <c r="AK705" i="6" a="1"/>
  <c r="AJ703" i="6" a="1"/>
  <c r="AK683" i="6" a="1"/>
  <c r="AJ681" i="6" a="1"/>
  <c r="AI679" i="6" a="1"/>
  <c r="AJ668" i="6" a="1"/>
  <c r="AL659" i="6" a="1"/>
  <c r="AI655" i="6" a="1"/>
  <c r="AL2420" i="6" a="1"/>
  <c r="AK2236" i="6" a="1"/>
  <c r="AL2201" i="6" a="1"/>
  <c r="AI2198" i="6" a="1"/>
  <c r="AI2177" i="6" a="1"/>
  <c r="AL2135" i="6" a="1"/>
  <c r="AL2125" i="6" a="1"/>
  <c r="AK2116" i="6" a="1"/>
  <c r="AK2063" i="6" a="1"/>
  <c r="AL2058" i="6" a="1"/>
  <c r="AK2034" i="6" a="1"/>
  <c r="AL2021" i="6" a="1"/>
  <c r="AJ1975" i="6" a="1"/>
  <c r="AI1946" i="6" a="1"/>
  <c r="AI1938" i="6" a="1"/>
  <c r="AI1917" i="6" a="1"/>
  <c r="AL1904" i="6" a="1"/>
  <c r="AK1896" i="6" a="1"/>
  <c r="AI1840" i="6" a="1"/>
  <c r="AJ2356" i="6" a="1"/>
  <c r="AJ2327" i="6" a="1"/>
  <c r="AK2291" i="6" a="1"/>
  <c r="AL2251" i="6" a="1"/>
  <c r="AI2167" i="6" a="1"/>
  <c r="AJ2158" i="6" a="1"/>
  <c r="AK2135" i="6" a="1"/>
  <c r="AK2120" i="6" a="1"/>
  <c r="AL2098" i="6" a="1"/>
  <c r="AK2085" i="6" a="1"/>
  <c r="AK2058" i="6" a="1"/>
  <c r="AJ2034" i="6" a="1"/>
  <c r="AJ2008" i="6" a="1"/>
  <c r="AJ2000" i="6" a="1"/>
  <c r="AI1987" i="6" a="1"/>
  <c r="AI1962" i="6" a="1"/>
  <c r="AJ1896" i="6" a="1"/>
  <c r="AL1875" i="6" a="1"/>
  <c r="AK1867" i="6" a="1"/>
  <c r="AL1863" i="6" a="1"/>
  <c r="AI1860" i="6" a="1"/>
  <c r="AK1847" i="6" a="1"/>
  <c r="AK1831" i="6" a="1"/>
  <c r="AK1827" i="6" a="1"/>
  <c r="AL1735" i="6" a="1"/>
  <c r="AJ1728" i="6" a="1"/>
  <c r="AK1720" i="6" a="1"/>
  <c r="AK1716" i="6" a="1"/>
  <c r="AI1704" i="6" a="1"/>
  <c r="AL1685" i="6" a="1"/>
  <c r="AI1678" i="6" a="1"/>
  <c r="AI1675" i="6" a="1"/>
  <c r="AI1671" i="6" a="1"/>
  <c r="AJ1667" i="6" a="1"/>
  <c r="AL1663" i="6" a="1"/>
  <c r="AJ1660" i="6" a="1"/>
  <c r="AI1638" i="6" a="1"/>
  <c r="AK1618" i="6" a="1"/>
  <c r="AJ1615" i="6" a="1"/>
  <c r="AI1560" i="6" a="1"/>
  <c r="AL1556" i="6" a="1"/>
  <c r="AI1546" i="6" a="1"/>
  <c r="AJ1535" i="6" a="1"/>
  <c r="AI1521" i="6" a="1"/>
  <c r="AL1500" i="6" a="1"/>
  <c r="AL1489" i="6" a="1"/>
  <c r="AK1475" i="6" a="1"/>
  <c r="AL1461" i="6" a="1"/>
  <c r="AL1443" i="6" a="1"/>
  <c r="AK1433" i="6" a="1"/>
  <c r="AJ1416" i="6" a="1"/>
  <c r="AK1396" i="6" a="1"/>
  <c r="AK1375" i="6" a="1"/>
  <c r="AI1366" i="6" a="1"/>
  <c r="AJ1337" i="6" a="1"/>
  <c r="AK1334" i="6" a="1"/>
  <c r="AL1312" i="6" a="1"/>
  <c r="AJ1309" i="6" a="1"/>
  <c r="AJ1296" i="6" a="1"/>
  <c r="AI1287" i="6" a="1"/>
  <c r="AI1280" i="6" a="1"/>
  <c r="AK1267" i="6" a="1"/>
  <c r="AI1249" i="6" a="1"/>
  <c r="AJ1222" i="6" a="1"/>
  <c r="AJ1216" i="6" a="1"/>
  <c r="AL1197" i="6" a="1"/>
  <c r="AL1172" i="6" a="1"/>
  <c r="AJ1169" i="6" a="1"/>
  <c r="AK1163" i="6" a="1"/>
  <c r="AI1160" i="6" a="1"/>
  <c r="AI1157" i="6" a="1"/>
  <c r="AL1116" i="6" a="1"/>
  <c r="AI1106" i="6" a="1"/>
  <c r="AJ1093" i="6" a="1"/>
  <c r="AI1088" i="6" a="1"/>
  <c r="AL1085" i="6" a="1"/>
  <c r="AI1078" i="6" a="1"/>
  <c r="AK1056" i="6" a="1"/>
  <c r="AJ1048" i="6" a="1"/>
  <c r="AJ1043" i="6" a="1"/>
  <c r="AK1040" i="6" a="1"/>
  <c r="AL1032" i="6" a="1"/>
  <c r="AJ1030" i="6" a="1"/>
  <c r="AL1027" i="6" a="1"/>
  <c r="AJ1022" i="6" a="1"/>
  <c r="AK1011" i="6" a="1"/>
  <c r="AK1006" i="6" a="1"/>
  <c r="AJ1001" i="6" a="1"/>
  <c r="AK996" i="6" a="1"/>
  <c r="AI994" i="6" a="1"/>
  <c r="AJ989" i="6" a="1"/>
  <c r="AI984" i="6" a="1"/>
  <c r="AI974" i="6" a="1"/>
  <c r="AI969" i="6" a="1"/>
  <c r="AL966" i="6" a="1"/>
  <c r="AL963" i="6" a="1"/>
  <c r="AK958" i="6" a="1"/>
  <c r="AJ938" i="6" a="1"/>
  <c r="AI933" i="6" a="1"/>
  <c r="AJ928" i="6" a="1"/>
  <c r="AI918" i="6" a="1"/>
  <c r="AI908" i="6" a="1"/>
  <c r="AI903" i="6" a="1"/>
  <c r="AK900" i="6" a="1"/>
  <c r="AJ895" i="6" a="1"/>
  <c r="AI893" i="6" a="1"/>
  <c r="AK888" i="6" a="1"/>
  <c r="AL880" i="6" a="1"/>
  <c r="AI873" i="6" a="1"/>
  <c r="AK865" i="6" a="1"/>
  <c r="AK858" i="6" a="1"/>
  <c r="AI851" i="6" a="1"/>
  <c r="AJ846" i="6" a="1"/>
  <c r="AI834" i="6" a="1"/>
  <c r="AK822" i="6" a="1"/>
  <c r="AI820" i="6" a="1"/>
  <c r="AL793" i="6" a="1"/>
  <c r="AI789" i="6" a="1"/>
  <c r="AJ784" i="6" a="1"/>
  <c r="AI782" i="6" a="1"/>
  <c r="AJ777" i="6" a="1"/>
  <c r="AI775" i="6" a="1"/>
  <c r="AL758" i="6" a="1"/>
  <c r="AJ756" i="6" a="1"/>
  <c r="AI754" i="6" a="1"/>
  <c r="AK749" i="6" a="1"/>
  <c r="AI747" i="6" a="1"/>
  <c r="AL733" i="6" a="1"/>
  <c r="AK729" i="6" a="1"/>
  <c r="AK718" i="6" a="1"/>
  <c r="AI716" i="6" a="1"/>
  <c r="AL709" i="6" a="1"/>
  <c r="AK707" i="6" a="1"/>
  <c r="AJ705" i="6" a="1"/>
  <c r="AI703" i="6" a="1"/>
  <c r="AK698" i="6" a="1"/>
  <c r="AI690" i="6" a="1"/>
  <c r="AL674" i="6" a="1"/>
  <c r="AL672" i="6" a="1"/>
  <c r="AL663" i="6" a="1"/>
  <c r="AL661" i="6" a="1"/>
  <c r="AK659" i="6" a="1"/>
  <c r="AJ648" i="6" a="1"/>
  <c r="AI646" i="6" a="1"/>
  <c r="AI622" i="6" a="1"/>
  <c r="AL617" i="6" a="1"/>
  <c r="AI613" i="6" a="1"/>
  <c r="AI602" i="6" a="1"/>
  <c r="AK591" i="6" a="1"/>
  <c r="AJ585" i="6" a="1"/>
  <c r="AL566" i="6" a="1"/>
  <c r="AI562" i="6" a="1"/>
  <c r="AK551" i="6" a="1"/>
  <c r="AL538" i="6" a="1"/>
  <c r="AL536" i="6" a="1"/>
  <c r="AL530" i="6" a="1"/>
  <c r="AL528" i="6" a="1"/>
  <c r="AL526" i="6" a="1"/>
  <c r="AI520" i="6" a="1"/>
  <c r="AL511" i="6" a="1"/>
  <c r="AK509" i="6" a="1"/>
  <c r="AL498" i="6" a="1"/>
  <c r="AJ492" i="6" a="1"/>
  <c r="AJ488" i="6" a="1"/>
  <c r="AL463" i="6" a="1"/>
  <c r="AL461" i="6" a="1"/>
  <c r="AL459" i="6" a="1"/>
  <c r="AL457" i="6" a="1"/>
  <c r="AK453" i="6" a="1"/>
  <c r="AK451" i="6" a="1"/>
  <c r="AK449" i="6" a="1"/>
  <c r="AK447" i="6" a="1"/>
  <c r="AJ443" i="6" a="1"/>
  <c r="AJ441" i="6" a="1"/>
  <c r="AI437" i="6" a="1"/>
  <c r="AI431" i="6" a="1"/>
  <c r="AI429" i="6" a="1"/>
  <c r="AI427" i="6" a="1"/>
  <c r="AL414" i="6" a="1"/>
  <c r="AL412" i="6" a="1"/>
  <c r="AK404" i="6" a="1"/>
  <c r="AJ394" i="6" a="1"/>
  <c r="AK390" i="6" a="1"/>
  <c r="AK388" i="6" a="1"/>
  <c r="AK386" i="6" a="1"/>
  <c r="AK384" i="6" a="1"/>
  <c r="AK380" i="6" a="1"/>
  <c r="AL376" i="6" a="1"/>
  <c r="AL374" i="6" a="1"/>
  <c r="AI353" i="6" a="1"/>
  <c r="AJ347" i="6" a="1"/>
  <c r="AJ345" i="6" a="1"/>
  <c r="AJ343" i="6" a="1"/>
  <c r="AK341" i="6" a="1"/>
  <c r="AL337" i="6" a="1"/>
  <c r="AI321" i="6" a="1"/>
  <c r="AJ319" i="6" a="1"/>
  <c r="AK317" i="6" a="1"/>
  <c r="AL315" i="6" a="1"/>
  <c r="AI301" i="6" a="1"/>
  <c r="AJ299" i="6" a="1"/>
  <c r="AK297" i="6" a="1"/>
  <c r="AL295" i="6" a="1"/>
  <c r="AI281" i="6" a="1"/>
  <c r="AJ279" i="6" a="1"/>
  <c r="AK277" i="6" a="1"/>
  <c r="AL275" i="6" a="1"/>
  <c r="AI261" i="6" a="1"/>
  <c r="AJ259" i="6" a="1"/>
  <c r="AK257" i="6" a="1"/>
  <c r="AL255" i="6" a="1"/>
  <c r="AI241" i="6" a="1"/>
  <c r="AJ239" i="6" a="1"/>
  <c r="AK237" i="6" a="1"/>
  <c r="AL235" i="6" a="1"/>
  <c r="AI221" i="6" a="1"/>
  <c r="AJ219" i="6" a="1"/>
  <c r="AK217" i="6" a="1"/>
  <c r="AL215" i="6" a="1"/>
  <c r="AI201" i="6" a="1"/>
  <c r="AJ199" i="6" a="1"/>
  <c r="AK197" i="6" a="1"/>
  <c r="AL195" i="6" a="1"/>
  <c r="AI181" i="6" a="1"/>
  <c r="AJ179" i="6" a="1"/>
  <c r="AK177" i="6" a="1"/>
  <c r="AL175" i="6" a="1"/>
  <c r="AI161" i="6" a="1"/>
  <c r="AJ159" i="6" a="1"/>
  <c r="AK157" i="6" a="1"/>
  <c r="AL155" i="6" a="1"/>
  <c r="AI141" i="6" a="1"/>
  <c r="AJ139" i="6" a="1"/>
  <c r="AK137" i="6" a="1"/>
  <c r="AL135" i="6" a="1"/>
  <c r="AI121" i="6" a="1"/>
  <c r="AJ119" i="6" a="1"/>
  <c r="AK117" i="6" a="1"/>
  <c r="AL115" i="6" a="1"/>
  <c r="AI101" i="6" a="1"/>
  <c r="AJ99" i="6" a="1"/>
  <c r="AK97" i="6" a="1"/>
  <c r="AL95" i="6" a="1"/>
  <c r="AI81" i="6" a="1"/>
  <c r="AJ79" i="6" a="1"/>
  <c r="AK77" i="6" a="1"/>
  <c r="AL75" i="6" a="1"/>
  <c r="AI61" i="6" a="1"/>
  <c r="AJ59" i="6" a="1"/>
  <c r="AK57" i="6" a="1"/>
  <c r="AL55" i="6" a="1"/>
  <c r="AI41" i="6" a="1"/>
  <c r="AJ39" i="6" a="1"/>
  <c r="AK37" i="6" a="1"/>
  <c r="AL35" i="6" a="1"/>
  <c r="AI2399" i="6" a="1"/>
  <c r="AL2395" i="6" a="1"/>
  <c r="AL2365" i="6" a="1"/>
  <c r="AL2316" i="6" a="1"/>
  <c r="AL2171" i="6" a="1"/>
  <c r="AK2129" i="6" a="1"/>
  <c r="AL2081" i="6" a="1"/>
  <c r="AJ2054" i="6" a="1"/>
  <c r="AK2037" i="6" a="1"/>
  <c r="AK2016" i="6" a="1"/>
  <c r="AI2004" i="6" a="1"/>
  <c r="AK1982" i="6" a="1"/>
  <c r="AJ1979" i="6" a="1"/>
  <c r="AK1966" i="6" a="1"/>
  <c r="AJ1953" i="6" a="1"/>
  <c r="AL1941" i="6" a="1"/>
  <c r="AJ1928" i="6" a="1"/>
  <c r="AK1920" i="6" a="1"/>
  <c r="AI1900" i="6" a="1"/>
  <c r="AI1879" i="6" a="1"/>
  <c r="AJ1867" i="6" a="1"/>
  <c r="AL1855" i="6" a="1"/>
  <c r="AI1851" i="6" a="1"/>
  <c r="AJ1847" i="6" a="1"/>
  <c r="AJ1827" i="6" a="1"/>
  <c r="AI1815" i="6" a="1"/>
  <c r="AI1811" i="6" a="1"/>
  <c r="AK1807" i="6" a="1"/>
  <c r="AK1795" i="6" a="1"/>
  <c r="AK1791" i="6" a="1"/>
  <c r="AL1783" i="6" a="1"/>
  <c r="AL1755" i="6" a="1"/>
  <c r="AK1751" i="6" a="1"/>
  <c r="AK1747" i="6" a="1"/>
  <c r="AK1700" i="6" a="1"/>
  <c r="AK1697" i="6" a="1"/>
  <c r="AJ1693" i="6" a="1"/>
  <c r="AI1689" i="6" a="1"/>
  <c r="AI1656" i="6" a="1"/>
  <c r="AK1607" i="6" a="1"/>
  <c r="AL1603" i="6" a="1"/>
  <c r="AJ1600" i="6" a="1"/>
  <c r="AK1596" i="6" a="1"/>
  <c r="AI1589" i="6" a="1"/>
  <c r="AJ1578" i="6" a="1"/>
  <c r="AI1575" i="6" a="1"/>
  <c r="AI1571" i="6" a="1"/>
  <c r="AJ1567" i="6" a="1"/>
  <c r="AK1549" i="6" a="1"/>
  <c r="AJ1531" i="6" a="1"/>
  <c r="AL1513" i="6" a="1"/>
  <c r="AI1507" i="6" a="1"/>
  <c r="AK1500" i="6" a="1"/>
  <c r="AL1485" i="6" a="1"/>
  <c r="AJ1475" i="6" a="1"/>
  <c r="AL1454" i="6" a="1"/>
  <c r="AJ1440" i="6" a="1"/>
  <c r="AL1436" i="6" a="1"/>
  <c r="AI1433" i="6" a="1"/>
  <c r="AK1419" i="6" a="1"/>
  <c r="AK1409" i="6" a="1"/>
  <c r="AJ1389" i="6" a="1"/>
  <c r="AL1378" i="6" a="1"/>
  <c r="AI1369" i="6" a="1"/>
  <c r="AJ1362" i="6" a="1"/>
  <c r="AI1355" i="6" a="1"/>
  <c r="AI1337" i="6" a="1"/>
  <c r="AI1323" i="6" a="1"/>
  <c r="AI1302" i="6" a="1"/>
  <c r="AI1293" i="6" a="1"/>
  <c r="AL1270" i="6" a="1"/>
  <c r="AL1252" i="6" a="1"/>
  <c r="AL1242" i="6" a="1"/>
  <c r="AI1240" i="6" a="1"/>
  <c r="AK1227" i="6" a="1"/>
  <c r="AK1213" i="6" a="1"/>
  <c r="AK1197" i="6" a="1"/>
  <c r="AI1191" i="6" a="1"/>
  <c r="AL1178" i="6" a="1"/>
  <c r="AI1163" i="6" a="1"/>
  <c r="AJ1151" i="6" a="1"/>
  <c r="AJ1137" i="6" a="1"/>
  <c r="AI1132" i="6" a="1"/>
  <c r="AL1129" i="6" a="1"/>
  <c r="AK1124" i="6" a="1"/>
  <c r="AJ1121" i="6" a="1"/>
  <c r="AJ1114" i="6" a="1"/>
  <c r="AJ1103" i="6" a="1"/>
  <c r="AJ1098" i="6" a="1"/>
  <c r="AK1085" i="6" a="1"/>
  <c r="AI1083" i="6" a="1"/>
  <c r="AL1080" i="6" a="1"/>
  <c r="AI1048" i="6" a="1"/>
  <c r="AL1045" i="6" a="1"/>
  <c r="AK1032" i="6" a="1"/>
  <c r="AI1030" i="6" a="1"/>
  <c r="AL1024" i="6" a="1"/>
  <c r="AJ1006" i="6" a="1"/>
  <c r="AL976" i="6" a="1"/>
  <c r="AL971" i="6" a="1"/>
  <c r="AI953" i="6" a="1"/>
  <c r="AJ943" i="6" a="1"/>
  <c r="AL930" i="6" a="1"/>
  <c r="AL2434" i="6" a="1"/>
  <c r="AK2380" i="6" a="1"/>
  <c r="AL2375" i="6" a="1"/>
  <c r="AI2327" i="6" a="1"/>
  <c r="AJ2291" i="6" a="1"/>
  <c r="AJ2260" i="6" a="1"/>
  <c r="AL2255" i="6" a="1"/>
  <c r="AI2236" i="6" a="1"/>
  <c r="AL2138" i="6" a="1"/>
  <c r="AJ2120" i="6" a="1"/>
  <c r="AL2111" i="6" a="1"/>
  <c r="AK2102" i="6" a="1"/>
  <c r="AJ2085" i="6" a="1"/>
  <c r="AJ2058" i="6" a="1"/>
  <c r="AL2024" i="6" a="1"/>
  <c r="AJ2016" i="6" a="1"/>
  <c r="AJ1949" i="6" a="1"/>
  <c r="AL1924" i="6" a="1"/>
  <c r="AJ1907" i="6" a="1"/>
  <c r="AJ1904" i="6" a="1"/>
  <c r="AI1896" i="6" a="1"/>
  <c r="AK1875" i="6" a="1"/>
  <c r="AI1831" i="6" a="1"/>
  <c r="AJ1807" i="6" a="1"/>
  <c r="AJ1795" i="6" a="1"/>
  <c r="AL1775" i="6" a="1"/>
  <c r="AK1771" i="6" a="1"/>
  <c r="AK1767" i="6" a="1"/>
  <c r="AL1763" i="6" a="1"/>
  <c r="AL1738" i="6" a="1"/>
  <c r="AK1735" i="6" a="1"/>
  <c r="AJ1720" i="6" a="1"/>
  <c r="AI1716" i="6" a="1"/>
  <c r="AL1681" i="6" a="1"/>
  <c r="AI1660" i="6" a="1"/>
  <c r="AJ1618" i="6" a="1"/>
  <c r="AJ1607" i="6" a="1"/>
  <c r="AL1581" i="6" a="1"/>
  <c r="AK1556" i="6" a="1"/>
  <c r="AK1538" i="6" a="1"/>
  <c r="AI1535" i="6" a="1"/>
  <c r="AI1531" i="6" a="1"/>
  <c r="AK1527" i="6" a="1"/>
  <c r="AI1524" i="6" a="1"/>
  <c r="AI1517" i="6" a="1"/>
  <c r="AK1513" i="6" a="1"/>
  <c r="AI1500" i="6" a="1"/>
  <c r="AK1478" i="6" a="1"/>
  <c r="AL1471" i="6" a="1"/>
  <c r="AI1447" i="6" a="1"/>
  <c r="AK1436" i="6" a="1"/>
  <c r="AJ1419" i="6" a="1"/>
  <c r="AI1416" i="6" a="1"/>
  <c r="AL1412" i="6" a="1"/>
  <c r="AK1406" i="6" a="1"/>
  <c r="AL1392" i="6" a="1"/>
  <c r="AI1389" i="6" a="1"/>
  <c r="AL1358" i="6" a="1"/>
  <c r="AJ1334" i="6" a="1"/>
  <c r="AK1305" i="6" a="1"/>
  <c r="AI1296" i="6" a="1"/>
  <c r="AL1289" i="6" a="1"/>
  <c r="AJ1267" i="6" a="1"/>
  <c r="AK1264" i="6" a="1"/>
  <c r="AL1236" i="6" a="1"/>
  <c r="AL1233" i="6" a="1"/>
  <c r="AL1230" i="6" a="1"/>
  <c r="AJ1227" i="6" a="1"/>
  <c r="AI1222" i="6" a="1"/>
  <c r="AI1216" i="6" a="1"/>
  <c r="AK1200" i="6" a="1"/>
  <c r="AK1194" i="6" a="1"/>
  <c r="AL1187" i="6" a="1"/>
  <c r="AL1181" i="6" a="1"/>
  <c r="AJ1175" i="6" a="1"/>
  <c r="AK1172" i="6" a="1"/>
  <c r="AK2438" i="6" a="1"/>
  <c r="AL2429" i="6" a="1"/>
  <c r="AI2344" i="6" a="1"/>
  <c r="AL2230" i="6" a="1"/>
  <c r="AL2152" i="6" a="1"/>
  <c r="AK2147" i="6" a="1"/>
  <c r="AL2093" i="6" a="1"/>
  <c r="AJ1982" i="6" a="1"/>
  <c r="AJ1977" i="6" a="1"/>
  <c r="AJ1956" i="6" a="1"/>
  <c r="AJ1931" i="6" a="1"/>
  <c r="AJ1911" i="6" a="1"/>
  <c r="AK1906" i="6" a="1"/>
  <c r="AL1890" i="6" a="1"/>
  <c r="AI1839" i="6" a="1"/>
  <c r="AI1810" i="6" a="1"/>
  <c r="AJ1775" i="6" a="1"/>
  <c r="AJ1755" i="6" a="1"/>
  <c r="AK1691" i="6" a="1"/>
  <c r="AK1687" i="6" a="1"/>
  <c r="AL1640" i="6" a="1"/>
  <c r="AJ1613" i="6" a="1"/>
  <c r="AJ1575" i="6" a="1"/>
  <c r="AI1499" i="6" a="1"/>
  <c r="AK1485" i="6" a="1"/>
  <c r="AK1471" i="6" a="1"/>
  <c r="AL1431" i="6" a="1"/>
  <c r="AL1423" i="6" a="1"/>
  <c r="AJ1401" i="6" a="1"/>
  <c r="AK1352" i="6" a="1"/>
  <c r="AL1347" i="6" a="1"/>
  <c r="AI1320" i="6" a="1"/>
  <c r="AL1298" i="6" a="1"/>
  <c r="AI1282" i="6" a="1"/>
  <c r="AI1270" i="6" a="1"/>
  <c r="AI1258" i="6" a="1"/>
  <c r="AL1254" i="6" a="1"/>
  <c r="AK1209" i="6" a="1"/>
  <c r="AL1149" i="6" a="1"/>
  <c r="AL1125" i="6" a="1"/>
  <c r="AJ1118" i="6" a="1"/>
  <c r="AI1115" i="6" a="1"/>
  <c r="AL1104" i="6" a="1"/>
  <c r="AK1094" i="6" a="1"/>
  <c r="AK1087" i="6" a="1"/>
  <c r="AI1077" i="6" a="1"/>
  <c r="AJ1063" i="6" a="1"/>
  <c r="AK1045" i="6" a="1"/>
  <c r="AI1038" i="6" a="1"/>
  <c r="AI998" i="6" a="1"/>
  <c r="AJ991" i="6" a="1"/>
  <c r="AJ981" i="6" a="1"/>
  <c r="AJ978" i="6" a="1"/>
  <c r="AL967" i="6" a="1"/>
  <c r="AI950" i="6" a="1"/>
  <c r="AI930" i="6" a="1"/>
  <c r="AI927" i="6" a="1"/>
  <c r="AJ920" i="6" a="1"/>
  <c r="AL910" i="6" a="1"/>
  <c r="AL897" i="6" a="1"/>
  <c r="AL894" i="6" a="1"/>
  <c r="AI888" i="6" a="1"/>
  <c r="AI860" i="6" a="1"/>
  <c r="AJ853" i="6" a="1"/>
  <c r="AK850" i="6" a="1"/>
  <c r="AL831" i="6" a="1"/>
  <c r="AL812" i="6" a="1"/>
  <c r="AJ797" i="6" a="1"/>
  <c r="AK794" i="6" a="1"/>
  <c r="AL791" i="6" a="1"/>
  <c r="AK776" i="6" a="1"/>
  <c r="AJ767" i="6" a="1"/>
  <c r="AK764" i="6" a="1"/>
  <c r="AJ761" i="6" a="1"/>
  <c r="AK755" i="6" a="1"/>
  <c r="AK740" i="6" a="1"/>
  <c r="AJ729" i="6" a="1"/>
  <c r="AL726" i="6" a="1"/>
  <c r="AK720" i="6" a="1"/>
  <c r="AK711" i="6" a="1"/>
  <c r="AI706" i="6" a="1"/>
  <c r="AJ697" i="6" a="1"/>
  <c r="AK680" i="6" a="1"/>
  <c r="AI667" i="6" a="1"/>
  <c r="AL658" i="6" a="1"/>
  <c r="AJ656" i="6" a="1"/>
  <c r="AK645" i="6" a="1"/>
  <c r="AL637" i="6" a="1"/>
  <c r="AJ632" i="6" a="1"/>
  <c r="AJ624" i="6" a="1"/>
  <c r="AL621" i="6" a="1"/>
  <c r="AJ613" i="6" a="1"/>
  <c r="AI600" i="6" a="1"/>
  <c r="AL597" i="6" a="1"/>
  <c r="AK592" i="6" a="1"/>
  <c r="AI585" i="6" a="1"/>
  <c r="AI580" i="6" a="1"/>
  <c r="AI570" i="6" a="1"/>
  <c r="AK567" i="6" a="1"/>
  <c r="AL551" i="6" a="1"/>
  <c r="AL546" i="6" a="1"/>
  <c r="AK538" i="6" a="1"/>
  <c r="AI536" i="6" a="1"/>
  <c r="AL523" i="6" a="1"/>
  <c r="AJ521" i="6" a="1"/>
  <c r="AI513" i="6" a="1"/>
  <c r="AI508" i="6" a="1"/>
  <c r="AI500" i="6" a="1"/>
  <c r="AL497" i="6" a="1"/>
  <c r="AL492" i="6" a="1"/>
  <c r="AK490" i="6" a="1"/>
  <c r="AK483" i="6" a="1"/>
  <c r="AJ473" i="6" a="1"/>
  <c r="AJ468" i="6" a="1"/>
  <c r="AL465" i="6" a="1"/>
  <c r="AL443" i="6" a="1"/>
  <c r="AK436" i="6" a="1"/>
  <c r="AL426" i="6" a="1"/>
  <c r="AJ421" i="6" a="1"/>
  <c r="AL418" i="6" a="1"/>
  <c r="AJ416" i="6" a="1"/>
  <c r="AI411" i="6" a="1"/>
  <c r="AL408" i="6" a="1"/>
  <c r="AJ401" i="6" a="1"/>
  <c r="AI394" i="6" a="1"/>
  <c r="AL389" i="6" a="1"/>
  <c r="AK387" i="6" a="1"/>
  <c r="AJ380" i="6" a="1"/>
  <c r="AI378" i="6" a="1"/>
  <c r="AI373" i="6" a="1"/>
  <c r="AJ368" i="6" a="1"/>
  <c r="AJ363" i="6" a="1"/>
  <c r="AK358" i="6" a="1"/>
  <c r="AK344" i="6" a="1"/>
  <c r="AJ342" i="6" a="1"/>
  <c r="AL319" i="6" a="1"/>
  <c r="AL299" i="6" a="1"/>
  <c r="AI282" i="6" a="1"/>
  <c r="AK273" i="6" a="1"/>
  <c r="AJ269" i="6" a="1"/>
  <c r="AL260" i="6" a="1"/>
  <c r="AL258" i="6" a="1"/>
  <c r="AL256" i="6" a="1"/>
  <c r="AI252" i="6" a="1"/>
  <c r="AI248" i="6" a="1"/>
  <c r="AK241" i="6" a="1"/>
  <c r="AK239" i="6" a="1"/>
  <c r="AI233" i="6" a="1"/>
  <c r="AK222" i="6" a="1"/>
  <c r="AJ220" i="6" a="1"/>
  <c r="AJ218" i="6" a="1"/>
  <c r="AL209" i="6" a="1"/>
  <c r="AL205" i="6" a="1"/>
  <c r="AK190" i="6" a="1"/>
  <c r="AI182" i="6" a="1"/>
  <c r="AK173" i="6" a="1"/>
  <c r="AJ169" i="6" a="1"/>
  <c r="AL160" i="6" a="1"/>
  <c r="AL158" i="6" a="1"/>
  <c r="AL156" i="6" a="1"/>
  <c r="AI152" i="6" a="1"/>
  <c r="AI148" i="6" a="1"/>
  <c r="AK141" i="6" a="1"/>
  <c r="AK139" i="6" a="1"/>
  <c r="AI133" i="6" a="1"/>
  <c r="AK122" i="6" a="1"/>
  <c r="AJ120" i="6" a="1"/>
  <c r="AJ118" i="6" a="1"/>
  <c r="AL109" i="6" a="1"/>
  <c r="AL105" i="6" a="1"/>
  <c r="AK90" i="6" a="1"/>
  <c r="AI82" i="6" a="1"/>
  <c r="AK73" i="6" a="1"/>
  <c r="AJ69" i="6" a="1"/>
  <c r="AL60" i="6" a="1"/>
  <c r="AL58" i="6" a="1"/>
  <c r="AL56" i="6" a="1"/>
  <c r="AI52" i="6" a="1"/>
  <c r="AI48" i="6" a="1"/>
  <c r="AK41" i="6" a="1"/>
  <c r="AK39" i="6" a="1"/>
  <c r="AI33" i="6" a="1"/>
  <c r="AJ1381" i="6" a="1"/>
  <c r="AI1196" i="6" a="1"/>
  <c r="AJ1131" i="6" a="1"/>
  <c r="AK1069" i="6" a="1"/>
  <c r="AI1055" i="6" a="1"/>
  <c r="AI1034" i="6" a="1"/>
  <c r="AJ1013" i="6" a="1"/>
  <c r="AJ1000" i="6" a="1"/>
  <c r="AI865" i="6" a="1"/>
  <c r="AL757" i="6" a="1"/>
  <c r="AI726" i="6" a="1"/>
  <c r="AK682" i="6" a="1"/>
  <c r="AL512" i="6" a="1"/>
  <c r="AL499" i="6" a="1"/>
  <c r="AL467" i="6" a="1"/>
  <c r="AL393" i="6" a="1"/>
  <c r="AK355" i="6" a="1"/>
  <c r="AI243" i="6" a="1"/>
  <c r="AK215" i="6" a="1"/>
  <c r="AJ207" i="6" a="1"/>
  <c r="AI124" i="6" a="1"/>
  <c r="AJ111" i="6" a="1"/>
  <c r="AI43" i="6" a="1"/>
  <c r="AI702" i="6" a="1"/>
  <c r="AL671" i="6" a="1"/>
  <c r="AK566" i="6" a="1"/>
  <c r="AI475" i="6" a="1"/>
  <c r="AK452" i="6" a="1"/>
  <c r="AL303" i="6" a="1"/>
  <c r="AI292" i="6" a="1"/>
  <c r="AI260" i="6" a="1"/>
  <c r="AJ213" i="6" a="1"/>
  <c r="AK196" i="6" a="1"/>
  <c r="AL183" i="6" a="1"/>
  <c r="AI160" i="6" a="1"/>
  <c r="AL102" i="6" a="1"/>
  <c r="AL83" i="6" a="1"/>
  <c r="AL66" i="6" a="1"/>
  <c r="AL53" i="6" a="1"/>
  <c r="AJ28" i="6" a="1"/>
  <c r="AJ1220" i="6" a="1"/>
  <c r="AI1200" i="6" a="1"/>
  <c r="AJ1141" i="6" a="1"/>
  <c r="AJ1069" i="6" a="1"/>
  <c r="AL986" i="6" a="1"/>
  <c r="AL912" i="6" a="1"/>
  <c r="AK852" i="6" a="1"/>
  <c r="AI745" i="6" a="1"/>
  <c r="AK728" i="6" a="1"/>
  <c r="AL542" i="6" a="1"/>
  <c r="AL509" i="6" a="1"/>
  <c r="AK467" i="6" a="1"/>
  <c r="AK428" i="6" a="1"/>
  <c r="AJ391" i="6" a="1"/>
  <c r="AL386" i="6" a="1"/>
  <c r="AI384" i="6" a="1"/>
  <c r="AJ348" i="6" a="1"/>
  <c r="AJ264" i="6" a="1"/>
  <c r="AK247" i="6" a="1"/>
  <c r="AI179" i="6" a="1"/>
  <c r="AI130" i="6" a="1"/>
  <c r="AI79" i="6" a="1"/>
  <c r="AI45" i="6" a="1"/>
  <c r="AK1030" i="6" a="1"/>
  <c r="AK980" i="6" a="1"/>
  <c r="AL896" i="6" a="1"/>
  <c r="AK827" i="6" a="1"/>
  <c r="AK739" i="6" a="1"/>
  <c r="AI682" i="6" a="1"/>
  <c r="AK644" i="6" a="1"/>
  <c r="AI631" i="6" a="1"/>
  <c r="AJ620" i="6" a="1"/>
  <c r="AK496" i="6" a="1"/>
  <c r="AJ487" i="6" a="1"/>
  <c r="AJ452" i="6" a="1"/>
  <c r="AL442" i="6" a="1"/>
  <c r="AJ428" i="6" a="1"/>
  <c r="AK343" i="6" a="1"/>
  <c r="AL325" i="6" a="1"/>
  <c r="AL305" i="6" a="1"/>
  <c r="AK253" i="6" a="1"/>
  <c r="AK202" i="6" a="1"/>
  <c r="AI113" i="6" a="1"/>
  <c r="AK102" i="6" a="1"/>
  <c r="AL85" i="6" a="1"/>
  <c r="AJ49" i="6" a="1"/>
  <c r="AL38" i="6" a="1"/>
  <c r="AI28" i="6" a="1"/>
  <c r="AJ2429" i="6" a="1"/>
  <c r="AL2383" i="6" a="1"/>
  <c r="AL2378" i="6" a="1"/>
  <c r="AJ2348" i="6" a="1"/>
  <c r="AK2309" i="6" a="1"/>
  <c r="AL2218" i="6" a="1"/>
  <c r="AK2114" i="6" a="1"/>
  <c r="AL2070" i="6" a="1"/>
  <c r="AJ2048" i="6" a="1"/>
  <c r="AI2024" i="6" a="1"/>
  <c r="AL2018" i="6" a="1"/>
  <c r="AI1977" i="6" a="1"/>
  <c r="AK1951" i="6" a="1"/>
  <c r="AI1859" i="6" a="1"/>
  <c r="AI1735" i="6" a="1"/>
  <c r="AI1730" i="6" a="1"/>
  <c r="AI1673" i="6" a="1"/>
  <c r="AK1598" i="6" a="1"/>
  <c r="AJ1593" i="6" a="1"/>
  <c r="AL1570" i="6" a="1"/>
  <c r="AI1544" i="6" a="1"/>
  <c r="AK1535" i="6" a="1"/>
  <c r="AJ1454" i="6" a="1"/>
  <c r="AI1419" i="6" a="1"/>
  <c r="AK1405" i="6" a="1"/>
  <c r="AI1401" i="6" a="1"/>
  <c r="AI1387" i="6" a="1"/>
  <c r="AJ1307" i="6" a="1"/>
  <c r="AJ1229" i="6" a="1"/>
  <c r="AI1221" i="6" a="1"/>
  <c r="AL1213" i="6" a="1"/>
  <c r="AL1205" i="6" a="1"/>
  <c r="AI1197" i="6" a="1"/>
  <c r="AK1184" i="6" a="1"/>
  <c r="AK1164" i="6" a="1"/>
  <c r="AL1160" i="6" a="1"/>
  <c r="AI1153" i="6" a="1"/>
  <c r="AI1139" i="6" a="1"/>
  <c r="AK1128" i="6" a="1"/>
  <c r="AJ1111" i="6" a="1"/>
  <c r="AK1104" i="6" a="1"/>
  <c r="AJ1094" i="6" a="1"/>
  <c r="AK1090" i="6" a="1"/>
  <c r="AJ1084" i="6" a="1"/>
  <c r="AK1080" i="6" a="1"/>
  <c r="AI1052" i="6" a="1"/>
  <c r="AL1031" i="6" a="1"/>
  <c r="AJ1024" i="6" a="1"/>
  <c r="AL1000" i="6" a="1"/>
  <c r="AJ984" i="6" a="1"/>
  <c r="AI978" i="6" a="1"/>
  <c r="AJ974" i="6" a="1"/>
  <c r="AL960" i="6" a="1"/>
  <c r="AJ953" i="6" a="1"/>
  <c r="AK943" i="6" a="1"/>
  <c r="AK910" i="6" a="1"/>
  <c r="AK907" i="6" a="1"/>
  <c r="AJ875" i="6" a="1"/>
  <c r="AL865" i="6" a="1"/>
  <c r="AJ834" i="6" a="1"/>
  <c r="AJ822" i="6" a="1"/>
  <c r="AJ803" i="6" a="1"/>
  <c r="AK791" i="6" a="1"/>
  <c r="AL788" i="6" a="1"/>
  <c r="AJ764" i="6" a="1"/>
  <c r="AJ755" i="6" a="1"/>
  <c r="AJ746" i="6" a="1"/>
  <c r="AJ740" i="6" a="1"/>
  <c r="AL737" i="6" a="1"/>
  <c r="AK726" i="6" a="1"/>
  <c r="AL717" i="6" a="1"/>
  <c r="AJ694" i="6" a="1"/>
  <c r="AI672" i="6" a="1"/>
  <c r="AK669" i="6" a="1"/>
  <c r="AK661" i="6" a="1"/>
  <c r="AJ653" i="6" a="1"/>
  <c r="AK650" i="6" a="1"/>
  <c r="AI624" i="6" a="1"/>
  <c r="AK621" i="6" a="1"/>
  <c r="AL618" i="6" a="1"/>
  <c r="AJ605" i="6" a="1"/>
  <c r="AK587" i="6" a="1"/>
  <c r="AK572" i="6" a="1"/>
  <c r="AK564" i="6" a="1"/>
  <c r="AK546" i="6" a="1"/>
  <c r="AL510" i="6" a="1"/>
  <c r="AL502" i="6" a="1"/>
  <c r="AK492" i="6" a="1"/>
  <c r="AJ490" i="6" a="1"/>
  <c r="AL485" i="6" a="1"/>
  <c r="AI463" i="6" a="1"/>
  <c r="AJ455" i="6" a="1"/>
  <c r="AK448" i="6" a="1"/>
  <c r="AK443" i="6" a="1"/>
  <c r="AL438" i="6" a="1"/>
  <c r="AI434" i="6" a="1"/>
  <c r="AK426" i="6" a="1"/>
  <c r="AK403" i="6" a="1"/>
  <c r="AK396" i="6" a="1"/>
  <c r="AL382" i="6" a="1"/>
  <c r="AL370" i="6" a="1"/>
  <c r="AI363" i="6" a="1"/>
  <c r="AI356" i="6" a="1"/>
  <c r="AJ351" i="6" a="1"/>
  <c r="AI335" i="6" a="1"/>
  <c r="AK328" i="6" a="1"/>
  <c r="AJ326" i="6" a="1"/>
  <c r="AI324" i="6" a="1"/>
  <c r="AK319" i="6" a="1"/>
  <c r="AJ317" i="6" a="1"/>
  <c r="AI315" i="6" a="1"/>
  <c r="AK308" i="6" a="1"/>
  <c r="AJ306" i="6" a="1"/>
  <c r="AI304" i="6" a="1"/>
  <c r="AK299" i="6" a="1"/>
  <c r="AJ297" i="6" a="1"/>
  <c r="AI295" i="6" a="1"/>
  <c r="AK288" i="6" a="1"/>
  <c r="AJ286" i="6" a="1"/>
  <c r="AI284" i="6" a="1"/>
  <c r="AK275" i="6" a="1"/>
  <c r="AJ271" i="6" a="1"/>
  <c r="AJ267" i="6" a="1"/>
  <c r="AI254" i="6" a="1"/>
  <c r="AJ237" i="6" a="1"/>
  <c r="AI235" i="6" a="1"/>
  <c r="AK224" i="6" a="1"/>
  <c r="AL211" i="6" a="1"/>
  <c r="AL207" i="6" a="1"/>
  <c r="AI203" i="6" a="1"/>
  <c r="AK188" i="6" a="1"/>
  <c r="AJ186" i="6" a="1"/>
  <c r="AI184" i="6" a="1"/>
  <c r="AK175" i="6" a="1"/>
  <c r="AJ171" i="6" a="1"/>
  <c r="AJ167" i="6" a="1"/>
  <c r="AI154" i="6" a="1"/>
  <c r="AJ137" i="6" a="1"/>
  <c r="AI135" i="6" a="1"/>
  <c r="AK124" i="6" a="1"/>
  <c r="AL111" i="6" a="1"/>
  <c r="AL107" i="6" a="1"/>
  <c r="AI103" i="6" a="1"/>
  <c r="AK88" i="6" a="1"/>
  <c r="AJ86" i="6" a="1"/>
  <c r="AI84" i="6" a="1"/>
  <c r="AK75" i="6" a="1"/>
  <c r="AJ71" i="6" a="1"/>
  <c r="AJ67" i="6" a="1"/>
  <c r="AI54" i="6" a="1"/>
  <c r="AJ37" i="6" a="1"/>
  <c r="AI35" i="6" a="1"/>
  <c r="AK24" i="6" a="1"/>
  <c r="AK256" i="6" a="1"/>
  <c r="AK160" i="6" a="1"/>
  <c r="AK105" i="6" a="1"/>
  <c r="AL94" i="6" a="1"/>
  <c r="AJ90" i="6" a="1"/>
  <c r="AL77" i="6" a="1"/>
  <c r="AK60" i="6" a="1"/>
  <c r="AL43" i="6" a="1"/>
  <c r="AJ41" i="6" a="1"/>
  <c r="AL26" i="6" a="1"/>
  <c r="AI88" i="6" a="1"/>
  <c r="AJ58" i="6" a="1"/>
  <c r="AL45" i="6" a="1"/>
  <c r="AJ1351" i="6" a="1"/>
  <c r="AI1003" i="6" a="1"/>
  <c r="AL983" i="6" a="1"/>
  <c r="AK932" i="6" a="1"/>
  <c r="AL890" i="6" a="1"/>
  <c r="AK769" i="6" a="1"/>
  <c r="AI751" i="6" a="1"/>
  <c r="AI737" i="6" a="1"/>
  <c r="AL696" i="6" a="1"/>
  <c r="AK663" i="6" a="1"/>
  <c r="AL599" i="6" a="1"/>
  <c r="AK584" i="6" a="1"/>
  <c r="AK569" i="6" a="1"/>
  <c r="AL428" i="6" a="1"/>
  <c r="AK400" i="6" a="1"/>
  <c r="AL377" i="6" a="1"/>
  <c r="AJ226" i="6" a="1"/>
  <c r="AJ211" i="6" a="1"/>
  <c r="AI175" i="6" a="1"/>
  <c r="AI94" i="6" a="1"/>
  <c r="AK64" i="6" a="1"/>
  <c r="AL51" i="6" a="1"/>
  <c r="AJ26" i="6" a="1"/>
  <c r="AI626" i="6" a="1"/>
  <c r="AK604" i="6" a="1"/>
  <c r="AK548" i="6" a="1"/>
  <c r="AJ520" i="6" a="1"/>
  <c r="AK440" i="6" a="1"/>
  <c r="AI418" i="6" a="1"/>
  <c r="AK372" i="6" a="1"/>
  <c r="AL362" i="6" a="1"/>
  <c r="AK348" i="6" a="1"/>
  <c r="AI332" i="6" a="1"/>
  <c r="AL283" i="6" a="1"/>
  <c r="AK245" i="6" a="1"/>
  <c r="AL234" i="6" a="1"/>
  <c r="AL219" i="6" a="1"/>
  <c r="AK198" i="6" a="1"/>
  <c r="AJ181" i="6" a="1"/>
  <c r="AJ162" i="6" a="1"/>
  <c r="AK149" i="6" a="1"/>
  <c r="AK145" i="6" a="1"/>
  <c r="AJ113" i="6" a="1"/>
  <c r="AK100" i="6" a="1"/>
  <c r="AJ62" i="6" a="1"/>
  <c r="AL34" i="6" a="1"/>
  <c r="AI1175" i="6" a="1"/>
  <c r="AI1058" i="6" a="1"/>
  <c r="AL945" i="6" a="1"/>
  <c r="AL805" i="6" a="1"/>
  <c r="AJ760" i="6" a="1"/>
  <c r="AK722" i="6" a="1"/>
  <c r="AI634" i="6" a="1"/>
  <c r="AL620" i="6" a="1"/>
  <c r="AL504" i="6" a="1"/>
  <c r="AL472" i="6" a="1"/>
  <c r="AI360" i="6" a="1"/>
  <c r="AL343" i="6" a="1"/>
  <c r="AJ323" i="6" a="1"/>
  <c r="AJ283" i="6" a="1"/>
  <c r="AL268" i="6" a="1"/>
  <c r="AK251" i="6" a="1"/>
  <c r="AJ215" i="6" a="1"/>
  <c r="AL204" i="6" a="1"/>
  <c r="AK147" i="6" a="1"/>
  <c r="AJ83" i="6" a="1"/>
  <c r="AI77" i="6" a="1"/>
  <c r="AK66" i="6" a="1"/>
  <c r="AK47" i="6" a="1"/>
  <c r="AI1100" i="6" a="1"/>
  <c r="AI1065" i="6" a="1"/>
  <c r="AJ1040" i="6" a="1"/>
  <c r="AK986" i="6" a="1"/>
  <c r="AI915" i="6" a="1"/>
  <c r="AK833" i="6" a="1"/>
  <c r="AK805" i="6" a="1"/>
  <c r="AK733" i="6" a="1"/>
  <c r="AK676" i="6" a="1"/>
  <c r="AK660" i="6" a="1"/>
  <c r="AL641" i="6" a="1"/>
  <c r="AK623" i="6" a="1"/>
  <c r="AJ591" i="6" a="1"/>
  <c r="AL576" i="6" a="1"/>
  <c r="AL550" i="6" a="1"/>
  <c r="AI540" i="6" a="1"/>
  <c r="AJ525" i="6" a="1"/>
  <c r="AJ472" i="6" a="1"/>
  <c r="AI445" i="6" a="1"/>
  <c r="AJ410" i="6" a="1"/>
  <c r="AJ393" i="6" a="1"/>
  <c r="AJ367" i="6" a="1"/>
  <c r="AK270" i="6" a="1"/>
  <c r="AL238" i="6" a="1"/>
  <c r="AI228" i="6" a="1"/>
  <c r="AK221" i="6" a="1"/>
  <c r="AJ149" i="6" a="1"/>
  <c r="AJ98" i="6" a="1"/>
  <c r="AJ2438" i="6" a="1"/>
  <c r="AK1969" i="6" a="1"/>
  <c r="AI1679" i="6" a="1"/>
  <c r="AK1662" i="6" a="1"/>
  <c r="AK1403" i="6" a="1"/>
  <c r="AK1340" i="6" a="1"/>
  <c r="AI1190" i="6" a="1"/>
  <c r="AJ1166" i="6" a="1"/>
  <c r="AI1137" i="6" a="1"/>
  <c r="AK1116" i="6" a="1"/>
  <c r="AK1036" i="6" a="1"/>
  <c r="AI1016" i="6" a="1"/>
  <c r="AK2378" i="6" a="1"/>
  <c r="AL2321" i="6" a="1"/>
  <c r="AL2298" i="6" a="1"/>
  <c r="AL2190" i="6" a="1"/>
  <c r="AL2174" i="6" a="1"/>
  <c r="AK2152" i="6" a="1"/>
  <c r="AI2093" i="6" a="1"/>
  <c r="AI2007" i="6" a="1"/>
  <c r="AI1982" i="6" a="1"/>
  <c r="AI1956" i="6" a="1"/>
  <c r="AL1853" i="6" a="1"/>
  <c r="AL1833" i="6" a="1"/>
  <c r="AI1775" i="6" a="1"/>
  <c r="AI1755" i="6" a="1"/>
  <c r="AL1700" i="6" a="1"/>
  <c r="AL1695" i="6" a="1"/>
  <c r="AI1681" i="6" a="1"/>
  <c r="AK1640" i="6" a="1"/>
  <c r="AL1621" i="6" a="1"/>
  <c r="AI1598" i="6" a="1"/>
  <c r="AJ1588" i="6" a="1"/>
  <c r="AL1565" i="6" a="1"/>
  <c r="AK1516" i="6" a="1"/>
  <c r="AL1480" i="6" a="1"/>
  <c r="AJ1471" i="6" a="1"/>
  <c r="AL1449" i="6" a="1"/>
  <c r="AI1436" i="6" a="1"/>
  <c r="AJ1431" i="6" a="1"/>
  <c r="AK1347" i="6" a="1"/>
  <c r="AK1315" i="6" a="1"/>
  <c r="AK1298" i="6" a="1"/>
  <c r="AL1294" i="6" a="1"/>
  <c r="AL1261" i="6" a="1"/>
  <c r="AK1254" i="6" a="1"/>
  <c r="AL1245" i="6" a="1"/>
  <c r="AL1217" i="6" a="1"/>
  <c r="AJ1209" i="6" a="1"/>
  <c r="AL1156" i="6" a="1"/>
  <c r="AI1118" i="6" a="1"/>
  <c r="AL1100" i="6" a="1"/>
  <c r="AI1090" i="6" a="1"/>
  <c r="AJ1087" i="6" a="1"/>
  <c r="AJ1080" i="6" a="1"/>
  <c r="AJ1073" i="6" a="1"/>
  <c r="AK1059" i="6" a="1"/>
  <c r="AK1048" i="6" a="1"/>
  <c r="AJ1045" i="6" a="1"/>
  <c r="AL1010" i="6" a="1"/>
  <c r="AJ1007" i="6" a="1"/>
  <c r="AK967" i="6" a="1"/>
  <c r="AK960" i="6" a="1"/>
  <c r="AJ907" i="6" a="1"/>
  <c r="AI904" i="6" a="1"/>
  <c r="AK894" i="6" a="1"/>
  <c r="AL884" i="6" a="1"/>
  <c r="AI878" i="6" a="1"/>
  <c r="AJ850" i="6" a="1"/>
  <c r="AK831" i="6" a="1"/>
  <c r="AL818" i="6" a="1"/>
  <c r="AK812" i="6" a="1"/>
  <c r="AL809" i="6" a="1"/>
  <c r="AI803" i="6" a="1"/>
  <c r="AI797" i="6" a="1"/>
  <c r="AJ791" i="6" a="1"/>
  <c r="AJ776" i="6" a="1"/>
  <c r="AI767" i="6" a="1"/>
  <c r="AI764" i="6" a="1"/>
  <c r="AI755" i="6" a="1"/>
  <c r="AL751" i="6" a="1"/>
  <c r="AI740" i="6" a="1"/>
  <c r="AL731" i="6" a="1"/>
  <c r="AJ720" i="6" a="1"/>
  <c r="AJ711" i="6" a="1"/>
  <c r="AI694" i="6" a="1"/>
  <c r="AL691" i="6" a="1"/>
  <c r="AJ680" i="6" a="1"/>
  <c r="AI677" i="6" a="1"/>
  <c r="AJ661" i="6" a="1"/>
  <c r="AK658" i="6" a="1"/>
  <c r="AI656" i="6" a="1"/>
  <c r="AJ645" i="6" a="1"/>
  <c r="AJ637" i="6" a="1"/>
  <c r="AI632" i="6" a="1"/>
  <c r="AL626" i="6" a="1"/>
  <c r="AJ621" i="6" a="1"/>
  <c r="AK610" i="6" a="1"/>
  <c r="AL602" i="6" a="1"/>
  <c r="AJ587" i="6" a="1"/>
  <c r="AJ582" i="6" a="1"/>
  <c r="AL556" i="6" a="1"/>
  <c r="AJ546" i="6" a="1"/>
  <c r="AL543" i="6" a="1"/>
  <c r="AJ538" i="6" a="1"/>
  <c r="AK533" i="6" a="1"/>
  <c r="AK528" i="6" a="1"/>
  <c r="AK523" i="6" a="1"/>
  <c r="AI518" i="6" a="1"/>
  <c r="AK510" i="6" a="1"/>
  <c r="AJ505" i="6" a="1"/>
  <c r="AI490" i="6" a="1"/>
  <c r="AJ483" i="6" a="1"/>
  <c r="AI478" i="6" a="1"/>
  <c r="AI473" i="6" a="1"/>
  <c r="AK465" i="6" a="1"/>
  <c r="AK460" i="6" a="1"/>
  <c r="AI455" i="6" a="1"/>
  <c r="AL450" i="6" a="1"/>
  <c r="AJ448" i="6" a="1"/>
  <c r="AJ436" i="6" a="1"/>
  <c r="AK431" i="6" a="1"/>
  <c r="AJ426" i="6" a="1"/>
  <c r="AK418" i="6" a="1"/>
  <c r="AI416" i="6" a="1"/>
  <c r="AK408" i="6" a="1"/>
  <c r="AJ396" i="6" a="1"/>
  <c r="AK389" i="6" a="1"/>
  <c r="AJ387" i="6" a="1"/>
  <c r="AI380" i="6" a="1"/>
  <c r="AI368" i="6" a="1"/>
  <c r="AJ358" i="6" a="1"/>
  <c r="AI351" i="6" a="1"/>
  <c r="AL346" i="6" a="1"/>
  <c r="AJ337" i="6" a="1"/>
  <c r="AJ328" i="6" a="1"/>
  <c r="AJ308" i="6" a="1"/>
  <c r="AJ288" i="6" a="1"/>
  <c r="AL279" i="6" a="1"/>
  <c r="AL277" i="6" a="1"/>
  <c r="AJ273" i="6" a="1"/>
  <c r="AI269" i="6" a="1"/>
  <c r="AL262" i="6" a="1"/>
  <c r="AK260" i="6" a="1"/>
  <c r="AK258" i="6" a="1"/>
  <c r="AL243" i="6" a="1"/>
  <c r="AJ241" i="6" a="1"/>
  <c r="AL226" i="6" a="1"/>
  <c r="AJ222" i="6" a="1"/>
  <c r="AI220" i="6" a="1"/>
  <c r="AL213" i="6" a="1"/>
  <c r="AK209" i="6" a="1"/>
  <c r="AK205" i="6" a="1"/>
  <c r="AL194" i="6" a="1"/>
  <c r="AJ192" i="6" a="1"/>
  <c r="AJ190" i="6" a="1"/>
  <c r="AJ188" i="6" a="1"/>
  <c r="AL179" i="6" a="1"/>
  <c r="AL177" i="6" a="1"/>
  <c r="AJ173" i="6" a="1"/>
  <c r="AI169" i="6" a="1"/>
  <c r="AL162" i="6" a="1"/>
  <c r="AK158" i="6" a="1"/>
  <c r="AK156" i="6" a="1"/>
  <c r="AL143" i="6" a="1"/>
  <c r="AJ141" i="6" a="1"/>
  <c r="AL126" i="6" a="1"/>
  <c r="AJ122" i="6" a="1"/>
  <c r="AI120" i="6" a="1"/>
  <c r="AL113" i="6" a="1"/>
  <c r="AK109" i="6" a="1"/>
  <c r="AJ92" i="6" a="1"/>
  <c r="AJ88" i="6" a="1"/>
  <c r="AL79" i="6" a="1"/>
  <c r="AJ73" i="6" a="1"/>
  <c r="AI69" i="6" a="1"/>
  <c r="AL62" i="6" a="1"/>
  <c r="AK58" i="6" a="1"/>
  <c r="AK56" i="6" a="1"/>
  <c r="AK62" i="6" a="1"/>
  <c r="AL49" i="6" a="1"/>
  <c r="AK30" i="6" a="1"/>
  <c r="AJ1191" i="6" a="1"/>
  <c r="AI960" i="6" a="1"/>
  <c r="AJ702" i="6" a="1"/>
  <c r="AI685" i="6" a="1"/>
  <c r="AI669" i="6" a="1"/>
  <c r="AL652" i="6" a="1"/>
  <c r="AJ553" i="6" a="1"/>
  <c r="AK520" i="6" a="1"/>
  <c r="AI502" i="6" a="1"/>
  <c r="AJ475" i="6" a="1"/>
  <c r="AK391" i="6" a="1"/>
  <c r="AI365" i="6" a="1"/>
  <c r="AI275" i="6" a="1"/>
  <c r="AL147" i="6" a="1"/>
  <c r="AJ126" i="6" a="1"/>
  <c r="AJ77" i="6" a="1"/>
  <c r="AL47" i="6" a="1"/>
  <c r="AI24" i="6" a="1"/>
  <c r="AI884" i="6" a="1"/>
  <c r="AK655" i="6" a="1"/>
  <c r="AJ634" i="6" a="1"/>
  <c r="AL591" i="6" a="1"/>
  <c r="AK574" i="6" a="1"/>
  <c r="AI553" i="6" a="1"/>
  <c r="AJ540" i="6" a="1"/>
  <c r="AK530" i="6" a="1"/>
  <c r="AJ494" i="6" a="1"/>
  <c r="AK487" i="6" a="1"/>
  <c r="AI465" i="6" a="1"/>
  <c r="AJ445" i="6" a="1"/>
  <c r="AK420" i="6" a="1"/>
  <c r="AK405" i="6" a="1"/>
  <c r="AI398" i="6" a="1"/>
  <c r="AI370" i="6" a="1"/>
  <c r="AL334" i="6" a="1"/>
  <c r="AL314" i="6" a="1"/>
  <c r="AK249" i="6" a="1"/>
  <c r="AI209" i="6" a="1"/>
  <c r="AJ130" i="6" a="1"/>
  <c r="AL119" i="6" a="1"/>
  <c r="AJ1301" i="6" a="1"/>
  <c r="AI1257" i="6" a="1"/>
  <c r="AL1183" i="6" a="1"/>
  <c r="AK1016" i="6" a="1"/>
  <c r="AK942" i="6" a="1"/>
  <c r="AK890" i="6" a="1"/>
  <c r="AL877" i="6" a="1"/>
  <c r="AI840" i="6" a="1"/>
  <c r="AJ769" i="6" a="1"/>
  <c r="AK652" i="6" a="1"/>
  <c r="AK612" i="6" a="1"/>
  <c r="AL558" i="6" a="1"/>
  <c r="AJ548" i="6" a="1"/>
  <c r="AL517" i="6" a="1"/>
  <c r="AL496" i="6" a="1"/>
  <c r="AL402" i="6" a="1"/>
  <c r="AL379" i="6" a="1"/>
  <c r="AI279" i="6" a="1"/>
  <c r="AI245" i="6" a="1"/>
  <c r="AI211" i="6" a="1"/>
  <c r="AK166" i="6" a="1"/>
  <c r="AK151" i="6" a="1"/>
  <c r="AI126" i="6" a="1"/>
  <c r="AL104" i="6" a="1"/>
  <c r="AJ64" i="6" a="1"/>
  <c r="AK51" i="6" a="1"/>
  <c r="AI26" i="6" a="1"/>
  <c r="AI1629" i="6" a="1"/>
  <c r="AK1155" i="6" a="1"/>
  <c r="AJ1120" i="6" a="1"/>
  <c r="AK1079" i="6" a="1"/>
  <c r="AI1044" i="6" a="1"/>
  <c r="AI1006" i="6" a="1"/>
  <c r="AI990" i="6" a="1"/>
  <c r="AI887" i="6" a="1"/>
  <c r="AK836" i="6" a="1"/>
  <c r="AL790" i="6" a="1"/>
  <c r="AJ716" i="6" a="1"/>
  <c r="AK671" i="6" a="1"/>
  <c r="AI639" i="6" a="1"/>
  <c r="AK628" i="6" a="1"/>
  <c r="AL609" i="6" a="1"/>
  <c r="AJ545" i="6" a="1"/>
  <c r="AJ530" i="6" a="1"/>
  <c r="AJ440" i="6" a="1"/>
  <c r="AJ420" i="6" a="1"/>
  <c r="AI323" i="6" a="1"/>
  <c r="AI262" i="6" a="1"/>
  <c r="AL240" i="6" a="1"/>
  <c r="AJ200" i="6" a="1"/>
  <c r="AL140" i="6" a="1"/>
  <c r="AL136" i="6" a="1"/>
  <c r="AK121" i="6" a="1"/>
  <c r="AJ100" i="6" a="1"/>
  <c r="AL89" i="6" a="1"/>
  <c r="AI62" i="6" a="1"/>
  <c r="AL36" i="6" a="1"/>
  <c r="AI2404" i="6" a="1"/>
  <c r="AI2358" i="6" a="1"/>
  <c r="AK1862" i="6" a="1"/>
  <c r="AJ1767" i="6" a="1"/>
  <c r="AL1492" i="6" a="1"/>
  <c r="AI1224" i="6" a="1"/>
  <c r="AJ1123" i="6" a="1"/>
  <c r="AJ1089" i="6" a="1"/>
  <c r="AL1026" i="6" a="1"/>
  <c r="AI2417" i="6" a="1"/>
  <c r="AK2383" i="6" a="1"/>
  <c r="AJ2309" i="6" a="1"/>
  <c r="AJ2264" i="6" a="1"/>
  <c r="AK2184" i="6" a="1"/>
  <c r="AL2087" i="6" a="1"/>
  <c r="AI2070" i="6" a="1"/>
  <c r="AI2053" i="6" a="1"/>
  <c r="AJ1951" i="6" a="1"/>
  <c r="AL1935" i="6" a="1"/>
  <c r="AJ1920" i="6" a="1"/>
  <c r="AI1915" i="6" a="1"/>
  <c r="AL1873" i="6" a="1"/>
  <c r="AK1853" i="6" a="1"/>
  <c r="AK1833" i="6" a="1"/>
  <c r="AJ1818" i="6" a="1"/>
  <c r="AL1813" i="6" a="1"/>
  <c r="AK1798" i="6" a="1"/>
  <c r="AL1778" i="6" a="1"/>
  <c r="AL1710" i="6" a="1"/>
  <c r="AJ1700" i="6" a="1"/>
  <c r="AI1691" i="6" a="1"/>
  <c r="AK1676" i="6" a="1"/>
  <c r="AI1659" i="6" a="1"/>
  <c r="AI1644" i="6" a="1"/>
  <c r="AI1621" i="6" a="1"/>
  <c r="AL1583" i="6" a="1"/>
  <c r="AL1520" i="6" a="1"/>
  <c r="AJ1516" i="6" a="1"/>
  <c r="AK1445" i="6" a="1"/>
  <c r="AI1431" i="6" a="1"/>
  <c r="AI1426" i="6" a="1"/>
  <c r="AK1414" i="6" a="1"/>
  <c r="AL1409" i="6" a="1"/>
  <c r="AJ1360" i="6" a="1"/>
  <c r="AJ1315" i="6" a="1"/>
  <c r="AL1310" i="6" a="1"/>
  <c r="AJ1254" i="6" a="1"/>
  <c r="AJ1241" i="6" a="1"/>
  <c r="AJ1217" i="6" a="1"/>
  <c r="AL1180" i="6" a="1"/>
  <c r="AL1167" i="6" a="1"/>
  <c r="AK1156" i="6" a="1"/>
  <c r="AK1145" i="6" a="1"/>
  <c r="AL1131" i="6" a="1"/>
  <c r="AJ1128" i="6" a="1"/>
  <c r="AI1080" i="6" a="1"/>
  <c r="AL1069" i="6" a="1"/>
  <c r="AL1066" i="6" a="1"/>
  <c r="AJ1034" i="6" a="1"/>
  <c r="AK1031" i="6" a="1"/>
  <c r="AI1024" i="6" a="1"/>
  <c r="AK1003" i="6" a="1"/>
  <c r="AK1000" i="6" a="1"/>
  <c r="AL987" i="6" a="1"/>
  <c r="AK963" i="6" a="1"/>
  <c r="AL932" i="6" a="1"/>
  <c r="AI923" i="6" a="1"/>
  <c r="AL916" i="6" a="1"/>
  <c r="AJ910" i="6" a="1"/>
  <c r="AI897" i="6" a="1"/>
  <c r="AK884" i="6" a="1"/>
  <c r="AL881" i="6" a="1"/>
  <c r="AI875" i="6" a="1"/>
  <c r="AJ865" i="6" a="1"/>
  <c r="AL862" i="6" a="1"/>
  <c r="AJ856" i="6" a="1"/>
  <c r="AI850" i="6" a="1"/>
  <c r="AK806" i="6" a="1"/>
  <c r="AI791" i="6" a="1"/>
  <c r="AK788" i="6" a="1"/>
  <c r="AI785" i="6" a="1"/>
  <c r="AI776" i="6" a="1"/>
  <c r="AL772" i="6" a="1"/>
  <c r="AL769" i="6" a="1"/>
  <c r="AI746" i="6" a="1"/>
  <c r="AJ737" i="6" a="1"/>
  <c r="AK731" i="6" a="1"/>
  <c r="AJ726" i="6" a="1"/>
  <c r="AJ717" i="6" a="1"/>
  <c r="AL708" i="6" a="1"/>
  <c r="AL699" i="6" a="1"/>
  <c r="AK688" i="6" a="1"/>
  <c r="AL682" i="6" a="1"/>
  <c r="AI680" i="6" a="1"/>
  <c r="AK674" i="6" a="1"/>
  <c r="AJ669" i="6" a="1"/>
  <c r="AJ650" i="6" a="1"/>
  <c r="AL647" i="6" a="1"/>
  <c r="AK626" i="6" a="1"/>
  <c r="AK618" i="6" a="1"/>
  <c r="AK615" i="6" a="1"/>
  <c r="AL607" i="6" a="1"/>
  <c r="AL594" i="6" a="1"/>
  <c r="AK589" i="6" a="1"/>
  <c r="AI577" i="6" a="1"/>
  <c r="AJ572" i="6" a="1"/>
  <c r="AI564" i="6" a="1"/>
  <c r="AI551" i="6" a="1"/>
  <c r="AJ543" i="6" a="1"/>
  <c r="AJ533" i="6" a="1"/>
  <c r="AJ528" i="6" a="1"/>
  <c r="AI505" i="6" a="1"/>
  <c r="AK485" i="6" a="1"/>
  <c r="AK438" i="6" a="1"/>
  <c r="AJ431" i="6" a="1"/>
  <c r="AL423" i="6" a="1"/>
  <c r="AK413" i="6" a="1"/>
  <c r="AJ408" i="6" a="1"/>
  <c r="AJ403" i="6" a="1"/>
  <c r="AK398" i="6" a="1"/>
  <c r="AL384" i="6" a="1"/>
  <c r="AJ382" i="6" a="1"/>
  <c r="AK375" i="6" a="1"/>
  <c r="AK370" i="6" a="1"/>
  <c r="AL365" i="6" a="1"/>
  <c r="AK360" i="6" a="1"/>
  <c r="AJ353" i="6" a="1"/>
  <c r="AK346" i="6" a="1"/>
  <c r="AI344" i="6" a="1"/>
  <c r="AL339" i="6" a="1"/>
  <c r="AJ330" i="6" a="1"/>
  <c r="AI326" i="6" a="1"/>
  <c r="AK321" i="6" a="1"/>
  <c r="AI317" i="6" a="1"/>
  <c r="AJ310" i="6" a="1"/>
  <c r="AI306" i="6" a="1"/>
  <c r="AK301" i="6" a="1"/>
  <c r="AI297" i="6" a="1"/>
  <c r="AJ290" i="6" a="1"/>
  <c r="AI286" i="6" a="1"/>
  <c r="AJ275" i="6" a="1"/>
  <c r="AI271" i="6" a="1"/>
  <c r="AL264" i="6" a="1"/>
  <c r="AJ243" i="6" a="1"/>
  <c r="AI239" i="6" a="1"/>
  <c r="AI237" i="6" a="1"/>
  <c r="AL228" i="6" a="1"/>
  <c r="AK226" i="6" a="1"/>
  <c r="AJ224" i="6" a="1"/>
  <c r="AK211" i="6" a="1"/>
  <c r="AK207" i="6" a="1"/>
  <c r="AI205" i="6" a="1"/>
  <c r="AI190" i="6" a="1"/>
  <c r="AI186" i="6" a="1"/>
  <c r="AJ175" i="6" a="1"/>
  <c r="AI171" i="6" a="1"/>
  <c r="AL164" i="6" a="1"/>
  <c r="AJ143" i="6" a="1"/>
  <c r="AI139" i="6" a="1"/>
  <c r="AI137" i="6" a="1"/>
  <c r="AL128" i="6" a="1"/>
  <c r="AK126" i="6" a="1"/>
  <c r="AJ124" i="6" a="1"/>
  <c r="AK111" i="6" a="1"/>
  <c r="AK107" i="6" a="1"/>
  <c r="AI105" i="6" a="1"/>
  <c r="AI90" i="6" a="1"/>
  <c r="AI86" i="6" a="1"/>
  <c r="AJ75" i="6" a="1"/>
  <c r="AI71" i="6" a="1"/>
  <c r="AL64" i="6" a="1"/>
  <c r="AJ43" i="6" a="1"/>
  <c r="AI39" i="6" a="1"/>
  <c r="AI37" i="6" a="1"/>
  <c r="AL28" i="6" a="1"/>
  <c r="AK26" i="6" a="1"/>
  <c r="AJ24" i="6" a="1"/>
  <c r="AJ60" i="6" a="1"/>
  <c r="AL1134" i="6" a="1"/>
  <c r="AL1076" i="6" a="1"/>
  <c r="AL949" i="6" a="1"/>
  <c r="AL929" i="6" a="1"/>
  <c r="AK887" i="6" a="1"/>
  <c r="AI788" i="6" a="1"/>
  <c r="AJ731" i="6" a="1"/>
  <c r="AK699" i="6" a="1"/>
  <c r="AI615" i="6" a="1"/>
  <c r="AL604" i="6" a="1"/>
  <c r="AK594" i="6" a="1"/>
  <c r="AI572" i="6" a="1"/>
  <c r="AI515" i="6" a="1"/>
  <c r="AK494" i="6" a="1"/>
  <c r="AJ485" i="6" a="1"/>
  <c r="AL462" i="6" a="1"/>
  <c r="AK445" i="6" a="1"/>
  <c r="AK433" i="6" a="1"/>
  <c r="AI382" i="6" a="1"/>
  <c r="AJ370" i="6" a="1"/>
  <c r="AL341" i="6" a="1"/>
  <c r="AL251" i="6" a="1"/>
  <c r="AK228" i="6" a="1"/>
  <c r="AJ177" i="6" a="1"/>
  <c r="AK128" i="6" a="1"/>
  <c r="AK115" i="6" a="1"/>
  <c r="AK28" i="6" a="1"/>
  <c r="AJ696" i="6" a="1"/>
  <c r="AJ647" i="6" a="1"/>
  <c r="AL623" i="6" a="1"/>
  <c r="AI607" i="6" a="1"/>
  <c r="AL489" i="6" a="1"/>
  <c r="AI480" i="6" a="1"/>
  <c r="AK410" i="6" a="1"/>
  <c r="AJ355" i="6" a="1"/>
  <c r="AL323" i="6" a="1"/>
  <c r="AL294" i="6" a="1"/>
  <c r="AJ281" i="6" a="1"/>
  <c r="AJ262" i="6" a="1"/>
  <c r="AL217" i="6" a="1"/>
  <c r="AL134" i="6" a="1"/>
  <c r="AI109" i="6" a="1"/>
  <c r="AI60" i="6" a="1"/>
  <c r="AK45" i="6" a="1"/>
  <c r="AJ30" i="6" a="1"/>
  <c r="AL1155" i="6" a="1"/>
  <c r="AJ973" i="6" a="1"/>
  <c r="AJ932" i="6" a="1"/>
  <c r="AL922" i="6" a="1"/>
  <c r="AK906" i="6" a="1"/>
  <c r="AL836" i="6" a="1"/>
  <c r="AJ821" i="6" a="1"/>
  <c r="AJ631" i="6" a="1"/>
  <c r="AI604" i="6" a="1"/>
  <c r="AJ561" i="6" a="1"/>
  <c r="AK545" i="6" a="1"/>
  <c r="AI457" i="6" a="1"/>
  <c r="AI438" i="6" a="1"/>
  <c r="AI355" i="6" a="1"/>
  <c r="AJ303" i="6" a="1"/>
  <c r="AI226" i="6" a="1"/>
  <c r="AJ183" i="6" a="1"/>
  <c r="AJ164" i="6" a="1"/>
  <c r="AJ115" i="6" a="1"/>
  <c r="AK1089" i="6" a="1"/>
  <c r="AJ793" i="6" a="1"/>
  <c r="AI760" i="6" a="1"/>
  <c r="AJ728" i="6" a="1"/>
  <c r="AI584" i="6" a="1"/>
  <c r="AL563" i="6" a="1"/>
  <c r="AI548" i="6" a="1"/>
  <c r="AL532" i="6" a="1"/>
  <c r="AK504" i="6" a="1"/>
  <c r="AL296" i="6" a="1"/>
  <c r="AJ249" i="6" a="1"/>
  <c r="AL236" i="6" a="1"/>
  <c r="AK219" i="6" a="1"/>
  <c r="AI213" i="6" a="1"/>
  <c r="AJ198" i="6" a="1"/>
  <c r="AL189" i="6" a="1"/>
  <c r="AK170" i="6" a="1"/>
  <c r="AI132" i="6" a="1"/>
  <c r="AK119" i="6" a="1"/>
  <c r="AK70" i="6" a="1"/>
  <c r="AI32" i="6" a="1"/>
  <c r="AK1519" i="6" a="1"/>
  <c r="AK1186" i="6" a="1"/>
  <c r="AL1092" i="6" a="1"/>
  <c r="AK2434" i="6" a="1"/>
  <c r="AK2314" i="6" a="1"/>
  <c r="AL2235" i="6" a="1"/>
  <c r="AI2162" i="6" a="1"/>
  <c r="AJ2102" i="6" a="1"/>
  <c r="AK2027" i="6" a="1"/>
  <c r="AL1910" i="6" a="1"/>
  <c r="AL1878" i="6" a="1"/>
  <c r="AK1873" i="6" a="1"/>
  <c r="AI1838" i="6" a="1"/>
  <c r="AK1813" i="6" a="1"/>
  <c r="AL1803" i="6" a="1"/>
  <c r="AK1778" i="6" a="1"/>
  <c r="AL1758" i="6" a="1"/>
  <c r="AK1695" i="6" a="1"/>
  <c r="AJ1640" i="6" a="1"/>
  <c r="AL1635" i="6" a="1"/>
  <c r="AL1625" i="6" a="1"/>
  <c r="AK1616" i="6" a="1"/>
  <c r="AK1602" i="6" a="1"/>
  <c r="AJ1556" i="6" a="1"/>
  <c r="AK1520" i="6" a="1"/>
  <c r="AI1471" i="6" a="1"/>
  <c r="AK1449" i="6" a="1"/>
  <c r="AK1440" i="6" a="1"/>
  <c r="AK1422" i="6" a="1"/>
  <c r="AJ1409" i="6" a="1"/>
  <c r="AI1396" i="6" a="1"/>
  <c r="AI1377" i="6" a="1"/>
  <c r="AJ1369" i="6" a="1"/>
  <c r="AI1360" i="6" a="1"/>
  <c r="AK1333" i="6" a="1"/>
  <c r="AJ1298" i="6" a="1"/>
  <c r="AJ1273" i="6" a="1"/>
  <c r="AI1261" i="6" a="1"/>
  <c r="AK1257" i="6" a="1"/>
  <c r="AL1224" i="6" a="1"/>
  <c r="AI1209" i="6" a="1"/>
  <c r="AJ1187" i="6" a="1"/>
  <c r="AK1180" i="6" a="1"/>
  <c r="AK1167" i="6" a="1"/>
  <c r="AL1141" i="6" a="1"/>
  <c r="AI1128" i="6" a="1"/>
  <c r="AJ1124" i="6" a="1"/>
  <c r="AL1120" i="6" a="1"/>
  <c r="AK1114" i="6" a="1"/>
  <c r="AJ1107" i="6" a="1"/>
  <c r="AK1100" i="6" a="1"/>
  <c r="AI1087" i="6" a="1"/>
  <c r="AJ1066" i="6" a="1"/>
  <c r="AJ1031" i="6" a="1"/>
  <c r="AL1020" i="6" a="1"/>
  <c r="AK1013" i="6" a="1"/>
  <c r="AK1010" i="6" a="1"/>
  <c r="AJ1003" i="6" a="1"/>
  <c r="AL939" i="6" a="1"/>
  <c r="AI910" i="6" a="1"/>
  <c r="AI894" i="6" a="1"/>
  <c r="AL887" i="6" a="1"/>
  <c r="AL871" i="6" a="1"/>
  <c r="AK862" i="6" a="1"/>
  <c r="AI856" i="6" a="1"/>
  <c r="AK843" i="6" a="1"/>
  <c r="AJ831" i="6" a="1"/>
  <c r="AK828" i="6" a="1"/>
  <c r="AL824" i="6" a="1"/>
  <c r="AK818" i="6" a="1"/>
  <c r="AJ812" i="6" a="1"/>
  <c r="AK809" i="6" a="1"/>
  <c r="AL799" i="6" a="1"/>
  <c r="AJ788" i="6" a="1"/>
  <c r="AL778" i="6" a="1"/>
  <c r="AL748" i="6" a="1"/>
  <c r="AL742" i="6" a="1"/>
  <c r="AI720" i="6" a="1"/>
  <c r="AI717" i="6" a="1"/>
  <c r="AL713" i="6" a="1"/>
  <c r="AI711" i="6" a="1"/>
  <c r="AK691" i="6" a="1"/>
  <c r="AI688" i="6" a="1"/>
  <c r="AJ685" i="6" a="1"/>
  <c r="AJ658" i="6" a="1"/>
  <c r="AI650" i="6" a="1"/>
  <c r="AI645" i="6" a="1"/>
  <c r="AL639" i="6" a="1"/>
  <c r="AI637" i="6" a="1"/>
  <c r="AJ626" i="6" a="1"/>
  <c r="AI618" i="6" a="1"/>
  <c r="AI610" i="6" a="1"/>
  <c r="AJ602" i="6" a="1"/>
  <c r="AI597" i="6" a="1"/>
  <c r="AJ589" i="6" a="1"/>
  <c r="AI587" i="6" a="1"/>
  <c r="AL584" i="6" a="1"/>
  <c r="AI582" i="6" a="1"/>
  <c r="AL574" i="6" a="1"/>
  <c r="AL561" i="6" a="1"/>
  <c r="AK553" i="6" a="1"/>
  <c r="AL548" i="6" a="1"/>
  <c r="AK540" i="6" a="1"/>
  <c r="AI538" i="6" a="1"/>
  <c r="AI528" i="6" a="1"/>
  <c r="AL525" i="6" a="1"/>
  <c r="AJ523" i="6" a="1"/>
  <c r="AJ515" i="6" a="1"/>
  <c r="AJ502" i="6" a="1"/>
  <c r="AI492" i="6" a="1"/>
  <c r="AL487" i="6" a="1"/>
  <c r="AI483" i="6" a="1"/>
  <c r="AJ465" i="6" a="1"/>
  <c r="AL452" i="6" a="1"/>
  <c r="AK450" i="6" a="1"/>
  <c r="AI443" i="6" a="1"/>
  <c r="AI436" i="6" a="1"/>
  <c r="AJ423" i="6" a="1"/>
  <c r="AJ418" i="6" a="1"/>
  <c r="AL410" i="6" a="1"/>
  <c r="AI408" i="6" a="1"/>
  <c r="AL405" i="6" a="1"/>
  <c r="AJ398" i="6" a="1"/>
  <c r="AI396" i="6" a="1"/>
  <c r="AL391" i="6" a="1"/>
  <c r="AJ389" i="6" a="1"/>
  <c r="AL372" i="6" a="1"/>
  <c r="AJ365" i="6" a="1"/>
  <c r="AI358" i="6" a="1"/>
  <c r="AL348" i="6" a="1"/>
  <c r="AK339" i="6" a="1"/>
  <c r="AI337" i="6" a="1"/>
  <c r="AI330" i="6" a="1"/>
  <c r="AI328" i="6" a="1"/>
  <c r="AJ321" i="6" a="1"/>
  <c r="AI319" i="6" a="1"/>
  <c r="AI310" i="6" a="1"/>
  <c r="AI308" i="6" a="1"/>
  <c r="AJ301" i="6" a="1"/>
  <c r="AI299" i="6" a="1"/>
  <c r="AI290" i="6" a="1"/>
  <c r="AI288" i="6" a="1"/>
  <c r="AK281" i="6" a="1"/>
  <c r="AK279" i="6" a="1"/>
  <c r="AI273" i="6" a="1"/>
  <c r="AK262" i="6" a="1"/>
  <c r="AJ260" i="6" a="1"/>
  <c r="AJ258" i="6" a="1"/>
  <c r="AL249" i="6" a="1"/>
  <c r="AL245" i="6" a="1"/>
  <c r="AK230" i="6" a="1"/>
  <c r="AI222" i="6" a="1"/>
  <c r="AK213" i="6" a="1"/>
  <c r="AJ209" i="6" a="1"/>
  <c r="AL200" i="6" a="1"/>
  <c r="AL198" i="6" a="1"/>
  <c r="AL196" i="6" a="1"/>
  <c r="AI192" i="6" a="1"/>
  <c r="AI188" i="6" a="1"/>
  <c r="AK181" i="6" a="1"/>
  <c r="AK179" i="6" a="1"/>
  <c r="AI173" i="6" a="1"/>
  <c r="AK162" i="6" a="1"/>
  <c r="AJ160" i="6" a="1"/>
  <c r="AJ158" i="6" a="1"/>
  <c r="AL149" i="6" a="1"/>
  <c r="AL145" i="6" a="1"/>
  <c r="AK130" i="6" a="1"/>
  <c r="AI122" i="6" a="1"/>
  <c r="AK113" i="6" a="1"/>
  <c r="AJ109" i="6" a="1"/>
  <c r="AL100" i="6" a="1"/>
  <c r="AL98" i="6" a="1"/>
  <c r="AL96" i="6" a="1"/>
  <c r="AI92" i="6" a="1"/>
  <c r="AK81" i="6" a="1"/>
  <c r="AK79" i="6" a="1"/>
  <c r="AI73" i="6" a="1"/>
  <c r="AJ2146" i="6" a="1"/>
  <c r="AI1103" i="6" a="1"/>
  <c r="AJ1083" i="6" a="1"/>
  <c r="AI1010" i="6" a="1"/>
  <c r="AL990" i="6" a="1"/>
  <c r="AJ963" i="6" a="1"/>
  <c r="AK939" i="6" a="1"/>
  <c r="AJ884" i="6" a="1"/>
  <c r="AK760" i="6" a="1"/>
  <c r="AJ691" i="6" a="1"/>
  <c r="AK607" i="6" a="1"/>
  <c r="AI470" i="6" a="1"/>
  <c r="AJ438" i="6" a="1"/>
  <c r="AI423" i="6" a="1"/>
  <c r="AJ360" i="6" a="1"/>
  <c r="AJ346" i="6" a="1"/>
  <c r="AJ277" i="6" a="1"/>
  <c r="AK264" i="6" a="1"/>
  <c r="AL247" i="6" a="1"/>
  <c r="AI224" i="6" a="1"/>
  <c r="AI194" i="6" a="1"/>
  <c r="AL151" i="6" a="1"/>
  <c r="AI143" i="6" a="1"/>
  <c r="AJ107" i="6" a="1"/>
  <c r="AI75" i="6" a="1"/>
  <c r="AL676" i="6" a="1"/>
  <c r="AI658" i="6" a="1"/>
  <c r="AI589" i="6" a="1"/>
  <c r="AK525" i="6" a="1"/>
  <c r="AL447" i="6" a="1"/>
  <c r="AJ400" i="6" a="1"/>
  <c r="AI312" i="6" a="1"/>
  <c r="AL266" i="6" a="1"/>
  <c r="AL253" i="6" a="1"/>
  <c r="AJ230" i="6" a="1"/>
  <c r="AK200" i="6" a="1"/>
  <c r="AL166" i="6" a="1"/>
  <c r="AL153" i="6" a="1"/>
  <c r="AJ128" i="6" a="1"/>
  <c r="AL117" i="6" a="1"/>
  <c r="AK98" i="6" a="1"/>
  <c r="AJ81" i="6" a="1"/>
  <c r="AK49" i="6" a="1"/>
  <c r="AJ32" i="6" a="1"/>
  <c r="AJ1240" i="6" a="1"/>
  <c r="AJ1159" i="6" a="1"/>
  <c r="AK1134" i="6" a="1"/>
  <c r="AL1047" i="6" a="1"/>
  <c r="AI1000" i="6" a="1"/>
  <c r="AI963" i="6" a="1"/>
  <c r="AL874" i="6" a="1"/>
  <c r="AI846" i="6" a="1"/>
  <c r="AL814" i="6" a="1"/>
  <c r="AI772" i="6" a="1"/>
  <c r="AJ763" i="6" a="1"/>
  <c r="AJ748" i="6" a="1"/>
  <c r="AL739" i="6" a="1"/>
  <c r="AJ713" i="6" a="1"/>
  <c r="AI696" i="6" a="1"/>
  <c r="AK599" i="6" a="1"/>
  <c r="AJ566" i="6" a="1"/>
  <c r="AJ507" i="6" a="1"/>
  <c r="AL477" i="6" a="1"/>
  <c r="AL454" i="6" a="1"/>
  <c r="AI433" i="6" a="1"/>
  <c r="AK393" i="6" a="1"/>
  <c r="AL367" i="6" a="1"/>
  <c r="AL350" i="6" a="1"/>
  <c r="AI339" i="6" a="1"/>
  <c r="AI277" i="6" a="1"/>
  <c r="AK266" i="6" a="1"/>
  <c r="AI230" i="6" a="1"/>
  <c r="AI177" i="6" a="1"/>
  <c r="AL168" i="6" a="1"/>
  <c r="AI145" i="6" a="1"/>
  <c r="AI111" i="6" a="1"/>
  <c r="AL68" i="6" a="1"/>
  <c r="AI30" i="6" a="1"/>
  <c r="AK1137" i="6" a="1"/>
  <c r="AJ1016" i="6" a="1"/>
  <c r="AI952" i="6" a="1"/>
  <c r="AL925" i="6" a="1"/>
  <c r="AJ824" i="6" a="1"/>
  <c r="AJ817" i="6" a="1"/>
  <c r="AI802" i="6" a="1"/>
  <c r="AI663" i="6" a="1"/>
  <c r="AI647" i="6" a="1"/>
  <c r="AJ574" i="6" a="1"/>
  <c r="AJ558" i="6" a="1"/>
  <c r="AK489" i="6" a="1"/>
  <c r="AI400" i="6" a="1"/>
  <c r="AJ372" i="6" a="1"/>
  <c r="AJ341" i="6" a="1"/>
  <c r="AL316" i="6" a="1"/>
  <c r="AI303" i="6" a="1"/>
  <c r="AL285" i="6" a="1"/>
  <c r="AI232" i="6" a="1"/>
  <c r="AL185" i="6" a="1"/>
  <c r="AI162" i="6" a="1"/>
  <c r="AK153" i="6" a="1"/>
  <c r="AL138" i="6" a="1"/>
  <c r="AI128" i="6" a="1"/>
  <c r="AK53" i="6" a="1"/>
  <c r="AL40" i="6" a="1"/>
  <c r="AJ2245" i="6" a="1"/>
  <c r="AK2051" i="6" a="1"/>
  <c r="AI1904" i="6" a="1"/>
  <c r="AK1523" i="6" a="1"/>
  <c r="AI1248" i="6" a="1"/>
  <c r="AJ1075" i="6" a="1"/>
  <c r="AK1050" i="6" a="1"/>
  <c r="AK2422" i="6" a="1"/>
  <c r="AI2309" i="6" a="1"/>
  <c r="AJ2269" i="6" a="1"/>
  <c r="AL2118" i="6" a="1"/>
  <c r="AL2096" i="6" a="1"/>
  <c r="AJ2027" i="6" a="1"/>
  <c r="AK2011" i="6" a="1"/>
  <c r="AK1935" i="6" a="1"/>
  <c r="AK1878" i="6" a="1"/>
  <c r="AJ1853" i="6" a="1"/>
  <c r="AJ1833" i="6" a="1"/>
  <c r="AI1818" i="6" a="1"/>
  <c r="AJ1798" i="6" a="1"/>
  <c r="AK1758" i="6" a="1"/>
  <c r="AK1738" i="6" a="1"/>
  <c r="AI1720" i="6" a="1"/>
  <c r="AI1700" i="6" a="1"/>
  <c r="AJ1695" i="6" a="1"/>
  <c r="AI1676" i="6" a="1"/>
  <c r="AJ1648" i="6" a="1"/>
  <c r="AK1547" i="6" a="1"/>
  <c r="AI1516" i="6" a="1"/>
  <c r="AJ1498" i="6" a="1"/>
  <c r="AL1355" i="6" a="1"/>
  <c r="AJ1328" i="6" a="1"/>
  <c r="AK1319" i="6" a="1"/>
  <c r="AJ1257" i="6" a="1"/>
  <c r="AL1220" i="6" a="1"/>
  <c r="AJ1200" i="6" a="1"/>
  <c r="AK1148" i="6" a="1"/>
  <c r="AL852" i="6" a="1"/>
  <c r="AK639" i="6" a="1"/>
  <c r="AK164" i="6" a="1"/>
  <c r="AJ228" i="6" a="1"/>
  <c r="AK96" i="6" a="1"/>
  <c r="AL2387" i="6" a="1"/>
  <c r="AL2347" i="6" a="1"/>
  <c r="AJ2195" i="6" a="1"/>
  <c r="AI2081" i="6" a="1"/>
  <c r="AK2047" i="6" a="1"/>
  <c r="AJ2037" i="6" a="1"/>
  <c r="AI1955" i="6" a="1"/>
  <c r="AL1940" i="6" a="1"/>
  <c r="AJ1935" i="6" a="1"/>
  <c r="AJ1813" i="6" a="1"/>
  <c r="AL1793" i="6" a="1"/>
  <c r="AJ1778" i="6" a="1"/>
  <c r="AK1606" i="6" a="1"/>
  <c r="AK1578" i="6" a="1"/>
  <c r="AI1569" i="6" a="1"/>
  <c r="AI1556" i="6" a="1"/>
  <c r="AJ1551" i="6" a="1"/>
  <c r="AK1502" i="6" a="1"/>
  <c r="AK1474" i="6" a="1"/>
  <c r="AL1457" i="6" a="1"/>
  <c r="AI1453" i="6" a="1"/>
  <c r="AJ1449" i="6" a="1"/>
  <c r="AK1435" i="6" a="1"/>
  <c r="AJ1418" i="6" a="1"/>
  <c r="AL1404" i="6" a="1"/>
  <c r="AI1381" i="6" a="1"/>
  <c r="AL1364" i="6" a="1"/>
  <c r="AI1351" i="6" a="1"/>
  <c r="AJ1319" i="6" a="1"/>
  <c r="AL1301" i="6" a="1"/>
  <c r="AI1298" i="6" a="1"/>
  <c r="AK1289" i="6" a="1"/>
  <c r="AL1276" i="6" a="1"/>
  <c r="AI1273" i="6" a="1"/>
  <c r="AJ1236" i="6" a="1"/>
  <c r="AK1224" i="6" a="1"/>
  <c r="AL1212" i="6" a="1"/>
  <c r="AJ1204" i="6" a="1"/>
  <c r="AJ1167" i="6" a="1"/>
  <c r="AK1159" i="6" a="1"/>
  <c r="AJ1148" i="6" a="1"/>
  <c r="AK1141" i="6" a="1"/>
  <c r="AK1120" i="6" a="1"/>
  <c r="AJ1100" i="6" a="1"/>
  <c r="AI1093" i="6" a="1"/>
  <c r="AL1089" i="6" a="1"/>
  <c r="AL1072" i="6" a="1"/>
  <c r="AL1016" i="6" a="1"/>
  <c r="AL1006" i="6" a="1"/>
  <c r="AK990" i="6" a="1"/>
  <c r="AL980" i="6" a="1"/>
  <c r="AJ970" i="6" a="1"/>
  <c r="AK952" i="6" a="1"/>
  <c r="AL942" i="6" a="1"/>
  <c r="AJ935" i="6" a="1"/>
  <c r="AJ887" i="6" a="1"/>
  <c r="AJ862" i="6" a="1"/>
  <c r="AJ843" i="6" a="1"/>
  <c r="AJ840" i="6" a="1"/>
  <c r="AL833" i="6" a="1"/>
  <c r="AI831" i="6" a="1"/>
  <c r="AK824" i="6" a="1"/>
  <c r="AL821" i="6" a="1"/>
  <c r="AI809" i="6" a="1"/>
  <c r="AK799" i="6" a="1"/>
  <c r="AK793" i="6" a="1"/>
  <c r="AJ781" i="6" a="1"/>
  <c r="AK778" i="6" a="1"/>
  <c r="AK763" i="6" a="1"/>
  <c r="AK748" i="6" a="1"/>
  <c r="AK742" i="6" a="1"/>
  <c r="AI705" i="6" a="1"/>
  <c r="AI691" i="6" a="1"/>
  <c r="AI569" i="6" a="1"/>
  <c r="AK507" i="6" a="1"/>
  <c r="AJ232" i="6" a="1"/>
  <c r="AL202" i="6" a="1"/>
  <c r="AJ132" i="6" a="1"/>
  <c r="AL693" i="6" a="1"/>
  <c r="AL2438" i="6" a="1"/>
  <c r="AK2365" i="6" a="1"/>
  <c r="AI2240" i="6" a="1"/>
  <c r="AI2228" i="6" a="1"/>
  <c r="AK2096" i="6" a="1"/>
  <c r="AI2058" i="6" a="1"/>
  <c r="AJ2047" i="6" a="1"/>
  <c r="AI2037" i="6" a="1"/>
  <c r="AI2027" i="6" a="1"/>
  <c r="AJ2011" i="6" a="1"/>
  <c r="AK2006" i="6" a="1"/>
  <c r="AK1914" i="6" a="1"/>
  <c r="AI1798" i="6" a="1"/>
  <c r="AJ1758" i="6" a="1"/>
  <c r="AJ1738" i="6" a="1"/>
  <c r="AK1620" i="6" a="1"/>
  <c r="AI1578" i="6" a="1"/>
  <c r="AL1573" i="6" a="1"/>
  <c r="AK1506" i="6" a="1"/>
  <c r="AJ1488" i="6" a="1"/>
  <c r="AK1457" i="6" a="1"/>
  <c r="AJ1435" i="6" a="1"/>
  <c r="AI1422" i="6" a="1"/>
  <c r="AJ1314" i="6" a="1"/>
  <c r="AK1293" i="6" a="1"/>
  <c r="AJ1285" i="6" a="1"/>
  <c r="AI1264" i="6" a="1"/>
  <c r="AK1212" i="6" a="1"/>
  <c r="AK983" i="6" a="1"/>
  <c r="AI485" i="6" a="1"/>
  <c r="AK2427" i="6" a="1"/>
  <c r="AL2273" i="6" a="1"/>
  <c r="AK2245" i="6" a="1"/>
  <c r="AL2200" i="6" a="1"/>
  <c r="AK2155" i="6" a="1"/>
  <c r="AL2031" i="6" a="1"/>
  <c r="AJ1959" i="6" a="1"/>
  <c r="AJ1914" i="6" a="1"/>
  <c r="AJ1899" i="6" a="1"/>
  <c r="AK1857" i="6" a="1"/>
  <c r="AK1837" i="6" a="1"/>
  <c r="AI1778" i="6" a="1"/>
  <c r="AK1742" i="6" a="1"/>
  <c r="AK1733" i="6" a="1"/>
  <c r="AL1723" i="6" a="1"/>
  <c r="AL1643" i="6" a="1"/>
  <c r="AI1620" i="6" a="1"/>
  <c r="AI1606" i="6" a="1"/>
  <c r="AK1591" i="6" a="1"/>
  <c r="AK1587" i="6" a="1"/>
  <c r="AK1573" i="6" a="1"/>
  <c r="AI1551" i="6" a="1"/>
  <c r="AK1533" i="6" a="1"/>
  <c r="AL1523" i="6" a="1"/>
  <c r="AJ1502" i="6" a="1"/>
  <c r="AJ1457" i="6" a="1"/>
  <c r="AL1425" i="6" a="1"/>
  <c r="AL1395" i="6" a="1"/>
  <c r="AK1372" i="6" a="1"/>
  <c r="AI1364" i="6" a="1"/>
  <c r="AI1301" i="6" a="1"/>
  <c r="AI1289" i="6" a="1"/>
  <c r="AK1276" i="6" a="1"/>
  <c r="AJ1248" i="6" a="1"/>
  <c r="AL1244" i="6" a="1"/>
  <c r="AJ1224" i="6" a="1"/>
  <c r="AK2278" i="6" a="1"/>
  <c r="AI2166" i="6" a="1"/>
  <c r="AJ2096" i="6" a="1"/>
  <c r="AI2011" i="6" a="1"/>
  <c r="AL1990" i="6" a="1"/>
  <c r="AK1980" i="6" a="1"/>
  <c r="AK1877" i="6" a="1"/>
  <c r="AK1842" i="6" a="1"/>
  <c r="AK1817" i="6" a="1"/>
  <c r="AK1787" i="6" a="1"/>
  <c r="AI1758" i="6" a="1"/>
  <c r="AI1738" i="6" a="1"/>
  <c r="AI1719" i="6" a="1"/>
  <c r="AK1666" i="6" a="1"/>
  <c r="AK1615" i="6" a="1"/>
  <c r="AI1596" i="6" a="1"/>
  <c r="AI1573" i="6" a="1"/>
  <c r="AI1538" i="6" a="1"/>
  <c r="AJ1533" i="6" a="1"/>
  <c r="AL1483" i="6" a="1"/>
  <c r="AL1470" i="6" a="1"/>
  <c r="AL1465" i="6" a="1"/>
  <c r="AJ1368" i="6" a="1"/>
  <c r="AL1354" i="6" a="1"/>
  <c r="AL1336" i="6" a="1"/>
  <c r="AK1322" i="6" a="1"/>
  <c r="AK1309" i="6" a="1"/>
  <c r="AJ1305" i="6" a="1"/>
  <c r="AJ1260" i="6" a="1"/>
  <c r="AK1244" i="6" a="1"/>
  <c r="AK1183" i="6" a="1"/>
  <c r="AI1159" i="6" a="1"/>
  <c r="AK1151" i="6" a="1"/>
  <c r="AJ1134" i="6" a="1"/>
  <c r="AK1113" i="6" a="1"/>
  <c r="AK1106" i="6" a="1"/>
  <c r="AL1102" i="6" a="1"/>
  <c r="AL1082" i="6" a="1"/>
  <c r="AL1061" i="6" a="1"/>
  <c r="AK1047" i="6" a="1"/>
  <c r="AI1009" i="6" a="1"/>
  <c r="AL1002" i="6" a="1"/>
  <c r="AJ996" i="6" a="1"/>
  <c r="AJ993" i="6" a="1"/>
  <c r="AI986" i="6" a="1"/>
  <c r="AJ983" i="6" a="1"/>
  <c r="AK976" i="6" a="1"/>
  <c r="AK945" i="6" a="1"/>
  <c r="AJ942" i="6" a="1"/>
  <c r="AI932" i="6" a="1"/>
  <c r="AJ922" i="6" a="1"/>
  <c r="AK912" i="6" a="1"/>
  <c r="AL899" i="6" a="1"/>
  <c r="AK880" i="6" a="1"/>
  <c r="AJ874" i="6" a="1"/>
  <c r="AK867" i="6" a="1"/>
  <c r="AK855" i="6" a="1"/>
  <c r="AJ852" i="6" a="1"/>
  <c r="AJ827" i="6" a="1"/>
  <c r="AK814" i="6" a="1"/>
  <c r="AI793" i="6" a="1"/>
  <c r="AI784" i="6" a="1"/>
  <c r="AI763" i="6" a="1"/>
  <c r="AI748" i="6" a="1"/>
  <c r="AJ722" i="6" a="1"/>
  <c r="AI713" i="6" a="1"/>
  <c r="AL710" i="6" a="1"/>
  <c r="AK693" i="6" a="1"/>
  <c r="AL687" i="6" a="1"/>
  <c r="AL684" i="6" a="1"/>
  <c r="AL668" i="6" a="1"/>
  <c r="AL665" i="6" a="1"/>
  <c r="AJ652" i="6" a="1"/>
  <c r="AL636" i="6" a="1"/>
  <c r="AJ628" i="6" a="1"/>
  <c r="AI623" i="6" a="1"/>
  <c r="AI620" i="6" a="1"/>
  <c r="AJ617" i="6" a="1"/>
  <c r="AJ612" i="6" a="1"/>
  <c r="AL601" i="6" a="1"/>
  <c r="AL596" i="6" a="1"/>
  <c r="AL586" i="6" a="1"/>
  <c r="AL571" i="6" a="1"/>
  <c r="AI558" i="6" a="1"/>
  <c r="AI545" i="6" a="1"/>
  <c r="AL537" i="6" a="1"/>
  <c r="AK532" i="6" a="1"/>
  <c r="AI530" i="6" a="1"/>
  <c r="AL527" i="6" a="1"/>
  <c r="AI507" i="6" a="1"/>
  <c r="AL491" i="6" a="1"/>
  <c r="AI472" i="6" a="1"/>
  <c r="AL469" i="6" a="1"/>
  <c r="AJ467" i="6" a="1"/>
  <c r="AK459" i="6" a="1"/>
  <c r="AK454" i="6" a="1"/>
  <c r="AL449" i="6" a="1"/>
  <c r="AJ447" i="6" a="1"/>
  <c r="AJ435" i="6" a="1"/>
  <c r="AL430" i="6" a="1"/>
  <c r="AI428" i="6" a="1"/>
  <c r="AL422" i="6" a="1"/>
  <c r="AK412" i="6" a="1"/>
  <c r="AI410" i="6" a="1"/>
  <c r="AL407" i="6" a="1"/>
  <c r="AJ402" i="6" a="1"/>
  <c r="AL388" i="6" a="1"/>
  <c r="AJ386" i="6" a="1"/>
  <c r="AK379" i="6" a="1"/>
  <c r="AK374" i="6" a="1"/>
  <c r="AI367" i="6" a="1"/>
  <c r="AL364" i="6" a="1"/>
  <c r="AJ362" i="6" a="1"/>
  <c r="AL352" i="6" a="1"/>
  <c r="AK350" i="6" a="1"/>
  <c r="AI348" i="6" a="1"/>
  <c r="AL336" i="6" a="1"/>
  <c r="AL329" i="6" a="1"/>
  <c r="AL327" i="6" a="1"/>
  <c r="AL318" i="6" a="1"/>
  <c r="AL309" i="6" a="1"/>
  <c r="AL307" i="6" a="1"/>
  <c r="AL298" i="6" a="1"/>
  <c r="AL289" i="6" a="1"/>
  <c r="AL287" i="6" a="1"/>
  <c r="AI283" i="6" a="1"/>
  <c r="AK268" i="6" a="1"/>
  <c r="AJ266" i="6" a="1"/>
  <c r="AI264" i="6" a="1"/>
  <c r="AK255" i="6" a="1"/>
  <c r="AJ251" i="6" a="1"/>
  <c r="AJ247" i="6" a="1"/>
  <c r="AI234" i="6" a="1"/>
  <c r="AJ217" i="6" a="1"/>
  <c r="AI215" i="6" a="1"/>
  <c r="AK204" i="6" a="1"/>
  <c r="AL191" i="6" a="1"/>
  <c r="AL187" i="6" a="1"/>
  <c r="AI183" i="6" a="1"/>
  <c r="AK168" i="6" a="1"/>
  <c r="AJ166" i="6" a="1"/>
  <c r="AI164" i="6" a="1"/>
  <c r="AK155" i="6" a="1"/>
  <c r="AJ151" i="6" a="1"/>
  <c r="AJ147" i="6" a="1"/>
  <c r="AI134" i="6" a="1"/>
  <c r="AJ117" i="6" a="1"/>
  <c r="AI115" i="6" a="1"/>
  <c r="AK104" i="6" a="1"/>
  <c r="AL91" i="6" a="1"/>
  <c r="AL87" i="6" a="1"/>
  <c r="AI83" i="6" a="1"/>
  <c r="AK68" i="6" a="1"/>
  <c r="AJ66" i="6" a="1"/>
  <c r="AI64" i="6" a="1"/>
  <c r="AK55" i="6" a="1"/>
  <c r="AJ51" i="6" a="1"/>
  <c r="AJ47" i="6" a="1"/>
  <c r="AI34" i="6" a="1"/>
  <c r="AL2398" i="6" a="1"/>
  <c r="AJ2273" i="6" a="1"/>
  <c r="AK2031" i="6" a="1"/>
  <c r="AJ1787" i="6" a="1"/>
  <c r="AI1624" i="6" a="1"/>
  <c r="AK1252" i="6" a="1"/>
  <c r="AI1040" i="6" a="1"/>
  <c r="AL2215" i="6" a="1"/>
  <c r="AK2035" i="6" a="1"/>
  <c r="AI1998" i="6" a="1"/>
  <c r="AJ1993" i="6" a="1"/>
  <c r="AJ1969" i="6" a="1"/>
  <c r="AI1927" i="6" a="1"/>
  <c r="AL1850" i="6" a="1"/>
  <c r="AK1775" i="6" a="1"/>
  <c r="AK1677" i="6" a="1"/>
  <c r="AK1577" i="6" a="1"/>
  <c r="AL1549" i="6" a="1"/>
  <c r="AL1451" i="6" a="1"/>
  <c r="AK1374" i="6" a="1"/>
  <c r="AI1267" i="6" a="1"/>
  <c r="AK1226" i="6" a="1"/>
  <c r="AI1126" i="6" a="1"/>
  <c r="AJ1116" i="6" a="1"/>
  <c r="AJ1102" i="6" a="1"/>
  <c r="AJ1078" i="6" a="1"/>
  <c r="AI1074" i="6" a="1"/>
  <c r="AK1064" i="6" a="1"/>
  <c r="AK1060" i="6" a="1"/>
  <c r="AK1008" i="6" a="1"/>
  <c r="AL998" i="6" a="1"/>
  <c r="AJ976" i="6" a="1"/>
  <c r="AJ945" i="6" a="1"/>
  <c r="AK940" i="6" a="1"/>
  <c r="AI867" i="6" a="1"/>
  <c r="AJ833" i="6" a="1"/>
  <c r="AJ829" i="6" a="1"/>
  <c r="AI816" i="6" a="1"/>
  <c r="AJ786" i="6" a="1"/>
  <c r="AK765" i="6" a="1"/>
  <c r="AI749" i="6" a="1"/>
  <c r="AL744" i="6" a="1"/>
  <c r="AJ692" i="6" a="1"/>
  <c r="AK684" i="6" a="1"/>
  <c r="AL680" i="6" a="1"/>
  <c r="AJ676" i="6" a="1"/>
  <c r="AI668" i="6" a="1"/>
  <c r="AI665" i="6" a="1"/>
  <c r="AJ649" i="6" a="1"/>
  <c r="AL603" i="6" a="1"/>
  <c r="AI560" i="6" a="1"/>
  <c r="AL552" i="6" a="1"/>
  <c r="AL541" i="6" a="1"/>
  <c r="AJ534" i="6" a="1"/>
  <c r="AK508" i="6" a="1"/>
  <c r="AJ493" i="6" a="1"/>
  <c r="AK486" i="6" a="1"/>
  <c r="AI482" i="6" a="1"/>
  <c r="AK464" i="6" a="1"/>
  <c r="AL439" i="6" a="1"/>
  <c r="AK432" i="6" a="1"/>
  <c r="AJ429" i="6" a="1"/>
  <c r="AI417" i="6" a="1"/>
  <c r="AI414" i="6" a="1"/>
  <c r="AK406" i="6" a="1"/>
  <c r="AK399" i="6" a="1"/>
  <c r="AL385" i="6" a="1"/>
  <c r="AK368" i="6" a="1"/>
  <c r="AK364" i="6" a="1"/>
  <c r="AK340" i="6" a="1"/>
  <c r="AK333" i="6" a="1"/>
  <c r="AJ324" i="6" a="1"/>
  <c r="AK311" i="6" a="1"/>
  <c r="AI302" i="6" a="1"/>
  <c r="AK295" i="6" a="1"/>
  <c r="AJ289" i="6" a="1"/>
  <c r="AL282" i="6" a="1"/>
  <c r="AL276" i="6" a="1"/>
  <c r="AL263" i="6" a="1"/>
  <c r="AJ253" i="6" a="1"/>
  <c r="AI225" i="6" a="1"/>
  <c r="AL218" i="6" a="1"/>
  <c r="AK208" i="6" a="1"/>
  <c r="AK195" i="6" a="1"/>
  <c r="AL182" i="6" a="1"/>
  <c r="AL176" i="6" a="1"/>
  <c r="AL163" i="6" a="1"/>
  <c r="AJ153" i="6" a="1"/>
  <c r="AI125" i="6" a="1"/>
  <c r="AL118" i="6" a="1"/>
  <c r="AK108" i="6" a="1"/>
  <c r="AK95" i="6" a="1"/>
  <c r="AL82" i="6" a="1"/>
  <c r="AL76" i="6" a="1"/>
  <c r="AL63" i="6" a="1"/>
  <c r="AJ53" i="6" a="1"/>
  <c r="AI25" i="6" a="1"/>
  <c r="AK140" i="6" a="1"/>
  <c r="AJ131" i="6" a="1"/>
  <c r="AJ121" i="6" a="1"/>
  <c r="AJ63" i="6" a="1"/>
  <c r="AI44" i="6" a="1"/>
  <c r="AI66" i="6" a="1"/>
  <c r="AK664" i="6" a="1"/>
  <c r="AI511" i="6" a="1"/>
  <c r="AI420" i="6" a="1"/>
  <c r="AK381" i="6" a="1"/>
  <c r="AK356" i="6" a="1"/>
  <c r="AK307" i="6" a="1"/>
  <c r="AK169" i="6" a="1"/>
  <c r="AL127" i="6" a="1"/>
  <c r="AK69" i="6" a="1"/>
  <c r="AK1726" i="6" a="1"/>
  <c r="AL1329" i="6" a="1"/>
  <c r="AI739" i="6" a="1"/>
  <c r="AI698" i="6" a="1"/>
  <c r="AI683" i="6" a="1"/>
  <c r="AI614" i="6" a="1"/>
  <c r="AJ570" i="6" a="1"/>
  <c r="AI320" i="6" a="1"/>
  <c r="AJ307" i="6" a="1"/>
  <c r="AL178" i="6" a="1"/>
  <c r="AI114" i="6" a="1"/>
  <c r="AL78" i="6" a="1"/>
  <c r="AL2344" i="6" a="1"/>
  <c r="AK2040" i="6" a="1"/>
  <c r="AI1751" i="6" a="1"/>
  <c r="AL1745" i="6" a="1"/>
  <c r="AK1706" i="6" a="1"/>
  <c r="AJ1688" i="6" a="1"/>
  <c r="AK1656" i="6" a="1"/>
  <c r="AI1651" i="6" a="1"/>
  <c r="AJ1628" i="6" a="1"/>
  <c r="AK1622" i="6" a="1"/>
  <c r="AI1549" i="6" a="1"/>
  <c r="AJ1428" i="6" a="1"/>
  <c r="AL1272" i="6" a="1"/>
  <c r="AK1169" i="6" a="1"/>
  <c r="AL1139" i="6" a="1"/>
  <c r="AJ1064" i="6" a="1"/>
  <c r="AI1060" i="6" a="1"/>
  <c r="AJ1036" i="6" a="1"/>
  <c r="AL1012" i="6" a="1"/>
  <c r="AJ1008" i="6" a="1"/>
  <c r="AK985" i="6" a="1"/>
  <c r="AI976" i="6" a="1"/>
  <c r="AI958" i="6" a="1"/>
  <c r="AL927" i="6" a="1"/>
  <c r="AK914" i="6" a="1"/>
  <c r="AL892" i="6" a="1"/>
  <c r="AJ870" i="6" a="1"/>
  <c r="AL841" i="6" a="1"/>
  <c r="AK811" i="6" a="1"/>
  <c r="AK807" i="6" a="1"/>
  <c r="AK790" i="6" a="1"/>
  <c r="AK732" i="6" a="1"/>
  <c r="AJ724" i="6" a="1"/>
  <c r="AK715" i="6" a="1"/>
  <c r="AI707" i="6" a="1"/>
  <c r="AI692" i="6" a="1"/>
  <c r="AJ684" i="6" a="1"/>
  <c r="AI676" i="6" a="1"/>
  <c r="AL630" i="6" a="1"/>
  <c r="AI611" i="6" a="1"/>
  <c r="AK600" i="6" a="1"/>
  <c r="AL585" i="6" a="1"/>
  <c r="AK578" i="6" a="1"/>
  <c r="AI575" i="6" a="1"/>
  <c r="AI549" i="6" a="1"/>
  <c r="AK519" i="6" a="1"/>
  <c r="AK511" i="6" a="1"/>
  <c r="AJ508" i="6" a="1"/>
  <c r="AJ500" i="6" a="1"/>
  <c r="AJ496" i="6" a="1"/>
  <c r="AJ486" i="6" a="1"/>
  <c r="AL471" i="6" a="1"/>
  <c r="AK439" i="6" a="1"/>
  <c r="AI435" i="6" a="1"/>
  <c r="AL424" i="6" a="1"/>
  <c r="AL421" i="6" a="1"/>
  <c r="AJ406" i="6" a="1"/>
  <c r="AK392" i="6" a="1"/>
  <c r="AL378" i="6" a="1"/>
  <c r="AI354" i="6" a="1"/>
  <c r="AI347" i="6" a="1"/>
  <c r="AJ327" i="6" a="1"/>
  <c r="AL320" i="6" a="1"/>
  <c r="AK298" i="6" a="1"/>
  <c r="AJ263" i="6" a="1"/>
  <c r="AL259" i="6" a="1"/>
  <c r="AJ250" i="6" a="1"/>
  <c r="AI244" i="6" a="1"/>
  <c r="AK240" i="6" a="1"/>
  <c r="AJ231" i="6" a="1"/>
  <c r="AJ221" i="6" a="1"/>
  <c r="AJ208" i="6" a="1"/>
  <c r="AI189" i="6" a="1"/>
  <c r="AJ163" i="6" a="1"/>
  <c r="AL159" i="6" a="1"/>
  <c r="AJ150" i="6" a="1"/>
  <c r="AI144" i="6" a="1"/>
  <c r="AJ108" i="6" a="1"/>
  <c r="AI89" i="6" a="1"/>
  <c r="AL59" i="6" a="1"/>
  <c r="AJ50" i="6" a="1"/>
  <c r="AK40" i="6" a="1"/>
  <c r="AJ31" i="6" a="1"/>
  <c r="AK46" i="6" a="1"/>
  <c r="AL1077" i="6" a="1"/>
  <c r="AJ614" i="6" a="1"/>
  <c r="AI574" i="6" a="1"/>
  <c r="AK269" i="6" a="1"/>
  <c r="AK191" i="6" a="1"/>
  <c r="AL27" i="6" a="1"/>
  <c r="AI2288" i="6" a="1"/>
  <c r="AI2219" i="6" a="1"/>
  <c r="AL1830" i="6" a="1"/>
  <c r="AL1790" i="6" a="1"/>
  <c r="AL1670" i="6" a="1"/>
  <c r="AK1537" i="6" a="1"/>
  <c r="AI1357" i="6" a="1"/>
  <c r="AK1307" i="6" a="1"/>
  <c r="AI1011" i="6" a="1"/>
  <c r="AL965" i="6" a="1"/>
  <c r="AI735" i="6" a="1"/>
  <c r="AK706" i="6" a="1"/>
  <c r="AI591" i="6" a="1"/>
  <c r="AI474" i="6" a="1"/>
  <c r="AK427" i="6" a="1"/>
  <c r="AL401" i="6" a="1"/>
  <c r="AJ356" i="6" a="1"/>
  <c r="AK236" i="6" a="1"/>
  <c r="AI214" i="6" a="1"/>
  <c r="AJ191" i="6" a="1"/>
  <c r="AL2413" i="6" a="1"/>
  <c r="AL2407" i="6" a="1"/>
  <c r="AL2369" i="6" a="1"/>
  <c r="AK2215" i="6" a="1"/>
  <c r="AI1969" i="6" a="1"/>
  <c r="AK1956" i="6" a="1"/>
  <c r="AI1850" i="6" a="1"/>
  <c r="AK1826" i="6" a="1"/>
  <c r="AL1820" i="6" a="1"/>
  <c r="AI1791" i="6" a="1"/>
  <c r="AI1711" i="6" a="1"/>
  <c r="AI1581" i="6" a="1"/>
  <c r="AL1477" i="6" a="1"/>
  <c r="AI1384" i="6" a="1"/>
  <c r="AL1353" i="6" a="1"/>
  <c r="AK1336" i="6" a="1"/>
  <c r="AJ1226" i="6" a="1"/>
  <c r="AK1139" i="6" a="1"/>
  <c r="AI1116" i="6" a="1"/>
  <c r="AK1111" i="6" a="1"/>
  <c r="AI1102" i="6" a="1"/>
  <c r="AL1087" i="6" a="1"/>
  <c r="AK1026" i="6" a="1"/>
  <c r="AL1021" i="6" a="1"/>
  <c r="AK998" i="6" a="1"/>
  <c r="AJ940" i="6" a="1"/>
  <c r="AK905" i="6" a="1"/>
  <c r="AI883" i="6" a="1"/>
  <c r="AJ858" i="6" a="1"/>
  <c r="AL854" i="6" a="1"/>
  <c r="AK841" i="6" a="1"/>
  <c r="AI833" i="6" a="1"/>
  <c r="AJ790" i="6" a="1"/>
  <c r="AI786" i="6" a="1"/>
  <c r="AJ765" i="6" a="1"/>
  <c r="AK756" i="6" a="1"/>
  <c r="AK744" i="6" a="1"/>
  <c r="AL740" i="6" a="1"/>
  <c r="AJ732" i="6" a="1"/>
  <c r="AI728" i="6" a="1"/>
  <c r="AL656" i="6" a="1"/>
  <c r="AL645" i="6" a="1"/>
  <c r="AK641" i="6" a="1"/>
  <c r="AK630" i="6" a="1"/>
  <c r="AK603" i="6" a="1"/>
  <c r="AJ600" i="6" a="1"/>
  <c r="AL592" i="6" a="1"/>
  <c r="AK585" i="6" a="1"/>
  <c r="AJ581" i="6" a="1"/>
  <c r="AK552" i="6" a="1"/>
  <c r="AL544" i="6" a="1"/>
  <c r="AI534" i="6" a="1"/>
  <c r="AK526" i="6" a="1"/>
  <c r="AJ522" i="6" a="1"/>
  <c r="AI496" i="6" a="1"/>
  <c r="AI493" i="6" a="1"/>
  <c r="AJ489" i="6" a="1"/>
  <c r="AK471" i="6" a="1"/>
  <c r="AJ453" i="6" a="1"/>
  <c r="AL446" i="6" a="1"/>
  <c r="AJ432" i="6" a="1"/>
  <c r="AK424" i="6" a="1"/>
  <c r="AI402" i="6" a="1"/>
  <c r="AJ392" i="6" a="1"/>
  <c r="AK385" i="6" a="1"/>
  <c r="AK378" i="6" a="1"/>
  <c r="AJ350" i="6" a="1"/>
  <c r="AI343" i="6" a="1"/>
  <c r="AJ340" i="6" a="1"/>
  <c r="AK336" i="6" a="1"/>
  <c r="AJ333" i="6" a="1"/>
  <c r="AL317" i="6" a="1"/>
  <c r="AJ311" i="6" a="1"/>
  <c r="AL304" i="6" a="1"/>
  <c r="AJ295" i="6" a="1"/>
  <c r="AI289" i="6" a="1"/>
  <c r="AK282" i="6" a="1"/>
  <c r="AK276" i="6" a="1"/>
  <c r="AI253" i="6" a="1"/>
  <c r="AI250" i="6" a="1"/>
  <c r="AL237" i="6" a="1"/>
  <c r="AK218" i="6" a="1"/>
  <c r="AK201" i="6" a="1"/>
  <c r="AJ195" i="6" a="1"/>
  <c r="AK182" i="6" a="1"/>
  <c r="AK176" i="6" a="1"/>
  <c r="AI153" i="6" a="1"/>
  <c r="AI150" i="6" a="1"/>
  <c r="AL137" i="6" a="1"/>
  <c r="AK118" i="6" a="1"/>
  <c r="AK101" i="6" a="1"/>
  <c r="AJ95" i="6" a="1"/>
  <c r="AK82" i="6" a="1"/>
  <c r="AK76" i="6" a="1"/>
  <c r="AI53" i="6" a="1"/>
  <c r="AI50" i="6" a="1"/>
  <c r="AL37" i="6" a="1"/>
  <c r="AI424" i="6" a="1"/>
  <c r="AJ320" i="6" a="1"/>
  <c r="AI240" i="6" a="1"/>
  <c r="AL227" i="6" a="1"/>
  <c r="AI40" i="6" a="1"/>
  <c r="AK2294" i="6" a="1"/>
  <c r="AK2171" i="6" a="1"/>
  <c r="AK1509" i="6" a="1"/>
  <c r="AL1460" i="6" a="1"/>
  <c r="AI1199" i="6" a="1"/>
  <c r="AL1147" i="6" a="1"/>
  <c r="AI975" i="6" a="1"/>
  <c r="AJ823" i="6" a="1"/>
  <c r="AJ747" i="6" a="1"/>
  <c r="AI695" i="6" a="1"/>
  <c r="AI588" i="6" a="1"/>
  <c r="AI449" i="6" a="1"/>
  <c r="AL278" i="6" a="1"/>
  <c r="AK227" i="6" a="1"/>
  <c r="AK136" i="6" a="1"/>
  <c r="AK27" i="6" a="1"/>
  <c r="AI2418" i="6" a="1"/>
  <c r="AK2369" i="6" a="1"/>
  <c r="AJ2344" i="6" a="1"/>
  <c r="AI2210" i="6" a="1"/>
  <c r="AI2088" i="6" a="1"/>
  <c r="AJ2040" i="6" a="1"/>
  <c r="AI1826" i="6" a="1"/>
  <c r="AI1599" i="6" a="1"/>
  <c r="AJ1521" i="6" a="1"/>
  <c r="AK1477" i="6" a="1"/>
  <c r="AJ1456" i="6" a="1"/>
  <c r="AL1357" i="6" a="1"/>
  <c r="AJ1325" i="6" a="1"/>
  <c r="AI1262" i="6" a="1"/>
  <c r="AL1215" i="6" a="1"/>
  <c r="AK1153" i="6" a="1"/>
  <c r="AJ1050" i="6" a="1"/>
  <c r="AI1026" i="6" a="1"/>
  <c r="AK1021" i="6" a="1"/>
  <c r="AI989" i="6" a="1"/>
  <c r="AJ985" i="6" a="1"/>
  <c r="AJ971" i="6" a="1"/>
  <c r="AJ948" i="6" a="1"/>
  <c r="AJ914" i="6" a="1"/>
  <c r="AJ905" i="6" a="1"/>
  <c r="AL901" i="6" a="1"/>
  <c r="AK892" i="6" a="1"/>
  <c r="AL879" i="6" a="1"/>
  <c r="AL845" i="6" a="1"/>
  <c r="AJ807" i="6" a="1"/>
  <c r="AI790" i="6" a="1"/>
  <c r="AI777" i="6" a="1"/>
  <c r="AI724" i="6" a="1"/>
  <c r="AK695" i="6" a="1"/>
  <c r="AJ660" i="6" a="1"/>
  <c r="AK622" i="6" a="1"/>
  <c r="AK614" i="6" a="1"/>
  <c r="AL606" i="6" a="1"/>
  <c r="AL588" i="6" a="1"/>
  <c r="AJ578" i="6" a="1"/>
  <c r="AL570" i="6" a="1"/>
  <c r="AJ563" i="6" a="1"/>
  <c r="AK544" i="6" a="1"/>
  <c r="AJ526" i="6" a="1"/>
  <c r="AI522" i="6" a="1"/>
  <c r="AJ511" i="6" a="1"/>
  <c r="AK446" i="6" a="1"/>
  <c r="AL409" i="6" a="1"/>
  <c r="AJ395" i="6" a="1"/>
  <c r="AJ388" i="6" a="1"/>
  <c r="AL381" i="6" a="1"/>
  <c r="AL371" i="6" a="1"/>
  <c r="AI364" i="6" a="1"/>
  <c r="AL356" i="6" a="1"/>
  <c r="AI350" i="6" a="1"/>
  <c r="AI336" i="6" a="1"/>
  <c r="AK320" i="6" a="1"/>
  <c r="AJ298" i="6" a="1"/>
  <c r="AK285" i="6" a="1"/>
  <c r="AL269" i="6" a="1"/>
  <c r="AI263" i="6" a="1"/>
  <c r="AK259" i="6" a="1"/>
  <c r="AL246" i="6" a="1"/>
  <c r="AJ240" i="6" a="1"/>
  <c r="AI231" i="6" a="1"/>
  <c r="AI208" i="6" a="1"/>
  <c r="AK185" i="6" a="1"/>
  <c r="AL169" i="6" a="1"/>
  <c r="AI163" i="6" a="1"/>
  <c r="AK159" i="6" a="1"/>
  <c r="AL146" i="6" a="1"/>
  <c r="AJ140" i="6" a="1"/>
  <c r="AI131" i="6" a="1"/>
  <c r="AI108" i="6" a="1"/>
  <c r="AK85" i="6" a="1"/>
  <c r="AL69" i="6" a="1"/>
  <c r="AI63" i="6" a="1"/>
  <c r="AK59" i="6" a="1"/>
  <c r="AL46" i="6" a="1"/>
  <c r="AJ40" i="6" a="1"/>
  <c r="AI31" i="6" a="1"/>
  <c r="AL24" i="6" a="1"/>
  <c r="AJ698" i="6" a="1"/>
  <c r="AL559" i="6" a="1"/>
  <c r="AL474" i="6" a="1"/>
  <c r="AK409" i="6" a="1"/>
  <c r="AI388" i="6" a="1"/>
  <c r="AI140" i="6" a="1"/>
  <c r="AL300" i="6" a="1"/>
  <c r="AJ2215" i="6" a="1"/>
  <c r="AL2160" i="6" a="1"/>
  <c r="AK1722" i="6" a="1"/>
  <c r="AI1666" i="6" a="1"/>
  <c r="AI1661" i="6" a="1"/>
  <c r="AL1610" i="6" a="1"/>
  <c r="AJ1505" i="6" a="1"/>
  <c r="AJ1499" i="6" a="1"/>
  <c r="AL1411" i="6" a="1"/>
  <c r="AK1378" i="6" a="1"/>
  <c r="AK1357" i="6" a="1"/>
  <c r="AI1336" i="6" a="1"/>
  <c r="AL1235" i="6" a="1"/>
  <c r="AJ1215" i="6" a="1"/>
  <c r="AL1174" i="6" a="1"/>
  <c r="AJ1139" i="6" a="1"/>
  <c r="AI1050" i="6" a="1"/>
  <c r="AJ998" i="6" a="1"/>
  <c r="AI858" i="6" a="1"/>
  <c r="AK845" i="6" a="1"/>
  <c r="AJ841" i="6" a="1"/>
  <c r="AL794" i="6" a="1"/>
  <c r="AI765" i="6" a="1"/>
  <c r="AI756" i="6" a="1"/>
  <c r="AL752" i="6" a="1"/>
  <c r="AJ744" i="6" a="1"/>
  <c r="AK735" i="6" a="1"/>
  <c r="AI715" i="6" a="1"/>
  <c r="AK687" i="6" a="1"/>
  <c r="AK656" i="6" a="1"/>
  <c r="AJ641" i="6" a="1"/>
  <c r="AJ630" i="6" a="1"/>
  <c r="AJ622" i="6" a="1"/>
  <c r="AJ606" i="6" a="1"/>
  <c r="AJ603" i="6" a="1"/>
  <c r="AI555" i="6" a="1"/>
  <c r="AJ552" i="6" a="1"/>
  <c r="AL514" i="6" a="1"/>
  <c r="AI489" i="6" a="1"/>
  <c r="AJ471" i="6" a="1"/>
  <c r="AL456" i="6" a="1"/>
  <c r="AI453" i="6" a="1"/>
  <c r="AJ446" i="6" a="1"/>
  <c r="AJ442" i="6" a="1"/>
  <c r="AI432" i="6" a="1"/>
  <c r="AL416" i="6" a="1"/>
  <c r="AI395" i="6" a="1"/>
  <c r="AI392" i="6" a="1"/>
  <c r="AJ385" i="6" a="1"/>
  <c r="AJ378" i="6" a="1"/>
  <c r="AI333" i="6" a="1"/>
  <c r="AL313" i="6" a="1"/>
  <c r="AI311" i="6" a="1"/>
  <c r="AK304" i="6" a="1"/>
  <c r="AL291" i="6" a="1"/>
  <c r="AI285" i="6" a="1"/>
  <c r="AJ282" i="6" a="1"/>
  <c r="AJ272" i="6" a="1"/>
  <c r="AI266" i="6" a="1"/>
  <c r="AK246" i="6" a="1"/>
  <c r="AL233" i="6" a="1"/>
  <c r="AL224" i="6" a="1"/>
  <c r="AL214" i="6" a="1"/>
  <c r="AJ204" i="6" a="1"/>
  <c r="AJ201" i="6" a="1"/>
  <c r="AI195" i="6" a="1"/>
  <c r="AI185" i="6" a="1"/>
  <c r="AJ182" i="6" a="1"/>
  <c r="AJ172" i="6" a="1"/>
  <c r="AI166" i="6" a="1"/>
  <c r="AK146" i="6" a="1"/>
  <c r="AL133" i="6" a="1"/>
  <c r="AL124" i="6" a="1"/>
  <c r="AL114" i="6" a="1"/>
  <c r="AJ104" i="6" a="1"/>
  <c r="AJ101" i="6" a="1"/>
  <c r="AI95" i="6" a="1"/>
  <c r="AI85" i="6" a="1"/>
  <c r="AJ82" i="6" a="1"/>
  <c r="AJ72" i="6" a="1"/>
  <c r="AL33" i="6" a="1"/>
  <c r="AJ687" i="6" a="1"/>
  <c r="AL667" i="6" a="1"/>
  <c r="AL648" i="6" a="1"/>
  <c r="AI630" i="6" a="1"/>
  <c r="AK588" i="6" a="1"/>
  <c r="AI578" i="6" a="1"/>
  <c r="AI563" i="6" a="1"/>
  <c r="AL529" i="6" a="1"/>
  <c r="AI503" i="6" a="1"/>
  <c r="AL481" i="6" a="1"/>
  <c r="AJ449" i="6" a="1"/>
  <c r="AK91" i="6" a="1"/>
  <c r="AJ727" i="6" a="1"/>
  <c r="AK529" i="6" a="1"/>
  <c r="AK326" i="6" a="1"/>
  <c r="AL220" i="6" a="1"/>
  <c r="AL120" i="6" a="1"/>
  <c r="AK36" i="6" a="1"/>
  <c r="AL2294" i="6" a="1"/>
  <c r="AK2100" i="6" a="1"/>
  <c r="AJ1973" i="6" a="1"/>
  <c r="AI1949" i="6" a="1"/>
  <c r="AK1866" i="6" a="1"/>
  <c r="AK1655" i="6" a="1"/>
  <c r="AK1576" i="6" a="1"/>
  <c r="AL1438" i="6" a="1"/>
  <c r="AL1291" i="6" a="1"/>
  <c r="AJ1266" i="6" a="1"/>
  <c r="AI1189" i="6" a="1"/>
  <c r="AK1178" i="6" a="1"/>
  <c r="AJ1168" i="6" a="1"/>
  <c r="AJ1153" i="6" a="1"/>
  <c r="AK1129" i="6" a="1"/>
  <c r="AK1082" i="6" a="1"/>
  <c r="AL1011" i="6" a="1"/>
  <c r="AK1002" i="6" a="1"/>
  <c r="AJ962" i="6" a="1"/>
  <c r="AL944" i="6" a="1"/>
  <c r="AI914" i="6" a="1"/>
  <c r="AI905" i="6" a="1"/>
  <c r="AK879" i="6" a="1"/>
  <c r="AL823" i="6" a="1"/>
  <c r="AL810" i="6" a="1"/>
  <c r="AJ695" i="6" a="1"/>
  <c r="AK570" i="6" a="1"/>
  <c r="AL2442" i="6" a="1"/>
  <c r="AI2215" i="6" a="1"/>
  <c r="AL2147" i="6" a="1"/>
  <c r="AL2044" i="6" a="1"/>
  <c r="AI1866" i="6" a="1"/>
  <c r="AI1610" i="6" a="1"/>
  <c r="AL1580" i="6" a="1"/>
  <c r="AL1509" i="6" a="1"/>
  <c r="AI1443" i="6" a="1"/>
  <c r="AK1416" i="6" a="1"/>
  <c r="AJ1411" i="6" a="1"/>
  <c r="AJ1357" i="6" a="1"/>
  <c r="AI1266" i="6" a="1"/>
  <c r="AK1235" i="6" a="1"/>
  <c r="AL1229" i="6" a="1"/>
  <c r="AJ1105" i="6" a="1"/>
  <c r="AK1067" i="6" a="1"/>
  <c r="AL1063" i="6" a="1"/>
  <c r="AJ975" i="6" a="1"/>
  <c r="AK930" i="6" a="1"/>
  <c r="AI922" i="6" a="1"/>
  <c r="AI909" i="6" a="1"/>
  <c r="AL882" i="6" a="1"/>
  <c r="AL869" i="6" a="1"/>
  <c r="AK853" i="6" a="1"/>
  <c r="AL848" i="6" a="1"/>
  <c r="AJ845" i="6" a="1"/>
  <c r="AK823" i="6" a="1"/>
  <c r="AK810" i="6" a="1"/>
  <c r="AL797" i="6" a="1"/>
  <c r="AL780" i="6" a="1"/>
  <c r="AJ735" i="6" a="1"/>
  <c r="AK727" i="6" a="1"/>
  <c r="AL706" i="6" a="1"/>
  <c r="AK675" i="6" a="1"/>
  <c r="AK648" i="6" a="1"/>
  <c r="AI617" i="6" a="1"/>
  <c r="AI603" i="6" a="1"/>
  <c r="AJ595" i="6" a="1"/>
  <c r="AJ588" i="6" a="1"/>
  <c r="AI544" i="6" a="1"/>
  <c r="AK536" i="6" a="1"/>
  <c r="AI514" i="6" a="1"/>
  <c r="AJ474" i="6" a="1"/>
  <c r="AI471" i="6" a="1"/>
  <c r="AK463" i="6" a="1"/>
  <c r="AK456" i="6" a="1"/>
  <c r="AI442" i="6" a="1"/>
  <c r="AL434" i="6" a="1"/>
  <c r="AK416" i="6" a="1"/>
  <c r="AI409" i="6" a="1"/>
  <c r="AJ374" i="6" a="1"/>
  <c r="AK329" i="6" a="1"/>
  <c r="AL326" i="6" a="1"/>
  <c r="AK313" i="6" a="1"/>
  <c r="AJ304" i="6" a="1"/>
  <c r="AK291" i="6" a="1"/>
  <c r="AI272" i="6" a="1"/>
  <c r="AI259" i="6" a="1"/>
  <c r="AI249" i="6" a="1"/>
  <c r="AJ246" i="6" a="1"/>
  <c r="AK233" i="6" a="1"/>
  <c r="AK210" i="6" a="1"/>
  <c r="AI204" i="6" a="1"/>
  <c r="AL197" i="6" a="1"/>
  <c r="AL188" i="6" a="1"/>
  <c r="AI172" i="6" a="1"/>
  <c r="AI159" i="6" a="1"/>
  <c r="AI149" i="6" a="1"/>
  <c r="AJ146" i="6" a="1"/>
  <c r="AK133" i="6" a="1"/>
  <c r="AK110" i="6" a="1"/>
  <c r="AI104" i="6" a="1"/>
  <c r="AL97" i="6" a="1"/>
  <c r="AL88" i="6" a="1"/>
  <c r="AI72" i="6" a="1"/>
  <c r="AI59" i="6" a="1"/>
  <c r="AI49" i="6" a="1"/>
  <c r="AJ46" i="6" a="1"/>
  <c r="AK33" i="6" a="1"/>
  <c r="AK2442" i="6" a="1"/>
  <c r="AK1553" i="6" a="1"/>
  <c r="AJ1115" i="6" a="1"/>
  <c r="AI652" i="6" a="1"/>
  <c r="AI633" i="6" a="1"/>
  <c r="AI595" i="6" a="1"/>
  <c r="AK481" i="6" a="1"/>
  <c r="AI467" i="6" a="1"/>
  <c r="AL342" i="6" a="1"/>
  <c r="AK316" i="6" a="1"/>
  <c r="AK127" i="6" a="1"/>
  <c r="AJ91" i="6" a="1"/>
  <c r="AK1882" i="6" a="1"/>
  <c r="AI1870" i="6" a="1"/>
  <c r="AL1800" i="6" a="1"/>
  <c r="AL1613" i="6" a="1"/>
  <c r="AI1584" i="6" a="1"/>
  <c r="AI1513" i="6" a="1"/>
  <c r="AK1459" i="6" a="1"/>
  <c r="AK1442" i="6" a="1"/>
  <c r="AK1371" i="6" a="1"/>
  <c r="AI1339" i="6" a="1"/>
  <c r="AI1151" i="6" a="1"/>
  <c r="AL1057" i="6" a="1"/>
  <c r="AJ955" i="6" a="1"/>
  <c r="AJ947" i="6" a="1"/>
  <c r="AJ864" i="6" a="1"/>
  <c r="AI839" i="6" a="1"/>
  <c r="AL826" i="6" a="1"/>
  <c r="AK800" i="6" a="1"/>
  <c r="AL783" i="6" a="1"/>
  <c r="AK779" i="6" a="1"/>
  <c r="AL771" i="6" a="1"/>
  <c r="AL746" i="6" a="1"/>
  <c r="AI738" i="6" a="1"/>
  <c r="AI709" i="6" a="1"/>
  <c r="AL697" i="6" a="1"/>
  <c r="AI686" i="6" a="1"/>
  <c r="AJ670" i="6" a="1"/>
  <c r="AK651" i="6" a="1"/>
  <c r="AK616" i="6" a="1"/>
  <c r="AK605" i="6" a="1"/>
  <c r="AL590" i="6" a="1"/>
  <c r="AK576" i="6" a="1"/>
  <c r="AK565" i="6" a="1"/>
  <c r="AK550" i="6" a="1"/>
  <c r="AI532" i="6" a="1"/>
  <c r="AK524" i="6" a="1"/>
  <c r="AJ513" i="6" a="1"/>
  <c r="AJ509" i="6" a="1"/>
  <c r="AL501" i="6" a="1"/>
  <c r="AJ498" i="6" a="1"/>
  <c r="AL451" i="6" a="1"/>
  <c r="AL448" i="6" a="1"/>
  <c r="AL444" i="6" a="1"/>
  <c r="AK430" i="6" a="1"/>
  <c r="AI404" i="6" a="1"/>
  <c r="AL383" i="6" a="1"/>
  <c r="AI345" i="6" a="1"/>
  <c r="AK338" i="6" a="1"/>
  <c r="AL331" i="6" a="1"/>
  <c r="AI325" i="6" a="1"/>
  <c r="AJ322" i="6" a="1"/>
  <c r="AK309" i="6" a="1"/>
  <c r="AL306" i="6" a="1"/>
  <c r="AK293" i="6" a="1"/>
  <c r="AJ284" i="6" a="1"/>
  <c r="AI268" i="6" a="1"/>
  <c r="AL2181" i="6" a="1"/>
  <c r="AL2115" i="6" a="1"/>
  <c r="AK1911" i="6" a="1"/>
  <c r="AL1673" i="6" a="1"/>
  <c r="AK1613" i="6" a="1"/>
  <c r="AK1562" i="6" a="1"/>
  <c r="AI1464" i="6" a="1"/>
  <c r="AL1447" i="6" a="1"/>
  <c r="AK1398" i="6" a="1"/>
  <c r="AK1343" i="6" a="1"/>
  <c r="AJ1322" i="6" a="1"/>
  <c r="AK1300" i="6" a="1"/>
  <c r="AI1279" i="6" a="1"/>
  <c r="AI1218" i="6" a="1"/>
  <c r="AI1177" i="6" a="1"/>
  <c r="AI1085" i="6" a="1"/>
  <c r="AJ1005" i="6" a="1"/>
  <c r="AI996" i="6" a="1"/>
  <c r="AK978" i="6" a="1"/>
  <c r="AI965" i="6" a="1"/>
  <c r="AI925" i="6" a="1"/>
  <c r="AJ912" i="6" a="1"/>
  <c r="AK885" i="6" a="1"/>
  <c r="AI877" i="6" a="1"/>
  <c r="AJ860" i="6" a="1"/>
  <c r="AJ835" i="6" a="1"/>
  <c r="AK826" i="6" a="1"/>
  <c r="AK792" i="6" a="1"/>
  <c r="AK783" i="6" a="1"/>
  <c r="AK750" i="6" a="1"/>
  <c r="AK746" i="6" a="1"/>
  <c r="AJ730" i="6" a="1"/>
  <c r="AL689" i="6" a="1"/>
  <c r="AJ678" i="6" a="1"/>
  <c r="AL662" i="6" a="1"/>
  <c r="AL654" i="6" a="1"/>
  <c r="AJ643" i="6" a="1"/>
  <c r="AK632" i="6" a="1"/>
  <c r="AI628" i="6" a="1"/>
  <c r="AL608" i="6" a="1"/>
  <c r="AJ583" i="6" a="1"/>
  <c r="AL557" i="6" a="1"/>
  <c r="AJ542" i="6" a="1"/>
  <c r="AJ501" i="6" a="1"/>
  <c r="AI498" i="6" a="1"/>
  <c r="AI491" i="6" a="1"/>
  <c r="AK473" i="6" a="1"/>
  <c r="AL458" i="6" a="1"/>
  <c r="AK444" i="6" a="1"/>
  <c r="AK2014" i="6" a="1"/>
  <c r="AL1951" i="6" a="1"/>
  <c r="AI1771" i="6" a="1"/>
  <c r="AI1684" i="6" a="1"/>
  <c r="AK1580" i="6" a="1"/>
  <c r="AI1509" i="6" a="1"/>
  <c r="AL1473" i="6" a="1"/>
  <c r="AL1424" i="6" a="1"/>
  <c r="AI1259" i="6" a="1"/>
  <c r="AK1218" i="6" a="1"/>
  <c r="AI1123" i="6" a="1"/>
  <c r="AJ1074" i="6" a="1"/>
  <c r="AJ1042" i="6" a="1"/>
  <c r="AL954" i="6" a="1"/>
  <c r="AJ950" i="6" a="1"/>
  <c r="AK934" i="6" a="1"/>
  <c r="AK902" i="6" a="1"/>
  <c r="AK869" i="6" a="1"/>
  <c r="AK741" i="6" a="1"/>
  <c r="AL730" i="6" a="1"/>
  <c r="AL720" i="6" a="1"/>
  <c r="AK709" i="6" a="1"/>
  <c r="AK700" i="6" a="1"/>
  <c r="AJ665" i="6" a="1"/>
  <c r="AL616" i="6" a="1"/>
  <c r="AK601" i="6" a="1"/>
  <c r="AL572" i="6" a="1"/>
  <c r="AJ491" i="6" a="1"/>
  <c r="AJ434" i="6" a="1"/>
  <c r="AL419" i="6" a="1"/>
  <c r="AK401" i="6" a="1"/>
  <c r="AL369" i="6" a="1"/>
  <c r="AI352" i="6" a="1"/>
  <c r="AL347" i="6" a="1"/>
  <c r="AI331" i="6" a="1"/>
  <c r="AJ318" i="6" a="1"/>
  <c r="AI305" i="6" a="1"/>
  <c r="AK280" i="6" a="1"/>
  <c r="AI251" i="6" a="1"/>
  <c r="AK206" i="6" a="1"/>
  <c r="AK167" i="6" a="1"/>
  <c r="AI146" i="6" a="1"/>
  <c r="AK142" i="6" a="1"/>
  <c r="AI106" i="6" a="1"/>
  <c r="AL93" i="6" a="1"/>
  <c r="AK86" i="6" a="1"/>
  <c r="AK78" i="6" a="1"/>
  <c r="AI74" i="6" a="1"/>
  <c r="AI70" i="6" a="1"/>
  <c r="AI42" i="6" a="1"/>
  <c r="AJ33" i="6" a="1"/>
  <c r="AK150" i="6" a="1"/>
  <c r="AJ138" i="6" a="1"/>
  <c r="AK61" i="6" a="1"/>
  <c r="AK29" i="6" a="1"/>
  <c r="AL25" i="6" a="1"/>
  <c r="AJ1095" i="6" a="1"/>
  <c r="AL519" i="6" a="1"/>
  <c r="AL387" i="6" a="1"/>
  <c r="AI309" i="6" a="1"/>
  <c r="AI280" i="6" a="1"/>
  <c r="AK186" i="6" a="1"/>
  <c r="AJ89" i="6" a="1"/>
  <c r="AI57" i="6" a="1"/>
  <c r="AK816" i="6" a="1"/>
  <c r="AJ329" i="6" a="1"/>
  <c r="AK441" i="6" a="1"/>
  <c r="AJ2020" i="6" a="1"/>
  <c r="AJ2014" i="6" a="1"/>
  <c r="AL1870" i="6" a="1"/>
  <c r="AL1703" i="6" a="1"/>
  <c r="AL1544" i="6" a="1"/>
  <c r="AL1496" i="6" a="1"/>
  <c r="AK1473" i="6" a="1"/>
  <c r="AJ1304" i="6" a="1"/>
  <c r="AK1275" i="6" a="1"/>
  <c r="AK1118" i="6" a="1"/>
  <c r="AJ1085" i="6" a="1"/>
  <c r="AJ1047" i="6" a="1"/>
  <c r="AJ902" i="6" a="1"/>
  <c r="AK864" i="6" a="1"/>
  <c r="AK730" i="6" a="1"/>
  <c r="AL704" i="6" a="1"/>
  <c r="AL524" i="6" a="1"/>
  <c r="AJ495" i="6" a="1"/>
  <c r="AK414" i="6" a="1"/>
  <c r="AI397" i="6" a="1"/>
  <c r="AI374" i="6" a="1"/>
  <c r="AK347" i="6" a="1"/>
  <c r="AK322" i="6" a="1"/>
  <c r="AI293" i="6" a="1"/>
  <c r="AL284" i="6" a="1"/>
  <c r="AI255" i="6" a="1"/>
  <c r="AJ235" i="6" a="1"/>
  <c r="AJ227" i="6" a="1"/>
  <c r="AI223" i="6" a="1"/>
  <c r="AI219" i="6" a="1"/>
  <c r="AJ210" i="6" a="1"/>
  <c r="AJ202" i="6" a="1"/>
  <c r="AL174" i="6" a="1"/>
  <c r="AL333" i="6" a="1"/>
  <c r="AK189" i="6" a="1"/>
  <c r="AJ178" i="6" a="1"/>
  <c r="AJ157" i="6" a="1"/>
  <c r="AI100" i="6" a="1"/>
  <c r="AI93" i="6" a="1"/>
  <c r="AL80" i="6" a="1"/>
  <c r="AK65" i="6" a="1"/>
  <c r="AJ52" i="6" a="1"/>
  <c r="AI1806" i="6" a="1"/>
  <c r="AL1029" i="6" a="1"/>
  <c r="AK1018" i="6" a="1"/>
  <c r="AJ933" i="6" a="1"/>
  <c r="AI863" i="6" a="1"/>
  <c r="AL678" i="6" a="1"/>
  <c r="AK354" i="6" a="1"/>
  <c r="AL257" i="6" a="1"/>
  <c r="AJ129" i="6" a="1"/>
  <c r="AI65" i="6" a="1"/>
  <c r="AK48" i="6" a="1"/>
  <c r="AJ1147" i="6" a="1"/>
  <c r="AK774" i="6" a="1"/>
  <c r="AK2414" i="6" a="1"/>
  <c r="AL2164" i="6" a="1"/>
  <c r="AJ1580" i="6" a="1"/>
  <c r="AJ1424" i="6" a="1"/>
  <c r="AL1371" i="6" a="1"/>
  <c r="AJ1275" i="6" a="1"/>
  <c r="AJ1247" i="6" a="1"/>
  <c r="AJ1218" i="6" a="1"/>
  <c r="AL1161" i="6" a="1"/>
  <c r="AJ1052" i="6" a="1"/>
  <c r="AI1004" i="6" a="1"/>
  <c r="AK965" i="6" a="1"/>
  <c r="AJ934" i="6" a="1"/>
  <c r="AI902" i="6" a="1"/>
  <c r="AJ885" i="6" a="1"/>
  <c r="AJ880" i="6" a="1"/>
  <c r="AJ869" i="6" a="1"/>
  <c r="AI864" i="6" a="1"/>
  <c r="AL792" i="6" a="1"/>
  <c r="AL786" i="6" a="1"/>
  <c r="AJ709" i="6" a="1"/>
  <c r="AL640" i="6" a="1"/>
  <c r="AL625" i="6" a="1"/>
  <c r="AJ616" i="6" a="1"/>
  <c r="AJ601" i="6" a="1"/>
  <c r="AK586" i="6" a="1"/>
  <c r="AJ562" i="6" a="1"/>
  <c r="AI524" i="6" a="1"/>
  <c r="AI509" i="6" a="1"/>
  <c r="AI495" i="6" a="1"/>
  <c r="AK458" i="6" a="1"/>
  <c r="AK429" i="6" a="1"/>
  <c r="AK383" i="6" a="1"/>
  <c r="AJ313" i="6" a="1"/>
  <c r="AJ309" i="6" a="1"/>
  <c r="AK296" i="6" a="1"/>
  <c r="AJ280" i="6" a="1"/>
  <c r="AL267" i="6" a="1"/>
  <c r="AL242" i="6" a="1"/>
  <c r="AI210" i="6" a="1"/>
  <c r="AJ206" i="6" a="1"/>
  <c r="AL154" i="6" a="1"/>
  <c r="AJ142" i="6" a="1"/>
  <c r="AL122" i="6" a="1"/>
  <c r="AK93" i="6" a="1"/>
  <c r="AK89" i="6" a="1"/>
  <c r="AJ78" i="6" a="1"/>
  <c r="AJ57" i="6" a="1"/>
  <c r="AK848" i="6" a="1"/>
  <c r="AK724" i="6" a="1"/>
  <c r="AK649" i="6" a="1"/>
  <c r="AJ576" i="6" a="1"/>
  <c r="AI542" i="6" a="1"/>
  <c r="AL351" i="6" a="1"/>
  <c r="AI313" i="6" a="1"/>
  <c r="AK267" i="6" a="1"/>
  <c r="AK242" i="6" a="1"/>
  <c r="AI206" i="6" a="1"/>
  <c r="AL193" i="6" a="1"/>
  <c r="AK178" i="6" a="1"/>
  <c r="AI170" i="6" a="1"/>
  <c r="AJ93" i="6" a="1"/>
  <c r="AL65" i="6" a="1"/>
  <c r="AI576" i="6" a="1"/>
  <c r="AJ1999" i="6" a="1"/>
  <c r="AI1105" i="6" a="1"/>
  <c r="AI848" i="6" a="1"/>
  <c r="AI827" i="6" a="1"/>
  <c r="AL801" i="6" a="1"/>
  <c r="AJ718" i="6" a="1"/>
  <c r="AI654" i="6" a="1"/>
  <c r="AI635" i="6" a="1"/>
  <c r="AL508" i="6" a="1"/>
  <c r="AJ422" i="6" a="1"/>
  <c r="AI300" i="6" a="1"/>
  <c r="AJ197" i="6" a="1"/>
  <c r="AJ161" i="6" a="1"/>
  <c r="AJ44" i="6" a="1"/>
  <c r="AL985" i="6" a="1"/>
  <c r="AK678" i="6" a="1"/>
  <c r="AK513" i="6" a="1"/>
  <c r="AI422" i="6" a="1"/>
  <c r="AI2120" i="6" a="1"/>
  <c r="AI1989" i="6" a="1"/>
  <c r="AI1907" i="6" a="1"/>
  <c r="AI1801" i="6" a="1"/>
  <c r="AI1795" i="6" a="1"/>
  <c r="AJ1371" i="6" a="1"/>
  <c r="AK1316" i="6" a="1"/>
  <c r="AI1304" i="6" a="1"/>
  <c r="AK1229" i="6" a="1"/>
  <c r="AK1206" i="6" a="1"/>
  <c r="AJ1133" i="6" a="1"/>
  <c r="AL992" i="6" a="1"/>
  <c r="AI954" i="6" a="1"/>
  <c r="AI885" i="6" a="1"/>
  <c r="AI880" i="6" a="1"/>
  <c r="AL838" i="6" a="1"/>
  <c r="AL807" i="6" a="1"/>
  <c r="AJ792" i="6" a="1"/>
  <c r="AK786" i="6" a="1"/>
  <c r="AI700" i="6" a="1"/>
  <c r="AK654" i="6" a="1"/>
  <c r="AJ596" i="6" a="1"/>
  <c r="AJ586" i="6" a="1"/>
  <c r="AI557" i="6" a="1"/>
  <c r="AL547" i="6" a="1"/>
  <c r="AL437" i="6" a="1"/>
  <c r="AJ414" i="6" a="1"/>
  <c r="AL338" i="6" a="1"/>
  <c r="AK284" i="6" a="1"/>
  <c r="AL271" i="6" a="1"/>
  <c r="AK238" i="6" a="1"/>
  <c r="AI202" i="6" a="1"/>
  <c r="AL186" i="6" a="1"/>
  <c r="AJ170" i="6" a="1"/>
  <c r="AL157" i="6" a="1"/>
  <c r="AL129" i="6" a="1"/>
  <c r="AJ97" i="6" a="1"/>
  <c r="AJ61" i="6" a="1"/>
  <c r="AL44" i="6" a="1"/>
  <c r="AJ29" i="6" a="1"/>
  <c r="AK25" i="6" a="1"/>
  <c r="AK547" i="6" a="1"/>
  <c r="AI504" i="6" a="1"/>
  <c r="AI477" i="6" a="1"/>
  <c r="AI322" i="6" a="1"/>
  <c r="AK300" i="6" a="1"/>
  <c r="AK271" i="6" a="1"/>
  <c r="AI246" i="6" a="1"/>
  <c r="AI174" i="6" a="1"/>
  <c r="AJ133" i="6" a="1"/>
  <c r="AL2335" i="6" a="1"/>
  <c r="AL2265" i="6" a="1"/>
  <c r="AL1993" i="6" a="1"/>
  <c r="AK1811" i="6" a="1"/>
  <c r="AK1707" i="6" a="1"/>
  <c r="AI1537" i="6" a="1"/>
  <c r="AL1375" i="6" a="1"/>
  <c r="AK1274" i="6" a="1"/>
  <c r="AI1067" i="6" a="1"/>
  <c r="AK991" i="6" a="1"/>
  <c r="AL958" i="6" a="1"/>
  <c r="AL842" i="6" a="1"/>
  <c r="AL774" i="6" a="1"/>
  <c r="AJ733" i="6" a="1"/>
  <c r="AK673" i="6" a="1"/>
  <c r="AK590" i="6" a="1"/>
  <c r="AK287" i="6" a="1"/>
  <c r="AL229" i="6" a="1"/>
  <c r="AL144" i="6" a="1"/>
  <c r="AK125" i="6" a="1"/>
  <c r="AL108" i="6" a="1"/>
  <c r="AL84" i="6" a="1"/>
  <c r="AJ68" i="6" a="1"/>
  <c r="AK1126" i="6" a="1"/>
  <c r="AL937" i="6" a="1"/>
  <c r="AJ816" i="6" a="1"/>
  <c r="AL712" i="6" a="1"/>
  <c r="AJ2305" i="6" a="1"/>
  <c r="AJ2248" i="6" a="1"/>
  <c r="AK2138" i="6" a="1"/>
  <c r="AI1322" i="6" a="1"/>
  <c r="AK1263" i="6" a="1"/>
  <c r="AI1133" i="6" a="1"/>
  <c r="AK981" i="6" a="1"/>
  <c r="AJ965" i="6" a="1"/>
  <c r="AI938" i="6" a="1"/>
  <c r="AK928" i="6" a="1"/>
  <c r="AJ383" i="6" a="1"/>
  <c r="AI142" i="6" a="1"/>
  <c r="AK1647" i="6" a="1"/>
  <c r="AI1641" i="6" a="1"/>
  <c r="AJ1513" i="6" a="1"/>
  <c r="AL1495" i="6" a="1"/>
  <c r="AI1371" i="6" a="1"/>
  <c r="AK1279" i="6" a="1"/>
  <c r="AJ1165" i="6" a="1"/>
  <c r="AL1084" i="6" a="1"/>
  <c r="AJ1067" i="6" a="1"/>
  <c r="AL1056" i="6" a="1"/>
  <c r="AK1024" i="6" a="1"/>
  <c r="AI928" i="6" a="1"/>
  <c r="AI912" i="6" a="1"/>
  <c r="AL889" i="6" a="1"/>
  <c r="AJ848" i="6" a="1"/>
  <c r="AI838" i="6" a="1"/>
  <c r="AL816" i="6" a="1"/>
  <c r="AJ770" i="6" a="1"/>
  <c r="AL765" i="6" a="1"/>
  <c r="AI704" i="6" a="1"/>
  <c r="AL673" i="6" a="1"/>
  <c r="AJ654" i="6" a="1"/>
  <c r="AL605" i="6" a="1"/>
  <c r="AL404" i="6" a="1"/>
  <c r="AL373" i="6" a="1"/>
  <c r="AI359" i="6" a="1"/>
  <c r="AL354" i="6" a="1"/>
  <c r="AK342" i="6" a="1"/>
  <c r="AK325" i="6" a="1"/>
  <c r="AK250" i="6" a="1"/>
  <c r="AJ238" i="6" a="1"/>
  <c r="AK161" i="6" a="1"/>
  <c r="AK129" i="6" a="1"/>
  <c r="AL125" i="6" a="1"/>
  <c r="AI117" i="6" a="1"/>
  <c r="AI97" i="6" a="1"/>
  <c r="AL73" i="6" a="1"/>
  <c r="AL48" i="6" a="1"/>
  <c r="AK44" i="6" a="1"/>
  <c r="AI29" i="6" a="1"/>
  <c r="AJ1177" i="6" a="1"/>
  <c r="AK1136" i="6" a="1"/>
  <c r="AJ1018" i="6" a="1"/>
  <c r="AI718" i="6" a="1"/>
  <c r="AI693" i="6" a="1"/>
  <c r="AL565" i="6" a="1"/>
  <c r="AI2278" i="6" a="1"/>
  <c r="AJ2138" i="6" a="1"/>
  <c r="AK1806" i="6" a="1"/>
  <c r="AL1665" i="6" a="1"/>
  <c r="AJ1647" i="6" a="1"/>
  <c r="AI1591" i="6" a="1"/>
  <c r="AI1566" i="6" a="1"/>
  <c r="AJ1279" i="6" a="1"/>
  <c r="AI1263" i="6" a="1"/>
  <c r="AI1095" i="6" a="1"/>
  <c r="AK1084" i="6" a="1"/>
  <c r="AK1061" i="6" a="1"/>
  <c r="AI1056" i="6" a="1"/>
  <c r="AL1008" i="6" a="1"/>
  <c r="AI917" i="6" a="1"/>
  <c r="AI895" i="6" a="1"/>
  <c r="AK889" i="6" a="1"/>
  <c r="AJ863" i="6" a="1"/>
  <c r="AL750" i="6" a="1"/>
  <c r="AI689" i="6" a="1"/>
  <c r="AJ635" i="6" a="1"/>
  <c r="AK580" i="6" a="1"/>
  <c r="AI547" i="6" a="1"/>
  <c r="AJ481" i="6" a="1"/>
  <c r="AI447" i="6" a="1"/>
  <c r="AL368" i="6" a="1"/>
  <c r="AJ300" i="6" a="1"/>
  <c r="AL254" i="6" a="1"/>
  <c r="AJ242" i="6" a="1"/>
  <c r="AL222" i="6" a="1"/>
  <c r="AK193" i="6" a="1"/>
  <c r="AJ2024" i="6" a="1"/>
  <c r="AK1993" i="6" a="1"/>
  <c r="AI1918" i="6" a="1"/>
  <c r="AK1886" i="6" a="1"/>
  <c r="AI1781" i="6" a="1"/>
  <c r="AI1726" i="6" a="1"/>
  <c r="AJ1707" i="6" a="1"/>
  <c r="AI1670" i="6" a="1"/>
  <c r="AK1339" i="6" a="1"/>
  <c r="AK1147" i="6" a="1"/>
  <c r="AL1136" i="6" a="1"/>
  <c r="AK1132" i="6" a="1"/>
  <c r="AL1126" i="6" a="1"/>
  <c r="AI1121" i="6" a="1"/>
  <c r="AJ1061" i="6" a="1"/>
  <c r="AJ889" i="6" a="1"/>
  <c r="AK842" i="6" a="1"/>
  <c r="AK795" i="6" a="1"/>
  <c r="AJ693" i="6" a="1"/>
  <c r="AI648" i="6" a="1"/>
  <c r="AJ580" i="6" a="1"/>
  <c r="AJ532" i="6" a="1"/>
  <c r="AK498" i="6" a="1"/>
  <c r="AK461" i="6" a="1"/>
  <c r="AL441" i="6" a="1"/>
  <c r="AL432" i="6" a="1"/>
  <c r="AL363" i="6" a="1"/>
  <c r="AJ291" i="6" a="1"/>
  <c r="AJ287" i="6" a="1"/>
  <c r="AL274" i="6" a="1"/>
  <c r="AJ270" i="6" a="1"/>
  <c r="AI242" i="6" a="1"/>
  <c r="AJ233" i="6" a="1"/>
  <c r="AJ193" i="6" a="1"/>
  <c r="AJ189" i="6" a="1"/>
  <c r="AL165" i="6" a="1"/>
  <c r="AI157" i="6" a="1"/>
  <c r="AJ112" i="6" a="1"/>
  <c r="AK80" i="6" a="1"/>
  <c r="AJ48" i="6" a="1"/>
  <c r="AL2329" i="6" a="1"/>
  <c r="AI2181" i="6" a="1"/>
  <c r="AI2062" i="6" a="1"/>
  <c r="AI1830" i="6" a="1"/>
  <c r="AL1530" i="6" a="1"/>
  <c r="AJ1339" i="6" a="1"/>
  <c r="AI2442" i="6" a="1"/>
  <c r="AK2403" i="6" a="1"/>
  <c r="AK2084" i="6" a="1"/>
  <c r="AK1846" i="6" a="1"/>
  <c r="AI1741" i="6" a="1"/>
  <c r="AK1637" i="6" a="1"/>
  <c r="AI2249" i="6" a="1"/>
  <c r="AI1990" i="6" a="1"/>
  <c r="AL1865" i="6" a="1"/>
  <c r="AI1846" i="6" a="1"/>
  <c r="AL1765" i="6" a="1"/>
  <c r="AL1311" i="6" a="1"/>
  <c r="AK1207" i="6" a="1"/>
  <c r="AL1118" i="6" a="1"/>
  <c r="AK1074" i="6" a="1"/>
  <c r="AI988" i="6" a="1"/>
  <c r="AK950" i="6" a="1"/>
  <c r="AK924" i="6" a="1"/>
  <c r="AK860" i="6" a="1"/>
  <c r="AI855" i="6" a="1"/>
  <c r="AK829" i="6" a="1"/>
  <c r="AI814" i="6" a="1"/>
  <c r="AL776" i="6" a="1"/>
  <c r="AL700" i="6" a="1"/>
  <c r="AJ690" i="6" a="1"/>
  <c r="AK665" i="6" a="1"/>
  <c r="AJ636" i="6" a="1"/>
  <c r="AL582" i="6" a="1"/>
  <c r="AK534" i="6" a="1"/>
  <c r="AK500" i="6" a="1"/>
  <c r="AI487" i="6" a="1"/>
  <c r="AJ463" i="6" a="1"/>
  <c r="AK411" i="6" a="1"/>
  <c r="AI393" i="6" a="1"/>
  <c r="AJ352" i="6" a="1"/>
  <c r="AL322" i="6" a="1"/>
  <c r="AK305" i="6" a="1"/>
  <c r="AJ293" i="6" a="1"/>
  <c r="AJ255" i="6" a="1"/>
  <c r="AK235" i="6" a="1"/>
  <c r="AK231" i="6" a="1"/>
  <c r="AJ223" i="6" a="1"/>
  <c r="AL206" i="6" a="1"/>
  <c r="AI199" i="6" a="1"/>
  <c r="AK171" i="6" a="1"/>
  <c r="AK138" i="6" a="1"/>
  <c r="AI102" i="6" a="1"/>
  <c r="AL86" i="6" a="1"/>
  <c r="AJ70" i="6" a="1"/>
  <c r="AL57" i="6" a="1"/>
  <c r="AL29" i="6" a="1"/>
  <c r="AK643" i="6" a="1"/>
  <c r="AJ536" i="6" a="1"/>
  <c r="AJ451" i="6" a="1"/>
  <c r="AK1558" i="6" a="1"/>
  <c r="AI1438" i="6" a="1"/>
  <c r="AJ1255" i="6" a="1"/>
  <c r="AI1108" i="6" a="1"/>
  <c r="AI1053" i="6" a="1"/>
  <c r="AL759" i="6" a="1"/>
  <c r="AI593" i="6" a="1"/>
  <c r="AI476" i="6" a="1"/>
  <c r="AJ430" i="6" a="1"/>
  <c r="AJ412" i="6" a="1"/>
  <c r="AI376" i="6" a="1"/>
  <c r="AI349" i="6" a="1"/>
  <c r="AL344" i="6" a="1"/>
  <c r="AK324" i="6" a="1"/>
  <c r="AL302" i="6" a="1"/>
  <c r="AK261" i="6" a="1"/>
  <c r="AI257" i="6" a="1"/>
  <c r="AL167" i="6" a="1"/>
  <c r="AI151" i="6" a="1"/>
  <c r="AL116" i="6" a="1"/>
  <c r="AL71" i="6" a="1"/>
  <c r="AI55" i="6" a="1"/>
  <c r="AJ302" i="6" a="1"/>
  <c r="AJ35" i="6" a="1"/>
  <c r="AL506" i="6" a="1"/>
  <c r="AK306" i="6" a="1"/>
  <c r="AJ1504" i="6" a="1"/>
  <c r="AI46" i="6" a="1"/>
  <c r="AJ1673" i="6" a="1"/>
  <c r="AJ1545" i="6" a="1"/>
  <c r="AJ1464" i="6" a="1"/>
  <c r="AI1255" i="6" a="1"/>
  <c r="AK1193" i="6" a="1"/>
  <c r="AJ1162" i="6" a="1"/>
  <c r="AJ1126" i="6" a="1"/>
  <c r="AL920" i="6" a="1"/>
  <c r="AJ908" i="6" a="1"/>
  <c r="AI795" i="6" a="1"/>
  <c r="AL753" i="6" a="1"/>
  <c r="AK662" i="6" a="1"/>
  <c r="AI598" i="6" a="1"/>
  <c r="AI430" i="6" a="1"/>
  <c r="AK407" i="6" a="1"/>
  <c r="AK318" i="6" a="1"/>
  <c r="AL297" i="6" a="1"/>
  <c r="AK216" i="6" a="1"/>
  <c r="AI191" i="6" a="1"/>
  <c r="AK131" i="6" a="1"/>
  <c r="AJ106" i="6" a="1"/>
  <c r="AI91" i="6" a="1"/>
  <c r="AK50" i="6" a="1"/>
  <c r="AK116" i="6" a="1"/>
  <c r="AK71" i="6" a="1"/>
  <c r="AL39" i="6" a="1"/>
  <c r="AJ2211" i="6" a="1"/>
  <c r="AJ427" i="6" a="1"/>
  <c r="AL248" i="6" a="1"/>
  <c r="AI488" i="6" a="1"/>
  <c r="AI444" i="6" a="1"/>
  <c r="AK148" i="6" a="1"/>
  <c r="AL1541" i="6" a="1"/>
  <c r="AJ1288" i="6" a="1"/>
  <c r="AK1140" i="6" a="1"/>
  <c r="AJ252" i="6" a="1"/>
  <c r="AI951" i="6" a="1"/>
  <c r="AJ593" i="6" a="1"/>
  <c r="AJ87" i="6" a="1"/>
  <c r="AK1673" i="6" a="1"/>
  <c r="AI783" i="6" a="1"/>
  <c r="AL397" i="6" a="1"/>
  <c r="AI329" i="6" a="1"/>
  <c r="AL216" i="6" a="1"/>
  <c r="AK1731" i="6" a="1"/>
  <c r="AL1267" i="6" a="1"/>
  <c r="AK1242" i="6" a="1"/>
  <c r="AJ1193" i="6" a="1"/>
  <c r="AJ1181" i="6" a="1"/>
  <c r="AL1150" i="6" a="1"/>
  <c r="AI1113" i="6" a="1"/>
  <c r="AK968" i="6" a="1"/>
  <c r="AL914" i="6" a="1"/>
  <c r="AK882" i="6" a="1"/>
  <c r="AL847" i="6" a="1"/>
  <c r="AK835" i="6" a="1"/>
  <c r="AL829" i="6" a="1"/>
  <c r="AK753" i="6" a="1"/>
  <c r="AK686" i="6" a="1"/>
  <c r="AL627" i="6" a="1"/>
  <c r="AL568" i="6" a="1"/>
  <c r="AK469" i="6" a="1"/>
  <c r="AL464" i="6" a="1"/>
  <c r="AI412" i="6" a="1"/>
  <c r="AI407" i="6" a="1"/>
  <c r="AK302" i="6" a="1"/>
  <c r="AJ261" i="6" a="1"/>
  <c r="AI200" i="6" a="1"/>
  <c r="AL171" i="6" a="1"/>
  <c r="AJ155" i="6" a="1"/>
  <c r="AK35" i="6" a="1"/>
  <c r="AJ80" i="6" a="1"/>
  <c r="AL1295" i="6" a="1"/>
  <c r="AK488" i="6" a="1"/>
  <c r="AJ184" i="6" a="1"/>
  <c r="AI1032" i="6" a="1"/>
  <c r="AI983" i="6" a="1"/>
  <c r="AJ867" i="6" a="1"/>
  <c r="AK493" i="6" a="1"/>
  <c r="AI123" i="6" a="1"/>
  <c r="AJ1922" i="6" a="1"/>
  <c r="AJ1402" i="6" a="1"/>
  <c r="AI1098" i="6" a="1"/>
  <c r="AL273" i="6" a="1"/>
  <c r="AI1402" i="6" a="1"/>
  <c r="AL293" i="6" a="1"/>
  <c r="AJ127" i="6" a="1"/>
  <c r="AI51" i="6" a="1"/>
  <c r="AL1810" i="6" a="1"/>
  <c r="AI1238" i="6" a="1"/>
  <c r="AK593" i="6" a="1"/>
  <c r="AL403" i="6" a="1"/>
  <c r="AI1018" i="6" a="1"/>
  <c r="AJ257" i="6" a="1"/>
  <c r="AL231" i="6" a="1"/>
  <c r="AJ2340" i="6" a="1"/>
  <c r="AJ1157" i="6" a="1"/>
  <c r="AK1102" i="6" a="1"/>
  <c r="AL657" i="6" a="1"/>
  <c r="AL1698" i="6" a="1"/>
  <c r="AI1193" i="6" a="1"/>
  <c r="AI1181" i="6" a="1"/>
  <c r="AI1162" i="6" a="1"/>
  <c r="AL1071" i="6" a="1"/>
  <c r="AJ968" i="6" a="1"/>
  <c r="AJ805" i="6" a="1"/>
  <c r="AI800" i="6" a="1"/>
  <c r="AJ753" i="6" a="1"/>
  <c r="AJ667" i="6" a="1"/>
  <c r="AK627" i="6" a="1"/>
  <c r="AL225" i="6" a="1"/>
  <c r="AK220" i="6" a="1"/>
  <c r="AK135" i="6" a="1"/>
  <c r="AK120" i="6" a="1"/>
  <c r="AJ110" i="6" a="1"/>
  <c r="AJ1398" i="6" a="1"/>
  <c r="AL521" i="6" a="1"/>
  <c r="AJ84" i="6" a="1"/>
  <c r="AJ2111" i="6" a="1"/>
  <c r="AL646" i="6" a="1"/>
  <c r="AJ335" i="6" a="1"/>
  <c r="AI168" i="6" a="1"/>
  <c r="AJ187" i="6" a="1"/>
  <c r="AK1927" i="6" a="1"/>
  <c r="AJ1927" i="6" a="1"/>
  <c r="AL651" i="6" a="1"/>
  <c r="AK491" i="6" a="1"/>
  <c r="AI1260" i="6" a="1"/>
  <c r="AI1022" i="6" a="1"/>
  <c r="AK568" i="6" a="1"/>
  <c r="AJ469" i="6" a="1"/>
  <c r="AL417" i="6" a="1"/>
  <c r="AL358" i="6" a="1"/>
  <c r="AL265" i="6" a="1"/>
  <c r="AI155" i="6" a="1"/>
  <c r="AI1595" i="6" a="1"/>
  <c r="AK434" i="6" a="1"/>
  <c r="AK229" i="6" a="1"/>
  <c r="AL1487" i="6" a="1"/>
  <c r="AL1481" i="6" a="1"/>
  <c r="AI1343" i="6" a="1"/>
  <c r="AJ961" i="6" a="1"/>
  <c r="AJ758" i="6" a="1"/>
  <c r="AI722" i="6" a="1"/>
  <c r="AL638" i="6" a="1"/>
  <c r="AK608" i="6" a="1"/>
  <c r="AJ568" i="6" a="1"/>
  <c r="AK484" i="6" a="1"/>
  <c r="AI440" i="6" a="1"/>
  <c r="AL390" i="6" a="1"/>
  <c r="AL286" i="6" a="1"/>
  <c r="AI270" i="6" a="1"/>
  <c r="AK225" i="6" a="1"/>
  <c r="AL180" i="6" a="1"/>
  <c r="AJ135" i="6" a="1"/>
  <c r="AI110" i="6" a="1"/>
  <c r="AL54" i="6" a="1"/>
  <c r="AI1186" i="6" a="1"/>
  <c r="AJ608" i="6" a="1"/>
  <c r="AI568" i="6" a="1"/>
  <c r="AL534" i="6" a="1"/>
  <c r="AI469" i="6" a="1"/>
  <c r="AL406" i="6" a="1"/>
  <c r="AI291" i="6" a="1"/>
  <c r="AK286" i="6" a="1"/>
  <c r="AL280" i="6" a="1"/>
  <c r="AK265" i="6" a="1"/>
  <c r="AL199" i="6" a="1"/>
  <c r="AL139" i="6" a="1"/>
  <c r="AL947" i="6" a="1"/>
  <c r="AK315" i="6" a="1"/>
  <c r="AJ268" i="6" a="1"/>
  <c r="AL223" i="6" a="1"/>
  <c r="AI1109" i="6" a="1"/>
  <c r="AK1146" i="6" a="1"/>
  <c r="AK376" i="6" a="1"/>
  <c r="AL436" i="6" a="1"/>
  <c r="AL1540" i="6" a="1"/>
  <c r="AI1005" i="6" a="1"/>
  <c r="AJ354" i="6" a="1"/>
  <c r="AL131" i="6" a="1"/>
  <c r="AK1755" i="6" a="1"/>
  <c r="AL1730" i="6" a="1"/>
  <c r="AJ1468" i="6" a="1"/>
  <c r="AI1886" i="6" a="1"/>
  <c r="AI1761" i="6" a="1"/>
  <c r="AK1203" i="6" a="1"/>
  <c r="AL857" i="6" a="1"/>
  <c r="AI810" i="6" a="1"/>
  <c r="AI608" i="6" a="1"/>
  <c r="AL539" i="6" a="1"/>
  <c r="AJ506" i="6" a="1"/>
  <c r="AI484" i="6" a="1"/>
  <c r="AL479" i="6" a="1"/>
  <c r="AL411" i="6" a="1"/>
  <c r="AJ390" i="6" a="1"/>
  <c r="AK352" i="6" a="1"/>
  <c r="AI265" i="6" a="1"/>
  <c r="AL184" i="6" a="1"/>
  <c r="AK180" i="6" a="1"/>
  <c r="AK144" i="6" a="1"/>
  <c r="AK38" i="6" a="1"/>
  <c r="AJ180" i="6" a="1"/>
  <c r="AI165" i="6" a="1"/>
  <c r="AL123" i="6" a="1"/>
  <c r="AJ38" i="6" a="1"/>
  <c r="AI1891" i="6" a="1"/>
  <c r="AJ1032" i="6" a="1"/>
  <c r="AL767" i="6" a="1"/>
  <c r="AL578" i="6" a="1"/>
  <c r="AK394" i="6" a="1"/>
  <c r="AI274" i="6" a="1"/>
  <c r="AI229" i="6" a="1"/>
  <c r="AJ123" i="6" a="1"/>
  <c r="AK99" i="6" a="1"/>
  <c r="AK42" i="6" a="1"/>
  <c r="AK1631" i="6" a="1"/>
  <c r="AL1367" i="6" a="1"/>
  <c r="AL850" i="6" a="1"/>
  <c r="AL203" i="6" a="1"/>
  <c r="AL1001" i="6" a="1"/>
  <c r="AL483" i="6" a="1"/>
  <c r="AL366" i="6" a="1"/>
  <c r="AJ244" i="6" a="1"/>
  <c r="AJ203" i="6" a="1"/>
  <c r="AL103" i="6" a="1"/>
  <c r="AJ42" i="6" a="1"/>
  <c r="AL340" i="6" a="1"/>
  <c r="AK1042" i="6" a="1"/>
  <c r="AJ646" i="6" a="1"/>
  <c r="AJ565" i="6" a="1"/>
  <c r="AI1326" i="6" a="1"/>
  <c r="AJ212" i="6" a="1"/>
  <c r="AL31" i="6" a="1"/>
  <c r="AL1558" i="6" a="1"/>
  <c r="AK531" i="6" a="1"/>
  <c r="AK1108" i="6" a="1"/>
  <c r="AJ1053" i="6" a="1"/>
  <c r="AJ795" i="6" a="1"/>
  <c r="AK67" i="6" a="1"/>
  <c r="AK1600" i="6" a="1"/>
  <c r="AL1380" i="6" a="1"/>
  <c r="AL1374" i="6" a="1"/>
  <c r="AJ1197" i="6" a="1"/>
  <c r="AK1088" i="6" a="1"/>
  <c r="AJ930" i="6" a="1"/>
  <c r="AL762" i="6" a="1"/>
  <c r="AI727" i="6" a="1"/>
  <c r="AI643" i="6" a="1"/>
  <c r="AI517" i="6" a="1"/>
  <c r="AI451" i="6" a="1"/>
  <c r="AI390" i="6" a="1"/>
  <c r="AI362" i="6" a="1"/>
  <c r="AK327" i="6" a="1"/>
  <c r="AL311" i="6" a="1"/>
  <c r="AL244" i="6" a="1"/>
  <c r="AL239" i="6" a="1"/>
  <c r="AJ229" i="6" a="1"/>
  <c r="AK199" i="6" a="1"/>
  <c r="AK165" i="6" a="1"/>
  <c r="AI129" i="6" a="1"/>
  <c r="AL99" i="6" a="1"/>
  <c r="AI80" i="6" a="1"/>
  <c r="AL74" i="6" a="1"/>
  <c r="AL42" i="6" a="1"/>
  <c r="AI357" i="6" a="1"/>
  <c r="AK184" i="6" a="1"/>
  <c r="AJ144" i="6" a="1"/>
  <c r="AI119" i="6" a="1"/>
  <c r="AK84" i="6" a="1"/>
  <c r="AK23" i="6" a="1"/>
  <c r="AK899" i="6" a="1"/>
  <c r="AI804" i="6" a="1"/>
  <c r="AL399" i="6" a="1"/>
  <c r="AK331" i="6" a="1"/>
  <c r="AK244" i="6" a="1"/>
  <c r="AL148" i="6" a="1"/>
  <c r="AL1618" i="6" a="1"/>
  <c r="AK527" i="6" a="1"/>
  <c r="AI180" i="6" a="1"/>
  <c r="AK767" i="6" a="1"/>
  <c r="AK636" i="6" a="1"/>
  <c r="AJ461" i="6" a="1"/>
  <c r="AJ331" i="6" a="1"/>
  <c r="AI68" i="6" a="1"/>
  <c r="AJ366" i="6" a="1"/>
  <c r="AJ278" i="6" a="1"/>
  <c r="AL142" i="6" a="1"/>
  <c r="AL531" i="6" a="1"/>
  <c r="AI197" i="6" a="1"/>
  <c r="AI112" i="6" a="1"/>
  <c r="AJ376" i="6" a="1"/>
  <c r="AL106" i="6" a="1"/>
  <c r="AK2334" i="6" a="1"/>
  <c r="AI425" i="6" a="1"/>
  <c r="AJ349" i="6" a="1"/>
  <c r="AK106" i="6" a="1"/>
  <c r="AJ1735" i="6" a="1"/>
  <c r="AK1651" i="6" a="1"/>
  <c r="AI1600" i="6" a="1"/>
  <c r="AK1492" i="6" a="1"/>
  <c r="AJ1380" i="6" a="1"/>
  <c r="AI1203" i="6" a="1"/>
  <c r="AJ1136" i="6" a="1"/>
  <c r="AL1094" i="6" a="1"/>
  <c r="AL978" i="6" a="1"/>
  <c r="AL972" i="6" a="1"/>
  <c r="AK762" i="6" a="1"/>
  <c r="AJ550" i="6" a="1"/>
  <c r="AK479" i="6" a="1"/>
  <c r="AL394" i="6" a="1"/>
  <c r="AL1741" i="6" a="1"/>
  <c r="AK549" i="6" a="1"/>
  <c r="AK345" i="6" a="1"/>
  <c r="AJ315" i="6" a="1"/>
  <c r="AK289" i="6" a="1"/>
  <c r="AK278" i="6" a="1"/>
  <c r="AJ248" i="6" a="1"/>
  <c r="AI217" i="6" a="1"/>
  <c r="AL173" i="6" a="1"/>
  <c r="AJ152" i="6" a="1"/>
  <c r="AJ27" i="6" a="1"/>
  <c r="AL1238" i="6" a="1"/>
  <c r="AK187" i="6" a="1"/>
  <c r="AI872" i="6" a="1"/>
  <c r="AK554" i="6" a="1"/>
  <c r="AK87" i="6" a="1"/>
  <c r="AJ706" i="6" a="1"/>
  <c r="AJ454" i="6" a="1"/>
  <c r="AJ102" i="6" a="1"/>
  <c r="AL67" i="6" a="1"/>
  <c r="AJ55" i="6" a="1"/>
  <c r="AL1464" i="6" a="1"/>
  <c r="AI212" i="6" a="1"/>
  <c r="AK31" i="6" a="1"/>
  <c r="AK2111" i="6" a="1"/>
  <c r="AK2066" i="6" a="1"/>
  <c r="AL2040" i="6" a="1"/>
  <c r="AJ1948" i="6" a="1"/>
  <c r="AI1523" i="6" a="1"/>
  <c r="AL1421" i="6" a="1"/>
  <c r="AJ1415" i="6" a="1"/>
  <c r="AI1398" i="6" a="1"/>
  <c r="AK1214" i="6" a="1"/>
  <c r="AK1098" i="6" a="1"/>
  <c r="AJ995" i="6" a="1"/>
  <c r="AK947" i="6" a="1"/>
  <c r="AJ814" i="6" a="1"/>
  <c r="AJ707" i="6" a="1"/>
  <c r="AI583" i="6" a="1"/>
  <c r="AK521" i="6" a="1"/>
  <c r="AJ516" i="6" a="1"/>
  <c r="AI372" i="6" a="1"/>
  <c r="AK366" i="6" a="1"/>
  <c r="AL345" i="6" a="1"/>
  <c r="AK335" i="6" a="1"/>
  <c r="AK248" i="6" a="1"/>
  <c r="AL208" i="6" a="1"/>
  <c r="AI193" i="6" a="1"/>
  <c r="AJ168" i="6" a="1"/>
  <c r="AJ148" i="6" a="1"/>
  <c r="AJ103" i="6" a="1"/>
  <c r="AI99" i="6" a="1"/>
  <c r="AJ826" i="6" a="1"/>
  <c r="AI1669" i="6" a="1"/>
  <c r="AL1049" i="6" a="1"/>
  <c r="AL904" i="6" a="1"/>
  <c r="AL554" i="6" a="1"/>
  <c r="AI516" i="6" a="1"/>
  <c r="AL324" i="6" a="1"/>
  <c r="AL324" i="6" l="1"/>
  <c r="AI516" i="6"/>
  <c r="BJ516" i="6" s="1"/>
  <c r="AL554" i="6"/>
  <c r="AL904" i="6"/>
  <c r="AL1049" i="6"/>
  <c r="AI1669" i="6"/>
  <c r="BJ1669" i="6" s="1"/>
  <c r="AJ826" i="6"/>
  <c r="AI99" i="6"/>
  <c r="BJ99" i="6" s="1"/>
  <c r="AJ103" i="6"/>
  <c r="AJ148" i="6"/>
  <c r="AJ168" i="6"/>
  <c r="AI193" i="6"/>
  <c r="BJ193" i="6" s="1"/>
  <c r="AL208" i="6"/>
  <c r="AK248" i="6"/>
  <c r="AK335" i="6"/>
  <c r="AL345" i="6"/>
  <c r="BM345" i="6" s="1"/>
  <c r="AK366" i="6"/>
  <c r="BK366" i="6" s="1"/>
  <c r="AI372" i="6"/>
  <c r="BJ372" i="6" s="1"/>
  <c r="AJ516" i="6"/>
  <c r="AK521" i="6"/>
  <c r="AI583" i="6"/>
  <c r="BJ583" i="6" s="1"/>
  <c r="AJ707" i="6"/>
  <c r="AJ814" i="6"/>
  <c r="AK947" i="6"/>
  <c r="AJ995" i="6"/>
  <c r="AK1098" i="6"/>
  <c r="AK1214" i="6"/>
  <c r="AI1398" i="6"/>
  <c r="BJ1398" i="6" s="1"/>
  <c r="AJ1415" i="6"/>
  <c r="AL1421" i="6"/>
  <c r="AI1523" i="6"/>
  <c r="BJ1523" i="6" s="1"/>
  <c r="AJ1948" i="6"/>
  <c r="AL2040" i="6"/>
  <c r="AK2066" i="6"/>
  <c r="AK2111" i="6"/>
  <c r="AK31" i="6"/>
  <c r="BK31" i="6" s="1"/>
  <c r="AI212" i="6"/>
  <c r="BJ212" i="6" s="1"/>
  <c r="AL1464" i="6"/>
  <c r="AJ55" i="6"/>
  <c r="AL67" i="6"/>
  <c r="BM67" i="6" s="1"/>
  <c r="AJ102" i="6"/>
  <c r="AJ454" i="6"/>
  <c r="AJ706" i="6"/>
  <c r="AK87" i="6"/>
  <c r="AK554" i="6"/>
  <c r="AI872" i="6"/>
  <c r="BJ872" i="6" s="1"/>
  <c r="AK187" i="6"/>
  <c r="AL1238" i="6"/>
  <c r="AJ27" i="6"/>
  <c r="AJ152" i="6"/>
  <c r="AL173" i="6"/>
  <c r="AI217" i="6"/>
  <c r="BJ217" i="6" s="1"/>
  <c r="AJ248" i="6"/>
  <c r="AK278" i="6"/>
  <c r="AK289" i="6"/>
  <c r="BK289" i="6" s="1"/>
  <c r="BL289" i="6" s="1"/>
  <c r="AJ315" i="6"/>
  <c r="AK345" i="6"/>
  <c r="AK549" i="6"/>
  <c r="AL1741" i="6"/>
  <c r="BM1741" i="6" s="1"/>
  <c r="AL394" i="6"/>
  <c r="BM394" i="6" s="1"/>
  <c r="AK479" i="6"/>
  <c r="AJ550" i="6"/>
  <c r="AK762" i="6"/>
  <c r="AL972" i="6"/>
  <c r="AL978" i="6"/>
  <c r="AL1094" i="6"/>
  <c r="AJ1136" i="6"/>
  <c r="AI1203" i="6"/>
  <c r="BJ1203" i="6" s="1"/>
  <c r="AJ1380" i="6"/>
  <c r="AK1492" i="6"/>
  <c r="AI1600" i="6"/>
  <c r="BJ1600" i="6" s="1"/>
  <c r="AK1651" i="6"/>
  <c r="AJ1735" i="6"/>
  <c r="AK106" i="6"/>
  <c r="AJ349" i="6"/>
  <c r="AI425" i="6"/>
  <c r="BJ425" i="6" s="1"/>
  <c r="AK2334" i="6"/>
  <c r="BO2334" i="6" s="1"/>
  <c r="BP2334" i="6" s="1"/>
  <c r="AL106" i="6"/>
  <c r="AJ376" i="6"/>
  <c r="AI112" i="6"/>
  <c r="BJ112" i="6" s="1"/>
  <c r="AI197" i="6"/>
  <c r="BJ197" i="6" s="1"/>
  <c r="AL531" i="6"/>
  <c r="AL142" i="6"/>
  <c r="AJ278" i="6"/>
  <c r="AJ366" i="6"/>
  <c r="AI68" i="6"/>
  <c r="BJ68" i="6" s="1"/>
  <c r="AJ331" i="6"/>
  <c r="AJ461" i="6"/>
  <c r="AK636" i="6"/>
  <c r="BK636" i="6" s="1"/>
  <c r="AK767" i="6"/>
  <c r="BO767" i="6" s="1"/>
  <c r="BP767" i="6" s="1"/>
  <c r="AI180" i="6"/>
  <c r="BJ180" i="6" s="1"/>
  <c r="AK527" i="6"/>
  <c r="BK527" i="6" s="1"/>
  <c r="AL1618" i="6"/>
  <c r="AL148" i="6"/>
  <c r="AK244" i="6"/>
  <c r="AK331" i="6"/>
  <c r="AL399" i="6"/>
  <c r="AI804" i="6"/>
  <c r="BJ804" i="6" s="1"/>
  <c r="AK899" i="6"/>
  <c r="BK899" i="6" s="1"/>
  <c r="AK84" i="6"/>
  <c r="AI119" i="6"/>
  <c r="BJ119" i="6" s="1"/>
  <c r="AJ144" i="6"/>
  <c r="AK184" i="6"/>
  <c r="AI357" i="6"/>
  <c r="BJ357" i="6" s="1"/>
  <c r="AL42" i="6"/>
  <c r="AL74" i="6"/>
  <c r="AI80" i="6"/>
  <c r="BJ80" i="6" s="1"/>
  <c r="AL99" i="6"/>
  <c r="AI129" i="6"/>
  <c r="BJ129" i="6" s="1"/>
  <c r="AK165" i="6"/>
  <c r="BK165" i="6" s="1"/>
  <c r="BL165" i="6" s="1"/>
  <c r="AK199" i="6"/>
  <c r="AJ229" i="6"/>
  <c r="AL239" i="6"/>
  <c r="AL244" i="6"/>
  <c r="AL311" i="6"/>
  <c r="BM311" i="6" s="1"/>
  <c r="AK327" i="6"/>
  <c r="BO327" i="6" s="1"/>
  <c r="BP327" i="6" s="1"/>
  <c r="AI362" i="6"/>
  <c r="BJ362" i="6" s="1"/>
  <c r="AI390" i="6"/>
  <c r="BJ390" i="6" s="1"/>
  <c r="AI451" i="6"/>
  <c r="BJ451" i="6" s="1"/>
  <c r="AI517" i="6"/>
  <c r="BJ517" i="6" s="1"/>
  <c r="AI643" i="6"/>
  <c r="BJ643" i="6" s="1"/>
  <c r="AI727" i="6"/>
  <c r="BJ727" i="6" s="1"/>
  <c r="AL762" i="6"/>
  <c r="AJ930" i="6"/>
  <c r="AK1088" i="6"/>
  <c r="AJ1197" i="6"/>
  <c r="AL1374" i="6"/>
  <c r="AL1380" i="6"/>
  <c r="AK1600" i="6"/>
  <c r="AK67" i="6"/>
  <c r="AJ795" i="6"/>
  <c r="AJ1053" i="6"/>
  <c r="AK1108" i="6"/>
  <c r="BK1108" i="6" s="1"/>
  <c r="AK531" i="6"/>
  <c r="BO531" i="6" s="1"/>
  <c r="BP531" i="6" s="1"/>
  <c r="AL1558" i="6"/>
  <c r="AL31" i="6"/>
  <c r="BM31" i="6" s="1"/>
  <c r="AJ212" i="6"/>
  <c r="AI1326" i="6"/>
  <c r="BJ1326" i="6" s="1"/>
  <c r="AJ565" i="6"/>
  <c r="AJ646" i="6"/>
  <c r="AK1042" i="6"/>
  <c r="BO1042" i="6" s="1"/>
  <c r="BP1042" i="6" s="1"/>
  <c r="AL340" i="6"/>
  <c r="AJ42" i="6"/>
  <c r="AL103" i="6"/>
  <c r="AJ203" i="6"/>
  <c r="AJ244" i="6"/>
  <c r="AL366" i="6"/>
  <c r="AL483" i="6"/>
  <c r="AL1001" i="6"/>
  <c r="AL203" i="6"/>
  <c r="AL850" i="6"/>
  <c r="AL1367" i="6"/>
  <c r="AK1631" i="6"/>
  <c r="BK1631" i="6" s="1"/>
  <c r="AK42" i="6"/>
  <c r="AK99" i="6"/>
  <c r="BO99" i="6" s="1"/>
  <c r="BP99" i="6" s="1"/>
  <c r="AJ123" i="6"/>
  <c r="AI229" i="6"/>
  <c r="BJ229" i="6" s="1"/>
  <c r="AI274" i="6"/>
  <c r="BJ274" i="6" s="1"/>
  <c r="AK394" i="6"/>
  <c r="AL578" i="6"/>
  <c r="BM578" i="6" s="1"/>
  <c r="AL767" i="6"/>
  <c r="AJ1032" i="6"/>
  <c r="AI1891" i="6"/>
  <c r="BJ1891" i="6" s="1"/>
  <c r="AJ38" i="6"/>
  <c r="AL123" i="6"/>
  <c r="AI165" i="6"/>
  <c r="BJ165" i="6" s="1"/>
  <c r="AJ180" i="6"/>
  <c r="AK38" i="6"/>
  <c r="AK144" i="6"/>
  <c r="AK180" i="6"/>
  <c r="AL184" i="6"/>
  <c r="AI265" i="6"/>
  <c r="BJ265" i="6" s="1"/>
  <c r="AK352" i="6"/>
  <c r="AJ390" i="6"/>
  <c r="AL411" i="6"/>
  <c r="BM411" i="6" s="1"/>
  <c r="AL479" i="6"/>
  <c r="BM479" i="6" s="1"/>
  <c r="AI484" i="6"/>
  <c r="BJ484" i="6" s="1"/>
  <c r="AJ506" i="6"/>
  <c r="AL539" i="6"/>
  <c r="BM539" i="6" s="1"/>
  <c r="AI608" i="6"/>
  <c r="BJ608" i="6" s="1"/>
  <c r="AI810" i="6"/>
  <c r="BJ810" i="6" s="1"/>
  <c r="AL857" i="6"/>
  <c r="AK1203" i="6"/>
  <c r="BO1203" i="6" s="1"/>
  <c r="BP1203" i="6" s="1"/>
  <c r="AI1761" i="6"/>
  <c r="BJ1761" i="6" s="1"/>
  <c r="AI1886" i="6"/>
  <c r="BJ1886" i="6" s="1"/>
  <c r="AJ1468" i="6"/>
  <c r="AL1730" i="6"/>
  <c r="AK1755" i="6"/>
  <c r="AL131" i="6"/>
  <c r="AJ354" i="6"/>
  <c r="AI1005" i="6"/>
  <c r="BJ1005" i="6" s="1"/>
  <c r="AL1540" i="6"/>
  <c r="AL436" i="6"/>
  <c r="AK376" i="6"/>
  <c r="AK1146" i="6"/>
  <c r="AI1109" i="6"/>
  <c r="BJ1109" i="6" s="1"/>
  <c r="AL223" i="6"/>
  <c r="AJ268" i="6"/>
  <c r="AK315" i="6"/>
  <c r="AL947" i="6"/>
  <c r="BM947" i="6" s="1"/>
  <c r="AL139" i="6"/>
  <c r="AL199" i="6"/>
  <c r="AK265" i="6"/>
  <c r="AL280" i="6"/>
  <c r="AK286" i="6"/>
  <c r="BK286" i="6" s="1"/>
  <c r="AI291" i="6"/>
  <c r="BJ291" i="6" s="1"/>
  <c r="AL406" i="6"/>
  <c r="AI469" i="6"/>
  <c r="BJ469" i="6" s="1"/>
  <c r="AL534" i="6"/>
  <c r="AI568" i="6"/>
  <c r="BJ568" i="6" s="1"/>
  <c r="AJ608" i="6"/>
  <c r="AI1186" i="6"/>
  <c r="BJ1186" i="6" s="1"/>
  <c r="AL54" i="6"/>
  <c r="AI110" i="6"/>
  <c r="BJ110" i="6" s="1"/>
  <c r="AJ135" i="6"/>
  <c r="AL180" i="6"/>
  <c r="BM180" i="6" s="1"/>
  <c r="AK225" i="6"/>
  <c r="AI270" i="6"/>
  <c r="BJ270" i="6" s="1"/>
  <c r="AL286" i="6"/>
  <c r="BM286" i="6" s="1"/>
  <c r="AL390" i="6"/>
  <c r="BM390" i="6" s="1"/>
  <c r="AI440" i="6"/>
  <c r="BJ440" i="6" s="1"/>
  <c r="AK484" i="6"/>
  <c r="AJ568" i="6"/>
  <c r="AK608" i="6"/>
  <c r="AL638" i="6"/>
  <c r="AI722" i="6"/>
  <c r="BJ722" i="6" s="1"/>
  <c r="AJ758" i="6"/>
  <c r="AJ961" i="6"/>
  <c r="AI1343" i="6"/>
  <c r="BJ1343" i="6" s="1"/>
  <c r="AL1481" i="6"/>
  <c r="AL1487" i="6"/>
  <c r="AK229" i="6"/>
  <c r="AK434" i="6"/>
  <c r="BO434" i="6" s="1"/>
  <c r="BP434" i="6" s="1"/>
  <c r="AI1595" i="6"/>
  <c r="BJ1595" i="6" s="1"/>
  <c r="AI155" i="6"/>
  <c r="BJ155" i="6" s="1"/>
  <c r="AL265" i="6"/>
  <c r="BM265" i="6" s="1"/>
  <c r="AL358" i="6"/>
  <c r="AL417" i="6"/>
  <c r="AJ469" i="6"/>
  <c r="AK568" i="6"/>
  <c r="AI1022" i="6"/>
  <c r="BJ1022" i="6" s="1"/>
  <c r="AI1260" i="6"/>
  <c r="BJ1260" i="6" s="1"/>
  <c r="AK491" i="6"/>
  <c r="AL651" i="6"/>
  <c r="AJ1927" i="6"/>
  <c r="AK1927" i="6"/>
  <c r="AJ187" i="6"/>
  <c r="AI168" i="6"/>
  <c r="BJ168" i="6" s="1"/>
  <c r="AJ335" i="6"/>
  <c r="AL646" i="6"/>
  <c r="AJ2111" i="6"/>
  <c r="AJ84" i="6"/>
  <c r="AL521" i="6"/>
  <c r="AJ1398" i="6"/>
  <c r="AJ110" i="6"/>
  <c r="AK120" i="6"/>
  <c r="AK135" i="6"/>
  <c r="AK220" i="6"/>
  <c r="AL225" i="6"/>
  <c r="BM225" i="6" s="1"/>
  <c r="AK627" i="6"/>
  <c r="AJ667" i="6"/>
  <c r="AJ753" i="6"/>
  <c r="AI800" i="6"/>
  <c r="BJ800" i="6" s="1"/>
  <c r="AJ805" i="6"/>
  <c r="AJ968" i="6"/>
  <c r="AL1071" i="6"/>
  <c r="AI1162" i="6"/>
  <c r="BJ1162" i="6" s="1"/>
  <c r="AI1181" i="6"/>
  <c r="BJ1181" i="6" s="1"/>
  <c r="AI1193" i="6"/>
  <c r="BJ1193" i="6" s="1"/>
  <c r="AL1698" i="6"/>
  <c r="AL657" i="6"/>
  <c r="AK1102" i="6"/>
  <c r="AJ1157" i="6"/>
  <c r="AJ2340" i="6"/>
  <c r="AL231" i="6"/>
  <c r="BM231" i="6" s="1"/>
  <c r="AJ257" i="6"/>
  <c r="AI1018" i="6"/>
  <c r="BJ1018" i="6" s="1"/>
  <c r="AL403" i="6"/>
  <c r="AK593" i="6"/>
  <c r="BK593" i="6" s="1"/>
  <c r="BL593" i="6" s="1"/>
  <c r="AI1238" i="6"/>
  <c r="BJ1238" i="6" s="1"/>
  <c r="AL1810" i="6"/>
  <c r="AI51" i="6"/>
  <c r="BJ51" i="6" s="1"/>
  <c r="AJ127" i="6"/>
  <c r="AL293" i="6"/>
  <c r="AI1402" i="6"/>
  <c r="BJ1402" i="6" s="1"/>
  <c r="AL273" i="6"/>
  <c r="AI1098" i="6"/>
  <c r="BJ1098" i="6" s="1"/>
  <c r="AJ1402" i="6"/>
  <c r="AJ1922" i="6"/>
  <c r="AI123" i="6"/>
  <c r="BJ123" i="6" s="1"/>
  <c r="AK493" i="6"/>
  <c r="BO493" i="6" s="1"/>
  <c r="BP493" i="6" s="1"/>
  <c r="AJ867" i="6"/>
  <c r="AI983" i="6"/>
  <c r="BJ983" i="6" s="1"/>
  <c r="AI1032" i="6"/>
  <c r="BJ1032" i="6" s="1"/>
  <c r="AJ184" i="6"/>
  <c r="AK488" i="6"/>
  <c r="AL1295" i="6"/>
  <c r="AJ80" i="6"/>
  <c r="AK35" i="6"/>
  <c r="AJ155" i="6"/>
  <c r="AL171" i="6"/>
  <c r="AI200" i="6"/>
  <c r="BJ200" i="6" s="1"/>
  <c r="AJ261" i="6"/>
  <c r="AK302" i="6"/>
  <c r="AI407" i="6"/>
  <c r="BJ407" i="6" s="1"/>
  <c r="AI412" i="6"/>
  <c r="BJ412" i="6" s="1"/>
  <c r="AL464" i="6"/>
  <c r="AK469" i="6"/>
  <c r="AL568" i="6"/>
  <c r="AL627" i="6"/>
  <c r="AK686" i="6"/>
  <c r="AK753" i="6"/>
  <c r="AL829" i="6"/>
  <c r="AK835" i="6"/>
  <c r="AL847" i="6"/>
  <c r="BM847" i="6" s="1"/>
  <c r="AK882" i="6"/>
  <c r="AL914" i="6"/>
  <c r="AK968" i="6"/>
  <c r="AI1113" i="6"/>
  <c r="BJ1113" i="6" s="1"/>
  <c r="AL1150" i="6"/>
  <c r="BM1150" i="6" s="1"/>
  <c r="AJ1181" i="6"/>
  <c r="AJ1193" i="6"/>
  <c r="AK1242" i="6"/>
  <c r="AL1267" i="6"/>
  <c r="AK1731" i="6"/>
  <c r="AL216" i="6"/>
  <c r="AI329" i="6"/>
  <c r="BJ329" i="6" s="1"/>
  <c r="AL397" i="6"/>
  <c r="AI783" i="6"/>
  <c r="BJ783" i="6" s="1"/>
  <c r="AK1673" i="6"/>
  <c r="AJ87" i="6"/>
  <c r="AJ593" i="6"/>
  <c r="AI951" i="6"/>
  <c r="BJ951" i="6" s="1"/>
  <c r="AJ252" i="6"/>
  <c r="AK1140" i="6"/>
  <c r="BK1140" i="6" s="1"/>
  <c r="BL1140" i="6" s="1"/>
  <c r="BN1140" i="6" s="1"/>
  <c r="AJ1288" i="6"/>
  <c r="AL1541" i="6"/>
  <c r="AK148" i="6"/>
  <c r="AI444" i="6"/>
  <c r="BJ444" i="6" s="1"/>
  <c r="AI488" i="6"/>
  <c r="BJ488" i="6" s="1"/>
  <c r="AL248" i="6"/>
  <c r="AJ427" i="6"/>
  <c r="AJ2211" i="6"/>
  <c r="AL39" i="6"/>
  <c r="AK71" i="6"/>
  <c r="AK116" i="6"/>
  <c r="AK50" i="6"/>
  <c r="AI91" i="6"/>
  <c r="BJ91" i="6" s="1"/>
  <c r="AJ106" i="6"/>
  <c r="AK131" i="6"/>
  <c r="BO131" i="6" s="1"/>
  <c r="BP131" i="6" s="1"/>
  <c r="AI191" i="6"/>
  <c r="BJ191" i="6" s="1"/>
  <c r="AK216" i="6"/>
  <c r="AL297" i="6"/>
  <c r="AK318" i="6"/>
  <c r="BO318" i="6" s="1"/>
  <c r="BP318" i="6" s="1"/>
  <c r="AK407" i="6"/>
  <c r="BO407" i="6" s="1"/>
  <c r="BP407" i="6" s="1"/>
  <c r="AI430" i="6"/>
  <c r="BJ430" i="6" s="1"/>
  <c r="AI598" i="6"/>
  <c r="BJ598" i="6" s="1"/>
  <c r="AK662" i="6"/>
  <c r="AL753" i="6"/>
  <c r="BM753" i="6" s="1"/>
  <c r="AI795" i="6"/>
  <c r="BJ795" i="6" s="1"/>
  <c r="AJ908" i="6"/>
  <c r="AL920" i="6"/>
  <c r="AJ1126" i="6"/>
  <c r="AJ1162" i="6"/>
  <c r="AK1193" i="6"/>
  <c r="BK1193" i="6" s="1"/>
  <c r="AI1255" i="6"/>
  <c r="BJ1255" i="6" s="1"/>
  <c r="AJ1464" i="6"/>
  <c r="AJ1545" i="6"/>
  <c r="AJ1673" i="6"/>
  <c r="AI46" i="6"/>
  <c r="BJ46" i="6" s="1"/>
  <c r="AJ1504" i="6"/>
  <c r="AK306" i="6"/>
  <c r="BO306" i="6" s="1"/>
  <c r="BP306" i="6" s="1"/>
  <c r="AL506" i="6"/>
  <c r="AJ35" i="6"/>
  <c r="AJ302" i="6"/>
  <c r="AI55" i="6"/>
  <c r="BJ55" i="6" s="1"/>
  <c r="AL71" i="6"/>
  <c r="AL116" i="6"/>
  <c r="AI151" i="6"/>
  <c r="BJ151" i="6" s="1"/>
  <c r="AL167" i="6"/>
  <c r="BM167" i="6" s="1"/>
  <c r="AI257" i="6"/>
  <c r="BJ257" i="6" s="1"/>
  <c r="AK261" i="6"/>
  <c r="AL302" i="6"/>
  <c r="AK324" i="6"/>
  <c r="AL344" i="6"/>
  <c r="AI349" i="6"/>
  <c r="BJ349" i="6" s="1"/>
  <c r="AI376" i="6"/>
  <c r="BJ376" i="6" s="1"/>
  <c r="AJ412" i="6"/>
  <c r="AJ430" i="6"/>
  <c r="AI476" i="6"/>
  <c r="BJ476" i="6" s="1"/>
  <c r="AI593" i="6"/>
  <c r="BJ593" i="6" s="1"/>
  <c r="AL759" i="6"/>
  <c r="AI1053" i="6"/>
  <c r="BJ1053" i="6" s="1"/>
  <c r="AI1108" i="6"/>
  <c r="BJ1108" i="6" s="1"/>
  <c r="AJ1255" i="6"/>
  <c r="AI1438" i="6"/>
  <c r="BJ1438" i="6" s="1"/>
  <c r="AK1558" i="6"/>
  <c r="BO1558" i="6" s="1"/>
  <c r="BP1558" i="6" s="1"/>
  <c r="AJ451" i="6"/>
  <c r="AJ536" i="6"/>
  <c r="AK643" i="6"/>
  <c r="AL29" i="6"/>
  <c r="AL57" i="6"/>
  <c r="AJ70" i="6"/>
  <c r="AL86" i="6"/>
  <c r="AI102" i="6"/>
  <c r="BJ102" i="6" s="1"/>
  <c r="AK138" i="6"/>
  <c r="BK138" i="6" s="1"/>
  <c r="AK171" i="6"/>
  <c r="BK171" i="6" s="1"/>
  <c r="AI199" i="6"/>
  <c r="BJ199" i="6" s="1"/>
  <c r="AL206" i="6"/>
  <c r="AJ223" i="6"/>
  <c r="AK231" i="6"/>
  <c r="AK235" i="6"/>
  <c r="AJ255" i="6"/>
  <c r="AJ293" i="6"/>
  <c r="AK305" i="6"/>
  <c r="AL322" i="6"/>
  <c r="BM322" i="6" s="1"/>
  <c r="AJ352" i="6"/>
  <c r="AI393" i="6"/>
  <c r="BJ393" i="6" s="1"/>
  <c r="AK411" i="6"/>
  <c r="BO411" i="6" s="1"/>
  <c r="BP411" i="6" s="1"/>
  <c r="AJ463" i="6"/>
  <c r="AI487" i="6"/>
  <c r="BJ487" i="6" s="1"/>
  <c r="AK500" i="6"/>
  <c r="AK534" i="6"/>
  <c r="AL582" i="6"/>
  <c r="AJ636" i="6"/>
  <c r="AK665" i="6"/>
  <c r="BO665" i="6" s="1"/>
  <c r="BP665" i="6" s="1"/>
  <c r="AJ690" i="6"/>
  <c r="AL700" i="6"/>
  <c r="AL776" i="6"/>
  <c r="AI814" i="6"/>
  <c r="BJ814" i="6" s="1"/>
  <c r="AK829" i="6"/>
  <c r="AI855" i="6"/>
  <c r="BJ855" i="6" s="1"/>
  <c r="AK860" i="6"/>
  <c r="AK924" i="6"/>
  <c r="BO924" i="6" s="1"/>
  <c r="BP924" i="6" s="1"/>
  <c r="AK950" i="6"/>
  <c r="AI988" i="6"/>
  <c r="BJ988" i="6" s="1"/>
  <c r="AK1074" i="6"/>
  <c r="AL1118" i="6"/>
  <c r="AK1207" i="6"/>
  <c r="BK1207" i="6" s="1"/>
  <c r="BL1207" i="6" s="1"/>
  <c r="AL1311" i="6"/>
  <c r="BM1311" i="6" s="1"/>
  <c r="AL1765" i="6"/>
  <c r="AI1846" i="6"/>
  <c r="BJ1846" i="6" s="1"/>
  <c r="AL1865" i="6"/>
  <c r="AI1990" i="6"/>
  <c r="BJ1990" i="6" s="1"/>
  <c r="AI2249" i="6"/>
  <c r="BJ2249" i="6" s="1"/>
  <c r="AK1637" i="6"/>
  <c r="AI1741" i="6"/>
  <c r="BJ1741" i="6" s="1"/>
  <c r="AK1846" i="6"/>
  <c r="AK2084" i="6"/>
  <c r="AK2403" i="6"/>
  <c r="AI2442" i="6"/>
  <c r="BJ2442" i="6" s="1"/>
  <c r="AJ1339" i="6"/>
  <c r="AL1530" i="6"/>
  <c r="AI1830" i="6"/>
  <c r="BJ1830" i="6" s="1"/>
  <c r="AI2062" i="6"/>
  <c r="BJ2062" i="6" s="1"/>
  <c r="AI2181" i="6"/>
  <c r="BJ2181" i="6" s="1"/>
  <c r="AL2329" i="6"/>
  <c r="AJ48" i="6"/>
  <c r="AK80" i="6"/>
  <c r="AJ112" i="6"/>
  <c r="AI157" i="6"/>
  <c r="BJ157" i="6" s="1"/>
  <c r="AL165" i="6"/>
  <c r="AJ189" i="6"/>
  <c r="AJ193" i="6"/>
  <c r="AJ233" i="6"/>
  <c r="AI242" i="6"/>
  <c r="BJ242" i="6" s="1"/>
  <c r="AJ270" i="6"/>
  <c r="AL274" i="6"/>
  <c r="AJ287" i="6"/>
  <c r="AJ291" i="6"/>
  <c r="AL363" i="6"/>
  <c r="AL432" i="6"/>
  <c r="AL441" i="6"/>
  <c r="AK461" i="6"/>
  <c r="AK498" i="6"/>
  <c r="BK498" i="6" s="1"/>
  <c r="BL498" i="6" s="1"/>
  <c r="AJ532" i="6"/>
  <c r="AJ580" i="6"/>
  <c r="AI648" i="6"/>
  <c r="BJ648" i="6" s="1"/>
  <c r="AJ693" i="6"/>
  <c r="AK795" i="6"/>
  <c r="AK842" i="6"/>
  <c r="AJ889" i="6"/>
  <c r="AJ1061" i="6"/>
  <c r="AI1121" i="6"/>
  <c r="BJ1121" i="6" s="1"/>
  <c r="AL1126" i="6"/>
  <c r="AK1132" i="6"/>
  <c r="AL1136" i="6"/>
  <c r="AK1147" i="6"/>
  <c r="BO1147" i="6" s="1"/>
  <c r="BP1147" i="6" s="1"/>
  <c r="AK1339" i="6"/>
  <c r="AI1670" i="6"/>
  <c r="BJ1670" i="6" s="1"/>
  <c r="AJ1707" i="6"/>
  <c r="AI1726" i="6"/>
  <c r="BJ1726" i="6" s="1"/>
  <c r="AI1781" i="6"/>
  <c r="BJ1781" i="6" s="1"/>
  <c r="AK1886" i="6"/>
  <c r="AI1918" i="6"/>
  <c r="BJ1918" i="6" s="1"/>
  <c r="AK1993" i="6"/>
  <c r="AJ2024" i="6"/>
  <c r="AK193" i="6"/>
  <c r="AL222" i="6"/>
  <c r="BM222" i="6" s="1"/>
  <c r="AJ242" i="6"/>
  <c r="AL254" i="6"/>
  <c r="AJ300" i="6"/>
  <c r="AL368" i="6"/>
  <c r="AI447" i="6"/>
  <c r="BJ447" i="6" s="1"/>
  <c r="AJ481" i="6"/>
  <c r="AI547" i="6"/>
  <c r="BJ547" i="6" s="1"/>
  <c r="AK580" i="6"/>
  <c r="AJ635" i="6"/>
  <c r="AI689" i="6"/>
  <c r="BJ689" i="6" s="1"/>
  <c r="AL750" i="6"/>
  <c r="AJ863" i="6"/>
  <c r="AK889" i="6"/>
  <c r="AI895" i="6"/>
  <c r="BJ895" i="6" s="1"/>
  <c r="AI917" i="6"/>
  <c r="BJ917" i="6" s="1"/>
  <c r="AL1008" i="6"/>
  <c r="BM1008" i="6" s="1"/>
  <c r="AI1056" i="6"/>
  <c r="BJ1056" i="6" s="1"/>
  <c r="AK1061" i="6"/>
  <c r="BO1061" i="6" s="1"/>
  <c r="BP1061" i="6" s="1"/>
  <c r="AK1084" i="6"/>
  <c r="BO1084" i="6" s="1"/>
  <c r="BP1084" i="6" s="1"/>
  <c r="AI1095" i="6"/>
  <c r="BJ1095" i="6" s="1"/>
  <c r="AI1263" i="6"/>
  <c r="BJ1263" i="6" s="1"/>
  <c r="AJ1279" i="6"/>
  <c r="AI1566" i="6"/>
  <c r="BJ1566" i="6" s="1"/>
  <c r="AI1591" i="6"/>
  <c r="BJ1591" i="6" s="1"/>
  <c r="AJ1647" i="6"/>
  <c r="AL1665" i="6"/>
  <c r="AK1806" i="6"/>
  <c r="AJ2138" i="6"/>
  <c r="AI2278" i="6"/>
  <c r="BJ2278" i="6" s="1"/>
  <c r="AL565" i="6"/>
  <c r="AI693" i="6"/>
  <c r="BJ693" i="6" s="1"/>
  <c r="AI718" i="6"/>
  <c r="BJ718" i="6" s="1"/>
  <c r="AJ1018" i="6"/>
  <c r="AK1136" i="6"/>
  <c r="AJ1177" i="6"/>
  <c r="AI29" i="6"/>
  <c r="BJ29" i="6" s="1"/>
  <c r="AK44" i="6"/>
  <c r="AL48" i="6"/>
  <c r="AL73" i="6"/>
  <c r="AI97" i="6"/>
  <c r="BJ97" i="6" s="1"/>
  <c r="AI117" i="6"/>
  <c r="BJ117" i="6" s="1"/>
  <c r="AL125" i="6"/>
  <c r="AK129" i="6"/>
  <c r="BK129" i="6" s="1"/>
  <c r="BL129" i="6" s="1"/>
  <c r="AK161" i="6"/>
  <c r="BO161" i="6" s="1"/>
  <c r="BP161" i="6" s="1"/>
  <c r="AJ238" i="6"/>
  <c r="AK250" i="6"/>
  <c r="AK325" i="6"/>
  <c r="AK342" i="6"/>
  <c r="AL354" i="6"/>
  <c r="AI359" i="6"/>
  <c r="BJ359" i="6" s="1"/>
  <c r="AL373" i="6"/>
  <c r="AL404" i="6"/>
  <c r="AL605" i="6"/>
  <c r="AJ654" i="6"/>
  <c r="AL673" i="6"/>
  <c r="AI704" i="6"/>
  <c r="BJ704" i="6" s="1"/>
  <c r="AL765" i="6"/>
  <c r="BM765" i="6" s="1"/>
  <c r="AJ770" i="6"/>
  <c r="AL816" i="6"/>
  <c r="AI838" i="6"/>
  <c r="BJ838" i="6" s="1"/>
  <c r="AJ848" i="6"/>
  <c r="AL889" i="6"/>
  <c r="AI912" i="6"/>
  <c r="BJ912" i="6" s="1"/>
  <c r="AI928" i="6"/>
  <c r="BJ928" i="6" s="1"/>
  <c r="AK1024" i="6"/>
  <c r="BK1024" i="6" s="1"/>
  <c r="AL1056" i="6"/>
  <c r="AJ1067" i="6"/>
  <c r="AL1084" i="6"/>
  <c r="AJ1165" i="6"/>
  <c r="AK1279" i="6"/>
  <c r="AI1371" i="6"/>
  <c r="BJ1371" i="6" s="1"/>
  <c r="AL1495" i="6"/>
  <c r="AJ1513" i="6"/>
  <c r="AI1641" i="6"/>
  <c r="BJ1641" i="6" s="1"/>
  <c r="AK1647" i="6"/>
  <c r="BK1647" i="6" s="1"/>
  <c r="AI142" i="6"/>
  <c r="BJ142" i="6" s="1"/>
  <c r="AJ383" i="6"/>
  <c r="AK928" i="6"/>
  <c r="BO928" i="6" s="1"/>
  <c r="BP928" i="6" s="1"/>
  <c r="AI938" i="6"/>
  <c r="BJ938" i="6" s="1"/>
  <c r="AJ965" i="6"/>
  <c r="AK981" i="6"/>
  <c r="AI1133" i="6"/>
  <c r="BJ1133" i="6" s="1"/>
  <c r="AK1263" i="6"/>
  <c r="BO1263" i="6" s="1"/>
  <c r="BP1263" i="6" s="1"/>
  <c r="AI1322" i="6"/>
  <c r="BJ1322" i="6" s="1"/>
  <c r="AK2138" i="6"/>
  <c r="AJ2248" i="6"/>
  <c r="AJ2305" i="6"/>
  <c r="AL712" i="6"/>
  <c r="AJ816" i="6"/>
  <c r="AL937" i="6"/>
  <c r="AK1126" i="6"/>
  <c r="AJ68" i="6"/>
  <c r="AL84" i="6"/>
  <c r="AL108" i="6"/>
  <c r="AK125" i="6"/>
  <c r="AL144" i="6"/>
  <c r="BM144" i="6" s="1"/>
  <c r="AL229" i="6"/>
  <c r="BM229" i="6" s="1"/>
  <c r="AK287" i="6"/>
  <c r="BO287" i="6" s="1"/>
  <c r="BP287" i="6" s="1"/>
  <c r="AK590" i="6"/>
  <c r="AK673" i="6"/>
  <c r="BO673" i="6" s="1"/>
  <c r="BP673" i="6" s="1"/>
  <c r="AJ733" i="6"/>
  <c r="AL774" i="6"/>
  <c r="AL842" i="6"/>
  <c r="AL958" i="6"/>
  <c r="AK991" i="6"/>
  <c r="BK991" i="6" s="1"/>
  <c r="AI1067" i="6"/>
  <c r="BJ1067" i="6" s="1"/>
  <c r="AK1274" i="6"/>
  <c r="AL1375" i="6"/>
  <c r="AI1537" i="6"/>
  <c r="BJ1537" i="6" s="1"/>
  <c r="AK1707" i="6"/>
  <c r="AK1811" i="6"/>
  <c r="AL1993" i="6"/>
  <c r="AL2265" i="6"/>
  <c r="AL2335" i="6"/>
  <c r="AJ133" i="6"/>
  <c r="AI174" i="6"/>
  <c r="BJ174" i="6" s="1"/>
  <c r="AI246" i="6"/>
  <c r="BJ246" i="6" s="1"/>
  <c r="AK271" i="6"/>
  <c r="AK300" i="6"/>
  <c r="AI322" i="6"/>
  <c r="BJ322" i="6" s="1"/>
  <c r="AI477" i="6"/>
  <c r="BJ477" i="6" s="1"/>
  <c r="AI504" i="6"/>
  <c r="BJ504" i="6" s="1"/>
  <c r="AK547" i="6"/>
  <c r="AK25" i="6"/>
  <c r="AJ29" i="6"/>
  <c r="AL44" i="6"/>
  <c r="AJ61" i="6"/>
  <c r="AJ97" i="6"/>
  <c r="AL129" i="6"/>
  <c r="AL157" i="6"/>
  <c r="AJ170" i="6"/>
  <c r="AL186" i="6"/>
  <c r="AI202" i="6"/>
  <c r="BJ202" i="6" s="1"/>
  <c r="AK238" i="6"/>
  <c r="BO238" i="6" s="1"/>
  <c r="BP238" i="6" s="1"/>
  <c r="AL271" i="6"/>
  <c r="AK284" i="6"/>
  <c r="AL338" i="6"/>
  <c r="BM338" i="6" s="1"/>
  <c r="AJ414" i="6"/>
  <c r="AL437" i="6"/>
  <c r="AL547" i="6"/>
  <c r="BM547" i="6" s="1"/>
  <c r="AI557" i="6"/>
  <c r="BJ557" i="6" s="1"/>
  <c r="AJ586" i="6"/>
  <c r="AJ596" i="6"/>
  <c r="AK654" i="6"/>
  <c r="AI700" i="6"/>
  <c r="BJ700" i="6" s="1"/>
  <c r="AK786" i="6"/>
  <c r="BO786" i="6" s="1"/>
  <c r="BP786" i="6" s="1"/>
  <c r="AJ792" i="6"/>
  <c r="AL807" i="6"/>
  <c r="AL838" i="6"/>
  <c r="AI880" i="6"/>
  <c r="BJ880" i="6" s="1"/>
  <c r="AI885" i="6"/>
  <c r="BJ885" i="6" s="1"/>
  <c r="AI954" i="6"/>
  <c r="BJ954" i="6" s="1"/>
  <c r="AL992" i="6"/>
  <c r="AJ1133" i="6"/>
  <c r="AK1206" i="6"/>
  <c r="AK1229" i="6"/>
  <c r="AI1304" i="6"/>
  <c r="BJ1304" i="6" s="1"/>
  <c r="AK1316" i="6"/>
  <c r="AJ1371" i="6"/>
  <c r="AI1795" i="6"/>
  <c r="BJ1795" i="6" s="1"/>
  <c r="AI1801" i="6"/>
  <c r="BJ1801" i="6" s="1"/>
  <c r="AI1907" i="6"/>
  <c r="BJ1907" i="6" s="1"/>
  <c r="AI1989" i="6"/>
  <c r="BJ1989" i="6" s="1"/>
  <c r="AI2120" i="6"/>
  <c r="BJ2120" i="6" s="1"/>
  <c r="AI422" i="6"/>
  <c r="BJ422" i="6" s="1"/>
  <c r="AK513" i="6"/>
  <c r="AK678" i="6"/>
  <c r="AL985" i="6"/>
  <c r="AJ44" i="6"/>
  <c r="AJ161" i="6"/>
  <c r="AJ197" i="6"/>
  <c r="AI300" i="6"/>
  <c r="BJ300" i="6" s="1"/>
  <c r="AJ422" i="6"/>
  <c r="AL508" i="6"/>
  <c r="AI635" i="6"/>
  <c r="BJ635" i="6" s="1"/>
  <c r="AI654" i="6"/>
  <c r="BJ654" i="6" s="1"/>
  <c r="AJ718" i="6"/>
  <c r="AL801" i="6"/>
  <c r="AI827" i="6"/>
  <c r="BJ827" i="6" s="1"/>
  <c r="AI848" i="6"/>
  <c r="BJ848" i="6" s="1"/>
  <c r="AI1105" i="6"/>
  <c r="BJ1105" i="6" s="1"/>
  <c r="AJ1999" i="6"/>
  <c r="AI576" i="6"/>
  <c r="BJ576" i="6" s="1"/>
  <c r="AL65" i="6"/>
  <c r="AJ93" i="6"/>
  <c r="AI170" i="6"/>
  <c r="BJ170" i="6" s="1"/>
  <c r="AK178" i="6"/>
  <c r="AL193" i="6"/>
  <c r="AI206" i="6"/>
  <c r="BJ206" i="6" s="1"/>
  <c r="AK242" i="6"/>
  <c r="BO242" i="6" s="1"/>
  <c r="BP242" i="6" s="1"/>
  <c r="AK267" i="6"/>
  <c r="AI313" i="6"/>
  <c r="BJ313" i="6" s="1"/>
  <c r="AL351" i="6"/>
  <c r="AI542" i="6"/>
  <c r="BJ542" i="6" s="1"/>
  <c r="AJ576" i="6"/>
  <c r="AK649" i="6"/>
  <c r="BK649" i="6" s="1"/>
  <c r="AK724" i="6"/>
  <c r="BK724" i="6" s="1"/>
  <c r="BL724" i="6" s="1"/>
  <c r="AK848" i="6"/>
  <c r="AJ57" i="6"/>
  <c r="AJ78" i="6"/>
  <c r="AK89" i="6"/>
  <c r="AK93" i="6"/>
  <c r="AL122" i="6"/>
  <c r="AJ142" i="6"/>
  <c r="AL154" i="6"/>
  <c r="AJ206" i="6"/>
  <c r="AI210" i="6"/>
  <c r="BJ210" i="6" s="1"/>
  <c r="AL242" i="6"/>
  <c r="AL267" i="6"/>
  <c r="AJ280" i="6"/>
  <c r="AK296" i="6"/>
  <c r="AJ309" i="6"/>
  <c r="AJ313" i="6"/>
  <c r="AK383" i="6"/>
  <c r="BO383" i="6" s="1"/>
  <c r="BP383" i="6" s="1"/>
  <c r="AK429" i="6"/>
  <c r="BO429" i="6" s="1"/>
  <c r="BP429" i="6" s="1"/>
  <c r="AK458" i="6"/>
  <c r="BK458" i="6" s="1"/>
  <c r="AI495" i="6"/>
  <c r="BJ495" i="6" s="1"/>
  <c r="AI509" i="6"/>
  <c r="BJ509" i="6" s="1"/>
  <c r="AI524" i="6"/>
  <c r="BJ524" i="6" s="1"/>
  <c r="AJ562" i="6"/>
  <c r="AK586" i="6"/>
  <c r="AJ601" i="6"/>
  <c r="AJ616" i="6"/>
  <c r="AL625" i="6"/>
  <c r="AL640" i="6"/>
  <c r="AJ709" i="6"/>
  <c r="AL786" i="6"/>
  <c r="AL792" i="6"/>
  <c r="AI864" i="6"/>
  <c r="BJ864" i="6" s="1"/>
  <c r="AJ869" i="6"/>
  <c r="AJ880" i="6"/>
  <c r="AJ885" i="6"/>
  <c r="AI902" i="6"/>
  <c r="BJ902" i="6" s="1"/>
  <c r="AJ934" i="6"/>
  <c r="AK965" i="6"/>
  <c r="AI1004" i="6"/>
  <c r="BJ1004" i="6" s="1"/>
  <c r="AJ1052" i="6"/>
  <c r="AL1161" i="6"/>
  <c r="AJ1218" i="6"/>
  <c r="AJ1247" i="6"/>
  <c r="AJ1275" i="6"/>
  <c r="AL1371" i="6"/>
  <c r="AJ1424" i="6"/>
  <c r="AJ1580" i="6"/>
  <c r="AL2164" i="6"/>
  <c r="AK2414" i="6"/>
  <c r="AK774" i="6"/>
  <c r="AJ1147" i="6"/>
  <c r="AK48" i="6"/>
  <c r="AI65" i="6"/>
  <c r="BJ65" i="6" s="1"/>
  <c r="AJ129" i="6"/>
  <c r="AL257" i="6"/>
  <c r="AK354" i="6"/>
  <c r="AL678" i="6"/>
  <c r="AI863" i="6"/>
  <c r="BJ863" i="6" s="1"/>
  <c r="AJ933" i="6"/>
  <c r="AK1018" i="6"/>
  <c r="BO1018" i="6" s="1"/>
  <c r="BP1018" i="6" s="1"/>
  <c r="AL1029" i="6"/>
  <c r="AI1806" i="6"/>
  <c r="BJ1806" i="6" s="1"/>
  <c r="AJ52" i="6"/>
  <c r="AK65" i="6"/>
  <c r="BK65" i="6" s="1"/>
  <c r="BL65" i="6" s="1"/>
  <c r="AL80" i="6"/>
  <c r="AI93" i="6"/>
  <c r="BJ93" i="6" s="1"/>
  <c r="AI100" i="6"/>
  <c r="BJ100" i="6" s="1"/>
  <c r="AJ157" i="6"/>
  <c r="AJ178" i="6"/>
  <c r="AK189" i="6"/>
  <c r="AL333" i="6"/>
  <c r="AL174" i="6"/>
  <c r="AJ202" i="6"/>
  <c r="AJ210" i="6"/>
  <c r="AI219" i="6"/>
  <c r="BJ219" i="6" s="1"/>
  <c r="AI223" i="6"/>
  <c r="BJ223" i="6" s="1"/>
  <c r="AJ227" i="6"/>
  <c r="AJ235" i="6"/>
  <c r="AI255" i="6"/>
  <c r="BJ255" i="6" s="1"/>
  <c r="AL284" i="6"/>
  <c r="BM284" i="6" s="1"/>
  <c r="AI293" i="6"/>
  <c r="BJ293" i="6" s="1"/>
  <c r="AK322" i="6"/>
  <c r="AK347" i="6"/>
  <c r="AI374" i="6"/>
  <c r="BJ374" i="6" s="1"/>
  <c r="AI397" i="6"/>
  <c r="BJ397" i="6" s="1"/>
  <c r="AK414" i="6"/>
  <c r="BO414" i="6" s="1"/>
  <c r="BP414" i="6" s="1"/>
  <c r="AJ495" i="6"/>
  <c r="AL524" i="6"/>
  <c r="AL704" i="6"/>
  <c r="AK730" i="6"/>
  <c r="BO730" i="6" s="1"/>
  <c r="BP730" i="6" s="1"/>
  <c r="AK864" i="6"/>
  <c r="BK864" i="6" s="1"/>
  <c r="BL864" i="6" s="1"/>
  <c r="AJ902" i="6"/>
  <c r="AJ1047" i="6"/>
  <c r="AJ1085" i="6"/>
  <c r="AK1118" i="6"/>
  <c r="AK1275" i="6"/>
  <c r="AJ1304" i="6"/>
  <c r="AK1473" i="6"/>
  <c r="AL1496" i="6"/>
  <c r="BM1496" i="6" s="1"/>
  <c r="AL1544" i="6"/>
  <c r="BM1544" i="6" s="1"/>
  <c r="AL1703" i="6"/>
  <c r="AL1870" i="6"/>
  <c r="AJ2014" i="6"/>
  <c r="AJ2020" i="6"/>
  <c r="AK441" i="6"/>
  <c r="BO441" i="6" s="1"/>
  <c r="BP441" i="6" s="1"/>
  <c r="AJ329" i="6"/>
  <c r="AK816" i="6"/>
  <c r="AI57" i="6"/>
  <c r="BJ57" i="6" s="1"/>
  <c r="AJ89" i="6"/>
  <c r="AK186" i="6"/>
  <c r="AI280" i="6"/>
  <c r="BJ280" i="6" s="1"/>
  <c r="AI309" i="6"/>
  <c r="BJ309" i="6" s="1"/>
  <c r="AL387" i="6"/>
  <c r="AL519" i="6"/>
  <c r="AJ1095" i="6"/>
  <c r="AL25" i="6"/>
  <c r="AK29" i="6"/>
  <c r="AK61" i="6"/>
  <c r="AJ138" i="6"/>
  <c r="AK150" i="6"/>
  <c r="AJ33" i="6"/>
  <c r="AI42" i="6"/>
  <c r="BJ42" i="6" s="1"/>
  <c r="AI70" i="6"/>
  <c r="BJ70" i="6" s="1"/>
  <c r="AI74" i="6"/>
  <c r="BJ74" i="6" s="1"/>
  <c r="AK78" i="6"/>
  <c r="AK86" i="6"/>
  <c r="BK86" i="6" s="1"/>
  <c r="AL93" i="6"/>
  <c r="AI106" i="6"/>
  <c r="BJ106" i="6" s="1"/>
  <c r="AK142" i="6"/>
  <c r="AI146" i="6"/>
  <c r="BJ146" i="6" s="1"/>
  <c r="AK167" i="6"/>
  <c r="AK206" i="6"/>
  <c r="AI251" i="6"/>
  <c r="BJ251" i="6" s="1"/>
  <c r="AK280" i="6"/>
  <c r="AI305" i="6"/>
  <c r="BJ305" i="6" s="1"/>
  <c r="AJ318" i="6"/>
  <c r="AI331" i="6"/>
  <c r="BJ331" i="6" s="1"/>
  <c r="AL347" i="6"/>
  <c r="AI352" i="6"/>
  <c r="BJ352" i="6" s="1"/>
  <c r="AL369" i="6"/>
  <c r="BM369" i="6" s="1"/>
  <c r="AK401" i="6"/>
  <c r="AL419" i="6"/>
  <c r="AJ434" i="6"/>
  <c r="AJ491" i="6"/>
  <c r="AL572" i="6"/>
  <c r="AK601" i="6"/>
  <c r="AL616" i="6"/>
  <c r="AJ665" i="6"/>
  <c r="AK700" i="6"/>
  <c r="AK709" i="6"/>
  <c r="AL720" i="6"/>
  <c r="AL730" i="6"/>
  <c r="AK741" i="6"/>
  <c r="AK869" i="6"/>
  <c r="AK902" i="6"/>
  <c r="AK934" i="6"/>
  <c r="AJ950" i="6"/>
  <c r="AL954" i="6"/>
  <c r="AJ1042" i="6"/>
  <c r="AJ1074" i="6"/>
  <c r="AI1123" i="6"/>
  <c r="BJ1123" i="6" s="1"/>
  <c r="AK1218" i="6"/>
  <c r="AI1259" i="6"/>
  <c r="BJ1259" i="6" s="1"/>
  <c r="AL1424" i="6"/>
  <c r="BM1424" i="6" s="1"/>
  <c r="AL1473" i="6"/>
  <c r="AI1509" i="6"/>
  <c r="BJ1509" i="6" s="1"/>
  <c r="AK1580" i="6"/>
  <c r="AI1684" i="6"/>
  <c r="BJ1684" i="6" s="1"/>
  <c r="AI1771" i="6"/>
  <c r="BJ1771" i="6" s="1"/>
  <c r="AL1951" i="6"/>
  <c r="AK2014" i="6"/>
  <c r="AK444" i="6"/>
  <c r="AL458" i="6"/>
  <c r="AK473" i="6"/>
  <c r="BO473" i="6" s="1"/>
  <c r="BP473" i="6" s="1"/>
  <c r="AI491" i="6"/>
  <c r="BJ491" i="6" s="1"/>
  <c r="AI498" i="6"/>
  <c r="BJ498" i="6" s="1"/>
  <c r="AJ501" i="6"/>
  <c r="AJ542" i="6"/>
  <c r="AL557" i="6"/>
  <c r="BM557" i="6" s="1"/>
  <c r="AJ583" i="6"/>
  <c r="AL608" i="6"/>
  <c r="AI628" i="6"/>
  <c r="BJ628" i="6" s="1"/>
  <c r="AK632" i="6"/>
  <c r="AJ643" i="6"/>
  <c r="AL654" i="6"/>
  <c r="AL662" i="6"/>
  <c r="AJ678" i="6"/>
  <c r="AL689" i="6"/>
  <c r="AJ730" i="6"/>
  <c r="AK746" i="6"/>
  <c r="BK746" i="6" s="1"/>
  <c r="AK750" i="6"/>
  <c r="AK783" i="6"/>
  <c r="BO783" i="6" s="1"/>
  <c r="BP783" i="6" s="1"/>
  <c r="AK792" i="6"/>
  <c r="AK826" i="6"/>
  <c r="AJ835" i="6"/>
  <c r="AJ860" i="6"/>
  <c r="AI877" i="6"/>
  <c r="BJ877" i="6" s="1"/>
  <c r="AK885" i="6"/>
  <c r="AJ912" i="6"/>
  <c r="AI925" i="6"/>
  <c r="BJ925" i="6" s="1"/>
  <c r="AI965" i="6"/>
  <c r="BJ965" i="6" s="1"/>
  <c r="AK978" i="6"/>
  <c r="AI996" i="6"/>
  <c r="BJ996" i="6" s="1"/>
  <c r="AJ1005" i="6"/>
  <c r="AI1085" i="6"/>
  <c r="BJ1085" i="6" s="1"/>
  <c r="AI1177" i="6"/>
  <c r="BJ1177" i="6" s="1"/>
  <c r="AI1218" i="6"/>
  <c r="BJ1218" i="6" s="1"/>
  <c r="AI1279" i="6"/>
  <c r="BJ1279" i="6" s="1"/>
  <c r="AK1300" i="6"/>
  <c r="AJ1322" i="6"/>
  <c r="AK1343" i="6"/>
  <c r="AK1398" i="6"/>
  <c r="AL1447" i="6"/>
  <c r="AI1464" i="6"/>
  <c r="BJ1464" i="6" s="1"/>
  <c r="AK1562" i="6"/>
  <c r="AK1613" i="6"/>
  <c r="AL1673" i="6"/>
  <c r="AK1911" i="6"/>
  <c r="AL2115" i="6"/>
  <c r="BM2115" i="6" s="1"/>
  <c r="AL2181" i="6"/>
  <c r="BM2181" i="6" s="1"/>
  <c r="AI268" i="6"/>
  <c r="BJ268" i="6" s="1"/>
  <c r="AJ284" i="6"/>
  <c r="AK293" i="6"/>
  <c r="AL306" i="6"/>
  <c r="BM306" i="6" s="1"/>
  <c r="AK309" i="6"/>
  <c r="AJ322" i="6"/>
  <c r="AI325" i="6"/>
  <c r="BJ325" i="6" s="1"/>
  <c r="AL331" i="6"/>
  <c r="AK338" i="6"/>
  <c r="AI345" i="6"/>
  <c r="BJ345" i="6" s="1"/>
  <c r="AL383" i="6"/>
  <c r="AI404" i="6"/>
  <c r="BJ404" i="6" s="1"/>
  <c r="AK430" i="6"/>
  <c r="BO430" i="6" s="1"/>
  <c r="BP430" i="6" s="1"/>
  <c r="AL444" i="6"/>
  <c r="AL448" i="6"/>
  <c r="AL451" i="6"/>
  <c r="AJ498" i="6"/>
  <c r="AL501" i="6"/>
  <c r="AJ509" i="6"/>
  <c r="AJ513" i="6"/>
  <c r="AK524" i="6"/>
  <c r="AI532" i="6"/>
  <c r="BJ532" i="6" s="1"/>
  <c r="AK550" i="6"/>
  <c r="BK550" i="6" s="1"/>
  <c r="AK565" i="6"/>
  <c r="AK576" i="6"/>
  <c r="BO576" i="6" s="1"/>
  <c r="BP576" i="6" s="1"/>
  <c r="AL590" i="6"/>
  <c r="AK605" i="6"/>
  <c r="AK616" i="6"/>
  <c r="AK651" i="6"/>
  <c r="BO651" i="6" s="1"/>
  <c r="BP651" i="6" s="1"/>
  <c r="AJ670" i="6"/>
  <c r="AI686" i="6"/>
  <c r="BJ686" i="6" s="1"/>
  <c r="AL697" i="6"/>
  <c r="AI709" i="6"/>
  <c r="BJ709" i="6" s="1"/>
  <c r="AI738" i="6"/>
  <c r="BJ738" i="6" s="1"/>
  <c r="AL746" i="6"/>
  <c r="AL771" i="6"/>
  <c r="AK779" i="6"/>
  <c r="BO779" i="6" s="1"/>
  <c r="BP779" i="6" s="1"/>
  <c r="AL783" i="6"/>
  <c r="AK800" i="6"/>
  <c r="AL826" i="6"/>
  <c r="BM826" i="6" s="1"/>
  <c r="AI839" i="6"/>
  <c r="BJ839" i="6" s="1"/>
  <c r="AJ864" i="6"/>
  <c r="AJ947" i="6"/>
  <c r="AJ955" i="6"/>
  <c r="AL1057" i="6"/>
  <c r="AI1151" i="6"/>
  <c r="BJ1151" i="6" s="1"/>
  <c r="AI1339" i="6"/>
  <c r="BJ1339" i="6" s="1"/>
  <c r="AK1371" i="6"/>
  <c r="AK1442" i="6"/>
  <c r="AK1459" i="6"/>
  <c r="BO1459" i="6" s="1"/>
  <c r="BP1459" i="6" s="1"/>
  <c r="AI1513" i="6"/>
  <c r="BJ1513" i="6" s="1"/>
  <c r="AI1584" i="6"/>
  <c r="BJ1584" i="6" s="1"/>
  <c r="AL1613" i="6"/>
  <c r="AL1800" i="6"/>
  <c r="AI1870" i="6"/>
  <c r="BJ1870" i="6" s="1"/>
  <c r="AK1882" i="6"/>
  <c r="BO1882" i="6" s="1"/>
  <c r="BP1882" i="6" s="1"/>
  <c r="AJ91" i="6"/>
  <c r="AK127" i="6"/>
  <c r="BO127" i="6" s="1"/>
  <c r="BP127" i="6" s="1"/>
  <c r="AK316" i="6"/>
  <c r="AL342" i="6"/>
  <c r="BM342" i="6" s="1"/>
  <c r="AI467" i="6"/>
  <c r="BJ467" i="6" s="1"/>
  <c r="AK481" i="6"/>
  <c r="AI595" i="6"/>
  <c r="BJ595" i="6" s="1"/>
  <c r="AI633" i="6"/>
  <c r="BJ633" i="6" s="1"/>
  <c r="AI652" i="6"/>
  <c r="BJ652" i="6" s="1"/>
  <c r="AJ1115" i="6"/>
  <c r="AK1553" i="6"/>
  <c r="AK2442" i="6"/>
  <c r="AK33" i="6"/>
  <c r="AJ46" i="6"/>
  <c r="AI49" i="6"/>
  <c r="BJ49" i="6" s="1"/>
  <c r="AI59" i="6"/>
  <c r="BJ59" i="6" s="1"/>
  <c r="AI72" i="6"/>
  <c r="BJ72" i="6" s="1"/>
  <c r="AL88" i="6"/>
  <c r="AL97" i="6"/>
  <c r="AI104" i="6"/>
  <c r="BJ104" i="6" s="1"/>
  <c r="AK110" i="6"/>
  <c r="AK133" i="6"/>
  <c r="AJ146" i="6"/>
  <c r="AI149" i="6"/>
  <c r="BJ149" i="6" s="1"/>
  <c r="AI159" i="6"/>
  <c r="BJ159" i="6" s="1"/>
  <c r="AI172" i="6"/>
  <c r="BJ172" i="6" s="1"/>
  <c r="AL188" i="6"/>
  <c r="BM188" i="6" s="1"/>
  <c r="AL197" i="6"/>
  <c r="BM197" i="6" s="1"/>
  <c r="AI204" i="6"/>
  <c r="BJ204" i="6" s="1"/>
  <c r="AK210" i="6"/>
  <c r="BK210" i="6" s="1"/>
  <c r="BL210" i="6" s="1"/>
  <c r="AK233" i="6"/>
  <c r="BO233" i="6" s="1"/>
  <c r="BP233" i="6" s="1"/>
  <c r="AJ246" i="6"/>
  <c r="AI249" i="6"/>
  <c r="BJ249" i="6" s="1"/>
  <c r="AI259" i="6"/>
  <c r="BJ259" i="6" s="1"/>
  <c r="AI272" i="6"/>
  <c r="BJ272" i="6" s="1"/>
  <c r="AK291" i="6"/>
  <c r="BO291" i="6" s="1"/>
  <c r="BP291" i="6" s="1"/>
  <c r="AJ304" i="6"/>
  <c r="AK313" i="6"/>
  <c r="AL326" i="6"/>
  <c r="AK329" i="6"/>
  <c r="BO329" i="6" s="1"/>
  <c r="BP329" i="6" s="1"/>
  <c r="AJ374" i="6"/>
  <c r="AI409" i="6"/>
  <c r="BJ409" i="6" s="1"/>
  <c r="AK416" i="6"/>
  <c r="AL434" i="6"/>
  <c r="BM434" i="6" s="1"/>
  <c r="AI442" i="6"/>
  <c r="BJ442" i="6" s="1"/>
  <c r="AK456" i="6"/>
  <c r="AK463" i="6"/>
  <c r="AI471" i="6"/>
  <c r="BJ471" i="6" s="1"/>
  <c r="AJ474" i="6"/>
  <c r="AI514" i="6"/>
  <c r="BJ514" i="6" s="1"/>
  <c r="AK536" i="6"/>
  <c r="AI544" i="6"/>
  <c r="BJ544" i="6" s="1"/>
  <c r="AJ588" i="6"/>
  <c r="AJ595" i="6"/>
  <c r="AI603" i="6"/>
  <c r="BJ603" i="6" s="1"/>
  <c r="AI617" i="6"/>
  <c r="BJ617" i="6" s="1"/>
  <c r="AK648" i="6"/>
  <c r="AK675" i="6"/>
  <c r="BO675" i="6" s="1"/>
  <c r="BP675" i="6" s="1"/>
  <c r="AL706" i="6"/>
  <c r="AK727" i="6"/>
  <c r="AJ735" i="6"/>
  <c r="AL780" i="6"/>
  <c r="AL797" i="6"/>
  <c r="BM797" i="6" s="1"/>
  <c r="AK810" i="6"/>
  <c r="AK823" i="6"/>
  <c r="BO823" i="6" s="1"/>
  <c r="BP823" i="6" s="1"/>
  <c r="AJ845" i="6"/>
  <c r="AL848" i="6"/>
  <c r="BM848" i="6" s="1"/>
  <c r="AK853" i="6"/>
  <c r="AL869" i="6"/>
  <c r="AL882" i="6"/>
  <c r="AI909" i="6"/>
  <c r="BJ909" i="6" s="1"/>
  <c r="AI922" i="6"/>
  <c r="BJ922" i="6" s="1"/>
  <c r="AK930" i="6"/>
  <c r="AJ975" i="6"/>
  <c r="AL1063" i="6"/>
  <c r="AK1067" i="6"/>
  <c r="BO1067" i="6" s="1"/>
  <c r="BP1067" i="6" s="1"/>
  <c r="AJ1105" i="6"/>
  <c r="AL1229" i="6"/>
  <c r="AK1235" i="6"/>
  <c r="BO1235" i="6" s="1"/>
  <c r="BP1235" i="6" s="1"/>
  <c r="AI1266" i="6"/>
  <c r="BJ1266" i="6" s="1"/>
  <c r="AJ1357" i="6"/>
  <c r="AJ1411" i="6"/>
  <c r="AK1416" i="6"/>
  <c r="BO1416" i="6" s="1"/>
  <c r="BP1416" i="6" s="1"/>
  <c r="AI1443" i="6"/>
  <c r="BJ1443" i="6" s="1"/>
  <c r="AL1509" i="6"/>
  <c r="AL1580" i="6"/>
  <c r="AI1610" i="6"/>
  <c r="BJ1610" i="6" s="1"/>
  <c r="AI1866" i="6"/>
  <c r="BJ1866" i="6" s="1"/>
  <c r="AL2044" i="6"/>
  <c r="AL2147" i="6"/>
  <c r="AI2215" i="6"/>
  <c r="BJ2215" i="6" s="1"/>
  <c r="AL2442" i="6"/>
  <c r="AK570" i="6"/>
  <c r="BO570" i="6" s="1"/>
  <c r="BP570" i="6" s="1"/>
  <c r="AJ695" i="6"/>
  <c r="AL810" i="6"/>
  <c r="AL823" i="6"/>
  <c r="AK879" i="6"/>
  <c r="AI905" i="6"/>
  <c r="BJ905" i="6" s="1"/>
  <c r="AI914" i="6"/>
  <c r="BJ914" i="6" s="1"/>
  <c r="AL944" i="6"/>
  <c r="AJ962" i="6"/>
  <c r="AK1002" i="6"/>
  <c r="AL1011" i="6"/>
  <c r="BM1011" i="6" s="1"/>
  <c r="AK1082" i="6"/>
  <c r="AK1129" i="6"/>
  <c r="BK1129" i="6" s="1"/>
  <c r="AJ1153" i="6"/>
  <c r="AJ1168" i="6"/>
  <c r="AK1178" i="6"/>
  <c r="AI1189" i="6"/>
  <c r="BJ1189" i="6" s="1"/>
  <c r="AJ1266" i="6"/>
  <c r="AL1291" i="6"/>
  <c r="AL1438" i="6"/>
  <c r="AK1576" i="6"/>
  <c r="AK1655" i="6"/>
  <c r="BK1655" i="6" s="1"/>
  <c r="AK1866" i="6"/>
  <c r="BO1866" i="6" s="1"/>
  <c r="BP1866" i="6" s="1"/>
  <c r="AI1949" i="6"/>
  <c r="BJ1949" i="6" s="1"/>
  <c r="AJ1973" i="6"/>
  <c r="AK2100" i="6"/>
  <c r="AL2294" i="6"/>
  <c r="AK36" i="6"/>
  <c r="AL120" i="6"/>
  <c r="AL220" i="6"/>
  <c r="AK326" i="6"/>
  <c r="BO326" i="6" s="1"/>
  <c r="BP326" i="6" s="1"/>
  <c r="AK529" i="6"/>
  <c r="BK529" i="6" s="1"/>
  <c r="BL529" i="6" s="1"/>
  <c r="AJ727" i="6"/>
  <c r="AK91" i="6"/>
  <c r="BO91" i="6" s="1"/>
  <c r="BP91" i="6" s="1"/>
  <c r="AJ449" i="6"/>
  <c r="AL481" i="6"/>
  <c r="BM481" i="6" s="1"/>
  <c r="AI503" i="6"/>
  <c r="BJ503" i="6" s="1"/>
  <c r="AL529" i="6"/>
  <c r="AI563" i="6"/>
  <c r="BJ563" i="6" s="1"/>
  <c r="AI578" i="6"/>
  <c r="BJ578" i="6" s="1"/>
  <c r="AK588" i="6"/>
  <c r="AI630" i="6"/>
  <c r="BJ630" i="6" s="1"/>
  <c r="AL648" i="6"/>
  <c r="AL667" i="6"/>
  <c r="AJ687" i="6"/>
  <c r="AL33" i="6"/>
  <c r="AJ72" i="6"/>
  <c r="AJ82" i="6"/>
  <c r="AI85" i="6"/>
  <c r="BJ85" i="6" s="1"/>
  <c r="AI95" i="6"/>
  <c r="BJ95" i="6" s="1"/>
  <c r="AJ101" i="6"/>
  <c r="AJ104" i="6"/>
  <c r="AL114" i="6"/>
  <c r="AL124" i="6"/>
  <c r="AL133" i="6"/>
  <c r="AK146" i="6"/>
  <c r="AI166" i="6"/>
  <c r="BJ166" i="6" s="1"/>
  <c r="AJ172" i="6"/>
  <c r="AJ182" i="6"/>
  <c r="AI185" i="6"/>
  <c r="BJ185" i="6" s="1"/>
  <c r="AI195" i="6"/>
  <c r="BJ195" i="6" s="1"/>
  <c r="AJ201" i="6"/>
  <c r="AJ204" i="6"/>
  <c r="AL214" i="6"/>
  <c r="AL224" i="6"/>
  <c r="AL233" i="6"/>
  <c r="AK246" i="6"/>
  <c r="AI266" i="6"/>
  <c r="BJ266" i="6" s="1"/>
  <c r="AJ272" i="6"/>
  <c r="AJ282" i="6"/>
  <c r="AI285" i="6"/>
  <c r="BJ285" i="6" s="1"/>
  <c r="AL291" i="6"/>
  <c r="BM291" i="6" s="1"/>
  <c r="AK304" i="6"/>
  <c r="AI311" i="6"/>
  <c r="BJ311" i="6" s="1"/>
  <c r="AL313" i="6"/>
  <c r="BM313" i="6" s="1"/>
  <c r="AI333" i="6"/>
  <c r="BJ333" i="6" s="1"/>
  <c r="AJ378" i="6"/>
  <c r="AJ385" i="6"/>
  <c r="AI392" i="6"/>
  <c r="BJ392" i="6" s="1"/>
  <c r="AI395" i="6"/>
  <c r="BJ395" i="6" s="1"/>
  <c r="AL416" i="6"/>
  <c r="AI432" i="6"/>
  <c r="BJ432" i="6" s="1"/>
  <c r="AJ442" i="6"/>
  <c r="AJ446" i="6"/>
  <c r="AI453" i="6"/>
  <c r="BJ453" i="6" s="1"/>
  <c r="AL456" i="6"/>
  <c r="AJ471" i="6"/>
  <c r="AI489" i="6"/>
  <c r="BJ489" i="6" s="1"/>
  <c r="AL514" i="6"/>
  <c r="AJ552" i="6"/>
  <c r="AI555" i="6"/>
  <c r="BJ555" i="6" s="1"/>
  <c r="AJ603" i="6"/>
  <c r="AJ606" i="6"/>
  <c r="AJ622" i="6"/>
  <c r="AJ630" i="6"/>
  <c r="AJ641" i="6"/>
  <c r="AK656" i="6"/>
  <c r="BO656" i="6" s="1"/>
  <c r="BP656" i="6" s="1"/>
  <c r="AK687" i="6"/>
  <c r="AI715" i="6"/>
  <c r="BJ715" i="6" s="1"/>
  <c r="AK735" i="6"/>
  <c r="BO735" i="6" s="1"/>
  <c r="BP735" i="6" s="1"/>
  <c r="AJ744" i="6"/>
  <c r="AL752" i="6"/>
  <c r="AI756" i="6"/>
  <c r="BJ756" i="6" s="1"/>
  <c r="AI765" i="6"/>
  <c r="BJ765" i="6" s="1"/>
  <c r="AL794" i="6"/>
  <c r="AJ841" i="6"/>
  <c r="AK845" i="6"/>
  <c r="AI858" i="6"/>
  <c r="BJ858" i="6" s="1"/>
  <c r="AJ998" i="6"/>
  <c r="AI1050" i="6"/>
  <c r="BJ1050" i="6" s="1"/>
  <c r="AJ1139" i="6"/>
  <c r="AL1174" i="6"/>
  <c r="BM1174" i="6" s="1"/>
  <c r="AJ1215" i="6"/>
  <c r="AL1235" i="6"/>
  <c r="AI1336" i="6"/>
  <c r="BJ1336" i="6" s="1"/>
  <c r="AK1357" i="6"/>
  <c r="AK1378" i="6"/>
  <c r="AL1411" i="6"/>
  <c r="AJ1499" i="6"/>
  <c r="AJ1505" i="6"/>
  <c r="AL1610" i="6"/>
  <c r="AI1661" i="6"/>
  <c r="BJ1661" i="6" s="1"/>
  <c r="AI1666" i="6"/>
  <c r="BJ1666" i="6" s="1"/>
  <c r="AK1722" i="6"/>
  <c r="AL2160" i="6"/>
  <c r="AJ2215" i="6"/>
  <c r="AL300" i="6"/>
  <c r="AI140" i="6"/>
  <c r="BJ140" i="6" s="1"/>
  <c r="AI388" i="6"/>
  <c r="BJ388" i="6" s="1"/>
  <c r="AK409" i="6"/>
  <c r="AL474" i="6"/>
  <c r="BM474" i="6" s="1"/>
  <c r="AL559" i="6"/>
  <c r="BM559" i="6" s="1"/>
  <c r="AJ698" i="6"/>
  <c r="AL24" i="6"/>
  <c r="AI31" i="6"/>
  <c r="BJ31" i="6" s="1"/>
  <c r="AJ40" i="6"/>
  <c r="AL46" i="6"/>
  <c r="AK59" i="6"/>
  <c r="AI63" i="6"/>
  <c r="BJ63" i="6" s="1"/>
  <c r="AL69" i="6"/>
  <c r="AK85" i="6"/>
  <c r="BK85" i="6" s="1"/>
  <c r="AI108" i="6"/>
  <c r="BJ108" i="6" s="1"/>
  <c r="AI131" i="6"/>
  <c r="BJ131" i="6" s="1"/>
  <c r="AJ140" i="6"/>
  <c r="AL146" i="6"/>
  <c r="AK159" i="6"/>
  <c r="AI163" i="6"/>
  <c r="BJ163" i="6" s="1"/>
  <c r="AL169" i="6"/>
  <c r="AK185" i="6"/>
  <c r="AI208" i="6"/>
  <c r="BJ208" i="6" s="1"/>
  <c r="AI231" i="6"/>
  <c r="BJ231" i="6" s="1"/>
  <c r="AJ240" i="6"/>
  <c r="AL246" i="6"/>
  <c r="AK259" i="6"/>
  <c r="AI263" i="6"/>
  <c r="BJ263" i="6" s="1"/>
  <c r="AL269" i="6"/>
  <c r="BM269" i="6" s="1"/>
  <c r="AK285" i="6"/>
  <c r="AJ298" i="6"/>
  <c r="AK320" i="6"/>
  <c r="AI336" i="6"/>
  <c r="BJ336" i="6" s="1"/>
  <c r="AI350" i="6"/>
  <c r="BJ350" i="6" s="1"/>
  <c r="AL356" i="6"/>
  <c r="AI364" i="6"/>
  <c r="BJ364" i="6" s="1"/>
  <c r="AL371" i="6"/>
  <c r="AL381" i="6"/>
  <c r="AJ388" i="6"/>
  <c r="AJ395" i="6"/>
  <c r="AL409" i="6"/>
  <c r="AK446" i="6"/>
  <c r="AJ511" i="6"/>
  <c r="AI522" i="6"/>
  <c r="BJ522" i="6" s="1"/>
  <c r="AJ526" i="6"/>
  <c r="AK544" i="6"/>
  <c r="AJ563" i="6"/>
  <c r="AL570" i="6"/>
  <c r="BM570" i="6" s="1"/>
  <c r="AJ578" i="6"/>
  <c r="AL588" i="6"/>
  <c r="AL606" i="6"/>
  <c r="AK614" i="6"/>
  <c r="AK622" i="6"/>
  <c r="AJ660" i="6"/>
  <c r="AK695" i="6"/>
  <c r="AI724" i="6"/>
  <c r="BJ724" i="6" s="1"/>
  <c r="AI777" i="6"/>
  <c r="BJ777" i="6" s="1"/>
  <c r="AI790" i="6"/>
  <c r="BJ790" i="6" s="1"/>
  <c r="AJ807" i="6"/>
  <c r="AL845" i="6"/>
  <c r="AL879" i="6"/>
  <c r="AK892" i="6"/>
  <c r="AL901" i="6"/>
  <c r="AJ905" i="6"/>
  <c r="AJ914" i="6"/>
  <c r="AJ948" i="6"/>
  <c r="AJ971" i="6"/>
  <c r="AJ985" i="6"/>
  <c r="AI989" i="6"/>
  <c r="BJ989" i="6" s="1"/>
  <c r="AK1021" i="6"/>
  <c r="BK1021" i="6" s="1"/>
  <c r="AI1026" i="6"/>
  <c r="BJ1026" i="6" s="1"/>
  <c r="AJ1050" i="6"/>
  <c r="AK1153" i="6"/>
  <c r="AL1215" i="6"/>
  <c r="AI1262" i="6"/>
  <c r="BJ1262" i="6" s="1"/>
  <c r="AJ1325" i="6"/>
  <c r="AL1357" i="6"/>
  <c r="AJ1456" i="6"/>
  <c r="AK1477" i="6"/>
  <c r="BK1477" i="6" s="1"/>
  <c r="AJ1521" i="6"/>
  <c r="AI1599" i="6"/>
  <c r="BJ1599" i="6" s="1"/>
  <c r="AI1826" i="6"/>
  <c r="BJ1826" i="6" s="1"/>
  <c r="AJ2040" i="6"/>
  <c r="AI2088" i="6"/>
  <c r="BJ2088" i="6" s="1"/>
  <c r="AI2210" i="6"/>
  <c r="BJ2210" i="6" s="1"/>
  <c r="AJ2344" i="6"/>
  <c r="AK2369" i="6"/>
  <c r="AI2418" i="6"/>
  <c r="BJ2418" i="6" s="1"/>
  <c r="AK27" i="6"/>
  <c r="AK136" i="6"/>
  <c r="AK227" i="6"/>
  <c r="AL278" i="6"/>
  <c r="AI449" i="6"/>
  <c r="BJ449" i="6" s="1"/>
  <c r="AI588" i="6"/>
  <c r="BJ588" i="6" s="1"/>
  <c r="AI695" i="6"/>
  <c r="BJ695" i="6" s="1"/>
  <c r="AJ747" i="6"/>
  <c r="AJ823" i="6"/>
  <c r="AI975" i="6"/>
  <c r="BJ975" i="6" s="1"/>
  <c r="AL1147" i="6"/>
  <c r="AI1199" i="6"/>
  <c r="BJ1199" i="6" s="1"/>
  <c r="AL1460" i="6"/>
  <c r="AK1509" i="6"/>
  <c r="AK2171" i="6"/>
  <c r="AK2294" i="6"/>
  <c r="BK2294" i="6" s="1"/>
  <c r="BL2294" i="6" s="1"/>
  <c r="BN2294" i="6" s="1"/>
  <c r="AI40" i="6"/>
  <c r="BJ40" i="6" s="1"/>
  <c r="AL227" i="6"/>
  <c r="AI240" i="6"/>
  <c r="BJ240" i="6" s="1"/>
  <c r="AJ320" i="6"/>
  <c r="AI424" i="6"/>
  <c r="BJ424" i="6" s="1"/>
  <c r="AL37" i="6"/>
  <c r="AI50" i="6"/>
  <c r="BJ50" i="6" s="1"/>
  <c r="AI53" i="6"/>
  <c r="BJ53" i="6" s="1"/>
  <c r="AK76" i="6"/>
  <c r="AK82" i="6"/>
  <c r="AJ95" i="6"/>
  <c r="AK101" i="6"/>
  <c r="AK118" i="6"/>
  <c r="AL137" i="6"/>
  <c r="AI150" i="6"/>
  <c r="BJ150" i="6" s="1"/>
  <c r="AI153" i="6"/>
  <c r="BJ153" i="6" s="1"/>
  <c r="AK176" i="6"/>
  <c r="AK182" i="6"/>
  <c r="AJ195" i="6"/>
  <c r="AK201" i="6"/>
  <c r="AK218" i="6"/>
  <c r="AL237" i="6"/>
  <c r="AI250" i="6"/>
  <c r="BJ250" i="6" s="1"/>
  <c r="AI253" i="6"/>
  <c r="BJ253" i="6" s="1"/>
  <c r="AK276" i="6"/>
  <c r="AK282" i="6"/>
  <c r="AI289" i="6"/>
  <c r="BJ289" i="6" s="1"/>
  <c r="AJ295" i="6"/>
  <c r="AL304" i="6"/>
  <c r="AJ311" i="6"/>
  <c r="AL317" i="6"/>
  <c r="AJ333" i="6"/>
  <c r="AK336" i="6"/>
  <c r="AJ340" i="6"/>
  <c r="AI343" i="6"/>
  <c r="BJ343" i="6" s="1"/>
  <c r="AJ350" i="6"/>
  <c r="AK378" i="6"/>
  <c r="AK385" i="6"/>
  <c r="AJ392" i="6"/>
  <c r="AI402" i="6"/>
  <c r="BJ402" i="6" s="1"/>
  <c r="AK424" i="6"/>
  <c r="AJ432" i="6"/>
  <c r="AL446" i="6"/>
  <c r="AJ453" i="6"/>
  <c r="AK471" i="6"/>
  <c r="AJ489" i="6"/>
  <c r="AI493" i="6"/>
  <c r="BJ493" i="6" s="1"/>
  <c r="AI496" i="6"/>
  <c r="BJ496" i="6" s="1"/>
  <c r="AJ522" i="6"/>
  <c r="AK526" i="6"/>
  <c r="BK526" i="6" s="1"/>
  <c r="AI534" i="6"/>
  <c r="BJ534" i="6" s="1"/>
  <c r="AL544" i="6"/>
  <c r="AK552" i="6"/>
  <c r="AJ581" i="6"/>
  <c r="AK585" i="6"/>
  <c r="AL592" i="6"/>
  <c r="AJ600" i="6"/>
  <c r="AK603" i="6"/>
  <c r="BO603" i="6" s="1"/>
  <c r="BP603" i="6" s="1"/>
  <c r="AK630" i="6"/>
  <c r="AK641" i="6"/>
  <c r="BK641" i="6" s="1"/>
  <c r="BL641" i="6" s="1"/>
  <c r="BN641" i="6" s="1"/>
  <c r="AL645" i="6"/>
  <c r="BM645" i="6" s="1"/>
  <c r="AL656" i="6"/>
  <c r="AI728" i="6"/>
  <c r="BJ728" i="6" s="1"/>
  <c r="AJ732" i="6"/>
  <c r="AL740" i="6"/>
  <c r="BM740" i="6" s="1"/>
  <c r="AK744" i="6"/>
  <c r="AK756" i="6"/>
  <c r="AJ765" i="6"/>
  <c r="AI786" i="6"/>
  <c r="BJ786" i="6" s="1"/>
  <c r="AJ790" i="6"/>
  <c r="AI833" i="6"/>
  <c r="BJ833" i="6" s="1"/>
  <c r="AK841" i="6"/>
  <c r="AL854" i="6"/>
  <c r="AJ858" i="6"/>
  <c r="AI883" i="6"/>
  <c r="BJ883" i="6" s="1"/>
  <c r="AK905" i="6"/>
  <c r="AJ940" i="6"/>
  <c r="AK998" i="6"/>
  <c r="AL1021" i="6"/>
  <c r="AK1026" i="6"/>
  <c r="BO1026" i="6" s="1"/>
  <c r="BP1026" i="6" s="1"/>
  <c r="AL1087" i="6"/>
  <c r="AI1102" i="6"/>
  <c r="BJ1102" i="6" s="1"/>
  <c r="AK1111" i="6"/>
  <c r="BO1111" i="6" s="1"/>
  <c r="BP1111" i="6" s="1"/>
  <c r="AI1116" i="6"/>
  <c r="BJ1116" i="6" s="1"/>
  <c r="AK1139" i="6"/>
  <c r="AJ1226" i="6"/>
  <c r="AK1336" i="6"/>
  <c r="BO1336" i="6" s="1"/>
  <c r="BP1336" i="6" s="1"/>
  <c r="AL1353" i="6"/>
  <c r="AI1384" i="6"/>
  <c r="BJ1384" i="6" s="1"/>
  <c r="AL1477" i="6"/>
  <c r="AI1581" i="6"/>
  <c r="BJ1581" i="6" s="1"/>
  <c r="AI1711" i="6"/>
  <c r="BJ1711" i="6" s="1"/>
  <c r="AI1791" i="6"/>
  <c r="BJ1791" i="6" s="1"/>
  <c r="AL1820" i="6"/>
  <c r="AK1826" i="6"/>
  <c r="AI1850" i="6"/>
  <c r="BJ1850" i="6" s="1"/>
  <c r="AK1956" i="6"/>
  <c r="BK1956" i="6" s="1"/>
  <c r="AI1969" i="6"/>
  <c r="BJ1969" i="6" s="1"/>
  <c r="AK2215" i="6"/>
  <c r="AL2369" i="6"/>
  <c r="BM2369" i="6" s="1"/>
  <c r="AL2407" i="6"/>
  <c r="BM2407" i="6" s="1"/>
  <c r="AL2413" i="6"/>
  <c r="AJ191" i="6"/>
  <c r="AI214" i="6"/>
  <c r="BJ214" i="6" s="1"/>
  <c r="AK236" i="6"/>
  <c r="AJ356" i="6"/>
  <c r="AL401" i="6"/>
  <c r="AK427" i="6"/>
  <c r="AI474" i="6"/>
  <c r="BJ474" i="6" s="1"/>
  <c r="AI591" i="6"/>
  <c r="BJ591" i="6" s="1"/>
  <c r="AK706" i="6"/>
  <c r="BO706" i="6" s="1"/>
  <c r="BP706" i="6" s="1"/>
  <c r="AI735" i="6"/>
  <c r="BJ735" i="6" s="1"/>
  <c r="AL965" i="6"/>
  <c r="AI1011" i="6"/>
  <c r="BJ1011" i="6" s="1"/>
  <c r="AK1307" i="6"/>
  <c r="AI1357" i="6"/>
  <c r="BJ1357" i="6" s="1"/>
  <c r="AK1537" i="6"/>
  <c r="AL1670" i="6"/>
  <c r="AL1790" i="6"/>
  <c r="AL1830" i="6"/>
  <c r="BM1830" i="6" s="1"/>
  <c r="AI2219" i="6"/>
  <c r="BJ2219" i="6" s="1"/>
  <c r="AI2288" i="6"/>
  <c r="BJ2288" i="6" s="1"/>
  <c r="AL27" i="6"/>
  <c r="AK191" i="6"/>
  <c r="AK269" i="6"/>
  <c r="AI574" i="6"/>
  <c r="BJ574" i="6" s="1"/>
  <c r="AJ614" i="6"/>
  <c r="AL1077" i="6"/>
  <c r="AK46" i="6"/>
  <c r="BK46" i="6" s="1"/>
  <c r="BL46" i="6" s="1"/>
  <c r="AJ31" i="6"/>
  <c r="AK40" i="6"/>
  <c r="AJ50" i="6"/>
  <c r="AL59" i="6"/>
  <c r="AI89" i="6"/>
  <c r="BJ89" i="6" s="1"/>
  <c r="AJ108" i="6"/>
  <c r="AI144" i="6"/>
  <c r="BJ144" i="6" s="1"/>
  <c r="AJ150" i="6"/>
  <c r="AL159" i="6"/>
  <c r="AJ163" i="6"/>
  <c r="AI189" i="6"/>
  <c r="BJ189" i="6" s="1"/>
  <c r="AJ208" i="6"/>
  <c r="AJ221" i="6"/>
  <c r="AJ231" i="6"/>
  <c r="AK240" i="6"/>
  <c r="AI244" i="6"/>
  <c r="BJ244" i="6" s="1"/>
  <c r="AJ250" i="6"/>
  <c r="AL259" i="6"/>
  <c r="AJ263" i="6"/>
  <c r="AK298" i="6"/>
  <c r="BK298" i="6" s="1"/>
  <c r="AL320" i="6"/>
  <c r="AJ327" i="6"/>
  <c r="AI347" i="6"/>
  <c r="BJ347" i="6" s="1"/>
  <c r="AI354" i="6"/>
  <c r="BJ354" i="6" s="1"/>
  <c r="AL378" i="6"/>
  <c r="AK392" i="6"/>
  <c r="AJ406" i="6"/>
  <c r="AL421" i="6"/>
  <c r="AL424" i="6"/>
  <c r="AI435" i="6"/>
  <c r="BJ435" i="6" s="1"/>
  <c r="AK439" i="6"/>
  <c r="BK439" i="6" s="1"/>
  <c r="BL439" i="6" s="1"/>
  <c r="AL471" i="6"/>
  <c r="BM471" i="6" s="1"/>
  <c r="AJ486" i="6"/>
  <c r="AJ496" i="6"/>
  <c r="AJ500" i="6"/>
  <c r="AJ508" i="6"/>
  <c r="AK511" i="6"/>
  <c r="AK519" i="6"/>
  <c r="AI549" i="6"/>
  <c r="BJ549" i="6" s="1"/>
  <c r="AI575" i="6"/>
  <c r="BJ575" i="6" s="1"/>
  <c r="AK578" i="6"/>
  <c r="AL585" i="6"/>
  <c r="AK600" i="6"/>
  <c r="AI611" i="6"/>
  <c r="BJ611" i="6" s="1"/>
  <c r="AL630" i="6"/>
  <c r="AI676" i="6"/>
  <c r="BJ676" i="6" s="1"/>
  <c r="AJ684" i="6"/>
  <c r="AI692" i="6"/>
  <c r="BJ692" i="6" s="1"/>
  <c r="AI707" i="6"/>
  <c r="BJ707" i="6" s="1"/>
  <c r="AK715" i="6"/>
  <c r="BO715" i="6" s="1"/>
  <c r="BP715" i="6" s="1"/>
  <c r="AJ724" i="6"/>
  <c r="AK732" i="6"/>
  <c r="BO732" i="6" s="1"/>
  <c r="BP732" i="6" s="1"/>
  <c r="AK790" i="6"/>
  <c r="AK807" i="6"/>
  <c r="AK811" i="6"/>
  <c r="BO811" i="6" s="1"/>
  <c r="BP811" i="6" s="1"/>
  <c r="AL841" i="6"/>
  <c r="BM841" i="6" s="1"/>
  <c r="AJ870" i="6"/>
  <c r="AL892" i="6"/>
  <c r="AK914" i="6"/>
  <c r="AL927" i="6"/>
  <c r="AI958" i="6"/>
  <c r="BJ958" i="6" s="1"/>
  <c r="AI976" i="6"/>
  <c r="BJ976" i="6" s="1"/>
  <c r="AK985" i="6"/>
  <c r="AJ1008" i="6"/>
  <c r="AL1012" i="6"/>
  <c r="AJ1036" i="6"/>
  <c r="AI1060" i="6"/>
  <c r="BJ1060" i="6" s="1"/>
  <c r="AJ1064" i="6"/>
  <c r="AL1139" i="6"/>
  <c r="AK1169" i="6"/>
  <c r="BK1169" i="6" s="1"/>
  <c r="AL1272" i="6"/>
  <c r="AJ1428" i="6"/>
  <c r="AI1549" i="6"/>
  <c r="BJ1549" i="6" s="1"/>
  <c r="AK1622" i="6"/>
  <c r="AJ1628" i="6"/>
  <c r="AI1651" i="6"/>
  <c r="BJ1651" i="6" s="1"/>
  <c r="AK1656" i="6"/>
  <c r="AJ1688" i="6"/>
  <c r="AK1706" i="6"/>
  <c r="AL1745" i="6"/>
  <c r="AI1751" i="6"/>
  <c r="BJ1751" i="6" s="1"/>
  <c r="AK2040" i="6"/>
  <c r="AL2344" i="6"/>
  <c r="AL78" i="6"/>
  <c r="AI114" i="6"/>
  <c r="BJ114" i="6" s="1"/>
  <c r="AL178" i="6"/>
  <c r="AJ307" i="6"/>
  <c r="AI320" i="6"/>
  <c r="BJ320" i="6" s="1"/>
  <c r="AJ570" i="6"/>
  <c r="AI614" i="6"/>
  <c r="BJ614" i="6" s="1"/>
  <c r="AI683" i="6"/>
  <c r="BJ683" i="6" s="1"/>
  <c r="AI698" i="6"/>
  <c r="BJ698" i="6" s="1"/>
  <c r="AI739" i="6"/>
  <c r="BJ739" i="6" s="1"/>
  <c r="AL1329" i="6"/>
  <c r="AK1726" i="6"/>
  <c r="BO1726" i="6" s="1"/>
  <c r="BP1726" i="6" s="1"/>
  <c r="AK69" i="6"/>
  <c r="AL127" i="6"/>
  <c r="AK169" i="6"/>
  <c r="AK307" i="6"/>
  <c r="BK307" i="6" s="1"/>
  <c r="AK356" i="6"/>
  <c r="AK381" i="6"/>
  <c r="AI420" i="6"/>
  <c r="BJ420" i="6" s="1"/>
  <c r="AI511" i="6"/>
  <c r="BJ511" i="6" s="1"/>
  <c r="AK664" i="6"/>
  <c r="BO664" i="6" s="1"/>
  <c r="BP664" i="6" s="1"/>
  <c r="AI66" i="6"/>
  <c r="BJ66" i="6" s="1"/>
  <c r="AI44" i="6"/>
  <c r="BJ44" i="6" s="1"/>
  <c r="AJ63" i="6"/>
  <c r="AJ121" i="6"/>
  <c r="AJ131" i="6"/>
  <c r="AK140" i="6"/>
  <c r="AI25" i="6"/>
  <c r="BJ25" i="6" s="1"/>
  <c r="AJ53" i="6"/>
  <c r="AL63" i="6"/>
  <c r="AL76" i="6"/>
  <c r="AL82" i="6"/>
  <c r="BM82" i="6" s="1"/>
  <c r="AK95" i="6"/>
  <c r="AK108" i="6"/>
  <c r="AL118" i="6"/>
  <c r="AI125" i="6"/>
  <c r="BJ125" i="6" s="1"/>
  <c r="AJ153" i="6"/>
  <c r="AL163" i="6"/>
  <c r="AL176" i="6"/>
  <c r="AL182" i="6"/>
  <c r="AK195" i="6"/>
  <c r="AK208" i="6"/>
  <c r="AL218" i="6"/>
  <c r="AI225" i="6"/>
  <c r="BJ225" i="6" s="1"/>
  <c r="AJ253" i="6"/>
  <c r="AL263" i="6"/>
  <c r="AL276" i="6"/>
  <c r="AL282" i="6"/>
  <c r="BM282" i="6" s="1"/>
  <c r="AJ289" i="6"/>
  <c r="AK295" i="6"/>
  <c r="BK295" i="6" s="1"/>
  <c r="BL295" i="6" s="1"/>
  <c r="AI302" i="6"/>
  <c r="BJ302" i="6" s="1"/>
  <c r="AK311" i="6"/>
  <c r="AJ324" i="6"/>
  <c r="AK333" i="6"/>
  <c r="AK340" i="6"/>
  <c r="AK364" i="6"/>
  <c r="AK368" i="6"/>
  <c r="AL385" i="6"/>
  <c r="AK399" i="6"/>
  <c r="BK399" i="6" s="1"/>
  <c r="AK406" i="6"/>
  <c r="BO406" i="6" s="1"/>
  <c r="BP406" i="6" s="1"/>
  <c r="AI414" i="6"/>
  <c r="BJ414" i="6" s="1"/>
  <c r="AI417" i="6"/>
  <c r="BJ417" i="6" s="1"/>
  <c r="AJ429" i="6"/>
  <c r="AK432" i="6"/>
  <c r="AL439" i="6"/>
  <c r="AK464" i="6"/>
  <c r="AI482" i="6"/>
  <c r="BJ482" i="6" s="1"/>
  <c r="AK486" i="6"/>
  <c r="BK486" i="6" s="1"/>
  <c r="BL486" i="6" s="1"/>
  <c r="AJ493" i="6"/>
  <c r="AK508" i="6"/>
  <c r="AJ534" i="6"/>
  <c r="AL541" i="6"/>
  <c r="BM541" i="6" s="1"/>
  <c r="AL552" i="6"/>
  <c r="BM552" i="6" s="1"/>
  <c r="AI560" i="6"/>
  <c r="BJ560" i="6" s="1"/>
  <c r="AL603" i="6"/>
  <c r="AJ649" i="6"/>
  <c r="AI665" i="6"/>
  <c r="BJ665" i="6" s="1"/>
  <c r="AI668" i="6"/>
  <c r="BJ668" i="6" s="1"/>
  <c r="AJ676" i="6"/>
  <c r="AL680" i="6"/>
  <c r="AK684" i="6"/>
  <c r="AJ692" i="6"/>
  <c r="AL744" i="6"/>
  <c r="AI749" i="6"/>
  <c r="BJ749" i="6" s="1"/>
  <c r="AK765" i="6"/>
  <c r="BO765" i="6" s="1"/>
  <c r="BP765" i="6" s="1"/>
  <c r="AJ786" i="6"/>
  <c r="AI816" i="6"/>
  <c r="BJ816" i="6" s="1"/>
  <c r="AJ829" i="6"/>
  <c r="AJ833" i="6"/>
  <c r="AI867" i="6"/>
  <c r="BJ867" i="6" s="1"/>
  <c r="AK940" i="6"/>
  <c r="BO940" i="6" s="1"/>
  <c r="BP940" i="6" s="1"/>
  <c r="AJ945" i="6"/>
  <c r="AJ976" i="6"/>
  <c r="AL998" i="6"/>
  <c r="AK1008" i="6"/>
  <c r="AK1060" i="6"/>
  <c r="AK1064" i="6"/>
  <c r="AI1074" i="6"/>
  <c r="BJ1074" i="6" s="1"/>
  <c r="AJ1078" i="6"/>
  <c r="AJ1102" i="6"/>
  <c r="AJ1116" i="6"/>
  <c r="AI1126" i="6"/>
  <c r="BJ1126" i="6" s="1"/>
  <c r="AK1226" i="6"/>
  <c r="AI1267" i="6"/>
  <c r="BJ1267" i="6" s="1"/>
  <c r="AK1374" i="6"/>
  <c r="AL1451" i="6"/>
  <c r="AL1549" i="6"/>
  <c r="AK1577" i="6"/>
  <c r="BO1577" i="6" s="1"/>
  <c r="BP1577" i="6" s="1"/>
  <c r="AK1677" i="6"/>
  <c r="AK1775" i="6"/>
  <c r="BK1775" i="6" s="1"/>
  <c r="AL1850" i="6"/>
  <c r="AI1927" i="6"/>
  <c r="BJ1927" i="6" s="1"/>
  <c r="AJ1969" i="6"/>
  <c r="AJ1993" i="6"/>
  <c r="AI1998" i="6"/>
  <c r="BJ1998" i="6" s="1"/>
  <c r="AK2035" i="6"/>
  <c r="BK2035" i="6" s="1"/>
  <c r="AL2215" i="6"/>
  <c r="AI1040" i="6"/>
  <c r="BJ1040" i="6" s="1"/>
  <c r="AK1252" i="6"/>
  <c r="AI1624" i="6"/>
  <c r="BJ1624" i="6" s="1"/>
  <c r="AJ1787" i="6"/>
  <c r="AK2031" i="6"/>
  <c r="BK2031" i="6" s="1"/>
  <c r="AJ2273" i="6"/>
  <c r="AL2398" i="6"/>
  <c r="AI34" i="6"/>
  <c r="BJ34" i="6" s="1"/>
  <c r="AJ47" i="6"/>
  <c r="AJ51" i="6"/>
  <c r="AK55" i="6"/>
  <c r="BO55" i="6" s="1"/>
  <c r="BP55" i="6" s="1"/>
  <c r="AI64" i="6"/>
  <c r="BJ64" i="6" s="1"/>
  <c r="AJ66" i="6"/>
  <c r="AK68" i="6"/>
  <c r="AI83" i="6"/>
  <c r="BJ83" i="6" s="1"/>
  <c r="AL87" i="6"/>
  <c r="BM87" i="6" s="1"/>
  <c r="AL91" i="6"/>
  <c r="AK104" i="6"/>
  <c r="AI115" i="6"/>
  <c r="BJ115" i="6" s="1"/>
  <c r="AJ117" i="6"/>
  <c r="AI134" i="6"/>
  <c r="BJ134" i="6" s="1"/>
  <c r="AJ147" i="6"/>
  <c r="AJ151" i="6"/>
  <c r="AK155" i="6"/>
  <c r="BO155" i="6" s="1"/>
  <c r="BP155" i="6" s="1"/>
  <c r="AI164" i="6"/>
  <c r="BJ164" i="6" s="1"/>
  <c r="AJ166" i="6"/>
  <c r="AK168" i="6"/>
  <c r="AI183" i="6"/>
  <c r="BJ183" i="6" s="1"/>
  <c r="AL187" i="6"/>
  <c r="AL191" i="6"/>
  <c r="AK204" i="6"/>
  <c r="AI215" i="6"/>
  <c r="BJ215" i="6" s="1"/>
  <c r="AJ217" i="6"/>
  <c r="AI234" i="6"/>
  <c r="BJ234" i="6" s="1"/>
  <c r="AJ247" i="6"/>
  <c r="AJ251" i="6"/>
  <c r="AK255" i="6"/>
  <c r="AI264" i="6"/>
  <c r="BJ264" i="6" s="1"/>
  <c r="AJ266" i="6"/>
  <c r="AK268" i="6"/>
  <c r="AI283" i="6"/>
  <c r="BJ283" i="6" s="1"/>
  <c r="AL287" i="6"/>
  <c r="AL289" i="6"/>
  <c r="AL298" i="6"/>
  <c r="AL307" i="6"/>
  <c r="AL309" i="6"/>
  <c r="AL318" i="6"/>
  <c r="AL327" i="6"/>
  <c r="AL329" i="6"/>
  <c r="AL336" i="6"/>
  <c r="AI348" i="6"/>
  <c r="BJ348" i="6" s="1"/>
  <c r="AK350" i="6"/>
  <c r="AL352" i="6"/>
  <c r="AJ362" i="6"/>
  <c r="AL364" i="6"/>
  <c r="BM364" i="6" s="1"/>
  <c r="AI367" i="6"/>
  <c r="BJ367" i="6" s="1"/>
  <c r="AK374" i="6"/>
  <c r="AK379" i="6"/>
  <c r="AJ386" i="6"/>
  <c r="AL388" i="6"/>
  <c r="AJ402" i="6"/>
  <c r="AL407" i="6"/>
  <c r="AI410" i="6"/>
  <c r="BJ410" i="6" s="1"/>
  <c r="AK412" i="6"/>
  <c r="AL422" i="6"/>
  <c r="AI428" i="6"/>
  <c r="BJ428" i="6" s="1"/>
  <c r="AL430" i="6"/>
  <c r="AJ435" i="6"/>
  <c r="AJ447" i="6"/>
  <c r="AL449" i="6"/>
  <c r="AK454" i="6"/>
  <c r="BK454" i="6" s="1"/>
  <c r="AK459" i="6"/>
  <c r="AJ467" i="6"/>
  <c r="AL469" i="6"/>
  <c r="AI472" i="6"/>
  <c r="BJ472" i="6" s="1"/>
  <c r="AL491" i="6"/>
  <c r="BM491" i="6" s="1"/>
  <c r="AI507" i="6"/>
  <c r="BJ507" i="6" s="1"/>
  <c r="AL527" i="6"/>
  <c r="AI530" i="6"/>
  <c r="BJ530" i="6" s="1"/>
  <c r="AK532" i="6"/>
  <c r="AL537" i="6"/>
  <c r="AI545" i="6"/>
  <c r="BJ545" i="6" s="1"/>
  <c r="AI558" i="6"/>
  <c r="BJ558" i="6" s="1"/>
  <c r="AL571" i="6"/>
  <c r="AL586" i="6"/>
  <c r="AL596" i="6"/>
  <c r="AL601" i="6"/>
  <c r="AJ612" i="6"/>
  <c r="AJ617" i="6"/>
  <c r="AI620" i="6"/>
  <c r="BJ620" i="6" s="1"/>
  <c r="AI623" i="6"/>
  <c r="BJ623" i="6" s="1"/>
  <c r="AJ628" i="6"/>
  <c r="AL636" i="6"/>
  <c r="AJ652" i="6"/>
  <c r="AL665" i="6"/>
  <c r="BM665" i="6" s="1"/>
  <c r="AL668" i="6"/>
  <c r="BM668" i="6" s="1"/>
  <c r="AL684" i="6"/>
  <c r="AL687" i="6"/>
  <c r="AK693" i="6"/>
  <c r="AL710" i="6"/>
  <c r="AI713" i="6"/>
  <c r="BJ713" i="6" s="1"/>
  <c r="AJ722" i="6"/>
  <c r="AI748" i="6"/>
  <c r="BJ748" i="6" s="1"/>
  <c r="AI763" i="6"/>
  <c r="BJ763" i="6" s="1"/>
  <c r="AI784" i="6"/>
  <c r="BJ784" i="6" s="1"/>
  <c r="AI793" i="6"/>
  <c r="BJ793" i="6" s="1"/>
  <c r="AK814" i="6"/>
  <c r="AJ827" i="6"/>
  <c r="AJ852" i="6"/>
  <c r="AK855" i="6"/>
  <c r="AK867" i="6"/>
  <c r="BK867" i="6" s="1"/>
  <c r="BL867" i="6" s="1"/>
  <c r="AJ874" i="6"/>
  <c r="AK880" i="6"/>
  <c r="BO880" i="6" s="1"/>
  <c r="BP880" i="6" s="1"/>
  <c r="AL899" i="6"/>
  <c r="AK912" i="6"/>
  <c r="AJ922" i="6"/>
  <c r="AI932" i="6"/>
  <c r="BJ932" i="6" s="1"/>
  <c r="AJ942" i="6"/>
  <c r="AK945" i="6"/>
  <c r="BO945" i="6" s="1"/>
  <c r="BP945" i="6" s="1"/>
  <c r="AK976" i="6"/>
  <c r="AJ983" i="6"/>
  <c r="AI986" i="6"/>
  <c r="BJ986" i="6" s="1"/>
  <c r="AJ993" i="6"/>
  <c r="AJ996" i="6"/>
  <c r="AL1002" i="6"/>
  <c r="AI1009" i="6"/>
  <c r="BJ1009" i="6" s="1"/>
  <c r="AK1047" i="6"/>
  <c r="BK1047" i="6" s="1"/>
  <c r="AL1061" i="6"/>
  <c r="AL1082" i="6"/>
  <c r="AL1102" i="6"/>
  <c r="AK1106" i="6"/>
  <c r="AK1113" i="6"/>
  <c r="BO1113" i="6" s="1"/>
  <c r="BP1113" i="6" s="1"/>
  <c r="AJ1134" i="6"/>
  <c r="AK1151" i="6"/>
  <c r="AI1159" i="6"/>
  <c r="BJ1159" i="6" s="1"/>
  <c r="AK1183" i="6"/>
  <c r="AK1244" i="6"/>
  <c r="AJ1260" i="6"/>
  <c r="AJ1305" i="6"/>
  <c r="AK1309" i="6"/>
  <c r="BO1309" i="6" s="1"/>
  <c r="BP1309" i="6" s="1"/>
  <c r="AK1322" i="6"/>
  <c r="AL1336" i="6"/>
  <c r="AL1354" i="6"/>
  <c r="AJ1368" i="6"/>
  <c r="AL1465" i="6"/>
  <c r="AL1470" i="6"/>
  <c r="AL1483" i="6"/>
  <c r="AJ1533" i="6"/>
  <c r="AI1538" i="6"/>
  <c r="BJ1538" i="6" s="1"/>
  <c r="AI1573" i="6"/>
  <c r="BJ1573" i="6" s="1"/>
  <c r="AI1596" i="6"/>
  <c r="BJ1596" i="6" s="1"/>
  <c r="AK1615" i="6"/>
  <c r="AK1666" i="6"/>
  <c r="AI1719" i="6"/>
  <c r="BJ1719" i="6" s="1"/>
  <c r="AI1738" i="6"/>
  <c r="BJ1738" i="6" s="1"/>
  <c r="AI1758" i="6"/>
  <c r="BJ1758" i="6" s="1"/>
  <c r="AK1787" i="6"/>
  <c r="AK1817" i="6"/>
  <c r="AK1842" i="6"/>
  <c r="AK1877" i="6"/>
  <c r="BK1877" i="6" s="1"/>
  <c r="AK1980" i="6"/>
  <c r="AL1990" i="6"/>
  <c r="AI2011" i="6"/>
  <c r="BJ2011" i="6" s="1"/>
  <c r="AJ2096" i="6"/>
  <c r="AI2166" i="6"/>
  <c r="BJ2166" i="6" s="1"/>
  <c r="AK2278" i="6"/>
  <c r="AJ1224" i="6"/>
  <c r="AL1244" i="6"/>
  <c r="AJ1248" i="6"/>
  <c r="AK1276" i="6"/>
  <c r="AI1289" i="6"/>
  <c r="BJ1289" i="6" s="1"/>
  <c r="AI1301" i="6"/>
  <c r="BJ1301" i="6" s="1"/>
  <c r="AI1364" i="6"/>
  <c r="BJ1364" i="6" s="1"/>
  <c r="AK1372" i="6"/>
  <c r="BK1372" i="6" s="1"/>
  <c r="BL1372" i="6" s="1"/>
  <c r="AL1395" i="6"/>
  <c r="BM1395" i="6" s="1"/>
  <c r="AL1425" i="6"/>
  <c r="BM1425" i="6" s="1"/>
  <c r="AJ1457" i="6"/>
  <c r="AJ1502" i="6"/>
  <c r="AL1523" i="6"/>
  <c r="AK1533" i="6"/>
  <c r="AI1551" i="6"/>
  <c r="BJ1551" i="6" s="1"/>
  <c r="AK1573" i="6"/>
  <c r="AK1587" i="6"/>
  <c r="AK1591" i="6"/>
  <c r="AI1606" i="6"/>
  <c r="BJ1606" i="6" s="1"/>
  <c r="AI1620" i="6"/>
  <c r="BJ1620" i="6" s="1"/>
  <c r="AL1643" i="6"/>
  <c r="AL1723" i="6"/>
  <c r="AK1733" i="6"/>
  <c r="AK1742" i="6"/>
  <c r="BO1742" i="6" s="1"/>
  <c r="BP1742" i="6" s="1"/>
  <c r="AI1778" i="6"/>
  <c r="BJ1778" i="6" s="1"/>
  <c r="AK1837" i="6"/>
  <c r="AK1857" i="6"/>
  <c r="BK1857" i="6" s="1"/>
  <c r="AJ1899" i="6"/>
  <c r="AJ1914" i="6"/>
  <c r="AJ1959" i="6"/>
  <c r="AL2031" i="6"/>
  <c r="AK2155" i="6"/>
  <c r="BO2155" i="6" s="1"/>
  <c r="BP2155" i="6" s="1"/>
  <c r="AL2200" i="6"/>
  <c r="AK2245" i="6"/>
  <c r="BO2245" i="6" s="1"/>
  <c r="BP2245" i="6" s="1"/>
  <c r="AL2273" i="6"/>
  <c r="AK2427" i="6"/>
  <c r="AI485" i="6"/>
  <c r="BJ485" i="6" s="1"/>
  <c r="AK983" i="6"/>
  <c r="AK1212" i="6"/>
  <c r="BK1212" i="6" s="1"/>
  <c r="AI1264" i="6"/>
  <c r="BJ1264" i="6" s="1"/>
  <c r="AJ1285" i="6"/>
  <c r="AK1293" i="6"/>
  <c r="AJ1314" i="6"/>
  <c r="AI1422" i="6"/>
  <c r="BJ1422" i="6" s="1"/>
  <c r="AJ1435" i="6"/>
  <c r="AK1457" i="6"/>
  <c r="BO1457" i="6" s="1"/>
  <c r="BP1457" i="6" s="1"/>
  <c r="AJ1488" i="6"/>
  <c r="AK1506" i="6"/>
  <c r="AL1573" i="6"/>
  <c r="BM1573" i="6" s="1"/>
  <c r="AI1578" i="6"/>
  <c r="BJ1578" i="6" s="1"/>
  <c r="AK1620" i="6"/>
  <c r="AJ1738" i="6"/>
  <c r="AJ1758" i="6"/>
  <c r="AI1798" i="6"/>
  <c r="BJ1798" i="6" s="1"/>
  <c r="AK1914" i="6"/>
  <c r="AK2006" i="6"/>
  <c r="AJ2011" i="6"/>
  <c r="AI2027" i="6"/>
  <c r="BJ2027" i="6" s="1"/>
  <c r="AI2037" i="6"/>
  <c r="BJ2037" i="6" s="1"/>
  <c r="AJ2047" i="6"/>
  <c r="AI2058" i="6"/>
  <c r="BJ2058" i="6" s="1"/>
  <c r="AK2096" i="6"/>
  <c r="BK2096" i="6" s="1"/>
  <c r="AI2228" i="6"/>
  <c r="BJ2228" i="6" s="1"/>
  <c r="AI2240" i="6"/>
  <c r="BJ2240" i="6" s="1"/>
  <c r="AK2365" i="6"/>
  <c r="BO2365" i="6" s="1"/>
  <c r="BP2365" i="6" s="1"/>
  <c r="AL2438" i="6"/>
  <c r="BM2438" i="6" s="1"/>
  <c r="AL693" i="6"/>
  <c r="AJ132" i="6"/>
  <c r="AL202" i="6"/>
  <c r="BM202" i="6" s="1"/>
  <c r="AJ232" i="6"/>
  <c r="AK507" i="6"/>
  <c r="BK507" i="6" s="1"/>
  <c r="BL507" i="6" s="1"/>
  <c r="AI569" i="6"/>
  <c r="BJ569" i="6" s="1"/>
  <c r="AI691" i="6"/>
  <c r="BJ691" i="6" s="1"/>
  <c r="AI705" i="6"/>
  <c r="BJ705" i="6" s="1"/>
  <c r="AK742" i="6"/>
  <c r="AK748" i="6"/>
  <c r="BK748" i="6" s="1"/>
  <c r="AK763" i="6"/>
  <c r="BO763" i="6" s="1"/>
  <c r="BP763" i="6" s="1"/>
  <c r="AK778" i="6"/>
  <c r="BK778" i="6" s="1"/>
  <c r="AJ781" i="6"/>
  <c r="AK793" i="6"/>
  <c r="AK799" i="6"/>
  <c r="BO799" i="6" s="1"/>
  <c r="BP799" i="6" s="1"/>
  <c r="AI809" i="6"/>
  <c r="BJ809" i="6" s="1"/>
  <c r="AL821" i="6"/>
  <c r="AK824" i="6"/>
  <c r="AI831" i="6"/>
  <c r="BJ831" i="6" s="1"/>
  <c r="AL833" i="6"/>
  <c r="BM833" i="6" s="1"/>
  <c r="AJ840" i="6"/>
  <c r="AJ843" i="6"/>
  <c r="AJ862" i="6"/>
  <c r="AJ887" i="6"/>
  <c r="AJ935" i="6"/>
  <c r="AL942" i="6"/>
  <c r="AK952" i="6"/>
  <c r="AJ970" i="6"/>
  <c r="AL980" i="6"/>
  <c r="AK990" i="6"/>
  <c r="AL1006" i="6"/>
  <c r="AL1016" i="6"/>
  <c r="AL1072" i="6"/>
  <c r="AL1089" i="6"/>
  <c r="AI1093" i="6"/>
  <c r="BJ1093" i="6" s="1"/>
  <c r="AJ1100" i="6"/>
  <c r="AK1120" i="6"/>
  <c r="AK1141" i="6"/>
  <c r="AJ1148" i="6"/>
  <c r="AK1159" i="6"/>
  <c r="BO1159" i="6" s="1"/>
  <c r="BP1159" i="6" s="1"/>
  <c r="AJ1167" i="6"/>
  <c r="AJ1204" i="6"/>
  <c r="AL1212" i="6"/>
  <c r="BM1212" i="6" s="1"/>
  <c r="AK1224" i="6"/>
  <c r="AJ1236" i="6"/>
  <c r="AI1273" i="6"/>
  <c r="BJ1273" i="6" s="1"/>
  <c r="AL1276" i="6"/>
  <c r="AK1289" i="6"/>
  <c r="BO1289" i="6" s="1"/>
  <c r="BP1289" i="6" s="1"/>
  <c r="AI1298" i="6"/>
  <c r="BJ1298" i="6" s="1"/>
  <c r="AL1301" i="6"/>
  <c r="AJ1319" i="6"/>
  <c r="AI1351" i="6"/>
  <c r="BJ1351" i="6" s="1"/>
  <c r="AL1364" i="6"/>
  <c r="AI1381" i="6"/>
  <c r="BJ1381" i="6" s="1"/>
  <c r="AL1404" i="6"/>
  <c r="AJ1418" i="6"/>
  <c r="AK1435" i="6"/>
  <c r="AJ1449" i="6"/>
  <c r="AI1453" i="6"/>
  <c r="BJ1453" i="6" s="1"/>
  <c r="AL1457" i="6"/>
  <c r="AK1474" i="6"/>
  <c r="AK1502" i="6"/>
  <c r="AJ1551" i="6"/>
  <c r="AI1556" i="6"/>
  <c r="BJ1556" i="6" s="1"/>
  <c r="AI1569" i="6"/>
  <c r="BJ1569" i="6" s="1"/>
  <c r="AK1578" i="6"/>
  <c r="BK1578" i="6" s="1"/>
  <c r="AK1606" i="6"/>
  <c r="AJ1778" i="6"/>
  <c r="AL1793" i="6"/>
  <c r="AJ1813" i="6"/>
  <c r="AJ1935" i="6"/>
  <c r="AL1940" i="6"/>
  <c r="AI1955" i="6"/>
  <c r="BJ1955" i="6" s="1"/>
  <c r="AJ2037" i="6"/>
  <c r="AK2047" i="6"/>
  <c r="AI2081" i="6"/>
  <c r="BJ2081" i="6" s="1"/>
  <c r="AJ2195" i="6"/>
  <c r="AL2347" i="6"/>
  <c r="AL2387" i="6"/>
  <c r="BM2387" i="6" s="1"/>
  <c r="AK96" i="6"/>
  <c r="AJ228" i="6"/>
  <c r="AK164" i="6"/>
  <c r="AK639" i="6"/>
  <c r="AL852" i="6"/>
  <c r="BM852" i="6" s="1"/>
  <c r="AK1148" i="6"/>
  <c r="BO1148" i="6" s="1"/>
  <c r="BP1148" i="6" s="1"/>
  <c r="AJ1200" i="6"/>
  <c r="AL1220" i="6"/>
  <c r="AJ1257" i="6"/>
  <c r="AK1319" i="6"/>
  <c r="BO1319" i="6" s="1"/>
  <c r="BP1319" i="6" s="1"/>
  <c r="AJ1328" i="6"/>
  <c r="AL1355" i="6"/>
  <c r="AJ1498" i="6"/>
  <c r="AI1516" i="6"/>
  <c r="BJ1516" i="6" s="1"/>
  <c r="AK1547" i="6"/>
  <c r="BK1547" i="6" s="1"/>
  <c r="AJ1648" i="6"/>
  <c r="AI1676" i="6"/>
  <c r="BJ1676" i="6" s="1"/>
  <c r="AJ1695" i="6"/>
  <c r="AI1700" i="6"/>
  <c r="BJ1700" i="6" s="1"/>
  <c r="AI1720" i="6"/>
  <c r="BJ1720" i="6" s="1"/>
  <c r="AK1738" i="6"/>
  <c r="BK1738" i="6" s="1"/>
  <c r="BL1738" i="6" s="1"/>
  <c r="AK1758" i="6"/>
  <c r="BO1758" i="6" s="1"/>
  <c r="BP1758" i="6" s="1"/>
  <c r="AJ1798" i="6"/>
  <c r="AI1818" i="6"/>
  <c r="BJ1818" i="6" s="1"/>
  <c r="AJ1833" i="6"/>
  <c r="AJ1853" i="6"/>
  <c r="AK1878" i="6"/>
  <c r="BK1878" i="6" s="1"/>
  <c r="AK1935" i="6"/>
  <c r="AK2011" i="6"/>
  <c r="BK2011" i="6" s="1"/>
  <c r="AJ2027" i="6"/>
  <c r="AL2096" i="6"/>
  <c r="AL2118" i="6"/>
  <c r="AJ2269" i="6"/>
  <c r="AI2309" i="6"/>
  <c r="BJ2309" i="6" s="1"/>
  <c r="AK2422" i="6"/>
  <c r="AK1050" i="6"/>
  <c r="BO1050" i="6" s="1"/>
  <c r="BP1050" i="6" s="1"/>
  <c r="AJ1075" i="6"/>
  <c r="AI1248" i="6"/>
  <c r="BJ1248" i="6" s="1"/>
  <c r="AK1523" i="6"/>
  <c r="AI1904" i="6"/>
  <c r="BJ1904" i="6" s="1"/>
  <c r="AK2051" i="6"/>
  <c r="BO2051" i="6" s="1"/>
  <c r="BP2051" i="6" s="1"/>
  <c r="AJ2245" i="6"/>
  <c r="AL40" i="6"/>
  <c r="AK53" i="6"/>
  <c r="BO53" i="6" s="1"/>
  <c r="BP53" i="6" s="1"/>
  <c r="AI128" i="6"/>
  <c r="BJ128" i="6" s="1"/>
  <c r="AL138" i="6"/>
  <c r="AK153" i="6"/>
  <c r="AI162" i="6"/>
  <c r="BJ162" i="6" s="1"/>
  <c r="AL185" i="6"/>
  <c r="AI232" i="6"/>
  <c r="BJ232" i="6" s="1"/>
  <c r="AL285" i="6"/>
  <c r="AI303" i="6"/>
  <c r="BJ303" i="6" s="1"/>
  <c r="AL316" i="6"/>
  <c r="AJ341" i="6"/>
  <c r="AJ372" i="6"/>
  <c r="AI400" i="6"/>
  <c r="BJ400" i="6" s="1"/>
  <c r="AK489" i="6"/>
  <c r="AJ558" i="6"/>
  <c r="AJ574" i="6"/>
  <c r="AI647" i="6"/>
  <c r="BJ647" i="6" s="1"/>
  <c r="AI663" i="6"/>
  <c r="BJ663" i="6" s="1"/>
  <c r="AI802" i="6"/>
  <c r="BJ802" i="6" s="1"/>
  <c r="AJ817" i="6"/>
  <c r="AJ824" i="6"/>
  <c r="AL925" i="6"/>
  <c r="BM925" i="6" s="1"/>
  <c r="AI952" i="6"/>
  <c r="BJ952" i="6" s="1"/>
  <c r="AJ1016" i="6"/>
  <c r="AK1137" i="6"/>
  <c r="AI30" i="6"/>
  <c r="BJ30" i="6" s="1"/>
  <c r="AL68" i="6"/>
  <c r="AI111" i="6"/>
  <c r="BJ111" i="6" s="1"/>
  <c r="AI145" i="6"/>
  <c r="BJ145" i="6" s="1"/>
  <c r="AL168" i="6"/>
  <c r="AI177" i="6"/>
  <c r="BJ177" i="6" s="1"/>
  <c r="AI230" i="6"/>
  <c r="BJ230" i="6" s="1"/>
  <c r="AK266" i="6"/>
  <c r="BO266" i="6" s="1"/>
  <c r="BP266" i="6" s="1"/>
  <c r="AI277" i="6"/>
  <c r="BJ277" i="6" s="1"/>
  <c r="AI339" i="6"/>
  <c r="BJ339" i="6" s="1"/>
  <c r="AL350" i="6"/>
  <c r="AL367" i="6"/>
  <c r="BM367" i="6" s="1"/>
  <c r="AK393" i="6"/>
  <c r="BK393" i="6" s="1"/>
  <c r="BL393" i="6" s="1"/>
  <c r="AI433" i="6"/>
  <c r="BJ433" i="6" s="1"/>
  <c r="AL454" i="6"/>
  <c r="AL477" i="6"/>
  <c r="BM477" i="6" s="1"/>
  <c r="AJ507" i="6"/>
  <c r="AJ566" i="6"/>
  <c r="AK599" i="6"/>
  <c r="AI696" i="6"/>
  <c r="BJ696" i="6" s="1"/>
  <c r="AJ713" i="6"/>
  <c r="AL739" i="6"/>
  <c r="AJ748" i="6"/>
  <c r="AJ763" i="6"/>
  <c r="AI772" i="6"/>
  <c r="BJ772" i="6" s="1"/>
  <c r="AL814" i="6"/>
  <c r="AI846" i="6"/>
  <c r="BJ846" i="6" s="1"/>
  <c r="AL874" i="6"/>
  <c r="AI963" i="6"/>
  <c r="BJ963" i="6" s="1"/>
  <c r="AI1000" i="6"/>
  <c r="BJ1000" i="6" s="1"/>
  <c r="AL1047" i="6"/>
  <c r="AK1134" i="6"/>
  <c r="AJ1159" i="6"/>
  <c r="AJ1240" i="6"/>
  <c r="AJ32" i="6"/>
  <c r="AK49" i="6"/>
  <c r="AJ81" i="6"/>
  <c r="AK98" i="6"/>
  <c r="AL117" i="6"/>
  <c r="AJ128" i="6"/>
  <c r="AL153" i="6"/>
  <c r="AL166" i="6"/>
  <c r="AK200" i="6"/>
  <c r="AJ230" i="6"/>
  <c r="AL253" i="6"/>
  <c r="AL266" i="6"/>
  <c r="AI312" i="6"/>
  <c r="BJ312" i="6" s="1"/>
  <c r="AJ400" i="6"/>
  <c r="AL447" i="6"/>
  <c r="AK525" i="6"/>
  <c r="BO525" i="6" s="1"/>
  <c r="BP525" i="6" s="1"/>
  <c r="AI589" i="6"/>
  <c r="BJ589" i="6" s="1"/>
  <c r="AI658" i="6"/>
  <c r="BJ658" i="6" s="1"/>
  <c r="AL676" i="6"/>
  <c r="AI75" i="6"/>
  <c r="BJ75" i="6" s="1"/>
  <c r="AJ107" i="6"/>
  <c r="AI143" i="6"/>
  <c r="BJ143" i="6" s="1"/>
  <c r="AL151" i="6"/>
  <c r="BM151" i="6" s="1"/>
  <c r="AI194" i="6"/>
  <c r="BJ194" i="6" s="1"/>
  <c r="AI224" i="6"/>
  <c r="BJ224" i="6" s="1"/>
  <c r="AL247" i="6"/>
  <c r="AK264" i="6"/>
  <c r="AJ277" i="6"/>
  <c r="AJ346" i="6"/>
  <c r="AJ360" i="6"/>
  <c r="AI423" i="6"/>
  <c r="BJ423" i="6" s="1"/>
  <c r="AJ438" i="6"/>
  <c r="AI470" i="6"/>
  <c r="BJ470" i="6" s="1"/>
  <c r="AK607" i="6"/>
  <c r="AJ691" i="6"/>
  <c r="AK760" i="6"/>
  <c r="AJ884" i="6"/>
  <c r="AK939" i="6"/>
  <c r="BK939" i="6" s="1"/>
  <c r="BL939" i="6" s="1"/>
  <c r="AJ963" i="6"/>
  <c r="AL990" i="6"/>
  <c r="AI1010" i="6"/>
  <c r="BJ1010" i="6" s="1"/>
  <c r="AJ1083" i="6"/>
  <c r="AI1103" i="6"/>
  <c r="BJ1103" i="6" s="1"/>
  <c r="AJ2146" i="6"/>
  <c r="AI73" i="6"/>
  <c r="BJ73" i="6" s="1"/>
  <c r="AK79" i="6"/>
  <c r="BO79" i="6" s="1"/>
  <c r="BP79" i="6" s="1"/>
  <c r="AK81" i="6"/>
  <c r="AI92" i="6"/>
  <c r="BJ92" i="6" s="1"/>
  <c r="AL96" i="6"/>
  <c r="AL98" i="6"/>
  <c r="AL100" i="6"/>
  <c r="AJ109" i="6"/>
  <c r="AK113" i="6"/>
  <c r="AI122" i="6"/>
  <c r="BJ122" i="6" s="1"/>
  <c r="AK130" i="6"/>
  <c r="AL145" i="6"/>
  <c r="AL149" i="6"/>
  <c r="AJ158" i="6"/>
  <c r="AJ160" i="6"/>
  <c r="AK162" i="6"/>
  <c r="AI173" i="6"/>
  <c r="BJ173" i="6" s="1"/>
  <c r="AK179" i="6"/>
  <c r="BK179" i="6" s="1"/>
  <c r="BL179" i="6" s="1"/>
  <c r="AK181" i="6"/>
  <c r="BO181" i="6" s="1"/>
  <c r="BP181" i="6" s="1"/>
  <c r="AI188" i="6"/>
  <c r="BJ188" i="6" s="1"/>
  <c r="AI192" i="6"/>
  <c r="BJ192" i="6" s="1"/>
  <c r="AL196" i="6"/>
  <c r="AL198" i="6"/>
  <c r="AL200" i="6"/>
  <c r="AJ209" i="6"/>
  <c r="AK213" i="6"/>
  <c r="AI222" i="6"/>
  <c r="BJ222" i="6" s="1"/>
  <c r="AK230" i="6"/>
  <c r="AL245" i="6"/>
  <c r="AL249" i="6"/>
  <c r="AJ258" i="6"/>
  <c r="AJ260" i="6"/>
  <c r="AK262" i="6"/>
  <c r="AI273" i="6"/>
  <c r="BJ273" i="6" s="1"/>
  <c r="AK279" i="6"/>
  <c r="AK281" i="6"/>
  <c r="AI288" i="6"/>
  <c r="BJ288" i="6" s="1"/>
  <c r="AI290" i="6"/>
  <c r="BJ290" i="6" s="1"/>
  <c r="AI299" i="6"/>
  <c r="BJ299" i="6" s="1"/>
  <c r="AJ301" i="6"/>
  <c r="AI308" i="6"/>
  <c r="BJ308" i="6" s="1"/>
  <c r="AI310" i="6"/>
  <c r="BJ310" i="6" s="1"/>
  <c r="AI319" i="6"/>
  <c r="BJ319" i="6" s="1"/>
  <c r="AJ321" i="6"/>
  <c r="AI328" i="6"/>
  <c r="BJ328" i="6" s="1"/>
  <c r="AI330" i="6"/>
  <c r="BJ330" i="6" s="1"/>
  <c r="AI337" i="6"/>
  <c r="BJ337" i="6" s="1"/>
  <c r="AK339" i="6"/>
  <c r="AL348" i="6"/>
  <c r="AI358" i="6"/>
  <c r="BJ358" i="6" s="1"/>
  <c r="AJ365" i="6"/>
  <c r="AL372" i="6"/>
  <c r="AJ389" i="6"/>
  <c r="AL391" i="6"/>
  <c r="AI396" i="6"/>
  <c r="BJ396" i="6" s="1"/>
  <c r="AJ398" i="6"/>
  <c r="AL405" i="6"/>
  <c r="AI408" i="6"/>
  <c r="BJ408" i="6" s="1"/>
  <c r="AL410" i="6"/>
  <c r="BM410" i="6" s="1"/>
  <c r="AJ418" i="6"/>
  <c r="AJ423" i="6"/>
  <c r="AI436" i="6"/>
  <c r="BJ436" i="6" s="1"/>
  <c r="AI443" i="6"/>
  <c r="BJ443" i="6" s="1"/>
  <c r="AK450" i="6"/>
  <c r="AL452" i="6"/>
  <c r="AJ465" i="6"/>
  <c r="AI483" i="6"/>
  <c r="BJ483" i="6" s="1"/>
  <c r="AL487" i="6"/>
  <c r="AI492" i="6"/>
  <c r="BJ492" i="6" s="1"/>
  <c r="AJ502" i="6"/>
  <c r="AJ515" i="6"/>
  <c r="AJ523" i="6"/>
  <c r="AL525" i="6"/>
  <c r="AI528" i="6"/>
  <c r="BJ528" i="6" s="1"/>
  <c r="AI538" i="6"/>
  <c r="BJ538" i="6" s="1"/>
  <c r="AK540" i="6"/>
  <c r="AL548" i="6"/>
  <c r="AK553" i="6"/>
  <c r="BO553" i="6" s="1"/>
  <c r="BP553" i="6" s="1"/>
  <c r="AL561" i="6"/>
  <c r="BM561" i="6" s="1"/>
  <c r="AL574" i="6"/>
  <c r="AI582" i="6"/>
  <c r="BJ582" i="6" s="1"/>
  <c r="AL584" i="6"/>
  <c r="AI587" i="6"/>
  <c r="BJ587" i="6" s="1"/>
  <c r="AJ589" i="6"/>
  <c r="AI597" i="6"/>
  <c r="BJ597" i="6" s="1"/>
  <c r="AJ602" i="6"/>
  <c r="AI610" i="6"/>
  <c r="BJ610" i="6" s="1"/>
  <c r="AI618" i="6"/>
  <c r="BJ618" i="6" s="1"/>
  <c r="AJ626" i="6"/>
  <c r="AI637" i="6"/>
  <c r="BJ637" i="6" s="1"/>
  <c r="AL639" i="6"/>
  <c r="AI645" i="6"/>
  <c r="BJ645" i="6" s="1"/>
  <c r="AI650" i="6"/>
  <c r="BJ650" i="6" s="1"/>
  <c r="AJ658" i="6"/>
  <c r="AJ685" i="6"/>
  <c r="AI688" i="6"/>
  <c r="BJ688" i="6" s="1"/>
  <c r="AK691" i="6"/>
  <c r="AI711" i="6"/>
  <c r="BJ711" i="6" s="1"/>
  <c r="AL713" i="6"/>
  <c r="BM713" i="6" s="1"/>
  <c r="AI717" i="6"/>
  <c r="BJ717" i="6" s="1"/>
  <c r="AI720" i="6"/>
  <c r="BJ720" i="6" s="1"/>
  <c r="AL742" i="6"/>
  <c r="AL748" i="6"/>
  <c r="AL778" i="6"/>
  <c r="AJ788" i="6"/>
  <c r="AL799" i="6"/>
  <c r="AK809" i="6"/>
  <c r="AJ812" i="6"/>
  <c r="AK818" i="6"/>
  <c r="AL824" i="6"/>
  <c r="AK828" i="6"/>
  <c r="BK828" i="6" s="1"/>
  <c r="AJ831" i="6"/>
  <c r="AK843" i="6"/>
  <c r="BO843" i="6" s="1"/>
  <c r="BP843" i="6" s="1"/>
  <c r="AI856" i="6"/>
  <c r="BJ856" i="6" s="1"/>
  <c r="AK862" i="6"/>
  <c r="AL871" i="6"/>
  <c r="AL887" i="6"/>
  <c r="AI894" i="6"/>
  <c r="BJ894" i="6" s="1"/>
  <c r="AI910" i="6"/>
  <c r="BJ910" i="6" s="1"/>
  <c r="AL939" i="6"/>
  <c r="AJ1003" i="6"/>
  <c r="AK1010" i="6"/>
  <c r="BO1010" i="6" s="1"/>
  <c r="BP1010" i="6" s="1"/>
  <c r="AK1013" i="6"/>
  <c r="AL1020" i="6"/>
  <c r="AJ1031" i="6"/>
  <c r="AJ1066" i="6"/>
  <c r="AI1087" i="6"/>
  <c r="BJ1087" i="6" s="1"/>
  <c r="AK1100" i="6"/>
  <c r="AJ1107" i="6"/>
  <c r="AK1114" i="6"/>
  <c r="AL1120" i="6"/>
  <c r="AJ1124" i="6"/>
  <c r="AI1128" i="6"/>
  <c r="BJ1128" i="6" s="1"/>
  <c r="AL1141" i="6"/>
  <c r="BM1141" i="6" s="1"/>
  <c r="AK1167" i="6"/>
  <c r="BO1167" i="6" s="1"/>
  <c r="BP1167" i="6" s="1"/>
  <c r="AK1180" i="6"/>
  <c r="AJ1187" i="6"/>
  <c r="AI1209" i="6"/>
  <c r="BJ1209" i="6" s="1"/>
  <c r="AL1224" i="6"/>
  <c r="BM1224" i="6" s="1"/>
  <c r="AK1257" i="6"/>
  <c r="BK1257" i="6" s="1"/>
  <c r="AI1261" i="6"/>
  <c r="BJ1261" i="6" s="1"/>
  <c r="AJ1273" i="6"/>
  <c r="AJ1298" i="6"/>
  <c r="AK1333" i="6"/>
  <c r="AI1360" i="6"/>
  <c r="BJ1360" i="6" s="1"/>
  <c r="AJ1369" i="6"/>
  <c r="AI1377" i="6"/>
  <c r="BJ1377" i="6" s="1"/>
  <c r="AI1396" i="6"/>
  <c r="BJ1396" i="6" s="1"/>
  <c r="AJ1409" i="6"/>
  <c r="AK1422" i="6"/>
  <c r="AK1440" i="6"/>
  <c r="AK1449" i="6"/>
  <c r="AI1471" i="6"/>
  <c r="BJ1471" i="6" s="1"/>
  <c r="AK1520" i="6"/>
  <c r="BO1520" i="6" s="1"/>
  <c r="BP1520" i="6" s="1"/>
  <c r="AJ1556" i="6"/>
  <c r="AK1602" i="6"/>
  <c r="AK1616" i="6"/>
  <c r="BO1616" i="6" s="1"/>
  <c r="BP1616" i="6" s="1"/>
  <c r="AL1625" i="6"/>
  <c r="BM1625" i="6" s="1"/>
  <c r="AL1635" i="6"/>
  <c r="BM1635" i="6" s="1"/>
  <c r="AJ1640" i="6"/>
  <c r="AK1695" i="6"/>
  <c r="AL1758" i="6"/>
  <c r="AK1778" i="6"/>
  <c r="BO1778" i="6" s="1"/>
  <c r="BP1778" i="6" s="1"/>
  <c r="AL1803" i="6"/>
  <c r="AK1813" i="6"/>
  <c r="BO1813" i="6" s="1"/>
  <c r="BP1813" i="6" s="1"/>
  <c r="AI1838" i="6"/>
  <c r="BJ1838" i="6" s="1"/>
  <c r="AK1873" i="6"/>
  <c r="AL1878" i="6"/>
  <c r="AL1910" i="6"/>
  <c r="AK2027" i="6"/>
  <c r="BK2027" i="6" s="1"/>
  <c r="BL2027" i="6" s="1"/>
  <c r="AJ2102" i="6"/>
  <c r="AI2162" i="6"/>
  <c r="BJ2162" i="6" s="1"/>
  <c r="AL2235" i="6"/>
  <c r="AK2314" i="6"/>
  <c r="AK2434" i="6"/>
  <c r="AL1092" i="6"/>
  <c r="AK1186" i="6"/>
  <c r="AK1519" i="6"/>
  <c r="BO1519" i="6" s="1"/>
  <c r="BP1519" i="6" s="1"/>
  <c r="AI32" i="6"/>
  <c r="BJ32" i="6" s="1"/>
  <c r="AK70" i="6"/>
  <c r="AK119" i="6"/>
  <c r="AI132" i="6"/>
  <c r="BJ132" i="6" s="1"/>
  <c r="AK170" i="6"/>
  <c r="BO170" i="6" s="1"/>
  <c r="BP170" i="6" s="1"/>
  <c r="AL189" i="6"/>
  <c r="AJ198" i="6"/>
  <c r="AI213" i="6"/>
  <c r="BJ213" i="6" s="1"/>
  <c r="AK219" i="6"/>
  <c r="AL236" i="6"/>
  <c r="AJ249" i="6"/>
  <c r="AL296" i="6"/>
  <c r="AK504" i="6"/>
  <c r="AL532" i="6"/>
  <c r="AI548" i="6"/>
  <c r="BJ548" i="6" s="1"/>
  <c r="AL563" i="6"/>
  <c r="BM563" i="6" s="1"/>
  <c r="AI584" i="6"/>
  <c r="BJ584" i="6" s="1"/>
  <c r="AJ728" i="6"/>
  <c r="AI760" i="6"/>
  <c r="BJ760" i="6" s="1"/>
  <c r="AJ793" i="6"/>
  <c r="AK1089" i="6"/>
  <c r="AJ115" i="6"/>
  <c r="AJ164" i="6"/>
  <c r="AJ183" i="6"/>
  <c r="AI226" i="6"/>
  <c r="BJ226" i="6" s="1"/>
  <c r="AJ303" i="6"/>
  <c r="AI355" i="6"/>
  <c r="BJ355" i="6" s="1"/>
  <c r="AI438" i="6"/>
  <c r="BJ438" i="6" s="1"/>
  <c r="AI457" i="6"/>
  <c r="BJ457" i="6" s="1"/>
  <c r="AK545" i="6"/>
  <c r="BO545" i="6" s="1"/>
  <c r="BP545" i="6" s="1"/>
  <c r="AJ561" i="6"/>
  <c r="AI604" i="6"/>
  <c r="BJ604" i="6" s="1"/>
  <c r="AJ631" i="6"/>
  <c r="AJ821" i="6"/>
  <c r="AL836" i="6"/>
  <c r="AK906" i="6"/>
  <c r="AL922" i="6"/>
  <c r="BM922" i="6" s="1"/>
  <c r="AJ932" i="6"/>
  <c r="AJ973" i="6"/>
  <c r="AL1155" i="6"/>
  <c r="AJ30" i="6"/>
  <c r="AK45" i="6"/>
  <c r="AI60" i="6"/>
  <c r="BJ60" i="6" s="1"/>
  <c r="AI109" i="6"/>
  <c r="BJ109" i="6" s="1"/>
  <c r="AL134" i="6"/>
  <c r="AL217" i="6"/>
  <c r="AJ262" i="6"/>
  <c r="AJ281" i="6"/>
  <c r="AL294" i="6"/>
  <c r="AL323" i="6"/>
  <c r="AJ355" i="6"/>
  <c r="AK410" i="6"/>
  <c r="AI480" i="6"/>
  <c r="BJ480" i="6" s="1"/>
  <c r="AL489" i="6"/>
  <c r="AI607" i="6"/>
  <c r="BJ607" i="6" s="1"/>
  <c r="AL623" i="6"/>
  <c r="BM623" i="6" s="1"/>
  <c r="AJ647" i="6"/>
  <c r="AJ696" i="6"/>
  <c r="AK28" i="6"/>
  <c r="AK115" i="6"/>
  <c r="AK128" i="6"/>
  <c r="AJ177" i="6"/>
  <c r="AK228" i="6"/>
  <c r="AL251" i="6"/>
  <c r="AL341" i="6"/>
  <c r="AJ370" i="6"/>
  <c r="AI382" i="6"/>
  <c r="BJ382" i="6" s="1"/>
  <c r="AK433" i="6"/>
  <c r="AK445" i="6"/>
  <c r="BO445" i="6" s="1"/>
  <c r="BP445" i="6" s="1"/>
  <c r="AL462" i="6"/>
  <c r="AJ485" i="6"/>
  <c r="AK494" i="6"/>
  <c r="BK494" i="6" s="1"/>
  <c r="AI515" i="6"/>
  <c r="BJ515" i="6" s="1"/>
  <c r="AI572" i="6"/>
  <c r="BJ572" i="6" s="1"/>
  <c r="AK594" i="6"/>
  <c r="BK594" i="6" s="1"/>
  <c r="AL604" i="6"/>
  <c r="BM604" i="6" s="1"/>
  <c r="AI615" i="6"/>
  <c r="BJ615" i="6" s="1"/>
  <c r="AK699" i="6"/>
  <c r="AJ731" i="6"/>
  <c r="AI788" i="6"/>
  <c r="BJ788" i="6" s="1"/>
  <c r="AK887" i="6"/>
  <c r="AL929" i="6"/>
  <c r="AL949" i="6"/>
  <c r="AL1076" i="6"/>
  <c r="AL1134" i="6"/>
  <c r="AJ60" i="6"/>
  <c r="AJ24" i="6"/>
  <c r="AK26" i="6"/>
  <c r="AL28" i="6"/>
  <c r="AI37" i="6"/>
  <c r="BJ37" i="6" s="1"/>
  <c r="AI39" i="6"/>
  <c r="BJ39" i="6" s="1"/>
  <c r="AJ43" i="6"/>
  <c r="AL64" i="6"/>
  <c r="AI71" i="6"/>
  <c r="BJ71" i="6" s="1"/>
  <c r="AJ75" i="6"/>
  <c r="AI86" i="6"/>
  <c r="BJ86" i="6" s="1"/>
  <c r="AI90" i="6"/>
  <c r="BJ90" i="6" s="1"/>
  <c r="AI105" i="6"/>
  <c r="BJ105" i="6" s="1"/>
  <c r="AK107" i="6"/>
  <c r="AK111" i="6"/>
  <c r="AJ124" i="6"/>
  <c r="AK126" i="6"/>
  <c r="AL128" i="6"/>
  <c r="AI137" i="6"/>
  <c r="BJ137" i="6" s="1"/>
  <c r="AI139" i="6"/>
  <c r="BJ139" i="6" s="1"/>
  <c r="AJ143" i="6"/>
  <c r="AL164" i="6"/>
  <c r="AI171" i="6"/>
  <c r="BJ171" i="6" s="1"/>
  <c r="AJ175" i="6"/>
  <c r="AI186" i="6"/>
  <c r="BJ186" i="6" s="1"/>
  <c r="AI190" i="6"/>
  <c r="BJ190" i="6" s="1"/>
  <c r="AI205" i="6"/>
  <c r="BJ205" i="6" s="1"/>
  <c r="AK207" i="6"/>
  <c r="AK211" i="6"/>
  <c r="BO211" i="6" s="1"/>
  <c r="BP211" i="6" s="1"/>
  <c r="AJ224" i="6"/>
  <c r="AK226" i="6"/>
  <c r="AL228" i="6"/>
  <c r="BM228" i="6" s="1"/>
  <c r="AI237" i="6"/>
  <c r="BJ237" i="6" s="1"/>
  <c r="AI239" i="6"/>
  <c r="BJ239" i="6" s="1"/>
  <c r="AJ243" i="6"/>
  <c r="AL264" i="6"/>
  <c r="BM264" i="6" s="1"/>
  <c r="AI271" i="6"/>
  <c r="BJ271" i="6" s="1"/>
  <c r="AJ275" i="6"/>
  <c r="AI286" i="6"/>
  <c r="BJ286" i="6" s="1"/>
  <c r="AJ290" i="6"/>
  <c r="AI297" i="6"/>
  <c r="BJ297" i="6" s="1"/>
  <c r="AK301" i="6"/>
  <c r="AI306" i="6"/>
  <c r="BJ306" i="6" s="1"/>
  <c r="AJ310" i="6"/>
  <c r="AI317" i="6"/>
  <c r="BJ317" i="6" s="1"/>
  <c r="AK321" i="6"/>
  <c r="BO321" i="6" s="1"/>
  <c r="BP321" i="6" s="1"/>
  <c r="AI326" i="6"/>
  <c r="BJ326" i="6" s="1"/>
  <c r="AJ330" i="6"/>
  <c r="AL339" i="6"/>
  <c r="AI344" i="6"/>
  <c r="BJ344" i="6" s="1"/>
  <c r="AK346" i="6"/>
  <c r="AJ353" i="6"/>
  <c r="AK360" i="6"/>
  <c r="AL365" i="6"/>
  <c r="AK370" i="6"/>
  <c r="BO370" i="6" s="1"/>
  <c r="BP370" i="6" s="1"/>
  <c r="AK375" i="6"/>
  <c r="AJ382" i="6"/>
  <c r="AL384" i="6"/>
  <c r="AK398" i="6"/>
  <c r="AJ403" i="6"/>
  <c r="AJ408" i="6"/>
  <c r="AK413" i="6"/>
  <c r="BO413" i="6" s="1"/>
  <c r="BP413" i="6" s="1"/>
  <c r="AL423" i="6"/>
  <c r="AJ431" i="6"/>
  <c r="AK438" i="6"/>
  <c r="AK485" i="6"/>
  <c r="AI505" i="6"/>
  <c r="BJ505" i="6" s="1"/>
  <c r="AJ528" i="6"/>
  <c r="AJ533" i="6"/>
  <c r="AJ543" i="6"/>
  <c r="AI551" i="6"/>
  <c r="BJ551" i="6" s="1"/>
  <c r="AI564" i="6"/>
  <c r="BJ564" i="6" s="1"/>
  <c r="AJ572" i="6"/>
  <c r="AI577" i="6"/>
  <c r="BJ577" i="6" s="1"/>
  <c r="AK589" i="6"/>
  <c r="BO589" i="6" s="1"/>
  <c r="BP589" i="6" s="1"/>
  <c r="AL594" i="6"/>
  <c r="BM594" i="6" s="1"/>
  <c r="AL607" i="6"/>
  <c r="AK615" i="6"/>
  <c r="BO615" i="6" s="1"/>
  <c r="BP615" i="6" s="1"/>
  <c r="AK618" i="6"/>
  <c r="BK618" i="6" s="1"/>
  <c r="BL618" i="6" s="1"/>
  <c r="AK626" i="6"/>
  <c r="AL647" i="6"/>
  <c r="AJ650" i="6"/>
  <c r="AJ669" i="6"/>
  <c r="AK674" i="6"/>
  <c r="AI680" i="6"/>
  <c r="BJ680" i="6" s="1"/>
  <c r="AL682" i="6"/>
  <c r="AK688" i="6"/>
  <c r="AL699" i="6"/>
  <c r="AL708" i="6"/>
  <c r="AJ717" i="6"/>
  <c r="AJ726" i="6"/>
  <c r="AK731" i="6"/>
  <c r="BK731" i="6" s="1"/>
  <c r="BL731" i="6" s="1"/>
  <c r="BN731" i="6" s="1"/>
  <c r="AJ737" i="6"/>
  <c r="AI746" i="6"/>
  <c r="BJ746" i="6" s="1"/>
  <c r="AL769" i="6"/>
  <c r="BM769" i="6" s="1"/>
  <c r="AL772" i="6"/>
  <c r="BM772" i="6" s="1"/>
  <c r="AI776" i="6"/>
  <c r="BJ776" i="6" s="1"/>
  <c r="AI785" i="6"/>
  <c r="BJ785" i="6" s="1"/>
  <c r="AK788" i="6"/>
  <c r="AI791" i="6"/>
  <c r="BJ791" i="6" s="1"/>
  <c r="AK806" i="6"/>
  <c r="AI850" i="6"/>
  <c r="BJ850" i="6" s="1"/>
  <c r="AJ856" i="6"/>
  <c r="AL862" i="6"/>
  <c r="AJ865" i="6"/>
  <c r="AI875" i="6"/>
  <c r="BJ875" i="6" s="1"/>
  <c r="AL881" i="6"/>
  <c r="AK884" i="6"/>
  <c r="AI897" i="6"/>
  <c r="BJ897" i="6" s="1"/>
  <c r="AJ910" i="6"/>
  <c r="AL916" i="6"/>
  <c r="BM916" i="6" s="1"/>
  <c r="AI923" i="6"/>
  <c r="BJ923" i="6" s="1"/>
  <c r="AL932" i="6"/>
  <c r="AK963" i="6"/>
  <c r="BK963" i="6" s="1"/>
  <c r="BL963" i="6" s="1"/>
  <c r="AL987" i="6"/>
  <c r="BM987" i="6" s="1"/>
  <c r="AK1000" i="6"/>
  <c r="AK1003" i="6"/>
  <c r="BK1003" i="6" s="1"/>
  <c r="AI1024" i="6"/>
  <c r="BJ1024" i="6" s="1"/>
  <c r="AK1031" i="6"/>
  <c r="BK1031" i="6" s="1"/>
  <c r="AJ1034" i="6"/>
  <c r="AL1066" i="6"/>
  <c r="AL1069" i="6"/>
  <c r="AI1080" i="6"/>
  <c r="BJ1080" i="6" s="1"/>
  <c r="AJ1128" i="6"/>
  <c r="AL1131" i="6"/>
  <c r="AK1145" i="6"/>
  <c r="AK1156" i="6"/>
  <c r="AL1167" i="6"/>
  <c r="AL1180" i="6"/>
  <c r="AJ1217" i="6"/>
  <c r="AJ1241" i="6"/>
  <c r="AJ1254" i="6"/>
  <c r="AL1310" i="6"/>
  <c r="AJ1315" i="6"/>
  <c r="AJ1360" i="6"/>
  <c r="AL1409" i="6"/>
  <c r="BM1409" i="6" s="1"/>
  <c r="AK1414" i="6"/>
  <c r="AI1426" i="6"/>
  <c r="BJ1426" i="6" s="1"/>
  <c r="AI1431" i="6"/>
  <c r="BJ1431" i="6" s="1"/>
  <c r="AK1445" i="6"/>
  <c r="AJ1516" i="6"/>
  <c r="AL1520" i="6"/>
  <c r="AL1583" i="6"/>
  <c r="AI1621" i="6"/>
  <c r="BJ1621" i="6" s="1"/>
  <c r="AI1644" i="6"/>
  <c r="BJ1644" i="6" s="1"/>
  <c r="AI1659" i="6"/>
  <c r="BJ1659" i="6" s="1"/>
  <c r="AK1676" i="6"/>
  <c r="AI1691" i="6"/>
  <c r="BJ1691" i="6" s="1"/>
  <c r="AJ1700" i="6"/>
  <c r="AL1710" i="6"/>
  <c r="AL1778" i="6"/>
  <c r="BM1778" i="6" s="1"/>
  <c r="AK1798" i="6"/>
  <c r="BO1798" i="6" s="1"/>
  <c r="BP1798" i="6" s="1"/>
  <c r="AL1813" i="6"/>
  <c r="AJ1818" i="6"/>
  <c r="AK1833" i="6"/>
  <c r="BO1833" i="6" s="1"/>
  <c r="BP1833" i="6" s="1"/>
  <c r="AK1853" i="6"/>
  <c r="AL1873" i="6"/>
  <c r="AI1915" i="6"/>
  <c r="BJ1915" i="6" s="1"/>
  <c r="AJ1920" i="6"/>
  <c r="AL1935" i="6"/>
  <c r="AJ1951" i="6"/>
  <c r="AI2053" i="6"/>
  <c r="BJ2053" i="6" s="1"/>
  <c r="AI2070" i="6"/>
  <c r="BJ2070" i="6" s="1"/>
  <c r="AL2087" i="6"/>
  <c r="AK2184" i="6"/>
  <c r="AJ2264" i="6"/>
  <c r="AJ2309" i="6"/>
  <c r="AK2383" i="6"/>
  <c r="AI2417" i="6"/>
  <c r="BJ2417" i="6" s="1"/>
  <c r="AL1026" i="6"/>
  <c r="AJ1089" i="6"/>
  <c r="AJ1123" i="6"/>
  <c r="AI1224" i="6"/>
  <c r="BJ1224" i="6" s="1"/>
  <c r="AL1492" i="6"/>
  <c r="AJ1767" i="6"/>
  <c r="AK1862" i="6"/>
  <c r="AI2358" i="6"/>
  <c r="BJ2358" i="6" s="1"/>
  <c r="AI2404" i="6"/>
  <c r="BJ2404" i="6" s="1"/>
  <c r="AL36" i="6"/>
  <c r="AI62" i="6"/>
  <c r="BJ62" i="6" s="1"/>
  <c r="AL89" i="6"/>
  <c r="AJ100" i="6"/>
  <c r="AK121" i="6"/>
  <c r="AL136" i="6"/>
  <c r="AL140" i="6"/>
  <c r="AJ200" i="6"/>
  <c r="AL240" i="6"/>
  <c r="AI262" i="6"/>
  <c r="BJ262" i="6" s="1"/>
  <c r="AI323" i="6"/>
  <c r="BJ323" i="6" s="1"/>
  <c r="AJ420" i="6"/>
  <c r="AJ440" i="6"/>
  <c r="AJ530" i="6"/>
  <c r="AJ545" i="6"/>
  <c r="AL609" i="6"/>
  <c r="AK628" i="6"/>
  <c r="BO628" i="6" s="1"/>
  <c r="BP628" i="6" s="1"/>
  <c r="AI639" i="6"/>
  <c r="BJ639" i="6" s="1"/>
  <c r="AK671" i="6"/>
  <c r="BO671" i="6" s="1"/>
  <c r="BP671" i="6" s="1"/>
  <c r="AJ716" i="6"/>
  <c r="AL790" i="6"/>
  <c r="AK836" i="6"/>
  <c r="AI887" i="6"/>
  <c r="BJ887" i="6" s="1"/>
  <c r="AI990" i="6"/>
  <c r="BJ990" i="6" s="1"/>
  <c r="AI1006" i="6"/>
  <c r="BJ1006" i="6" s="1"/>
  <c r="AI1044" i="6"/>
  <c r="BJ1044" i="6" s="1"/>
  <c r="AK1079" i="6"/>
  <c r="BO1079" i="6" s="1"/>
  <c r="BP1079" i="6" s="1"/>
  <c r="AJ1120" i="6"/>
  <c r="AK1155" i="6"/>
  <c r="BO1155" i="6" s="1"/>
  <c r="BP1155" i="6" s="1"/>
  <c r="AI1629" i="6"/>
  <c r="BJ1629" i="6" s="1"/>
  <c r="AI26" i="6"/>
  <c r="BJ26" i="6" s="1"/>
  <c r="AK51" i="6"/>
  <c r="AJ64" i="6"/>
  <c r="AL104" i="6"/>
  <c r="BM104" i="6" s="1"/>
  <c r="AI126" i="6"/>
  <c r="BJ126" i="6" s="1"/>
  <c r="AK151" i="6"/>
  <c r="AK166" i="6"/>
  <c r="AI211" i="6"/>
  <c r="BJ211" i="6" s="1"/>
  <c r="AI245" i="6"/>
  <c r="BJ245" i="6" s="1"/>
  <c r="AI279" i="6"/>
  <c r="BJ279" i="6" s="1"/>
  <c r="AL379" i="6"/>
  <c r="AL402" i="6"/>
  <c r="AL496" i="6"/>
  <c r="AL517" i="6"/>
  <c r="AJ548" i="6"/>
  <c r="AL558" i="6"/>
  <c r="AK612" i="6"/>
  <c r="AK652" i="6"/>
  <c r="AJ769" i="6"/>
  <c r="AI840" i="6"/>
  <c r="BJ840" i="6" s="1"/>
  <c r="AL877" i="6"/>
  <c r="AK890" i="6"/>
  <c r="AK942" i="6"/>
  <c r="AK1016" i="6"/>
  <c r="BO1016" i="6" s="1"/>
  <c r="BP1016" i="6" s="1"/>
  <c r="AL1183" i="6"/>
  <c r="AI1257" i="6"/>
  <c r="BJ1257" i="6" s="1"/>
  <c r="AJ1301" i="6"/>
  <c r="AL119" i="6"/>
  <c r="BM119" i="6" s="1"/>
  <c r="AJ130" i="6"/>
  <c r="AI209" i="6"/>
  <c r="BJ209" i="6" s="1"/>
  <c r="AK249" i="6"/>
  <c r="AL314" i="6"/>
  <c r="AL334" i="6"/>
  <c r="AI370" i="6"/>
  <c r="BJ370" i="6" s="1"/>
  <c r="AI398" i="6"/>
  <c r="BJ398" i="6" s="1"/>
  <c r="AK405" i="6"/>
  <c r="AK420" i="6"/>
  <c r="AJ445" i="6"/>
  <c r="AI465" i="6"/>
  <c r="BJ465" i="6" s="1"/>
  <c r="AK487" i="6"/>
  <c r="AJ494" i="6"/>
  <c r="AK530" i="6"/>
  <c r="BK530" i="6" s="1"/>
  <c r="BL530" i="6" s="1"/>
  <c r="AJ540" i="6"/>
  <c r="AI553" i="6"/>
  <c r="BJ553" i="6" s="1"/>
  <c r="AK574" i="6"/>
  <c r="BK574" i="6" s="1"/>
  <c r="BL574" i="6" s="1"/>
  <c r="AL591" i="6"/>
  <c r="AJ634" i="6"/>
  <c r="AK655" i="6"/>
  <c r="AI884" i="6"/>
  <c r="BJ884" i="6" s="1"/>
  <c r="AI24" i="6"/>
  <c r="BJ24" i="6" s="1"/>
  <c r="AL47" i="6"/>
  <c r="AJ77" i="6"/>
  <c r="AJ126" i="6"/>
  <c r="AL147" i="6"/>
  <c r="AI275" i="6"/>
  <c r="BJ275" i="6" s="1"/>
  <c r="AI365" i="6"/>
  <c r="BJ365" i="6" s="1"/>
  <c r="AK391" i="6"/>
  <c r="AJ475" i="6"/>
  <c r="AI502" i="6"/>
  <c r="BJ502" i="6" s="1"/>
  <c r="AK520" i="6"/>
  <c r="AJ553" i="6"/>
  <c r="AL652" i="6"/>
  <c r="AI669" i="6"/>
  <c r="BJ669" i="6" s="1"/>
  <c r="AI685" i="6"/>
  <c r="BJ685" i="6" s="1"/>
  <c r="AJ702" i="6"/>
  <c r="AI960" i="6"/>
  <c r="BJ960" i="6" s="1"/>
  <c r="AJ1191" i="6"/>
  <c r="AK30" i="6"/>
  <c r="BO30" i="6" s="1"/>
  <c r="BP30" i="6" s="1"/>
  <c r="AL49" i="6"/>
  <c r="AK62" i="6"/>
  <c r="AK56" i="6"/>
  <c r="AK58" i="6"/>
  <c r="AL62" i="6"/>
  <c r="AI69" i="6"/>
  <c r="BJ69" i="6" s="1"/>
  <c r="AJ73" i="6"/>
  <c r="AL79" i="6"/>
  <c r="AJ88" i="6"/>
  <c r="AJ92" i="6"/>
  <c r="AK109" i="6"/>
  <c r="AL113" i="6"/>
  <c r="AI120" i="6"/>
  <c r="BJ120" i="6" s="1"/>
  <c r="AJ122" i="6"/>
  <c r="AL126" i="6"/>
  <c r="BM126" i="6" s="1"/>
  <c r="AJ141" i="6"/>
  <c r="AL143" i="6"/>
  <c r="AK156" i="6"/>
  <c r="AK158" i="6"/>
  <c r="BK158" i="6" s="1"/>
  <c r="BL158" i="6" s="1"/>
  <c r="BN158" i="6" s="1"/>
  <c r="AL162" i="6"/>
  <c r="BM162" i="6" s="1"/>
  <c r="AI169" i="6"/>
  <c r="BJ169" i="6" s="1"/>
  <c r="AJ173" i="6"/>
  <c r="AL177" i="6"/>
  <c r="AL179" i="6"/>
  <c r="AJ188" i="6"/>
  <c r="AJ190" i="6"/>
  <c r="AJ192" i="6"/>
  <c r="AL194" i="6"/>
  <c r="AK205" i="6"/>
  <c r="AK209" i="6"/>
  <c r="BK209" i="6" s="1"/>
  <c r="AL213" i="6"/>
  <c r="AI220" i="6"/>
  <c r="BJ220" i="6" s="1"/>
  <c r="AJ222" i="6"/>
  <c r="AL226" i="6"/>
  <c r="AJ241" i="6"/>
  <c r="AL243" i="6"/>
  <c r="BM243" i="6" s="1"/>
  <c r="AK258" i="6"/>
  <c r="AK260" i="6"/>
  <c r="AL262" i="6"/>
  <c r="AI269" i="6"/>
  <c r="BJ269" i="6" s="1"/>
  <c r="AJ273" i="6"/>
  <c r="AL277" i="6"/>
  <c r="AL279" i="6"/>
  <c r="AJ288" i="6"/>
  <c r="AJ308" i="6"/>
  <c r="AJ328" i="6"/>
  <c r="AJ337" i="6"/>
  <c r="AL346" i="6"/>
  <c r="AI351" i="6"/>
  <c r="BJ351" i="6" s="1"/>
  <c r="AJ358" i="6"/>
  <c r="AI368" i="6"/>
  <c r="BJ368" i="6" s="1"/>
  <c r="AI380" i="6"/>
  <c r="BJ380" i="6" s="1"/>
  <c r="AJ387" i="6"/>
  <c r="AK389" i="6"/>
  <c r="AJ396" i="6"/>
  <c r="AK408" i="6"/>
  <c r="AI416" i="6"/>
  <c r="BJ416" i="6" s="1"/>
  <c r="AK418" i="6"/>
  <c r="BO418" i="6" s="1"/>
  <c r="BP418" i="6" s="1"/>
  <c r="AJ426" i="6"/>
  <c r="AK431" i="6"/>
  <c r="AJ436" i="6"/>
  <c r="AJ448" i="6"/>
  <c r="AL450" i="6"/>
  <c r="AI455" i="6"/>
  <c r="BJ455" i="6" s="1"/>
  <c r="AK460" i="6"/>
  <c r="AK465" i="6"/>
  <c r="AI473" i="6"/>
  <c r="BJ473" i="6" s="1"/>
  <c r="AI478" i="6"/>
  <c r="BJ478" i="6" s="1"/>
  <c r="AJ483" i="6"/>
  <c r="AI490" i="6"/>
  <c r="BJ490" i="6" s="1"/>
  <c r="AJ505" i="6"/>
  <c r="AK510" i="6"/>
  <c r="AI518" i="6"/>
  <c r="BJ518" i="6" s="1"/>
  <c r="AK523" i="6"/>
  <c r="AK528" i="6"/>
  <c r="AK533" i="6"/>
  <c r="BO533" i="6" s="1"/>
  <c r="BP533" i="6" s="1"/>
  <c r="AJ538" i="6"/>
  <c r="AL543" i="6"/>
  <c r="AJ546" i="6"/>
  <c r="AL556" i="6"/>
  <c r="BM556" i="6" s="1"/>
  <c r="AJ582" i="6"/>
  <c r="AJ587" i="6"/>
  <c r="AL602" i="6"/>
  <c r="AK610" i="6"/>
  <c r="AJ621" i="6"/>
  <c r="AL626" i="6"/>
  <c r="AI632" i="6"/>
  <c r="BJ632" i="6" s="1"/>
  <c r="AJ637" i="6"/>
  <c r="AJ645" i="6"/>
  <c r="AI656" i="6"/>
  <c r="BJ656" i="6" s="1"/>
  <c r="AK658" i="6"/>
  <c r="AJ661" i="6"/>
  <c r="AI677" i="6"/>
  <c r="BJ677" i="6" s="1"/>
  <c r="AJ680" i="6"/>
  <c r="AL691" i="6"/>
  <c r="AI694" i="6"/>
  <c r="BJ694" i="6" s="1"/>
  <c r="AJ711" i="6"/>
  <c r="AJ720" i="6"/>
  <c r="AL731" i="6"/>
  <c r="BM731" i="6" s="1"/>
  <c r="AI740" i="6"/>
  <c r="BJ740" i="6" s="1"/>
  <c r="AL751" i="6"/>
  <c r="AI755" i="6"/>
  <c r="BJ755" i="6" s="1"/>
  <c r="AI764" i="6"/>
  <c r="BJ764" i="6" s="1"/>
  <c r="AI767" i="6"/>
  <c r="BJ767" i="6" s="1"/>
  <c r="AJ776" i="6"/>
  <c r="AJ791" i="6"/>
  <c r="AI797" i="6"/>
  <c r="BJ797" i="6" s="1"/>
  <c r="AI803" i="6"/>
  <c r="BJ803" i="6" s="1"/>
  <c r="AL809" i="6"/>
  <c r="AK812" i="6"/>
  <c r="AL818" i="6"/>
  <c r="AK831" i="6"/>
  <c r="AJ850" i="6"/>
  <c r="AI878" i="6"/>
  <c r="BJ878" i="6" s="1"/>
  <c r="AL884" i="6"/>
  <c r="BM884" i="6" s="1"/>
  <c r="AK894" i="6"/>
  <c r="AI904" i="6"/>
  <c r="BJ904" i="6" s="1"/>
  <c r="AJ907" i="6"/>
  <c r="AK960" i="6"/>
  <c r="BO960" i="6" s="1"/>
  <c r="BP960" i="6" s="1"/>
  <c r="AK967" i="6"/>
  <c r="AJ1007" i="6"/>
  <c r="AL1010" i="6"/>
  <c r="AJ1045" i="6"/>
  <c r="AK1048" i="6"/>
  <c r="BK1048" i="6" s="1"/>
  <c r="AK1059" i="6"/>
  <c r="BK1059" i="6" s="1"/>
  <c r="AJ1073" i="6"/>
  <c r="AJ1080" i="6"/>
  <c r="AJ1087" i="6"/>
  <c r="AI1090" i="6"/>
  <c r="BJ1090" i="6" s="1"/>
  <c r="AL1100" i="6"/>
  <c r="AI1118" i="6"/>
  <c r="BJ1118" i="6" s="1"/>
  <c r="AL1156" i="6"/>
  <c r="AJ1209" i="6"/>
  <c r="AL1217" i="6"/>
  <c r="AL1245" i="6"/>
  <c r="BM1245" i="6" s="1"/>
  <c r="AK1254" i="6"/>
  <c r="AL1261" i="6"/>
  <c r="AL1294" i="6"/>
  <c r="AK1298" i="6"/>
  <c r="AK1315" i="6"/>
  <c r="AK1347" i="6"/>
  <c r="AJ1431" i="6"/>
  <c r="AI1436" i="6"/>
  <c r="BJ1436" i="6" s="1"/>
  <c r="AL1449" i="6"/>
  <c r="AJ1471" i="6"/>
  <c r="AL1480" i="6"/>
  <c r="AK1516" i="6"/>
  <c r="BO1516" i="6" s="1"/>
  <c r="BP1516" i="6" s="1"/>
  <c r="AL1565" i="6"/>
  <c r="AJ1588" i="6"/>
  <c r="AI1598" i="6"/>
  <c r="BJ1598" i="6" s="1"/>
  <c r="AL1621" i="6"/>
  <c r="AK1640" i="6"/>
  <c r="AI1681" i="6"/>
  <c r="BJ1681" i="6" s="1"/>
  <c r="AL1695" i="6"/>
  <c r="AL1700" i="6"/>
  <c r="BM1700" i="6" s="1"/>
  <c r="AI1755" i="6"/>
  <c r="BJ1755" i="6" s="1"/>
  <c r="AI1775" i="6"/>
  <c r="BJ1775" i="6" s="1"/>
  <c r="AL1833" i="6"/>
  <c r="AL1853" i="6"/>
  <c r="BM1853" i="6" s="1"/>
  <c r="AI1956" i="6"/>
  <c r="BJ1956" i="6" s="1"/>
  <c r="AI1982" i="6"/>
  <c r="BJ1982" i="6" s="1"/>
  <c r="AI2007" i="6"/>
  <c r="BJ2007" i="6" s="1"/>
  <c r="AI2093" i="6"/>
  <c r="BJ2093" i="6" s="1"/>
  <c r="AK2152" i="6"/>
  <c r="BO2152" i="6" s="1"/>
  <c r="BP2152" i="6" s="1"/>
  <c r="AL2174" i="6"/>
  <c r="AL2190" i="6"/>
  <c r="AL2298" i="6"/>
  <c r="AL2321" i="6"/>
  <c r="AK2378" i="6"/>
  <c r="AI1016" i="6"/>
  <c r="BJ1016" i="6" s="1"/>
  <c r="AK1036" i="6"/>
  <c r="AK1116" i="6"/>
  <c r="AI1137" i="6"/>
  <c r="BJ1137" i="6" s="1"/>
  <c r="AJ1166" i="6"/>
  <c r="AI1190" i="6"/>
  <c r="BJ1190" i="6" s="1"/>
  <c r="AK1340" i="6"/>
  <c r="AK1403" i="6"/>
  <c r="AK1662" i="6"/>
  <c r="BO1662" i="6" s="1"/>
  <c r="BP1662" i="6" s="1"/>
  <c r="AI1679" i="6"/>
  <c r="BJ1679" i="6" s="1"/>
  <c r="AK1969" i="6"/>
  <c r="AJ2438" i="6"/>
  <c r="AJ98" i="6"/>
  <c r="AJ149" i="6"/>
  <c r="AK221" i="6"/>
  <c r="BK221" i="6" s="1"/>
  <c r="AI228" i="6"/>
  <c r="BJ228" i="6" s="1"/>
  <c r="AL238" i="6"/>
  <c r="AK270" i="6"/>
  <c r="AJ367" i="6"/>
  <c r="AJ393" i="6"/>
  <c r="AJ410" i="6"/>
  <c r="AI445" i="6"/>
  <c r="BJ445" i="6" s="1"/>
  <c r="AJ472" i="6"/>
  <c r="AJ525" i="6"/>
  <c r="AI540" i="6"/>
  <c r="BJ540" i="6" s="1"/>
  <c r="AL550" i="6"/>
  <c r="BM550" i="6" s="1"/>
  <c r="AL576" i="6"/>
  <c r="AJ591" i="6"/>
  <c r="AK623" i="6"/>
  <c r="BO623" i="6" s="1"/>
  <c r="BP623" i="6" s="1"/>
  <c r="AL641" i="6"/>
  <c r="BM641" i="6" s="1"/>
  <c r="AK660" i="6"/>
  <c r="AK676" i="6"/>
  <c r="BK676" i="6" s="1"/>
  <c r="BL676" i="6" s="1"/>
  <c r="AK733" i="6"/>
  <c r="AK805" i="6"/>
  <c r="BK805" i="6" s="1"/>
  <c r="AK833" i="6"/>
  <c r="AI915" i="6"/>
  <c r="BJ915" i="6" s="1"/>
  <c r="AK986" i="6"/>
  <c r="AJ1040" i="6"/>
  <c r="AI1065" i="6"/>
  <c r="BJ1065" i="6" s="1"/>
  <c r="AI1100" i="6"/>
  <c r="BJ1100" i="6" s="1"/>
  <c r="AK47" i="6"/>
  <c r="AK66" i="6"/>
  <c r="AI77" i="6"/>
  <c r="BJ77" i="6" s="1"/>
  <c r="AJ83" i="6"/>
  <c r="AK147" i="6"/>
  <c r="AL204" i="6"/>
  <c r="BM204" i="6" s="1"/>
  <c r="AJ215" i="6"/>
  <c r="AK251" i="6"/>
  <c r="AL268" i="6"/>
  <c r="AJ283" i="6"/>
  <c r="AJ323" i="6"/>
  <c r="AL343" i="6"/>
  <c r="AI360" i="6"/>
  <c r="BJ360" i="6" s="1"/>
  <c r="AL472" i="6"/>
  <c r="AL504" i="6"/>
  <c r="AL620" i="6"/>
  <c r="AI634" i="6"/>
  <c r="BJ634" i="6" s="1"/>
  <c r="AK722" i="6"/>
  <c r="AJ760" i="6"/>
  <c r="AL805" i="6"/>
  <c r="AL945" i="6"/>
  <c r="AI1058" i="6"/>
  <c r="BJ1058" i="6" s="1"/>
  <c r="AI1175" i="6"/>
  <c r="BJ1175" i="6" s="1"/>
  <c r="AL34" i="6"/>
  <c r="AJ62" i="6"/>
  <c r="AK100" i="6"/>
  <c r="AJ113" i="6"/>
  <c r="AK145" i="6"/>
  <c r="BK145" i="6" s="1"/>
  <c r="BL145" i="6" s="1"/>
  <c r="AK149" i="6"/>
  <c r="AJ162" i="6"/>
  <c r="AJ181" i="6"/>
  <c r="AK198" i="6"/>
  <c r="AL219" i="6"/>
  <c r="AL234" i="6"/>
  <c r="AK245" i="6"/>
  <c r="AL283" i="6"/>
  <c r="AI332" i="6"/>
  <c r="BJ332" i="6" s="1"/>
  <c r="AK348" i="6"/>
  <c r="AL362" i="6"/>
  <c r="AK372" i="6"/>
  <c r="AI418" i="6"/>
  <c r="BJ418" i="6" s="1"/>
  <c r="AK440" i="6"/>
  <c r="AJ520" i="6"/>
  <c r="AK548" i="6"/>
  <c r="AK604" i="6"/>
  <c r="AI626" i="6"/>
  <c r="BJ626" i="6" s="1"/>
  <c r="AJ26" i="6"/>
  <c r="AL51" i="6"/>
  <c r="AK64" i="6"/>
  <c r="AI94" i="6"/>
  <c r="BJ94" i="6" s="1"/>
  <c r="AI175" i="6"/>
  <c r="BJ175" i="6" s="1"/>
  <c r="AJ211" i="6"/>
  <c r="AJ226" i="6"/>
  <c r="AL377" i="6"/>
  <c r="AK400" i="6"/>
  <c r="AL428" i="6"/>
  <c r="AK569" i="6"/>
  <c r="AK584" i="6"/>
  <c r="AL599" i="6"/>
  <c r="AK663" i="6"/>
  <c r="BO663" i="6" s="1"/>
  <c r="BP663" i="6" s="1"/>
  <c r="AL696" i="6"/>
  <c r="AI737" i="6"/>
  <c r="BJ737" i="6" s="1"/>
  <c r="AI751" i="6"/>
  <c r="BJ751" i="6" s="1"/>
  <c r="AK769" i="6"/>
  <c r="AL890" i="6"/>
  <c r="AK932" i="6"/>
  <c r="AL983" i="6"/>
  <c r="BM983" i="6" s="1"/>
  <c r="AI1003" i="6"/>
  <c r="BJ1003" i="6" s="1"/>
  <c r="AJ1351" i="6"/>
  <c r="AL45" i="6"/>
  <c r="AJ58" i="6"/>
  <c r="AI88" i="6"/>
  <c r="BJ88" i="6" s="1"/>
  <c r="AL26" i="6"/>
  <c r="AJ41" i="6"/>
  <c r="AL43" i="6"/>
  <c r="AK60" i="6"/>
  <c r="AL77" i="6"/>
  <c r="AJ90" i="6"/>
  <c r="AL94" i="6"/>
  <c r="AK105" i="6"/>
  <c r="AK160" i="6"/>
  <c r="AK256" i="6"/>
  <c r="AK24" i="6"/>
  <c r="AI35" i="6"/>
  <c r="BJ35" i="6" s="1"/>
  <c r="AJ37" i="6"/>
  <c r="AI54" i="6"/>
  <c r="BJ54" i="6" s="1"/>
  <c r="AJ67" i="6"/>
  <c r="AJ71" i="6"/>
  <c r="AK75" i="6"/>
  <c r="BO75" i="6" s="1"/>
  <c r="BP75" i="6" s="1"/>
  <c r="AI84" i="6"/>
  <c r="BJ84" i="6" s="1"/>
  <c r="AJ86" i="6"/>
  <c r="AK88" i="6"/>
  <c r="AI103" i="6"/>
  <c r="BJ103" i="6" s="1"/>
  <c r="AL107" i="6"/>
  <c r="AL111" i="6"/>
  <c r="AK124" i="6"/>
  <c r="AI135" i="6"/>
  <c r="BJ135" i="6" s="1"/>
  <c r="AJ137" i="6"/>
  <c r="AI154" i="6"/>
  <c r="BJ154" i="6" s="1"/>
  <c r="AJ167" i="6"/>
  <c r="AJ171" i="6"/>
  <c r="AK175" i="6"/>
  <c r="AI184" i="6"/>
  <c r="BJ184" i="6" s="1"/>
  <c r="AJ186" i="6"/>
  <c r="AK188" i="6"/>
  <c r="AI203" i="6"/>
  <c r="BJ203" i="6" s="1"/>
  <c r="AL207" i="6"/>
  <c r="BM207" i="6" s="1"/>
  <c r="AL211" i="6"/>
  <c r="AK224" i="6"/>
  <c r="AI235" i="6"/>
  <c r="BJ235" i="6" s="1"/>
  <c r="AJ237" i="6"/>
  <c r="AI254" i="6"/>
  <c r="BJ254" i="6" s="1"/>
  <c r="AJ267" i="6"/>
  <c r="AJ271" i="6"/>
  <c r="AK275" i="6"/>
  <c r="AI284" i="6"/>
  <c r="BJ284" i="6" s="1"/>
  <c r="AJ286" i="6"/>
  <c r="AK288" i="6"/>
  <c r="AI295" i="6"/>
  <c r="BJ295" i="6" s="1"/>
  <c r="AJ297" i="6"/>
  <c r="AK299" i="6"/>
  <c r="AI304" i="6"/>
  <c r="BJ304" i="6" s="1"/>
  <c r="AJ306" i="6"/>
  <c r="AK308" i="6"/>
  <c r="AI315" i="6"/>
  <c r="BJ315" i="6" s="1"/>
  <c r="AJ317" i="6"/>
  <c r="AK319" i="6"/>
  <c r="AI324" i="6"/>
  <c r="BJ324" i="6" s="1"/>
  <c r="AJ326" i="6"/>
  <c r="AK328" i="6"/>
  <c r="AI335" i="6"/>
  <c r="BJ335" i="6" s="1"/>
  <c r="AJ351" i="6"/>
  <c r="AI356" i="6"/>
  <c r="BJ356" i="6" s="1"/>
  <c r="AI363" i="6"/>
  <c r="BJ363" i="6" s="1"/>
  <c r="AL370" i="6"/>
  <c r="AL382" i="6"/>
  <c r="AK396" i="6"/>
  <c r="AK403" i="6"/>
  <c r="AK426" i="6"/>
  <c r="BK426" i="6" s="1"/>
  <c r="AI434" i="6"/>
  <c r="BJ434" i="6" s="1"/>
  <c r="AL438" i="6"/>
  <c r="AK443" i="6"/>
  <c r="AK448" i="6"/>
  <c r="AJ455" i="6"/>
  <c r="AI463" i="6"/>
  <c r="BJ463" i="6" s="1"/>
  <c r="AL485" i="6"/>
  <c r="BM485" i="6" s="1"/>
  <c r="AJ490" i="6"/>
  <c r="AK492" i="6"/>
  <c r="AL502" i="6"/>
  <c r="AL510" i="6"/>
  <c r="BM510" i="6" s="1"/>
  <c r="AK546" i="6"/>
  <c r="AK564" i="6"/>
  <c r="BO564" i="6" s="1"/>
  <c r="BP564" i="6" s="1"/>
  <c r="AK572" i="6"/>
  <c r="BK572" i="6" s="1"/>
  <c r="BL572" i="6" s="1"/>
  <c r="AK587" i="6"/>
  <c r="BO587" i="6" s="1"/>
  <c r="BP587" i="6" s="1"/>
  <c r="AJ605" i="6"/>
  <c r="AL618" i="6"/>
  <c r="AK621" i="6"/>
  <c r="BO621" i="6" s="1"/>
  <c r="BP621" i="6" s="1"/>
  <c r="AI624" i="6"/>
  <c r="BJ624" i="6" s="1"/>
  <c r="AK650" i="6"/>
  <c r="AJ653" i="6"/>
  <c r="AK661" i="6"/>
  <c r="BO661" i="6" s="1"/>
  <c r="BP661" i="6" s="1"/>
  <c r="AK669" i="6"/>
  <c r="AI672" i="6"/>
  <c r="BJ672" i="6" s="1"/>
  <c r="AJ694" i="6"/>
  <c r="AL717" i="6"/>
  <c r="AK726" i="6"/>
  <c r="AL737" i="6"/>
  <c r="BM737" i="6" s="1"/>
  <c r="AJ740" i="6"/>
  <c r="AJ746" i="6"/>
  <c r="AJ755" i="6"/>
  <c r="AJ764" i="6"/>
  <c r="AL788" i="6"/>
  <c r="AK791" i="6"/>
  <c r="AJ803" i="6"/>
  <c r="AJ822" i="6"/>
  <c r="AJ834" i="6"/>
  <c r="AL865" i="6"/>
  <c r="AJ875" i="6"/>
  <c r="AK907" i="6"/>
  <c r="BO907" i="6" s="1"/>
  <c r="BP907" i="6" s="1"/>
  <c r="AK910" i="6"/>
  <c r="AK943" i="6"/>
  <c r="BK943" i="6" s="1"/>
  <c r="AJ953" i="6"/>
  <c r="AL960" i="6"/>
  <c r="AJ974" i="6"/>
  <c r="AI978" i="6"/>
  <c r="BJ978" i="6" s="1"/>
  <c r="AJ984" i="6"/>
  <c r="AL1000" i="6"/>
  <c r="AJ1024" i="6"/>
  <c r="AL1031" i="6"/>
  <c r="AI1052" i="6"/>
  <c r="BJ1052" i="6" s="1"/>
  <c r="AK1080" i="6"/>
  <c r="AJ1084" i="6"/>
  <c r="AK1090" i="6"/>
  <c r="AJ1094" i="6"/>
  <c r="AK1104" i="6"/>
  <c r="AJ1111" i="6"/>
  <c r="AK1128" i="6"/>
  <c r="AI1139" i="6"/>
  <c r="BJ1139" i="6" s="1"/>
  <c r="AI1153" i="6"/>
  <c r="BJ1153" i="6" s="1"/>
  <c r="AL1160" i="6"/>
  <c r="AK1164" i="6"/>
  <c r="AK1184" i="6"/>
  <c r="AI1197" i="6"/>
  <c r="BJ1197" i="6" s="1"/>
  <c r="AL1205" i="6"/>
  <c r="AL1213" i="6"/>
  <c r="AI1221" i="6"/>
  <c r="BJ1221" i="6" s="1"/>
  <c r="AJ1229" i="6"/>
  <c r="AJ1307" i="6"/>
  <c r="AI1387" i="6"/>
  <c r="BJ1387" i="6" s="1"/>
  <c r="AI1401" i="6"/>
  <c r="BJ1401" i="6" s="1"/>
  <c r="AK1405" i="6"/>
  <c r="AI1419" i="6"/>
  <c r="BJ1419" i="6" s="1"/>
  <c r="AJ1454" i="6"/>
  <c r="AK1535" i="6"/>
  <c r="AI1544" i="6"/>
  <c r="BJ1544" i="6" s="1"/>
  <c r="AL1570" i="6"/>
  <c r="AJ1593" i="6"/>
  <c r="AK1598" i="6"/>
  <c r="BK1598" i="6" s="1"/>
  <c r="BL1598" i="6" s="1"/>
  <c r="AI1673" i="6"/>
  <c r="BJ1673" i="6" s="1"/>
  <c r="AI1730" i="6"/>
  <c r="BJ1730" i="6" s="1"/>
  <c r="AI1735" i="6"/>
  <c r="BJ1735" i="6" s="1"/>
  <c r="AI1859" i="6"/>
  <c r="BJ1859" i="6" s="1"/>
  <c r="AK1951" i="6"/>
  <c r="BK1951" i="6" s="1"/>
  <c r="AI1977" i="6"/>
  <c r="BJ1977" i="6" s="1"/>
  <c r="AL2018" i="6"/>
  <c r="AI2024" i="6"/>
  <c r="BJ2024" i="6" s="1"/>
  <c r="AJ2048" i="6"/>
  <c r="AL2070" i="6"/>
  <c r="AK2114" i="6"/>
  <c r="AL2218" i="6"/>
  <c r="BM2218" i="6" s="1"/>
  <c r="AK2309" i="6"/>
  <c r="AJ2348" i="6"/>
  <c r="AL2378" i="6"/>
  <c r="AL2383" i="6"/>
  <c r="AJ2429" i="6"/>
  <c r="AI28" i="6"/>
  <c r="BJ28" i="6" s="1"/>
  <c r="AL38" i="6"/>
  <c r="AJ49" i="6"/>
  <c r="AL85" i="6"/>
  <c r="AK102" i="6"/>
  <c r="AI113" i="6"/>
  <c r="BJ113" i="6" s="1"/>
  <c r="AK202" i="6"/>
  <c r="AK253" i="6"/>
  <c r="AL305" i="6"/>
  <c r="AL325" i="6"/>
  <c r="AK343" i="6"/>
  <c r="AJ428" i="6"/>
  <c r="AL442" i="6"/>
  <c r="AJ452" i="6"/>
  <c r="AJ487" i="6"/>
  <c r="AK496" i="6"/>
  <c r="AJ620" i="6"/>
  <c r="AI631" i="6"/>
  <c r="BJ631" i="6" s="1"/>
  <c r="AK644" i="6"/>
  <c r="AI682" i="6"/>
  <c r="BJ682" i="6" s="1"/>
  <c r="AK739" i="6"/>
  <c r="AK827" i="6"/>
  <c r="BO827" i="6" s="1"/>
  <c r="BP827" i="6" s="1"/>
  <c r="AL896" i="6"/>
  <c r="AK980" i="6"/>
  <c r="AK1030" i="6"/>
  <c r="BO1030" i="6" s="1"/>
  <c r="BP1030" i="6" s="1"/>
  <c r="AI45" i="6"/>
  <c r="BJ45" i="6" s="1"/>
  <c r="AI79" i="6"/>
  <c r="BJ79" i="6" s="1"/>
  <c r="AI130" i="6"/>
  <c r="BJ130" i="6" s="1"/>
  <c r="AI179" i="6"/>
  <c r="BJ179" i="6" s="1"/>
  <c r="AK247" i="6"/>
  <c r="AJ264" i="6"/>
  <c r="AJ348" i="6"/>
  <c r="AI384" i="6"/>
  <c r="BJ384" i="6" s="1"/>
  <c r="AL386" i="6"/>
  <c r="AJ391" i="6"/>
  <c r="AK428" i="6"/>
  <c r="AK467" i="6"/>
  <c r="AL509" i="6"/>
  <c r="AL542" i="6"/>
  <c r="AK728" i="6"/>
  <c r="AI745" i="6"/>
  <c r="BJ745" i="6" s="1"/>
  <c r="AK852" i="6"/>
  <c r="AL912" i="6"/>
  <c r="AL986" i="6"/>
  <c r="AJ1069" i="6"/>
  <c r="AJ1141" i="6"/>
  <c r="AI1200" i="6"/>
  <c r="BJ1200" i="6" s="1"/>
  <c r="AJ1220" i="6"/>
  <c r="AJ28" i="6"/>
  <c r="AL53" i="6"/>
  <c r="AL66" i="6"/>
  <c r="BM66" i="6" s="1"/>
  <c r="AL83" i="6"/>
  <c r="BM83" i="6" s="1"/>
  <c r="AL102" i="6"/>
  <c r="AI160" i="6"/>
  <c r="BJ160" i="6" s="1"/>
  <c r="AL183" i="6"/>
  <c r="BM183" i="6" s="1"/>
  <c r="AK196" i="6"/>
  <c r="AJ213" i="6"/>
  <c r="AI260" i="6"/>
  <c r="BJ260" i="6" s="1"/>
  <c r="AI292" i="6"/>
  <c r="BJ292" i="6" s="1"/>
  <c r="AL303" i="6"/>
  <c r="AK452" i="6"/>
  <c r="AI475" i="6"/>
  <c r="BJ475" i="6" s="1"/>
  <c r="AK566" i="6"/>
  <c r="BO566" i="6" s="1"/>
  <c r="BP566" i="6" s="1"/>
  <c r="AL671" i="6"/>
  <c r="AI702" i="6"/>
  <c r="BJ702" i="6" s="1"/>
  <c r="AI43" i="6"/>
  <c r="BJ43" i="6" s="1"/>
  <c r="AJ111" i="6"/>
  <c r="AI124" i="6"/>
  <c r="BJ124" i="6" s="1"/>
  <c r="AJ207" i="6"/>
  <c r="AK215" i="6"/>
  <c r="AI243" i="6"/>
  <c r="BJ243" i="6" s="1"/>
  <c r="AK355" i="6"/>
  <c r="AL393" i="6"/>
  <c r="AL467" i="6"/>
  <c r="AL499" i="6"/>
  <c r="BM499" i="6" s="1"/>
  <c r="AL512" i="6"/>
  <c r="BM512" i="6" s="1"/>
  <c r="AK682" i="6"/>
  <c r="AI726" i="6"/>
  <c r="BJ726" i="6" s="1"/>
  <c r="AL757" i="6"/>
  <c r="AI865" i="6"/>
  <c r="BJ865" i="6" s="1"/>
  <c r="AJ1000" i="6"/>
  <c r="AJ1013" i="6"/>
  <c r="AI1034" i="6"/>
  <c r="BJ1034" i="6" s="1"/>
  <c r="AI1055" i="6"/>
  <c r="BJ1055" i="6" s="1"/>
  <c r="AK1069" i="6"/>
  <c r="BK1069" i="6" s="1"/>
  <c r="AJ1131" i="6"/>
  <c r="AI1196" i="6"/>
  <c r="BJ1196" i="6" s="1"/>
  <c r="AJ1381" i="6"/>
  <c r="AI33" i="6"/>
  <c r="BJ33" i="6" s="1"/>
  <c r="AK39" i="6"/>
  <c r="BO39" i="6" s="1"/>
  <c r="BP39" i="6" s="1"/>
  <c r="AK41" i="6"/>
  <c r="BO41" i="6" s="1"/>
  <c r="BP41" i="6" s="1"/>
  <c r="AI48" i="6"/>
  <c r="BJ48" i="6" s="1"/>
  <c r="AI52" i="6"/>
  <c r="BJ52" i="6" s="1"/>
  <c r="AL56" i="6"/>
  <c r="AL58" i="6"/>
  <c r="BM58" i="6" s="1"/>
  <c r="AL60" i="6"/>
  <c r="BM60" i="6" s="1"/>
  <c r="AJ69" i="6"/>
  <c r="AK73" i="6"/>
  <c r="AI82" i="6"/>
  <c r="BJ82" i="6" s="1"/>
  <c r="AK90" i="6"/>
  <c r="AL105" i="6"/>
  <c r="AL109" i="6"/>
  <c r="AJ118" i="6"/>
  <c r="AJ120" i="6"/>
  <c r="AK122" i="6"/>
  <c r="AI133" i="6"/>
  <c r="BJ133" i="6" s="1"/>
  <c r="AK139" i="6"/>
  <c r="BK139" i="6" s="1"/>
  <c r="BL139" i="6" s="1"/>
  <c r="AK141" i="6"/>
  <c r="AI148" i="6"/>
  <c r="BJ148" i="6" s="1"/>
  <c r="AI152" i="6"/>
  <c r="BJ152" i="6" s="1"/>
  <c r="AL156" i="6"/>
  <c r="BM156" i="6" s="1"/>
  <c r="AL158" i="6"/>
  <c r="BM158" i="6" s="1"/>
  <c r="AL160" i="6"/>
  <c r="AJ169" i="6"/>
  <c r="AK173" i="6"/>
  <c r="AI182" i="6"/>
  <c r="BJ182" i="6" s="1"/>
  <c r="AK190" i="6"/>
  <c r="AL205" i="6"/>
  <c r="AL209" i="6"/>
  <c r="AJ218" i="6"/>
  <c r="AJ220" i="6"/>
  <c r="AK222" i="6"/>
  <c r="BK222" i="6" s="1"/>
  <c r="BL222" i="6" s="1"/>
  <c r="AI233" i="6"/>
  <c r="BJ233" i="6" s="1"/>
  <c r="AK239" i="6"/>
  <c r="AK241" i="6"/>
  <c r="BO241" i="6" s="1"/>
  <c r="BP241" i="6" s="1"/>
  <c r="AI248" i="6"/>
  <c r="BJ248" i="6" s="1"/>
  <c r="AI252" i="6"/>
  <c r="BJ252" i="6" s="1"/>
  <c r="AL256" i="6"/>
  <c r="AL258" i="6"/>
  <c r="AL260" i="6"/>
  <c r="AJ269" i="6"/>
  <c r="AK273" i="6"/>
  <c r="AI282" i="6"/>
  <c r="BJ282" i="6" s="1"/>
  <c r="AL299" i="6"/>
  <c r="AL319" i="6"/>
  <c r="BM319" i="6" s="1"/>
  <c r="AJ342" i="6"/>
  <c r="AK344" i="6"/>
  <c r="AK358" i="6"/>
  <c r="BK358" i="6" s="1"/>
  <c r="BL358" i="6" s="1"/>
  <c r="AJ363" i="6"/>
  <c r="AJ368" i="6"/>
  <c r="AI373" i="6"/>
  <c r="BJ373" i="6" s="1"/>
  <c r="AI378" i="6"/>
  <c r="BJ378" i="6" s="1"/>
  <c r="AJ380" i="6"/>
  <c r="AK387" i="6"/>
  <c r="AL389" i="6"/>
  <c r="AI394" i="6"/>
  <c r="BJ394" i="6" s="1"/>
  <c r="AJ401" i="6"/>
  <c r="AL408" i="6"/>
  <c r="AI411" i="6"/>
  <c r="BJ411" i="6" s="1"/>
  <c r="AJ416" i="6"/>
  <c r="AL418" i="6"/>
  <c r="AJ421" i="6"/>
  <c r="AL426" i="6"/>
  <c r="AK436" i="6"/>
  <c r="AL443" i="6"/>
  <c r="BM443" i="6" s="1"/>
  <c r="AL465" i="6"/>
  <c r="BM465" i="6" s="1"/>
  <c r="AJ468" i="6"/>
  <c r="AJ473" i="6"/>
  <c r="AK483" i="6"/>
  <c r="BO483" i="6" s="1"/>
  <c r="BP483" i="6" s="1"/>
  <c r="AK490" i="6"/>
  <c r="AL492" i="6"/>
  <c r="AL497" i="6"/>
  <c r="AI500" i="6"/>
  <c r="BJ500" i="6" s="1"/>
  <c r="AI508" i="6"/>
  <c r="BJ508" i="6" s="1"/>
  <c r="AI513" i="6"/>
  <c r="BJ513" i="6" s="1"/>
  <c r="AJ521" i="6"/>
  <c r="AL523" i="6"/>
  <c r="AI536" i="6"/>
  <c r="BJ536" i="6" s="1"/>
  <c r="AK538" i="6"/>
  <c r="AL546" i="6"/>
  <c r="AL551" i="6"/>
  <c r="BM551" i="6" s="1"/>
  <c r="AK567" i="6"/>
  <c r="AI570" i="6"/>
  <c r="BJ570" i="6" s="1"/>
  <c r="AI580" i="6"/>
  <c r="BJ580" i="6" s="1"/>
  <c r="AI585" i="6"/>
  <c r="BJ585" i="6" s="1"/>
  <c r="AK592" i="6"/>
  <c r="AL597" i="6"/>
  <c r="AI600" i="6"/>
  <c r="BJ600" i="6" s="1"/>
  <c r="AJ613" i="6"/>
  <c r="AL621" i="6"/>
  <c r="AJ624" i="6"/>
  <c r="AJ632" i="6"/>
  <c r="AL637" i="6"/>
  <c r="AK645" i="6"/>
  <c r="BO645" i="6" s="1"/>
  <c r="BP645" i="6" s="1"/>
  <c r="AJ656" i="6"/>
  <c r="AL658" i="6"/>
  <c r="AI667" i="6"/>
  <c r="BJ667" i="6" s="1"/>
  <c r="AK680" i="6"/>
  <c r="BK680" i="6" s="1"/>
  <c r="BL680" i="6" s="1"/>
  <c r="AJ697" i="6"/>
  <c r="AI706" i="6"/>
  <c r="BJ706" i="6" s="1"/>
  <c r="AK711" i="6"/>
  <c r="AK720" i="6"/>
  <c r="BK720" i="6" s="1"/>
  <c r="BL720" i="6" s="1"/>
  <c r="AL726" i="6"/>
  <c r="AJ729" i="6"/>
  <c r="AK740" i="6"/>
  <c r="AK755" i="6"/>
  <c r="AJ761" i="6"/>
  <c r="AK764" i="6"/>
  <c r="AJ767" i="6"/>
  <c r="AK776" i="6"/>
  <c r="AL791" i="6"/>
  <c r="AK794" i="6"/>
  <c r="AJ797" i="6"/>
  <c r="AL812" i="6"/>
  <c r="AL831" i="6"/>
  <c r="AK850" i="6"/>
  <c r="AJ853" i="6"/>
  <c r="AI860" i="6"/>
  <c r="BJ860" i="6" s="1"/>
  <c r="AI888" i="6"/>
  <c r="BJ888" i="6" s="1"/>
  <c r="AL894" i="6"/>
  <c r="AL897" i="6"/>
  <c r="AL910" i="6"/>
  <c r="BM910" i="6" s="1"/>
  <c r="AJ920" i="6"/>
  <c r="AI927" i="6"/>
  <c r="BJ927" i="6" s="1"/>
  <c r="AI930" i="6"/>
  <c r="BJ930" i="6" s="1"/>
  <c r="AI950" i="6"/>
  <c r="BJ950" i="6" s="1"/>
  <c r="AL967" i="6"/>
  <c r="AJ978" i="6"/>
  <c r="AJ981" i="6"/>
  <c r="AJ991" i="6"/>
  <c r="AI998" i="6"/>
  <c r="BJ998" i="6" s="1"/>
  <c r="AI1038" i="6"/>
  <c r="BJ1038" i="6" s="1"/>
  <c r="AK1045" i="6"/>
  <c r="BO1045" i="6" s="1"/>
  <c r="BP1045" i="6" s="1"/>
  <c r="AJ1063" i="6"/>
  <c r="AI1077" i="6"/>
  <c r="BJ1077" i="6" s="1"/>
  <c r="AK1087" i="6"/>
  <c r="AK1094" i="6"/>
  <c r="AL1104" i="6"/>
  <c r="AI1115" i="6"/>
  <c r="BJ1115" i="6" s="1"/>
  <c r="AJ1118" i="6"/>
  <c r="AL1125" i="6"/>
  <c r="BM1125" i="6" s="1"/>
  <c r="AL1149" i="6"/>
  <c r="BM1149" i="6" s="1"/>
  <c r="AK1209" i="6"/>
  <c r="BK1209" i="6" s="1"/>
  <c r="AL1254" i="6"/>
  <c r="AI1258" i="6"/>
  <c r="BJ1258" i="6" s="1"/>
  <c r="AI1270" i="6"/>
  <c r="BJ1270" i="6" s="1"/>
  <c r="AI1282" i="6"/>
  <c r="BJ1282" i="6" s="1"/>
  <c r="AL1298" i="6"/>
  <c r="AI1320" i="6"/>
  <c r="BJ1320" i="6" s="1"/>
  <c r="AL1347" i="6"/>
  <c r="AK1352" i="6"/>
  <c r="AJ1401" i="6"/>
  <c r="AL1423" i="6"/>
  <c r="AL1431" i="6"/>
  <c r="AK1471" i="6"/>
  <c r="BK1471" i="6" s="1"/>
  <c r="BL1471" i="6" s="1"/>
  <c r="AK1485" i="6"/>
  <c r="AI1499" i="6"/>
  <c r="BJ1499" i="6" s="1"/>
  <c r="AJ1575" i="6"/>
  <c r="AJ1613" i="6"/>
  <c r="AL1640" i="6"/>
  <c r="AK1687" i="6"/>
  <c r="BK1687" i="6" s="1"/>
  <c r="BL1687" i="6" s="1"/>
  <c r="AK1691" i="6"/>
  <c r="BO1691" i="6" s="1"/>
  <c r="BP1691" i="6" s="1"/>
  <c r="AJ1755" i="6"/>
  <c r="AJ1775" i="6"/>
  <c r="AI1810" i="6"/>
  <c r="BJ1810" i="6" s="1"/>
  <c r="AI1839" i="6"/>
  <c r="BJ1839" i="6" s="1"/>
  <c r="AL1890" i="6"/>
  <c r="AK1906" i="6"/>
  <c r="AJ1911" i="6"/>
  <c r="AJ1931" i="6"/>
  <c r="AJ1956" i="6"/>
  <c r="AJ1977" i="6"/>
  <c r="AJ1982" i="6"/>
  <c r="AL2093" i="6"/>
  <c r="AK2147" i="6"/>
  <c r="AL2152" i="6"/>
  <c r="AL2230" i="6"/>
  <c r="AI2344" i="6"/>
  <c r="BJ2344" i="6" s="1"/>
  <c r="AL2429" i="6"/>
  <c r="AK2438" i="6"/>
  <c r="AK1172" i="6"/>
  <c r="AJ1175" i="6"/>
  <c r="AL1181" i="6"/>
  <c r="AL1187" i="6"/>
  <c r="AK1194" i="6"/>
  <c r="AK1200" i="6"/>
  <c r="AI1216" i="6"/>
  <c r="BJ1216" i="6" s="1"/>
  <c r="AI1222" i="6"/>
  <c r="BJ1222" i="6" s="1"/>
  <c r="AJ1227" i="6"/>
  <c r="AL1230" i="6"/>
  <c r="AL1233" i="6"/>
  <c r="AL1236" i="6"/>
  <c r="AK1264" i="6"/>
  <c r="BO1264" i="6" s="1"/>
  <c r="BP1264" i="6" s="1"/>
  <c r="AJ1267" i="6"/>
  <c r="AL1289" i="6"/>
  <c r="AI1296" i="6"/>
  <c r="BJ1296" i="6" s="1"/>
  <c r="AK1305" i="6"/>
  <c r="AJ1334" i="6"/>
  <c r="AL1358" i="6"/>
  <c r="AI1389" i="6"/>
  <c r="BJ1389" i="6" s="1"/>
  <c r="AL1392" i="6"/>
  <c r="BM1392" i="6" s="1"/>
  <c r="AK1406" i="6"/>
  <c r="AL1412" i="6"/>
  <c r="AI1416" i="6"/>
  <c r="BJ1416" i="6" s="1"/>
  <c r="AJ1419" i="6"/>
  <c r="AK1436" i="6"/>
  <c r="BK1436" i="6" s="1"/>
  <c r="BL1436" i="6" s="1"/>
  <c r="BN1436" i="6" s="1"/>
  <c r="AI1447" i="6"/>
  <c r="BJ1447" i="6" s="1"/>
  <c r="AL1471" i="6"/>
  <c r="AK1478" i="6"/>
  <c r="AI1500" i="6"/>
  <c r="BJ1500" i="6" s="1"/>
  <c r="AK1513" i="6"/>
  <c r="AI1517" i="6"/>
  <c r="BJ1517" i="6" s="1"/>
  <c r="AI1524" i="6"/>
  <c r="BJ1524" i="6" s="1"/>
  <c r="AK1527" i="6"/>
  <c r="AI1531" i="6"/>
  <c r="BJ1531" i="6" s="1"/>
  <c r="AI1535" i="6"/>
  <c r="BJ1535" i="6" s="1"/>
  <c r="AK1538" i="6"/>
  <c r="AK1556" i="6"/>
  <c r="BK1556" i="6" s="1"/>
  <c r="AL1581" i="6"/>
  <c r="AJ1607" i="6"/>
  <c r="AJ1618" i="6"/>
  <c r="AI1660" i="6"/>
  <c r="BJ1660" i="6" s="1"/>
  <c r="AL1681" i="6"/>
  <c r="AI1716" i="6"/>
  <c r="BJ1716" i="6" s="1"/>
  <c r="AJ1720" i="6"/>
  <c r="AK1735" i="6"/>
  <c r="AL1738" i="6"/>
  <c r="AL1763" i="6"/>
  <c r="AK1767" i="6"/>
  <c r="AK1771" i="6"/>
  <c r="BO1771" i="6" s="1"/>
  <c r="BP1771" i="6" s="1"/>
  <c r="AL1775" i="6"/>
  <c r="AJ1795" i="6"/>
  <c r="AJ1807" i="6"/>
  <c r="AI1831" i="6"/>
  <c r="BJ1831" i="6" s="1"/>
  <c r="AK1875" i="6"/>
  <c r="AI1896" i="6"/>
  <c r="BJ1896" i="6" s="1"/>
  <c r="AJ1904" i="6"/>
  <c r="AJ1907" i="6"/>
  <c r="AL1924" i="6"/>
  <c r="AJ1949" i="6"/>
  <c r="AJ2016" i="6"/>
  <c r="AL2024" i="6"/>
  <c r="BM2024" i="6" s="1"/>
  <c r="AJ2058" i="6"/>
  <c r="AJ2085" i="6"/>
  <c r="AK2102" i="6"/>
  <c r="AL2111" i="6"/>
  <c r="BM2111" i="6" s="1"/>
  <c r="AJ2120" i="6"/>
  <c r="AL2138" i="6"/>
  <c r="AI2236" i="6"/>
  <c r="BJ2236" i="6" s="1"/>
  <c r="AL2255" i="6"/>
  <c r="AJ2260" i="6"/>
  <c r="AJ2291" i="6"/>
  <c r="AI2327" i="6"/>
  <c r="BJ2327" i="6" s="1"/>
  <c r="AL2375" i="6"/>
  <c r="AK2380" i="6"/>
  <c r="AL2434" i="6"/>
  <c r="AL930" i="6"/>
  <c r="AJ943" i="6"/>
  <c r="AI953" i="6"/>
  <c r="BJ953" i="6" s="1"/>
  <c r="AL971" i="6"/>
  <c r="AL976" i="6"/>
  <c r="BM976" i="6" s="1"/>
  <c r="AJ1006" i="6"/>
  <c r="AL1024" i="6"/>
  <c r="AI1030" i="6"/>
  <c r="BJ1030" i="6" s="1"/>
  <c r="AK1032" i="6"/>
  <c r="BO1032" i="6" s="1"/>
  <c r="BP1032" i="6" s="1"/>
  <c r="AL1045" i="6"/>
  <c r="BM1045" i="6" s="1"/>
  <c r="AI1048" i="6"/>
  <c r="BJ1048" i="6" s="1"/>
  <c r="AL1080" i="6"/>
  <c r="AI1083" i="6"/>
  <c r="BJ1083" i="6" s="1"/>
  <c r="AK1085" i="6"/>
  <c r="AJ1098" i="6"/>
  <c r="AJ1103" i="6"/>
  <c r="AJ1114" i="6"/>
  <c r="AJ1121" i="6"/>
  <c r="AK1124" i="6"/>
  <c r="BK1124" i="6" s="1"/>
  <c r="AL1129" i="6"/>
  <c r="AI1132" i="6"/>
  <c r="BJ1132" i="6" s="1"/>
  <c r="AJ1137" i="6"/>
  <c r="AJ1151" i="6"/>
  <c r="AI1163" i="6"/>
  <c r="BJ1163" i="6" s="1"/>
  <c r="AL1178" i="6"/>
  <c r="BM1178" i="6" s="1"/>
  <c r="AI1191" i="6"/>
  <c r="BJ1191" i="6" s="1"/>
  <c r="AK1197" i="6"/>
  <c r="AK1213" i="6"/>
  <c r="AK1227" i="6"/>
  <c r="BO1227" i="6" s="1"/>
  <c r="BP1227" i="6" s="1"/>
  <c r="AI1240" i="6"/>
  <c r="BJ1240" i="6" s="1"/>
  <c r="AL1242" i="6"/>
  <c r="AL1252" i="6"/>
  <c r="AL1270" i="6"/>
  <c r="AI1293" i="6"/>
  <c r="BJ1293" i="6" s="1"/>
  <c r="AI1302" i="6"/>
  <c r="BJ1302" i="6" s="1"/>
  <c r="AI1323" i="6"/>
  <c r="BJ1323" i="6" s="1"/>
  <c r="AI1337" i="6"/>
  <c r="BJ1337" i="6" s="1"/>
  <c r="AI1355" i="6"/>
  <c r="BJ1355" i="6" s="1"/>
  <c r="AJ1362" i="6"/>
  <c r="AI1369" i="6"/>
  <c r="BJ1369" i="6" s="1"/>
  <c r="AL1378" i="6"/>
  <c r="AJ1389" i="6"/>
  <c r="AK1409" i="6"/>
  <c r="AK1419" i="6"/>
  <c r="BK1419" i="6" s="1"/>
  <c r="AI1433" i="6"/>
  <c r="BJ1433" i="6" s="1"/>
  <c r="AL1436" i="6"/>
  <c r="BM1436" i="6" s="1"/>
  <c r="AJ1440" i="6"/>
  <c r="AL1454" i="6"/>
  <c r="AJ1475" i="6"/>
  <c r="AL1485" i="6"/>
  <c r="BM1485" i="6" s="1"/>
  <c r="AK1500" i="6"/>
  <c r="BO1500" i="6" s="1"/>
  <c r="BP1500" i="6" s="1"/>
  <c r="AI1507" i="6"/>
  <c r="BJ1507" i="6" s="1"/>
  <c r="AL1513" i="6"/>
  <c r="AJ1531" i="6"/>
  <c r="AK1549" i="6"/>
  <c r="AJ1567" i="6"/>
  <c r="AI1571" i="6"/>
  <c r="BJ1571" i="6" s="1"/>
  <c r="AI1575" i="6"/>
  <c r="BJ1575" i="6" s="1"/>
  <c r="AJ1578" i="6"/>
  <c r="AI1589" i="6"/>
  <c r="BJ1589" i="6" s="1"/>
  <c r="AK1596" i="6"/>
  <c r="AJ1600" i="6"/>
  <c r="AL1603" i="6"/>
  <c r="AK1607" i="6"/>
  <c r="AI1656" i="6"/>
  <c r="BJ1656" i="6" s="1"/>
  <c r="AI1689" i="6"/>
  <c r="BJ1689" i="6" s="1"/>
  <c r="AJ1693" i="6"/>
  <c r="AK1697" i="6"/>
  <c r="AK1700" i="6"/>
  <c r="AK1747" i="6"/>
  <c r="AK1751" i="6"/>
  <c r="AL1755" i="6"/>
  <c r="AL1783" i="6"/>
  <c r="AK1791" i="6"/>
  <c r="AK1795" i="6"/>
  <c r="AK1807" i="6"/>
  <c r="AI1811" i="6"/>
  <c r="BJ1811" i="6" s="1"/>
  <c r="AI1815" i="6"/>
  <c r="BJ1815" i="6" s="1"/>
  <c r="AJ1827" i="6"/>
  <c r="AJ1847" i="6"/>
  <c r="AI1851" i="6"/>
  <c r="BJ1851" i="6" s="1"/>
  <c r="AL1855" i="6"/>
  <c r="AJ1867" i="6"/>
  <c r="AI1879" i="6"/>
  <c r="BJ1879" i="6" s="1"/>
  <c r="AI1900" i="6"/>
  <c r="BJ1900" i="6" s="1"/>
  <c r="AK1920" i="6"/>
  <c r="AJ1928" i="6"/>
  <c r="AL1941" i="6"/>
  <c r="AJ1953" i="6"/>
  <c r="AK1966" i="6"/>
  <c r="AJ1979" i="6"/>
  <c r="AK1982" i="6"/>
  <c r="AI2004" i="6"/>
  <c r="BJ2004" i="6" s="1"/>
  <c r="AK2016" i="6"/>
  <c r="AK2037" i="6"/>
  <c r="AJ2054" i="6"/>
  <c r="AL2081" i="6"/>
  <c r="AK2129" i="6"/>
  <c r="AL2171" i="6"/>
  <c r="AL2316" i="6"/>
  <c r="AL2365" i="6"/>
  <c r="AL2395" i="6"/>
  <c r="AI2399" i="6"/>
  <c r="BJ2399" i="6" s="1"/>
  <c r="AL35" i="6"/>
  <c r="AK37" i="6"/>
  <c r="BO37" i="6" s="1"/>
  <c r="BP37" i="6" s="1"/>
  <c r="AJ39" i="6"/>
  <c r="AI41" i="6"/>
  <c r="BJ41" i="6" s="1"/>
  <c r="AL55" i="6"/>
  <c r="AK57" i="6"/>
  <c r="BO57" i="6" s="1"/>
  <c r="BP57" i="6" s="1"/>
  <c r="AJ59" i="6"/>
  <c r="AI61" i="6"/>
  <c r="BJ61" i="6" s="1"/>
  <c r="AL75" i="6"/>
  <c r="AK77" i="6"/>
  <c r="AJ79" i="6"/>
  <c r="AI81" i="6"/>
  <c r="BJ81" i="6" s="1"/>
  <c r="AL95" i="6"/>
  <c r="AK97" i="6"/>
  <c r="AJ99" i="6"/>
  <c r="AI101" i="6"/>
  <c r="BJ101" i="6" s="1"/>
  <c r="AL115" i="6"/>
  <c r="AK117" i="6"/>
  <c r="AJ119" i="6"/>
  <c r="AI121" i="6"/>
  <c r="BJ121" i="6" s="1"/>
  <c r="AL135" i="6"/>
  <c r="AK137" i="6"/>
  <c r="AJ139" i="6"/>
  <c r="AI141" i="6"/>
  <c r="BJ141" i="6" s="1"/>
  <c r="AL155" i="6"/>
  <c r="AK157" i="6"/>
  <c r="AJ159" i="6"/>
  <c r="AI161" i="6"/>
  <c r="BJ161" i="6" s="1"/>
  <c r="AL175" i="6"/>
  <c r="AK177" i="6"/>
  <c r="AJ179" i="6"/>
  <c r="AI181" i="6"/>
  <c r="BJ181" i="6" s="1"/>
  <c r="AL195" i="6"/>
  <c r="AK197" i="6"/>
  <c r="AJ199" i="6"/>
  <c r="AI201" i="6"/>
  <c r="BJ201" i="6" s="1"/>
  <c r="AL215" i="6"/>
  <c r="AK217" i="6"/>
  <c r="AJ219" i="6"/>
  <c r="AI221" i="6"/>
  <c r="BJ221" i="6" s="1"/>
  <c r="AL235" i="6"/>
  <c r="AK237" i="6"/>
  <c r="BO237" i="6" s="1"/>
  <c r="BP237" i="6" s="1"/>
  <c r="AJ239" i="6"/>
  <c r="AI241" i="6"/>
  <c r="BJ241" i="6" s="1"/>
  <c r="AL255" i="6"/>
  <c r="AK257" i="6"/>
  <c r="AJ259" i="6"/>
  <c r="AI261" i="6"/>
  <c r="BJ261" i="6" s="1"/>
  <c r="AL275" i="6"/>
  <c r="AK277" i="6"/>
  <c r="AJ279" i="6"/>
  <c r="AI281" i="6"/>
  <c r="BJ281" i="6" s="1"/>
  <c r="AL295" i="6"/>
  <c r="AK297" i="6"/>
  <c r="AJ299" i="6"/>
  <c r="AI301" i="6"/>
  <c r="BJ301" i="6" s="1"/>
  <c r="AL315" i="6"/>
  <c r="AK317" i="6"/>
  <c r="AJ319" i="6"/>
  <c r="AI321" i="6"/>
  <c r="BJ321" i="6" s="1"/>
  <c r="AL337" i="6"/>
  <c r="AK341" i="6"/>
  <c r="AJ343" i="6"/>
  <c r="AJ345" i="6"/>
  <c r="AJ347" i="6"/>
  <c r="AI353" i="6"/>
  <c r="BJ353" i="6" s="1"/>
  <c r="AL374" i="6"/>
  <c r="BM374" i="6" s="1"/>
  <c r="AL376" i="6"/>
  <c r="AK380" i="6"/>
  <c r="AK384" i="6"/>
  <c r="AK386" i="6"/>
  <c r="BO386" i="6" s="1"/>
  <c r="BP386" i="6" s="1"/>
  <c r="AK388" i="6"/>
  <c r="AK390" i="6"/>
  <c r="AJ394" i="6"/>
  <c r="AK404" i="6"/>
  <c r="AL412" i="6"/>
  <c r="AL414" i="6"/>
  <c r="AI427" i="6"/>
  <c r="BJ427" i="6" s="1"/>
  <c r="AI429" i="6"/>
  <c r="BJ429" i="6" s="1"/>
  <c r="AI431" i="6"/>
  <c r="BJ431" i="6" s="1"/>
  <c r="AI437" i="6"/>
  <c r="BJ437" i="6" s="1"/>
  <c r="AJ441" i="6"/>
  <c r="AJ443" i="6"/>
  <c r="AK447" i="6"/>
  <c r="AK449" i="6"/>
  <c r="BO449" i="6" s="1"/>
  <c r="BP449" i="6" s="1"/>
  <c r="AK451" i="6"/>
  <c r="AK453" i="6"/>
  <c r="AL457" i="6"/>
  <c r="AL459" i="6"/>
  <c r="AL461" i="6"/>
  <c r="AL463" i="6"/>
  <c r="AJ488" i="6"/>
  <c r="AJ492" i="6"/>
  <c r="AL498" i="6"/>
  <c r="AK509" i="6"/>
  <c r="AL511" i="6"/>
  <c r="AI520" i="6"/>
  <c r="BJ520" i="6" s="1"/>
  <c r="AL526" i="6"/>
  <c r="AL528" i="6"/>
  <c r="AL530" i="6"/>
  <c r="AL536" i="6"/>
  <c r="AL538" i="6"/>
  <c r="BM538" i="6" s="1"/>
  <c r="AK551" i="6"/>
  <c r="BO551" i="6" s="1"/>
  <c r="BP551" i="6" s="1"/>
  <c r="AI562" i="6"/>
  <c r="BJ562" i="6" s="1"/>
  <c r="AL566" i="6"/>
  <c r="AJ585" i="6"/>
  <c r="AK591" i="6"/>
  <c r="AI602" i="6"/>
  <c r="BJ602" i="6" s="1"/>
  <c r="AI613" i="6"/>
  <c r="BJ613" i="6" s="1"/>
  <c r="AL617" i="6"/>
  <c r="AI622" i="6"/>
  <c r="BJ622" i="6" s="1"/>
  <c r="AI646" i="6"/>
  <c r="BJ646" i="6" s="1"/>
  <c r="AJ648" i="6"/>
  <c r="AK659" i="6"/>
  <c r="BO659" i="6" s="1"/>
  <c r="BP659" i="6" s="1"/>
  <c r="AL661" i="6"/>
  <c r="AL663" i="6"/>
  <c r="AL672" i="6"/>
  <c r="AL674" i="6"/>
  <c r="AI690" i="6"/>
  <c r="BJ690" i="6" s="1"/>
  <c r="AK698" i="6"/>
  <c r="BK698" i="6" s="1"/>
  <c r="AI703" i="6"/>
  <c r="BJ703" i="6" s="1"/>
  <c r="AJ705" i="6"/>
  <c r="AK707" i="6"/>
  <c r="BO707" i="6" s="1"/>
  <c r="BP707" i="6" s="1"/>
  <c r="AL709" i="6"/>
  <c r="AI716" i="6"/>
  <c r="BJ716" i="6" s="1"/>
  <c r="AK718" i="6"/>
  <c r="BO718" i="6" s="1"/>
  <c r="BP718" i="6" s="1"/>
  <c r="AK729" i="6"/>
  <c r="AL733" i="6"/>
  <c r="AI747" i="6"/>
  <c r="BJ747" i="6" s="1"/>
  <c r="AK749" i="6"/>
  <c r="AI754" i="6"/>
  <c r="BJ754" i="6" s="1"/>
  <c r="AJ756" i="6"/>
  <c r="AL758" i="6"/>
  <c r="AI775" i="6"/>
  <c r="BJ775" i="6" s="1"/>
  <c r="AJ777" i="6"/>
  <c r="AI782" i="6"/>
  <c r="BJ782" i="6" s="1"/>
  <c r="AJ784" i="6"/>
  <c r="AI789" i="6"/>
  <c r="BJ789" i="6" s="1"/>
  <c r="AL793" i="6"/>
  <c r="AI820" i="6"/>
  <c r="BJ820" i="6" s="1"/>
  <c r="AK822" i="6"/>
  <c r="AI834" i="6"/>
  <c r="BJ834" i="6" s="1"/>
  <c r="AJ846" i="6"/>
  <c r="AI851" i="6"/>
  <c r="BJ851" i="6" s="1"/>
  <c r="AK858" i="6"/>
  <c r="AK865" i="6"/>
  <c r="AI873" i="6"/>
  <c r="BJ873" i="6" s="1"/>
  <c r="AL880" i="6"/>
  <c r="AK888" i="6"/>
  <c r="AI893" i="6"/>
  <c r="BJ893" i="6" s="1"/>
  <c r="AJ895" i="6"/>
  <c r="AK900" i="6"/>
  <c r="AI903" i="6"/>
  <c r="BJ903" i="6" s="1"/>
  <c r="AI908" i="6"/>
  <c r="BJ908" i="6" s="1"/>
  <c r="AI918" i="6"/>
  <c r="BJ918" i="6" s="1"/>
  <c r="AJ928" i="6"/>
  <c r="AI933" i="6"/>
  <c r="BJ933" i="6" s="1"/>
  <c r="AJ938" i="6"/>
  <c r="AK958" i="6"/>
  <c r="AL963" i="6"/>
  <c r="AL966" i="6"/>
  <c r="AI969" i="6"/>
  <c r="BJ969" i="6" s="1"/>
  <c r="AI974" i="6"/>
  <c r="BJ974" i="6" s="1"/>
  <c r="AI984" i="6"/>
  <c r="BJ984" i="6" s="1"/>
  <c r="AJ989" i="6"/>
  <c r="AI994" i="6"/>
  <c r="BJ994" i="6" s="1"/>
  <c r="AK996" i="6"/>
  <c r="AJ1001" i="6"/>
  <c r="AK1006" i="6"/>
  <c r="AK1011" i="6"/>
  <c r="AJ1022" i="6"/>
  <c r="AL1027" i="6"/>
  <c r="AJ1030" i="6"/>
  <c r="AL1032" i="6"/>
  <c r="AK1040" i="6"/>
  <c r="AJ1043" i="6"/>
  <c r="AJ1048" i="6"/>
  <c r="AK1056" i="6"/>
  <c r="AI1078" i="6"/>
  <c r="BJ1078" i="6" s="1"/>
  <c r="AL1085" i="6"/>
  <c r="AI1088" i="6"/>
  <c r="BJ1088" i="6" s="1"/>
  <c r="AJ1093" i="6"/>
  <c r="AI1106" i="6"/>
  <c r="BJ1106" i="6" s="1"/>
  <c r="AL1116" i="6"/>
  <c r="AI1157" i="6"/>
  <c r="BJ1157" i="6" s="1"/>
  <c r="AI1160" i="6"/>
  <c r="BJ1160" i="6" s="1"/>
  <c r="AK1163" i="6"/>
  <c r="AJ1169" i="6"/>
  <c r="AL1172" i="6"/>
  <c r="AL1197" i="6"/>
  <c r="AJ1216" i="6"/>
  <c r="AJ1222" i="6"/>
  <c r="AI1249" i="6"/>
  <c r="BJ1249" i="6" s="1"/>
  <c r="AK1267" i="6"/>
  <c r="BO1267" i="6" s="1"/>
  <c r="BP1267" i="6" s="1"/>
  <c r="AI1280" i="6"/>
  <c r="BJ1280" i="6" s="1"/>
  <c r="AI1287" i="6"/>
  <c r="BJ1287" i="6" s="1"/>
  <c r="AJ1296" i="6"/>
  <c r="AJ1309" i="6"/>
  <c r="AL1312" i="6"/>
  <c r="AK1334" i="6"/>
  <c r="AJ1337" i="6"/>
  <c r="AI1366" i="6"/>
  <c r="BJ1366" i="6" s="1"/>
  <c r="AK1375" i="6"/>
  <c r="AK1396" i="6"/>
  <c r="BO1396" i="6" s="1"/>
  <c r="BP1396" i="6" s="1"/>
  <c r="AJ1416" i="6"/>
  <c r="AK1433" i="6"/>
  <c r="BK1433" i="6" s="1"/>
  <c r="BL1433" i="6" s="1"/>
  <c r="BN1433" i="6" s="1"/>
  <c r="AL1443" i="6"/>
  <c r="BM1443" i="6" s="1"/>
  <c r="AL1461" i="6"/>
  <c r="AK1475" i="6"/>
  <c r="AL1489" i="6"/>
  <c r="AL1500" i="6"/>
  <c r="AI1521" i="6"/>
  <c r="BJ1521" i="6" s="1"/>
  <c r="AJ1535" i="6"/>
  <c r="AI1546" i="6"/>
  <c r="BJ1546" i="6" s="1"/>
  <c r="AL1556" i="6"/>
  <c r="AI1560" i="6"/>
  <c r="BJ1560" i="6" s="1"/>
  <c r="AJ1615" i="6"/>
  <c r="AK1618" i="6"/>
  <c r="AI1638" i="6"/>
  <c r="BJ1638" i="6" s="1"/>
  <c r="AJ1660" i="6"/>
  <c r="AL1663" i="6"/>
  <c r="AJ1667" i="6"/>
  <c r="AI1671" i="6"/>
  <c r="BJ1671" i="6" s="1"/>
  <c r="AI1675" i="6"/>
  <c r="BJ1675" i="6" s="1"/>
  <c r="AI1678" i="6"/>
  <c r="BJ1678" i="6" s="1"/>
  <c r="AL1685" i="6"/>
  <c r="BM1685" i="6" s="1"/>
  <c r="AI1704" i="6"/>
  <c r="BJ1704" i="6" s="1"/>
  <c r="AK1716" i="6"/>
  <c r="AK1720" i="6"/>
  <c r="AJ1728" i="6"/>
  <c r="AL1735" i="6"/>
  <c r="AK1827" i="6"/>
  <c r="AK1831" i="6"/>
  <c r="BK1831" i="6" s="1"/>
  <c r="BL1831" i="6" s="1"/>
  <c r="AK1847" i="6"/>
  <c r="AI1860" i="6"/>
  <c r="BJ1860" i="6" s="1"/>
  <c r="AL1863" i="6"/>
  <c r="AK1867" i="6"/>
  <c r="BK1867" i="6" s="1"/>
  <c r="AL1875" i="6"/>
  <c r="AJ1896" i="6"/>
  <c r="AI1962" i="6"/>
  <c r="BJ1962" i="6" s="1"/>
  <c r="AI1987" i="6"/>
  <c r="BJ1987" i="6" s="1"/>
  <c r="AJ2000" i="6"/>
  <c r="AJ2008" i="6"/>
  <c r="AJ2034" i="6"/>
  <c r="AK2058" i="6"/>
  <c r="AK2085" i="6"/>
  <c r="BK2085" i="6" s="1"/>
  <c r="BL2085" i="6" s="1"/>
  <c r="AL2098" i="6"/>
  <c r="BM2098" i="6" s="1"/>
  <c r="AK2120" i="6"/>
  <c r="BK2120" i="6" s="1"/>
  <c r="BL2120" i="6" s="1"/>
  <c r="AK2135" i="6"/>
  <c r="AJ2158" i="6"/>
  <c r="AI2167" i="6"/>
  <c r="BJ2167" i="6" s="1"/>
  <c r="AL2251" i="6"/>
  <c r="AK2291" i="6"/>
  <c r="AJ2327" i="6"/>
  <c r="AJ2356" i="6"/>
  <c r="AI1840" i="6"/>
  <c r="BJ1840" i="6" s="1"/>
  <c r="AK1896" i="6"/>
  <c r="AL1904" i="6"/>
  <c r="AI1917" i="6"/>
  <c r="BJ1917" i="6" s="1"/>
  <c r="AI1938" i="6"/>
  <c r="BJ1938" i="6" s="1"/>
  <c r="AI1946" i="6"/>
  <c r="BJ1946" i="6" s="1"/>
  <c r="AJ1975" i="6"/>
  <c r="AL2021" i="6"/>
  <c r="BM2021" i="6" s="1"/>
  <c r="AK2034" i="6"/>
  <c r="AL2058" i="6"/>
  <c r="AK2063" i="6"/>
  <c r="AK2116" i="6"/>
  <c r="AL2125" i="6"/>
  <c r="AL2135" i="6"/>
  <c r="AI2177" i="6"/>
  <c r="BJ2177" i="6" s="1"/>
  <c r="AI2198" i="6"/>
  <c r="BJ2198" i="6" s="1"/>
  <c r="AL2201" i="6"/>
  <c r="AK2236" i="6"/>
  <c r="AL2420" i="6"/>
  <c r="AI655" i="6"/>
  <c r="BJ655" i="6" s="1"/>
  <c r="AL659" i="6"/>
  <c r="AJ668" i="6"/>
  <c r="AI679" i="6"/>
  <c r="BJ679" i="6" s="1"/>
  <c r="AJ681" i="6"/>
  <c r="AK683" i="6"/>
  <c r="AJ703" i="6"/>
  <c r="AK705" i="6"/>
  <c r="BO705" i="6" s="1"/>
  <c r="BP705" i="6" s="1"/>
  <c r="AL707" i="6"/>
  <c r="BM707" i="6" s="1"/>
  <c r="AL718" i="6"/>
  <c r="AI723" i="6"/>
  <c r="BJ723" i="6" s="1"/>
  <c r="AK725" i="6"/>
  <c r="AL729" i="6"/>
  <c r="BM729" i="6" s="1"/>
  <c r="AJ745" i="6"/>
  <c r="AI773" i="6"/>
  <c r="BJ773" i="6" s="1"/>
  <c r="AJ782" i="6"/>
  <c r="AK784" i="6"/>
  <c r="AJ798" i="6"/>
  <c r="AI815" i="6"/>
  <c r="BJ815" i="6" s="1"/>
  <c r="AJ820" i="6"/>
  <c r="AL822" i="6"/>
  <c r="AI832" i="6"/>
  <c r="BJ832" i="6" s="1"/>
  <c r="AI837" i="6"/>
  <c r="BJ837" i="6" s="1"/>
  <c r="AK839" i="6"/>
  <c r="BO839" i="6" s="1"/>
  <c r="BP839" i="6" s="1"/>
  <c r="AK846" i="6"/>
  <c r="AL851" i="6"/>
  <c r="AI854" i="6"/>
  <c r="BJ854" i="6" s="1"/>
  <c r="AL858" i="6"/>
  <c r="BM858" i="6" s="1"/>
  <c r="AK868" i="6"/>
  <c r="AJ873" i="6"/>
  <c r="AJ878" i="6"/>
  <c r="AJ883" i="6"/>
  <c r="AL888" i="6"/>
  <c r="BM888" i="6" s="1"/>
  <c r="AJ893" i="6"/>
  <c r="AI898" i="6"/>
  <c r="BJ898" i="6" s="1"/>
  <c r="AJ903" i="6"/>
  <c r="AK908" i="6"/>
  <c r="AK918" i="6"/>
  <c r="AI936" i="6"/>
  <c r="BJ936" i="6" s="1"/>
  <c r="AK938" i="6"/>
  <c r="AK969" i="6"/>
  <c r="AK974" i="6"/>
  <c r="AK979" i="6"/>
  <c r="AL984" i="6"/>
  <c r="AI987" i="6"/>
  <c r="BJ987" i="6" s="1"/>
  <c r="AK989" i="6"/>
  <c r="AJ994" i="6"/>
  <c r="AK1014" i="6"/>
  <c r="BO1014" i="6" s="1"/>
  <c r="BP1014" i="6" s="1"/>
  <c r="AI1020" i="6"/>
  <c r="BJ1020" i="6" s="1"/>
  <c r="AK1022" i="6"/>
  <c r="BO1022" i="6" s="1"/>
  <c r="BP1022" i="6" s="1"/>
  <c r="AL1030" i="6"/>
  <c r="AK1043" i="6"/>
  <c r="AJ1051" i="6"/>
  <c r="AI1062" i="6"/>
  <c r="BJ1062" i="6" s="1"/>
  <c r="AK1078" i="6"/>
  <c r="AK1083" i="6"/>
  <c r="AI1091" i="6"/>
  <c r="BJ1091" i="6" s="1"/>
  <c r="AI1096" i="6"/>
  <c r="BJ1096" i="6" s="1"/>
  <c r="AL1106" i="6"/>
  <c r="AI1119" i="6"/>
  <c r="BJ1119" i="6" s="1"/>
  <c r="AK1127" i="6"/>
  <c r="AI1135" i="6"/>
  <c r="BJ1135" i="6" s="1"/>
  <c r="AL1140" i="6"/>
  <c r="AK1143" i="6"/>
  <c r="AL1146" i="6"/>
  <c r="AK1154" i="6"/>
  <c r="AL1157" i="6"/>
  <c r="AJ1176" i="6"/>
  <c r="AJ1188" i="6"/>
  <c r="AI1195" i="6"/>
  <c r="BJ1195" i="6" s="1"/>
  <c r="AK1216" i="6"/>
  <c r="AK1222" i="6"/>
  <c r="AJ1234" i="6"/>
  <c r="AI1246" i="6"/>
  <c r="BJ1246" i="6" s="1"/>
  <c r="AL1249" i="6"/>
  <c r="AL1274" i="6"/>
  <c r="AI1277" i="6"/>
  <c r="BJ1277" i="6" s="1"/>
  <c r="AI1284" i="6"/>
  <c r="BJ1284" i="6" s="1"/>
  <c r="AJ1287" i="6"/>
  <c r="AL1293" i="6"/>
  <c r="AK1296" i="6"/>
  <c r="AI1299" i="6"/>
  <c r="BJ1299" i="6" s="1"/>
  <c r="AJ1327" i="6"/>
  <c r="AL1334" i="6"/>
  <c r="AJ1345" i="6"/>
  <c r="AL1372" i="6"/>
  <c r="AI1386" i="6"/>
  <c r="BJ1386" i="6" s="1"/>
  <c r="AJ1400" i="6"/>
  <c r="AK1458" i="6"/>
  <c r="AJ1497" i="6"/>
  <c r="AK1507" i="6"/>
  <c r="AL1535" i="6"/>
  <c r="BM1535" i="6" s="1"/>
  <c r="AI1539" i="6"/>
  <c r="BJ1539" i="6" s="1"/>
  <c r="AL1553" i="6"/>
  <c r="AK1571" i="6"/>
  <c r="AK1575" i="6"/>
  <c r="BO1575" i="6" s="1"/>
  <c r="BP1575" i="6" s="1"/>
  <c r="AL1578" i="6"/>
  <c r="AI1626" i="6"/>
  <c r="BJ1626" i="6" s="1"/>
  <c r="AJ1638" i="6"/>
  <c r="AL1641" i="6"/>
  <c r="AI1653" i="6"/>
  <c r="BJ1653" i="6" s="1"/>
  <c r="AK1660" i="6"/>
  <c r="BO1660" i="6" s="1"/>
  <c r="BP1660" i="6" s="1"/>
  <c r="AJ1675" i="6"/>
  <c r="AJ1678" i="6"/>
  <c r="AI1713" i="6"/>
  <c r="BJ1713" i="6" s="1"/>
  <c r="AI1739" i="6"/>
  <c r="BJ1739" i="6" s="1"/>
  <c r="AJ1780" i="6"/>
  <c r="AI1800" i="6"/>
  <c r="BJ1800" i="6" s="1"/>
  <c r="AL1823" i="6"/>
  <c r="BM1823" i="6" s="1"/>
  <c r="AL1843" i="6"/>
  <c r="AJ1860" i="6"/>
  <c r="AJ1917" i="6"/>
  <c r="AK1958" i="6"/>
  <c r="AJ1962" i="6"/>
  <c r="AK1975" i="6"/>
  <c r="AJ1987" i="6"/>
  <c r="AK2000" i="6"/>
  <c r="AL2116" i="6"/>
  <c r="AI2144" i="6"/>
  <c r="BJ2144" i="6" s="1"/>
  <c r="AJ2167" i="6"/>
  <c r="AJ2193" i="6"/>
  <c r="AL2207" i="6"/>
  <c r="AK2226" i="6"/>
  <c r="AI2266" i="6"/>
  <c r="BJ2266" i="6" s="1"/>
  <c r="AI2281" i="6"/>
  <c r="BJ2281" i="6" s="1"/>
  <c r="AL2291" i="6"/>
  <c r="AI2307" i="6"/>
  <c r="BJ2307" i="6" s="1"/>
  <c r="AK2327" i="6"/>
  <c r="BO2327" i="6" s="1"/>
  <c r="BP2327" i="6" s="1"/>
  <c r="AL2444" i="6"/>
  <c r="BM2444" i="6" s="1"/>
  <c r="AL288" i="6"/>
  <c r="AK290" i="6"/>
  <c r="BO290" i="6" s="1"/>
  <c r="BP290" i="6" s="1"/>
  <c r="AJ292" i="6"/>
  <c r="AI294" i="6"/>
  <c r="BJ294" i="6" s="1"/>
  <c r="AL308" i="6"/>
  <c r="AK310" i="6"/>
  <c r="BK310" i="6" s="1"/>
  <c r="BL310" i="6" s="1"/>
  <c r="AJ312" i="6"/>
  <c r="AI314" i="6"/>
  <c r="BJ314" i="6" s="1"/>
  <c r="AL328" i="6"/>
  <c r="AK330" i="6"/>
  <c r="AJ332" i="6"/>
  <c r="AI334" i="6"/>
  <c r="BJ334" i="6" s="1"/>
  <c r="AK349" i="6"/>
  <c r="AK351" i="6"/>
  <c r="BK351" i="6" s="1"/>
  <c r="BL351" i="6" s="1"/>
  <c r="AK353" i="6"/>
  <c r="AJ357" i="6"/>
  <c r="AJ361" i="6"/>
  <c r="AI369" i="6"/>
  <c r="BJ369" i="6" s="1"/>
  <c r="AI371" i="6"/>
  <c r="BJ371" i="6" s="1"/>
  <c r="AL392" i="6"/>
  <c r="BM392" i="6" s="1"/>
  <c r="AL396" i="6"/>
  <c r="AL398" i="6"/>
  <c r="AJ425" i="6"/>
  <c r="AJ433" i="6"/>
  <c r="AL445" i="6"/>
  <c r="AI468" i="6"/>
  <c r="BJ468" i="6" s="1"/>
  <c r="AJ470" i="6"/>
  <c r="AJ476" i="6"/>
  <c r="AJ478" i="6"/>
  <c r="AJ480" i="6"/>
  <c r="AJ482" i="6"/>
  <c r="AL486" i="6"/>
  <c r="AL488" i="6"/>
  <c r="AL490" i="6"/>
  <c r="AL494" i="6"/>
  <c r="AJ503" i="6"/>
  <c r="AK505" i="6"/>
  <c r="AL507" i="6"/>
  <c r="AJ518" i="6"/>
  <c r="AL549" i="6"/>
  <c r="BM549" i="6" s="1"/>
  <c r="AI556" i="6"/>
  <c r="BJ556" i="6" s="1"/>
  <c r="AJ560" i="6"/>
  <c r="AL564" i="6"/>
  <c r="BM564" i="6" s="1"/>
  <c r="AI571" i="6"/>
  <c r="BJ571" i="6" s="1"/>
  <c r="AI573" i="6"/>
  <c r="BJ573" i="6" s="1"/>
  <c r="AJ575" i="6"/>
  <c r="AK579" i="6"/>
  <c r="AK581" i="6"/>
  <c r="BO581" i="6" s="1"/>
  <c r="BP581" i="6" s="1"/>
  <c r="AK583" i="6"/>
  <c r="BO583" i="6" s="1"/>
  <c r="BP583" i="6" s="1"/>
  <c r="AL587" i="6"/>
  <c r="AL589" i="6"/>
  <c r="AI596" i="6"/>
  <c r="BJ596" i="6" s="1"/>
  <c r="AJ598" i="6"/>
  <c r="AI609" i="6"/>
  <c r="BJ609" i="6" s="1"/>
  <c r="AJ611" i="6"/>
  <c r="AK624" i="6"/>
  <c r="AJ633" i="6"/>
  <c r="AK635" i="6"/>
  <c r="BO635" i="6" s="1"/>
  <c r="BP635" i="6" s="1"/>
  <c r="AJ644" i="6"/>
  <c r="AK646" i="6"/>
  <c r="BO646" i="6" s="1"/>
  <c r="BP646" i="6" s="1"/>
  <c r="AJ655" i="6"/>
  <c r="AI666" i="6"/>
  <c r="BJ666" i="6" s="1"/>
  <c r="AK668" i="6"/>
  <c r="AL683" i="6"/>
  <c r="BM683" i="6" s="1"/>
  <c r="AJ688" i="6"/>
  <c r="AK690" i="6"/>
  <c r="AK692" i="6"/>
  <c r="BO692" i="6" s="1"/>
  <c r="BP692" i="6" s="1"/>
  <c r="AK694" i="6"/>
  <c r="BO694" i="6" s="1"/>
  <c r="BP694" i="6" s="1"/>
  <c r="AJ714" i="6"/>
  <c r="AK716" i="6"/>
  <c r="AJ723" i="6"/>
  <c r="AL727" i="6"/>
  <c r="AJ736" i="6"/>
  <c r="AL738" i="6"/>
  <c r="AI752" i="6"/>
  <c r="BJ752" i="6" s="1"/>
  <c r="AK754" i="6"/>
  <c r="AL756" i="6"/>
  <c r="AK761" i="6"/>
  <c r="BK761" i="6" s="1"/>
  <c r="AL763" i="6"/>
  <c r="BM763" i="6" s="1"/>
  <c r="AI768" i="6"/>
  <c r="BJ768" i="6" s="1"/>
  <c r="AK775" i="6"/>
  <c r="AI780" i="6"/>
  <c r="BJ780" i="6" s="1"/>
  <c r="AK803" i="6"/>
  <c r="AK808" i="6"/>
  <c r="AL827" i="6"/>
  <c r="AJ844" i="6"/>
  <c r="AI849" i="6"/>
  <c r="BJ849" i="6" s="1"/>
  <c r="AK856" i="6"/>
  <c r="AJ861" i="6"/>
  <c r="AL868" i="6"/>
  <c r="AI871" i="6"/>
  <c r="BJ871" i="6" s="1"/>
  <c r="AK878" i="6"/>
  <c r="AI886" i="6"/>
  <c r="BJ886" i="6" s="1"/>
  <c r="AI891" i="6"/>
  <c r="BJ891" i="6" s="1"/>
  <c r="AJ898" i="6"/>
  <c r="AK903" i="6"/>
  <c r="BO903" i="6" s="1"/>
  <c r="BP903" i="6" s="1"/>
  <c r="AK913" i="6"/>
  <c r="AL923" i="6"/>
  <c r="AI926" i="6"/>
  <c r="BJ926" i="6" s="1"/>
  <c r="AI931" i="6"/>
  <c r="BJ931" i="6" s="1"/>
  <c r="AJ941" i="6"/>
  <c r="AL943" i="6"/>
  <c r="AJ951" i="6"/>
  <c r="AK953" i="6"/>
  <c r="AI956" i="6"/>
  <c r="BJ956" i="6" s="1"/>
  <c r="AK961" i="6"/>
  <c r="AL979" i="6"/>
  <c r="AL999" i="6"/>
  <c r="AJ1004" i="6"/>
  <c r="AJ1009" i="6"/>
  <c r="AJ1038" i="6"/>
  <c r="AL1059" i="6"/>
  <c r="AI1071" i="6"/>
  <c r="BJ1071" i="6" s="1"/>
  <c r="AK1073" i="6"/>
  <c r="BK1073" i="6" s="1"/>
  <c r="AL1083" i="6"/>
  <c r="AL1098" i="6"/>
  <c r="AJ1101" i="6"/>
  <c r="AJ1109" i="6"/>
  <c r="AI1112" i="6"/>
  <c r="BJ1112" i="6" s="1"/>
  <c r="AL1114" i="6"/>
  <c r="BM1114" i="6" s="1"/>
  <c r="AJ1119" i="6"/>
  <c r="AI1130" i="6"/>
  <c r="BJ1130" i="6" s="1"/>
  <c r="AL1132" i="6"/>
  <c r="BM1132" i="6" s="1"/>
  <c r="AI1149" i="6"/>
  <c r="BJ1149" i="6" s="1"/>
  <c r="AL1154" i="6"/>
  <c r="AK1166" i="6"/>
  <c r="AL1185" i="6"/>
  <c r="AJ1211" i="6"/>
  <c r="AK1219" i="6"/>
  <c r="BO1219" i="6" s="1"/>
  <c r="BP1219" i="6" s="1"/>
  <c r="AL1222" i="6"/>
  <c r="AK1225" i="6"/>
  <c r="BO1225" i="6" s="1"/>
  <c r="BP1225" i="6" s="1"/>
  <c r="AJ1228" i="6"/>
  <c r="AI1231" i="6"/>
  <c r="BJ1231" i="6" s="1"/>
  <c r="AK1240" i="6"/>
  <c r="AI1253" i="6"/>
  <c r="BJ1253" i="6" s="1"/>
  <c r="AJ1259" i="6"/>
  <c r="AJ1262" i="6"/>
  <c r="AJ1265" i="6"/>
  <c r="AJ1277" i="6"/>
  <c r="AJ1299" i="6"/>
  <c r="AK1306" i="6"/>
  <c r="AL1309" i="6"/>
  <c r="AJ1320" i="6"/>
  <c r="AI1324" i="6"/>
  <c r="BJ1324" i="6" s="1"/>
  <c r="AK1327" i="6"/>
  <c r="BO1327" i="6" s="1"/>
  <c r="BP1327" i="6" s="1"/>
  <c r="AI1331" i="6"/>
  <c r="BJ1331" i="6" s="1"/>
  <c r="AJ1359" i="6"/>
  <c r="AK1366" i="6"/>
  <c r="AI1379" i="6"/>
  <c r="BJ1379" i="6" s="1"/>
  <c r="AI1383" i="6"/>
  <c r="BJ1383" i="6" s="1"/>
  <c r="AI1393" i="6"/>
  <c r="BJ1393" i="6" s="1"/>
  <c r="AI1407" i="6"/>
  <c r="BJ1407" i="6" s="1"/>
  <c r="AL1413" i="6"/>
  <c r="AL1440" i="6"/>
  <c r="AI1455" i="6"/>
  <c r="BJ1455" i="6" s="1"/>
  <c r="AL1497" i="6"/>
  <c r="AJ1518" i="6"/>
  <c r="AJ1525" i="6"/>
  <c r="AK1532" i="6"/>
  <c r="BK1532" i="6" s="1"/>
  <c r="BL1532" i="6" s="1"/>
  <c r="BN1532" i="6" s="1"/>
  <c r="AL1560" i="6"/>
  <c r="BM1560" i="6" s="1"/>
  <c r="AI1564" i="6"/>
  <c r="BJ1564" i="6" s="1"/>
  <c r="AK1586" i="6"/>
  <c r="BK1586" i="6" s="1"/>
  <c r="AI1590" i="6"/>
  <c r="BJ1590" i="6" s="1"/>
  <c r="AK1593" i="6"/>
  <c r="AL1600" i="6"/>
  <c r="AL1615" i="6"/>
  <c r="AI1635" i="6"/>
  <c r="BJ1635" i="6" s="1"/>
  <c r="AK1675" i="6"/>
  <c r="AI1698" i="6"/>
  <c r="BJ1698" i="6" s="1"/>
  <c r="AK1760" i="6"/>
  <c r="BO1760" i="6" s="1"/>
  <c r="BP1760" i="6" s="1"/>
  <c r="AI1764" i="6"/>
  <c r="BJ1764" i="6" s="1"/>
  <c r="AJ1788" i="6"/>
  <c r="AI1820" i="6"/>
  <c r="BJ1820" i="6" s="1"/>
  <c r="AI1836" i="6"/>
  <c r="BJ1836" i="6" s="1"/>
  <c r="AJ1840" i="6"/>
  <c r="AI1856" i="6"/>
  <c r="BJ1856" i="6" s="1"/>
  <c r="AI1880" i="6"/>
  <c r="BJ1880" i="6" s="1"/>
  <c r="AJ1938" i="6"/>
  <c r="AJ1954" i="6"/>
  <c r="AL1958" i="6"/>
  <c r="BM1958" i="6" s="1"/>
  <c r="AK1971" i="6"/>
  <c r="AK1987" i="6"/>
  <c r="BK1987" i="6" s="1"/>
  <c r="BL1987" i="6" s="1"/>
  <c r="AI1996" i="6"/>
  <c r="BJ1996" i="6" s="1"/>
  <c r="AI2017" i="6"/>
  <c r="BJ2017" i="6" s="1"/>
  <c r="AI2030" i="6"/>
  <c r="BJ2030" i="6" s="1"/>
  <c r="AI2038" i="6"/>
  <c r="BJ2038" i="6" s="1"/>
  <c r="AJ2055" i="6"/>
  <c r="AI2139" i="6"/>
  <c r="BJ2139" i="6" s="1"/>
  <c r="AJ2198" i="6"/>
  <c r="AL2276" i="6"/>
  <c r="AL2281" i="6"/>
  <c r="AJ2287" i="6"/>
  <c r="AK2296" i="6"/>
  <c r="AL2351" i="6"/>
  <c r="AK2362" i="6"/>
  <c r="AK2371" i="6"/>
  <c r="AI2386" i="6"/>
  <c r="BJ2386" i="6" s="1"/>
  <c r="AI2435" i="6"/>
  <c r="BJ2435" i="6" s="1"/>
  <c r="AJ712" i="6"/>
  <c r="AK736" i="6"/>
  <c r="AK768" i="6"/>
  <c r="AL789" i="6"/>
  <c r="AJ801" i="6"/>
  <c r="AI813" i="6"/>
  <c r="BJ813" i="6" s="1"/>
  <c r="AI818" i="6"/>
  <c r="BJ818" i="6" s="1"/>
  <c r="AK820" i="6"/>
  <c r="AI830" i="6"/>
  <c r="BJ830" i="6" s="1"/>
  <c r="AJ837" i="6"/>
  <c r="AK849" i="6"/>
  <c r="AJ854" i="6"/>
  <c r="AK873" i="6"/>
  <c r="AL883" i="6"/>
  <c r="AJ886" i="6"/>
  <c r="AL908" i="6"/>
  <c r="AL918" i="6"/>
  <c r="AJ936" i="6"/>
  <c r="AJ946" i="6"/>
  <c r="AL961" i="6"/>
  <c r="AI967" i="6"/>
  <c r="BJ967" i="6" s="1"/>
  <c r="AI972" i="6"/>
  <c r="BJ972" i="6" s="1"/>
  <c r="AL974" i="6"/>
  <c r="AI977" i="6"/>
  <c r="BJ977" i="6" s="1"/>
  <c r="AK982" i="6"/>
  <c r="AJ987" i="6"/>
  <c r="AL989" i="6"/>
  <c r="AK994" i="6"/>
  <c r="AK1009" i="6"/>
  <c r="AJ1020" i="6"/>
  <c r="AI1033" i="6"/>
  <c r="BJ1033" i="6" s="1"/>
  <c r="AL1043" i="6"/>
  <c r="AL1051" i="6"/>
  <c r="AI1054" i="6"/>
  <c r="BJ1054" i="6" s="1"/>
  <c r="AI1076" i="6"/>
  <c r="BJ1076" i="6" s="1"/>
  <c r="AL1078" i="6"/>
  <c r="AK1086" i="6"/>
  <c r="AJ1091" i="6"/>
  <c r="AJ1096" i="6"/>
  <c r="AI1104" i="6"/>
  <c r="BJ1104" i="6" s="1"/>
  <c r="AJ1122" i="6"/>
  <c r="AI1125" i="6"/>
  <c r="BJ1125" i="6" s="1"/>
  <c r="AL1127" i="6"/>
  <c r="AJ1130" i="6"/>
  <c r="AL1143" i="6"/>
  <c r="BM1143" i="6" s="1"/>
  <c r="AJ1195" i="6"/>
  <c r="AI1198" i="6"/>
  <c r="BJ1198" i="6" s="1"/>
  <c r="AK1234" i="6"/>
  <c r="AL1237" i="6"/>
  <c r="AI1243" i="6"/>
  <c r="BJ1243" i="6" s="1"/>
  <c r="AL1256" i="6"/>
  <c r="AL1277" i="6"/>
  <c r="AI1281" i="6"/>
  <c r="BJ1281" i="6" s="1"/>
  <c r="AJ1284" i="6"/>
  <c r="AK1287" i="6"/>
  <c r="AL1296" i="6"/>
  <c r="AJ1331" i="6"/>
  <c r="AK1338" i="6"/>
  <c r="BO1338" i="6" s="1"/>
  <c r="BP1338" i="6" s="1"/>
  <c r="AK1345" i="6"/>
  <c r="AK1359" i="6"/>
  <c r="AI1390" i="6"/>
  <c r="BJ1390" i="6" s="1"/>
  <c r="AJ1397" i="6"/>
  <c r="AL1400" i="6"/>
  <c r="AL1430" i="6"/>
  <c r="AJ1434" i="6"/>
  <c r="AK1437" i="6"/>
  <c r="AJ1455" i="6"/>
  <c r="AL1458" i="6"/>
  <c r="AI1476" i="6"/>
  <c r="BJ1476" i="6" s="1"/>
  <c r="AI1483" i="6"/>
  <c r="BJ1483" i="6" s="1"/>
  <c r="AL1504" i="6"/>
  <c r="AI1511" i="6"/>
  <c r="BJ1511" i="6" s="1"/>
  <c r="AJ1528" i="6"/>
  <c r="AJ1568" i="6"/>
  <c r="AL1575" i="6"/>
  <c r="AL1593" i="6"/>
  <c r="AK1597" i="6"/>
  <c r="AK1638" i="6"/>
  <c r="BO1638" i="6" s="1"/>
  <c r="BP1638" i="6" s="1"/>
  <c r="AI1650" i="6"/>
  <c r="BJ1650" i="6" s="1"/>
  <c r="AJ1653" i="6"/>
  <c r="AL1660" i="6"/>
  <c r="BM1660" i="6" s="1"/>
  <c r="AK1678" i="6"/>
  <c r="BO1678" i="6" s="1"/>
  <c r="BP1678" i="6" s="1"/>
  <c r="AK1682" i="6"/>
  <c r="AI1690" i="6"/>
  <c r="BJ1690" i="6" s="1"/>
  <c r="AJ1713" i="6"/>
  <c r="AI1733" i="6"/>
  <c r="BJ1733" i="6" s="1"/>
  <c r="AI1736" i="6"/>
  <c r="BJ1736" i="6" s="1"/>
  <c r="AJ1768" i="6"/>
  <c r="AK1780" i="6"/>
  <c r="BO1780" i="6" s="1"/>
  <c r="BP1780" i="6" s="1"/>
  <c r="AI1784" i="6"/>
  <c r="BJ1784" i="6" s="1"/>
  <c r="AJ1800" i="6"/>
  <c r="AI1816" i="6"/>
  <c r="BJ1816" i="6" s="1"/>
  <c r="AK1860" i="6"/>
  <c r="AI1876" i="6"/>
  <c r="BJ1876" i="6" s="1"/>
  <c r="AI1889" i="6"/>
  <c r="BJ1889" i="6" s="1"/>
  <c r="AJ1893" i="6"/>
  <c r="AL1901" i="6"/>
  <c r="AK1917" i="6"/>
  <c r="AK1954" i="6"/>
  <c r="AI1980" i="6"/>
  <c r="BJ1980" i="6" s="1"/>
  <c r="AL2000" i="6"/>
  <c r="BM2000" i="6" s="1"/>
  <c r="AK2013" i="6"/>
  <c r="AJ2017" i="6"/>
  <c r="AI2042" i="6"/>
  <c r="BJ2042" i="6" s="1"/>
  <c r="AK2055" i="6"/>
  <c r="AI2078" i="6"/>
  <c r="BJ2078" i="6" s="1"/>
  <c r="AI2109" i="6"/>
  <c r="BJ2109" i="6" s="1"/>
  <c r="AL2256" i="6"/>
  <c r="AJ2347" i="6"/>
  <c r="AJ2396" i="6"/>
  <c r="AL2416" i="6"/>
  <c r="AJ2426" i="6"/>
  <c r="AL694" i="6"/>
  <c r="AK703" i="6"/>
  <c r="AI710" i="6"/>
  <c r="BJ710" i="6" s="1"/>
  <c r="AK723" i="6"/>
  <c r="BO723" i="6" s="1"/>
  <c r="BP723" i="6" s="1"/>
  <c r="AL725" i="6"/>
  <c r="AK745" i="6"/>
  <c r="AL747" i="6"/>
  <c r="AJ752" i="6"/>
  <c r="AI759" i="6"/>
  <c r="BJ759" i="6" s="1"/>
  <c r="AI771" i="6"/>
  <c r="BJ771" i="6" s="1"/>
  <c r="AK782" i="6"/>
  <c r="AL784" i="6"/>
  <c r="AI796" i="6"/>
  <c r="BJ796" i="6" s="1"/>
  <c r="AL839" i="6"/>
  <c r="BM839" i="6" s="1"/>
  <c r="AL1022" i="6"/>
  <c r="AL30" i="6"/>
  <c r="AK32" i="6"/>
  <c r="AJ34" i="6"/>
  <c r="AI36" i="6"/>
  <c r="BJ36" i="6" s="1"/>
  <c r="AL50" i="6"/>
  <c r="AK52" i="6"/>
  <c r="AJ54" i="6"/>
  <c r="AI56" i="6"/>
  <c r="BJ56" i="6" s="1"/>
  <c r="AL70" i="6"/>
  <c r="AK72" i="6"/>
  <c r="AJ74" i="6"/>
  <c r="AI76" i="6"/>
  <c r="BJ76" i="6" s="1"/>
  <c r="AL90" i="6"/>
  <c r="AK92" i="6"/>
  <c r="AJ94" i="6"/>
  <c r="AI96" i="6"/>
  <c r="BJ96" i="6" s="1"/>
  <c r="AL110" i="6"/>
  <c r="AK112" i="6"/>
  <c r="AJ114" i="6"/>
  <c r="AI116" i="6"/>
  <c r="BJ116" i="6" s="1"/>
  <c r="AL130" i="6"/>
  <c r="AK132" i="6"/>
  <c r="AJ134" i="6"/>
  <c r="AI136" i="6"/>
  <c r="BJ136" i="6" s="1"/>
  <c r="AL150" i="6"/>
  <c r="AK152" i="6"/>
  <c r="AJ154" i="6"/>
  <c r="AI156" i="6"/>
  <c r="BJ156" i="6" s="1"/>
  <c r="AL170" i="6"/>
  <c r="AK172" i="6"/>
  <c r="AJ174" i="6"/>
  <c r="AI176" i="6"/>
  <c r="BJ176" i="6" s="1"/>
  <c r="AL190" i="6"/>
  <c r="AK192" i="6"/>
  <c r="AJ194" i="6"/>
  <c r="AI196" i="6"/>
  <c r="BJ196" i="6" s="1"/>
  <c r="AL210" i="6"/>
  <c r="AK212" i="6"/>
  <c r="AJ214" i="6"/>
  <c r="AI216" i="6"/>
  <c r="BJ216" i="6" s="1"/>
  <c r="AL230" i="6"/>
  <c r="AK232" i="6"/>
  <c r="AJ234" i="6"/>
  <c r="AI236" i="6"/>
  <c r="BJ236" i="6" s="1"/>
  <c r="AL250" i="6"/>
  <c r="AK252" i="6"/>
  <c r="AJ254" i="6"/>
  <c r="AI256" i="6"/>
  <c r="BJ256" i="6" s="1"/>
  <c r="AL270" i="6"/>
  <c r="AK272" i="6"/>
  <c r="AJ274" i="6"/>
  <c r="AI276" i="6"/>
  <c r="BJ276" i="6" s="1"/>
  <c r="AL290" i="6"/>
  <c r="AK292" i="6"/>
  <c r="AJ294" i="6"/>
  <c r="AI296" i="6"/>
  <c r="BJ296" i="6" s="1"/>
  <c r="AL310" i="6"/>
  <c r="BM310" i="6" s="1"/>
  <c r="AK312" i="6"/>
  <c r="AJ314" i="6"/>
  <c r="AI316" i="6"/>
  <c r="BJ316" i="6" s="1"/>
  <c r="AL330" i="6"/>
  <c r="AK332" i="6"/>
  <c r="AJ334" i="6"/>
  <c r="AI338" i="6"/>
  <c r="BJ338" i="6" s="1"/>
  <c r="AL349" i="6"/>
  <c r="AL353" i="6"/>
  <c r="AK359" i="6"/>
  <c r="AK361" i="6"/>
  <c r="AJ369" i="6"/>
  <c r="AJ371" i="6"/>
  <c r="AI375" i="6"/>
  <c r="BJ375" i="6" s="1"/>
  <c r="AI377" i="6"/>
  <c r="BJ377" i="6" s="1"/>
  <c r="AI405" i="6"/>
  <c r="BJ405" i="6" s="1"/>
  <c r="AI413" i="6"/>
  <c r="BJ413" i="6" s="1"/>
  <c r="AI415" i="6"/>
  <c r="BJ415" i="6" s="1"/>
  <c r="AK425" i="6"/>
  <c r="AL431" i="6"/>
  <c r="BM431" i="6" s="1"/>
  <c r="AI456" i="6"/>
  <c r="BJ456" i="6" s="1"/>
  <c r="AI458" i="6"/>
  <c r="BJ458" i="6" s="1"/>
  <c r="AI460" i="6"/>
  <c r="BJ460" i="6" s="1"/>
  <c r="AI462" i="6"/>
  <c r="BJ462" i="6" s="1"/>
  <c r="AI464" i="6"/>
  <c r="BJ464" i="6" s="1"/>
  <c r="AJ466" i="6"/>
  <c r="AK468" i="6"/>
  <c r="AK470" i="6"/>
  <c r="AK476" i="6"/>
  <c r="AK478" i="6"/>
  <c r="BK478" i="6" s="1"/>
  <c r="BL478" i="6" s="1"/>
  <c r="AK480" i="6"/>
  <c r="AL484" i="6"/>
  <c r="AK503" i="6"/>
  <c r="AL505" i="6"/>
  <c r="AI512" i="6"/>
  <c r="BJ512" i="6" s="1"/>
  <c r="AK518" i="6"/>
  <c r="BK518" i="6" s="1"/>
  <c r="BL518" i="6" s="1"/>
  <c r="AI527" i="6"/>
  <c r="BJ527" i="6" s="1"/>
  <c r="AI529" i="6"/>
  <c r="BJ529" i="6" s="1"/>
  <c r="AI531" i="6"/>
  <c r="BJ531" i="6" s="1"/>
  <c r="AI537" i="6"/>
  <c r="BJ537" i="6" s="1"/>
  <c r="AJ541" i="6"/>
  <c r="AI554" i="6"/>
  <c r="BJ554" i="6" s="1"/>
  <c r="AJ556" i="6"/>
  <c r="AK560" i="6"/>
  <c r="AL562" i="6"/>
  <c r="AI567" i="6"/>
  <c r="BJ567" i="6" s="1"/>
  <c r="AJ571" i="6"/>
  <c r="AJ573" i="6"/>
  <c r="AL577" i="6"/>
  <c r="AL579" i="6"/>
  <c r="AL581" i="6"/>
  <c r="AL583" i="6"/>
  <c r="AK598" i="6"/>
  <c r="AJ609" i="6"/>
  <c r="AK611" i="6"/>
  <c r="BO611" i="6" s="1"/>
  <c r="BP611" i="6" s="1"/>
  <c r="AL613" i="6"/>
  <c r="AL624" i="6"/>
  <c r="BM624" i="6" s="1"/>
  <c r="AJ629" i="6"/>
  <c r="AK633" i="6"/>
  <c r="AK642" i="6"/>
  <c r="BO642" i="6" s="1"/>
  <c r="BP642" i="6" s="1"/>
  <c r="AI651" i="6"/>
  <c r="BJ651" i="6" s="1"/>
  <c r="AK653" i="6"/>
  <c r="BK653" i="6" s="1"/>
  <c r="BL653" i="6" s="1"/>
  <c r="AI662" i="6"/>
  <c r="BJ662" i="6" s="1"/>
  <c r="AI664" i="6"/>
  <c r="BJ664" i="6" s="1"/>
  <c r="AI671" i="6"/>
  <c r="BJ671" i="6" s="1"/>
  <c r="AI673" i="6"/>
  <c r="BJ673" i="6" s="1"/>
  <c r="AI675" i="6"/>
  <c r="BJ675" i="6" s="1"/>
  <c r="AK679" i="6"/>
  <c r="BO679" i="6" s="1"/>
  <c r="BP679" i="6" s="1"/>
  <c r="AL681" i="6"/>
  <c r="AL690" i="6"/>
  <c r="AL692" i="6"/>
  <c r="AL703" i="6"/>
  <c r="AK714" i="6"/>
  <c r="AL716" i="6"/>
  <c r="AJ721" i="6"/>
  <c r="AI734" i="6"/>
  <c r="BJ734" i="6" s="1"/>
  <c r="AL736" i="6"/>
  <c r="BM736" i="6" s="1"/>
  <c r="AJ743" i="6"/>
  <c r="AL745" i="6"/>
  <c r="AL754" i="6"/>
  <c r="AL761" i="6"/>
  <c r="BM761" i="6" s="1"/>
  <c r="AK773" i="6"/>
  <c r="AJ780" i="6"/>
  <c r="AJ787" i="6"/>
  <c r="AI794" i="6"/>
  <c r="BJ794" i="6" s="1"/>
  <c r="AL803" i="6"/>
  <c r="AL808" i="6"/>
  <c r="AK825" i="6"/>
  <c r="BK825" i="6" s="1"/>
  <c r="AJ830" i="6"/>
  <c r="AK844" i="6"/>
  <c r="AL856" i="6"/>
  <c r="AK861" i="6"/>
  <c r="AJ871" i="6"/>
  <c r="AI876" i="6"/>
  <c r="BJ876" i="6" s="1"/>
  <c r="AK886" i="6"/>
  <c r="AJ891" i="6"/>
  <c r="AL898" i="6"/>
  <c r="BM898" i="6" s="1"/>
  <c r="AI906" i="6"/>
  <c r="BJ906" i="6" s="1"/>
  <c r="AJ916" i="6"/>
  <c r="AJ921" i="6"/>
  <c r="AK926" i="6"/>
  <c r="AL931" i="6"/>
  <c r="BM931" i="6" s="1"/>
  <c r="AK941" i="6"/>
  <c r="AJ949" i="6"/>
  <c r="AK951" i="6"/>
  <c r="BK951" i="6" s="1"/>
  <c r="BL951" i="6" s="1"/>
  <c r="AJ992" i="6"/>
  <c r="AL994" i="6"/>
  <c r="AI1002" i="6"/>
  <c r="BJ1002" i="6" s="1"/>
  <c r="AK1004" i="6"/>
  <c r="AI1028" i="6"/>
  <c r="BJ1028" i="6" s="1"/>
  <c r="AJ1033" i="6"/>
  <c r="AK1038" i="6"/>
  <c r="BO1038" i="6" s="1"/>
  <c r="BP1038" i="6" s="1"/>
  <c r="AJ1041" i="6"/>
  <c r="AK1046" i="6"/>
  <c r="BO1046" i="6" s="1"/>
  <c r="BP1046" i="6" s="1"/>
  <c r="AI1057" i="6"/>
  <c r="BJ1057" i="6" s="1"/>
  <c r="AL1065" i="6"/>
  <c r="AJ1071" i="6"/>
  <c r="AJ1076" i="6"/>
  <c r="AL1086" i="6"/>
  <c r="AL1109" i="6"/>
  <c r="AK1112" i="6"/>
  <c r="AI1117" i="6"/>
  <c r="BJ1117" i="6" s="1"/>
  <c r="AI1138" i="6"/>
  <c r="BJ1138" i="6" s="1"/>
  <c r="AJ1149" i="6"/>
  <c r="AI1161" i="6"/>
  <c r="BJ1161" i="6" s="1"/>
  <c r="AI1164" i="6"/>
  <c r="BJ1164" i="6" s="1"/>
  <c r="AI1173" i="6"/>
  <c r="BJ1173" i="6" s="1"/>
  <c r="AJ1179" i="6"/>
  <c r="AK1211" i="6"/>
  <c r="AK1231" i="6"/>
  <c r="AL1240" i="6"/>
  <c r="AK1243" i="6"/>
  <c r="BO1243" i="6" s="1"/>
  <c r="BP1243" i="6" s="1"/>
  <c r="AK1262" i="6"/>
  <c r="AK1265" i="6"/>
  <c r="BK1265" i="6" s="1"/>
  <c r="AI1268" i="6"/>
  <c r="BJ1268" i="6" s="1"/>
  <c r="AJ1281" i="6"/>
  <c r="AK1303" i="6"/>
  <c r="BO1303" i="6" s="1"/>
  <c r="BP1303" i="6" s="1"/>
  <c r="AI1313" i="6"/>
  <c r="BJ1313" i="6" s="1"/>
  <c r="AI1317" i="6"/>
  <c r="BJ1317" i="6" s="1"/>
  <c r="AK1356" i="6"/>
  <c r="AI1376" i="6"/>
  <c r="BJ1376" i="6" s="1"/>
  <c r="AK1383" i="6"/>
  <c r="AL1397" i="6"/>
  <c r="AJ1407" i="6"/>
  <c r="AK1455" i="6"/>
  <c r="BK1455" i="6" s="1"/>
  <c r="BL1455" i="6" s="1"/>
  <c r="AI1462" i="6"/>
  <c r="BJ1462" i="6" s="1"/>
  <c r="AL1490" i="6"/>
  <c r="AK1525" i="6"/>
  <c r="AL1532" i="6"/>
  <c r="AI1547" i="6"/>
  <c r="BJ1547" i="6" s="1"/>
  <c r="AL1590" i="6"/>
  <c r="AI1619" i="6"/>
  <c r="BJ1619" i="6" s="1"/>
  <c r="AI1631" i="6"/>
  <c r="BJ1631" i="6" s="1"/>
  <c r="AJ1635" i="6"/>
  <c r="AL1638" i="6"/>
  <c r="AL1675" i="6"/>
  <c r="AL1678" i="6"/>
  <c r="BM1678" i="6" s="1"/>
  <c r="AJ1698" i="6"/>
  <c r="AI1701" i="6"/>
  <c r="BJ1701" i="6" s="1"/>
  <c r="AK1717" i="6"/>
  <c r="AI1729" i="6"/>
  <c r="BJ1729" i="6" s="1"/>
  <c r="AI1744" i="6"/>
  <c r="BJ1744" i="6" s="1"/>
  <c r="AJ1748" i="6"/>
  <c r="AL1760" i="6"/>
  <c r="AK1777" i="6"/>
  <c r="AJ1808" i="6"/>
  <c r="AJ1820" i="6"/>
  <c r="AK1840" i="6"/>
  <c r="AI1873" i="6"/>
  <c r="BJ1873" i="6" s="1"/>
  <c r="AJ1880" i="6"/>
  <c r="AI1897" i="6"/>
  <c r="BJ1897" i="6" s="1"/>
  <c r="AK1909" i="6"/>
  <c r="BO1909" i="6" s="1"/>
  <c r="BP1909" i="6" s="1"/>
  <c r="AK1938" i="6"/>
  <c r="BO1938" i="6" s="1"/>
  <c r="BP1938" i="6" s="1"/>
  <c r="AL1971" i="6"/>
  <c r="AJ1996" i="6"/>
  <c r="AK2009" i="6"/>
  <c r="AL2013" i="6"/>
  <c r="BM2013" i="6" s="1"/>
  <c r="AI2035" i="6"/>
  <c r="BJ2035" i="6" s="1"/>
  <c r="AJ2038" i="6"/>
  <c r="AI2059" i="6"/>
  <c r="BJ2059" i="6" s="1"/>
  <c r="AK2064" i="6"/>
  <c r="AI2073" i="6"/>
  <c r="BJ2073" i="6" s="1"/>
  <c r="AK2082" i="6"/>
  <c r="BK2082" i="6" s="1"/>
  <c r="AK2091" i="6"/>
  <c r="AI2099" i="6"/>
  <c r="BJ2099" i="6" s="1"/>
  <c r="AI2136" i="6"/>
  <c r="BJ2136" i="6" s="1"/>
  <c r="AJ2159" i="6"/>
  <c r="AJ2164" i="6"/>
  <c r="AK2198" i="6"/>
  <c r="AI2218" i="6"/>
  <c r="BJ2218" i="6" s="1"/>
  <c r="AK2222" i="6"/>
  <c r="AL2252" i="6"/>
  <c r="AL2362" i="6"/>
  <c r="AK2382" i="6"/>
  <c r="AL2431" i="6"/>
  <c r="AJ701" i="6"/>
  <c r="AL81" i="6"/>
  <c r="BM81" i="6" s="1"/>
  <c r="AJ85" i="6"/>
  <c r="AI127" i="6"/>
  <c r="BJ127" i="6" s="1"/>
  <c r="AL141" i="6"/>
  <c r="AJ145" i="6"/>
  <c r="AL161" i="6"/>
  <c r="BM161" i="6" s="1"/>
  <c r="AJ165" i="6"/>
  <c r="AJ185" i="6"/>
  <c r="AL201" i="6"/>
  <c r="AK203" i="6"/>
  <c r="AJ205" i="6"/>
  <c r="AI207" i="6"/>
  <c r="BJ207" i="6" s="1"/>
  <c r="AL221" i="6"/>
  <c r="AK223" i="6"/>
  <c r="BO223" i="6" s="1"/>
  <c r="BP223" i="6" s="1"/>
  <c r="AJ225" i="6"/>
  <c r="AI227" i="6"/>
  <c r="BJ227" i="6" s="1"/>
  <c r="AL241" i="6"/>
  <c r="AK243" i="6"/>
  <c r="AJ245" i="6"/>
  <c r="AI247" i="6"/>
  <c r="BJ247" i="6" s="1"/>
  <c r="AL261" i="6"/>
  <c r="BM261" i="6" s="1"/>
  <c r="AK263" i="6"/>
  <c r="AJ265" i="6"/>
  <c r="AI267" i="6"/>
  <c r="BJ267" i="6" s="1"/>
  <c r="AL281" i="6"/>
  <c r="BM281" i="6" s="1"/>
  <c r="AK283" i="6"/>
  <c r="AJ285" i="6"/>
  <c r="AI287" i="6"/>
  <c r="BJ287" i="6" s="1"/>
  <c r="AL301" i="6"/>
  <c r="AK303" i="6"/>
  <c r="BO303" i="6" s="1"/>
  <c r="BP303" i="6" s="1"/>
  <c r="AJ305" i="6"/>
  <c r="AI307" i="6"/>
  <c r="BJ307" i="6" s="1"/>
  <c r="AL321" i="6"/>
  <c r="AK323" i="6"/>
  <c r="AJ325" i="6"/>
  <c r="AI327" i="6"/>
  <c r="BJ327" i="6" s="1"/>
  <c r="AJ336" i="6"/>
  <c r="AI340" i="6"/>
  <c r="BJ340" i="6" s="1"/>
  <c r="AL357" i="6"/>
  <c r="AK363" i="6"/>
  <c r="BK363" i="6" s="1"/>
  <c r="BL363" i="6" s="1"/>
  <c r="AK365" i="6"/>
  <c r="AK367" i="6"/>
  <c r="BO367" i="6" s="1"/>
  <c r="BP367" i="6" s="1"/>
  <c r="AJ373" i="6"/>
  <c r="AJ375" i="6"/>
  <c r="AI379" i="6"/>
  <c r="BJ379" i="6" s="1"/>
  <c r="AI383" i="6"/>
  <c r="BJ383" i="6" s="1"/>
  <c r="AI385" i="6"/>
  <c r="BJ385" i="6" s="1"/>
  <c r="AI387" i="6"/>
  <c r="BJ387" i="6" s="1"/>
  <c r="AI403" i="6"/>
  <c r="BJ403" i="6" s="1"/>
  <c r="AJ407" i="6"/>
  <c r="AJ409" i="6"/>
  <c r="AJ411" i="6"/>
  <c r="AJ415" i="6"/>
  <c r="AK419" i="6"/>
  <c r="AK421" i="6"/>
  <c r="BO421" i="6" s="1"/>
  <c r="BP421" i="6" s="1"/>
  <c r="AK423" i="6"/>
  <c r="BK423" i="6" s="1"/>
  <c r="BL423" i="6" s="1"/>
  <c r="AL427" i="6"/>
  <c r="AL429" i="6"/>
  <c r="AI450" i="6"/>
  <c r="BJ450" i="6" s="1"/>
  <c r="AI452" i="6"/>
  <c r="BJ452" i="6" s="1"/>
  <c r="AI454" i="6"/>
  <c r="BJ454" i="6" s="1"/>
  <c r="AK466" i="6"/>
  <c r="BK466" i="6" s="1"/>
  <c r="BL466" i="6" s="1"/>
  <c r="AK472" i="6"/>
  <c r="AK474" i="6"/>
  <c r="BK474" i="6" s="1"/>
  <c r="BL474" i="6" s="1"/>
  <c r="AL482" i="6"/>
  <c r="BM482" i="6" s="1"/>
  <c r="AI497" i="6"/>
  <c r="BJ497" i="6" s="1"/>
  <c r="AK501" i="6"/>
  <c r="AI510" i="6"/>
  <c r="BJ510" i="6" s="1"/>
  <c r="AJ514" i="6"/>
  <c r="AK516" i="6"/>
  <c r="AL518" i="6"/>
  <c r="AI525" i="6"/>
  <c r="BJ525" i="6" s="1"/>
  <c r="AI533" i="6"/>
  <c r="BJ533" i="6" s="1"/>
  <c r="AI535" i="6"/>
  <c r="BJ535" i="6" s="1"/>
  <c r="AK543" i="6"/>
  <c r="AL545" i="6"/>
  <c r="AI552" i="6"/>
  <c r="BJ552" i="6" s="1"/>
  <c r="AK558" i="6"/>
  <c r="AJ569" i="6"/>
  <c r="AK573" i="6"/>
  <c r="BO573" i="6" s="1"/>
  <c r="BP573" i="6" s="1"/>
  <c r="AJ594" i="6"/>
  <c r="AK596" i="6"/>
  <c r="BO596" i="6" s="1"/>
  <c r="BP596" i="6" s="1"/>
  <c r="AI605" i="6"/>
  <c r="BJ605" i="6" s="1"/>
  <c r="AJ607" i="6"/>
  <c r="AJ618" i="6"/>
  <c r="AK620" i="6"/>
  <c r="AL622" i="6"/>
  <c r="AI627" i="6"/>
  <c r="BJ627" i="6" s="1"/>
  <c r="AK631" i="6"/>
  <c r="AJ640" i="6"/>
  <c r="AL644" i="6"/>
  <c r="AL653" i="6"/>
  <c r="AK666" i="6"/>
  <c r="AJ677" i="6"/>
  <c r="AL679" i="6"/>
  <c r="AJ686" i="6"/>
  <c r="AL688" i="6"/>
  <c r="AI699" i="6"/>
  <c r="BJ699" i="6" s="1"/>
  <c r="AK710" i="6"/>
  <c r="AK712" i="6"/>
  <c r="BO712" i="6" s="1"/>
  <c r="BP712" i="6" s="1"/>
  <c r="AK721" i="6"/>
  <c r="AL723" i="6"/>
  <c r="BM723" i="6" s="1"/>
  <c r="AI732" i="6"/>
  <c r="BJ732" i="6" s="1"/>
  <c r="AJ734" i="6"/>
  <c r="AI750" i="6"/>
  <c r="BJ750" i="6" s="1"/>
  <c r="AK752" i="6"/>
  <c r="AK759" i="6"/>
  <c r="BO759" i="6" s="1"/>
  <c r="BP759" i="6" s="1"/>
  <c r="AL782" i="6"/>
  <c r="AK787" i="6"/>
  <c r="AI792" i="6"/>
  <c r="BJ792" i="6" s="1"/>
  <c r="AK801" i="6"/>
  <c r="AI806" i="6"/>
  <c r="BJ806" i="6" s="1"/>
  <c r="AI811" i="6"/>
  <c r="BJ811" i="6" s="1"/>
  <c r="AJ818" i="6"/>
  <c r="AL820" i="6"/>
  <c r="AL830" i="6"/>
  <c r="AI835" i="6"/>
  <c r="BJ835" i="6" s="1"/>
  <c r="AL844" i="6"/>
  <c r="AI852" i="6"/>
  <c r="BJ852" i="6" s="1"/>
  <c r="AK854" i="6"/>
  <c r="AI859" i="6"/>
  <c r="BJ859" i="6" s="1"/>
  <c r="AL861" i="6"/>
  <c r="BM861" i="6" s="1"/>
  <c r="AJ876" i="6"/>
  <c r="AJ881" i="6"/>
  <c r="AL886" i="6"/>
  <c r="BM886" i="6" s="1"/>
  <c r="AJ901" i="6"/>
  <c r="AK921" i="6"/>
  <c r="AK936" i="6"/>
  <c r="AK956" i="6"/>
  <c r="AK959" i="6"/>
  <c r="BK959" i="6" s="1"/>
  <c r="AJ967" i="6"/>
  <c r="AL977" i="6"/>
  <c r="AL982" i="6"/>
  <c r="AI985" i="6"/>
  <c r="BJ985" i="6" s="1"/>
  <c r="AK987" i="6"/>
  <c r="AL1004" i="6"/>
  <c r="AI1007" i="6"/>
  <c r="BJ1007" i="6" s="1"/>
  <c r="AJ1012" i="6"/>
  <c r="AK1020" i="6"/>
  <c r="BO1020" i="6" s="1"/>
  <c r="BP1020" i="6" s="1"/>
  <c r="AL1025" i="6"/>
  <c r="AK1028" i="6"/>
  <c r="AK1049" i="6"/>
  <c r="BO1049" i="6" s="1"/>
  <c r="BP1049" i="6" s="1"/>
  <c r="AK1054" i="6"/>
  <c r="BO1054" i="6" s="1"/>
  <c r="BP1054" i="6" s="1"/>
  <c r="AK1076" i="6"/>
  <c r="AI1089" i="6"/>
  <c r="BJ1089" i="6" s="1"/>
  <c r="AK1091" i="6"/>
  <c r="BK1091" i="6" s="1"/>
  <c r="BL1091" i="6" s="1"/>
  <c r="BN1091" i="6" s="1"/>
  <c r="AI1094" i="6"/>
  <c r="BJ1094" i="6" s="1"/>
  <c r="AK1096" i="6"/>
  <c r="BO1096" i="6" s="1"/>
  <c r="BP1096" i="6" s="1"/>
  <c r="AJ1104" i="6"/>
  <c r="AJ1117" i="6"/>
  <c r="AL1122" i="6"/>
  <c r="AI1141" i="6"/>
  <c r="BJ1141" i="6" s="1"/>
  <c r="AI1158" i="6"/>
  <c r="BJ1158" i="6" s="1"/>
  <c r="AJ1161" i="6"/>
  <c r="AI1183" i="6"/>
  <c r="BJ1183" i="6" s="1"/>
  <c r="AK1192" i="6"/>
  <c r="AK1195" i="6"/>
  <c r="BO1195" i="6" s="1"/>
  <c r="BP1195" i="6" s="1"/>
  <c r="AJ1214" i="6"/>
  <c r="AI1250" i="6"/>
  <c r="BJ1250" i="6" s="1"/>
  <c r="AJ1313" i="6"/>
  <c r="AJ1317" i="6"/>
  <c r="AL1324" i="6"/>
  <c r="BM1324" i="6" s="1"/>
  <c r="AL1331" i="6"/>
  <c r="AL1345" i="6"/>
  <c r="AI1353" i="6"/>
  <c r="BJ1353" i="6" s="1"/>
  <c r="AL1356" i="6"/>
  <c r="BM1356" i="6" s="1"/>
  <c r="AL1363" i="6"/>
  <c r="AJ1404" i="6"/>
  <c r="AI1424" i="6"/>
  <c r="BJ1424" i="6" s="1"/>
  <c r="AK1452" i="6"/>
  <c r="AI1466" i="6"/>
  <c r="BJ1466" i="6" s="1"/>
  <c r="AJ1473" i="6"/>
  <c r="AI1480" i="6"/>
  <c r="BJ1480" i="6" s="1"/>
  <c r="AK1483" i="6"/>
  <c r="BK1483" i="6" s="1"/>
  <c r="BL1483" i="6" s="1"/>
  <c r="AL1494" i="6"/>
  <c r="AJ1508" i="6"/>
  <c r="AJ1511" i="6"/>
  <c r="AI1609" i="6"/>
  <c r="BJ1609" i="6" s="1"/>
  <c r="AI1613" i="6"/>
  <c r="BJ1613" i="6" s="1"/>
  <c r="AK1635" i="6"/>
  <c r="BK1635" i="6" s="1"/>
  <c r="BL1635" i="6" s="1"/>
  <c r="AK1646" i="6"/>
  <c r="BO1646" i="6" s="1"/>
  <c r="BP1646" i="6" s="1"/>
  <c r="AL1650" i="6"/>
  <c r="BM1650" i="6" s="1"/>
  <c r="AK1653" i="6"/>
  <c r="AK1657" i="6"/>
  <c r="AL1701" i="6"/>
  <c r="BM1701" i="6" s="1"/>
  <c r="AI1710" i="6"/>
  <c r="BJ1710" i="6" s="1"/>
  <c r="AK1713" i="6"/>
  <c r="AL1725" i="6"/>
  <c r="AJ1733" i="6"/>
  <c r="AK1736" i="6"/>
  <c r="AL1740" i="6"/>
  <c r="AK1757" i="6"/>
  <c r="AL1780" i="6"/>
  <c r="AK1800" i="6"/>
  <c r="AI1804" i="6"/>
  <c r="BJ1804" i="6" s="1"/>
  <c r="AI1853" i="6"/>
  <c r="BJ1853" i="6" s="1"/>
  <c r="AJ1889" i="6"/>
  <c r="AK1893" i="6"/>
  <c r="BO1893" i="6" s="1"/>
  <c r="BP1893" i="6" s="1"/>
  <c r="AK1897" i="6"/>
  <c r="AI1922" i="6"/>
  <c r="BJ1922" i="6" s="1"/>
  <c r="AI1935" i="6"/>
  <c r="BJ1935" i="6" s="1"/>
  <c r="AL1938" i="6"/>
  <c r="BM1938" i="6" s="1"/>
  <c r="AJ1980" i="6"/>
  <c r="AI2022" i="6"/>
  <c r="BJ2022" i="6" s="1"/>
  <c r="AL2038" i="6"/>
  <c r="BM2038" i="6" s="1"/>
  <c r="AI2051" i="6"/>
  <c r="BJ2051" i="6" s="1"/>
  <c r="AL2055" i="6"/>
  <c r="AL2078" i="6"/>
  <c r="AI2096" i="6"/>
  <c r="BJ2096" i="6" s="1"/>
  <c r="AL2104" i="6"/>
  <c r="AJ2109" i="6"/>
  <c r="AI2131" i="6"/>
  <c r="BJ2131" i="6" s="1"/>
  <c r="AJ2218" i="6"/>
  <c r="AL2222" i="6"/>
  <c r="AI2324" i="6"/>
  <c r="BJ2324" i="6" s="1"/>
  <c r="AK2347" i="6"/>
  <c r="BK2347" i="6" s="1"/>
  <c r="AK2396" i="6"/>
  <c r="BK2396" i="6" s="1"/>
  <c r="AI2421" i="6"/>
  <c r="BJ2421" i="6" s="1"/>
  <c r="AL969" i="6"/>
  <c r="AJ25" i="6"/>
  <c r="AI27" i="6"/>
  <c r="BJ27" i="6" s="1"/>
  <c r="AL41" i="6"/>
  <c r="BM41" i="6" s="1"/>
  <c r="AK43" i="6"/>
  <c r="AJ45" i="6"/>
  <c r="AI47" i="6"/>
  <c r="BJ47" i="6" s="1"/>
  <c r="AL61" i="6"/>
  <c r="BM61" i="6" s="1"/>
  <c r="AK63" i="6"/>
  <c r="AJ65" i="6"/>
  <c r="AI67" i="6"/>
  <c r="BJ67" i="6" s="1"/>
  <c r="AK83" i="6"/>
  <c r="AI87" i="6"/>
  <c r="BJ87" i="6" s="1"/>
  <c r="AL101" i="6"/>
  <c r="AK103" i="6"/>
  <c r="AJ105" i="6"/>
  <c r="AI107" i="6"/>
  <c r="BJ107" i="6" s="1"/>
  <c r="AL121" i="6"/>
  <c r="AK123" i="6"/>
  <c r="BK123" i="6" s="1"/>
  <c r="BL123" i="6" s="1"/>
  <c r="AJ125" i="6"/>
  <c r="AK143" i="6"/>
  <c r="BO143" i="6" s="1"/>
  <c r="BP143" i="6" s="1"/>
  <c r="AI147" i="6"/>
  <c r="BJ147" i="6" s="1"/>
  <c r="AK163" i="6"/>
  <c r="AI167" i="6"/>
  <c r="BJ167" i="6" s="1"/>
  <c r="AL181" i="6"/>
  <c r="AK183" i="6"/>
  <c r="BK183" i="6" s="1"/>
  <c r="BL183" i="6" s="1"/>
  <c r="AI187" i="6"/>
  <c r="BJ187" i="6" s="1"/>
  <c r="AL32" i="6"/>
  <c r="BM32" i="6" s="1"/>
  <c r="AK34" i="6"/>
  <c r="AJ36" i="6"/>
  <c r="AI38" i="6"/>
  <c r="BJ38" i="6" s="1"/>
  <c r="AL52" i="6"/>
  <c r="AK54" i="6"/>
  <c r="BK54" i="6" s="1"/>
  <c r="AJ56" i="6"/>
  <c r="AI58" i="6"/>
  <c r="BJ58" i="6" s="1"/>
  <c r="AL72" i="6"/>
  <c r="AK74" i="6"/>
  <c r="AJ76" i="6"/>
  <c r="AI78" i="6"/>
  <c r="BJ78" i="6" s="1"/>
  <c r="AL92" i="6"/>
  <c r="AK94" i="6"/>
  <c r="BK94" i="6" s="1"/>
  <c r="AJ96" i="6"/>
  <c r="AI98" i="6"/>
  <c r="BJ98" i="6" s="1"/>
  <c r="AL112" i="6"/>
  <c r="BM112" i="6" s="1"/>
  <c r="AK114" i="6"/>
  <c r="BK114" i="6" s="1"/>
  <c r="BL114" i="6" s="1"/>
  <c r="AJ116" i="6"/>
  <c r="AI118" i="6"/>
  <c r="BJ118" i="6" s="1"/>
  <c r="AL132" i="6"/>
  <c r="BM132" i="6" s="1"/>
  <c r="AK134" i="6"/>
  <c r="AJ136" i="6"/>
  <c r="AI138" i="6"/>
  <c r="BJ138" i="6" s="1"/>
  <c r="AL152" i="6"/>
  <c r="AK154" i="6"/>
  <c r="AJ156" i="6"/>
  <c r="AI158" i="6"/>
  <c r="BJ158" i="6" s="1"/>
  <c r="AL172" i="6"/>
  <c r="AK174" i="6"/>
  <c r="AJ176" i="6"/>
  <c r="AI178" i="6"/>
  <c r="BJ178" i="6" s="1"/>
  <c r="AL192" i="6"/>
  <c r="AK194" i="6"/>
  <c r="AJ196" i="6"/>
  <c r="AI198" i="6"/>
  <c r="BJ198" i="6" s="1"/>
  <c r="AL212" i="6"/>
  <c r="BM212" i="6" s="1"/>
  <c r="AK214" i="6"/>
  <c r="AJ216" i="6"/>
  <c r="AI218" i="6"/>
  <c r="BJ218" i="6" s="1"/>
  <c r="AL232" i="6"/>
  <c r="BM232" i="6" s="1"/>
  <c r="AK234" i="6"/>
  <c r="AJ236" i="6"/>
  <c r="AI238" i="6"/>
  <c r="BJ238" i="6" s="1"/>
  <c r="AL252" i="6"/>
  <c r="AK254" i="6"/>
  <c r="BK254" i="6" s="1"/>
  <c r="BL254" i="6" s="1"/>
  <c r="AJ256" i="6"/>
  <c r="AI258" i="6"/>
  <c r="BJ258" i="6" s="1"/>
  <c r="AL272" i="6"/>
  <c r="AK274" i="6"/>
  <c r="AJ276" i="6"/>
  <c r="AI278" i="6"/>
  <c r="BJ278" i="6" s="1"/>
  <c r="AL292" i="6"/>
  <c r="AK294" i="6"/>
  <c r="AJ296" i="6"/>
  <c r="AI298" i="6"/>
  <c r="BJ298" i="6" s="1"/>
  <c r="AL312" i="6"/>
  <c r="BM312" i="6" s="1"/>
  <c r="AK314" i="6"/>
  <c r="AJ316" i="6"/>
  <c r="AI318" i="6"/>
  <c r="BJ318" i="6" s="1"/>
  <c r="AL332" i="6"/>
  <c r="BM332" i="6" s="1"/>
  <c r="AK334" i="6"/>
  <c r="AJ338" i="6"/>
  <c r="AI342" i="6"/>
  <c r="BJ342" i="6" s="1"/>
  <c r="AL359" i="6"/>
  <c r="AL361" i="6"/>
  <c r="AK369" i="6"/>
  <c r="AK371" i="6"/>
  <c r="BO371" i="6" s="1"/>
  <c r="BP371" i="6" s="1"/>
  <c r="AK373" i="6"/>
  <c r="AJ377" i="6"/>
  <c r="AJ381" i="6"/>
  <c r="AI389" i="6"/>
  <c r="BJ389" i="6" s="1"/>
  <c r="AI391" i="6"/>
  <c r="BJ391" i="6" s="1"/>
  <c r="AJ405" i="6"/>
  <c r="AJ413" i="6"/>
  <c r="AL425" i="6"/>
  <c r="BM425" i="6" s="1"/>
  <c r="AI448" i="6"/>
  <c r="BJ448" i="6" s="1"/>
  <c r="AJ450" i="6"/>
  <c r="AJ456" i="6"/>
  <c r="AJ458" i="6"/>
  <c r="AJ460" i="6"/>
  <c r="AJ462" i="6"/>
  <c r="AL466" i="6"/>
  <c r="AL468" i="6"/>
  <c r="AL470" i="6"/>
  <c r="AL476" i="6"/>
  <c r="AL478" i="6"/>
  <c r="AK499" i="6"/>
  <c r="BO499" i="6" s="1"/>
  <c r="BP499" i="6" s="1"/>
  <c r="AL503" i="6"/>
  <c r="AJ510" i="6"/>
  <c r="AJ512" i="6"/>
  <c r="AL516" i="6"/>
  <c r="AI523" i="6"/>
  <c r="BJ523" i="6" s="1"/>
  <c r="AJ527" i="6"/>
  <c r="AJ529" i="6"/>
  <c r="AJ531" i="6"/>
  <c r="AJ535" i="6"/>
  <c r="AK539" i="6"/>
  <c r="AK541" i="6"/>
  <c r="BO541" i="6" s="1"/>
  <c r="BP541" i="6" s="1"/>
  <c r="AI550" i="6"/>
  <c r="BJ550" i="6" s="1"/>
  <c r="AJ554" i="6"/>
  <c r="AK556" i="6"/>
  <c r="AI565" i="6"/>
  <c r="BJ565" i="6" s="1"/>
  <c r="AJ567" i="6"/>
  <c r="AK571" i="6"/>
  <c r="BO571" i="6" s="1"/>
  <c r="BP571" i="6" s="1"/>
  <c r="AJ590" i="6"/>
  <c r="AJ592" i="6"/>
  <c r="AL598" i="6"/>
  <c r="AK609" i="6"/>
  <c r="AI616" i="6"/>
  <c r="BJ616" i="6" s="1"/>
  <c r="AJ627" i="6"/>
  <c r="AK629" i="6"/>
  <c r="BO629" i="6" s="1"/>
  <c r="BP629" i="6" s="1"/>
  <c r="AI638" i="6"/>
  <c r="BJ638" i="6" s="1"/>
  <c r="AK640" i="6"/>
  <c r="AL642" i="6"/>
  <c r="AI649" i="6"/>
  <c r="BJ649" i="6" s="1"/>
  <c r="AI660" i="6"/>
  <c r="BJ660" i="6" s="1"/>
  <c r="AJ662" i="6"/>
  <c r="AJ664" i="6"/>
  <c r="AJ671" i="6"/>
  <c r="AJ673" i="6"/>
  <c r="AJ675" i="6"/>
  <c r="AI684" i="6"/>
  <c r="BJ684" i="6" s="1"/>
  <c r="AL701" i="6"/>
  <c r="AK708" i="6"/>
  <c r="AL714" i="6"/>
  <c r="AL721" i="6"/>
  <c r="AI730" i="6"/>
  <c r="BJ730" i="6" s="1"/>
  <c r="AJ741" i="6"/>
  <c r="AK743" i="6"/>
  <c r="BO743" i="6" s="1"/>
  <c r="BP743" i="6" s="1"/>
  <c r="AJ750" i="6"/>
  <c r="AK766" i="6"/>
  <c r="AK771" i="6"/>
  <c r="AL773" i="6"/>
  <c r="AJ778" i="6"/>
  <c r="AK780" i="6"/>
  <c r="AJ794" i="6"/>
  <c r="AL796" i="6"/>
  <c r="AI799" i="6"/>
  <c r="BJ799" i="6" s="1"/>
  <c r="AJ806" i="6"/>
  <c r="AL813" i="6"/>
  <c r="BM813" i="6" s="1"/>
  <c r="AI823" i="6"/>
  <c r="BJ823" i="6" s="1"/>
  <c r="AI828" i="6"/>
  <c r="BJ828" i="6" s="1"/>
  <c r="AL837" i="6"/>
  <c r="AJ847" i="6"/>
  <c r="AK866" i="6"/>
  <c r="AI869" i="6"/>
  <c r="BJ869" i="6" s="1"/>
  <c r="AK871" i="6"/>
  <c r="AI889" i="6"/>
  <c r="BJ889" i="6" s="1"/>
  <c r="AK891" i="6"/>
  <c r="AJ896" i="6"/>
  <c r="AJ906" i="6"/>
  <c r="AK916" i="6"/>
  <c r="AL921" i="6"/>
  <c r="AI934" i="6"/>
  <c r="BJ934" i="6" s="1"/>
  <c r="AI944" i="6"/>
  <c r="BJ944" i="6" s="1"/>
  <c r="AK949" i="6"/>
  <c r="AL951" i="6"/>
  <c r="AL956" i="6"/>
  <c r="AL959" i="6"/>
  <c r="BM959" i="6" s="1"/>
  <c r="AJ980" i="6"/>
  <c r="AK992" i="6"/>
  <c r="AL997" i="6"/>
  <c r="AJ1002" i="6"/>
  <c r="AI1031" i="6"/>
  <c r="BJ1031" i="6" s="1"/>
  <c r="AK1033" i="6"/>
  <c r="AI1036" i="6"/>
  <c r="BJ1036" i="6" s="1"/>
  <c r="AK1041" i="6"/>
  <c r="AL1054" i="6"/>
  <c r="AI1069" i="6"/>
  <c r="BJ1069" i="6" s="1"/>
  <c r="AK1071" i="6"/>
  <c r="AL1081" i="6"/>
  <c r="AI1084" i="6"/>
  <c r="BJ1084" i="6" s="1"/>
  <c r="AL1096" i="6"/>
  <c r="AI1107" i="6"/>
  <c r="BJ1107" i="6" s="1"/>
  <c r="AL1112" i="6"/>
  <c r="BM1112" i="6" s="1"/>
  <c r="AL1130" i="6"/>
  <c r="BM1130" i="6" s="1"/>
  <c r="AI1147" i="6"/>
  <c r="BJ1147" i="6" s="1"/>
  <c r="AK1149" i="6"/>
  <c r="AL1152" i="6"/>
  <c r="BM1152" i="6" s="1"/>
  <c r="AI1155" i="6"/>
  <c r="BJ1155" i="6" s="1"/>
  <c r="AJ1164" i="6"/>
  <c r="AI1170" i="6"/>
  <c r="BJ1170" i="6" s="1"/>
  <c r="AI1202" i="6"/>
  <c r="BJ1202" i="6" s="1"/>
  <c r="AK1205" i="6"/>
  <c r="AL1211" i="6"/>
  <c r="AI1220" i="6"/>
  <c r="BJ1220" i="6" s="1"/>
  <c r="AK1223" i="6"/>
  <c r="AI1226" i="6"/>
  <c r="BJ1226" i="6" s="1"/>
  <c r="AL1231" i="6"/>
  <c r="AL1250" i="6"/>
  <c r="AI1275" i="6"/>
  <c r="BJ1275" i="6" s="1"/>
  <c r="AL1281" i="6"/>
  <c r="AJ1300" i="6"/>
  <c r="AK1342" i="6"/>
  <c r="AL1376" i="6"/>
  <c r="BM1376" i="6" s="1"/>
  <c r="AL1383" i="6"/>
  <c r="BM1383" i="6" s="1"/>
  <c r="AL1390" i="6"/>
  <c r="AK1407" i="6"/>
  <c r="BO1407" i="6" s="1"/>
  <c r="BP1407" i="6" s="1"/>
  <c r="AL1417" i="6"/>
  <c r="BM1417" i="6" s="1"/>
  <c r="AJ1421" i="6"/>
  <c r="AL1434" i="6"/>
  <c r="AJ1445" i="6"/>
  <c r="AL1476" i="6"/>
  <c r="AJ1480" i="6"/>
  <c r="AI1498" i="6"/>
  <c r="BJ1498" i="6" s="1"/>
  <c r="AI1502" i="6"/>
  <c r="BJ1502" i="6" s="1"/>
  <c r="AL1511" i="6"/>
  <c r="AI1519" i="6"/>
  <c r="BJ1519" i="6" s="1"/>
  <c r="AL1525" i="6"/>
  <c r="AJ1540" i="6"/>
  <c r="AJ1547" i="6"/>
  <c r="AJ1554" i="6"/>
  <c r="AI1558" i="6"/>
  <c r="BJ1558" i="6" s="1"/>
  <c r="AL1561" i="6"/>
  <c r="AJ1587" i="6"/>
  <c r="AL1601" i="6"/>
  <c r="BM1601" i="6" s="1"/>
  <c r="AL1605" i="6"/>
  <c r="AI1616" i="6"/>
  <c r="BJ1616" i="6" s="1"/>
  <c r="AL1623" i="6"/>
  <c r="BM1623" i="6" s="1"/>
  <c r="AK1642" i="6"/>
  <c r="BO1642" i="6" s="1"/>
  <c r="BP1642" i="6" s="1"/>
  <c r="AL1653" i="6"/>
  <c r="AI1695" i="6"/>
  <c r="BJ1695" i="6" s="1"/>
  <c r="AK1698" i="6"/>
  <c r="AI1706" i="6"/>
  <c r="BJ1706" i="6" s="1"/>
  <c r="AL1713" i="6"/>
  <c r="AI1753" i="6"/>
  <c r="BJ1753" i="6" s="1"/>
  <c r="AK1793" i="6"/>
  <c r="AK1797" i="6"/>
  <c r="AK1820" i="6"/>
  <c r="BO1820" i="6" s="1"/>
  <c r="BP1820" i="6" s="1"/>
  <c r="AI1824" i="6"/>
  <c r="BJ1824" i="6" s="1"/>
  <c r="AI1833" i="6"/>
  <c r="BJ1833" i="6" s="1"/>
  <c r="AL1840" i="6"/>
  <c r="AJ1873" i="6"/>
  <c r="AL1893" i="6"/>
  <c r="AL1930" i="6"/>
  <c r="BM1930" i="6" s="1"/>
  <c r="AI1959" i="6"/>
  <c r="BJ1959" i="6" s="1"/>
  <c r="AI1993" i="6"/>
  <c r="BJ1993" i="6" s="1"/>
  <c r="AJ2035" i="6"/>
  <c r="AK2069" i="6"/>
  <c r="AJ2073" i="6"/>
  <c r="AL2122" i="6"/>
  <c r="AK2126" i="6"/>
  <c r="AJ2131" i="6"/>
  <c r="AJ2155" i="6"/>
  <c r="AK2164" i="6"/>
  <c r="BK2164" i="6" s="1"/>
  <c r="AI2184" i="6"/>
  <c r="BJ2184" i="6" s="1"/>
  <c r="AL2198" i="6"/>
  <c r="AI2233" i="6"/>
  <c r="BJ2233" i="6" s="1"/>
  <c r="AI2248" i="6"/>
  <c r="BJ2248" i="6" s="1"/>
  <c r="AJ2324" i="6"/>
  <c r="AJ2338" i="6"/>
  <c r="AL2392" i="6"/>
  <c r="AI743" i="6"/>
  <c r="BJ743" i="6" s="1"/>
  <c r="AJ749" i="6"/>
  <c r="AK751" i="6"/>
  <c r="BK751" i="6" s="1"/>
  <c r="BL751" i="6" s="1"/>
  <c r="BN751" i="6" s="1"/>
  <c r="AI762" i="6"/>
  <c r="BJ762" i="6" s="1"/>
  <c r="AI766" i="6"/>
  <c r="BJ766" i="6" s="1"/>
  <c r="AJ768" i="6"/>
  <c r="AJ785" i="6"/>
  <c r="AL787" i="6"/>
  <c r="BM787" i="6" s="1"/>
  <c r="AJ802" i="6"/>
  <c r="AL806" i="6"/>
  <c r="AK821" i="6"/>
  <c r="BK821" i="6" s="1"/>
  <c r="AL825" i="6"/>
  <c r="AK840" i="6"/>
  <c r="AL846" i="6"/>
  <c r="AK859" i="6"/>
  <c r="BO859" i="6" s="1"/>
  <c r="BP859" i="6" s="1"/>
  <c r="AK863" i="6"/>
  <c r="BO863" i="6" s="1"/>
  <c r="BP863" i="6" s="1"/>
  <c r="AL867" i="6"/>
  <c r="AI874" i="6"/>
  <c r="BJ874" i="6" s="1"/>
  <c r="AK876" i="6"/>
  <c r="AL878" i="6"/>
  <c r="AI900" i="6"/>
  <c r="BJ900" i="6" s="1"/>
  <c r="AJ904" i="6"/>
  <c r="AL906" i="6"/>
  <c r="BM906" i="6" s="1"/>
  <c r="AI924" i="6"/>
  <c r="BJ924" i="6" s="1"/>
  <c r="AJ926" i="6"/>
  <c r="AL928" i="6"/>
  <c r="AL941" i="6"/>
  <c r="BM941" i="6" s="1"/>
  <c r="AI948" i="6"/>
  <c r="BJ948" i="6" s="1"/>
  <c r="AJ952" i="6"/>
  <c r="AK954" i="6"/>
  <c r="AL968" i="6"/>
  <c r="AL981" i="6"/>
  <c r="AK988" i="6"/>
  <c r="BO988" i="6" s="1"/>
  <c r="BP988" i="6" s="1"/>
  <c r="AL996" i="6"/>
  <c r="AK1007" i="6"/>
  <c r="BK1007" i="6" s="1"/>
  <c r="BL1007" i="6" s="1"/>
  <c r="AI1014" i="6"/>
  <c r="BJ1014" i="6" s="1"/>
  <c r="AL1018" i="6"/>
  <c r="AK1034" i="6"/>
  <c r="BO1034" i="6" s="1"/>
  <c r="BP1034" i="6" s="1"/>
  <c r="AK1039" i="6"/>
  <c r="BK1039" i="6" s="1"/>
  <c r="AL1041" i="6"/>
  <c r="AI1046" i="6"/>
  <c r="BJ1046" i="6" s="1"/>
  <c r="AJ1055" i="6"/>
  <c r="AJ1065" i="6"/>
  <c r="AL1067" i="6"/>
  <c r="BM1067" i="6" s="1"/>
  <c r="AL1074" i="6"/>
  <c r="AJ1081" i="6"/>
  <c r="AJ1092" i="6"/>
  <c r="AL1110" i="6"/>
  <c r="BM1110" i="6" s="1"/>
  <c r="AI1124" i="6"/>
  <c r="BJ1124" i="6" s="1"/>
  <c r="AJ1135" i="6"/>
  <c r="AL1142" i="6"/>
  <c r="AI1145" i="6"/>
  <c r="BJ1145" i="6" s="1"/>
  <c r="AK1165" i="6"/>
  <c r="AL1170" i="6"/>
  <c r="AL1173" i="6"/>
  <c r="AK1176" i="6"/>
  <c r="BK1176" i="6" s="1"/>
  <c r="AL1184" i="6"/>
  <c r="AL1195" i="6"/>
  <c r="AL1198" i="6"/>
  <c r="AI1207" i="6"/>
  <c r="BJ1207" i="6" s="1"/>
  <c r="AL1209" i="6"/>
  <c r="AL1214" i="6"/>
  <c r="AJ1238" i="6"/>
  <c r="AL1263" i="6"/>
  <c r="BM1263" i="6" s="1"/>
  <c r="AJ1268" i="6"/>
  <c r="AI1271" i="6"/>
  <c r="BJ1271" i="6" s="1"/>
  <c r="AJ1291" i="6"/>
  <c r="AJ1294" i="6"/>
  <c r="AK1314" i="6"/>
  <c r="AK1317" i="6"/>
  <c r="BK1317" i="6" s="1"/>
  <c r="AK1332" i="6"/>
  <c r="AI1335" i="6"/>
  <c r="BJ1335" i="6" s="1"/>
  <c r="AL1340" i="6"/>
  <c r="AK1346" i="6"/>
  <c r="AK1349" i="6"/>
  <c r="BO1349" i="6" s="1"/>
  <c r="BP1349" i="6" s="1"/>
  <c r="AL1381" i="6"/>
  <c r="AK1393" i="6"/>
  <c r="AK1402" i="6"/>
  <c r="AL1435" i="6"/>
  <c r="AJ1438" i="6"/>
  <c r="AJ1447" i="6"/>
  <c r="AK1456" i="6"/>
  <c r="AJ1487" i="6"/>
  <c r="AI1490" i="6"/>
  <c r="BJ1490" i="6" s="1"/>
  <c r="AK1493" i="6"/>
  <c r="AJ1514" i="6"/>
  <c r="AJ1536" i="6"/>
  <c r="AJ1539" i="6"/>
  <c r="AJ1542" i="6"/>
  <c r="AK1551" i="6"/>
  <c r="AJ1560" i="6"/>
  <c r="AK1566" i="6"/>
  <c r="AL1585" i="6"/>
  <c r="AI1633" i="6"/>
  <c r="BJ1633" i="6" s="1"/>
  <c r="AI1655" i="6"/>
  <c r="BJ1655" i="6" s="1"/>
  <c r="AI1658" i="6"/>
  <c r="BJ1658" i="6" s="1"/>
  <c r="AK1667" i="6"/>
  <c r="BO1667" i="6" s="1"/>
  <c r="BP1667" i="6" s="1"/>
  <c r="AI1680" i="6"/>
  <c r="BJ1680" i="6" s="1"/>
  <c r="AI1686" i="6"/>
  <c r="BJ1686" i="6" s="1"/>
  <c r="AJ1708" i="6"/>
  <c r="AK1711" i="6"/>
  <c r="AL1720" i="6"/>
  <c r="AJ1727" i="6"/>
  <c r="AL1733" i="6"/>
  <c r="BM1733" i="6" s="1"/>
  <c r="AI1759" i="6"/>
  <c r="BJ1759" i="6" s="1"/>
  <c r="AK1762" i="6"/>
  <c r="BK1762" i="6" s="1"/>
  <c r="BL1762" i="6" s="1"/>
  <c r="AL1785" i="6"/>
  <c r="BM1785" i="6" s="1"/>
  <c r="AL1798" i="6"/>
  <c r="BM1798" i="6" s="1"/>
  <c r="AJ1815" i="6"/>
  <c r="AI1821" i="6"/>
  <c r="BJ1821" i="6" s="1"/>
  <c r="AI1835" i="6"/>
  <c r="BJ1835" i="6" s="1"/>
  <c r="AI1844" i="6"/>
  <c r="BJ1844" i="6" s="1"/>
  <c r="AL1860" i="6"/>
  <c r="AK1880" i="6"/>
  <c r="BK1880" i="6" s="1"/>
  <c r="BL1880" i="6" s="1"/>
  <c r="AJ1894" i="6"/>
  <c r="AJ1915" i="6"/>
  <c r="AI1933" i="6"/>
  <c r="BJ1933" i="6" s="1"/>
  <c r="AK1946" i="6"/>
  <c r="AI1964" i="6"/>
  <c r="BJ1964" i="6" s="1"/>
  <c r="AK1977" i="6"/>
  <c r="AI1991" i="6"/>
  <c r="BJ1991" i="6" s="1"/>
  <c r="AL2035" i="6"/>
  <c r="AJ2042" i="6"/>
  <c r="AI2056" i="6"/>
  <c r="BJ2056" i="6" s="1"/>
  <c r="AK2086" i="6"/>
  <c r="AK2124" i="6"/>
  <c r="BK2124" i="6" s="1"/>
  <c r="AK2132" i="6"/>
  <c r="AJ2136" i="6"/>
  <c r="AJ2144" i="6"/>
  <c r="AJ2148" i="6"/>
  <c r="AJ2157" i="6"/>
  <c r="AK2173" i="6"/>
  <c r="AL2195" i="6"/>
  <c r="AL2245" i="6"/>
  <c r="AJ2266" i="6"/>
  <c r="AI2279" i="6"/>
  <c r="BJ2279" i="6" s="1"/>
  <c r="AI2284" i="6"/>
  <c r="BJ2284" i="6" s="1"/>
  <c r="AJ2288" i="6"/>
  <c r="AK2354" i="6"/>
  <c r="AI2389" i="6"/>
  <c r="BJ2389" i="6" s="1"/>
  <c r="AL2396" i="6"/>
  <c r="AL2414" i="6"/>
  <c r="AL1317" i="6"/>
  <c r="BM1317" i="6" s="1"/>
  <c r="AL1320" i="6"/>
  <c r="BM1320" i="6" s="1"/>
  <c r="AK1329" i="6"/>
  <c r="BK1329" i="6" s="1"/>
  <c r="AL1332" i="6"/>
  <c r="AJ1338" i="6"/>
  <c r="AL1343" i="6"/>
  <c r="BM1343" i="6" s="1"/>
  <c r="AL1349" i="6"/>
  <c r="AJ1355" i="6"/>
  <c r="AI1358" i="6"/>
  <c r="BJ1358" i="6" s="1"/>
  <c r="AL1361" i="6"/>
  <c r="AJ1364" i="6"/>
  <c r="AL1393" i="6"/>
  <c r="AI1400" i="6"/>
  <c r="BJ1400" i="6" s="1"/>
  <c r="AJ1405" i="6"/>
  <c r="AI1417" i="6"/>
  <c r="BJ1417" i="6" s="1"/>
  <c r="AI1420" i="6"/>
  <c r="BJ1420" i="6" s="1"/>
  <c r="AK1423" i="6"/>
  <c r="AI1441" i="6"/>
  <c r="BJ1441" i="6" s="1"/>
  <c r="AL1444" i="6"/>
  <c r="AI1475" i="6"/>
  <c r="BJ1475" i="6" s="1"/>
  <c r="AJ1500" i="6"/>
  <c r="AI1506" i="6"/>
  <c r="BJ1506" i="6" s="1"/>
  <c r="AK1511" i="6"/>
  <c r="AI1530" i="6"/>
  <c r="BJ1530" i="6" s="1"/>
  <c r="AI1533" i="6"/>
  <c r="BJ1533" i="6" s="1"/>
  <c r="AK1539" i="6"/>
  <c r="AK1554" i="6"/>
  <c r="AI1570" i="6"/>
  <c r="BJ1570" i="6" s="1"/>
  <c r="AJ1573" i="6"/>
  <c r="AI1576" i="6"/>
  <c r="BJ1576" i="6" s="1"/>
  <c r="AI1579" i="6"/>
  <c r="BJ1579" i="6" s="1"/>
  <c r="AJ1595" i="6"/>
  <c r="AJ1598" i="6"/>
  <c r="AI1604" i="6"/>
  <c r="BJ1604" i="6" s="1"/>
  <c r="AJ1620" i="6"/>
  <c r="AK1626" i="6"/>
  <c r="AL1645" i="6"/>
  <c r="AI1693" i="6"/>
  <c r="BJ1693" i="6" s="1"/>
  <c r="AI1715" i="6"/>
  <c r="BJ1715" i="6" s="1"/>
  <c r="AI1718" i="6"/>
  <c r="BJ1718" i="6" s="1"/>
  <c r="AK1727" i="6"/>
  <c r="AI1740" i="6"/>
  <c r="BJ1740" i="6" s="1"/>
  <c r="AI1746" i="6"/>
  <c r="BJ1746" i="6" s="1"/>
  <c r="AJ1753" i="6"/>
  <c r="AI1756" i="6"/>
  <c r="BJ1756" i="6" s="1"/>
  <c r="AI1773" i="6"/>
  <c r="BJ1773" i="6" s="1"/>
  <c r="AL1795" i="6"/>
  <c r="AK1815" i="6"/>
  <c r="BK1815" i="6" s="1"/>
  <c r="BL1815" i="6" s="1"/>
  <c r="AK1818" i="6"/>
  <c r="AJ1828" i="6"/>
  <c r="AJ1838" i="6"/>
  <c r="AK1851" i="6"/>
  <c r="AI1858" i="6"/>
  <c r="BJ1858" i="6" s="1"/>
  <c r="AI1871" i="6"/>
  <c r="BJ1871" i="6" s="1"/>
  <c r="AJ1884" i="6"/>
  <c r="AJ1891" i="6"/>
  <c r="AK1894" i="6"/>
  <c r="BK1894" i="6" s="1"/>
  <c r="AK1898" i="6"/>
  <c r="AL1911" i="6"/>
  <c r="AK1915" i="6"/>
  <c r="BK1915" i="6" s="1"/>
  <c r="BL1915" i="6" s="1"/>
  <c r="AJ1919" i="6"/>
  <c r="AK1922" i="6"/>
  <c r="BO1922" i="6" s="1"/>
  <c r="BP1922" i="6" s="1"/>
  <c r="AI1936" i="6"/>
  <c r="BJ1936" i="6" s="1"/>
  <c r="AK1953" i="6"/>
  <c r="AI1967" i="6"/>
  <c r="BJ1967" i="6" s="1"/>
  <c r="AI1970" i="6"/>
  <c r="BJ1970" i="6" s="1"/>
  <c r="AJ1974" i="6"/>
  <c r="AL1984" i="6"/>
  <c r="AJ1998" i="6"/>
  <c r="AL2001" i="6"/>
  <c r="AL2011" i="6"/>
  <c r="AJ2022" i="6"/>
  <c r="AJ2053" i="6"/>
  <c r="AI2075" i="6"/>
  <c r="BJ2075" i="6" s="1"/>
  <c r="AI2090" i="6"/>
  <c r="BJ2090" i="6" s="1"/>
  <c r="AK2105" i="6"/>
  <c r="AL2109" i="6"/>
  <c r="AL2120" i="6"/>
  <c r="AI2213" i="6"/>
  <c r="BJ2213" i="6" s="1"/>
  <c r="AI2258" i="6"/>
  <c r="BJ2258" i="6" s="1"/>
  <c r="AL2275" i="6"/>
  <c r="AJ2284" i="6"/>
  <c r="AI2297" i="6"/>
  <c r="BJ2297" i="6" s="1"/>
  <c r="AI2302" i="6"/>
  <c r="BJ2302" i="6" s="1"/>
  <c r="AI2306" i="6"/>
  <c r="BJ2306" i="6" s="1"/>
  <c r="AL2324" i="6"/>
  <c r="BM2324" i="6" s="1"/>
  <c r="AL2341" i="6"/>
  <c r="AK2345" i="6"/>
  <c r="AJ2393" i="6"/>
  <c r="AI758" i="6"/>
  <c r="BJ758" i="6" s="1"/>
  <c r="AJ762" i="6"/>
  <c r="AL768" i="6"/>
  <c r="AI779" i="6"/>
  <c r="BJ779" i="6" s="1"/>
  <c r="AI798" i="6"/>
  <c r="BJ798" i="6" s="1"/>
  <c r="AL804" i="6"/>
  <c r="AI817" i="6"/>
  <c r="BJ817" i="6" s="1"/>
  <c r="AJ836" i="6"/>
  <c r="AL840" i="6"/>
  <c r="AJ855" i="6"/>
  <c r="AL859" i="6"/>
  <c r="AL863" i="6"/>
  <c r="BM863" i="6" s="1"/>
  <c r="AK874" i="6"/>
  <c r="AL876" i="6"/>
  <c r="AI896" i="6"/>
  <c r="BJ896" i="6" s="1"/>
  <c r="AJ900" i="6"/>
  <c r="AK904" i="6"/>
  <c r="AI911" i="6"/>
  <c r="BJ911" i="6" s="1"/>
  <c r="AJ913" i="6"/>
  <c r="AI920" i="6"/>
  <c r="BJ920" i="6" s="1"/>
  <c r="AJ924" i="6"/>
  <c r="AL926" i="6"/>
  <c r="AI946" i="6"/>
  <c r="BJ946" i="6" s="1"/>
  <c r="AK948" i="6"/>
  <c r="AL950" i="6"/>
  <c r="AI957" i="6"/>
  <c r="BJ957" i="6" s="1"/>
  <c r="AJ966" i="6"/>
  <c r="AI971" i="6"/>
  <c r="BJ971" i="6" s="1"/>
  <c r="AI973" i="6"/>
  <c r="BJ973" i="6" s="1"/>
  <c r="AJ986" i="6"/>
  <c r="AL988" i="6"/>
  <c r="AK1005" i="6"/>
  <c r="AI1012" i="6"/>
  <c r="BJ1012" i="6" s="1"/>
  <c r="AJ1014" i="6"/>
  <c r="AJ1021" i="6"/>
  <c r="AL1023" i="6"/>
  <c r="BM1023" i="6" s="1"/>
  <c r="AJ1028" i="6"/>
  <c r="AL1039" i="6"/>
  <c r="AJ1046" i="6"/>
  <c r="AI1051" i="6"/>
  <c r="BJ1051" i="6" s="1"/>
  <c r="AL1060" i="6"/>
  <c r="AI1063" i="6"/>
  <c r="BJ1063" i="6" s="1"/>
  <c r="AK1065" i="6"/>
  <c r="AK1081" i="6"/>
  <c r="BO1081" i="6" s="1"/>
  <c r="BP1081" i="6" s="1"/>
  <c r="AK1092" i="6"/>
  <c r="AJ1108" i="6"/>
  <c r="AK1135" i="6"/>
  <c r="AJ1145" i="6"/>
  <c r="AK1152" i="6"/>
  <c r="AI1168" i="6"/>
  <c r="BJ1168" i="6" s="1"/>
  <c r="AL1176" i="6"/>
  <c r="AI1179" i="6"/>
  <c r="BJ1179" i="6" s="1"/>
  <c r="AK1187" i="6"/>
  <c r="BO1187" i="6" s="1"/>
  <c r="BP1187" i="6" s="1"/>
  <c r="AL1190" i="6"/>
  <c r="AJ1207" i="6"/>
  <c r="AK1217" i="6"/>
  <c r="AJ1225" i="6"/>
  <c r="AK1233" i="6"/>
  <c r="AI1236" i="6"/>
  <c r="BJ1236" i="6" s="1"/>
  <c r="AK1238" i="6"/>
  <c r="AI1247" i="6"/>
  <c r="BJ1247" i="6" s="1"/>
  <c r="AJ1261" i="6"/>
  <c r="AI1286" i="6"/>
  <c r="BJ1286" i="6" s="1"/>
  <c r="AK1291" i="6"/>
  <c r="BO1291" i="6" s="1"/>
  <c r="BP1291" i="6" s="1"/>
  <c r="AK1294" i="6"/>
  <c r="AI1303" i="6"/>
  <c r="BJ1303" i="6" s="1"/>
  <c r="AJ1308" i="6"/>
  <c r="AK1311" i="6"/>
  <c r="AK1326" i="6"/>
  <c r="AK1355" i="6"/>
  <c r="AI1367" i="6"/>
  <c r="BJ1367" i="6" s="1"/>
  <c r="AI1370" i="6"/>
  <c r="BJ1370" i="6" s="1"/>
  <c r="AJ1414" i="6"/>
  <c r="AJ1417" i="6"/>
  <c r="AK1429" i="6"/>
  <c r="AK1438" i="6"/>
  <c r="AK1447" i="6"/>
  <c r="AI1450" i="6"/>
  <c r="BJ1450" i="6" s="1"/>
  <c r="AL1456" i="6"/>
  <c r="AJ1459" i="6"/>
  <c r="AI1469" i="6"/>
  <c r="BJ1469" i="6" s="1"/>
  <c r="AI1481" i="6"/>
  <c r="BJ1481" i="6" s="1"/>
  <c r="AK1487" i="6"/>
  <c r="AI1503" i="6"/>
  <c r="BJ1503" i="6" s="1"/>
  <c r="AI1518" i="6"/>
  <c r="BJ1518" i="6" s="1"/>
  <c r="AJ1527" i="6"/>
  <c r="AK1542" i="6"/>
  <c r="BO1542" i="6" s="1"/>
  <c r="BP1542" i="6" s="1"/>
  <c r="AL1551" i="6"/>
  <c r="AK1560" i="6"/>
  <c r="AL1563" i="6"/>
  <c r="AK1582" i="6"/>
  <c r="AK1595" i="6"/>
  <c r="BK1595" i="6" s="1"/>
  <c r="BL1595" i="6" s="1"/>
  <c r="BN1595" i="6" s="1"/>
  <c r="AI1601" i="6"/>
  <c r="BJ1601" i="6" s="1"/>
  <c r="AI1611" i="6"/>
  <c r="BJ1611" i="6" s="1"/>
  <c r="AK1617" i="6"/>
  <c r="AI1630" i="6"/>
  <c r="BJ1630" i="6" s="1"/>
  <c r="AJ1633" i="6"/>
  <c r="AI1636" i="6"/>
  <c r="BJ1636" i="6" s="1"/>
  <c r="AI1639" i="6"/>
  <c r="BJ1639" i="6" s="1"/>
  <c r="AJ1655" i="6"/>
  <c r="AJ1658" i="6"/>
  <c r="AI1664" i="6"/>
  <c r="BJ1664" i="6" s="1"/>
  <c r="AJ1680" i="6"/>
  <c r="AK1686" i="6"/>
  <c r="BO1686" i="6" s="1"/>
  <c r="BP1686" i="6" s="1"/>
  <c r="AL1705" i="6"/>
  <c r="AK1746" i="6"/>
  <c r="BO1746" i="6" s="1"/>
  <c r="BP1746" i="6" s="1"/>
  <c r="AI1750" i="6"/>
  <c r="BJ1750" i="6" s="1"/>
  <c r="AI1779" i="6"/>
  <c r="BJ1779" i="6" s="1"/>
  <c r="AK1782" i="6"/>
  <c r="AL1805" i="6"/>
  <c r="AL1818" i="6"/>
  <c r="AJ1835" i="6"/>
  <c r="AI1841" i="6"/>
  <c r="BJ1841" i="6" s="1"/>
  <c r="AI1855" i="6"/>
  <c r="BJ1855" i="6" s="1"/>
  <c r="AI1864" i="6"/>
  <c r="BJ1864" i="6" s="1"/>
  <c r="AL1880" i="6"/>
  <c r="BM1880" i="6" s="1"/>
  <c r="AJ1888" i="6"/>
  <c r="AL1898" i="6"/>
  <c r="AJ1933" i="6"/>
  <c r="AL1953" i="6"/>
  <c r="AJ1964" i="6"/>
  <c r="AK1974" i="6"/>
  <c r="BO1974" i="6" s="1"/>
  <c r="BP1974" i="6" s="1"/>
  <c r="AI2019" i="6"/>
  <c r="BJ2019" i="6" s="1"/>
  <c r="AJ2029" i="6"/>
  <c r="AK2042" i="6"/>
  <c r="AJ2056" i="6"/>
  <c r="AJ2067" i="6"/>
  <c r="AJ2094" i="6"/>
  <c r="AL2101" i="6"/>
  <c r="AK2157" i="6"/>
  <c r="AI2161" i="6"/>
  <c r="BJ2161" i="6" s="1"/>
  <c r="AK2233" i="6"/>
  <c r="BO2233" i="6" s="1"/>
  <c r="BP2233" i="6" s="1"/>
  <c r="AJ2242" i="6"/>
  <c r="AJ2297" i="6"/>
  <c r="AJ2306" i="6"/>
  <c r="AI2315" i="6"/>
  <c r="BJ2315" i="6" s="1"/>
  <c r="AJ2320" i="6"/>
  <c r="AI2337" i="6"/>
  <c r="BJ2337" i="6" s="1"/>
  <c r="AL2354" i="6"/>
  <c r="AI2359" i="6"/>
  <c r="BJ2359" i="6" s="1"/>
  <c r="AK2363" i="6"/>
  <c r="BK2363" i="6" s="1"/>
  <c r="AK2376" i="6"/>
  <c r="AL2389" i="6"/>
  <c r="AL2432" i="6"/>
  <c r="AI1696" i="6"/>
  <c r="BJ1696" i="6" s="1"/>
  <c r="AI1699" i="6"/>
  <c r="BJ1699" i="6" s="1"/>
  <c r="AJ1715" i="6"/>
  <c r="AJ1718" i="6"/>
  <c r="AI1724" i="6"/>
  <c r="BJ1724" i="6" s="1"/>
  <c r="AJ1740" i="6"/>
  <c r="AK1753" i="6"/>
  <c r="AI1766" i="6"/>
  <c r="BJ1766" i="6" s="1"/>
  <c r="AJ1773" i="6"/>
  <c r="AI1776" i="6"/>
  <c r="BJ1776" i="6" s="1"/>
  <c r="AI1793" i="6"/>
  <c r="BJ1793" i="6" s="1"/>
  <c r="AL1815" i="6"/>
  <c r="BM1815" i="6" s="1"/>
  <c r="AK1835" i="6"/>
  <c r="AK1838" i="6"/>
  <c r="AJ1848" i="6"/>
  <c r="AJ1858" i="6"/>
  <c r="AK1871" i="6"/>
  <c r="AI1878" i="6"/>
  <c r="BJ1878" i="6" s="1"/>
  <c r="AK1891" i="6"/>
  <c r="BK1891" i="6" s="1"/>
  <c r="BL1891" i="6" s="1"/>
  <c r="AI1902" i="6"/>
  <c r="BJ1902" i="6" s="1"/>
  <c r="AI1909" i="6"/>
  <c r="BJ1909" i="6" s="1"/>
  <c r="AJ1940" i="6"/>
  <c r="AI1957" i="6"/>
  <c r="BJ1957" i="6" s="1"/>
  <c r="AJ1967" i="6"/>
  <c r="AJ1995" i="6"/>
  <c r="AK1998" i="6"/>
  <c r="BO1998" i="6" s="1"/>
  <c r="BP1998" i="6" s="1"/>
  <c r="AI2050" i="6"/>
  <c r="BJ2050" i="6" s="1"/>
  <c r="AK2053" i="6"/>
  <c r="BK2053" i="6" s="1"/>
  <c r="BL2053" i="6" s="1"/>
  <c r="BN2053" i="6" s="1"/>
  <c r="AK2056" i="6"/>
  <c r="BO2056" i="6" s="1"/>
  <c r="BP2056" i="6" s="1"/>
  <c r="AK2060" i="6"/>
  <c r="AI2064" i="6"/>
  <c r="BJ2064" i="6" s="1"/>
  <c r="AJ2075" i="6"/>
  <c r="AL2090" i="6"/>
  <c r="BM2090" i="6" s="1"/>
  <c r="AJ2213" i="6"/>
  <c r="AJ2258" i="6"/>
  <c r="AK2263" i="6"/>
  <c r="AJ2315" i="6"/>
  <c r="AI2368" i="6"/>
  <c r="BJ2368" i="6" s="1"/>
  <c r="AL2372" i="6"/>
  <c r="AK2385" i="6"/>
  <c r="AL2393" i="6"/>
  <c r="AI2424" i="6"/>
  <c r="BJ2424" i="6" s="1"/>
  <c r="AI2441" i="6"/>
  <c r="BJ2441" i="6" s="1"/>
  <c r="AL1595" i="6"/>
  <c r="AL1598" i="6"/>
  <c r="AL1630" i="6"/>
  <c r="AK1633" i="6"/>
  <c r="AK1636" i="6"/>
  <c r="BO1636" i="6" s="1"/>
  <c r="BP1636" i="6" s="1"/>
  <c r="AI1649" i="6"/>
  <c r="BJ1649" i="6" s="1"/>
  <c r="AK1658" i="6"/>
  <c r="AL1661" i="6"/>
  <c r="AK1680" i="6"/>
  <c r="AL1683" i="6"/>
  <c r="BM1683" i="6" s="1"/>
  <c r="AK1702" i="6"/>
  <c r="BO1702" i="6" s="1"/>
  <c r="BP1702" i="6" s="1"/>
  <c r="AK1715" i="6"/>
  <c r="AI1721" i="6"/>
  <c r="BJ1721" i="6" s="1"/>
  <c r="AI1731" i="6"/>
  <c r="BJ1731" i="6" s="1"/>
  <c r="AK1737" i="6"/>
  <c r="AL1750" i="6"/>
  <c r="AL1753" i="6"/>
  <c r="AI1760" i="6"/>
  <c r="BJ1760" i="6" s="1"/>
  <c r="AK1766" i="6"/>
  <c r="BK1766" i="6" s="1"/>
  <c r="AI1770" i="6"/>
  <c r="BJ1770" i="6" s="1"/>
  <c r="AI1799" i="6"/>
  <c r="BJ1799" i="6" s="1"/>
  <c r="AK1802" i="6"/>
  <c r="AL1825" i="6"/>
  <c r="AL1838" i="6"/>
  <c r="AJ1855" i="6"/>
  <c r="AI1861" i="6"/>
  <c r="BJ1861" i="6" s="1"/>
  <c r="AI1875" i="6"/>
  <c r="BJ1875" i="6" s="1"/>
  <c r="AI1926" i="6"/>
  <c r="BJ1926" i="6" s="1"/>
  <c r="AK1933" i="6"/>
  <c r="AJ1957" i="6"/>
  <c r="AK1967" i="6"/>
  <c r="BK1967" i="6" s="1"/>
  <c r="AI1978" i="6"/>
  <c r="BJ1978" i="6" s="1"/>
  <c r="AJ1988" i="6"/>
  <c r="AK1995" i="6"/>
  <c r="BK1995" i="6" s="1"/>
  <c r="AL1998" i="6"/>
  <c r="AI2009" i="6"/>
  <c r="BJ2009" i="6" s="1"/>
  <c r="AJ2019" i="6"/>
  <c r="AK2029" i="6"/>
  <c r="AL2053" i="6"/>
  <c r="AJ2087" i="6"/>
  <c r="AK2094" i="6"/>
  <c r="AK2117" i="6"/>
  <c r="AL2149" i="6"/>
  <c r="AI2187" i="6"/>
  <c r="BJ2187" i="6" s="1"/>
  <c r="AI2196" i="6"/>
  <c r="BJ2196" i="6" s="1"/>
  <c r="AK2204" i="6"/>
  <c r="AK2225" i="6"/>
  <c r="AI2229" i="6"/>
  <c r="BJ2229" i="6" s="1"/>
  <c r="AL2242" i="6"/>
  <c r="BM2242" i="6" s="1"/>
  <c r="AL2302" i="6"/>
  <c r="BM2302" i="6" s="1"/>
  <c r="AK2320" i="6"/>
  <c r="AJ2411" i="6"/>
  <c r="AJ2424" i="6"/>
  <c r="AL2441" i="6"/>
  <c r="AJ796" i="6"/>
  <c r="AK798" i="6"/>
  <c r="AL800" i="6"/>
  <c r="AI807" i="6"/>
  <c r="BJ807" i="6" s="1"/>
  <c r="AJ811" i="6"/>
  <c r="AJ813" i="6"/>
  <c r="AL817" i="6"/>
  <c r="AI826" i="6"/>
  <c r="BJ826" i="6" s="1"/>
  <c r="AJ832" i="6"/>
  <c r="AI845" i="6"/>
  <c r="BJ845" i="6" s="1"/>
  <c r="AI847" i="6"/>
  <c r="BJ847" i="6" s="1"/>
  <c r="AL853" i="6"/>
  <c r="AI868" i="6"/>
  <c r="BJ868" i="6" s="1"/>
  <c r="AL872" i="6"/>
  <c r="AK883" i="6"/>
  <c r="AL885" i="6"/>
  <c r="BM885" i="6" s="1"/>
  <c r="AI890" i="6"/>
  <c r="BJ890" i="6" s="1"/>
  <c r="AJ892" i="6"/>
  <c r="AJ894" i="6"/>
  <c r="AK898" i="6"/>
  <c r="AL902" i="6"/>
  <c r="AI907" i="6"/>
  <c r="BJ907" i="6" s="1"/>
  <c r="AJ909" i="6"/>
  <c r="AK911" i="6"/>
  <c r="BO911" i="6" s="1"/>
  <c r="BP911" i="6" s="1"/>
  <c r="AK922" i="6"/>
  <c r="AL924" i="6"/>
  <c r="AI929" i="6"/>
  <c r="BJ929" i="6" s="1"/>
  <c r="AJ931" i="6"/>
  <c r="AI942" i="6"/>
  <c r="BJ942" i="6" s="1"/>
  <c r="AK946" i="6"/>
  <c r="AI955" i="6"/>
  <c r="BJ955" i="6" s="1"/>
  <c r="AJ964" i="6"/>
  <c r="AI997" i="6"/>
  <c r="BJ997" i="6" s="1"/>
  <c r="AJ1010" i="6"/>
  <c r="AL1028" i="6"/>
  <c r="BM1028" i="6" s="1"/>
  <c r="AL1037" i="6"/>
  <c r="BM1037" i="6" s="1"/>
  <c r="AI1042" i="6"/>
  <c r="BJ1042" i="6" s="1"/>
  <c r="AJ1044" i="6"/>
  <c r="AJ1049" i="6"/>
  <c r="AK1053" i="6"/>
  <c r="BO1053" i="6" s="1"/>
  <c r="BP1053" i="6" s="1"/>
  <c r="AK1058" i="6"/>
  <c r="BO1058" i="6" s="1"/>
  <c r="BP1058" i="6" s="1"/>
  <c r="AK1068" i="6"/>
  <c r="AI1075" i="6"/>
  <c r="BJ1075" i="6" s="1"/>
  <c r="AL1079" i="6"/>
  <c r="AI1086" i="6"/>
  <c r="BJ1086" i="6" s="1"/>
  <c r="AL1090" i="6"/>
  <c r="AL1101" i="6"/>
  <c r="AI1111" i="6"/>
  <c r="BJ1111" i="6" s="1"/>
  <c r="AJ1113" i="6"/>
  <c r="AK1115" i="6"/>
  <c r="AL1124" i="6"/>
  <c r="BM1124" i="6" s="1"/>
  <c r="AI1129" i="6"/>
  <c r="BJ1129" i="6" s="1"/>
  <c r="AK1133" i="6"/>
  <c r="AJ1138" i="6"/>
  <c r="AI1143" i="6"/>
  <c r="BJ1143" i="6" s="1"/>
  <c r="AJ1150" i="6"/>
  <c r="AL1163" i="6"/>
  <c r="AK1171" i="6"/>
  <c r="BO1171" i="6" s="1"/>
  <c r="BP1171" i="6" s="1"/>
  <c r="AK1174" i="6"/>
  <c r="AK1179" i="6"/>
  <c r="BO1179" i="6" s="1"/>
  <c r="BP1179" i="6" s="1"/>
  <c r="AL1193" i="6"/>
  <c r="AJ1199" i="6"/>
  <c r="AJ1202" i="6"/>
  <c r="AI1210" i="6"/>
  <c r="BJ1210" i="6" s="1"/>
  <c r="AK1215" i="6"/>
  <c r="AK1220" i="6"/>
  <c r="BK1220" i="6" s="1"/>
  <c r="BL1220" i="6" s="1"/>
  <c r="AI1228" i="6"/>
  <c r="BJ1228" i="6" s="1"/>
  <c r="AL1247" i="6"/>
  <c r="AK1266" i="6"/>
  <c r="AJ1280" i="6"/>
  <c r="AJ1289" i="6"/>
  <c r="AI1306" i="6"/>
  <c r="BJ1306" i="6" s="1"/>
  <c r="AI1315" i="6"/>
  <c r="BJ1315" i="6" s="1"/>
  <c r="AL1338" i="6"/>
  <c r="AI1341" i="6"/>
  <c r="BJ1341" i="6" s="1"/>
  <c r="AI1347" i="6"/>
  <c r="BJ1347" i="6" s="1"/>
  <c r="AK1373" i="6"/>
  <c r="AK1376" i="6"/>
  <c r="AI1382" i="6"/>
  <c r="BJ1382" i="6" s="1"/>
  <c r="AJ1388" i="6"/>
  <c r="AJ1391" i="6"/>
  <c r="AK1400" i="6"/>
  <c r="AK1411" i="6"/>
  <c r="AJ1442" i="6"/>
  <c r="AK1454" i="6"/>
  <c r="AL1463" i="6"/>
  <c r="AK1494" i="6"/>
  <c r="AJ1509" i="6"/>
  <c r="AJ1537" i="6"/>
  <c r="AK1546" i="6"/>
  <c r="AJ1549" i="6"/>
  <c r="AJ1558" i="6"/>
  <c r="AK1567" i="6"/>
  <c r="BK1567" i="6" s="1"/>
  <c r="AI1580" i="6"/>
  <c r="BJ1580" i="6" s="1"/>
  <c r="AI1586" i="6"/>
  <c r="BJ1586" i="6" s="1"/>
  <c r="AJ1608" i="6"/>
  <c r="AK1611" i="6"/>
  <c r="BO1611" i="6" s="1"/>
  <c r="BP1611" i="6" s="1"/>
  <c r="AL1620" i="6"/>
  <c r="AJ1627" i="6"/>
  <c r="AL1633" i="6"/>
  <c r="AL1655" i="6"/>
  <c r="AL1658" i="6"/>
  <c r="AL1690" i="6"/>
  <c r="AK1693" i="6"/>
  <c r="AK1696" i="6"/>
  <c r="AI1709" i="6"/>
  <c r="BJ1709" i="6" s="1"/>
  <c r="AK1718" i="6"/>
  <c r="BO1718" i="6" s="1"/>
  <c r="BP1718" i="6" s="1"/>
  <c r="AL1721" i="6"/>
  <c r="AK1740" i="6"/>
  <c r="AL1743" i="6"/>
  <c r="AK1773" i="6"/>
  <c r="BO1773" i="6" s="1"/>
  <c r="BP1773" i="6" s="1"/>
  <c r="AI1786" i="6"/>
  <c r="BJ1786" i="6" s="1"/>
  <c r="AJ1793" i="6"/>
  <c r="AI1796" i="6"/>
  <c r="BJ1796" i="6" s="1"/>
  <c r="AI1813" i="6"/>
  <c r="BJ1813" i="6" s="1"/>
  <c r="AL1835" i="6"/>
  <c r="BM1835" i="6" s="1"/>
  <c r="AK1855" i="6"/>
  <c r="BK1855" i="6" s="1"/>
  <c r="BL1855" i="6" s="1"/>
  <c r="AK1858" i="6"/>
  <c r="AJ1868" i="6"/>
  <c r="AJ1878" i="6"/>
  <c r="AK1902" i="6"/>
  <c r="AJ1909" i="6"/>
  <c r="AI1930" i="6"/>
  <c r="BJ1930" i="6" s="1"/>
  <c r="AL1933" i="6"/>
  <c r="AK1940" i="6"/>
  <c r="AL1961" i="6"/>
  <c r="AL1964" i="6"/>
  <c r="AI2016" i="6"/>
  <c r="BJ2016" i="6" s="1"/>
  <c r="AK2026" i="6"/>
  <c r="AI2033" i="6"/>
  <c r="BJ2033" i="6" s="1"/>
  <c r="AI2040" i="6"/>
  <c r="BJ2040" i="6" s="1"/>
  <c r="AL2050" i="6"/>
  <c r="BM2050" i="6" s="1"/>
  <c r="AL2060" i="6"/>
  <c r="AJ2064" i="6"/>
  <c r="AK2075" i="6"/>
  <c r="AK2098" i="6"/>
  <c r="AJ2114" i="6"/>
  <c r="AJ2125" i="6"/>
  <c r="AI2129" i="6"/>
  <c r="BJ2129" i="6" s="1"/>
  <c r="AJ2145" i="6"/>
  <c r="AI2170" i="6"/>
  <c r="BJ2170" i="6" s="1"/>
  <c r="AJ2174" i="6"/>
  <c r="AJ2178" i="6"/>
  <c r="AJ2209" i="6"/>
  <c r="AL2213" i="6"/>
  <c r="AK2238" i="6"/>
  <c r="AJ2246" i="6"/>
  <c r="AI2255" i="6"/>
  <c r="BJ2255" i="6" s="1"/>
  <c r="AL2263" i="6"/>
  <c r="AL2267" i="6"/>
  <c r="AK2276" i="6"/>
  <c r="BK2276" i="6" s="1"/>
  <c r="BL2276" i="6" s="1"/>
  <c r="AJ2333" i="6"/>
  <c r="AI2342" i="6"/>
  <c r="BJ2342" i="6" s="1"/>
  <c r="AI2402" i="6"/>
  <c r="BJ2402" i="6" s="1"/>
  <c r="AL2415" i="6"/>
  <c r="BM2415" i="6" s="1"/>
  <c r="AI2429" i="6"/>
  <c r="BJ2429" i="6" s="1"/>
  <c r="AI494" i="6"/>
  <c r="BJ494" i="6" s="1"/>
  <c r="AK506" i="6"/>
  <c r="BK506" i="6" s="1"/>
  <c r="AK512" i="6"/>
  <c r="AK514" i="6"/>
  <c r="AL522" i="6"/>
  <c r="AI543" i="6"/>
  <c r="BJ543" i="6" s="1"/>
  <c r="AJ547" i="6"/>
  <c r="AJ549" i="6"/>
  <c r="AJ551" i="6"/>
  <c r="AJ555" i="6"/>
  <c r="AK559" i="6"/>
  <c r="AK561" i="6"/>
  <c r="AK563" i="6"/>
  <c r="AL567" i="6"/>
  <c r="AL569" i="6"/>
  <c r="BM569" i="6" s="1"/>
  <c r="AI590" i="6"/>
  <c r="BJ590" i="6" s="1"/>
  <c r="AI592" i="6"/>
  <c r="BJ592" i="6" s="1"/>
  <c r="AI594" i="6"/>
  <c r="BJ594" i="6" s="1"/>
  <c r="AK606" i="6"/>
  <c r="AL610" i="6"/>
  <c r="BM610" i="6" s="1"/>
  <c r="AL612" i="6"/>
  <c r="AL614" i="6"/>
  <c r="AJ623" i="6"/>
  <c r="AK625" i="6"/>
  <c r="AL629" i="6"/>
  <c r="AL631" i="6"/>
  <c r="AL633" i="6"/>
  <c r="AI640" i="6"/>
  <c r="BJ640" i="6" s="1"/>
  <c r="AL650" i="6"/>
  <c r="AI659" i="6"/>
  <c r="BJ659" i="6" s="1"/>
  <c r="AJ663" i="6"/>
  <c r="AK667" i="6"/>
  <c r="AL669" i="6"/>
  <c r="AJ682" i="6"/>
  <c r="AL686" i="6"/>
  <c r="BM686" i="6" s="1"/>
  <c r="AI697" i="6"/>
  <c r="BJ697" i="6" s="1"/>
  <c r="AK701" i="6"/>
  <c r="AL705" i="6"/>
  <c r="AI714" i="6"/>
  <c r="BJ714" i="6" s="1"/>
  <c r="AL722" i="6"/>
  <c r="BM722" i="6" s="1"/>
  <c r="AL724" i="6"/>
  <c r="AI731" i="6"/>
  <c r="BJ731" i="6" s="1"/>
  <c r="AI733" i="6"/>
  <c r="BJ733" i="6" s="1"/>
  <c r="AL741" i="6"/>
  <c r="AJ754" i="6"/>
  <c r="AK758" i="6"/>
  <c r="AI769" i="6"/>
  <c r="BJ769" i="6" s="1"/>
  <c r="AJ771" i="6"/>
  <c r="AJ773" i="6"/>
  <c r="AJ775" i="6"/>
  <c r="AL779" i="6"/>
  <c r="AL781" i="6"/>
  <c r="AI805" i="6"/>
  <c r="BJ805" i="6" s="1"/>
  <c r="AJ809" i="6"/>
  <c r="AK815" i="6"/>
  <c r="BO815" i="6" s="1"/>
  <c r="BP815" i="6" s="1"/>
  <c r="AI822" i="6"/>
  <c r="BJ822" i="6" s="1"/>
  <c r="AI824" i="6"/>
  <c r="BJ824" i="6" s="1"/>
  <c r="AJ828" i="6"/>
  <c r="AK830" i="6"/>
  <c r="AK832" i="6"/>
  <c r="AI843" i="6"/>
  <c r="BJ843" i="6" s="1"/>
  <c r="AJ849" i="6"/>
  <c r="AK851" i="6"/>
  <c r="BO851" i="6" s="1"/>
  <c r="BP851" i="6" s="1"/>
  <c r="AI862" i="6"/>
  <c r="BJ862" i="6" s="1"/>
  <c r="AI866" i="6"/>
  <c r="BJ866" i="6" s="1"/>
  <c r="AJ868" i="6"/>
  <c r="AK881" i="6"/>
  <c r="AK896" i="6"/>
  <c r="AL900" i="6"/>
  <c r="AK909" i="6"/>
  <c r="BK909" i="6" s="1"/>
  <c r="BL909" i="6" s="1"/>
  <c r="AL911" i="6"/>
  <c r="AI916" i="6"/>
  <c r="BJ916" i="6" s="1"/>
  <c r="AJ918" i="6"/>
  <c r="AK920" i="6"/>
  <c r="AK931" i="6"/>
  <c r="AK933" i="6"/>
  <c r="AI940" i="6"/>
  <c r="BJ940" i="6" s="1"/>
  <c r="AJ944" i="6"/>
  <c r="AL957" i="6"/>
  <c r="BM957" i="6" s="1"/>
  <c r="AI962" i="6"/>
  <c r="BJ962" i="6" s="1"/>
  <c r="AK964" i="6"/>
  <c r="BK964" i="6" s="1"/>
  <c r="BL964" i="6" s="1"/>
  <c r="AJ969" i="6"/>
  <c r="AK971" i="6"/>
  <c r="BK971" i="6" s="1"/>
  <c r="BL971" i="6" s="1"/>
  <c r="AK973" i="6"/>
  <c r="AI980" i="6"/>
  <c r="BJ980" i="6" s="1"/>
  <c r="AK984" i="6"/>
  <c r="AI991" i="6"/>
  <c r="BJ991" i="6" s="1"/>
  <c r="AI993" i="6"/>
  <c r="BJ993" i="6" s="1"/>
  <c r="AI995" i="6"/>
  <c r="BJ995" i="6" s="1"/>
  <c r="AK999" i="6"/>
  <c r="BK999" i="6" s="1"/>
  <c r="AI1008" i="6"/>
  <c r="BJ1008" i="6" s="1"/>
  <c r="AK1012" i="6"/>
  <c r="AL1014" i="6"/>
  <c r="AJ1026" i="6"/>
  <c r="AJ1035" i="6"/>
  <c r="AK1051" i="6"/>
  <c r="BK1051" i="6" s="1"/>
  <c r="BL1051" i="6" s="1"/>
  <c r="AL1058" i="6"/>
  <c r="AK1063" i="6"/>
  <c r="AL1068" i="6"/>
  <c r="BM1068" i="6" s="1"/>
  <c r="AI1073" i="6"/>
  <c r="BJ1073" i="6" s="1"/>
  <c r="AJ1086" i="6"/>
  <c r="AL1088" i="6"/>
  <c r="AI1097" i="6"/>
  <c r="BJ1097" i="6" s="1"/>
  <c r="AK1099" i="6"/>
  <c r="AJ1106" i="6"/>
  <c r="AI1120" i="6"/>
  <c r="BJ1120" i="6" s="1"/>
  <c r="AK1122" i="6"/>
  <c r="AJ1129" i="6"/>
  <c r="AK1131" i="6"/>
  <c r="BO1131" i="6" s="1"/>
  <c r="BP1131" i="6" s="1"/>
  <c r="AJ1143" i="6"/>
  <c r="AL1145" i="6"/>
  <c r="AJ1155" i="6"/>
  <c r="AI1166" i="6"/>
  <c r="BJ1166" i="6" s="1"/>
  <c r="AL1171" i="6"/>
  <c r="AK1185" i="6"/>
  <c r="BK1185" i="6" s="1"/>
  <c r="BL1185" i="6" s="1"/>
  <c r="AK1199" i="6"/>
  <c r="BO1199" i="6" s="1"/>
  <c r="BP1199" i="6" s="1"/>
  <c r="AJ1205" i="6"/>
  <c r="AL1207" i="6"/>
  <c r="AK1236" i="6"/>
  <c r="AJ1253" i="6"/>
  <c r="AJ1264" i="6"/>
  <c r="AK1272" i="6"/>
  <c r="BK1272" i="6" s="1"/>
  <c r="AK1277" i="6"/>
  <c r="AL1300" i="6"/>
  <c r="AJ1318" i="6"/>
  <c r="AJ1324" i="6"/>
  <c r="AJ1336" i="6"/>
  <c r="AJ1341" i="6"/>
  <c r="AI1344" i="6"/>
  <c r="BJ1344" i="6" s="1"/>
  <c r="AJ1347" i="6"/>
  <c r="AI1350" i="6"/>
  <c r="BJ1350" i="6" s="1"/>
  <c r="AJ1353" i="6"/>
  <c r="AI1362" i="6"/>
  <c r="BJ1362" i="6" s="1"/>
  <c r="AL1373" i="6"/>
  <c r="AK1379" i="6"/>
  <c r="BO1379" i="6" s="1"/>
  <c r="BP1379" i="6" s="1"/>
  <c r="AL1385" i="6"/>
  <c r="BM1385" i="6" s="1"/>
  <c r="AK1391" i="6"/>
  <c r="BK1391" i="6" s="1"/>
  <c r="AL1394" i="6"/>
  <c r="AI1403" i="6"/>
  <c r="BJ1403" i="6" s="1"/>
  <c r="AI1409" i="6"/>
  <c r="BJ1409" i="6" s="1"/>
  <c r="AI1421" i="6"/>
  <c r="BJ1421" i="6" s="1"/>
  <c r="AK1426" i="6"/>
  <c r="AJ1433" i="6"/>
  <c r="AJ1436" i="6"/>
  <c r="AI1457" i="6"/>
  <c r="BJ1457" i="6" s="1"/>
  <c r="AK1466" i="6"/>
  <c r="AI1473" i="6"/>
  <c r="BJ1473" i="6" s="1"/>
  <c r="AL1475" i="6"/>
  <c r="AL1478" i="6"/>
  <c r="AJ1485" i="6"/>
  <c r="AI1504" i="6"/>
  <c r="BJ1504" i="6" s="1"/>
  <c r="AL1515" i="6"/>
  <c r="AL1521" i="6"/>
  <c r="AL1527" i="6"/>
  <c r="AL1555" i="6"/>
  <c r="BM1555" i="6" s="1"/>
  <c r="AI1593" i="6"/>
  <c r="BJ1593" i="6" s="1"/>
  <c r="AI1615" i="6"/>
  <c r="BJ1615" i="6" s="1"/>
  <c r="AI1618" i="6"/>
  <c r="BJ1618" i="6" s="1"/>
  <c r="AK1627" i="6"/>
  <c r="AI1640" i="6"/>
  <c r="BJ1640" i="6" s="1"/>
  <c r="AI1646" i="6"/>
  <c r="BJ1646" i="6" s="1"/>
  <c r="AJ1668" i="6"/>
  <c r="AK1671" i="6"/>
  <c r="AL1680" i="6"/>
  <c r="AJ1687" i="6"/>
  <c r="AL1693" i="6"/>
  <c r="AL1715" i="6"/>
  <c r="AL1718" i="6"/>
  <c r="AJ1747" i="6"/>
  <c r="AJ1760" i="6"/>
  <c r="AL1770" i="6"/>
  <c r="AL1773" i="6"/>
  <c r="AI1780" i="6"/>
  <c r="BJ1780" i="6" s="1"/>
  <c r="AK1786" i="6"/>
  <c r="AI1790" i="6"/>
  <c r="BJ1790" i="6" s="1"/>
  <c r="AI1819" i="6"/>
  <c r="BJ1819" i="6" s="1"/>
  <c r="AK1822" i="6"/>
  <c r="BO1822" i="6" s="1"/>
  <c r="BP1822" i="6" s="1"/>
  <c r="AL1845" i="6"/>
  <c r="AL1858" i="6"/>
  <c r="BM1858" i="6" s="1"/>
  <c r="AJ1875" i="6"/>
  <c r="AI1899" i="6"/>
  <c r="BJ1899" i="6" s="1"/>
  <c r="AI1906" i="6"/>
  <c r="BJ1906" i="6" s="1"/>
  <c r="AI1920" i="6"/>
  <c r="BJ1920" i="6" s="1"/>
  <c r="AI1944" i="6"/>
  <c r="BJ1944" i="6" s="1"/>
  <c r="AI1951" i="6"/>
  <c r="BJ1951" i="6" s="1"/>
  <c r="AI1975" i="6"/>
  <c r="BJ1975" i="6" s="1"/>
  <c r="AK1978" i="6"/>
  <c r="BO1978" i="6" s="1"/>
  <c r="BP1978" i="6" s="1"/>
  <c r="AL1995" i="6"/>
  <c r="AI2006" i="6"/>
  <c r="BJ2006" i="6" s="1"/>
  <c r="AJ2009" i="6"/>
  <c r="AL2072" i="6"/>
  <c r="AI2084" i="6"/>
  <c r="BJ2084" i="6" s="1"/>
  <c r="AK2087" i="6"/>
  <c r="AJ2129" i="6"/>
  <c r="AK2133" i="6"/>
  <c r="BO2133" i="6" s="1"/>
  <c r="BP2133" i="6" s="1"/>
  <c r="AI2141" i="6"/>
  <c r="BJ2141" i="6" s="1"/>
  <c r="AL2154" i="6"/>
  <c r="AI2158" i="6"/>
  <c r="BJ2158" i="6" s="1"/>
  <c r="AL2187" i="6"/>
  <c r="BM2187" i="6" s="1"/>
  <c r="AK2192" i="6"/>
  <c r="AL2225" i="6"/>
  <c r="AJ2255" i="6"/>
  <c r="AJ2325" i="6"/>
  <c r="AI2338" i="6"/>
  <c r="BJ2338" i="6" s="1"/>
  <c r="AI2407" i="6"/>
  <c r="BJ2407" i="6" s="1"/>
  <c r="AK2411" i="6"/>
  <c r="AL1315" i="6"/>
  <c r="AI1318" i="6"/>
  <c r="BJ1318" i="6" s="1"/>
  <c r="AK1320" i="6"/>
  <c r="AL1341" i="6"/>
  <c r="AI1346" i="6"/>
  <c r="BJ1346" i="6" s="1"/>
  <c r="AK1353" i="6"/>
  <c r="AK1362" i="6"/>
  <c r="AJ1379" i="6"/>
  <c r="AJ1384" i="6"/>
  <c r="AJ1396" i="6"/>
  <c r="AL1398" i="6"/>
  <c r="AI1415" i="6"/>
  <c r="BJ1415" i="6" s="1"/>
  <c r="AK1417" i="6"/>
  <c r="AJ1422" i="6"/>
  <c r="AK1434" i="6"/>
  <c r="AK1443" i="6"/>
  <c r="AL1445" i="6"/>
  <c r="AJ1469" i="6"/>
  <c r="AK1476" i="6"/>
  <c r="AJ1481" i="6"/>
  <c r="AI1486" i="6"/>
  <c r="BJ1486" i="6" s="1"/>
  <c r="AI1493" i="6"/>
  <c r="BJ1493" i="6" s="1"/>
  <c r="AJ1507" i="6"/>
  <c r="AK1514" i="6"/>
  <c r="AJ1519" i="6"/>
  <c r="AI1526" i="6"/>
  <c r="BJ1526" i="6" s="1"/>
  <c r="AI1536" i="6"/>
  <c r="BJ1536" i="6" s="1"/>
  <c r="AJ1538" i="6"/>
  <c r="AK1540" i="6"/>
  <c r="AK1552" i="6"/>
  <c r="BO1552" i="6" s="1"/>
  <c r="BP1552" i="6" s="1"/>
  <c r="AL1554" i="6"/>
  <c r="AJ1571" i="6"/>
  <c r="AJ1576" i="6"/>
  <c r="AJ1591" i="6"/>
  <c r="AJ1596" i="6"/>
  <c r="AJ1611" i="6"/>
  <c r="AJ1616" i="6"/>
  <c r="AJ1631" i="6"/>
  <c r="AJ1636" i="6"/>
  <c r="AJ1651" i="6"/>
  <c r="AJ1656" i="6"/>
  <c r="AJ1671" i="6"/>
  <c r="AJ1676" i="6"/>
  <c r="AJ1691" i="6"/>
  <c r="AJ1696" i="6"/>
  <c r="AJ1711" i="6"/>
  <c r="AJ1716" i="6"/>
  <c r="AJ1731" i="6"/>
  <c r="AJ1736" i="6"/>
  <c r="AJ1751" i="6"/>
  <c r="AJ1756" i="6"/>
  <c r="AJ1771" i="6"/>
  <c r="AJ1776" i="6"/>
  <c r="AJ1791" i="6"/>
  <c r="AJ1796" i="6"/>
  <c r="AJ1811" i="6"/>
  <c r="AJ1816" i="6"/>
  <c r="AJ1831" i="6"/>
  <c r="AJ1836" i="6"/>
  <c r="AJ1851" i="6"/>
  <c r="AJ1856" i="6"/>
  <c r="AJ1871" i="6"/>
  <c r="AJ1876" i="6"/>
  <c r="AL1881" i="6"/>
  <c r="AI1884" i="6"/>
  <c r="BJ1884" i="6" s="1"/>
  <c r="AL1891" i="6"/>
  <c r="AJ1897" i="6"/>
  <c r="AJ1902" i="6"/>
  <c r="AK1907" i="6"/>
  <c r="BK1907" i="6" s="1"/>
  <c r="BL1907" i="6" s="1"/>
  <c r="BN1907" i="6" s="1"/>
  <c r="AI1910" i="6"/>
  <c r="BJ1910" i="6" s="1"/>
  <c r="AI1931" i="6"/>
  <c r="BJ1931" i="6" s="1"/>
  <c r="AJ1936" i="6"/>
  <c r="AK1949" i="6"/>
  <c r="AI1973" i="6"/>
  <c r="BJ1973" i="6" s="1"/>
  <c r="AL1975" i="6"/>
  <c r="AJ1978" i="6"/>
  <c r="AL1980" i="6"/>
  <c r="AK1996" i="6"/>
  <c r="AI1999" i="6"/>
  <c r="BJ1999" i="6" s="1"/>
  <c r="AJ2004" i="6"/>
  <c r="AK2017" i="6"/>
  <c r="AI2020" i="6"/>
  <c r="BJ2020" i="6" s="1"/>
  <c r="AK2022" i="6"/>
  <c r="BO2022" i="6" s="1"/>
  <c r="BP2022" i="6" s="1"/>
  <c r="AL2030" i="6"/>
  <c r="AI2046" i="6"/>
  <c r="BJ2046" i="6" s="1"/>
  <c r="AJ2051" i="6"/>
  <c r="AK2073" i="6"/>
  <c r="BO2073" i="6" s="1"/>
  <c r="BP2073" i="6" s="1"/>
  <c r="AK2106" i="6"/>
  <c r="AK2109" i="6"/>
  <c r="BO2109" i="6" s="1"/>
  <c r="BP2109" i="6" s="1"/>
  <c r="AI2118" i="6"/>
  <c r="BJ2118" i="6" s="1"/>
  <c r="AJ2124" i="6"/>
  <c r="AL2129" i="6"/>
  <c r="AI2149" i="6"/>
  <c r="BJ2149" i="6" s="1"/>
  <c r="AL2178" i="6"/>
  <c r="BM2178" i="6" s="1"/>
  <c r="AJ2182" i="6"/>
  <c r="AJ2189" i="6"/>
  <c r="AK2213" i="6"/>
  <c r="AI2230" i="6"/>
  <c r="BJ2230" i="6" s="1"/>
  <c r="AL2233" i="6"/>
  <c r="AK2243" i="6"/>
  <c r="BK2243" i="6" s="1"/>
  <c r="AL2253" i="6"/>
  <c r="AI2267" i="6"/>
  <c r="BJ2267" i="6" s="1"/>
  <c r="AJ2275" i="6"/>
  <c r="AJ2278" i="6"/>
  <c r="AL2285" i="6"/>
  <c r="AI2289" i="6"/>
  <c r="BJ2289" i="6" s="1"/>
  <c r="AJ2296" i="6"/>
  <c r="AI2299" i="6"/>
  <c r="BJ2299" i="6" s="1"/>
  <c r="AI2317" i="6"/>
  <c r="BJ2317" i="6" s="1"/>
  <c r="AI2335" i="6"/>
  <c r="BJ2335" i="6" s="1"/>
  <c r="AJ2345" i="6"/>
  <c r="AI2366" i="6"/>
  <c r="BJ2366" i="6" s="1"/>
  <c r="AJ2377" i="6"/>
  <c r="AK2387" i="6"/>
  <c r="AL2404" i="6"/>
  <c r="AJ2418" i="6"/>
  <c r="AI1749" i="6"/>
  <c r="BJ1749" i="6" s="1"/>
  <c r="AK1756" i="6"/>
  <c r="AL1761" i="6"/>
  <c r="AI1769" i="6"/>
  <c r="BJ1769" i="6" s="1"/>
  <c r="AK1776" i="6"/>
  <c r="BO1776" i="6" s="1"/>
  <c r="BP1776" i="6" s="1"/>
  <c r="AL1781" i="6"/>
  <c r="AI1789" i="6"/>
  <c r="BJ1789" i="6" s="1"/>
  <c r="AK1796" i="6"/>
  <c r="AL1801" i="6"/>
  <c r="AI1809" i="6"/>
  <c r="BJ1809" i="6" s="1"/>
  <c r="AK1816" i="6"/>
  <c r="AL1821" i="6"/>
  <c r="AI1829" i="6"/>
  <c r="BJ1829" i="6" s="1"/>
  <c r="AK1836" i="6"/>
  <c r="BO1836" i="6" s="1"/>
  <c r="BP1836" i="6" s="1"/>
  <c r="AL1841" i="6"/>
  <c r="AI1849" i="6"/>
  <c r="BJ1849" i="6" s="1"/>
  <c r="AK1856" i="6"/>
  <c r="AL1861" i="6"/>
  <c r="BM1861" i="6" s="1"/>
  <c r="AI1869" i="6"/>
  <c r="BJ1869" i="6" s="1"/>
  <c r="AK1876" i="6"/>
  <c r="BK1876" i="6" s="1"/>
  <c r="BL1876" i="6" s="1"/>
  <c r="AK1889" i="6"/>
  <c r="AI1913" i="6"/>
  <c r="BJ1913" i="6" s="1"/>
  <c r="AL1915" i="6"/>
  <c r="AJ1918" i="6"/>
  <c r="AL1920" i="6"/>
  <c r="AK1936" i="6"/>
  <c r="BO1936" i="6" s="1"/>
  <c r="BP1936" i="6" s="1"/>
  <c r="AI1939" i="6"/>
  <c r="BJ1939" i="6" s="1"/>
  <c r="AJ1944" i="6"/>
  <c r="AK1957" i="6"/>
  <c r="AI1960" i="6"/>
  <c r="BJ1960" i="6" s="1"/>
  <c r="AK1962" i="6"/>
  <c r="AL1970" i="6"/>
  <c r="AI1986" i="6"/>
  <c r="BJ1986" i="6" s="1"/>
  <c r="AJ1991" i="6"/>
  <c r="AI2015" i="6"/>
  <c r="BJ2015" i="6" s="1"/>
  <c r="AJ2033" i="6"/>
  <c r="AK2038" i="6"/>
  <c r="AI2049" i="6"/>
  <c r="BJ2049" i="6" s="1"/>
  <c r="AJ2059" i="6"/>
  <c r="AJ2062" i="6"/>
  <c r="AL2064" i="6"/>
  <c r="AL2085" i="6"/>
  <c r="AL2091" i="6"/>
  <c r="AK2103" i="6"/>
  <c r="AK2112" i="6"/>
  <c r="BK2112" i="6" s="1"/>
  <c r="AK2115" i="6"/>
  <c r="AJ2118" i="6"/>
  <c r="AK2136" i="6"/>
  <c r="BO2136" i="6" s="1"/>
  <c r="BP2136" i="6" s="1"/>
  <c r="AJ2139" i="6"/>
  <c r="AJ2162" i="6"/>
  <c r="AI2169" i="6"/>
  <c r="BJ2169" i="6" s="1"/>
  <c r="AI2175" i="6"/>
  <c r="BJ2175" i="6" s="1"/>
  <c r="AK2189" i="6"/>
  <c r="AI2193" i="6"/>
  <c r="BJ2193" i="6" s="1"/>
  <c r="AJ2196" i="6"/>
  <c r="AI2199" i="6"/>
  <c r="BJ2199" i="6" s="1"/>
  <c r="AJ2206" i="6"/>
  <c r="AK2216" i="6"/>
  <c r="AK2240" i="6"/>
  <c r="AK2260" i="6"/>
  <c r="AJ2317" i="6"/>
  <c r="AI2321" i="6"/>
  <c r="BJ2321" i="6" s="1"/>
  <c r="AJ2335" i="6"/>
  <c r="AK2342" i="6"/>
  <c r="AI2348" i="6"/>
  <c r="BJ2348" i="6" s="1"/>
  <c r="AJ2366" i="6"/>
  <c r="AL2380" i="6"/>
  <c r="AL2411" i="6"/>
  <c r="AI2426" i="6"/>
  <c r="BJ2426" i="6" s="1"/>
  <c r="AJ2436" i="6"/>
  <c r="AJ344" i="6"/>
  <c r="AI346" i="6"/>
  <c r="BJ346" i="6" s="1"/>
  <c r="AL360" i="6"/>
  <c r="BM360" i="6" s="1"/>
  <c r="AK362" i="6"/>
  <c r="AJ364" i="6"/>
  <c r="AI366" i="6"/>
  <c r="BJ366" i="6" s="1"/>
  <c r="AL380" i="6"/>
  <c r="BM380" i="6" s="1"/>
  <c r="AK382" i="6"/>
  <c r="AJ384" i="6"/>
  <c r="AI386" i="6"/>
  <c r="BJ386" i="6" s="1"/>
  <c r="AL400" i="6"/>
  <c r="AK402" i="6"/>
  <c r="AJ404" i="6"/>
  <c r="AI406" i="6"/>
  <c r="BJ406" i="6" s="1"/>
  <c r="AL420" i="6"/>
  <c r="AK422" i="6"/>
  <c r="BO422" i="6" s="1"/>
  <c r="BP422" i="6" s="1"/>
  <c r="AJ424" i="6"/>
  <c r="AI426" i="6"/>
  <c r="BJ426" i="6" s="1"/>
  <c r="AL440" i="6"/>
  <c r="AK442" i="6"/>
  <c r="AJ444" i="6"/>
  <c r="AI446" i="6"/>
  <c r="BJ446" i="6" s="1"/>
  <c r="AL460" i="6"/>
  <c r="BM460" i="6" s="1"/>
  <c r="AK462" i="6"/>
  <c r="BO462" i="6" s="1"/>
  <c r="BP462" i="6" s="1"/>
  <c r="AJ464" i="6"/>
  <c r="AI466" i="6"/>
  <c r="BJ466" i="6" s="1"/>
  <c r="AL480" i="6"/>
  <c r="BM480" i="6" s="1"/>
  <c r="AK482" i="6"/>
  <c r="AJ484" i="6"/>
  <c r="AI486" i="6"/>
  <c r="BJ486" i="6" s="1"/>
  <c r="AL500" i="6"/>
  <c r="AK502" i="6"/>
  <c r="AJ504" i="6"/>
  <c r="AI506" i="6"/>
  <c r="BJ506" i="6" s="1"/>
  <c r="AL520" i="6"/>
  <c r="AK522" i="6"/>
  <c r="BK522" i="6" s="1"/>
  <c r="AJ524" i="6"/>
  <c r="AI526" i="6"/>
  <c r="BJ526" i="6" s="1"/>
  <c r="AL540" i="6"/>
  <c r="AK542" i="6"/>
  <c r="BK542" i="6" s="1"/>
  <c r="BL542" i="6" s="1"/>
  <c r="AJ544" i="6"/>
  <c r="AI546" i="6"/>
  <c r="BJ546" i="6" s="1"/>
  <c r="AL560" i="6"/>
  <c r="BM560" i="6" s="1"/>
  <c r="AK562" i="6"/>
  <c r="BK562" i="6" s="1"/>
  <c r="BL562" i="6" s="1"/>
  <c r="BN562" i="6" s="1"/>
  <c r="AJ564" i="6"/>
  <c r="AI566" i="6"/>
  <c r="BJ566" i="6" s="1"/>
  <c r="AL580" i="6"/>
  <c r="BM580" i="6" s="1"/>
  <c r="AK582" i="6"/>
  <c r="AJ584" i="6"/>
  <c r="AI586" i="6"/>
  <c r="BJ586" i="6" s="1"/>
  <c r="AL600" i="6"/>
  <c r="AK602" i="6"/>
  <c r="AJ604" i="6"/>
  <c r="AI606" i="6"/>
  <c r="BJ606" i="6" s="1"/>
  <c r="AL611" i="6"/>
  <c r="AK613" i="6"/>
  <c r="BO613" i="6" s="1"/>
  <c r="BP613" i="6" s="1"/>
  <c r="AJ615" i="6"/>
  <c r="AI619" i="6"/>
  <c r="BJ619" i="6" s="1"/>
  <c r="AL628" i="6"/>
  <c r="AI636" i="6"/>
  <c r="BJ636" i="6" s="1"/>
  <c r="AL643" i="6"/>
  <c r="AK647" i="6"/>
  <c r="AJ651" i="6"/>
  <c r="AI653" i="6"/>
  <c r="BJ653" i="6" s="1"/>
  <c r="AL660" i="6"/>
  <c r="AJ666" i="6"/>
  <c r="AI670" i="6"/>
  <c r="BJ670" i="6" s="1"/>
  <c r="AL677" i="6"/>
  <c r="BM677" i="6" s="1"/>
  <c r="AK681" i="6"/>
  <c r="AJ683" i="6"/>
  <c r="AI687" i="6"/>
  <c r="BJ687" i="6" s="1"/>
  <c r="AK696" i="6"/>
  <c r="AJ700" i="6"/>
  <c r="AL711" i="6"/>
  <c r="AK713" i="6"/>
  <c r="AJ715" i="6"/>
  <c r="AI719" i="6"/>
  <c r="BJ719" i="6" s="1"/>
  <c r="AL728" i="6"/>
  <c r="AI736" i="6"/>
  <c r="BJ736" i="6" s="1"/>
  <c r="AL743" i="6"/>
  <c r="AK747" i="6"/>
  <c r="BO747" i="6" s="1"/>
  <c r="BP747" i="6" s="1"/>
  <c r="AJ751" i="6"/>
  <c r="AI753" i="6"/>
  <c r="BJ753" i="6" s="1"/>
  <c r="AL760" i="6"/>
  <c r="BM760" i="6" s="1"/>
  <c r="AJ766" i="6"/>
  <c r="AI770" i="6"/>
  <c r="BJ770" i="6" s="1"/>
  <c r="AL777" i="6"/>
  <c r="BM777" i="6" s="1"/>
  <c r="AK781" i="6"/>
  <c r="AJ783" i="6"/>
  <c r="AI787" i="6"/>
  <c r="BJ787" i="6" s="1"/>
  <c r="AK796" i="6"/>
  <c r="AJ800" i="6"/>
  <c r="AL811" i="6"/>
  <c r="AK813" i="6"/>
  <c r="AJ815" i="6"/>
  <c r="AI819" i="6"/>
  <c r="BJ819" i="6" s="1"/>
  <c r="AL828" i="6"/>
  <c r="AI836" i="6"/>
  <c r="BJ836" i="6" s="1"/>
  <c r="AL843" i="6"/>
  <c r="AK847" i="6"/>
  <c r="AJ851" i="6"/>
  <c r="AI853" i="6"/>
  <c r="BJ853" i="6" s="1"/>
  <c r="AL860" i="6"/>
  <c r="BM860" i="6" s="1"/>
  <c r="AJ866" i="6"/>
  <c r="AI870" i="6"/>
  <c r="BJ870" i="6" s="1"/>
  <c r="AL891" i="6"/>
  <c r="AK893" i="6"/>
  <c r="AK901" i="6"/>
  <c r="AJ911" i="6"/>
  <c r="AI913" i="6"/>
  <c r="BJ913" i="6" s="1"/>
  <c r="AL934" i="6"/>
  <c r="AL936" i="6"/>
  <c r="AL938" i="6"/>
  <c r="AL940" i="6"/>
  <c r="AK944" i="6"/>
  <c r="AL946" i="6"/>
  <c r="AL948" i="6"/>
  <c r="AJ954" i="6"/>
  <c r="AJ956" i="6"/>
  <c r="AJ958" i="6"/>
  <c r="AJ960" i="6"/>
  <c r="AI964" i="6"/>
  <c r="BJ964" i="6" s="1"/>
  <c r="AI966" i="6"/>
  <c r="BJ966" i="6" s="1"/>
  <c r="AI968" i="6"/>
  <c r="BJ968" i="6" s="1"/>
  <c r="AI970" i="6"/>
  <c r="BJ970" i="6" s="1"/>
  <c r="AL991" i="6"/>
  <c r="AK993" i="6"/>
  <c r="AK1001" i="6"/>
  <c r="AJ1011" i="6"/>
  <c r="AI1013" i="6"/>
  <c r="BJ1013" i="6" s="1"/>
  <c r="AL1034" i="6"/>
  <c r="AL1036" i="6"/>
  <c r="AL1038" i="6"/>
  <c r="AL1040" i="6"/>
  <c r="AK1044" i="6"/>
  <c r="AL1046" i="6"/>
  <c r="AL1048" i="6"/>
  <c r="AJ1054" i="6"/>
  <c r="AJ1056" i="6"/>
  <c r="AJ1058" i="6"/>
  <c r="AJ1060" i="6"/>
  <c r="AI1064" i="6"/>
  <c r="BJ1064" i="6" s="1"/>
  <c r="AI1066" i="6"/>
  <c r="BJ1066" i="6" s="1"/>
  <c r="AI1068" i="6"/>
  <c r="BJ1068" i="6" s="1"/>
  <c r="AI1070" i="6"/>
  <c r="BJ1070" i="6" s="1"/>
  <c r="AL1091" i="6"/>
  <c r="AK1093" i="6"/>
  <c r="AK1101" i="6"/>
  <c r="AK1109" i="6"/>
  <c r="AK1121" i="6"/>
  <c r="AL1133" i="6"/>
  <c r="AL1135" i="6"/>
  <c r="AL1137" i="6"/>
  <c r="AI1156" i="6"/>
  <c r="BJ1156" i="6" s="1"/>
  <c r="AJ1160" i="6"/>
  <c r="AK1162" i="6"/>
  <c r="AI1171" i="6"/>
  <c r="BJ1171" i="6" s="1"/>
  <c r="AJ1173" i="6"/>
  <c r="AK1177" i="6"/>
  <c r="BK1177" i="6" s="1"/>
  <c r="BL1177" i="6" s="1"/>
  <c r="AK1182" i="6"/>
  <c r="AK1191" i="6"/>
  <c r="BO1191" i="6" s="1"/>
  <c r="BP1191" i="6" s="1"/>
  <c r="AI1201" i="6"/>
  <c r="BJ1201" i="6" s="1"/>
  <c r="AL1203" i="6"/>
  <c r="BM1203" i="6" s="1"/>
  <c r="AJ1221" i="6"/>
  <c r="AL1234" i="6"/>
  <c r="AI1244" i="6"/>
  <c r="BJ1244" i="6" s="1"/>
  <c r="AJ1246" i="6"/>
  <c r="AI1251" i="6"/>
  <c r="BJ1251" i="6" s="1"/>
  <c r="AL1264" i="6"/>
  <c r="AK1285" i="6"/>
  <c r="AL1287" i="6"/>
  <c r="AK1292" i="6"/>
  <c r="BO1292" i="6" s="1"/>
  <c r="BP1292" i="6" s="1"/>
  <c r="AI1311" i="6"/>
  <c r="BJ1311" i="6" s="1"/>
  <c r="AK1313" i="6"/>
  <c r="AK1325" i="6"/>
  <c r="AL1327" i="6"/>
  <c r="AI1330" i="6"/>
  <c r="BJ1330" i="6" s="1"/>
  <c r="AI1349" i="6"/>
  <c r="BJ1349" i="6" s="1"/>
  <c r="AK1351" i="6"/>
  <c r="AI1356" i="6"/>
  <c r="BJ1356" i="6" s="1"/>
  <c r="AJ1358" i="6"/>
  <c r="AK1360" i="6"/>
  <c r="AJ1377" i="6"/>
  <c r="AK1389" i="6"/>
  <c r="BK1389" i="6" s="1"/>
  <c r="BL1389" i="6" s="1"/>
  <c r="AL1391" i="6"/>
  <c r="AJ1394" i="6"/>
  <c r="AL1401" i="6"/>
  <c r="BM1401" i="6" s="1"/>
  <c r="AL1410" i="6"/>
  <c r="BM1410" i="6" s="1"/>
  <c r="AK1415" i="6"/>
  <c r="AJ1420" i="6"/>
  <c r="AL1429" i="6"/>
  <c r="AJ1441" i="6"/>
  <c r="AJ1453" i="6"/>
  <c r="AJ1462" i="6"/>
  <c r="AI1467" i="6"/>
  <c r="BJ1467" i="6" s="1"/>
  <c r="AI1479" i="6"/>
  <c r="BJ1479" i="6" s="1"/>
  <c r="AI1484" i="6"/>
  <c r="BJ1484" i="6" s="1"/>
  <c r="AL1493" i="6"/>
  <c r="AI1496" i="6"/>
  <c r="BJ1496" i="6" s="1"/>
  <c r="AK1498" i="6"/>
  <c r="AK1505" i="6"/>
  <c r="BO1505" i="6" s="1"/>
  <c r="BP1505" i="6" s="1"/>
  <c r="AJ1517" i="6"/>
  <c r="AI1522" i="6"/>
  <c r="BJ1522" i="6" s="1"/>
  <c r="AJ1524" i="6"/>
  <c r="AK1526" i="6"/>
  <c r="AJ1534" i="6"/>
  <c r="AI1543" i="6"/>
  <c r="BJ1543" i="6" s="1"/>
  <c r="AK1545" i="6"/>
  <c r="AL1547" i="6"/>
  <c r="AI1557" i="6"/>
  <c r="BJ1557" i="6" s="1"/>
  <c r="AJ1559" i="6"/>
  <c r="AJ1569" i="6"/>
  <c r="AJ1574" i="6"/>
  <c r="AJ1589" i="6"/>
  <c r="AJ1594" i="6"/>
  <c r="AJ1609" i="6"/>
  <c r="AJ1614" i="6"/>
  <c r="AJ1629" i="6"/>
  <c r="AJ1634" i="6"/>
  <c r="AJ1649" i="6"/>
  <c r="AJ1654" i="6"/>
  <c r="AJ1669" i="6"/>
  <c r="AJ1674" i="6"/>
  <c r="AJ1689" i="6"/>
  <c r="AJ1694" i="6"/>
  <c r="AJ1709" i="6"/>
  <c r="AJ1714" i="6"/>
  <c r="AJ1729" i="6"/>
  <c r="AJ1734" i="6"/>
  <c r="AJ1749" i="6"/>
  <c r="AJ1754" i="6"/>
  <c r="AJ1769" i="6"/>
  <c r="AJ1774" i="6"/>
  <c r="AJ1789" i="6"/>
  <c r="AJ1794" i="6"/>
  <c r="AJ1809" i="6"/>
  <c r="AJ1814" i="6"/>
  <c r="AJ1829" i="6"/>
  <c r="AJ1834" i="6"/>
  <c r="AJ1849" i="6"/>
  <c r="AJ1854" i="6"/>
  <c r="AJ1869" i="6"/>
  <c r="AJ1874" i="6"/>
  <c r="AI1895" i="6"/>
  <c r="BJ1895" i="6" s="1"/>
  <c r="AJ1913" i="6"/>
  <c r="AK1918" i="6"/>
  <c r="BK1918" i="6" s="1"/>
  <c r="AI1929" i="6"/>
  <c r="BJ1929" i="6" s="1"/>
  <c r="AJ1939" i="6"/>
  <c r="AI1947" i="6"/>
  <c r="BJ1947" i="6" s="1"/>
  <c r="AJ1960" i="6"/>
  <c r="AL1978" i="6"/>
  <c r="AK1991" i="6"/>
  <c r="BK1991" i="6" s="1"/>
  <c r="BL1991" i="6" s="1"/>
  <c r="AJ1994" i="6"/>
  <c r="AI2002" i="6"/>
  <c r="BJ2002" i="6" s="1"/>
  <c r="AL2004" i="6"/>
  <c r="AJ2015" i="6"/>
  <c r="AJ2028" i="6"/>
  <c r="AK2033" i="6"/>
  <c r="AI2036" i="6"/>
  <c r="BJ2036" i="6" s="1"/>
  <c r="AK2046" i="6"/>
  <c r="BK2046" i="6" s="1"/>
  <c r="BL2046" i="6" s="1"/>
  <c r="AJ2049" i="6"/>
  <c r="AK2054" i="6"/>
  <c r="AI2057" i="6"/>
  <c r="BJ2057" i="6" s="1"/>
  <c r="AK2062" i="6"/>
  <c r="BO2062" i="6" s="1"/>
  <c r="BP2062" i="6" s="1"/>
  <c r="AI2080" i="6"/>
  <c r="BJ2080" i="6" s="1"/>
  <c r="AK2083" i="6"/>
  <c r="AJ2088" i="6"/>
  <c r="AI2122" i="6"/>
  <c r="BJ2122" i="6" s="1"/>
  <c r="AI2127" i="6"/>
  <c r="BJ2127" i="6" s="1"/>
  <c r="AL2133" i="6"/>
  <c r="AJ2153" i="6"/>
  <c r="AJ2169" i="6"/>
  <c r="AL2175" i="6"/>
  <c r="AI2186" i="6"/>
  <c r="BJ2186" i="6" s="1"/>
  <c r="AL2189" i="6"/>
  <c r="AK2196" i="6"/>
  <c r="AI2237" i="6"/>
  <c r="BJ2237" i="6" s="1"/>
  <c r="AL2240" i="6"/>
  <c r="AK2247" i="6"/>
  <c r="AL2260" i="6"/>
  <c r="AI2282" i="6"/>
  <c r="BJ2282" i="6" s="1"/>
  <c r="AJ2293" i="6"/>
  <c r="AL2303" i="6"/>
  <c r="BM2303" i="6" s="1"/>
  <c r="AK2325" i="6"/>
  <c r="BK2325" i="6" s="1"/>
  <c r="BL2325" i="6" s="1"/>
  <c r="BN2325" i="6" s="1"/>
  <c r="AL2342" i="6"/>
  <c r="AJ2360" i="6"/>
  <c r="AI2384" i="6"/>
  <c r="BJ2384" i="6" s="1"/>
  <c r="AJ2391" i="6"/>
  <c r="AK2394" i="6"/>
  <c r="AI2408" i="6"/>
  <c r="BJ2408" i="6" s="1"/>
  <c r="AJ2433" i="6"/>
  <c r="AK2436" i="6"/>
  <c r="AI1015" i="6"/>
  <c r="BJ1015" i="6" s="1"/>
  <c r="AI1017" i="6"/>
  <c r="BJ1017" i="6" s="1"/>
  <c r="AI1023" i="6"/>
  <c r="BJ1023" i="6" s="1"/>
  <c r="AI1025" i="6"/>
  <c r="BJ1025" i="6" s="1"/>
  <c r="AI1027" i="6"/>
  <c r="BJ1027" i="6" s="1"/>
  <c r="AI1029" i="6"/>
  <c r="BJ1029" i="6" s="1"/>
  <c r="AL1042" i="6"/>
  <c r="AL1044" i="6"/>
  <c r="AL1050" i="6"/>
  <c r="AK1052" i="6"/>
  <c r="AJ1062" i="6"/>
  <c r="AJ1068" i="6"/>
  <c r="AJ1070" i="6"/>
  <c r="AI1072" i="6"/>
  <c r="BJ1072" i="6" s="1"/>
  <c r="AL1097" i="6"/>
  <c r="BM1097" i="6" s="1"/>
  <c r="AL1099" i="6"/>
  <c r="BM1099" i="6" s="1"/>
  <c r="AK1103" i="6"/>
  <c r="BO1103" i="6" s="1"/>
  <c r="BP1103" i="6" s="1"/>
  <c r="AK1105" i="6"/>
  <c r="AK1107" i="6"/>
  <c r="BO1107" i="6" s="1"/>
  <c r="BP1107" i="6" s="1"/>
  <c r="AL1111" i="6"/>
  <c r="AL1113" i="6"/>
  <c r="AL1115" i="6"/>
  <c r="AK1117" i="6"/>
  <c r="BO1117" i="6" s="1"/>
  <c r="BP1117" i="6" s="1"/>
  <c r="AK1119" i="6"/>
  <c r="BO1119" i="6" s="1"/>
  <c r="BP1119" i="6" s="1"/>
  <c r="AL1121" i="6"/>
  <c r="AI1144" i="6"/>
  <c r="BJ1144" i="6" s="1"/>
  <c r="AI1146" i="6"/>
  <c r="BJ1146" i="6" s="1"/>
  <c r="AJ1158" i="6"/>
  <c r="AL1164" i="6"/>
  <c r="AK1175" i="6"/>
  <c r="AL1177" i="6"/>
  <c r="BM1177" i="6" s="1"/>
  <c r="AJ1189" i="6"/>
  <c r="AJ1201" i="6"/>
  <c r="AI1208" i="6"/>
  <c r="BJ1208" i="6" s="1"/>
  <c r="AI1219" i="6"/>
  <c r="BJ1219" i="6" s="1"/>
  <c r="AL1223" i="6"/>
  <c r="BM1223" i="6" s="1"/>
  <c r="AL1225" i="6"/>
  <c r="AL1227" i="6"/>
  <c r="AK1232" i="6"/>
  <c r="BK1232" i="6" s="1"/>
  <c r="AI1239" i="6"/>
  <c r="BJ1239" i="6" s="1"/>
  <c r="AI1256" i="6"/>
  <c r="BJ1256" i="6" s="1"/>
  <c r="AJ1258" i="6"/>
  <c r="AK1260" i="6"/>
  <c r="AL1262" i="6"/>
  <c r="AI1269" i="6"/>
  <c r="BJ1269" i="6" s="1"/>
  <c r="AJ1271" i="6"/>
  <c r="AK1273" i="6"/>
  <c r="AL1275" i="6"/>
  <c r="AL1280" i="6"/>
  <c r="AI1283" i="6"/>
  <c r="BJ1283" i="6" s="1"/>
  <c r="AJ1297" i="6"/>
  <c r="AJ1302" i="6"/>
  <c r="AL1313" i="6"/>
  <c r="AI1316" i="6"/>
  <c r="BJ1316" i="6" s="1"/>
  <c r="AK1323" i="6"/>
  <c r="AJ1335" i="6"/>
  <c r="AK1337" i="6"/>
  <c r="AL1365" i="6"/>
  <c r="AL1370" i="6"/>
  <c r="AI1375" i="6"/>
  <c r="BJ1375" i="6" s="1"/>
  <c r="AJ1387" i="6"/>
  <c r="AL1396" i="6"/>
  <c r="AI1406" i="6"/>
  <c r="BJ1406" i="6" s="1"/>
  <c r="AJ1408" i="6"/>
  <c r="AI1413" i="6"/>
  <c r="BJ1413" i="6" s="1"/>
  <c r="AJ1427" i="6"/>
  <c r="AK1432" i="6"/>
  <c r="AI1439" i="6"/>
  <c r="BJ1439" i="6" s="1"/>
  <c r="AI1451" i="6"/>
  <c r="BJ1451" i="6" s="1"/>
  <c r="AL1455" i="6"/>
  <c r="AI1460" i="6"/>
  <c r="BJ1460" i="6" s="1"/>
  <c r="AK1472" i="6"/>
  <c r="AL1474" i="6"/>
  <c r="AI1489" i="6"/>
  <c r="BJ1489" i="6" s="1"/>
  <c r="AJ1491" i="6"/>
  <c r="AK1503" i="6"/>
  <c r="AL1512" i="6"/>
  <c r="AL1531" i="6"/>
  <c r="AK1536" i="6"/>
  <c r="AL1538" i="6"/>
  <c r="AI1550" i="6"/>
  <c r="BJ1550" i="6" s="1"/>
  <c r="AI1555" i="6"/>
  <c r="BJ1555" i="6" s="1"/>
  <c r="AJ1557" i="6"/>
  <c r="AK1559" i="6"/>
  <c r="AJ1564" i="6"/>
  <c r="AL1571" i="6"/>
  <c r="AK1574" i="6"/>
  <c r="AJ1579" i="6"/>
  <c r="AJ1584" i="6"/>
  <c r="AL1591" i="6"/>
  <c r="AK1594" i="6"/>
  <c r="AJ1599" i="6"/>
  <c r="AJ1604" i="6"/>
  <c r="AL1611" i="6"/>
  <c r="AK1614" i="6"/>
  <c r="AJ1619" i="6"/>
  <c r="AJ1624" i="6"/>
  <c r="AL1631" i="6"/>
  <c r="AK1634" i="6"/>
  <c r="AJ1639" i="6"/>
  <c r="AJ1644" i="6"/>
  <c r="AL1651" i="6"/>
  <c r="AK1654" i="6"/>
  <c r="AJ1659" i="6"/>
  <c r="AJ1664" i="6"/>
  <c r="AL1671" i="6"/>
  <c r="AK1674" i="6"/>
  <c r="BO1674" i="6" s="1"/>
  <c r="BP1674" i="6" s="1"/>
  <c r="AJ1679" i="6"/>
  <c r="AJ1684" i="6"/>
  <c r="AL1691" i="6"/>
  <c r="AK1694" i="6"/>
  <c r="BO1694" i="6" s="1"/>
  <c r="BP1694" i="6" s="1"/>
  <c r="AJ1699" i="6"/>
  <c r="AJ1704" i="6"/>
  <c r="AL1711" i="6"/>
  <c r="AK1714" i="6"/>
  <c r="AJ1719" i="6"/>
  <c r="AJ1724" i="6"/>
  <c r="AL1731" i="6"/>
  <c r="AK1734" i="6"/>
  <c r="BO1734" i="6" s="1"/>
  <c r="BP1734" i="6" s="1"/>
  <c r="AJ1739" i="6"/>
  <c r="AJ1744" i="6"/>
  <c r="AL1751" i="6"/>
  <c r="AK1754" i="6"/>
  <c r="BO1754" i="6" s="1"/>
  <c r="BP1754" i="6" s="1"/>
  <c r="AJ1759" i="6"/>
  <c r="AJ1764" i="6"/>
  <c r="AL1771" i="6"/>
  <c r="AK1774" i="6"/>
  <c r="BO1774" i="6" s="1"/>
  <c r="BP1774" i="6" s="1"/>
  <c r="AJ1779" i="6"/>
  <c r="AJ1784" i="6"/>
  <c r="AL1791" i="6"/>
  <c r="AK1794" i="6"/>
  <c r="BO1794" i="6" s="1"/>
  <c r="BP1794" i="6" s="1"/>
  <c r="AJ1799" i="6"/>
  <c r="AJ1804" i="6"/>
  <c r="AL1811" i="6"/>
  <c r="AK1814" i="6"/>
  <c r="AJ1819" i="6"/>
  <c r="AJ1824" i="6"/>
  <c r="AL1831" i="6"/>
  <c r="AK1834" i="6"/>
  <c r="AJ1839" i="6"/>
  <c r="AJ1844" i="6"/>
  <c r="AL1851" i="6"/>
  <c r="AK1854" i="6"/>
  <c r="BO1854" i="6" s="1"/>
  <c r="BP1854" i="6" s="1"/>
  <c r="AJ1859" i="6"/>
  <c r="AJ1864" i="6"/>
  <c r="AL1871" i="6"/>
  <c r="AK1874" i="6"/>
  <c r="BO1874" i="6" s="1"/>
  <c r="BP1874" i="6" s="1"/>
  <c r="AJ1879" i="6"/>
  <c r="AI1887" i="6"/>
  <c r="BJ1887" i="6" s="1"/>
  <c r="AJ1900" i="6"/>
  <c r="AL1918" i="6"/>
  <c r="BM1918" i="6" s="1"/>
  <c r="AK1931" i="6"/>
  <c r="BO1931" i="6" s="1"/>
  <c r="BP1931" i="6" s="1"/>
  <c r="AJ1934" i="6"/>
  <c r="AI1942" i="6"/>
  <c r="BJ1942" i="6" s="1"/>
  <c r="AL1944" i="6"/>
  <c r="BM1944" i="6" s="1"/>
  <c r="AJ1955" i="6"/>
  <c r="AJ1968" i="6"/>
  <c r="AK1973" i="6"/>
  <c r="AI1976" i="6"/>
  <c r="BJ1976" i="6" s="1"/>
  <c r="AK1986" i="6"/>
  <c r="AJ1989" i="6"/>
  <c r="AK1994" i="6"/>
  <c r="AI1997" i="6"/>
  <c r="BJ1997" i="6" s="1"/>
  <c r="AJ2007" i="6"/>
  <c r="AK2015" i="6"/>
  <c r="BK2015" i="6" s="1"/>
  <c r="AI2018" i="6"/>
  <c r="BJ2018" i="6" s="1"/>
  <c r="AK2020" i="6"/>
  <c r="AL2033" i="6"/>
  <c r="AL2041" i="6"/>
  <c r="AI2044" i="6"/>
  <c r="BJ2044" i="6" s="1"/>
  <c r="AL2051" i="6"/>
  <c r="BM2051" i="6" s="1"/>
  <c r="AJ2057" i="6"/>
  <c r="AI2068" i="6"/>
  <c r="BJ2068" i="6" s="1"/>
  <c r="AI2071" i="6"/>
  <c r="BJ2071" i="6" s="1"/>
  <c r="AI2077" i="6"/>
  <c r="BJ2077" i="6" s="1"/>
  <c r="AL2100" i="6"/>
  <c r="BM2100" i="6" s="1"/>
  <c r="AL2124" i="6"/>
  <c r="AK2143" i="6"/>
  <c r="BO2143" i="6" s="1"/>
  <c r="BP2143" i="6" s="1"/>
  <c r="AK2156" i="6"/>
  <c r="AJ2166" i="6"/>
  <c r="AJ2186" i="6"/>
  <c r="AL2193" i="6"/>
  <c r="AK2203" i="6"/>
  <c r="BK2203" i="6" s="1"/>
  <c r="AI2224" i="6"/>
  <c r="BJ2224" i="6" s="1"/>
  <c r="AK2227" i="6"/>
  <c r="AJ2237" i="6"/>
  <c r="AJ2257" i="6"/>
  <c r="AL2264" i="6"/>
  <c r="AL2278" i="6"/>
  <c r="AL2296" i="6"/>
  <c r="AJ2311" i="6"/>
  <c r="AL2314" i="6"/>
  <c r="BM2314" i="6" s="1"/>
  <c r="AI2339" i="6"/>
  <c r="BJ2339" i="6" s="1"/>
  <c r="AJ2384" i="6"/>
  <c r="AI2401" i="6"/>
  <c r="BJ2401" i="6" s="1"/>
  <c r="AJ2408" i="6"/>
  <c r="AK2423" i="6"/>
  <c r="AI1142" i="6"/>
  <c r="BJ1142" i="6" s="1"/>
  <c r="AJ1144" i="6"/>
  <c r="AJ1146" i="6"/>
  <c r="AI1148" i="6"/>
  <c r="BJ1148" i="6" s="1"/>
  <c r="AI1150" i="6"/>
  <c r="BJ1150" i="6" s="1"/>
  <c r="AJ1154" i="6"/>
  <c r="AJ1156" i="6"/>
  <c r="AK1160" i="6"/>
  <c r="AL1162" i="6"/>
  <c r="AI1169" i="6"/>
  <c r="BJ1169" i="6" s="1"/>
  <c r="AJ1171" i="6"/>
  <c r="AK1173" i="6"/>
  <c r="BK1173" i="6" s="1"/>
  <c r="BL1173" i="6" s="1"/>
  <c r="AI1180" i="6"/>
  <c r="BJ1180" i="6" s="1"/>
  <c r="AL1182" i="6"/>
  <c r="BM1182" i="6" s="1"/>
  <c r="AI1187" i="6"/>
  <c r="BJ1187" i="6" s="1"/>
  <c r="AL1191" i="6"/>
  <c r="AL1196" i="6"/>
  <c r="AI1215" i="6"/>
  <c r="BJ1215" i="6" s="1"/>
  <c r="AI1217" i="6"/>
  <c r="BJ1217" i="6" s="1"/>
  <c r="AL1221" i="6"/>
  <c r="AK1239" i="6"/>
  <c r="BO1239" i="6" s="1"/>
  <c r="BP1239" i="6" s="1"/>
  <c r="AJ1244" i="6"/>
  <c r="AK1246" i="6"/>
  <c r="AJ1251" i="6"/>
  <c r="AL1285" i="6"/>
  <c r="AI1290" i="6"/>
  <c r="BJ1290" i="6" s="1"/>
  <c r="AL1292" i="6"/>
  <c r="AL1297" i="6"/>
  <c r="AI1300" i="6"/>
  <c r="BJ1300" i="6" s="1"/>
  <c r="AL1304" i="6"/>
  <c r="AI1309" i="6"/>
  <c r="BJ1309" i="6" s="1"/>
  <c r="AJ1311" i="6"/>
  <c r="AI1321" i="6"/>
  <c r="BJ1321" i="6" s="1"/>
  <c r="AL1325" i="6"/>
  <c r="BM1325" i="6" s="1"/>
  <c r="AK1335" i="6"/>
  <c r="AJ1342" i="6"/>
  <c r="AL1344" i="6"/>
  <c r="AJ1349" i="6"/>
  <c r="AL1351" i="6"/>
  <c r="BM1351" i="6" s="1"/>
  <c r="AJ1356" i="6"/>
  <c r="AK1358" i="6"/>
  <c r="AL1360" i="6"/>
  <c r="AK1377" i="6"/>
  <c r="AL1389" i="6"/>
  <c r="AK1394" i="6"/>
  <c r="AI1399" i="6"/>
  <c r="BJ1399" i="6" s="1"/>
  <c r="AI1404" i="6"/>
  <c r="BJ1404" i="6" s="1"/>
  <c r="AL1415" i="6"/>
  <c r="AI1418" i="6"/>
  <c r="BJ1418" i="6" s="1"/>
  <c r="AK1420" i="6"/>
  <c r="AL1441" i="6"/>
  <c r="AI1446" i="6"/>
  <c r="BJ1446" i="6" s="1"/>
  <c r="AK1453" i="6"/>
  <c r="AK1462" i="6"/>
  <c r="AJ1479" i="6"/>
  <c r="AJ1484" i="6"/>
  <c r="AJ1496" i="6"/>
  <c r="AL1498" i="6"/>
  <c r="BM1498" i="6" s="1"/>
  <c r="AI1515" i="6"/>
  <c r="BJ1515" i="6" s="1"/>
  <c r="AK1517" i="6"/>
  <c r="BO1517" i="6" s="1"/>
  <c r="BP1517" i="6" s="1"/>
  <c r="AJ1522" i="6"/>
  <c r="AK1534" i="6"/>
  <c r="AK1543" i="6"/>
  <c r="AL1545" i="6"/>
  <c r="AK1569" i="6"/>
  <c r="AK1589" i="6"/>
  <c r="AK1609" i="6"/>
  <c r="AK1629" i="6"/>
  <c r="AK1649" i="6"/>
  <c r="AK1669" i="6"/>
  <c r="AK1689" i="6"/>
  <c r="AK1709" i="6"/>
  <c r="AK1729" i="6"/>
  <c r="AK1749" i="6"/>
  <c r="AK1769" i="6"/>
  <c r="BO1769" i="6" s="1"/>
  <c r="BP1769" i="6" s="1"/>
  <c r="AK1789" i="6"/>
  <c r="BO1789" i="6" s="1"/>
  <c r="BP1789" i="6" s="1"/>
  <c r="AK1809" i="6"/>
  <c r="AK1829" i="6"/>
  <c r="AK1849" i="6"/>
  <c r="BO1849" i="6" s="1"/>
  <c r="BP1849" i="6" s="1"/>
  <c r="AK1869" i="6"/>
  <c r="BK1869" i="6" s="1"/>
  <c r="BL1869" i="6" s="1"/>
  <c r="AI1882" i="6"/>
  <c r="BJ1882" i="6" s="1"/>
  <c r="AL1884" i="6"/>
  <c r="AJ1895" i="6"/>
  <c r="AJ1908" i="6"/>
  <c r="AK1913" i="6"/>
  <c r="AI1916" i="6"/>
  <c r="BJ1916" i="6" s="1"/>
  <c r="AK1926" i="6"/>
  <c r="BO1926" i="6" s="1"/>
  <c r="BP1926" i="6" s="1"/>
  <c r="AJ1929" i="6"/>
  <c r="AK1934" i="6"/>
  <c r="BO1934" i="6" s="1"/>
  <c r="BP1934" i="6" s="1"/>
  <c r="AI1937" i="6"/>
  <c r="BJ1937" i="6" s="1"/>
  <c r="AJ1947" i="6"/>
  <c r="AK1955" i="6"/>
  <c r="AI1958" i="6"/>
  <c r="BJ1958" i="6" s="1"/>
  <c r="AK1960" i="6"/>
  <c r="BO1960" i="6" s="1"/>
  <c r="BP1960" i="6" s="1"/>
  <c r="AL1973" i="6"/>
  <c r="BM1973" i="6" s="1"/>
  <c r="AL1981" i="6"/>
  <c r="AI1984" i="6"/>
  <c r="BJ1984" i="6" s="1"/>
  <c r="AL1991" i="6"/>
  <c r="BM1991" i="6" s="1"/>
  <c r="AJ1997" i="6"/>
  <c r="AJ2002" i="6"/>
  <c r="AK2007" i="6"/>
  <c r="AI2010" i="6"/>
  <c r="BJ2010" i="6" s="1"/>
  <c r="AI2031" i="6"/>
  <c r="BJ2031" i="6" s="1"/>
  <c r="AJ2036" i="6"/>
  <c r="AK2049" i="6"/>
  <c r="AI2060" i="6"/>
  <c r="BJ2060" i="6" s="1"/>
  <c r="AL2062" i="6"/>
  <c r="AJ2071" i="6"/>
  <c r="AJ2080" i="6"/>
  <c r="AL2083" i="6"/>
  <c r="AI2095" i="6"/>
  <c r="BJ2095" i="6" s="1"/>
  <c r="AI2098" i="6"/>
  <c r="BJ2098" i="6" s="1"/>
  <c r="AI2107" i="6"/>
  <c r="BJ2107" i="6" s="1"/>
  <c r="AJ2122" i="6"/>
  <c r="AJ2127" i="6"/>
  <c r="AI2130" i="6"/>
  <c r="BJ2130" i="6" s="1"/>
  <c r="AK2169" i="6"/>
  <c r="AK2183" i="6"/>
  <c r="BK2183" i="6" s="1"/>
  <c r="BL2183" i="6" s="1"/>
  <c r="AL2203" i="6"/>
  <c r="BM2203" i="6" s="1"/>
  <c r="AJ2234" i="6"/>
  <c r="AI2244" i="6"/>
  <c r="BJ2244" i="6" s="1"/>
  <c r="AL2247" i="6"/>
  <c r="AK2282" i="6"/>
  <c r="AL2293" i="6"/>
  <c r="AK2318" i="6"/>
  <c r="AL2332" i="6"/>
  <c r="AK2360" i="6"/>
  <c r="BO2360" i="6" s="1"/>
  <c r="BP2360" i="6" s="1"/>
  <c r="AI2367" i="6"/>
  <c r="BJ2367" i="6" s="1"/>
  <c r="AI2378" i="6"/>
  <c r="BJ2378" i="6" s="1"/>
  <c r="AL2401" i="6"/>
  <c r="AL2433" i="6"/>
  <c r="AJ2440" i="6"/>
  <c r="AK395" i="6"/>
  <c r="AJ397" i="6"/>
  <c r="AI399" i="6"/>
  <c r="BJ399" i="6" s="1"/>
  <c r="AL413" i="6"/>
  <c r="AK415" i="6"/>
  <c r="BK415" i="6" s="1"/>
  <c r="AJ417" i="6"/>
  <c r="AI419" i="6"/>
  <c r="BJ419" i="6" s="1"/>
  <c r="AL433" i="6"/>
  <c r="AK435" i="6"/>
  <c r="AJ437" i="6"/>
  <c r="AI439" i="6"/>
  <c r="BJ439" i="6" s="1"/>
  <c r="AL453" i="6"/>
  <c r="AK455" i="6"/>
  <c r="AJ457" i="6"/>
  <c r="AI459" i="6"/>
  <c r="BJ459" i="6" s="1"/>
  <c r="AL473" i="6"/>
  <c r="AK475" i="6"/>
  <c r="AJ477" i="6"/>
  <c r="AI479" i="6"/>
  <c r="BJ479" i="6" s="1"/>
  <c r="AL493" i="6"/>
  <c r="AK495" i="6"/>
  <c r="AJ497" i="6"/>
  <c r="AI499" i="6"/>
  <c r="BJ499" i="6" s="1"/>
  <c r="AL513" i="6"/>
  <c r="AK515" i="6"/>
  <c r="BO515" i="6" s="1"/>
  <c r="BP515" i="6" s="1"/>
  <c r="AJ517" i="6"/>
  <c r="AI519" i="6"/>
  <c r="BJ519" i="6" s="1"/>
  <c r="AL533" i="6"/>
  <c r="AK535" i="6"/>
  <c r="BO535" i="6" s="1"/>
  <c r="BP535" i="6" s="1"/>
  <c r="AJ537" i="6"/>
  <c r="AI539" i="6"/>
  <c r="BJ539" i="6" s="1"/>
  <c r="AL553" i="6"/>
  <c r="AK555" i="6"/>
  <c r="BK555" i="6" s="1"/>
  <c r="AJ557" i="6"/>
  <c r="AI559" i="6"/>
  <c r="BJ559" i="6" s="1"/>
  <c r="AL573" i="6"/>
  <c r="AK575" i="6"/>
  <c r="BK575" i="6" s="1"/>
  <c r="BL575" i="6" s="1"/>
  <c r="AJ577" i="6"/>
  <c r="AI579" i="6"/>
  <c r="BJ579" i="6" s="1"/>
  <c r="AL593" i="6"/>
  <c r="AK595" i="6"/>
  <c r="AJ597" i="6"/>
  <c r="AI599" i="6"/>
  <c r="BJ599" i="6" s="1"/>
  <c r="AK619" i="6"/>
  <c r="BO619" i="6" s="1"/>
  <c r="BP619" i="6" s="1"/>
  <c r="AI625" i="6"/>
  <c r="BJ625" i="6" s="1"/>
  <c r="AL632" i="6"/>
  <c r="BM632" i="6" s="1"/>
  <c r="AK634" i="6"/>
  <c r="AJ638" i="6"/>
  <c r="AI642" i="6"/>
  <c r="BJ642" i="6" s="1"/>
  <c r="AL649" i="6"/>
  <c r="AI657" i="6"/>
  <c r="BJ657" i="6" s="1"/>
  <c r="AL664" i="6"/>
  <c r="AL666" i="6"/>
  <c r="AK670" i="6"/>
  <c r="AJ672" i="6"/>
  <c r="AI674" i="6"/>
  <c r="BJ674" i="6" s="1"/>
  <c r="AK685" i="6"/>
  <c r="AJ689" i="6"/>
  <c r="AL698" i="6"/>
  <c r="AK702" i="6"/>
  <c r="BK702" i="6" s="1"/>
  <c r="BL702" i="6" s="1"/>
  <c r="AJ704" i="6"/>
  <c r="AI708" i="6"/>
  <c r="BJ708" i="6" s="1"/>
  <c r="AK719" i="6"/>
  <c r="BO719" i="6" s="1"/>
  <c r="BP719" i="6" s="1"/>
  <c r="AI725" i="6"/>
  <c r="BJ725" i="6" s="1"/>
  <c r="AL732" i="6"/>
  <c r="AK734" i="6"/>
  <c r="AJ738" i="6"/>
  <c r="AI742" i="6"/>
  <c r="BJ742" i="6" s="1"/>
  <c r="AL749" i="6"/>
  <c r="AI757" i="6"/>
  <c r="BJ757" i="6" s="1"/>
  <c r="AL764" i="6"/>
  <c r="AL766" i="6"/>
  <c r="AK770" i="6"/>
  <c r="AJ772" i="6"/>
  <c r="AI774" i="6"/>
  <c r="BJ774" i="6" s="1"/>
  <c r="AK785" i="6"/>
  <c r="AJ789" i="6"/>
  <c r="AL798" i="6"/>
  <c r="AK802" i="6"/>
  <c r="AJ804" i="6"/>
  <c r="AI808" i="6"/>
  <c r="BJ808" i="6" s="1"/>
  <c r="AK819" i="6"/>
  <c r="BO819" i="6" s="1"/>
  <c r="BP819" i="6" s="1"/>
  <c r="AI825" i="6"/>
  <c r="BJ825" i="6" s="1"/>
  <c r="AL832" i="6"/>
  <c r="AK834" i="6"/>
  <c r="AJ838" i="6"/>
  <c r="AI842" i="6"/>
  <c r="BJ842" i="6" s="1"/>
  <c r="AL849" i="6"/>
  <c r="AI857" i="6"/>
  <c r="BJ857" i="6" s="1"/>
  <c r="AL864" i="6"/>
  <c r="AL866" i="6"/>
  <c r="AK870" i="6"/>
  <c r="AJ872" i="6"/>
  <c r="AI882" i="6"/>
  <c r="BJ882" i="6" s="1"/>
  <c r="AL903" i="6"/>
  <c r="AL905" i="6"/>
  <c r="AL907" i="6"/>
  <c r="AL909" i="6"/>
  <c r="AJ915" i="6"/>
  <c r="AK919" i="6"/>
  <c r="AJ923" i="6"/>
  <c r="AJ925" i="6"/>
  <c r="AJ927" i="6"/>
  <c r="AJ929" i="6"/>
  <c r="AL952" i="6"/>
  <c r="AK962" i="6"/>
  <c r="AK966" i="6"/>
  <c r="AK970" i="6"/>
  <c r="AJ972" i="6"/>
  <c r="AI982" i="6"/>
  <c r="BJ982" i="6" s="1"/>
  <c r="AL1003" i="6"/>
  <c r="AL1005" i="6"/>
  <c r="AL1007" i="6"/>
  <c r="AL1009" i="6"/>
  <c r="AJ1015" i="6"/>
  <c r="AK1019" i="6"/>
  <c r="AJ1023" i="6"/>
  <c r="AJ1025" i="6"/>
  <c r="AJ1027" i="6"/>
  <c r="AJ1029" i="6"/>
  <c r="AL1052" i="6"/>
  <c r="AK1062" i="6"/>
  <c r="BO1062" i="6" s="1"/>
  <c r="BP1062" i="6" s="1"/>
  <c r="AK1066" i="6"/>
  <c r="AK1070" i="6"/>
  <c r="AJ1072" i="6"/>
  <c r="AI1082" i="6"/>
  <c r="BJ1082" i="6" s="1"/>
  <c r="AL1103" i="6"/>
  <c r="BM1103" i="6" s="1"/>
  <c r="AL1105" i="6"/>
  <c r="AL1107" i="6"/>
  <c r="AI1140" i="6"/>
  <c r="BJ1140" i="6" s="1"/>
  <c r="AK1144" i="6"/>
  <c r="AK1158" i="6"/>
  <c r="AL1175" i="6"/>
  <c r="AK1189" i="6"/>
  <c r="BO1189" i="6" s="1"/>
  <c r="BP1189" i="6" s="1"/>
  <c r="AJ1194" i="6"/>
  <c r="AL1201" i="6"/>
  <c r="AI1206" i="6"/>
  <c r="BJ1206" i="6" s="1"/>
  <c r="AI1213" i="6"/>
  <c r="BJ1213" i="6" s="1"/>
  <c r="AJ1219" i="6"/>
  <c r="AI1230" i="6"/>
  <c r="BJ1230" i="6" s="1"/>
  <c r="AL1232" i="6"/>
  <c r="AI1237" i="6"/>
  <c r="BJ1237" i="6" s="1"/>
  <c r="AI1242" i="6"/>
  <c r="BJ1242" i="6" s="1"/>
  <c r="AK1251" i="6"/>
  <c r="AJ1256" i="6"/>
  <c r="AK1258" i="6"/>
  <c r="AL1260" i="6"/>
  <c r="BM1260" i="6" s="1"/>
  <c r="AJ1269" i="6"/>
  <c r="AK1271" i="6"/>
  <c r="BO1271" i="6" s="1"/>
  <c r="BP1271" i="6" s="1"/>
  <c r="AL1273" i="6"/>
  <c r="AK1278" i="6"/>
  <c r="AK1283" i="6"/>
  <c r="AK1302" i="6"/>
  <c r="AJ1316" i="6"/>
  <c r="AJ1321" i="6"/>
  <c r="AL1323" i="6"/>
  <c r="AL1330" i="6"/>
  <c r="AI1333" i="6"/>
  <c r="BJ1333" i="6" s="1"/>
  <c r="AL1335" i="6"/>
  <c r="AJ1354" i="6"/>
  <c r="AI1373" i="6"/>
  <c r="BJ1373" i="6" s="1"/>
  <c r="AJ1375" i="6"/>
  <c r="AL1377" i="6"/>
  <c r="BM1377" i="6" s="1"/>
  <c r="AI1380" i="6"/>
  <c r="BJ1380" i="6" s="1"/>
  <c r="AJ1385" i="6"/>
  <c r="AK1387" i="6"/>
  <c r="AJ1399" i="6"/>
  <c r="AJ1413" i="6"/>
  <c r="AL1420" i="6"/>
  <c r="AJ1425" i="6"/>
  <c r="AK1427" i="6"/>
  <c r="AL1432" i="6"/>
  <c r="AI1437" i="6"/>
  <c r="BJ1437" i="6" s="1"/>
  <c r="AJ1439" i="6"/>
  <c r="AK1446" i="6"/>
  <c r="AJ1451" i="6"/>
  <c r="AL1453" i="6"/>
  <c r="AI1458" i="6"/>
  <c r="BJ1458" i="6" s="1"/>
  <c r="AJ1460" i="6"/>
  <c r="AL1467" i="6"/>
  <c r="AI1470" i="6"/>
  <c r="BJ1470" i="6" s="1"/>
  <c r="AL1472" i="6"/>
  <c r="BM1472" i="6" s="1"/>
  <c r="AK1479" i="6"/>
  <c r="BO1479" i="6" s="1"/>
  <c r="BP1479" i="6" s="1"/>
  <c r="AJ1489" i="6"/>
  <c r="AK1491" i="6"/>
  <c r="AI1501" i="6"/>
  <c r="BJ1501" i="6" s="1"/>
  <c r="AL1517" i="6"/>
  <c r="BM1517" i="6" s="1"/>
  <c r="AI1520" i="6"/>
  <c r="BJ1520" i="6" s="1"/>
  <c r="AL1524" i="6"/>
  <c r="AK1529" i="6"/>
  <c r="AL1536" i="6"/>
  <c r="AI1553" i="6"/>
  <c r="BJ1553" i="6" s="1"/>
  <c r="AJ1555" i="6"/>
  <c r="AK1557" i="6"/>
  <c r="AI1562" i="6"/>
  <c r="BJ1562" i="6" s="1"/>
  <c r="AI1577" i="6"/>
  <c r="BJ1577" i="6" s="1"/>
  <c r="AI1582" i="6"/>
  <c r="BJ1582" i="6" s="1"/>
  <c r="AI1597" i="6"/>
  <c r="BJ1597" i="6" s="1"/>
  <c r="AI1602" i="6"/>
  <c r="BJ1602" i="6" s="1"/>
  <c r="AI1617" i="6"/>
  <c r="BJ1617" i="6" s="1"/>
  <c r="AI1622" i="6"/>
  <c r="BJ1622" i="6" s="1"/>
  <c r="AI1637" i="6"/>
  <c r="BJ1637" i="6" s="1"/>
  <c r="AI1642" i="6"/>
  <c r="BJ1642" i="6" s="1"/>
  <c r="AI1657" i="6"/>
  <c r="BJ1657" i="6" s="1"/>
  <c r="AI1662" i="6"/>
  <c r="BJ1662" i="6" s="1"/>
  <c r="AI1677" i="6"/>
  <c r="BJ1677" i="6" s="1"/>
  <c r="AI1682" i="6"/>
  <c r="BJ1682" i="6" s="1"/>
  <c r="AI1697" i="6"/>
  <c r="BJ1697" i="6" s="1"/>
  <c r="AI1702" i="6"/>
  <c r="BJ1702" i="6" s="1"/>
  <c r="AI1717" i="6"/>
  <c r="BJ1717" i="6" s="1"/>
  <c r="AI1722" i="6"/>
  <c r="BJ1722" i="6" s="1"/>
  <c r="AI1737" i="6"/>
  <c r="BJ1737" i="6" s="1"/>
  <c r="AI1742" i="6"/>
  <c r="BJ1742" i="6" s="1"/>
  <c r="AI1757" i="6"/>
  <c r="BJ1757" i="6" s="1"/>
  <c r="AI1762" i="6"/>
  <c r="BJ1762" i="6" s="1"/>
  <c r="AI1777" i="6"/>
  <c r="BJ1777" i="6" s="1"/>
  <c r="AI1782" i="6"/>
  <c r="BJ1782" i="6" s="1"/>
  <c r="AI1797" i="6"/>
  <c r="BJ1797" i="6" s="1"/>
  <c r="AI1802" i="6"/>
  <c r="BJ1802" i="6" s="1"/>
  <c r="AI1817" i="6"/>
  <c r="BJ1817" i="6" s="1"/>
  <c r="AI1822" i="6"/>
  <c r="BJ1822" i="6" s="1"/>
  <c r="AI1837" i="6"/>
  <c r="BJ1837" i="6" s="1"/>
  <c r="AI1842" i="6"/>
  <c r="BJ1842" i="6" s="1"/>
  <c r="AI1857" i="6"/>
  <c r="BJ1857" i="6" s="1"/>
  <c r="AI1862" i="6"/>
  <c r="BJ1862" i="6" s="1"/>
  <c r="AI1877" i="6"/>
  <c r="BJ1877" i="6" s="1"/>
  <c r="AJ1887" i="6"/>
  <c r="AK1895" i="6"/>
  <c r="BK1895" i="6" s="1"/>
  <c r="AI1898" i="6"/>
  <c r="BJ1898" i="6" s="1"/>
  <c r="AK1900" i="6"/>
  <c r="BK1900" i="6" s="1"/>
  <c r="AL1913" i="6"/>
  <c r="AL1921" i="6"/>
  <c r="AI1924" i="6"/>
  <c r="BJ1924" i="6" s="1"/>
  <c r="AL1931" i="6"/>
  <c r="AJ1937" i="6"/>
  <c r="AJ1942" i="6"/>
  <c r="AK1947" i="6"/>
  <c r="AI1950" i="6"/>
  <c r="BJ1950" i="6" s="1"/>
  <c r="AI1971" i="6"/>
  <c r="BJ1971" i="6" s="1"/>
  <c r="AJ1976" i="6"/>
  <c r="AK1989" i="6"/>
  <c r="AI2013" i="6"/>
  <c r="BJ2013" i="6" s="1"/>
  <c r="AL2015" i="6"/>
  <c r="BM2015" i="6" s="1"/>
  <c r="AJ2018" i="6"/>
  <c r="AL2020" i="6"/>
  <c r="AK2036" i="6"/>
  <c r="AI2039" i="6"/>
  <c r="BJ2039" i="6" s="1"/>
  <c r="AJ2044" i="6"/>
  <c r="AK2057" i="6"/>
  <c r="AJ2068" i="6"/>
  <c r="AL2074" i="6"/>
  <c r="AJ2077" i="6"/>
  <c r="AI2086" i="6"/>
  <c r="BJ2086" i="6" s="1"/>
  <c r="AI2116" i="6"/>
  <c r="BJ2116" i="6" s="1"/>
  <c r="AK2127" i="6"/>
  <c r="AK2140" i="6"/>
  <c r="BK2140" i="6" s="1"/>
  <c r="AL2143" i="6"/>
  <c r="AL2153" i="6"/>
  <c r="AK2166" i="6"/>
  <c r="AL2169" i="6"/>
  <c r="AJ2200" i="6"/>
  <c r="AJ2224" i="6"/>
  <c r="AL2227" i="6"/>
  <c r="BM2227" i="6" s="1"/>
  <c r="AJ2251" i="6"/>
  <c r="AK2254" i="6"/>
  <c r="AJ2268" i="6"/>
  <c r="AL2300" i="6"/>
  <c r="BM2300" i="6" s="1"/>
  <c r="AI2308" i="6"/>
  <c r="BJ2308" i="6" s="1"/>
  <c r="AK2311" i="6"/>
  <c r="AI2322" i="6"/>
  <c r="BJ2322" i="6" s="1"/>
  <c r="AJ2329" i="6"/>
  <c r="AK2336" i="6"/>
  <c r="AL2353" i="6"/>
  <c r="AI2381" i="6"/>
  <c r="BJ2381" i="6" s="1"/>
  <c r="AJ2398" i="6"/>
  <c r="AK2405" i="6"/>
  <c r="AL2423" i="6"/>
  <c r="AI2444" i="6"/>
  <c r="BJ2444" i="6" s="1"/>
  <c r="AI1423" i="6"/>
  <c r="BJ1423" i="6" s="1"/>
  <c r="AI1435" i="6"/>
  <c r="BJ1435" i="6" s="1"/>
  <c r="AJ1437" i="6"/>
  <c r="AK1439" i="6"/>
  <c r="BO1439" i="6" s="1"/>
  <c r="BP1439" i="6" s="1"/>
  <c r="AI1444" i="6"/>
  <c r="BJ1444" i="6" s="1"/>
  <c r="AI1477" i="6"/>
  <c r="BJ1477" i="6" s="1"/>
  <c r="AI1482" i="6"/>
  <c r="BJ1482" i="6" s="1"/>
  <c r="AI1487" i="6"/>
  <c r="BJ1487" i="6" s="1"/>
  <c r="AK1496" i="6"/>
  <c r="AJ1501" i="6"/>
  <c r="AJ1515" i="6"/>
  <c r="AK1522" i="6"/>
  <c r="BO1522" i="6" s="1"/>
  <c r="BP1522" i="6" s="1"/>
  <c r="AL1534" i="6"/>
  <c r="AI1541" i="6"/>
  <c r="BJ1541" i="6" s="1"/>
  <c r="AL1543" i="6"/>
  <c r="AK1555" i="6"/>
  <c r="AL1557" i="6"/>
  <c r="AL1564" i="6"/>
  <c r="AI1567" i="6"/>
  <c r="BJ1567" i="6" s="1"/>
  <c r="AJ1577" i="6"/>
  <c r="AL1584" i="6"/>
  <c r="AI1587" i="6"/>
  <c r="BJ1587" i="6" s="1"/>
  <c r="AJ1597" i="6"/>
  <c r="AL1604" i="6"/>
  <c r="AI1607" i="6"/>
  <c r="BJ1607" i="6" s="1"/>
  <c r="AJ1617" i="6"/>
  <c r="AL1624" i="6"/>
  <c r="AI1627" i="6"/>
  <c r="BJ1627" i="6" s="1"/>
  <c r="AJ1637" i="6"/>
  <c r="AL1644" i="6"/>
  <c r="AI1647" i="6"/>
  <c r="BJ1647" i="6" s="1"/>
  <c r="AJ1657" i="6"/>
  <c r="AL1664" i="6"/>
  <c r="AI1667" i="6"/>
  <c r="BJ1667" i="6" s="1"/>
  <c r="AJ1677" i="6"/>
  <c r="AL1684" i="6"/>
  <c r="AI1687" i="6"/>
  <c r="BJ1687" i="6" s="1"/>
  <c r="AJ1697" i="6"/>
  <c r="AL1704" i="6"/>
  <c r="AI1707" i="6"/>
  <c r="BJ1707" i="6" s="1"/>
  <c r="AJ1717" i="6"/>
  <c r="AL1724" i="6"/>
  <c r="AI1727" i="6"/>
  <c r="BJ1727" i="6" s="1"/>
  <c r="AJ1737" i="6"/>
  <c r="AL1744" i="6"/>
  <c r="BM1744" i="6" s="1"/>
  <c r="AI1747" i="6"/>
  <c r="BJ1747" i="6" s="1"/>
  <c r="AJ1757" i="6"/>
  <c r="AL1764" i="6"/>
  <c r="BM1764" i="6" s="1"/>
  <c r="AI1767" i="6"/>
  <c r="BJ1767" i="6" s="1"/>
  <c r="AJ1777" i="6"/>
  <c r="AL1784" i="6"/>
  <c r="AI1787" i="6"/>
  <c r="BJ1787" i="6" s="1"/>
  <c r="AJ1797" i="6"/>
  <c r="AL1804" i="6"/>
  <c r="AI1807" i="6"/>
  <c r="BJ1807" i="6" s="1"/>
  <c r="AJ1817" i="6"/>
  <c r="AL1824" i="6"/>
  <c r="AI1827" i="6"/>
  <c r="BJ1827" i="6" s="1"/>
  <c r="AJ1837" i="6"/>
  <c r="AL1844" i="6"/>
  <c r="AI1847" i="6"/>
  <c r="BJ1847" i="6" s="1"/>
  <c r="AJ1857" i="6"/>
  <c r="AL1864" i="6"/>
  <c r="AI1867" i="6"/>
  <c r="BJ1867" i="6" s="1"/>
  <c r="AJ1877" i="6"/>
  <c r="AJ1882" i="6"/>
  <c r="AK1887" i="6"/>
  <c r="BK1887" i="6" s="1"/>
  <c r="BL1887" i="6" s="1"/>
  <c r="AI1890" i="6"/>
  <c r="BJ1890" i="6" s="1"/>
  <c r="AI1911" i="6"/>
  <c r="BJ1911" i="6" s="1"/>
  <c r="AJ1916" i="6"/>
  <c r="AK1929" i="6"/>
  <c r="AI1953" i="6"/>
  <c r="BJ1953" i="6" s="1"/>
  <c r="AL1955" i="6"/>
  <c r="AJ1958" i="6"/>
  <c r="AL1960" i="6"/>
  <c r="AK1976" i="6"/>
  <c r="AI1979" i="6"/>
  <c r="BJ1979" i="6" s="1"/>
  <c r="AJ1984" i="6"/>
  <c r="AK1997" i="6"/>
  <c r="AI2000" i="6"/>
  <c r="BJ2000" i="6" s="1"/>
  <c r="AK2002" i="6"/>
  <c r="BO2002" i="6" s="1"/>
  <c r="BP2002" i="6" s="1"/>
  <c r="AL2010" i="6"/>
  <c r="AI2026" i="6"/>
  <c r="BJ2026" i="6" s="1"/>
  <c r="AJ2031" i="6"/>
  <c r="AI2055" i="6"/>
  <c r="BJ2055" i="6" s="1"/>
  <c r="AJ2060" i="6"/>
  <c r="AJ2065" i="6"/>
  <c r="AJ2086" i="6"/>
  <c r="AL2095" i="6"/>
  <c r="BM2095" i="6" s="1"/>
  <c r="AJ2098" i="6"/>
  <c r="AK2104" i="6"/>
  <c r="BK2104" i="6" s="1"/>
  <c r="AJ2107" i="6"/>
  <c r="AL2113" i="6"/>
  <c r="AK2122" i="6"/>
  <c r="AL2127" i="6"/>
  <c r="AI2150" i="6"/>
  <c r="BJ2150" i="6" s="1"/>
  <c r="AJ2160" i="6"/>
  <c r="AI2176" i="6"/>
  <c r="BJ2176" i="6" s="1"/>
  <c r="AL2183" i="6"/>
  <c r="AI2190" i="6"/>
  <c r="BJ2190" i="6" s="1"/>
  <c r="AI2211" i="6"/>
  <c r="BJ2211" i="6" s="1"/>
  <c r="AI2221" i="6"/>
  <c r="BJ2221" i="6" s="1"/>
  <c r="AK2234" i="6"/>
  <c r="AL2241" i="6"/>
  <c r="AK2251" i="6"/>
  <c r="BK2251" i="6" s="1"/>
  <c r="BL2251" i="6" s="1"/>
  <c r="AJ2276" i="6"/>
  <c r="AJ2308" i="6"/>
  <c r="AL2318" i="6"/>
  <c r="BM2318" i="6" s="1"/>
  <c r="AL2349" i="6"/>
  <c r="BM2349" i="6" s="1"/>
  <c r="AI2357" i="6"/>
  <c r="BJ2357" i="6" s="1"/>
  <c r="AL2360" i="6"/>
  <c r="AJ2371" i="6"/>
  <c r="AI2375" i="6"/>
  <c r="BJ2375" i="6" s="1"/>
  <c r="AJ2378" i="6"/>
  <c r="AL2381" i="6"/>
  <c r="AI2388" i="6"/>
  <c r="BJ2388" i="6" s="1"/>
  <c r="AJ2395" i="6"/>
  <c r="AK2416" i="6"/>
  <c r="BK2416" i="6" s="1"/>
  <c r="AI2427" i="6"/>
  <c r="BJ2427" i="6" s="1"/>
  <c r="AJ2437" i="6"/>
  <c r="AJ2444" i="6"/>
  <c r="AL335" i="6"/>
  <c r="AK337" i="6"/>
  <c r="AJ339" i="6"/>
  <c r="AI341" i="6"/>
  <c r="BJ341" i="6" s="1"/>
  <c r="AL355" i="6"/>
  <c r="AK357" i="6"/>
  <c r="AJ359" i="6"/>
  <c r="AI361" i="6"/>
  <c r="BJ361" i="6" s="1"/>
  <c r="AL375" i="6"/>
  <c r="AK377" i="6"/>
  <c r="AJ379" i="6"/>
  <c r="AI381" i="6"/>
  <c r="BJ381" i="6" s="1"/>
  <c r="AL395" i="6"/>
  <c r="AK397" i="6"/>
  <c r="BO397" i="6" s="1"/>
  <c r="BP397" i="6" s="1"/>
  <c r="AJ399" i="6"/>
  <c r="AI401" i="6"/>
  <c r="BJ401" i="6" s="1"/>
  <c r="AL415" i="6"/>
  <c r="AK417" i="6"/>
  <c r="AJ419" i="6"/>
  <c r="AI421" i="6"/>
  <c r="BJ421" i="6" s="1"/>
  <c r="AL435" i="6"/>
  <c r="AK437" i="6"/>
  <c r="BO437" i="6" s="1"/>
  <c r="BP437" i="6" s="1"/>
  <c r="AJ439" i="6"/>
  <c r="AI441" i="6"/>
  <c r="BJ441" i="6" s="1"/>
  <c r="AL455" i="6"/>
  <c r="AK457" i="6"/>
  <c r="AJ459" i="6"/>
  <c r="AI461" i="6"/>
  <c r="BJ461" i="6" s="1"/>
  <c r="AL475" i="6"/>
  <c r="AK477" i="6"/>
  <c r="AJ479" i="6"/>
  <c r="AI481" i="6"/>
  <c r="BJ481" i="6" s="1"/>
  <c r="AL495" i="6"/>
  <c r="AK497" i="6"/>
  <c r="AJ499" i="6"/>
  <c r="AI501" i="6"/>
  <c r="BJ501" i="6" s="1"/>
  <c r="AL515" i="6"/>
  <c r="AK517" i="6"/>
  <c r="AJ519" i="6"/>
  <c r="AI521" i="6"/>
  <c r="BJ521" i="6" s="1"/>
  <c r="AL535" i="6"/>
  <c r="AK537" i="6"/>
  <c r="AJ539" i="6"/>
  <c r="AI541" i="6"/>
  <c r="BJ541" i="6" s="1"/>
  <c r="AL555" i="6"/>
  <c r="AK557" i="6"/>
  <c r="BO557" i="6" s="1"/>
  <c r="BP557" i="6" s="1"/>
  <c r="AJ559" i="6"/>
  <c r="AI561" i="6"/>
  <c r="BJ561" i="6" s="1"/>
  <c r="AL575" i="6"/>
  <c r="AK577" i="6"/>
  <c r="AJ579" i="6"/>
  <c r="AI581" i="6"/>
  <c r="BJ581" i="6" s="1"/>
  <c r="AL595" i="6"/>
  <c r="AK597" i="6"/>
  <c r="AJ599" i="6"/>
  <c r="AI601" i="6"/>
  <c r="BJ601" i="6" s="1"/>
  <c r="AJ610" i="6"/>
  <c r="AI612" i="6"/>
  <c r="BJ612" i="6" s="1"/>
  <c r="AL619" i="6"/>
  <c r="AJ625" i="6"/>
  <c r="AI629" i="6"/>
  <c r="BJ629" i="6" s="1"/>
  <c r="AL634" i="6"/>
  <c r="AK638" i="6"/>
  <c r="BO638" i="6" s="1"/>
  <c r="BP638" i="6" s="1"/>
  <c r="AJ642" i="6"/>
  <c r="AI644" i="6"/>
  <c r="BJ644" i="6" s="1"/>
  <c r="AJ657" i="6"/>
  <c r="AL670" i="6"/>
  <c r="BM670" i="6" s="1"/>
  <c r="AK672" i="6"/>
  <c r="BO672" i="6" s="1"/>
  <c r="BP672" i="6" s="1"/>
  <c r="AJ674" i="6"/>
  <c r="AI678" i="6"/>
  <c r="BJ678" i="6" s="1"/>
  <c r="AL685" i="6"/>
  <c r="AK689" i="6"/>
  <c r="AL702" i="6"/>
  <c r="AK704" i="6"/>
  <c r="AJ708" i="6"/>
  <c r="AJ710" i="6"/>
  <c r="AI712" i="6"/>
  <c r="BJ712" i="6" s="1"/>
  <c r="AL719" i="6"/>
  <c r="AJ725" i="6"/>
  <c r="AI729" i="6"/>
  <c r="BJ729" i="6" s="1"/>
  <c r="AL734" i="6"/>
  <c r="AK738" i="6"/>
  <c r="BK738" i="6" s="1"/>
  <c r="BL738" i="6" s="1"/>
  <c r="AJ742" i="6"/>
  <c r="AI744" i="6"/>
  <c r="BJ744" i="6" s="1"/>
  <c r="AJ757" i="6"/>
  <c r="AL770" i="6"/>
  <c r="AK772" i="6"/>
  <c r="AJ774" i="6"/>
  <c r="AI778" i="6"/>
  <c r="BJ778" i="6" s="1"/>
  <c r="AL785" i="6"/>
  <c r="AK789" i="6"/>
  <c r="BK789" i="6" s="1"/>
  <c r="BL789" i="6" s="1"/>
  <c r="AL802" i="6"/>
  <c r="AK804" i="6"/>
  <c r="AJ808" i="6"/>
  <c r="AJ810" i="6"/>
  <c r="AI812" i="6"/>
  <c r="BJ812" i="6" s="1"/>
  <c r="AL819" i="6"/>
  <c r="AJ825" i="6"/>
  <c r="AI829" i="6"/>
  <c r="BJ829" i="6" s="1"/>
  <c r="AL834" i="6"/>
  <c r="AK838" i="6"/>
  <c r="AJ842" i="6"/>
  <c r="AI844" i="6"/>
  <c r="BJ844" i="6" s="1"/>
  <c r="AJ857" i="6"/>
  <c r="AL870" i="6"/>
  <c r="AK872" i="6"/>
  <c r="BK872" i="6" s="1"/>
  <c r="BL872" i="6" s="1"/>
  <c r="AJ882" i="6"/>
  <c r="AJ888" i="6"/>
  <c r="AJ890" i="6"/>
  <c r="AI892" i="6"/>
  <c r="BJ892" i="6" s="1"/>
  <c r="AL917" i="6"/>
  <c r="AL919" i="6"/>
  <c r="AK923" i="6"/>
  <c r="BO923" i="6" s="1"/>
  <c r="BP923" i="6" s="1"/>
  <c r="AK925" i="6"/>
  <c r="AK927" i="6"/>
  <c r="AK929" i="6"/>
  <c r="BO929" i="6" s="1"/>
  <c r="BP929" i="6" s="1"/>
  <c r="AI935" i="6"/>
  <c r="BJ935" i="6" s="1"/>
  <c r="AI937" i="6"/>
  <c r="BJ937" i="6" s="1"/>
  <c r="AI943" i="6"/>
  <c r="BJ943" i="6" s="1"/>
  <c r="AI945" i="6"/>
  <c r="BJ945" i="6" s="1"/>
  <c r="AI947" i="6"/>
  <c r="BJ947" i="6" s="1"/>
  <c r="AI949" i="6"/>
  <c r="BJ949" i="6" s="1"/>
  <c r="AL962" i="6"/>
  <c r="BM962" i="6" s="1"/>
  <c r="AL964" i="6"/>
  <c r="BM964" i="6" s="1"/>
  <c r="AL970" i="6"/>
  <c r="AK972" i="6"/>
  <c r="BO972" i="6" s="1"/>
  <c r="BP972" i="6" s="1"/>
  <c r="AJ982" i="6"/>
  <c r="AJ988" i="6"/>
  <c r="AJ990" i="6"/>
  <c r="AI992" i="6"/>
  <c r="BJ992" i="6" s="1"/>
  <c r="AL1017" i="6"/>
  <c r="AL1019" i="6"/>
  <c r="AK1023" i="6"/>
  <c r="AK1025" i="6"/>
  <c r="AK1027" i="6"/>
  <c r="AK1029" i="6"/>
  <c r="AI1035" i="6"/>
  <c r="BJ1035" i="6" s="1"/>
  <c r="AI1037" i="6"/>
  <c r="BJ1037" i="6" s="1"/>
  <c r="AI1043" i="6"/>
  <c r="BJ1043" i="6" s="1"/>
  <c r="AI1045" i="6"/>
  <c r="BJ1045" i="6" s="1"/>
  <c r="AI1047" i="6"/>
  <c r="BJ1047" i="6" s="1"/>
  <c r="AI1049" i="6"/>
  <c r="BJ1049" i="6" s="1"/>
  <c r="AL1062" i="6"/>
  <c r="BM1062" i="6" s="1"/>
  <c r="AL1064" i="6"/>
  <c r="BM1064" i="6" s="1"/>
  <c r="AL1070" i="6"/>
  <c r="AK1072" i="6"/>
  <c r="AJ1082" i="6"/>
  <c r="AJ1088" i="6"/>
  <c r="AJ1090" i="6"/>
  <c r="AI1092" i="6"/>
  <c r="BJ1092" i="6" s="1"/>
  <c r="AI1122" i="6"/>
  <c r="BJ1122" i="6" s="1"/>
  <c r="AI1136" i="6"/>
  <c r="BJ1136" i="6" s="1"/>
  <c r="AJ1140" i="6"/>
  <c r="AL1144" i="6"/>
  <c r="AL1158" i="6"/>
  <c r="AI1167" i="6"/>
  <c r="BJ1167" i="6" s="1"/>
  <c r="AJ1178" i="6"/>
  <c r="AJ1185" i="6"/>
  <c r="AL1189" i="6"/>
  <c r="AI1204" i="6"/>
  <c r="BJ1204" i="6" s="1"/>
  <c r="AJ1206" i="6"/>
  <c r="AI1211" i="6"/>
  <c r="BJ1211" i="6" s="1"/>
  <c r="AJ1213" i="6"/>
  <c r="AK1237" i="6"/>
  <c r="BO1237" i="6" s="1"/>
  <c r="BP1237" i="6" s="1"/>
  <c r="AJ1242" i="6"/>
  <c r="AK1256" i="6"/>
  <c r="AL1258" i="6"/>
  <c r="BM1258" i="6" s="1"/>
  <c r="AK1269" i="6"/>
  <c r="AL1271" i="6"/>
  <c r="AI1276" i="6"/>
  <c r="BJ1276" i="6" s="1"/>
  <c r="AL1278" i="6"/>
  <c r="AL1283" i="6"/>
  <c r="AL1290" i="6"/>
  <c r="AI1307" i="6"/>
  <c r="BJ1307" i="6" s="1"/>
  <c r="AI1319" i="6"/>
  <c r="BJ1319" i="6" s="1"/>
  <c r="AL1321" i="6"/>
  <c r="AJ1333" i="6"/>
  <c r="AI1338" i="6"/>
  <c r="BJ1338" i="6" s="1"/>
  <c r="AJ1340" i="6"/>
  <c r="AK1354" i="6"/>
  <c r="AJ1373" i="6"/>
  <c r="AK1385" i="6"/>
  <c r="BO1385" i="6" s="1"/>
  <c r="BP1385" i="6" s="1"/>
  <c r="AL1387" i="6"/>
  <c r="BM1387" i="6" s="1"/>
  <c r="AK1392" i="6"/>
  <c r="AI1411" i="6"/>
  <c r="BJ1411" i="6" s="1"/>
  <c r="AK1413" i="6"/>
  <c r="AK1425" i="6"/>
  <c r="AL1427" i="6"/>
  <c r="BM1427" i="6" s="1"/>
  <c r="AI1430" i="6"/>
  <c r="BJ1430" i="6" s="1"/>
  <c r="AI1449" i="6"/>
  <c r="BJ1449" i="6" s="1"/>
  <c r="AK1451" i="6"/>
  <c r="AI1456" i="6"/>
  <c r="BJ1456" i="6" s="1"/>
  <c r="AJ1458" i="6"/>
  <c r="AK1460" i="6"/>
  <c r="AJ1477" i="6"/>
  <c r="AK1489" i="6"/>
  <c r="BO1489" i="6" s="1"/>
  <c r="BP1489" i="6" s="1"/>
  <c r="AL1491" i="6"/>
  <c r="AJ1494" i="6"/>
  <c r="AL1501" i="6"/>
  <c r="AL1510" i="6"/>
  <c r="AK1515" i="6"/>
  <c r="BO1515" i="6" s="1"/>
  <c r="BP1515" i="6" s="1"/>
  <c r="AJ1520" i="6"/>
  <c r="AL1529" i="6"/>
  <c r="BM1529" i="6" s="1"/>
  <c r="AJ1541" i="6"/>
  <c r="AJ1553" i="6"/>
  <c r="AJ1562" i="6"/>
  <c r="AL1572" i="6"/>
  <c r="BM1572" i="6" s="1"/>
  <c r="AJ1582" i="6"/>
  <c r="AL1592" i="6"/>
  <c r="AJ1602" i="6"/>
  <c r="AL1612" i="6"/>
  <c r="AJ1622" i="6"/>
  <c r="AL1632" i="6"/>
  <c r="AJ1642" i="6"/>
  <c r="AL1652" i="6"/>
  <c r="AJ1662" i="6"/>
  <c r="AL1672" i="6"/>
  <c r="AJ1682" i="6"/>
  <c r="AL1692" i="6"/>
  <c r="AJ1702" i="6"/>
  <c r="AL1712" i="6"/>
  <c r="AJ1722" i="6"/>
  <c r="AL1732" i="6"/>
  <c r="BM1732" i="6" s="1"/>
  <c r="AJ1742" i="6"/>
  <c r="AL1752" i="6"/>
  <c r="AJ1762" i="6"/>
  <c r="AL1772" i="6"/>
  <c r="BM1772" i="6" s="1"/>
  <c r="AJ1782" i="6"/>
  <c r="AL1792" i="6"/>
  <c r="AJ1802" i="6"/>
  <c r="AL1812" i="6"/>
  <c r="AJ1822" i="6"/>
  <c r="AL1832" i="6"/>
  <c r="AJ1842" i="6"/>
  <c r="AL1852" i="6"/>
  <c r="AJ1862" i="6"/>
  <c r="AL1872" i="6"/>
  <c r="AI1893" i="6"/>
  <c r="BJ1893" i="6" s="1"/>
  <c r="AL1895" i="6"/>
  <c r="AJ1898" i="6"/>
  <c r="AL1900" i="6"/>
  <c r="AK1916" i="6"/>
  <c r="AI1919" i="6"/>
  <c r="BJ1919" i="6" s="1"/>
  <c r="AJ1924" i="6"/>
  <c r="AK1937" i="6"/>
  <c r="AI1940" i="6"/>
  <c r="BJ1940" i="6" s="1"/>
  <c r="AK1942" i="6"/>
  <c r="AL1950" i="6"/>
  <c r="BM1950" i="6" s="1"/>
  <c r="AI1966" i="6"/>
  <c r="BJ1966" i="6" s="1"/>
  <c r="AJ1971" i="6"/>
  <c r="AI1995" i="6"/>
  <c r="BJ1995" i="6" s="1"/>
  <c r="AJ2013" i="6"/>
  <c r="AK2018" i="6"/>
  <c r="AI2029" i="6"/>
  <c r="BJ2029" i="6" s="1"/>
  <c r="AJ2039" i="6"/>
  <c r="AI2047" i="6"/>
  <c r="BJ2047" i="6" s="1"/>
  <c r="AK2077" i="6"/>
  <c r="BK2077" i="6" s="1"/>
  <c r="AJ2116" i="6"/>
  <c r="AL2134" i="6"/>
  <c r="AL2140" i="6"/>
  <c r="AJ2147" i="6"/>
  <c r="AK2160" i="6"/>
  <c r="AI2164" i="6"/>
  <c r="BJ2164" i="6" s="1"/>
  <c r="AK2180" i="6"/>
  <c r="BK2180" i="6" s="1"/>
  <c r="BL2180" i="6" s="1"/>
  <c r="AK2200" i="6"/>
  <c r="AJ2231" i="6"/>
  <c r="AL2311" i="6"/>
  <c r="BM2311" i="6" s="1"/>
  <c r="AJ2326" i="6"/>
  <c r="AK2329" i="6"/>
  <c r="BO2329" i="6" s="1"/>
  <c r="BP2329" i="6" s="1"/>
  <c r="AL2336" i="6"/>
  <c r="AK2343" i="6"/>
  <c r="AJ2357" i="6"/>
  <c r="AL2364" i="6"/>
  <c r="AJ2375" i="6"/>
  <c r="AJ2385" i="6"/>
  <c r="AK2398" i="6"/>
  <c r="AL2405" i="6"/>
  <c r="AK2420" i="6"/>
  <c r="AJ2427" i="6"/>
  <c r="AL873" i="6"/>
  <c r="AK875" i="6"/>
  <c r="BO875" i="6" s="1"/>
  <c r="BP875" i="6" s="1"/>
  <c r="AJ877" i="6"/>
  <c r="AI879" i="6"/>
  <c r="BJ879" i="6" s="1"/>
  <c r="AL893" i="6"/>
  <c r="BM893" i="6" s="1"/>
  <c r="AK895" i="6"/>
  <c r="BO895" i="6" s="1"/>
  <c r="BP895" i="6" s="1"/>
  <c r="AJ897" i="6"/>
  <c r="AI899" i="6"/>
  <c r="BJ899" i="6" s="1"/>
  <c r="AL913" i="6"/>
  <c r="BM913" i="6" s="1"/>
  <c r="AK915" i="6"/>
  <c r="AJ917" i="6"/>
  <c r="AI919" i="6"/>
  <c r="BJ919" i="6" s="1"/>
  <c r="AL933" i="6"/>
  <c r="AK935" i="6"/>
  <c r="AJ937" i="6"/>
  <c r="AI939" i="6"/>
  <c r="BJ939" i="6" s="1"/>
  <c r="AL953" i="6"/>
  <c r="AK955" i="6"/>
  <c r="BK955" i="6" s="1"/>
  <c r="AJ957" i="6"/>
  <c r="AI959" i="6"/>
  <c r="BJ959" i="6" s="1"/>
  <c r="AL973" i="6"/>
  <c r="AK975" i="6"/>
  <c r="AJ977" i="6"/>
  <c r="AI979" i="6"/>
  <c r="BJ979" i="6" s="1"/>
  <c r="AL993" i="6"/>
  <c r="BM993" i="6" s="1"/>
  <c r="AK995" i="6"/>
  <c r="AJ997" i="6"/>
  <c r="AI999" i="6"/>
  <c r="BJ999" i="6" s="1"/>
  <c r="AL1013" i="6"/>
  <c r="BM1013" i="6" s="1"/>
  <c r="AK1015" i="6"/>
  <c r="BK1015" i="6" s="1"/>
  <c r="BL1015" i="6" s="1"/>
  <c r="AJ1017" i="6"/>
  <c r="AI1019" i="6"/>
  <c r="BJ1019" i="6" s="1"/>
  <c r="AL1033" i="6"/>
  <c r="AK1035" i="6"/>
  <c r="AJ1037" i="6"/>
  <c r="AI1039" i="6"/>
  <c r="BJ1039" i="6" s="1"/>
  <c r="AL1053" i="6"/>
  <c r="AK1055" i="6"/>
  <c r="AJ1057" i="6"/>
  <c r="AI1059" i="6"/>
  <c r="BJ1059" i="6" s="1"/>
  <c r="AL1073" i="6"/>
  <c r="AK1075" i="6"/>
  <c r="AJ1077" i="6"/>
  <c r="AI1079" i="6"/>
  <c r="BJ1079" i="6" s="1"/>
  <c r="AL1093" i="6"/>
  <c r="BM1093" i="6" s="1"/>
  <c r="AK1095" i="6"/>
  <c r="AJ1097" i="6"/>
  <c r="AI1099" i="6"/>
  <c r="BJ1099" i="6" s="1"/>
  <c r="AI1110" i="6"/>
  <c r="BJ1110" i="6" s="1"/>
  <c r="AL1117" i="6"/>
  <c r="AL1119" i="6"/>
  <c r="AK1123" i="6"/>
  <c r="AJ1125" i="6"/>
  <c r="AI1127" i="6"/>
  <c r="BJ1127" i="6" s="1"/>
  <c r="AK1138" i="6"/>
  <c r="AJ1142" i="6"/>
  <c r="AL1151" i="6"/>
  <c r="AL1153" i="6"/>
  <c r="AK1157" i="6"/>
  <c r="AL1159" i="6"/>
  <c r="AL1165" i="6"/>
  <c r="AL1169" i="6"/>
  <c r="AI1182" i="6"/>
  <c r="BJ1182" i="6" s="1"/>
  <c r="AI1184" i="6"/>
  <c r="BJ1184" i="6" s="1"/>
  <c r="AJ1196" i="6"/>
  <c r="AJ1198" i="6"/>
  <c r="AK1202" i="6"/>
  <c r="AK1204" i="6"/>
  <c r="BO1204" i="6" s="1"/>
  <c r="BP1204" i="6" s="1"/>
  <c r="AJ1208" i="6"/>
  <c r="AL1210" i="6"/>
  <c r="AL1216" i="6"/>
  <c r="AL1218" i="6"/>
  <c r="AI1233" i="6"/>
  <c r="BJ1233" i="6" s="1"/>
  <c r="AI1235" i="6"/>
  <c r="BJ1235" i="6" s="1"/>
  <c r="AI1241" i="6"/>
  <c r="BJ1241" i="6" s="1"/>
  <c r="AJ1245" i="6"/>
  <c r="AJ1249" i="6"/>
  <c r="AK1253" i="6"/>
  <c r="AK1255" i="6"/>
  <c r="AK1259" i="6"/>
  <c r="BO1259" i="6" s="1"/>
  <c r="BP1259" i="6" s="1"/>
  <c r="AL1265" i="6"/>
  <c r="AL1269" i="6"/>
  <c r="AI1278" i="6"/>
  <c r="BJ1278" i="6" s="1"/>
  <c r="AJ1282" i="6"/>
  <c r="AK1286" i="6"/>
  <c r="AI1295" i="6"/>
  <c r="BJ1295" i="6" s="1"/>
  <c r="AI1297" i="6"/>
  <c r="BJ1297" i="6" s="1"/>
  <c r="AL1303" i="6"/>
  <c r="BM1303" i="6" s="1"/>
  <c r="AL1305" i="6"/>
  <c r="BM1305" i="6" s="1"/>
  <c r="AL1307" i="6"/>
  <c r="AK1318" i="6"/>
  <c r="AI1329" i="6"/>
  <c r="BJ1329" i="6" s="1"/>
  <c r="AL1337" i="6"/>
  <c r="AL1352" i="6"/>
  <c r="AI1363" i="6"/>
  <c r="BJ1363" i="6" s="1"/>
  <c r="AJ1365" i="6"/>
  <c r="AJ1367" i="6"/>
  <c r="AK1369" i="6"/>
  <c r="AI1378" i="6"/>
  <c r="BJ1378" i="6" s="1"/>
  <c r="AJ1382" i="6"/>
  <c r="AK1386" i="6"/>
  <c r="AI1395" i="6"/>
  <c r="BJ1395" i="6" s="1"/>
  <c r="AI1397" i="6"/>
  <c r="BJ1397" i="6" s="1"/>
  <c r="AL1403" i="6"/>
  <c r="BM1403" i="6" s="1"/>
  <c r="AL1405" i="6"/>
  <c r="BM1405" i="6" s="1"/>
  <c r="AL1407" i="6"/>
  <c r="AK1418" i="6"/>
  <c r="AI1429" i="6"/>
  <c r="BJ1429" i="6" s="1"/>
  <c r="AL1437" i="6"/>
  <c r="BM1437" i="6" s="1"/>
  <c r="AL1452" i="6"/>
  <c r="AI1463" i="6"/>
  <c r="BJ1463" i="6" s="1"/>
  <c r="AJ1465" i="6"/>
  <c r="AJ1467" i="6"/>
  <c r="AK1469" i="6"/>
  <c r="AI1478" i="6"/>
  <c r="BJ1478" i="6" s="1"/>
  <c r="AJ1482" i="6"/>
  <c r="AK1486" i="6"/>
  <c r="AI1495" i="6"/>
  <c r="BJ1495" i="6" s="1"/>
  <c r="AI1497" i="6"/>
  <c r="BJ1497" i="6" s="1"/>
  <c r="AL1503" i="6"/>
  <c r="AL1505" i="6"/>
  <c r="AL1507" i="6"/>
  <c r="AK1518" i="6"/>
  <c r="AI1529" i="6"/>
  <c r="BJ1529" i="6" s="1"/>
  <c r="AL1537" i="6"/>
  <c r="BM1537" i="6" s="1"/>
  <c r="AL1552" i="6"/>
  <c r="AI1563" i="6"/>
  <c r="BJ1563" i="6" s="1"/>
  <c r="AJ1565" i="6"/>
  <c r="AL1569" i="6"/>
  <c r="BM1569" i="6" s="1"/>
  <c r="AJ1585" i="6"/>
  <c r="AL1589" i="6"/>
  <c r="AJ1605" i="6"/>
  <c r="AL1609" i="6"/>
  <c r="AJ1625" i="6"/>
  <c r="AL1629" i="6"/>
  <c r="AJ1645" i="6"/>
  <c r="AL1649" i="6"/>
  <c r="AJ1665" i="6"/>
  <c r="AL1669" i="6"/>
  <c r="AJ1685" i="6"/>
  <c r="AL1689" i="6"/>
  <c r="AJ1705" i="6"/>
  <c r="AL1709" i="6"/>
  <c r="AJ1725" i="6"/>
  <c r="AL1729" i="6"/>
  <c r="BM1729" i="6" s="1"/>
  <c r="AJ1745" i="6"/>
  <c r="AL1749" i="6"/>
  <c r="AJ1765" i="6"/>
  <c r="AL1769" i="6"/>
  <c r="BM1769" i="6" s="1"/>
  <c r="AJ1785" i="6"/>
  <c r="AL1789" i="6"/>
  <c r="AJ1805" i="6"/>
  <c r="AL1809" i="6"/>
  <c r="AJ1825" i="6"/>
  <c r="AL1829" i="6"/>
  <c r="AJ1845" i="6"/>
  <c r="AL1849" i="6"/>
  <c r="AJ1865" i="6"/>
  <c r="AL1869" i="6"/>
  <c r="AJ1885" i="6"/>
  <c r="AL1889" i="6"/>
  <c r="AJ1905" i="6"/>
  <c r="AL1909" i="6"/>
  <c r="AJ1925" i="6"/>
  <c r="AL1929" i="6"/>
  <c r="BM1929" i="6" s="1"/>
  <c r="AJ1945" i="6"/>
  <c r="AL1949" i="6"/>
  <c r="AJ1965" i="6"/>
  <c r="AL1969" i="6"/>
  <c r="BM1969" i="6" s="1"/>
  <c r="AJ1985" i="6"/>
  <c r="AL1989" i="6"/>
  <c r="AJ2005" i="6"/>
  <c r="AL2009" i="6"/>
  <c r="AJ2025" i="6"/>
  <c r="AL2029" i="6"/>
  <c r="AJ2045" i="6"/>
  <c r="AL2049" i="6"/>
  <c r="AK2076" i="6"/>
  <c r="AJ2089" i="6"/>
  <c r="AL2094" i="6"/>
  <c r="AK2107" i="6"/>
  <c r="AI2110" i="6"/>
  <c r="BJ2110" i="6" s="1"/>
  <c r="AL2123" i="6"/>
  <c r="AJ2128" i="6"/>
  <c r="AL2136" i="6"/>
  <c r="AL2142" i="6"/>
  <c r="AL2156" i="6"/>
  <c r="AL2173" i="6"/>
  <c r="BM2173" i="6" s="1"/>
  <c r="AK2176" i="6"/>
  <c r="BO2176" i="6" s="1"/>
  <c r="BP2176" i="6" s="1"/>
  <c r="AI2179" i="6"/>
  <c r="BJ2179" i="6" s="1"/>
  <c r="AK2185" i="6"/>
  <c r="AI2191" i="6"/>
  <c r="BJ2191" i="6" s="1"/>
  <c r="AJ2199" i="6"/>
  <c r="AJ2205" i="6"/>
  <c r="AJ2228" i="6"/>
  <c r="AL2243" i="6"/>
  <c r="AL2249" i="6"/>
  <c r="AI2261" i="6"/>
  <c r="BJ2261" i="6" s="1"/>
  <c r="AK2283" i="6"/>
  <c r="AI2286" i="6"/>
  <c r="BJ2286" i="6" s="1"/>
  <c r="AJ2289" i="6"/>
  <c r="AI2304" i="6"/>
  <c r="BJ2304" i="6" s="1"/>
  <c r="AK2322" i="6"/>
  <c r="AL2325" i="6"/>
  <c r="BM2325" i="6" s="1"/>
  <c r="AK2331" i="6"/>
  <c r="BO2331" i="6" s="1"/>
  <c r="BP2331" i="6" s="1"/>
  <c r="AJ2337" i="6"/>
  <c r="AI2349" i="6"/>
  <c r="BJ2349" i="6" s="1"/>
  <c r="AI2355" i="6"/>
  <c r="BJ2355" i="6" s="1"/>
  <c r="AJ2367" i="6"/>
  <c r="AJ2373" i="6"/>
  <c r="AL2382" i="6"/>
  <c r="AJ2388" i="6"/>
  <c r="AL2391" i="6"/>
  <c r="AJ2400" i="6"/>
  <c r="AI2409" i="6"/>
  <c r="BJ2409" i="6" s="1"/>
  <c r="AL2421" i="6"/>
  <c r="AL2424" i="6"/>
  <c r="AI2439" i="6"/>
  <c r="BJ2439" i="6" s="1"/>
  <c r="AJ2134" i="6"/>
  <c r="AK2145" i="6"/>
  <c r="AK2162" i="6"/>
  <c r="AI2188" i="6"/>
  <c r="BJ2188" i="6" s="1"/>
  <c r="AJ2194" i="6"/>
  <c r="AL2202" i="6"/>
  <c r="BM2202" i="6" s="1"/>
  <c r="AJ2208" i="6"/>
  <c r="AK2211" i="6"/>
  <c r="AJ2214" i="6"/>
  <c r="AI2220" i="6"/>
  <c r="BJ2220" i="6" s="1"/>
  <c r="AI2235" i="6"/>
  <c r="BJ2235" i="6" s="1"/>
  <c r="AK2258" i="6"/>
  <c r="AJ2271" i="6"/>
  <c r="AJ2286" i="6"/>
  <c r="AK2289" i="6"/>
  <c r="AJ2298" i="6"/>
  <c r="AI2301" i="6"/>
  <c r="BJ2301" i="6" s="1"/>
  <c r="AJ2304" i="6"/>
  <c r="AJ2307" i="6"/>
  <c r="AL2313" i="6"/>
  <c r="AJ2316" i="6"/>
  <c r="AL2334" i="6"/>
  <c r="AL2340" i="6"/>
  <c r="AL2343" i="6"/>
  <c r="AL2352" i="6"/>
  <c r="AJ2355" i="6"/>
  <c r="AL2385" i="6"/>
  <c r="BM2385" i="6" s="1"/>
  <c r="AL2403" i="6"/>
  <c r="AI2406" i="6"/>
  <c r="BJ2406" i="6" s="1"/>
  <c r="AJ2409" i="6"/>
  <c r="AK2418" i="6"/>
  <c r="AL2436" i="6"/>
  <c r="AL615" i="6"/>
  <c r="AK617" i="6"/>
  <c r="AJ619" i="6"/>
  <c r="AI621" i="6"/>
  <c r="BJ621" i="6" s="1"/>
  <c r="AL635" i="6"/>
  <c r="AK637" i="6"/>
  <c r="BO637" i="6" s="1"/>
  <c r="BP637" i="6" s="1"/>
  <c r="AJ639" i="6"/>
  <c r="AI641" i="6"/>
  <c r="BJ641" i="6" s="1"/>
  <c r="AL655" i="6"/>
  <c r="AK657" i="6"/>
  <c r="AJ659" i="6"/>
  <c r="AI661" i="6"/>
  <c r="BJ661" i="6" s="1"/>
  <c r="AL675" i="6"/>
  <c r="AK677" i="6"/>
  <c r="BK677" i="6" s="1"/>
  <c r="BL677" i="6" s="1"/>
  <c r="AJ679" i="6"/>
  <c r="AI681" i="6"/>
  <c r="BJ681" i="6" s="1"/>
  <c r="AL695" i="6"/>
  <c r="AK697" i="6"/>
  <c r="AJ699" i="6"/>
  <c r="AI701" i="6"/>
  <c r="BJ701" i="6" s="1"/>
  <c r="AL715" i="6"/>
  <c r="AK717" i="6"/>
  <c r="BK717" i="6" s="1"/>
  <c r="BL717" i="6" s="1"/>
  <c r="AJ719" i="6"/>
  <c r="AI721" i="6"/>
  <c r="BJ721" i="6" s="1"/>
  <c r="AL735" i="6"/>
  <c r="AK737" i="6"/>
  <c r="AJ739" i="6"/>
  <c r="AI741" i="6"/>
  <c r="BJ741" i="6" s="1"/>
  <c r="AL755" i="6"/>
  <c r="AK757" i="6"/>
  <c r="BO757" i="6" s="1"/>
  <c r="BP757" i="6" s="1"/>
  <c r="AJ759" i="6"/>
  <c r="AI761" i="6"/>
  <c r="BJ761" i="6" s="1"/>
  <c r="AL775" i="6"/>
  <c r="AK777" i="6"/>
  <c r="BK777" i="6" s="1"/>
  <c r="BL777" i="6" s="1"/>
  <c r="AJ779" i="6"/>
  <c r="AI781" i="6"/>
  <c r="BJ781" i="6" s="1"/>
  <c r="AL795" i="6"/>
  <c r="AK797" i="6"/>
  <c r="AJ799" i="6"/>
  <c r="AI801" i="6"/>
  <c r="BJ801" i="6" s="1"/>
  <c r="AL815" i="6"/>
  <c r="AK817" i="6"/>
  <c r="AJ819" i="6"/>
  <c r="AI821" i="6"/>
  <c r="BJ821" i="6" s="1"/>
  <c r="AL835" i="6"/>
  <c r="AK837" i="6"/>
  <c r="BO837" i="6" s="1"/>
  <c r="BP837" i="6" s="1"/>
  <c r="AJ839" i="6"/>
  <c r="AI841" i="6"/>
  <c r="BJ841" i="6" s="1"/>
  <c r="AL855" i="6"/>
  <c r="AK857" i="6"/>
  <c r="AJ859" i="6"/>
  <c r="AI861" i="6"/>
  <c r="BJ861" i="6" s="1"/>
  <c r="AL875" i="6"/>
  <c r="AK877" i="6"/>
  <c r="AJ879" i="6"/>
  <c r="AI881" i="6"/>
  <c r="BJ881" i="6" s="1"/>
  <c r="AL895" i="6"/>
  <c r="AK897" i="6"/>
  <c r="AJ899" i="6"/>
  <c r="AI901" i="6"/>
  <c r="BJ901" i="6" s="1"/>
  <c r="AL915" i="6"/>
  <c r="AK917" i="6"/>
  <c r="BK917" i="6" s="1"/>
  <c r="BL917" i="6" s="1"/>
  <c r="AJ919" i="6"/>
  <c r="AI921" i="6"/>
  <c r="BJ921" i="6" s="1"/>
  <c r="AL935" i="6"/>
  <c r="AK937" i="6"/>
  <c r="AJ939" i="6"/>
  <c r="AI941" i="6"/>
  <c r="BJ941" i="6" s="1"/>
  <c r="AL955" i="6"/>
  <c r="AK957" i="6"/>
  <c r="AJ959" i="6"/>
  <c r="AI961" i="6"/>
  <c r="BJ961" i="6" s="1"/>
  <c r="AL975" i="6"/>
  <c r="AK977" i="6"/>
  <c r="BO977" i="6" s="1"/>
  <c r="BP977" i="6" s="1"/>
  <c r="AJ979" i="6"/>
  <c r="AI981" i="6"/>
  <c r="BJ981" i="6" s="1"/>
  <c r="AL995" i="6"/>
  <c r="AK997" i="6"/>
  <c r="AJ999" i="6"/>
  <c r="AI1001" i="6"/>
  <c r="BJ1001" i="6" s="1"/>
  <c r="AL1015" i="6"/>
  <c r="AK1017" i="6"/>
  <c r="AJ1019" i="6"/>
  <c r="AI1021" i="6"/>
  <c r="BJ1021" i="6" s="1"/>
  <c r="AL1035" i="6"/>
  <c r="AK1037" i="6"/>
  <c r="BK1037" i="6" s="1"/>
  <c r="BL1037" i="6" s="1"/>
  <c r="AJ1039" i="6"/>
  <c r="AI1041" i="6"/>
  <c r="BJ1041" i="6" s="1"/>
  <c r="AL1055" i="6"/>
  <c r="AK1057" i="6"/>
  <c r="BK1057" i="6" s="1"/>
  <c r="BL1057" i="6" s="1"/>
  <c r="AJ1059" i="6"/>
  <c r="AI1061" i="6"/>
  <c r="BJ1061" i="6" s="1"/>
  <c r="AL1075" i="6"/>
  <c r="AK1077" i="6"/>
  <c r="BK1077" i="6" s="1"/>
  <c r="BL1077" i="6" s="1"/>
  <c r="AJ1079" i="6"/>
  <c r="AI1081" i="6"/>
  <c r="BJ1081" i="6" s="1"/>
  <c r="AL1095" i="6"/>
  <c r="AK1097" i="6"/>
  <c r="AJ1099" i="6"/>
  <c r="AI1101" i="6"/>
  <c r="BJ1101" i="6" s="1"/>
  <c r="AJ1110" i="6"/>
  <c r="AL1123" i="6"/>
  <c r="AK1125" i="6"/>
  <c r="BK1125" i="6" s="1"/>
  <c r="AJ1127" i="6"/>
  <c r="AI1131" i="6"/>
  <c r="BJ1131" i="6" s="1"/>
  <c r="AL1138" i="6"/>
  <c r="AK1142" i="6"/>
  <c r="AI1176" i="6"/>
  <c r="BJ1176" i="6" s="1"/>
  <c r="AI1178" i="6"/>
  <c r="BJ1178" i="6" s="1"/>
  <c r="AJ1182" i="6"/>
  <c r="AJ1184" i="6"/>
  <c r="AI1188" i="6"/>
  <c r="BJ1188" i="6" s="1"/>
  <c r="AK1196" i="6"/>
  <c r="AK1198" i="6"/>
  <c r="AL1202" i="6"/>
  <c r="BM1202" i="6" s="1"/>
  <c r="AL1204" i="6"/>
  <c r="AI1229" i="6"/>
  <c r="BJ1229" i="6" s="1"/>
  <c r="AJ1233" i="6"/>
  <c r="AJ1235" i="6"/>
  <c r="AK1245" i="6"/>
  <c r="AK1249" i="6"/>
  <c r="AL1253" i="6"/>
  <c r="AL1255" i="6"/>
  <c r="AL1257" i="6"/>
  <c r="AJ1278" i="6"/>
  <c r="AK1282" i="6"/>
  <c r="AL1284" i="6"/>
  <c r="AJ1295" i="6"/>
  <c r="AK1299" i="6"/>
  <c r="AK1312" i="6"/>
  <c r="AL1318" i="6"/>
  <c r="AI1327" i="6"/>
  <c r="BJ1327" i="6" s="1"/>
  <c r="AJ1329" i="6"/>
  <c r="AL1333" i="6"/>
  <c r="BM1333" i="6" s="1"/>
  <c r="AI1342" i="6"/>
  <c r="BJ1342" i="6" s="1"/>
  <c r="AJ1348" i="6"/>
  <c r="AL1350" i="6"/>
  <c r="AI1361" i="6"/>
  <c r="BJ1361" i="6" s="1"/>
  <c r="AK1363" i="6"/>
  <c r="AK1365" i="6"/>
  <c r="BO1365" i="6" s="1"/>
  <c r="BP1365" i="6" s="1"/>
  <c r="AK1367" i="6"/>
  <c r="BO1367" i="6" s="1"/>
  <c r="BP1367" i="6" s="1"/>
  <c r="AL1369" i="6"/>
  <c r="AJ1378" i="6"/>
  <c r="AK1382" i="6"/>
  <c r="AL1384" i="6"/>
  <c r="AJ1395" i="6"/>
  <c r="AK1399" i="6"/>
  <c r="AK1412" i="6"/>
  <c r="BK1412" i="6" s="1"/>
  <c r="AL1418" i="6"/>
  <c r="AI1427" i="6"/>
  <c r="BJ1427" i="6" s="1"/>
  <c r="AJ1429" i="6"/>
  <c r="AL1433" i="6"/>
  <c r="AI1442" i="6"/>
  <c r="BJ1442" i="6" s="1"/>
  <c r="AJ1448" i="6"/>
  <c r="AL1450" i="6"/>
  <c r="BM1450" i="6" s="1"/>
  <c r="AI1461" i="6"/>
  <c r="BJ1461" i="6" s="1"/>
  <c r="AK1463" i="6"/>
  <c r="AK1465" i="6"/>
  <c r="AK1467" i="6"/>
  <c r="BO1467" i="6" s="1"/>
  <c r="BP1467" i="6" s="1"/>
  <c r="AL1469" i="6"/>
  <c r="AJ1478" i="6"/>
  <c r="AK1482" i="6"/>
  <c r="AL1484" i="6"/>
  <c r="AJ1495" i="6"/>
  <c r="AK1499" i="6"/>
  <c r="AK1512" i="6"/>
  <c r="AL1518" i="6"/>
  <c r="AI1527" i="6"/>
  <c r="BJ1527" i="6" s="1"/>
  <c r="AJ1529" i="6"/>
  <c r="AL1533" i="6"/>
  <c r="AI1542" i="6"/>
  <c r="BJ1542" i="6" s="1"/>
  <c r="AJ1548" i="6"/>
  <c r="AL1550" i="6"/>
  <c r="AI1561" i="6"/>
  <c r="BJ1561" i="6" s="1"/>
  <c r="AK1563" i="6"/>
  <c r="BK1563" i="6" s="1"/>
  <c r="BL1563" i="6" s="1"/>
  <c r="AK1565" i="6"/>
  <c r="AK1572" i="6"/>
  <c r="BK1572" i="6" s="1"/>
  <c r="BL1572" i="6" s="1"/>
  <c r="AK1583" i="6"/>
  <c r="BO1583" i="6" s="1"/>
  <c r="BP1583" i="6" s="1"/>
  <c r="AK1585" i="6"/>
  <c r="BK1585" i="6" s="1"/>
  <c r="BL1585" i="6" s="1"/>
  <c r="AK1592" i="6"/>
  <c r="AK1603" i="6"/>
  <c r="AK1605" i="6"/>
  <c r="AK1612" i="6"/>
  <c r="AK1623" i="6"/>
  <c r="AK1625" i="6"/>
  <c r="AK1632" i="6"/>
  <c r="AK1643" i="6"/>
  <c r="AK1645" i="6"/>
  <c r="AK1652" i="6"/>
  <c r="AK1663" i="6"/>
  <c r="BK1663" i="6" s="1"/>
  <c r="AK1665" i="6"/>
  <c r="AK1672" i="6"/>
  <c r="BK1672" i="6" s="1"/>
  <c r="AK1683" i="6"/>
  <c r="AK1685" i="6"/>
  <c r="AK1692" i="6"/>
  <c r="AK1703" i="6"/>
  <c r="BK1703" i="6" s="1"/>
  <c r="AK1705" i="6"/>
  <c r="AK1712" i="6"/>
  <c r="AK1723" i="6"/>
  <c r="AK1725" i="6"/>
  <c r="AK1732" i="6"/>
  <c r="AK1743" i="6"/>
  <c r="AK1745" i="6"/>
  <c r="AK1752" i="6"/>
  <c r="AK1763" i="6"/>
  <c r="BK1763" i="6" s="1"/>
  <c r="AK1765" i="6"/>
  <c r="AK1772" i="6"/>
  <c r="BO1772" i="6" s="1"/>
  <c r="BP1772" i="6" s="1"/>
  <c r="AK1783" i="6"/>
  <c r="AK1785" i="6"/>
  <c r="AK1792" i="6"/>
  <c r="AK1803" i="6"/>
  <c r="AK1805" i="6"/>
  <c r="AK1812" i="6"/>
  <c r="BO1812" i="6" s="1"/>
  <c r="BP1812" i="6" s="1"/>
  <c r="AK1823" i="6"/>
  <c r="BK1823" i="6" s="1"/>
  <c r="BL1823" i="6" s="1"/>
  <c r="AK1825" i="6"/>
  <c r="BK1825" i="6" s="1"/>
  <c r="BL1825" i="6" s="1"/>
  <c r="AK1832" i="6"/>
  <c r="AK1843" i="6"/>
  <c r="AK1845" i="6"/>
  <c r="AK1852" i="6"/>
  <c r="AK1863" i="6"/>
  <c r="BK1863" i="6" s="1"/>
  <c r="AK1865" i="6"/>
  <c r="BK1865" i="6" s="1"/>
  <c r="AK1872" i="6"/>
  <c r="BK1872" i="6" s="1"/>
  <c r="AK1883" i="6"/>
  <c r="AK1885" i="6"/>
  <c r="AK1892" i="6"/>
  <c r="BK1892" i="6" s="1"/>
  <c r="AK1903" i="6"/>
  <c r="AK1905" i="6"/>
  <c r="AK1912" i="6"/>
  <c r="AK1923" i="6"/>
  <c r="AK1925" i="6"/>
  <c r="AK1932" i="6"/>
  <c r="BO1932" i="6" s="1"/>
  <c r="BP1932" i="6" s="1"/>
  <c r="AK1943" i="6"/>
  <c r="AK1945" i="6"/>
  <c r="AK1952" i="6"/>
  <c r="BO1952" i="6" s="1"/>
  <c r="BP1952" i="6" s="1"/>
  <c r="AK1963" i="6"/>
  <c r="BK1963" i="6" s="1"/>
  <c r="BL1963" i="6" s="1"/>
  <c r="BN1963" i="6" s="1"/>
  <c r="AK1965" i="6"/>
  <c r="AK1972" i="6"/>
  <c r="AK1983" i="6"/>
  <c r="AK1985" i="6"/>
  <c r="AK1992" i="6"/>
  <c r="AK2003" i="6"/>
  <c r="AK2005" i="6"/>
  <c r="AK2012" i="6"/>
  <c r="AK2023" i="6"/>
  <c r="BK2023" i="6" s="1"/>
  <c r="AK2025" i="6"/>
  <c r="AK2032" i="6"/>
  <c r="AK2043" i="6"/>
  <c r="BK2043" i="6" s="1"/>
  <c r="AK2045" i="6"/>
  <c r="AK2052" i="6"/>
  <c r="AI2066" i="6"/>
  <c r="BJ2066" i="6" s="1"/>
  <c r="AL2076" i="6"/>
  <c r="AI2079" i="6"/>
  <c r="BJ2079" i="6" s="1"/>
  <c r="AK2089" i="6"/>
  <c r="AK2092" i="6"/>
  <c r="BK2092" i="6" s="1"/>
  <c r="BL2092" i="6" s="1"/>
  <c r="AI2097" i="6"/>
  <c r="BJ2097" i="6" s="1"/>
  <c r="AI2100" i="6"/>
  <c r="BJ2100" i="6" s="1"/>
  <c r="AL2107" i="6"/>
  <c r="AK2131" i="6"/>
  <c r="AJ2165" i="6"/>
  <c r="AI2171" i="6"/>
  <c r="BJ2171" i="6" s="1"/>
  <c r="AL2176" i="6"/>
  <c r="AL2185" i="6"/>
  <c r="AJ2188" i="6"/>
  <c r="AK2191" i="6"/>
  <c r="AL2211" i="6"/>
  <c r="AJ2217" i="6"/>
  <c r="AJ2265" i="6"/>
  <c r="AL2274" i="6"/>
  <c r="AK2280" i="6"/>
  <c r="BK2280" i="6" s="1"/>
  <c r="AL2283" i="6"/>
  <c r="AL2292" i="6"/>
  <c r="AL2301" i="6"/>
  <c r="AK2307" i="6"/>
  <c r="AI2319" i="6"/>
  <c r="BJ2319" i="6" s="1"/>
  <c r="AL2322" i="6"/>
  <c r="BM2322" i="6" s="1"/>
  <c r="AL2331" i="6"/>
  <c r="AJ2349" i="6"/>
  <c r="AK2358" i="6"/>
  <c r="AK2367" i="6"/>
  <c r="AL2373" i="6"/>
  <c r="AK2400" i="6"/>
  <c r="AJ2406" i="6"/>
  <c r="AI2428" i="6"/>
  <c r="BJ2428" i="6" s="1"/>
  <c r="AJ2431" i="6"/>
  <c r="AJ1174" i="6"/>
  <c r="AJ1180" i="6"/>
  <c r="AJ1186" i="6"/>
  <c r="AL1192" i="6"/>
  <c r="AL1194" i="6"/>
  <c r="AL1200" i="6"/>
  <c r="AI1223" i="6"/>
  <c r="BJ1223" i="6" s="1"/>
  <c r="AI1227" i="6"/>
  <c r="BJ1227" i="6" s="1"/>
  <c r="AJ1231" i="6"/>
  <c r="AJ1237" i="6"/>
  <c r="AJ1239" i="6"/>
  <c r="AL1241" i="6"/>
  <c r="AL1243" i="6"/>
  <c r="AK1247" i="6"/>
  <c r="AL1251" i="6"/>
  <c r="BM1251" i="6" s="1"/>
  <c r="AJ1274" i="6"/>
  <c r="AJ1276" i="6"/>
  <c r="AK1280" i="6"/>
  <c r="BO1280" i="6" s="1"/>
  <c r="BP1280" i="6" s="1"/>
  <c r="AI1291" i="6"/>
  <c r="BJ1291" i="6" s="1"/>
  <c r="AJ1293" i="6"/>
  <c r="AK1295" i="6"/>
  <c r="AK1297" i="6"/>
  <c r="BO1297" i="6" s="1"/>
  <c r="BP1297" i="6" s="1"/>
  <c r="AI1310" i="6"/>
  <c r="BJ1310" i="6" s="1"/>
  <c r="AL1314" i="6"/>
  <c r="AL1316" i="6"/>
  <c r="AK1331" i="6"/>
  <c r="BO1331" i="6" s="1"/>
  <c r="BP1331" i="6" s="1"/>
  <c r="AI1340" i="6"/>
  <c r="BJ1340" i="6" s="1"/>
  <c r="AJ1344" i="6"/>
  <c r="AI1359" i="6"/>
  <c r="BJ1359" i="6" s="1"/>
  <c r="AJ1361" i="6"/>
  <c r="AJ1374" i="6"/>
  <c r="AJ1376" i="6"/>
  <c r="AK1380" i="6"/>
  <c r="AI1391" i="6"/>
  <c r="BJ1391" i="6" s="1"/>
  <c r="AJ1393" i="6"/>
  <c r="AK1395" i="6"/>
  <c r="BO1395" i="6" s="1"/>
  <c r="BP1395" i="6" s="1"/>
  <c r="AK1397" i="6"/>
  <c r="BK1397" i="6" s="1"/>
  <c r="BL1397" i="6" s="1"/>
  <c r="AI1410" i="6"/>
  <c r="BJ1410" i="6" s="1"/>
  <c r="AL1414" i="6"/>
  <c r="AL1416" i="6"/>
  <c r="AK1431" i="6"/>
  <c r="BK1431" i="6" s="1"/>
  <c r="BL1431" i="6" s="1"/>
  <c r="AI1440" i="6"/>
  <c r="BJ1440" i="6" s="1"/>
  <c r="AJ1444" i="6"/>
  <c r="AI1459" i="6"/>
  <c r="BJ1459" i="6" s="1"/>
  <c r="AJ1461" i="6"/>
  <c r="AJ1474" i="6"/>
  <c r="AJ1476" i="6"/>
  <c r="AK1480" i="6"/>
  <c r="AI1491" i="6"/>
  <c r="BJ1491" i="6" s="1"/>
  <c r="AJ1493" i="6"/>
  <c r="AK1495" i="6"/>
  <c r="BO1495" i="6" s="1"/>
  <c r="BP1495" i="6" s="1"/>
  <c r="AK1497" i="6"/>
  <c r="AI1510" i="6"/>
  <c r="BJ1510" i="6" s="1"/>
  <c r="AL1514" i="6"/>
  <c r="BM1514" i="6" s="1"/>
  <c r="AL1516" i="6"/>
  <c r="BM1516" i="6" s="1"/>
  <c r="AK1531" i="6"/>
  <c r="AI1540" i="6"/>
  <c r="BJ1540" i="6" s="1"/>
  <c r="AJ1544" i="6"/>
  <c r="AI1559" i="6"/>
  <c r="BJ1559" i="6" s="1"/>
  <c r="AJ1561" i="6"/>
  <c r="AL1567" i="6"/>
  <c r="AL1574" i="6"/>
  <c r="AL1576" i="6"/>
  <c r="AL1587" i="6"/>
  <c r="AL1594" i="6"/>
  <c r="AL1596" i="6"/>
  <c r="AL1607" i="6"/>
  <c r="AL1614" i="6"/>
  <c r="AL1616" i="6"/>
  <c r="AL1627" i="6"/>
  <c r="BM1627" i="6" s="1"/>
  <c r="AL1634" i="6"/>
  <c r="BM1634" i="6" s="1"/>
  <c r="AL1636" i="6"/>
  <c r="AL1647" i="6"/>
  <c r="AL1654" i="6"/>
  <c r="BM1654" i="6" s="1"/>
  <c r="AL1656" i="6"/>
  <c r="BM1656" i="6" s="1"/>
  <c r="AL1667" i="6"/>
  <c r="AL1674" i="6"/>
  <c r="AL1676" i="6"/>
  <c r="AL1687" i="6"/>
  <c r="AL1694" i="6"/>
  <c r="AL1696" i="6"/>
  <c r="AL1707" i="6"/>
  <c r="AL1714" i="6"/>
  <c r="AL1716" i="6"/>
  <c r="AL1727" i="6"/>
  <c r="AL1734" i="6"/>
  <c r="AL1736" i="6"/>
  <c r="AL1747" i="6"/>
  <c r="AL1754" i="6"/>
  <c r="AL1756" i="6"/>
  <c r="BM1756" i="6" s="1"/>
  <c r="AL1767" i="6"/>
  <c r="BM1767" i="6" s="1"/>
  <c r="AL1774" i="6"/>
  <c r="AL1776" i="6"/>
  <c r="AL1787" i="6"/>
  <c r="BM1787" i="6" s="1"/>
  <c r="AL1794" i="6"/>
  <c r="BM1794" i="6" s="1"/>
  <c r="AL1796" i="6"/>
  <c r="AL1807" i="6"/>
  <c r="AL1814" i="6"/>
  <c r="AL1816" i="6"/>
  <c r="AL1827" i="6"/>
  <c r="AL1834" i="6"/>
  <c r="AL1836" i="6"/>
  <c r="AL1847" i="6"/>
  <c r="AL1854" i="6"/>
  <c r="AL1856" i="6"/>
  <c r="AL1867" i="6"/>
  <c r="AL1874" i="6"/>
  <c r="AL1876" i="6"/>
  <c r="AL1887" i="6"/>
  <c r="AL1894" i="6"/>
  <c r="BM1894" i="6" s="1"/>
  <c r="AL1896" i="6"/>
  <c r="BM1896" i="6" s="1"/>
  <c r="AL1907" i="6"/>
  <c r="AL1914" i="6"/>
  <c r="AL1916" i="6"/>
  <c r="BM1916" i="6" s="1"/>
  <c r="AL1927" i="6"/>
  <c r="BM1927" i="6" s="1"/>
  <c r="AL1934" i="6"/>
  <c r="AL1936" i="6"/>
  <c r="AL1947" i="6"/>
  <c r="AL1954" i="6"/>
  <c r="AL1956" i="6"/>
  <c r="AL1967" i="6"/>
  <c r="AL1974" i="6"/>
  <c r="AL1976" i="6"/>
  <c r="AL1987" i="6"/>
  <c r="AL1994" i="6"/>
  <c r="AL1996" i="6"/>
  <c r="AL2007" i="6"/>
  <c r="AL2014" i="6"/>
  <c r="AL2016" i="6"/>
  <c r="AL2027" i="6"/>
  <c r="BM2027" i="6" s="1"/>
  <c r="AL2034" i="6"/>
  <c r="BM2034" i="6" s="1"/>
  <c r="AL2036" i="6"/>
  <c r="AL2047" i="6"/>
  <c r="AL2054" i="6"/>
  <c r="BM2054" i="6" s="1"/>
  <c r="AL2056" i="6"/>
  <c r="BM2056" i="6" s="1"/>
  <c r="AI2061" i="6"/>
  <c r="BJ2061" i="6" s="1"/>
  <c r="AI2082" i="6"/>
  <c r="BJ2082" i="6" s="1"/>
  <c r="AI2087" i="6"/>
  <c r="BJ2087" i="6" s="1"/>
  <c r="AL2102" i="6"/>
  <c r="AJ2105" i="6"/>
  <c r="AK2113" i="6"/>
  <c r="AK2118" i="6"/>
  <c r="AI2121" i="6"/>
  <c r="BJ2121" i="6" s="1"/>
  <c r="AK2134" i="6"/>
  <c r="AI2140" i="6"/>
  <c r="BJ2140" i="6" s="1"/>
  <c r="AL2145" i="6"/>
  <c r="AJ2151" i="6"/>
  <c r="AI2160" i="6"/>
  <c r="BJ2160" i="6" s="1"/>
  <c r="AL2162" i="6"/>
  <c r="AK2165" i="6"/>
  <c r="BK2165" i="6" s="1"/>
  <c r="BL2165" i="6" s="1"/>
  <c r="AL2205" i="6"/>
  <c r="BM2205" i="6" s="1"/>
  <c r="AJ2220" i="6"/>
  <c r="AI2226" i="6"/>
  <c r="BJ2226" i="6" s="1"/>
  <c r="AJ2247" i="6"/>
  <c r="AL2258" i="6"/>
  <c r="BM2258" i="6" s="1"/>
  <c r="AK2271" i="6"/>
  <c r="AL2289" i="6"/>
  <c r="AK2298" i="6"/>
  <c r="AL2304" i="6"/>
  <c r="AK2316" i="6"/>
  <c r="AI2329" i="6"/>
  <c r="BJ2329" i="6" s="1"/>
  <c r="AL2355" i="6"/>
  <c r="AK2409" i="6"/>
  <c r="AL2418" i="6"/>
  <c r="AJ2428" i="6"/>
  <c r="AI1881" i="6"/>
  <c r="BJ1881" i="6" s="1"/>
  <c r="AL1883" i="6"/>
  <c r="AL1885" i="6"/>
  <c r="AL1892" i="6"/>
  <c r="AI1901" i="6"/>
  <c r="BJ1901" i="6" s="1"/>
  <c r="AL1903" i="6"/>
  <c r="BM1903" i="6" s="1"/>
  <c r="AL1905" i="6"/>
  <c r="AL1912" i="6"/>
  <c r="AI1921" i="6"/>
  <c r="BJ1921" i="6" s="1"/>
  <c r="AL1923" i="6"/>
  <c r="BM1923" i="6" s="1"/>
  <c r="AL1925" i="6"/>
  <c r="AL1932" i="6"/>
  <c r="AI1941" i="6"/>
  <c r="BJ1941" i="6" s="1"/>
  <c r="AL1943" i="6"/>
  <c r="AL1945" i="6"/>
  <c r="AL1952" i="6"/>
  <c r="AI1961" i="6"/>
  <c r="BJ1961" i="6" s="1"/>
  <c r="AL1963" i="6"/>
  <c r="AL1965" i="6"/>
  <c r="AL1972" i="6"/>
  <c r="AI1981" i="6"/>
  <c r="BJ1981" i="6" s="1"/>
  <c r="AL1983" i="6"/>
  <c r="AL1985" i="6"/>
  <c r="AL1992" i="6"/>
  <c r="AI2001" i="6"/>
  <c r="BJ2001" i="6" s="1"/>
  <c r="AL2003" i="6"/>
  <c r="AL2005" i="6"/>
  <c r="AL2012" i="6"/>
  <c r="AI2021" i="6"/>
  <c r="BJ2021" i="6" s="1"/>
  <c r="AL2023" i="6"/>
  <c r="BM2023" i="6" s="1"/>
  <c r="AL2025" i="6"/>
  <c r="AL2032" i="6"/>
  <c r="AI2041" i="6"/>
  <c r="BJ2041" i="6" s="1"/>
  <c r="AL2043" i="6"/>
  <c r="AL2045" i="6"/>
  <c r="AL2052" i="6"/>
  <c r="AJ2066" i="6"/>
  <c r="AI2069" i="6"/>
  <c r="BJ2069" i="6" s="1"/>
  <c r="AL2071" i="6"/>
  <c r="AJ2079" i="6"/>
  <c r="AJ2082" i="6"/>
  <c r="AL2089" i="6"/>
  <c r="AL2092" i="6"/>
  <c r="AJ2100" i="6"/>
  <c r="AJ2126" i="6"/>
  <c r="AL2131" i="6"/>
  <c r="BM2131" i="6" s="1"/>
  <c r="AK2154" i="6"/>
  <c r="AJ2171" i="6"/>
  <c r="AL2191" i="6"/>
  <c r="BM2191" i="6" s="1"/>
  <c r="AL2194" i="6"/>
  <c r="BM2194" i="6" s="1"/>
  <c r="AK2217" i="6"/>
  <c r="AK2220" i="6"/>
  <c r="AL2223" i="6"/>
  <c r="AJ2226" i="6"/>
  <c r="AK2235" i="6"/>
  <c r="AJ2238" i="6"/>
  <c r="AJ2253" i="6"/>
  <c r="AJ2256" i="6"/>
  <c r="AL2262" i="6"/>
  <c r="AK2265" i="6"/>
  <c r="AI2268" i="6"/>
  <c r="BJ2268" i="6" s="1"/>
  <c r="AL2280" i="6"/>
  <c r="AL2307" i="6"/>
  <c r="AI2326" i="6"/>
  <c r="BJ2326" i="6" s="1"/>
  <c r="AI2347" i="6"/>
  <c r="BJ2347" i="6" s="1"/>
  <c r="AK2349" i="6"/>
  <c r="BO2349" i="6" s="1"/>
  <c r="BP2349" i="6" s="1"/>
  <c r="AI2362" i="6"/>
  <c r="BJ2362" i="6" s="1"/>
  <c r="AJ2365" i="6"/>
  <c r="AL2367" i="6"/>
  <c r="BM2367" i="6" s="1"/>
  <c r="AI2377" i="6"/>
  <c r="BJ2377" i="6" s="1"/>
  <c r="AJ2380" i="6"/>
  <c r="AI2395" i="6"/>
  <c r="BJ2395" i="6" s="1"/>
  <c r="AI2398" i="6"/>
  <c r="BJ2398" i="6" s="1"/>
  <c r="AL2400" i="6"/>
  <c r="AJ2413" i="6"/>
  <c r="AJ2416" i="6"/>
  <c r="AL2425" i="6"/>
  <c r="AK2431" i="6"/>
  <c r="AL2443" i="6"/>
  <c r="AL1282" i="6"/>
  <c r="AK1284" i="6"/>
  <c r="AJ1286" i="6"/>
  <c r="AI1288" i="6"/>
  <c r="BJ1288" i="6" s="1"/>
  <c r="AL1302" i="6"/>
  <c r="AK1304" i="6"/>
  <c r="BO1304" i="6" s="1"/>
  <c r="BP1304" i="6" s="1"/>
  <c r="AJ1306" i="6"/>
  <c r="AI1308" i="6"/>
  <c r="BJ1308" i="6" s="1"/>
  <c r="AL1322" i="6"/>
  <c r="AK1324" i="6"/>
  <c r="AJ1326" i="6"/>
  <c r="AI1328" i="6"/>
  <c r="BJ1328" i="6" s="1"/>
  <c r="AL1342" i="6"/>
  <c r="AK1344" i="6"/>
  <c r="BK1344" i="6" s="1"/>
  <c r="BL1344" i="6" s="1"/>
  <c r="AJ1346" i="6"/>
  <c r="AI1348" i="6"/>
  <c r="BJ1348" i="6" s="1"/>
  <c r="AL1362" i="6"/>
  <c r="AK1364" i="6"/>
  <c r="AJ1366" i="6"/>
  <c r="AI1368" i="6"/>
  <c r="BJ1368" i="6" s="1"/>
  <c r="AL1382" i="6"/>
  <c r="AK1384" i="6"/>
  <c r="BK1384" i="6" s="1"/>
  <c r="BL1384" i="6" s="1"/>
  <c r="AJ1386" i="6"/>
  <c r="AI1388" i="6"/>
  <c r="BJ1388" i="6" s="1"/>
  <c r="AL1402" i="6"/>
  <c r="AK1404" i="6"/>
  <c r="BK1404" i="6" s="1"/>
  <c r="BL1404" i="6" s="1"/>
  <c r="AJ1406" i="6"/>
  <c r="AI1408" i="6"/>
  <c r="BJ1408" i="6" s="1"/>
  <c r="AL1422" i="6"/>
  <c r="AK1424" i="6"/>
  <c r="AJ1426" i="6"/>
  <c r="AI1428" i="6"/>
  <c r="BJ1428" i="6" s="1"/>
  <c r="AL1442" i="6"/>
  <c r="AK1444" i="6"/>
  <c r="AJ1446" i="6"/>
  <c r="AI1448" i="6"/>
  <c r="BJ1448" i="6" s="1"/>
  <c r="AL1462" i="6"/>
  <c r="AK1464" i="6"/>
  <c r="AJ1466" i="6"/>
  <c r="AI1468" i="6"/>
  <c r="BJ1468" i="6" s="1"/>
  <c r="AL1482" i="6"/>
  <c r="AK1484" i="6"/>
  <c r="BK1484" i="6" s="1"/>
  <c r="BL1484" i="6" s="1"/>
  <c r="AJ1486" i="6"/>
  <c r="AI1488" i="6"/>
  <c r="BJ1488" i="6" s="1"/>
  <c r="AL1502" i="6"/>
  <c r="AK1504" i="6"/>
  <c r="BK1504" i="6" s="1"/>
  <c r="BL1504" i="6" s="1"/>
  <c r="AJ1506" i="6"/>
  <c r="AI1508" i="6"/>
  <c r="BJ1508" i="6" s="1"/>
  <c r="AL1522" i="6"/>
  <c r="AK1524" i="6"/>
  <c r="AJ1526" i="6"/>
  <c r="AI1528" i="6"/>
  <c r="BJ1528" i="6" s="1"/>
  <c r="AL1542" i="6"/>
  <c r="AK1544" i="6"/>
  <c r="BK1544" i="6" s="1"/>
  <c r="BL1544" i="6" s="1"/>
  <c r="AJ1546" i="6"/>
  <c r="AI1548" i="6"/>
  <c r="BJ1548" i="6" s="1"/>
  <c r="AL1562" i="6"/>
  <c r="AK1564" i="6"/>
  <c r="BK1564" i="6" s="1"/>
  <c r="BL1564" i="6" s="1"/>
  <c r="AJ1566" i="6"/>
  <c r="AI1568" i="6"/>
  <c r="BJ1568" i="6" s="1"/>
  <c r="AL1582" i="6"/>
  <c r="AK1584" i="6"/>
  <c r="AJ1586" i="6"/>
  <c r="AI1588" i="6"/>
  <c r="BJ1588" i="6" s="1"/>
  <c r="AL1602" i="6"/>
  <c r="AK1604" i="6"/>
  <c r="BK1604" i="6" s="1"/>
  <c r="BL1604" i="6" s="1"/>
  <c r="AJ1606" i="6"/>
  <c r="AI1608" i="6"/>
  <c r="BJ1608" i="6" s="1"/>
  <c r="AL1622" i="6"/>
  <c r="AK1624" i="6"/>
  <c r="AJ1626" i="6"/>
  <c r="AI1628" i="6"/>
  <c r="BJ1628" i="6" s="1"/>
  <c r="AL1642" i="6"/>
  <c r="AK1644" i="6"/>
  <c r="AJ1646" i="6"/>
  <c r="AI1648" i="6"/>
  <c r="BJ1648" i="6" s="1"/>
  <c r="AL1662" i="6"/>
  <c r="AK1664" i="6"/>
  <c r="AJ1666" i="6"/>
  <c r="AI1668" i="6"/>
  <c r="BJ1668" i="6" s="1"/>
  <c r="AL1682" i="6"/>
  <c r="AK1684" i="6"/>
  <c r="BO1684" i="6" s="1"/>
  <c r="BP1684" i="6" s="1"/>
  <c r="AJ1686" i="6"/>
  <c r="AI1688" i="6"/>
  <c r="BJ1688" i="6" s="1"/>
  <c r="AL1702" i="6"/>
  <c r="AK1704" i="6"/>
  <c r="AJ1706" i="6"/>
  <c r="AI1708" i="6"/>
  <c r="BJ1708" i="6" s="1"/>
  <c r="AL1722" i="6"/>
  <c r="AK1724" i="6"/>
  <c r="AJ1726" i="6"/>
  <c r="AI1728" i="6"/>
  <c r="BJ1728" i="6" s="1"/>
  <c r="AL1742" i="6"/>
  <c r="AK1744" i="6"/>
  <c r="AJ1746" i="6"/>
  <c r="AI1748" i="6"/>
  <c r="BJ1748" i="6" s="1"/>
  <c r="AL1762" i="6"/>
  <c r="AK1764" i="6"/>
  <c r="BO1764" i="6" s="1"/>
  <c r="BP1764" i="6" s="1"/>
  <c r="AJ1766" i="6"/>
  <c r="AI1768" i="6"/>
  <c r="BJ1768" i="6" s="1"/>
  <c r="AL1782" i="6"/>
  <c r="AK1784" i="6"/>
  <c r="AJ1786" i="6"/>
  <c r="AI1788" i="6"/>
  <c r="BJ1788" i="6" s="1"/>
  <c r="AL1802" i="6"/>
  <c r="AK1804" i="6"/>
  <c r="BK1804" i="6" s="1"/>
  <c r="BL1804" i="6" s="1"/>
  <c r="AJ1806" i="6"/>
  <c r="AI1808" i="6"/>
  <c r="BJ1808" i="6" s="1"/>
  <c r="AL1822" i="6"/>
  <c r="AK1824" i="6"/>
  <c r="AJ1826" i="6"/>
  <c r="AI1828" i="6"/>
  <c r="BJ1828" i="6" s="1"/>
  <c r="AL1842" i="6"/>
  <c r="AK1844" i="6"/>
  <c r="BK1844" i="6" s="1"/>
  <c r="BL1844" i="6" s="1"/>
  <c r="AJ1846" i="6"/>
  <c r="AI1848" i="6"/>
  <c r="BJ1848" i="6" s="1"/>
  <c r="AL1862" i="6"/>
  <c r="AK1864" i="6"/>
  <c r="BK1864" i="6" s="1"/>
  <c r="AJ1866" i="6"/>
  <c r="AI1868" i="6"/>
  <c r="BJ1868" i="6" s="1"/>
  <c r="AL1882" i="6"/>
  <c r="AK1884" i="6"/>
  <c r="BK1884" i="6" s="1"/>
  <c r="BL1884" i="6" s="1"/>
  <c r="AJ1886" i="6"/>
  <c r="AI1888" i="6"/>
  <c r="BJ1888" i="6" s="1"/>
  <c r="AL1902" i="6"/>
  <c r="AK1904" i="6"/>
  <c r="BO1904" i="6" s="1"/>
  <c r="BP1904" i="6" s="1"/>
  <c r="AJ1906" i="6"/>
  <c r="AI1908" i="6"/>
  <c r="BJ1908" i="6" s="1"/>
  <c r="AL1922" i="6"/>
  <c r="AK1924" i="6"/>
  <c r="AJ1926" i="6"/>
  <c r="AI1928" i="6"/>
  <c r="BJ1928" i="6" s="1"/>
  <c r="AL1942" i="6"/>
  <c r="AK1944" i="6"/>
  <c r="AJ1946" i="6"/>
  <c r="AI1948" i="6"/>
  <c r="BJ1948" i="6" s="1"/>
  <c r="AL1962" i="6"/>
  <c r="AK1964" i="6"/>
  <c r="BK1964" i="6" s="1"/>
  <c r="BL1964" i="6" s="1"/>
  <c r="AJ1966" i="6"/>
  <c r="AI1968" i="6"/>
  <c r="BJ1968" i="6" s="1"/>
  <c r="AL1982" i="6"/>
  <c r="AK1984" i="6"/>
  <c r="AJ1986" i="6"/>
  <c r="AI1988" i="6"/>
  <c r="BJ1988" i="6" s="1"/>
  <c r="AL2002" i="6"/>
  <c r="AK2004" i="6"/>
  <c r="AJ2006" i="6"/>
  <c r="AI2008" i="6"/>
  <c r="BJ2008" i="6" s="1"/>
  <c r="AL2022" i="6"/>
  <c r="AK2024" i="6"/>
  <c r="AJ2026" i="6"/>
  <c r="AI2028" i="6"/>
  <c r="BJ2028" i="6" s="1"/>
  <c r="AL2042" i="6"/>
  <c r="AK2044" i="6"/>
  <c r="AJ2046" i="6"/>
  <c r="AI2048" i="6"/>
  <c r="BJ2048" i="6" s="1"/>
  <c r="AI2067" i="6"/>
  <c r="BJ2067" i="6" s="1"/>
  <c r="AJ2069" i="6"/>
  <c r="AK2071" i="6"/>
  <c r="AL2073" i="6"/>
  <c r="AL2075" i="6"/>
  <c r="AJ2084" i="6"/>
  <c r="AI2101" i="6"/>
  <c r="BJ2101" i="6" s="1"/>
  <c r="AL2103" i="6"/>
  <c r="AL2105" i="6"/>
  <c r="AL2112" i="6"/>
  <c r="AL2114" i="6"/>
  <c r="BM2114" i="6" s="1"/>
  <c r="AK2125" i="6"/>
  <c r="AL2132" i="6"/>
  <c r="AL2141" i="6"/>
  <c r="BM2141" i="6" s="1"/>
  <c r="AI2151" i="6"/>
  <c r="BJ2151" i="6" s="1"/>
  <c r="AK2153" i="6"/>
  <c r="BK2153" i="6" s="1"/>
  <c r="AL2155" i="6"/>
  <c r="AK2167" i="6"/>
  <c r="BO2167" i="6" s="1"/>
  <c r="BP2167" i="6" s="1"/>
  <c r="AL2172" i="6"/>
  <c r="AJ2179" i="6"/>
  <c r="AI2182" i="6"/>
  <c r="BJ2182" i="6" s="1"/>
  <c r="AL2184" i="6"/>
  <c r="AK2194" i="6"/>
  <c r="BO2194" i="6" s="1"/>
  <c r="BP2194" i="6" s="1"/>
  <c r="AL2196" i="6"/>
  <c r="AJ2204" i="6"/>
  <c r="AK2206" i="6"/>
  <c r="AI2209" i="6"/>
  <c r="BJ2209" i="6" s="1"/>
  <c r="AJ2216" i="6"/>
  <c r="AL2221" i="6"/>
  <c r="AK2231" i="6"/>
  <c r="BK2231" i="6" s="1"/>
  <c r="BL2231" i="6" s="1"/>
  <c r="BN2231" i="6" s="1"/>
  <c r="AJ2236" i="6"/>
  <c r="AL2238" i="6"/>
  <c r="AI2241" i="6"/>
  <c r="BJ2241" i="6" s="1"/>
  <c r="AI2246" i="6"/>
  <c r="BJ2246" i="6" s="1"/>
  <c r="AK2256" i="6"/>
  <c r="AL2261" i="6"/>
  <c r="AI2264" i="6"/>
  <c r="BJ2264" i="6" s="1"/>
  <c r="AI2269" i="6"/>
  <c r="BJ2269" i="6" s="1"/>
  <c r="AL2271" i="6"/>
  <c r="AK2274" i="6"/>
  <c r="AL2284" i="6"/>
  <c r="AI2287" i="6"/>
  <c r="BJ2287" i="6" s="1"/>
  <c r="AK2302" i="6"/>
  <c r="BK2302" i="6" s="1"/>
  <c r="AL2309" i="6"/>
  <c r="AL2312" i="6"/>
  <c r="AL2327" i="6"/>
  <c r="AK2340" i="6"/>
  <c r="BO2340" i="6" s="1"/>
  <c r="BP2340" i="6" s="1"/>
  <c r="AL2345" i="6"/>
  <c r="AJ2353" i="6"/>
  <c r="AJ2358" i="6"/>
  <c r="AL2363" i="6"/>
  <c r="BM2363" i="6" s="1"/>
  <c r="AJ2368" i="6"/>
  <c r="AJ2376" i="6"/>
  <c r="AJ2386" i="6"/>
  <c r="AK2391" i="6"/>
  <c r="AJ2404" i="6"/>
  <c r="AI2419" i="6"/>
  <c r="BJ2419" i="6" s="1"/>
  <c r="AI2422" i="6"/>
  <c r="BJ2422" i="6" s="1"/>
  <c r="AK2429" i="6"/>
  <c r="AI2437" i="6"/>
  <c r="BJ2437" i="6" s="1"/>
  <c r="AI1152" i="6"/>
  <c r="BJ1152" i="6" s="1"/>
  <c r="AL1166" i="6"/>
  <c r="AK1168" i="6"/>
  <c r="AJ1170" i="6"/>
  <c r="AI1172" i="6"/>
  <c r="BJ1172" i="6" s="1"/>
  <c r="AL1186" i="6"/>
  <c r="AK1188" i="6"/>
  <c r="AJ1190" i="6"/>
  <c r="AI1192" i="6"/>
  <c r="BJ1192" i="6" s="1"/>
  <c r="AL1206" i="6"/>
  <c r="BM1206" i="6" s="1"/>
  <c r="AK1208" i="6"/>
  <c r="BO1208" i="6" s="1"/>
  <c r="BP1208" i="6" s="1"/>
  <c r="AJ1210" i="6"/>
  <c r="AI1212" i="6"/>
  <c r="BJ1212" i="6" s="1"/>
  <c r="AL1226" i="6"/>
  <c r="BM1226" i="6" s="1"/>
  <c r="AK1228" i="6"/>
  <c r="AJ1230" i="6"/>
  <c r="AI1232" i="6"/>
  <c r="BJ1232" i="6" s="1"/>
  <c r="AL1246" i="6"/>
  <c r="AK1248" i="6"/>
  <c r="AJ1250" i="6"/>
  <c r="AI1252" i="6"/>
  <c r="BJ1252" i="6" s="1"/>
  <c r="AL1266" i="6"/>
  <c r="AK1268" i="6"/>
  <c r="AJ1270" i="6"/>
  <c r="AI1272" i="6"/>
  <c r="BJ1272" i="6" s="1"/>
  <c r="AL1286" i="6"/>
  <c r="AK1288" i="6"/>
  <c r="AJ1290" i="6"/>
  <c r="AI1292" i="6"/>
  <c r="BJ1292" i="6" s="1"/>
  <c r="AL1306" i="6"/>
  <c r="BM1306" i="6" s="1"/>
  <c r="AK1308" i="6"/>
  <c r="BK1308" i="6" s="1"/>
  <c r="BL1308" i="6" s="1"/>
  <c r="AJ1310" i="6"/>
  <c r="AI1312" i="6"/>
  <c r="BJ1312" i="6" s="1"/>
  <c r="AL1326" i="6"/>
  <c r="BM1326" i="6" s="1"/>
  <c r="AK1328" i="6"/>
  <c r="AJ1330" i="6"/>
  <c r="AI1332" i="6"/>
  <c r="BJ1332" i="6" s="1"/>
  <c r="AL1346" i="6"/>
  <c r="AK1348" i="6"/>
  <c r="AJ1350" i="6"/>
  <c r="AI1352" i="6"/>
  <c r="BJ1352" i="6" s="1"/>
  <c r="AL1366" i="6"/>
  <c r="AK1368" i="6"/>
  <c r="AJ1370" i="6"/>
  <c r="AI1372" i="6"/>
  <c r="BJ1372" i="6" s="1"/>
  <c r="AL1386" i="6"/>
  <c r="AK1388" i="6"/>
  <c r="BO1388" i="6" s="1"/>
  <c r="BP1388" i="6" s="1"/>
  <c r="AJ1390" i="6"/>
  <c r="AI1392" i="6"/>
  <c r="BJ1392" i="6" s="1"/>
  <c r="AL1406" i="6"/>
  <c r="BM1406" i="6" s="1"/>
  <c r="AK1408" i="6"/>
  <c r="BO1408" i="6" s="1"/>
  <c r="BP1408" i="6" s="1"/>
  <c r="AJ1410" i="6"/>
  <c r="AI1412" i="6"/>
  <c r="BJ1412" i="6" s="1"/>
  <c r="AL1426" i="6"/>
  <c r="BM1426" i="6" s="1"/>
  <c r="AK1428" i="6"/>
  <c r="BK1428" i="6" s="1"/>
  <c r="BL1428" i="6" s="1"/>
  <c r="AJ1430" i="6"/>
  <c r="AI1432" i="6"/>
  <c r="BJ1432" i="6" s="1"/>
  <c r="AL1446" i="6"/>
  <c r="AK1448" i="6"/>
  <c r="BK1448" i="6" s="1"/>
  <c r="BL1448" i="6" s="1"/>
  <c r="AJ1450" i="6"/>
  <c r="AI1452" i="6"/>
  <c r="BJ1452" i="6" s="1"/>
  <c r="AL1466" i="6"/>
  <c r="AK1468" i="6"/>
  <c r="BO1468" i="6" s="1"/>
  <c r="BP1468" i="6" s="1"/>
  <c r="AJ1470" i="6"/>
  <c r="AI1472" i="6"/>
  <c r="BJ1472" i="6" s="1"/>
  <c r="AL1486" i="6"/>
  <c r="AK1488" i="6"/>
  <c r="AJ1490" i="6"/>
  <c r="AI1492" i="6"/>
  <c r="BJ1492" i="6" s="1"/>
  <c r="AL1506" i="6"/>
  <c r="BM1506" i="6" s="1"/>
  <c r="AK1508" i="6"/>
  <c r="BO1508" i="6" s="1"/>
  <c r="BP1508" i="6" s="1"/>
  <c r="AJ1510" i="6"/>
  <c r="AI1512" i="6"/>
  <c r="BJ1512" i="6" s="1"/>
  <c r="AL1526" i="6"/>
  <c r="BM1526" i="6" s="1"/>
  <c r="AK1528" i="6"/>
  <c r="AJ1530" i="6"/>
  <c r="AI1532" i="6"/>
  <c r="BJ1532" i="6" s="1"/>
  <c r="AL1546" i="6"/>
  <c r="AK1548" i="6"/>
  <c r="AJ1550" i="6"/>
  <c r="AI1552" i="6"/>
  <c r="BJ1552" i="6" s="1"/>
  <c r="AL1566" i="6"/>
  <c r="AK1568" i="6"/>
  <c r="BO1568" i="6" s="1"/>
  <c r="BP1568" i="6" s="1"/>
  <c r="AJ1570" i="6"/>
  <c r="AI1572" i="6"/>
  <c r="BJ1572" i="6" s="1"/>
  <c r="AL1586" i="6"/>
  <c r="AK1588" i="6"/>
  <c r="AJ1590" i="6"/>
  <c r="AI1592" i="6"/>
  <c r="BJ1592" i="6" s="1"/>
  <c r="AL1606" i="6"/>
  <c r="BM1606" i="6" s="1"/>
  <c r="AK1608" i="6"/>
  <c r="AJ1610" i="6"/>
  <c r="AI1612" i="6"/>
  <c r="BJ1612" i="6" s="1"/>
  <c r="AL1626" i="6"/>
  <c r="BM1626" i="6" s="1"/>
  <c r="AK1628" i="6"/>
  <c r="AJ1630" i="6"/>
  <c r="AI1632" i="6"/>
  <c r="BJ1632" i="6" s="1"/>
  <c r="AL1646" i="6"/>
  <c r="AK1648" i="6"/>
  <c r="AJ1650" i="6"/>
  <c r="AI1652" i="6"/>
  <c r="BJ1652" i="6" s="1"/>
  <c r="AL1666" i="6"/>
  <c r="AK1668" i="6"/>
  <c r="BO1668" i="6" s="1"/>
  <c r="BP1668" i="6" s="1"/>
  <c r="AJ1670" i="6"/>
  <c r="AI1672" i="6"/>
  <c r="BJ1672" i="6" s="1"/>
  <c r="AL1686" i="6"/>
  <c r="AK1688" i="6"/>
  <c r="AJ1690" i="6"/>
  <c r="AI1692" i="6"/>
  <c r="BJ1692" i="6" s="1"/>
  <c r="AL1706" i="6"/>
  <c r="BM1706" i="6" s="1"/>
  <c r="AK1708" i="6"/>
  <c r="BO1708" i="6" s="1"/>
  <c r="BP1708" i="6" s="1"/>
  <c r="AJ1710" i="6"/>
  <c r="AI1712" i="6"/>
  <c r="BJ1712" i="6" s="1"/>
  <c r="AL1726" i="6"/>
  <c r="BM1726" i="6" s="1"/>
  <c r="AK1728" i="6"/>
  <c r="AJ1730" i="6"/>
  <c r="AI1732" i="6"/>
  <c r="BJ1732" i="6" s="1"/>
  <c r="AL1746" i="6"/>
  <c r="AK1748" i="6"/>
  <c r="AJ1750" i="6"/>
  <c r="AI1752" i="6"/>
  <c r="BJ1752" i="6" s="1"/>
  <c r="AL1766" i="6"/>
  <c r="AK1768" i="6"/>
  <c r="BO1768" i="6" s="1"/>
  <c r="BP1768" i="6" s="1"/>
  <c r="AJ1770" i="6"/>
  <c r="AI1772" i="6"/>
  <c r="BJ1772" i="6" s="1"/>
  <c r="AL1786" i="6"/>
  <c r="AK1788" i="6"/>
  <c r="AJ1790" i="6"/>
  <c r="AI1792" i="6"/>
  <c r="BJ1792" i="6" s="1"/>
  <c r="AL1806" i="6"/>
  <c r="BM1806" i="6" s="1"/>
  <c r="AK1808" i="6"/>
  <c r="BO1808" i="6" s="1"/>
  <c r="BP1808" i="6" s="1"/>
  <c r="AJ1810" i="6"/>
  <c r="AI1812" i="6"/>
  <c r="BJ1812" i="6" s="1"/>
  <c r="AL1826" i="6"/>
  <c r="BM1826" i="6" s="1"/>
  <c r="AK1828" i="6"/>
  <c r="AJ1830" i="6"/>
  <c r="AI1832" i="6"/>
  <c r="BJ1832" i="6" s="1"/>
  <c r="AL1846" i="6"/>
  <c r="AK1848" i="6"/>
  <c r="AJ1850" i="6"/>
  <c r="AI1852" i="6"/>
  <c r="BJ1852" i="6" s="1"/>
  <c r="AL1866" i="6"/>
  <c r="AK1868" i="6"/>
  <c r="AJ1870" i="6"/>
  <c r="AI1872" i="6"/>
  <c r="BJ1872" i="6" s="1"/>
  <c r="AL1886" i="6"/>
  <c r="AK1888" i="6"/>
  <c r="AJ1890" i="6"/>
  <c r="AI1892" i="6"/>
  <c r="BJ1892" i="6" s="1"/>
  <c r="AL1906" i="6"/>
  <c r="BM1906" i="6" s="1"/>
  <c r="AK1908" i="6"/>
  <c r="BO1908" i="6" s="1"/>
  <c r="BP1908" i="6" s="1"/>
  <c r="AJ1910" i="6"/>
  <c r="AI1912" i="6"/>
  <c r="BJ1912" i="6" s="1"/>
  <c r="AL1926" i="6"/>
  <c r="BM1926" i="6" s="1"/>
  <c r="AK1928" i="6"/>
  <c r="BO1928" i="6" s="1"/>
  <c r="BP1928" i="6" s="1"/>
  <c r="AJ1930" i="6"/>
  <c r="AI1932" i="6"/>
  <c r="BJ1932" i="6" s="1"/>
  <c r="AL1946" i="6"/>
  <c r="AK1948" i="6"/>
  <c r="AJ1950" i="6"/>
  <c r="AI1952" i="6"/>
  <c r="BJ1952" i="6" s="1"/>
  <c r="AL1966" i="6"/>
  <c r="AK1968" i="6"/>
  <c r="AJ1970" i="6"/>
  <c r="AI1972" i="6"/>
  <c r="BJ1972" i="6" s="1"/>
  <c r="AL1986" i="6"/>
  <c r="AK1988" i="6"/>
  <c r="BK1988" i="6" s="1"/>
  <c r="BL1988" i="6" s="1"/>
  <c r="AJ1990" i="6"/>
  <c r="AI1992" i="6"/>
  <c r="BJ1992" i="6" s="1"/>
  <c r="AL2006" i="6"/>
  <c r="BM2006" i="6" s="1"/>
  <c r="AK2008" i="6"/>
  <c r="AJ2010" i="6"/>
  <c r="AI2012" i="6"/>
  <c r="BJ2012" i="6" s="1"/>
  <c r="AL2026" i="6"/>
  <c r="BM2026" i="6" s="1"/>
  <c r="AK2028" i="6"/>
  <c r="AJ2030" i="6"/>
  <c r="AI2032" i="6"/>
  <c r="BJ2032" i="6" s="1"/>
  <c r="AL2046" i="6"/>
  <c r="AK2048" i="6"/>
  <c r="AJ2050" i="6"/>
  <c r="AI2052" i="6"/>
  <c r="BJ2052" i="6" s="1"/>
  <c r="AK2065" i="6"/>
  <c r="AK2067" i="6"/>
  <c r="AL2069" i="6"/>
  <c r="AI2076" i="6"/>
  <c r="BJ2076" i="6" s="1"/>
  <c r="AL2084" i="6"/>
  <c r="AI2091" i="6"/>
  <c r="BJ2091" i="6" s="1"/>
  <c r="AJ2093" i="6"/>
  <c r="AJ2095" i="6"/>
  <c r="AJ2099" i="6"/>
  <c r="AI2119" i="6"/>
  <c r="BJ2119" i="6" s="1"/>
  <c r="AL2121" i="6"/>
  <c r="AL2130" i="6"/>
  <c r="AI2135" i="6"/>
  <c r="BJ2135" i="6" s="1"/>
  <c r="AI2137" i="6"/>
  <c r="BJ2137" i="6" s="1"/>
  <c r="AK2151" i="6"/>
  <c r="BO2151" i="6" s="1"/>
  <c r="BP2151" i="6" s="1"/>
  <c r="AI2156" i="6"/>
  <c r="BJ2156" i="6" s="1"/>
  <c r="AL2170" i="6"/>
  <c r="AJ2177" i="6"/>
  <c r="AL2182" i="6"/>
  <c r="AJ2187" i="6"/>
  <c r="AJ2202" i="6"/>
  <c r="AL2204" i="6"/>
  <c r="AK2209" i="6"/>
  <c r="AJ2219" i="6"/>
  <c r="AJ2229" i="6"/>
  <c r="AL2236" i="6"/>
  <c r="AJ2244" i="6"/>
  <c r="AI2259" i="6"/>
  <c r="BJ2259" i="6" s="1"/>
  <c r="AI2262" i="6"/>
  <c r="BJ2262" i="6" s="1"/>
  <c r="AK2269" i="6"/>
  <c r="AI2277" i="6"/>
  <c r="BJ2277" i="6" s="1"/>
  <c r="AK2287" i="6"/>
  <c r="BK2287" i="6" s="1"/>
  <c r="BL2287" i="6" s="1"/>
  <c r="AI2295" i="6"/>
  <c r="BJ2295" i="6" s="1"/>
  <c r="AJ2300" i="6"/>
  <c r="AK2305" i="6"/>
  <c r="AL2315" i="6"/>
  <c r="AI2318" i="6"/>
  <c r="BJ2318" i="6" s="1"/>
  <c r="AK2323" i="6"/>
  <c r="AJ2351" i="6"/>
  <c r="AL2358" i="6"/>
  <c r="AI2361" i="6"/>
  <c r="BJ2361" i="6" s="1"/>
  <c r="AL2376" i="6"/>
  <c r="AJ2389" i="6"/>
  <c r="AL2394" i="6"/>
  <c r="AJ2407" i="6"/>
  <c r="AJ2417" i="6"/>
  <c r="AL2422" i="6"/>
  <c r="AJ2425" i="6"/>
  <c r="AJ2435" i="6"/>
  <c r="AL1577" i="6"/>
  <c r="BM1577" i="6" s="1"/>
  <c r="AK1579" i="6"/>
  <c r="AJ1581" i="6"/>
  <c r="AI1583" i="6"/>
  <c r="BJ1583" i="6" s="1"/>
  <c r="AL1597" i="6"/>
  <c r="BM1597" i="6" s="1"/>
  <c r="AK1599" i="6"/>
  <c r="BK1599" i="6" s="1"/>
  <c r="BL1599" i="6" s="1"/>
  <c r="AJ1601" i="6"/>
  <c r="AI1603" i="6"/>
  <c r="BJ1603" i="6" s="1"/>
  <c r="AL1617" i="6"/>
  <c r="AK1619" i="6"/>
  <c r="AJ1621" i="6"/>
  <c r="AI1623" i="6"/>
  <c r="BJ1623" i="6" s="1"/>
  <c r="AL1637" i="6"/>
  <c r="AK1639" i="6"/>
  <c r="AJ1641" i="6"/>
  <c r="AI1643" i="6"/>
  <c r="BJ1643" i="6" s="1"/>
  <c r="AL1657" i="6"/>
  <c r="AK1659" i="6"/>
  <c r="AJ1661" i="6"/>
  <c r="AI1663" i="6"/>
  <c r="BJ1663" i="6" s="1"/>
  <c r="AL1677" i="6"/>
  <c r="BM1677" i="6" s="1"/>
  <c r="AK1679" i="6"/>
  <c r="AJ1681" i="6"/>
  <c r="AI1683" i="6"/>
  <c r="BJ1683" i="6" s="1"/>
  <c r="AL1697" i="6"/>
  <c r="BM1697" i="6" s="1"/>
  <c r="AK1699" i="6"/>
  <c r="BO1699" i="6" s="1"/>
  <c r="BP1699" i="6" s="1"/>
  <c r="AJ1701" i="6"/>
  <c r="AI1703" i="6"/>
  <c r="BJ1703" i="6" s="1"/>
  <c r="AL1717" i="6"/>
  <c r="AK1719" i="6"/>
  <c r="AJ1721" i="6"/>
  <c r="AI1723" i="6"/>
  <c r="BJ1723" i="6" s="1"/>
  <c r="AL1737" i="6"/>
  <c r="AK1739" i="6"/>
  <c r="AJ1741" i="6"/>
  <c r="AI1743" i="6"/>
  <c r="BJ1743" i="6" s="1"/>
  <c r="AL1757" i="6"/>
  <c r="AK1759" i="6"/>
  <c r="AJ1761" i="6"/>
  <c r="AI1763" i="6"/>
  <c r="BJ1763" i="6" s="1"/>
  <c r="AL1777" i="6"/>
  <c r="AK1779" i="6"/>
  <c r="BO1779" i="6" s="1"/>
  <c r="BP1779" i="6" s="1"/>
  <c r="AJ1781" i="6"/>
  <c r="AI1783" i="6"/>
  <c r="BJ1783" i="6" s="1"/>
  <c r="AL1797" i="6"/>
  <c r="BM1797" i="6" s="1"/>
  <c r="AK1799" i="6"/>
  <c r="AJ1801" i="6"/>
  <c r="AI1803" i="6"/>
  <c r="BJ1803" i="6" s="1"/>
  <c r="AL1817" i="6"/>
  <c r="AK1819" i="6"/>
  <c r="BK1819" i="6" s="1"/>
  <c r="AJ1821" i="6"/>
  <c r="AI1823" i="6"/>
  <c r="BJ1823" i="6" s="1"/>
  <c r="AL1837" i="6"/>
  <c r="AK1839" i="6"/>
  <c r="BK1839" i="6" s="1"/>
  <c r="AJ1841" i="6"/>
  <c r="AI1843" i="6"/>
  <c r="BJ1843" i="6" s="1"/>
  <c r="AL1857" i="6"/>
  <c r="AK1859" i="6"/>
  <c r="AJ1861" i="6"/>
  <c r="AI1863" i="6"/>
  <c r="BJ1863" i="6" s="1"/>
  <c r="AL1877" i="6"/>
  <c r="BM1877" i="6" s="1"/>
  <c r="AK1879" i="6"/>
  <c r="AJ1881" i="6"/>
  <c r="AI1883" i="6"/>
  <c r="BJ1883" i="6" s="1"/>
  <c r="AL1897" i="6"/>
  <c r="BM1897" i="6" s="1"/>
  <c r="AK1899" i="6"/>
  <c r="AJ1901" i="6"/>
  <c r="AI1903" i="6"/>
  <c r="BJ1903" i="6" s="1"/>
  <c r="AL1917" i="6"/>
  <c r="AK1919" i="6"/>
  <c r="AJ1921" i="6"/>
  <c r="AI1923" i="6"/>
  <c r="BJ1923" i="6" s="1"/>
  <c r="AL1937" i="6"/>
  <c r="AK1939" i="6"/>
  <c r="BK1939" i="6" s="1"/>
  <c r="BL1939" i="6" s="1"/>
  <c r="AJ1941" i="6"/>
  <c r="AI1943" i="6"/>
  <c r="BJ1943" i="6" s="1"/>
  <c r="AL1957" i="6"/>
  <c r="AK1959" i="6"/>
  <c r="BK1959" i="6" s="1"/>
  <c r="AJ1961" i="6"/>
  <c r="AI1963" i="6"/>
  <c r="BJ1963" i="6" s="1"/>
  <c r="AL1977" i="6"/>
  <c r="BM1977" i="6" s="1"/>
  <c r="AK1979" i="6"/>
  <c r="BK1979" i="6" s="1"/>
  <c r="BL1979" i="6" s="1"/>
  <c r="AJ1981" i="6"/>
  <c r="AI1983" i="6"/>
  <c r="BJ1983" i="6" s="1"/>
  <c r="AL1997" i="6"/>
  <c r="BM1997" i="6" s="1"/>
  <c r="AK1999" i="6"/>
  <c r="AJ2001" i="6"/>
  <c r="AI2003" i="6"/>
  <c r="BJ2003" i="6" s="1"/>
  <c r="AL2017" i="6"/>
  <c r="AK2019" i="6"/>
  <c r="AJ2021" i="6"/>
  <c r="AI2023" i="6"/>
  <c r="BJ2023" i="6" s="1"/>
  <c r="AL2037" i="6"/>
  <c r="AK2039" i="6"/>
  <c r="BK2039" i="6" s="1"/>
  <c r="AJ2041" i="6"/>
  <c r="AI2043" i="6"/>
  <c r="BJ2043" i="6" s="1"/>
  <c r="AL2057" i="6"/>
  <c r="AK2059" i="6"/>
  <c r="AL2061" i="6"/>
  <c r="AL2063" i="6"/>
  <c r="AJ2074" i="6"/>
  <c r="AJ2078" i="6"/>
  <c r="AK2080" i="6"/>
  <c r="AL2082" i="6"/>
  <c r="BM2082" i="6" s="1"/>
  <c r="AJ2097" i="6"/>
  <c r="AI2104" i="6"/>
  <c r="BJ2104" i="6" s="1"/>
  <c r="AJ2108" i="6"/>
  <c r="AI2113" i="6"/>
  <c r="BJ2113" i="6" s="1"/>
  <c r="AI2115" i="6"/>
  <c r="BJ2115" i="6" s="1"/>
  <c r="AI2117" i="6"/>
  <c r="BJ2117" i="6" s="1"/>
  <c r="AI2133" i="6"/>
  <c r="BJ2133" i="6" s="1"/>
  <c r="AK2144" i="6"/>
  <c r="AJ2149" i="6"/>
  <c r="AK2158" i="6"/>
  <c r="AI2168" i="6"/>
  <c r="BJ2168" i="6" s="1"/>
  <c r="AI2173" i="6"/>
  <c r="BJ2173" i="6" s="1"/>
  <c r="AJ2175" i="6"/>
  <c r="AI2180" i="6"/>
  <c r="BJ2180" i="6" s="1"/>
  <c r="AL2192" i="6"/>
  <c r="AI2207" i="6"/>
  <c r="BJ2207" i="6" s="1"/>
  <c r="AL2214" i="6"/>
  <c r="BM2214" i="6" s="1"/>
  <c r="AI2222" i="6"/>
  <c r="BJ2222" i="6" s="1"/>
  <c r="AK2224" i="6"/>
  <c r="AK2232" i="6"/>
  <c r="AL2234" i="6"/>
  <c r="BM2234" i="6" s="1"/>
  <c r="AI2239" i="6"/>
  <c r="BJ2239" i="6" s="1"/>
  <c r="AJ2249" i="6"/>
  <c r="AL2254" i="6"/>
  <c r="AJ2267" i="6"/>
  <c r="AJ2277" i="6"/>
  <c r="AL2282" i="6"/>
  <c r="AJ2285" i="6"/>
  <c r="AJ2295" i="6"/>
  <c r="AL2320" i="6"/>
  <c r="AI2328" i="6"/>
  <c r="BJ2328" i="6" s="1"/>
  <c r="AL2333" i="6"/>
  <c r="AK2338" i="6"/>
  <c r="BK2338" i="6" s="1"/>
  <c r="BL2338" i="6" s="1"/>
  <c r="AI2346" i="6"/>
  <c r="BJ2346" i="6" s="1"/>
  <c r="AK2356" i="6"/>
  <c r="AL2361" i="6"/>
  <c r="BM2361" i="6" s="1"/>
  <c r="AI2364" i="6"/>
  <c r="BJ2364" i="6" s="1"/>
  <c r="AI2369" i="6"/>
  <c r="BJ2369" i="6" s="1"/>
  <c r="AL2371" i="6"/>
  <c r="AK2374" i="6"/>
  <c r="AL2384" i="6"/>
  <c r="BM2384" i="6" s="1"/>
  <c r="AI2387" i="6"/>
  <c r="BJ2387" i="6" s="1"/>
  <c r="AK2402" i="6"/>
  <c r="AL2409" i="6"/>
  <c r="AL2412" i="6"/>
  <c r="AL2427" i="6"/>
  <c r="AK2440" i="6"/>
  <c r="BK2440" i="6" s="1"/>
  <c r="AL1108" i="6"/>
  <c r="AK1110" i="6"/>
  <c r="AJ1112" i="6"/>
  <c r="AI1114" i="6"/>
  <c r="BJ1114" i="6" s="1"/>
  <c r="AL1128" i="6"/>
  <c r="AK1130" i="6"/>
  <c r="AJ1132" i="6"/>
  <c r="AI1134" i="6"/>
  <c r="BJ1134" i="6" s="1"/>
  <c r="AL1148" i="6"/>
  <c r="AK1150" i="6"/>
  <c r="AJ1152" i="6"/>
  <c r="AI1154" i="6"/>
  <c r="BJ1154" i="6" s="1"/>
  <c r="AL1168" i="6"/>
  <c r="BM1168" i="6" s="1"/>
  <c r="AK1170" i="6"/>
  <c r="AJ1172" i="6"/>
  <c r="AI1174" i="6"/>
  <c r="BJ1174" i="6" s="1"/>
  <c r="AL1188" i="6"/>
  <c r="AK1190" i="6"/>
  <c r="AJ1192" i="6"/>
  <c r="AI1194" i="6"/>
  <c r="BJ1194" i="6" s="1"/>
  <c r="AL1208" i="6"/>
  <c r="AK1210" i="6"/>
  <c r="AJ1212" i="6"/>
  <c r="AI1214" i="6"/>
  <c r="BJ1214" i="6" s="1"/>
  <c r="AL1228" i="6"/>
  <c r="AK1230" i="6"/>
  <c r="AJ1232" i="6"/>
  <c r="AI1234" i="6"/>
  <c r="BJ1234" i="6" s="1"/>
  <c r="AL1248" i="6"/>
  <c r="BM1248" i="6" s="1"/>
  <c r="AK1250" i="6"/>
  <c r="AJ1252" i="6"/>
  <c r="AI1254" i="6"/>
  <c r="BJ1254" i="6" s="1"/>
  <c r="AL1268" i="6"/>
  <c r="BM1268" i="6" s="1"/>
  <c r="AK1270" i="6"/>
  <c r="AJ1272" i="6"/>
  <c r="AI1274" i="6"/>
  <c r="BJ1274" i="6" s="1"/>
  <c r="AL1288" i="6"/>
  <c r="AK1290" i="6"/>
  <c r="AJ1292" i="6"/>
  <c r="AI1294" i="6"/>
  <c r="BJ1294" i="6" s="1"/>
  <c r="AL1308" i="6"/>
  <c r="AK1310" i="6"/>
  <c r="AJ1312" i="6"/>
  <c r="AI1314" i="6"/>
  <c r="BJ1314" i="6" s="1"/>
  <c r="AL1328" i="6"/>
  <c r="AK1330" i="6"/>
  <c r="AJ1332" i="6"/>
  <c r="AI1334" i="6"/>
  <c r="BJ1334" i="6" s="1"/>
  <c r="AL1348" i="6"/>
  <c r="AK1350" i="6"/>
  <c r="BO1350" i="6" s="1"/>
  <c r="BP1350" i="6" s="1"/>
  <c r="AJ1352" i="6"/>
  <c r="AI1354" i="6"/>
  <c r="BJ1354" i="6" s="1"/>
  <c r="AL1368" i="6"/>
  <c r="BM1368" i="6" s="1"/>
  <c r="AK1370" i="6"/>
  <c r="AJ1372" i="6"/>
  <c r="AI1374" i="6"/>
  <c r="BJ1374" i="6" s="1"/>
  <c r="AL1388" i="6"/>
  <c r="AK1390" i="6"/>
  <c r="AJ1392" i="6"/>
  <c r="AI1394" i="6"/>
  <c r="BJ1394" i="6" s="1"/>
  <c r="AL1408" i="6"/>
  <c r="AK1410" i="6"/>
  <c r="AJ1412" i="6"/>
  <c r="AI1414" i="6"/>
  <c r="BJ1414" i="6" s="1"/>
  <c r="AL1428" i="6"/>
  <c r="AK1430" i="6"/>
  <c r="AJ1432" i="6"/>
  <c r="AI1434" i="6"/>
  <c r="BJ1434" i="6" s="1"/>
  <c r="AL1448" i="6"/>
  <c r="AK1450" i="6"/>
  <c r="AJ1452" i="6"/>
  <c r="AI1454" i="6"/>
  <c r="BJ1454" i="6" s="1"/>
  <c r="AL1468" i="6"/>
  <c r="BM1468" i="6" s="1"/>
  <c r="AK1470" i="6"/>
  <c r="AJ1472" i="6"/>
  <c r="AI1474" i="6"/>
  <c r="BJ1474" i="6" s="1"/>
  <c r="AL1488" i="6"/>
  <c r="AK1490" i="6"/>
  <c r="AJ1492" i="6"/>
  <c r="AI1494" i="6"/>
  <c r="BJ1494" i="6" s="1"/>
  <c r="AL1508" i="6"/>
  <c r="AK1510" i="6"/>
  <c r="AJ1512" i="6"/>
  <c r="AI1514" i="6"/>
  <c r="BJ1514" i="6" s="1"/>
  <c r="AL1528" i="6"/>
  <c r="AK1530" i="6"/>
  <c r="AJ1532" i="6"/>
  <c r="AI1534" i="6"/>
  <c r="BJ1534" i="6" s="1"/>
  <c r="AL1548" i="6"/>
  <c r="BM1548" i="6" s="1"/>
  <c r="AK1550" i="6"/>
  <c r="BO1550" i="6" s="1"/>
  <c r="BP1550" i="6" s="1"/>
  <c r="AJ1552" i="6"/>
  <c r="AI1554" i="6"/>
  <c r="BJ1554" i="6" s="1"/>
  <c r="AL1568" i="6"/>
  <c r="BM1568" i="6" s="1"/>
  <c r="AK1570" i="6"/>
  <c r="AJ1572" i="6"/>
  <c r="AI1574" i="6"/>
  <c r="BJ1574" i="6" s="1"/>
  <c r="AL1588" i="6"/>
  <c r="AK1590" i="6"/>
  <c r="AJ1592" i="6"/>
  <c r="AI1594" i="6"/>
  <c r="BJ1594" i="6" s="1"/>
  <c r="AL1608" i="6"/>
  <c r="AK1610" i="6"/>
  <c r="AJ1612" i="6"/>
  <c r="AI1614" i="6"/>
  <c r="BJ1614" i="6" s="1"/>
  <c r="AL1628" i="6"/>
  <c r="AK1630" i="6"/>
  <c r="BO1630" i="6" s="1"/>
  <c r="BP1630" i="6" s="1"/>
  <c r="AJ1632" i="6"/>
  <c r="AI1634" i="6"/>
  <c r="BJ1634" i="6" s="1"/>
  <c r="AL1648" i="6"/>
  <c r="BM1648" i="6" s="1"/>
  <c r="AK1650" i="6"/>
  <c r="BO1650" i="6" s="1"/>
  <c r="BP1650" i="6" s="1"/>
  <c r="AJ1652" i="6"/>
  <c r="AI1654" i="6"/>
  <c r="BJ1654" i="6" s="1"/>
  <c r="AL1668" i="6"/>
  <c r="BM1668" i="6" s="1"/>
  <c r="AK1670" i="6"/>
  <c r="BK1670" i="6" s="1"/>
  <c r="BL1670" i="6" s="1"/>
  <c r="AJ1672" i="6"/>
  <c r="AI1674" i="6"/>
  <c r="BJ1674" i="6" s="1"/>
  <c r="AL1688" i="6"/>
  <c r="AK1690" i="6"/>
  <c r="BO1690" i="6" s="1"/>
  <c r="BP1690" i="6" s="1"/>
  <c r="AJ1692" i="6"/>
  <c r="AI1694" i="6"/>
  <c r="BJ1694" i="6" s="1"/>
  <c r="AL1708" i="6"/>
  <c r="AK1710" i="6"/>
  <c r="BO1710" i="6" s="1"/>
  <c r="BP1710" i="6" s="1"/>
  <c r="AJ1712" i="6"/>
  <c r="AI1714" i="6"/>
  <c r="BJ1714" i="6" s="1"/>
  <c r="AL1728" i="6"/>
  <c r="AK1730" i="6"/>
  <c r="AJ1732" i="6"/>
  <c r="AI1734" i="6"/>
  <c r="BJ1734" i="6" s="1"/>
  <c r="AL1748" i="6"/>
  <c r="BM1748" i="6" s="1"/>
  <c r="AK1750" i="6"/>
  <c r="BO1750" i="6" s="1"/>
  <c r="BP1750" i="6" s="1"/>
  <c r="AJ1752" i="6"/>
  <c r="AI1754" i="6"/>
  <c r="BJ1754" i="6" s="1"/>
  <c r="AL1768" i="6"/>
  <c r="BM1768" i="6" s="1"/>
  <c r="AK1770" i="6"/>
  <c r="AJ1772" i="6"/>
  <c r="AI1774" i="6"/>
  <c r="BJ1774" i="6" s="1"/>
  <c r="AL1788" i="6"/>
  <c r="AK1790" i="6"/>
  <c r="AJ1792" i="6"/>
  <c r="AI1794" i="6"/>
  <c r="BJ1794" i="6" s="1"/>
  <c r="AL1808" i="6"/>
  <c r="AK1810" i="6"/>
  <c r="AJ1812" i="6"/>
  <c r="AI1814" i="6"/>
  <c r="BJ1814" i="6" s="1"/>
  <c r="AL1828" i="6"/>
  <c r="AK1830" i="6"/>
  <c r="BO1830" i="6" s="1"/>
  <c r="BP1830" i="6" s="1"/>
  <c r="AJ1832" i="6"/>
  <c r="AI1834" i="6"/>
  <c r="BJ1834" i="6" s="1"/>
  <c r="AL1848" i="6"/>
  <c r="BM1848" i="6" s="1"/>
  <c r="AK1850" i="6"/>
  <c r="BK1850" i="6" s="1"/>
  <c r="BL1850" i="6" s="1"/>
  <c r="AJ1852" i="6"/>
  <c r="AI1854" i="6"/>
  <c r="BJ1854" i="6" s="1"/>
  <c r="AL1868" i="6"/>
  <c r="BM1868" i="6" s="1"/>
  <c r="AK1870" i="6"/>
  <c r="AJ1872" i="6"/>
  <c r="AI1874" i="6"/>
  <c r="BJ1874" i="6" s="1"/>
  <c r="AL1888" i="6"/>
  <c r="AK1890" i="6"/>
  <c r="AJ1892" i="6"/>
  <c r="AI1894" i="6"/>
  <c r="BJ1894" i="6" s="1"/>
  <c r="AL1908" i="6"/>
  <c r="AK1910" i="6"/>
  <c r="BO1910" i="6" s="1"/>
  <c r="BP1910" i="6" s="1"/>
  <c r="AJ1912" i="6"/>
  <c r="AI1914" i="6"/>
  <c r="BJ1914" i="6" s="1"/>
  <c r="AL1928" i="6"/>
  <c r="AK1930" i="6"/>
  <c r="BO1930" i="6" s="1"/>
  <c r="BP1930" i="6" s="1"/>
  <c r="AJ1932" i="6"/>
  <c r="AI1934" i="6"/>
  <c r="BJ1934" i="6" s="1"/>
  <c r="AL1948" i="6"/>
  <c r="AK1950" i="6"/>
  <c r="BO1950" i="6" s="1"/>
  <c r="BP1950" i="6" s="1"/>
  <c r="AJ1952" i="6"/>
  <c r="AI1954" i="6"/>
  <c r="BJ1954" i="6" s="1"/>
  <c r="AL1968" i="6"/>
  <c r="BM1968" i="6" s="1"/>
  <c r="AK1970" i="6"/>
  <c r="AJ1972" i="6"/>
  <c r="AI1974" i="6"/>
  <c r="BJ1974" i="6" s="1"/>
  <c r="AL1988" i="6"/>
  <c r="AK1990" i="6"/>
  <c r="AJ1992" i="6"/>
  <c r="AI1994" i="6"/>
  <c r="BJ1994" i="6" s="1"/>
  <c r="AL2008" i="6"/>
  <c r="AK2010" i="6"/>
  <c r="AJ2012" i="6"/>
  <c r="AI2014" i="6"/>
  <c r="BJ2014" i="6" s="1"/>
  <c r="AL2028" i="6"/>
  <c r="AK2030" i="6"/>
  <c r="AJ2032" i="6"/>
  <c r="AI2034" i="6"/>
  <c r="BJ2034" i="6" s="1"/>
  <c r="AL2048" i="6"/>
  <c r="BM2048" i="6" s="1"/>
  <c r="AK2050" i="6"/>
  <c r="BO2050" i="6" s="1"/>
  <c r="BP2050" i="6" s="1"/>
  <c r="AJ2052" i="6"/>
  <c r="AI2054" i="6"/>
  <c r="BJ2054" i="6" s="1"/>
  <c r="AL2065" i="6"/>
  <c r="BM2065" i="6" s="1"/>
  <c r="AL2067" i="6"/>
  <c r="BM2067" i="6" s="1"/>
  <c r="AJ2076" i="6"/>
  <c r="AI2089" i="6"/>
  <c r="BJ2089" i="6" s="1"/>
  <c r="AJ2091" i="6"/>
  <c r="AK2093" i="6"/>
  <c r="AK2095" i="6"/>
  <c r="AJ2104" i="6"/>
  <c r="AJ2106" i="6"/>
  <c r="AJ2119" i="6"/>
  <c r="AI2128" i="6"/>
  <c r="BJ2128" i="6" s="1"/>
  <c r="AJ2135" i="6"/>
  <c r="AJ2137" i="6"/>
  <c r="AJ2142" i="6"/>
  <c r="AL2144" i="6"/>
  <c r="AL2151" i="6"/>
  <c r="AJ2156" i="6"/>
  <c r="AL2163" i="6"/>
  <c r="BM2163" i="6" s="1"/>
  <c r="AK2177" i="6"/>
  <c r="BK2177" i="6" s="1"/>
  <c r="BL2177" i="6" s="1"/>
  <c r="AJ2185" i="6"/>
  <c r="AK2187" i="6"/>
  <c r="AJ2197" i="6"/>
  <c r="AK2202" i="6"/>
  <c r="BO2202" i="6" s="1"/>
  <c r="BP2202" i="6" s="1"/>
  <c r="AI2217" i="6"/>
  <c r="BJ2217" i="6" s="1"/>
  <c r="AL2229" i="6"/>
  <c r="AL2244" i="6"/>
  <c r="AI2247" i="6"/>
  <c r="BJ2247" i="6" s="1"/>
  <c r="AK2262" i="6"/>
  <c r="AL2269" i="6"/>
  <c r="AL2272" i="6"/>
  <c r="AL2287" i="6"/>
  <c r="AK2300" i="6"/>
  <c r="AL2305" i="6"/>
  <c r="AJ2313" i="6"/>
  <c r="AJ2318" i="6"/>
  <c r="AL2323" i="6"/>
  <c r="AJ2328" i="6"/>
  <c r="AJ2336" i="6"/>
  <c r="AJ2346" i="6"/>
  <c r="AK2351" i="6"/>
  <c r="BK2351" i="6" s="1"/>
  <c r="BL2351" i="6" s="1"/>
  <c r="AJ2364" i="6"/>
  <c r="AI2379" i="6"/>
  <c r="BJ2379" i="6" s="1"/>
  <c r="AI2382" i="6"/>
  <c r="BJ2382" i="6" s="1"/>
  <c r="AK2389" i="6"/>
  <c r="BK2389" i="6" s="1"/>
  <c r="BL2389" i="6" s="1"/>
  <c r="AI2397" i="6"/>
  <c r="BJ2397" i="6" s="1"/>
  <c r="AK2407" i="6"/>
  <c r="AI2415" i="6"/>
  <c r="BJ2415" i="6" s="1"/>
  <c r="AJ2420" i="6"/>
  <c r="AK2425" i="6"/>
  <c r="BO2425" i="6" s="1"/>
  <c r="BP2425" i="6" s="1"/>
  <c r="AL2435" i="6"/>
  <c r="AI2438" i="6"/>
  <c r="BJ2438" i="6" s="1"/>
  <c r="AK2443" i="6"/>
  <c r="AK1161" i="6"/>
  <c r="BK1161" i="6" s="1"/>
  <c r="BL1161" i="6" s="1"/>
  <c r="AJ1163" i="6"/>
  <c r="AI1165" i="6"/>
  <c r="BJ1165" i="6" s="1"/>
  <c r="AL1179" i="6"/>
  <c r="AK1181" i="6"/>
  <c r="BO1181" i="6" s="1"/>
  <c r="BP1181" i="6" s="1"/>
  <c r="AJ1183" i="6"/>
  <c r="AI1185" i="6"/>
  <c r="BJ1185" i="6" s="1"/>
  <c r="AL1199" i="6"/>
  <c r="AK1201" i="6"/>
  <c r="AJ1203" i="6"/>
  <c r="AI1205" i="6"/>
  <c r="BJ1205" i="6" s="1"/>
  <c r="AL1219" i="6"/>
  <c r="AK1221" i="6"/>
  <c r="AJ1223" i="6"/>
  <c r="AI1225" i="6"/>
  <c r="BJ1225" i="6" s="1"/>
  <c r="AL1239" i="6"/>
  <c r="AK1241" i="6"/>
  <c r="AJ1243" i="6"/>
  <c r="AI1245" i="6"/>
  <c r="BJ1245" i="6" s="1"/>
  <c r="AL1259" i="6"/>
  <c r="AK1261" i="6"/>
  <c r="AJ1263" i="6"/>
  <c r="AI1265" i="6"/>
  <c r="BJ1265" i="6" s="1"/>
  <c r="AL1279" i="6"/>
  <c r="AK1281" i="6"/>
  <c r="BO1281" i="6" s="1"/>
  <c r="BP1281" i="6" s="1"/>
  <c r="AJ1283" i="6"/>
  <c r="AI1285" i="6"/>
  <c r="BJ1285" i="6" s="1"/>
  <c r="AL1299" i="6"/>
  <c r="AK1301" i="6"/>
  <c r="AJ1303" i="6"/>
  <c r="AI1305" i="6"/>
  <c r="BJ1305" i="6" s="1"/>
  <c r="AL1319" i="6"/>
  <c r="AK1321" i="6"/>
  <c r="AJ1323" i="6"/>
  <c r="AI1325" i="6"/>
  <c r="BJ1325" i="6" s="1"/>
  <c r="AL1339" i="6"/>
  <c r="AK1341" i="6"/>
  <c r="AJ1343" i="6"/>
  <c r="AI1345" i="6"/>
  <c r="BJ1345" i="6" s="1"/>
  <c r="AL1359" i="6"/>
  <c r="AK1361" i="6"/>
  <c r="AJ1363" i="6"/>
  <c r="AI1365" i="6"/>
  <c r="BJ1365" i="6" s="1"/>
  <c r="AL1379" i="6"/>
  <c r="AK1381" i="6"/>
  <c r="AJ1383" i="6"/>
  <c r="AI1385" i="6"/>
  <c r="BJ1385" i="6" s="1"/>
  <c r="AL1399" i="6"/>
  <c r="BM1399" i="6" s="1"/>
  <c r="AK1401" i="6"/>
  <c r="AJ1403" i="6"/>
  <c r="AI1405" i="6"/>
  <c r="BJ1405" i="6" s="1"/>
  <c r="AL1419" i="6"/>
  <c r="AK1421" i="6"/>
  <c r="BO1421" i="6" s="1"/>
  <c r="BP1421" i="6" s="1"/>
  <c r="AJ1423" i="6"/>
  <c r="AI1425" i="6"/>
  <c r="BJ1425" i="6" s="1"/>
  <c r="AL1439" i="6"/>
  <c r="AK1441" i="6"/>
  <c r="AJ1443" i="6"/>
  <c r="AI1445" i="6"/>
  <c r="BJ1445" i="6" s="1"/>
  <c r="AL1459" i="6"/>
  <c r="AK1461" i="6"/>
  <c r="AJ1463" i="6"/>
  <c r="AI1465" i="6"/>
  <c r="BJ1465" i="6" s="1"/>
  <c r="AL1479" i="6"/>
  <c r="AK1481" i="6"/>
  <c r="BK1481" i="6" s="1"/>
  <c r="BL1481" i="6" s="1"/>
  <c r="AJ1483" i="6"/>
  <c r="AI1485" i="6"/>
  <c r="BJ1485" i="6" s="1"/>
  <c r="AL1499" i="6"/>
  <c r="AK1501" i="6"/>
  <c r="AJ1503" i="6"/>
  <c r="AI1505" i="6"/>
  <c r="BJ1505" i="6" s="1"/>
  <c r="AL1519" i="6"/>
  <c r="AK1521" i="6"/>
  <c r="AJ1523" i="6"/>
  <c r="AI1525" i="6"/>
  <c r="BJ1525" i="6" s="1"/>
  <c r="AL1539" i="6"/>
  <c r="AK1541" i="6"/>
  <c r="AJ1543" i="6"/>
  <c r="AI1545" i="6"/>
  <c r="BJ1545" i="6" s="1"/>
  <c r="AL1559" i="6"/>
  <c r="AK1561" i="6"/>
  <c r="AJ1563" i="6"/>
  <c r="AI1565" i="6"/>
  <c r="BJ1565" i="6" s="1"/>
  <c r="AL1579" i="6"/>
  <c r="AK1581" i="6"/>
  <c r="BK1581" i="6" s="1"/>
  <c r="BL1581" i="6" s="1"/>
  <c r="AJ1583" i="6"/>
  <c r="AI1585" i="6"/>
  <c r="BJ1585" i="6" s="1"/>
  <c r="AL1599" i="6"/>
  <c r="AK1601" i="6"/>
  <c r="AJ1603" i="6"/>
  <c r="AI1605" i="6"/>
  <c r="BJ1605" i="6" s="1"/>
  <c r="AL1619" i="6"/>
  <c r="AK1621" i="6"/>
  <c r="AJ1623" i="6"/>
  <c r="AI1625" i="6"/>
  <c r="BJ1625" i="6" s="1"/>
  <c r="AL1639" i="6"/>
  <c r="AK1641" i="6"/>
  <c r="AJ1643" i="6"/>
  <c r="AI1645" i="6"/>
  <c r="BJ1645" i="6" s="1"/>
  <c r="AL1659" i="6"/>
  <c r="AK1661" i="6"/>
  <c r="BO1661" i="6" s="1"/>
  <c r="BP1661" i="6" s="1"/>
  <c r="AJ1663" i="6"/>
  <c r="AI1665" i="6"/>
  <c r="BJ1665" i="6" s="1"/>
  <c r="AL1679" i="6"/>
  <c r="AK1681" i="6"/>
  <c r="AJ1683" i="6"/>
  <c r="AI1685" i="6"/>
  <c r="BJ1685" i="6" s="1"/>
  <c r="AL1699" i="6"/>
  <c r="AK1701" i="6"/>
  <c r="AJ1703" i="6"/>
  <c r="AI1705" i="6"/>
  <c r="BJ1705" i="6" s="1"/>
  <c r="AL1719" i="6"/>
  <c r="AK1721" i="6"/>
  <c r="AJ1723" i="6"/>
  <c r="AI1725" i="6"/>
  <c r="BJ1725" i="6" s="1"/>
  <c r="AL1739" i="6"/>
  <c r="AK1741" i="6"/>
  <c r="AJ1743" i="6"/>
  <c r="AI1745" i="6"/>
  <c r="BJ1745" i="6" s="1"/>
  <c r="AL1759" i="6"/>
  <c r="AK1761" i="6"/>
  <c r="AJ1763" i="6"/>
  <c r="AI1765" i="6"/>
  <c r="BJ1765" i="6" s="1"/>
  <c r="AL1779" i="6"/>
  <c r="AK1781" i="6"/>
  <c r="AJ1783" i="6"/>
  <c r="AI1785" i="6"/>
  <c r="BJ1785" i="6" s="1"/>
  <c r="AL1799" i="6"/>
  <c r="AK1801" i="6"/>
  <c r="AJ1803" i="6"/>
  <c r="AI1805" i="6"/>
  <c r="BJ1805" i="6" s="1"/>
  <c r="AL1819" i="6"/>
  <c r="AK1821" i="6"/>
  <c r="BO1821" i="6" s="1"/>
  <c r="BP1821" i="6" s="1"/>
  <c r="AJ1823" i="6"/>
  <c r="AI1825" i="6"/>
  <c r="BJ1825" i="6" s="1"/>
  <c r="AL1839" i="6"/>
  <c r="AK1841" i="6"/>
  <c r="AJ1843" i="6"/>
  <c r="AI1845" i="6"/>
  <c r="BJ1845" i="6" s="1"/>
  <c r="AL1859" i="6"/>
  <c r="AK1861" i="6"/>
  <c r="AJ1863" i="6"/>
  <c r="AI1865" i="6"/>
  <c r="BJ1865" i="6" s="1"/>
  <c r="AL1879" i="6"/>
  <c r="AK1881" i="6"/>
  <c r="BK1881" i="6" s="1"/>
  <c r="BL1881" i="6" s="1"/>
  <c r="BN1881" i="6" s="1"/>
  <c r="AJ1883" i="6"/>
  <c r="AI1885" i="6"/>
  <c r="BJ1885" i="6" s="1"/>
  <c r="AL1899" i="6"/>
  <c r="AK1901" i="6"/>
  <c r="AJ1903" i="6"/>
  <c r="AI1905" i="6"/>
  <c r="BJ1905" i="6" s="1"/>
  <c r="AL1919" i="6"/>
  <c r="AK1921" i="6"/>
  <c r="AJ1923" i="6"/>
  <c r="AI1925" i="6"/>
  <c r="BJ1925" i="6" s="1"/>
  <c r="AL1939" i="6"/>
  <c r="AK1941" i="6"/>
  <c r="AJ1943" i="6"/>
  <c r="AI1945" i="6"/>
  <c r="BJ1945" i="6" s="1"/>
  <c r="AL1959" i="6"/>
  <c r="AK1961" i="6"/>
  <c r="AJ1963" i="6"/>
  <c r="AI1965" i="6"/>
  <c r="BJ1965" i="6" s="1"/>
  <c r="AL1979" i="6"/>
  <c r="AK1981" i="6"/>
  <c r="AJ1983" i="6"/>
  <c r="AI1985" i="6"/>
  <c r="BJ1985" i="6" s="1"/>
  <c r="AL1999" i="6"/>
  <c r="AK2001" i="6"/>
  <c r="AJ2003" i="6"/>
  <c r="AI2005" i="6"/>
  <c r="BJ2005" i="6" s="1"/>
  <c r="AL2019" i="6"/>
  <c r="AK2021" i="6"/>
  <c r="AJ2023" i="6"/>
  <c r="AI2025" i="6"/>
  <c r="BJ2025" i="6" s="1"/>
  <c r="AL2039" i="6"/>
  <c r="AK2041" i="6"/>
  <c r="AJ2043" i="6"/>
  <c r="AI2045" i="6"/>
  <c r="BJ2045" i="6" s="1"/>
  <c r="AK2072" i="6"/>
  <c r="AK2074" i="6"/>
  <c r="BK2074" i="6" s="1"/>
  <c r="AK2078" i="6"/>
  <c r="AL2080" i="6"/>
  <c r="AK2097" i="6"/>
  <c r="BO2097" i="6" s="1"/>
  <c r="BP2097" i="6" s="1"/>
  <c r="AI2111" i="6"/>
  <c r="BJ2111" i="6" s="1"/>
  <c r="AJ2113" i="6"/>
  <c r="AJ2115" i="6"/>
  <c r="AJ2117" i="6"/>
  <c r="AI2124" i="6"/>
  <c r="BJ2124" i="6" s="1"/>
  <c r="AI2126" i="6"/>
  <c r="BJ2126" i="6" s="1"/>
  <c r="AJ2133" i="6"/>
  <c r="AI2147" i="6"/>
  <c r="BJ2147" i="6" s="1"/>
  <c r="AK2149" i="6"/>
  <c r="BK2149" i="6" s="1"/>
  <c r="AJ2154" i="6"/>
  <c r="AL2158" i="6"/>
  <c r="AJ2168" i="6"/>
  <c r="AJ2173" i="6"/>
  <c r="AK2175" i="6"/>
  <c r="AI2195" i="6"/>
  <c r="BJ2195" i="6" s="1"/>
  <c r="AI2200" i="6"/>
  <c r="BJ2200" i="6" s="1"/>
  <c r="AJ2207" i="6"/>
  <c r="AL2212" i="6"/>
  <c r="AJ2222" i="6"/>
  <c r="AI2227" i="6"/>
  <c r="BJ2227" i="6" s="1"/>
  <c r="AL2232" i="6"/>
  <c r="AK2249" i="6"/>
  <c r="AI2257" i="6"/>
  <c r="BJ2257" i="6" s="1"/>
  <c r="AK2267" i="6"/>
  <c r="AI2275" i="6"/>
  <c r="BJ2275" i="6" s="1"/>
  <c r="AJ2280" i="6"/>
  <c r="AK2285" i="6"/>
  <c r="AL2295" i="6"/>
  <c r="AI2298" i="6"/>
  <c r="BJ2298" i="6" s="1"/>
  <c r="AK2303" i="6"/>
  <c r="AJ2331" i="6"/>
  <c r="AL2338" i="6"/>
  <c r="AI2341" i="6"/>
  <c r="BJ2341" i="6" s="1"/>
  <c r="AL2356" i="6"/>
  <c r="AJ2369" i="6"/>
  <c r="AL2374" i="6"/>
  <c r="AJ2387" i="6"/>
  <c r="AJ2397" i="6"/>
  <c r="AL2402" i="6"/>
  <c r="AJ2405" i="6"/>
  <c r="AJ2415" i="6"/>
  <c r="AL2440" i="6"/>
  <c r="BM2440" i="6" s="1"/>
  <c r="AJ2184" i="6"/>
  <c r="AI2201" i="6"/>
  <c r="BJ2201" i="6" s="1"/>
  <c r="AK2205" i="6"/>
  <c r="BK2205" i="6" s="1"/>
  <c r="BL2205" i="6" s="1"/>
  <c r="BN2205" i="6" s="1"/>
  <c r="AK2207" i="6"/>
  <c r="AL2209" i="6"/>
  <c r="AI2216" i="6"/>
  <c r="BJ2216" i="6" s="1"/>
  <c r="AL2224" i="6"/>
  <c r="AI2231" i="6"/>
  <c r="BJ2231" i="6" s="1"/>
  <c r="AJ2233" i="6"/>
  <c r="AJ2235" i="6"/>
  <c r="AJ2239" i="6"/>
  <c r="AI2250" i="6"/>
  <c r="BJ2250" i="6" s="1"/>
  <c r="AI2270" i="6"/>
  <c r="BJ2270" i="6" s="1"/>
  <c r="AI2290" i="6"/>
  <c r="BJ2290" i="6" s="1"/>
  <c r="AI2310" i="6"/>
  <c r="BJ2310" i="6" s="1"/>
  <c r="AI2330" i="6"/>
  <c r="BJ2330" i="6" s="1"/>
  <c r="AI2350" i="6"/>
  <c r="BJ2350" i="6" s="1"/>
  <c r="AI2370" i="6"/>
  <c r="BJ2370" i="6" s="1"/>
  <c r="AI2390" i="6"/>
  <c r="BJ2390" i="6" s="1"/>
  <c r="AI2410" i="6"/>
  <c r="BJ2410" i="6" s="1"/>
  <c r="AI2430" i="6"/>
  <c r="BJ2430" i="6" s="1"/>
  <c r="AK2137" i="6"/>
  <c r="AI2142" i="6"/>
  <c r="BJ2142" i="6" s="1"/>
  <c r="AI2146" i="6"/>
  <c r="BJ2146" i="6" s="1"/>
  <c r="AI2148" i="6"/>
  <c r="BJ2148" i="6" s="1"/>
  <c r="AL2150" i="6"/>
  <c r="AK2163" i="6"/>
  <c r="AI2178" i="6"/>
  <c r="BJ2178" i="6" s="1"/>
  <c r="AJ2180" i="6"/>
  <c r="AK2182" i="6"/>
  <c r="AK2186" i="6"/>
  <c r="AI2197" i="6"/>
  <c r="BJ2197" i="6" s="1"/>
  <c r="AK2212" i="6"/>
  <c r="AK2214" i="6"/>
  <c r="AK2218" i="6"/>
  <c r="BO2218" i="6" s="1"/>
  <c r="BP2218" i="6" s="1"/>
  <c r="AL2220" i="6"/>
  <c r="AK2237" i="6"/>
  <c r="BK2237" i="6" s="1"/>
  <c r="BL2237" i="6" s="1"/>
  <c r="AI2242" i="6"/>
  <c r="BJ2242" i="6" s="1"/>
  <c r="AI2253" i="6"/>
  <c r="BJ2253" i="6" s="1"/>
  <c r="AJ2259" i="6"/>
  <c r="AI2273" i="6"/>
  <c r="BJ2273" i="6" s="1"/>
  <c r="AJ2279" i="6"/>
  <c r="AI2293" i="6"/>
  <c r="BJ2293" i="6" s="1"/>
  <c r="AJ2299" i="6"/>
  <c r="AI2313" i="6"/>
  <c r="BJ2313" i="6" s="1"/>
  <c r="AJ2319" i="6"/>
  <c r="AI2333" i="6"/>
  <c r="BJ2333" i="6" s="1"/>
  <c r="AJ2339" i="6"/>
  <c r="AI2353" i="6"/>
  <c r="BJ2353" i="6" s="1"/>
  <c r="AJ2359" i="6"/>
  <c r="AI2373" i="6"/>
  <c r="BJ2373" i="6" s="1"/>
  <c r="AJ2379" i="6"/>
  <c r="AI2393" i="6"/>
  <c r="BJ2393" i="6" s="1"/>
  <c r="AJ2399" i="6"/>
  <c r="AI2413" i="6"/>
  <c r="BJ2413" i="6" s="1"/>
  <c r="AJ2419" i="6"/>
  <c r="AI2433" i="6"/>
  <c r="BJ2433" i="6" s="1"/>
  <c r="AJ2439" i="6"/>
  <c r="AI2153" i="6"/>
  <c r="BJ2153" i="6" s="1"/>
  <c r="AI2155" i="6"/>
  <c r="BJ2155" i="6" s="1"/>
  <c r="AI2159" i="6"/>
  <c r="BJ2159" i="6" s="1"/>
  <c r="AL2161" i="6"/>
  <c r="AL2165" i="6"/>
  <c r="BM2165" i="6" s="1"/>
  <c r="AL2167" i="6"/>
  <c r="BM2167" i="6" s="1"/>
  <c r="AJ2176" i="6"/>
  <c r="AI2189" i="6"/>
  <c r="BJ2189" i="6" s="1"/>
  <c r="AJ2191" i="6"/>
  <c r="AK2193" i="6"/>
  <c r="BO2193" i="6" s="1"/>
  <c r="BP2193" i="6" s="1"/>
  <c r="AK2195" i="6"/>
  <c r="AI2204" i="6"/>
  <c r="BJ2204" i="6" s="1"/>
  <c r="AL2216" i="6"/>
  <c r="AJ2225" i="6"/>
  <c r="AJ2227" i="6"/>
  <c r="AK2229" i="6"/>
  <c r="AL2231" i="6"/>
  <c r="AK2244" i="6"/>
  <c r="AK2246" i="6"/>
  <c r="AI2251" i="6"/>
  <c r="BJ2251" i="6" s="1"/>
  <c r="AK2255" i="6"/>
  <c r="BK2255" i="6" s="1"/>
  <c r="BL2255" i="6" s="1"/>
  <c r="AK2257" i="6"/>
  <c r="BK2257" i="6" s="1"/>
  <c r="BL2257" i="6" s="1"/>
  <c r="AJ2262" i="6"/>
  <c r="AK2264" i="6"/>
  <c r="AK2266" i="6"/>
  <c r="AI2271" i="6"/>
  <c r="BJ2271" i="6" s="1"/>
  <c r="AK2275" i="6"/>
  <c r="AK2277" i="6"/>
  <c r="AJ2282" i="6"/>
  <c r="AK2284" i="6"/>
  <c r="AK2286" i="6"/>
  <c r="AI2291" i="6"/>
  <c r="BJ2291" i="6" s="1"/>
  <c r="AK2295" i="6"/>
  <c r="AK2297" i="6"/>
  <c r="AJ2302" i="6"/>
  <c r="AK2304" i="6"/>
  <c r="AK2306" i="6"/>
  <c r="AI2311" i="6"/>
  <c r="BJ2311" i="6" s="1"/>
  <c r="AK2315" i="6"/>
  <c r="AK2317" i="6"/>
  <c r="AJ2322" i="6"/>
  <c r="AK2324" i="6"/>
  <c r="BK2324" i="6" s="1"/>
  <c r="BL2324" i="6" s="1"/>
  <c r="AK2326" i="6"/>
  <c r="AI2331" i="6"/>
  <c r="BJ2331" i="6" s="1"/>
  <c r="AK2335" i="6"/>
  <c r="BK2335" i="6" s="1"/>
  <c r="BL2335" i="6" s="1"/>
  <c r="AK2337" i="6"/>
  <c r="AJ2342" i="6"/>
  <c r="AK2344" i="6"/>
  <c r="AK2346" i="6"/>
  <c r="BK2346" i="6" s="1"/>
  <c r="BL2346" i="6" s="1"/>
  <c r="AI2351" i="6"/>
  <c r="BJ2351" i="6" s="1"/>
  <c r="AK2355" i="6"/>
  <c r="BK2355" i="6" s="1"/>
  <c r="AK2357" i="6"/>
  <c r="BO2357" i="6" s="1"/>
  <c r="BP2357" i="6" s="1"/>
  <c r="AJ2362" i="6"/>
  <c r="AK2364" i="6"/>
  <c r="AK2366" i="6"/>
  <c r="AI2371" i="6"/>
  <c r="BJ2371" i="6" s="1"/>
  <c r="AK2375" i="6"/>
  <c r="AK2377" i="6"/>
  <c r="AJ2382" i="6"/>
  <c r="AK2384" i="6"/>
  <c r="AK2386" i="6"/>
  <c r="AI2391" i="6"/>
  <c r="BJ2391" i="6" s="1"/>
  <c r="AK2395" i="6"/>
  <c r="AK2397" i="6"/>
  <c r="AJ2402" i="6"/>
  <c r="AK2404" i="6"/>
  <c r="AK2406" i="6"/>
  <c r="AI2411" i="6"/>
  <c r="BJ2411" i="6" s="1"/>
  <c r="AK2415" i="6"/>
  <c r="AK2417" i="6"/>
  <c r="BK2417" i="6" s="1"/>
  <c r="BL2417" i="6" s="1"/>
  <c r="AJ2422" i="6"/>
  <c r="AK2424" i="6"/>
  <c r="AK2426" i="6"/>
  <c r="AI2431" i="6"/>
  <c r="BJ2431" i="6" s="1"/>
  <c r="AK2435" i="6"/>
  <c r="AK2437" i="6"/>
  <c r="BK2437" i="6" s="1"/>
  <c r="BL2437" i="6" s="1"/>
  <c r="AJ2442" i="6"/>
  <c r="AK2444" i="6"/>
  <c r="BO2444" i="6" s="1"/>
  <c r="BP2444" i="6" s="1"/>
  <c r="AI2102" i="6"/>
  <c r="BJ2102" i="6" s="1"/>
  <c r="AI2106" i="6"/>
  <c r="BJ2106" i="6" s="1"/>
  <c r="AI2108" i="6"/>
  <c r="BJ2108" i="6" s="1"/>
  <c r="AL2110" i="6"/>
  <c r="BM2110" i="6" s="1"/>
  <c r="AK2123" i="6"/>
  <c r="AI2138" i="6"/>
  <c r="BJ2138" i="6" s="1"/>
  <c r="AJ2140" i="6"/>
  <c r="AK2142" i="6"/>
  <c r="BO2142" i="6" s="1"/>
  <c r="BP2142" i="6" s="1"/>
  <c r="AK2146" i="6"/>
  <c r="BK2146" i="6" s="1"/>
  <c r="AI2157" i="6"/>
  <c r="BJ2157" i="6" s="1"/>
  <c r="AK2172" i="6"/>
  <c r="AK2174" i="6"/>
  <c r="AK2178" i="6"/>
  <c r="AL2180" i="6"/>
  <c r="AK2197" i="6"/>
  <c r="AI2202" i="6"/>
  <c r="BJ2202" i="6" s="1"/>
  <c r="AI2206" i="6"/>
  <c r="BJ2206" i="6" s="1"/>
  <c r="AI2208" i="6"/>
  <c r="BJ2208" i="6" s="1"/>
  <c r="AL2210" i="6"/>
  <c r="AK2223" i="6"/>
  <c r="AI2238" i="6"/>
  <c r="BJ2238" i="6" s="1"/>
  <c r="AJ2240" i="6"/>
  <c r="AK2242" i="6"/>
  <c r="BO2242" i="6" s="1"/>
  <c r="BP2242" i="6" s="1"/>
  <c r="AK2253" i="6"/>
  <c r="AI2260" i="6"/>
  <c r="BJ2260" i="6" s="1"/>
  <c r="AK2273" i="6"/>
  <c r="AI2280" i="6"/>
  <c r="BJ2280" i="6" s="1"/>
  <c r="AK2293" i="6"/>
  <c r="AI2300" i="6"/>
  <c r="BJ2300" i="6" s="1"/>
  <c r="AK2313" i="6"/>
  <c r="BO2313" i="6" s="1"/>
  <c r="BP2313" i="6" s="1"/>
  <c r="AI2320" i="6"/>
  <c r="BJ2320" i="6" s="1"/>
  <c r="AK2333" i="6"/>
  <c r="AI2340" i="6"/>
  <c r="BJ2340" i="6" s="1"/>
  <c r="AK2353" i="6"/>
  <c r="BK2353" i="6" s="1"/>
  <c r="BL2353" i="6" s="1"/>
  <c r="AI2360" i="6"/>
  <c r="BJ2360" i="6" s="1"/>
  <c r="AK2373" i="6"/>
  <c r="BK2373" i="6" s="1"/>
  <c r="AI2380" i="6"/>
  <c r="BJ2380" i="6" s="1"/>
  <c r="AK2393" i="6"/>
  <c r="AI2400" i="6"/>
  <c r="BJ2400" i="6" s="1"/>
  <c r="AK2413" i="6"/>
  <c r="BO2413" i="6" s="1"/>
  <c r="BP2413" i="6" s="1"/>
  <c r="AI2420" i="6"/>
  <c r="BJ2420" i="6" s="1"/>
  <c r="AK2433" i="6"/>
  <c r="AI2440" i="6"/>
  <c r="BJ2440" i="6" s="1"/>
  <c r="AL2066" i="6"/>
  <c r="BM2066" i="6" s="1"/>
  <c r="AK2068" i="6"/>
  <c r="AJ2070" i="6"/>
  <c r="AI2072" i="6"/>
  <c r="BJ2072" i="6" s="1"/>
  <c r="AL2086" i="6"/>
  <c r="BM2086" i="6" s="1"/>
  <c r="AK2088" i="6"/>
  <c r="BK2088" i="6" s="1"/>
  <c r="AJ2090" i="6"/>
  <c r="AI2092" i="6"/>
  <c r="BJ2092" i="6" s="1"/>
  <c r="AL2106" i="6"/>
  <c r="AK2108" i="6"/>
  <c r="AJ2110" i="6"/>
  <c r="AI2112" i="6"/>
  <c r="BJ2112" i="6" s="1"/>
  <c r="AL2126" i="6"/>
  <c r="AK2128" i="6"/>
  <c r="BK2128" i="6" s="1"/>
  <c r="BL2128" i="6" s="1"/>
  <c r="AJ2130" i="6"/>
  <c r="AI2132" i="6"/>
  <c r="BJ2132" i="6" s="1"/>
  <c r="AL2146" i="6"/>
  <c r="AK2148" i="6"/>
  <c r="BO2148" i="6" s="1"/>
  <c r="BP2148" i="6" s="1"/>
  <c r="AJ2150" i="6"/>
  <c r="AI2152" i="6"/>
  <c r="BJ2152" i="6" s="1"/>
  <c r="AL2166" i="6"/>
  <c r="BM2166" i="6" s="1"/>
  <c r="AK2168" i="6"/>
  <c r="BK2168" i="6" s="1"/>
  <c r="BL2168" i="6" s="1"/>
  <c r="AJ2170" i="6"/>
  <c r="AI2172" i="6"/>
  <c r="BJ2172" i="6" s="1"/>
  <c r="AL2186" i="6"/>
  <c r="BM2186" i="6" s="1"/>
  <c r="AK2188" i="6"/>
  <c r="AJ2190" i="6"/>
  <c r="AI2192" i="6"/>
  <c r="BJ2192" i="6" s="1"/>
  <c r="AL2206" i="6"/>
  <c r="AK2208" i="6"/>
  <c r="AJ2210" i="6"/>
  <c r="AI2212" i="6"/>
  <c r="BJ2212" i="6" s="1"/>
  <c r="AL2226" i="6"/>
  <c r="AK2228" i="6"/>
  <c r="AJ2230" i="6"/>
  <c r="AI2232" i="6"/>
  <c r="BJ2232" i="6" s="1"/>
  <c r="AL2246" i="6"/>
  <c r="AK2248" i="6"/>
  <c r="AJ2250" i="6"/>
  <c r="AI2252" i="6"/>
  <c r="BJ2252" i="6" s="1"/>
  <c r="AL2266" i="6"/>
  <c r="BM2266" i="6" s="1"/>
  <c r="AK2268" i="6"/>
  <c r="AJ2270" i="6"/>
  <c r="AI2272" i="6"/>
  <c r="BJ2272" i="6" s="1"/>
  <c r="AL2286" i="6"/>
  <c r="BM2286" i="6" s="1"/>
  <c r="AK2288" i="6"/>
  <c r="AJ2290" i="6"/>
  <c r="AI2292" i="6"/>
  <c r="BJ2292" i="6" s="1"/>
  <c r="AL2306" i="6"/>
  <c r="AK2308" i="6"/>
  <c r="AJ2310" i="6"/>
  <c r="AI2312" i="6"/>
  <c r="BJ2312" i="6" s="1"/>
  <c r="AL2326" i="6"/>
  <c r="AK2328" i="6"/>
  <c r="AJ2330" i="6"/>
  <c r="AI2332" i="6"/>
  <c r="BJ2332" i="6" s="1"/>
  <c r="AL2346" i="6"/>
  <c r="AK2348" i="6"/>
  <c r="AJ2350" i="6"/>
  <c r="AI2352" i="6"/>
  <c r="BJ2352" i="6" s="1"/>
  <c r="AL2366" i="6"/>
  <c r="BM2366" i="6" s="1"/>
  <c r="AK2368" i="6"/>
  <c r="AJ2370" i="6"/>
  <c r="AI2372" i="6"/>
  <c r="BJ2372" i="6" s="1"/>
  <c r="AL2386" i="6"/>
  <c r="BM2386" i="6" s="1"/>
  <c r="AK2388" i="6"/>
  <c r="AJ2390" i="6"/>
  <c r="AI2392" i="6"/>
  <c r="BJ2392" i="6" s="1"/>
  <c r="AL2406" i="6"/>
  <c r="AK2408" i="6"/>
  <c r="AJ2410" i="6"/>
  <c r="AI2412" i="6"/>
  <c r="BJ2412" i="6" s="1"/>
  <c r="AL2426" i="6"/>
  <c r="AK2428" i="6"/>
  <c r="AJ2430" i="6"/>
  <c r="AI2432" i="6"/>
  <c r="BJ2432" i="6" s="1"/>
  <c r="AJ2061" i="6"/>
  <c r="AI2063" i="6"/>
  <c r="BJ2063" i="6" s="1"/>
  <c r="AL2077" i="6"/>
  <c r="AK2079" i="6"/>
  <c r="AJ2081" i="6"/>
  <c r="AI2083" i="6"/>
  <c r="BJ2083" i="6" s="1"/>
  <c r="AL2097" i="6"/>
  <c r="AK2099" i="6"/>
  <c r="AJ2101" i="6"/>
  <c r="AI2103" i="6"/>
  <c r="BJ2103" i="6" s="1"/>
  <c r="AL2117" i="6"/>
  <c r="AK2119" i="6"/>
  <c r="AJ2121" i="6"/>
  <c r="AI2123" i="6"/>
  <c r="BJ2123" i="6" s="1"/>
  <c r="AL2137" i="6"/>
  <c r="AK2139" i="6"/>
  <c r="AJ2141" i="6"/>
  <c r="AI2143" i="6"/>
  <c r="BJ2143" i="6" s="1"/>
  <c r="AL2157" i="6"/>
  <c r="AK2159" i="6"/>
  <c r="AJ2161" i="6"/>
  <c r="AI2163" i="6"/>
  <c r="BJ2163" i="6" s="1"/>
  <c r="AL2177" i="6"/>
  <c r="AK2179" i="6"/>
  <c r="BK2179" i="6" s="1"/>
  <c r="BL2179" i="6" s="1"/>
  <c r="AJ2181" i="6"/>
  <c r="AI2183" i="6"/>
  <c r="BJ2183" i="6" s="1"/>
  <c r="AL2197" i="6"/>
  <c r="AK2199" i="6"/>
  <c r="BO2199" i="6" s="1"/>
  <c r="BP2199" i="6" s="1"/>
  <c r="AJ2201" i="6"/>
  <c r="AI2203" i="6"/>
  <c r="BJ2203" i="6" s="1"/>
  <c r="AL2217" i="6"/>
  <c r="AK2219" i="6"/>
  <c r="BK2219" i="6" s="1"/>
  <c r="AJ2221" i="6"/>
  <c r="AI2223" i="6"/>
  <c r="BJ2223" i="6" s="1"/>
  <c r="AL2237" i="6"/>
  <c r="AK2239" i="6"/>
  <c r="BK2239" i="6" s="1"/>
  <c r="BL2239" i="6" s="1"/>
  <c r="AJ2241" i="6"/>
  <c r="AI2243" i="6"/>
  <c r="BJ2243" i="6" s="1"/>
  <c r="AL2257" i="6"/>
  <c r="AK2259" i="6"/>
  <c r="BK2259" i="6" s="1"/>
  <c r="BL2259" i="6" s="1"/>
  <c r="AJ2261" i="6"/>
  <c r="AI2263" i="6"/>
  <c r="BJ2263" i="6" s="1"/>
  <c r="AL2277" i="6"/>
  <c r="AK2279" i="6"/>
  <c r="AJ2281" i="6"/>
  <c r="AI2283" i="6"/>
  <c r="BJ2283" i="6" s="1"/>
  <c r="AL2297" i="6"/>
  <c r="AK2299" i="6"/>
  <c r="AJ2301" i="6"/>
  <c r="AI2303" i="6"/>
  <c r="BJ2303" i="6" s="1"/>
  <c r="AL2317" i="6"/>
  <c r="AK2319" i="6"/>
  <c r="AJ2321" i="6"/>
  <c r="AI2323" i="6"/>
  <c r="BJ2323" i="6" s="1"/>
  <c r="AL2337" i="6"/>
  <c r="AK2339" i="6"/>
  <c r="BK2339" i="6" s="1"/>
  <c r="BL2339" i="6" s="1"/>
  <c r="AJ2341" i="6"/>
  <c r="AI2343" i="6"/>
  <c r="BJ2343" i="6" s="1"/>
  <c r="AL2357" i="6"/>
  <c r="AK2359" i="6"/>
  <c r="BK2359" i="6" s="1"/>
  <c r="BL2359" i="6" s="1"/>
  <c r="AJ2361" i="6"/>
  <c r="AI2363" i="6"/>
  <c r="BJ2363" i="6" s="1"/>
  <c r="AL2377" i="6"/>
  <c r="AK2379" i="6"/>
  <c r="BK2379" i="6" s="1"/>
  <c r="AJ2381" i="6"/>
  <c r="AI2383" i="6"/>
  <c r="BJ2383" i="6" s="1"/>
  <c r="AL2397" i="6"/>
  <c r="AK2399" i="6"/>
  <c r="AJ2401" i="6"/>
  <c r="AI2403" i="6"/>
  <c r="BJ2403" i="6" s="1"/>
  <c r="AL2417" i="6"/>
  <c r="AK2419" i="6"/>
  <c r="AJ2421" i="6"/>
  <c r="AI2423" i="6"/>
  <c r="BJ2423" i="6" s="1"/>
  <c r="AL2437" i="6"/>
  <c r="AK2439" i="6"/>
  <c r="AJ2441" i="6"/>
  <c r="AI2443" i="6"/>
  <c r="BJ2443" i="6" s="1"/>
  <c r="AL2068" i="6"/>
  <c r="AK2070" i="6"/>
  <c r="AJ2072" i="6"/>
  <c r="AI2074" i="6"/>
  <c r="BJ2074" i="6" s="1"/>
  <c r="AL2088" i="6"/>
  <c r="AK2090" i="6"/>
  <c r="AJ2092" i="6"/>
  <c r="AI2094" i="6"/>
  <c r="BJ2094" i="6" s="1"/>
  <c r="AL2108" i="6"/>
  <c r="AK2110" i="6"/>
  <c r="AJ2112" i="6"/>
  <c r="AI2114" i="6"/>
  <c r="BJ2114" i="6" s="1"/>
  <c r="AL2128" i="6"/>
  <c r="AK2130" i="6"/>
  <c r="AJ2132" i="6"/>
  <c r="AI2134" i="6"/>
  <c r="BJ2134" i="6" s="1"/>
  <c r="AL2148" i="6"/>
  <c r="AK2150" i="6"/>
  <c r="AJ2152" i="6"/>
  <c r="AI2154" i="6"/>
  <c r="BJ2154" i="6" s="1"/>
  <c r="AL2168" i="6"/>
  <c r="AK2170" i="6"/>
  <c r="AJ2172" i="6"/>
  <c r="AI2174" i="6"/>
  <c r="BJ2174" i="6" s="1"/>
  <c r="AL2188" i="6"/>
  <c r="AK2190" i="6"/>
  <c r="BO2190" i="6" s="1"/>
  <c r="BP2190" i="6" s="1"/>
  <c r="AJ2192" i="6"/>
  <c r="AI2194" i="6"/>
  <c r="BJ2194" i="6" s="1"/>
  <c r="AL2208" i="6"/>
  <c r="AK2210" i="6"/>
  <c r="AJ2212" i="6"/>
  <c r="AI2214" i="6"/>
  <c r="BJ2214" i="6" s="1"/>
  <c r="AL2228" i="6"/>
  <c r="AK2230" i="6"/>
  <c r="AJ2232" i="6"/>
  <c r="AI2234" i="6"/>
  <c r="BJ2234" i="6" s="1"/>
  <c r="AL2248" i="6"/>
  <c r="AK2250" i="6"/>
  <c r="BO2250" i="6" s="1"/>
  <c r="BP2250" i="6" s="1"/>
  <c r="AJ2252" i="6"/>
  <c r="AI2254" i="6"/>
  <c r="BJ2254" i="6" s="1"/>
  <c r="AL2268" i="6"/>
  <c r="AK2270" i="6"/>
  <c r="AJ2272" i="6"/>
  <c r="AI2274" i="6"/>
  <c r="BJ2274" i="6" s="1"/>
  <c r="AL2288" i="6"/>
  <c r="AK2290" i="6"/>
  <c r="BO2290" i="6" s="1"/>
  <c r="BP2290" i="6" s="1"/>
  <c r="AJ2292" i="6"/>
  <c r="AI2294" i="6"/>
  <c r="BJ2294" i="6" s="1"/>
  <c r="AL2308" i="6"/>
  <c r="AK2310" i="6"/>
  <c r="AJ2312" i="6"/>
  <c r="AI2314" i="6"/>
  <c r="BJ2314" i="6" s="1"/>
  <c r="AL2328" i="6"/>
  <c r="AK2330" i="6"/>
  <c r="AJ2332" i="6"/>
  <c r="AI2334" i="6"/>
  <c r="BJ2334" i="6" s="1"/>
  <c r="AL2348" i="6"/>
  <c r="AK2350" i="6"/>
  <c r="BO2350" i="6" s="1"/>
  <c r="BP2350" i="6" s="1"/>
  <c r="AJ2352" i="6"/>
  <c r="AI2354" i="6"/>
  <c r="BJ2354" i="6" s="1"/>
  <c r="AL2368" i="6"/>
  <c r="AK2370" i="6"/>
  <c r="AJ2372" i="6"/>
  <c r="AI2374" i="6"/>
  <c r="BJ2374" i="6" s="1"/>
  <c r="AL2388" i="6"/>
  <c r="AK2390" i="6"/>
  <c r="AJ2392" i="6"/>
  <c r="AI2394" i="6"/>
  <c r="BJ2394" i="6" s="1"/>
  <c r="AL2408" i="6"/>
  <c r="BM2408" i="6" s="1"/>
  <c r="AK2410" i="6"/>
  <c r="AJ2412" i="6"/>
  <c r="AI2414" i="6"/>
  <c r="BJ2414" i="6" s="1"/>
  <c r="AL2428" i="6"/>
  <c r="AK2430" i="6"/>
  <c r="AJ2432" i="6"/>
  <c r="AI2434" i="6"/>
  <c r="BJ2434" i="6" s="1"/>
  <c r="AL2059" i="6"/>
  <c r="AK2061" i="6"/>
  <c r="AJ2063" i="6"/>
  <c r="AI2065" i="6"/>
  <c r="BJ2065" i="6" s="1"/>
  <c r="AL2079" i="6"/>
  <c r="AK2081" i="6"/>
  <c r="BO2081" i="6" s="1"/>
  <c r="BP2081" i="6" s="1"/>
  <c r="AJ2083" i="6"/>
  <c r="AI2085" i="6"/>
  <c r="BJ2085" i="6" s="1"/>
  <c r="AL2099" i="6"/>
  <c r="AK2101" i="6"/>
  <c r="BO2101" i="6" s="1"/>
  <c r="BP2101" i="6" s="1"/>
  <c r="AJ2103" i="6"/>
  <c r="AI2105" i="6"/>
  <c r="BJ2105" i="6" s="1"/>
  <c r="AL2119" i="6"/>
  <c r="BM2119" i="6" s="1"/>
  <c r="AK2121" i="6"/>
  <c r="BO2121" i="6" s="1"/>
  <c r="BP2121" i="6" s="1"/>
  <c r="AJ2123" i="6"/>
  <c r="AI2125" i="6"/>
  <c r="BJ2125" i="6" s="1"/>
  <c r="AL2139" i="6"/>
  <c r="AK2141" i="6"/>
  <c r="AJ2143" i="6"/>
  <c r="AI2145" i="6"/>
  <c r="BJ2145" i="6" s="1"/>
  <c r="AL2159" i="6"/>
  <c r="AK2161" i="6"/>
  <c r="AJ2163" i="6"/>
  <c r="AI2165" i="6"/>
  <c r="BJ2165" i="6" s="1"/>
  <c r="AL2179" i="6"/>
  <c r="AK2181" i="6"/>
  <c r="BK2181" i="6" s="1"/>
  <c r="AJ2183" i="6"/>
  <c r="AI2185" i="6"/>
  <c r="BJ2185" i="6" s="1"/>
  <c r="AL2199" i="6"/>
  <c r="AK2201" i="6"/>
  <c r="BK2201" i="6" s="1"/>
  <c r="BL2201" i="6" s="1"/>
  <c r="AJ2203" i="6"/>
  <c r="AI2205" i="6"/>
  <c r="BJ2205" i="6" s="1"/>
  <c r="AL2219" i="6"/>
  <c r="BM2219" i="6" s="1"/>
  <c r="AK2221" i="6"/>
  <c r="BO2221" i="6" s="1"/>
  <c r="BP2221" i="6" s="1"/>
  <c r="AJ2223" i="6"/>
  <c r="AI2225" i="6"/>
  <c r="BJ2225" i="6" s="1"/>
  <c r="AL2239" i="6"/>
  <c r="AK2241" i="6"/>
  <c r="BK2241" i="6" s="1"/>
  <c r="AJ2243" i="6"/>
  <c r="AI2245" i="6"/>
  <c r="BJ2245" i="6" s="1"/>
  <c r="AL2259" i="6"/>
  <c r="AK2261" i="6"/>
  <c r="BK2261" i="6" s="1"/>
  <c r="BL2261" i="6" s="1"/>
  <c r="AJ2263" i="6"/>
  <c r="AI2265" i="6"/>
  <c r="BJ2265" i="6" s="1"/>
  <c r="AL2279" i="6"/>
  <c r="AK2281" i="6"/>
  <c r="AJ2283" i="6"/>
  <c r="AI2285" i="6"/>
  <c r="BJ2285" i="6" s="1"/>
  <c r="AL2299" i="6"/>
  <c r="AK2301" i="6"/>
  <c r="AJ2303" i="6"/>
  <c r="AI2305" i="6"/>
  <c r="BJ2305" i="6" s="1"/>
  <c r="AL2319" i="6"/>
  <c r="BM2319" i="6" s="1"/>
  <c r="AK2321" i="6"/>
  <c r="AJ2323" i="6"/>
  <c r="AI2325" i="6"/>
  <c r="BJ2325" i="6" s="1"/>
  <c r="AL2339" i="6"/>
  <c r="AK2341" i="6"/>
  <c r="AJ2343" i="6"/>
  <c r="AI2345" i="6"/>
  <c r="BJ2345" i="6" s="1"/>
  <c r="AL2359" i="6"/>
  <c r="AK2361" i="6"/>
  <c r="AJ2363" i="6"/>
  <c r="AI2365" i="6"/>
  <c r="BJ2365" i="6" s="1"/>
  <c r="AL2379" i="6"/>
  <c r="AK2381" i="6"/>
  <c r="AJ2383" i="6"/>
  <c r="AI2385" i="6"/>
  <c r="BJ2385" i="6" s="1"/>
  <c r="AL2399" i="6"/>
  <c r="AK2401" i="6"/>
  <c r="BK2401" i="6" s="1"/>
  <c r="AJ2403" i="6"/>
  <c r="AI2405" i="6"/>
  <c r="BJ2405" i="6" s="1"/>
  <c r="AL2419" i="6"/>
  <c r="BM2419" i="6" s="1"/>
  <c r="AK2421" i="6"/>
  <c r="AJ2423" i="6"/>
  <c r="AI2425" i="6"/>
  <c r="BJ2425" i="6" s="1"/>
  <c r="AL2439" i="6"/>
  <c r="AK2441" i="6"/>
  <c r="AJ2443" i="6"/>
  <c r="AL2250" i="6"/>
  <c r="AK2252" i="6"/>
  <c r="AJ2254" i="6"/>
  <c r="AI2256" i="6"/>
  <c r="BJ2256" i="6" s="1"/>
  <c r="AL2270" i="6"/>
  <c r="AK2272" i="6"/>
  <c r="AJ2274" i="6"/>
  <c r="AI2276" i="6"/>
  <c r="BJ2276" i="6" s="1"/>
  <c r="AL2290" i="6"/>
  <c r="AK2292" i="6"/>
  <c r="AJ2294" i="6"/>
  <c r="AI2296" i="6"/>
  <c r="BJ2296" i="6" s="1"/>
  <c r="AL2310" i="6"/>
  <c r="AK2312" i="6"/>
  <c r="BO2312" i="6" s="1"/>
  <c r="BP2312" i="6" s="1"/>
  <c r="AJ2314" i="6"/>
  <c r="AI2316" i="6"/>
  <c r="BJ2316" i="6" s="1"/>
  <c r="AL2330" i="6"/>
  <c r="AK2332" i="6"/>
  <c r="AJ2334" i="6"/>
  <c r="AI2336" i="6"/>
  <c r="BJ2336" i="6" s="1"/>
  <c r="AL2350" i="6"/>
  <c r="AK2352" i="6"/>
  <c r="AJ2354" i="6"/>
  <c r="AI2356" i="6"/>
  <c r="BJ2356" i="6" s="1"/>
  <c r="AL2370" i="6"/>
  <c r="AK2372" i="6"/>
  <c r="AJ2374" i="6"/>
  <c r="AI2376" i="6"/>
  <c r="BJ2376" i="6" s="1"/>
  <c r="AL2390" i="6"/>
  <c r="AK2392" i="6"/>
  <c r="BK2392" i="6" s="1"/>
  <c r="BL2392" i="6" s="1"/>
  <c r="AJ2394" i="6"/>
  <c r="AI2396" i="6"/>
  <c r="BJ2396" i="6" s="1"/>
  <c r="AL2410" i="6"/>
  <c r="AK2412" i="6"/>
  <c r="BO2412" i="6" s="1"/>
  <c r="BP2412" i="6" s="1"/>
  <c r="AJ2414" i="6"/>
  <c r="AI2416" i="6"/>
  <c r="BJ2416" i="6" s="1"/>
  <c r="AL2430" i="6"/>
  <c r="AK2432" i="6"/>
  <c r="BO2432" i="6" s="1"/>
  <c r="BP2432" i="6" s="1"/>
  <c r="AJ2434" i="6"/>
  <c r="AI2436" i="6"/>
  <c r="BJ2436" i="6" s="1"/>
  <c r="BS531" i="6" a="1"/>
  <c r="BS531" i="6" s="1"/>
  <c r="BR531" i="6"/>
  <c r="BS426" i="6" a="1"/>
  <c r="BS426" i="6" s="1"/>
  <c r="BR426" i="6"/>
  <c r="BR1238" i="6"/>
  <c r="BS1238" i="6" a="1"/>
  <c r="BS1238" i="6" s="1"/>
  <c r="BR380" i="6"/>
  <c r="BS380" i="6" a="1"/>
  <c r="BS380" i="6" s="1"/>
  <c r="BS627" i="6" a="1"/>
  <c r="BS627" i="6" s="1"/>
  <c r="BR627" i="6"/>
  <c r="BS825" i="6" a="1"/>
  <c r="BS825" i="6" s="1"/>
  <c r="BR825" i="6"/>
  <c r="BT825" i="6" s="1"/>
  <c r="BU825" i="6" s="1"/>
  <c r="BS163" i="6" a="1"/>
  <c r="BS163" i="6" s="1"/>
  <c r="BR163" i="6"/>
  <c r="BR403" i="6"/>
  <c r="BS403" i="6" a="1"/>
  <c r="BS403" i="6" s="1"/>
  <c r="BS264" i="6" a="1"/>
  <c r="BS264" i="6" s="1"/>
  <c r="BR264" i="6"/>
  <c r="BS1074" i="6" a="1"/>
  <c r="BS1074" i="6" s="1"/>
  <c r="BR1074" i="6"/>
  <c r="BR1865" i="6"/>
  <c r="BT1865" i="6" s="1"/>
  <c r="BU1865" i="6" s="1"/>
  <c r="BS1865" i="6" a="1"/>
  <c r="BS1865" i="6" s="1"/>
  <c r="BS914" i="6" a="1"/>
  <c r="BS914" i="6" s="1"/>
  <c r="BR914" i="6"/>
  <c r="BS1150" i="6" a="1"/>
  <c r="BS1150" i="6" s="1"/>
  <c r="BR1150" i="6"/>
  <c r="BS216" i="6" a="1"/>
  <c r="BS216" i="6" s="1"/>
  <c r="BR216" i="6"/>
  <c r="BS497" i="6" a="1"/>
  <c r="BS497" i="6" s="1"/>
  <c r="BR497" i="6"/>
  <c r="BT497" i="6" s="1"/>
  <c r="BU497" i="6" s="1"/>
  <c r="BS67" i="6" a="1"/>
  <c r="BS67" i="6" s="1"/>
  <c r="BR67" i="6"/>
  <c r="BS63" i="6" a="1"/>
  <c r="BS63" i="6" s="1"/>
  <c r="BR63" i="6"/>
  <c r="BS361" i="6" a="1"/>
  <c r="BS361" i="6" s="1"/>
  <c r="BR361" i="6"/>
  <c r="BS421" i="6" a="1"/>
  <c r="BS421" i="6" s="1"/>
  <c r="BR421" i="6"/>
  <c r="BS583" i="6" a="1"/>
  <c r="BS583" i="6" s="1"/>
  <c r="BR583" i="6"/>
  <c r="BT583" i="6" s="1"/>
  <c r="BU583" i="6" s="1"/>
  <c r="BS732" i="6" a="1"/>
  <c r="BS732" i="6" s="1"/>
  <c r="BR732" i="6"/>
  <c r="BR203" i="6"/>
  <c r="BS203" i="6" a="1"/>
  <c r="BS203" i="6" s="1"/>
  <c r="BS444" i="6" a="1"/>
  <c r="BS444" i="6" s="1"/>
  <c r="BR444" i="6"/>
  <c r="BS572" i="6" a="1"/>
  <c r="BS572" i="6" s="1"/>
  <c r="BR572" i="6"/>
  <c r="BR850" i="6"/>
  <c r="BS850" i="6" a="1"/>
  <c r="BS850" i="6" s="1"/>
  <c r="BR1361" i="6"/>
  <c r="BS1361" i="6" a="1"/>
  <c r="BS1361" i="6" s="1"/>
  <c r="BS616" i="6" a="1"/>
  <c r="BS616" i="6" s="1"/>
  <c r="BR616" i="6"/>
  <c r="BR273" i="6"/>
  <c r="BS273" i="6" a="1"/>
  <c r="BS273" i="6" s="1"/>
  <c r="BR898" i="6"/>
  <c r="BT898" i="6" s="1"/>
  <c r="BU898" i="6" s="1"/>
  <c r="BS898" i="6" a="1"/>
  <c r="BS898" i="6" s="1"/>
  <c r="BS158" i="6" a="1"/>
  <c r="BS158" i="6" s="1"/>
  <c r="BR158" i="6"/>
  <c r="BS450" i="6" a="1"/>
  <c r="BS450" i="6" s="1"/>
  <c r="BR450" i="6"/>
  <c r="BS892" i="6" a="1"/>
  <c r="BS892" i="6" s="1"/>
  <c r="BR892" i="6"/>
  <c r="BR1392" i="6"/>
  <c r="BS1392" i="6" a="1"/>
  <c r="BS1392" i="6" s="1"/>
  <c r="BS103" i="6" a="1"/>
  <c r="BS103" i="6" s="1"/>
  <c r="BR103" i="6"/>
  <c r="BT103" i="6" s="1"/>
  <c r="BU103" i="6" s="1"/>
  <c r="BS2048" i="6" a="1"/>
  <c r="BS2048" i="6" s="1"/>
  <c r="BR2048" i="6"/>
  <c r="BM218" i="6"/>
  <c r="BS736" i="6" a="1"/>
  <c r="BS736" i="6" s="1"/>
  <c r="BR736" i="6"/>
  <c r="BT736" i="6" s="1"/>
  <c r="BU736" i="6" s="1"/>
  <c r="BS171" i="6" a="1"/>
  <c r="BS171" i="6" s="1"/>
  <c r="BR171" i="6"/>
  <c r="BS686" i="6" a="1"/>
  <c r="BS686" i="6" s="1"/>
  <c r="BR686" i="6"/>
  <c r="BS26" i="6" a="1"/>
  <c r="BS26" i="6" s="1"/>
  <c r="BR26" i="6"/>
  <c r="BT26" i="6" s="1"/>
  <c r="BU26" i="6" s="1"/>
  <c r="BR131" i="6"/>
  <c r="BS131" i="6" a="1"/>
  <c r="BS131" i="6" s="1"/>
  <c r="BS543" i="6" a="1"/>
  <c r="BS543" i="6" s="1"/>
  <c r="BR543" i="6"/>
  <c r="BS545" i="6" a="1"/>
  <c r="BS545" i="6" s="1"/>
  <c r="BR545" i="6"/>
  <c r="BR715" i="6"/>
  <c r="BS715" i="6" a="1"/>
  <c r="BS715" i="6" s="1"/>
  <c r="BR978" i="6"/>
  <c r="BT978" i="6" s="1"/>
  <c r="BU978" i="6" s="1"/>
  <c r="BS978" i="6" a="1"/>
  <c r="BS978" i="6" s="1"/>
  <c r="BS260" i="6" a="1"/>
  <c r="BS260" i="6" s="1"/>
  <c r="BR260" i="6"/>
  <c r="BT260" i="6" s="1"/>
  <c r="BU260" i="6" s="1"/>
  <c r="BS851" i="6" a="1"/>
  <c r="BS851" i="6" s="1"/>
  <c r="BR851" i="6"/>
  <c r="BS954" i="6" a="1"/>
  <c r="BS954" i="6" s="1"/>
  <c r="BR954" i="6"/>
  <c r="BR967" i="6"/>
  <c r="BS967" i="6" a="1"/>
  <c r="BS967" i="6" s="1"/>
  <c r="BS71" i="6" a="1"/>
  <c r="BS71" i="6" s="1"/>
  <c r="BR71" i="6"/>
  <c r="BS406" i="6" a="1"/>
  <c r="BS406" i="6" s="1"/>
  <c r="BR406" i="6"/>
  <c r="BR697" i="6"/>
  <c r="BS697" i="6" a="1"/>
  <c r="BS697" i="6" s="1"/>
  <c r="BS1562" i="6" a="1"/>
  <c r="BS1562" i="6" s="1"/>
  <c r="BR1562" i="6"/>
  <c r="BS2180" i="6" a="1"/>
  <c r="BS2180" i="6" s="1"/>
  <c r="BR2180" i="6"/>
  <c r="BT2180" i="6" s="1"/>
  <c r="BU2180" i="6" s="1"/>
  <c r="BK489" i="6"/>
  <c r="BL489" i="6" s="1"/>
  <c r="BO489" i="6"/>
  <c r="BP489" i="6" s="1"/>
  <c r="BR730" i="6"/>
  <c r="BS730" i="6" a="1"/>
  <c r="BS730" i="6" s="1"/>
  <c r="BS50" i="6" a="1"/>
  <c r="BS50" i="6" s="1"/>
  <c r="BR50" i="6"/>
  <c r="BR820" i="6"/>
  <c r="BS820" i="6" a="1"/>
  <c r="BS820" i="6" s="1"/>
  <c r="BS58" i="6" a="1"/>
  <c r="BS58" i="6" s="1"/>
  <c r="BR58" i="6"/>
  <c r="BS90" i="6" a="1"/>
  <c r="BS90" i="6" s="1"/>
  <c r="BR90" i="6"/>
  <c r="BR240" i="6"/>
  <c r="BS240" i="6" a="1"/>
  <c r="BS240" i="6" s="1"/>
  <c r="BS306" i="6" a="1"/>
  <c r="BS306" i="6" s="1"/>
  <c r="BR306" i="6"/>
  <c r="BS385" i="6" a="1"/>
  <c r="BS385" i="6" s="1"/>
  <c r="BR385" i="6"/>
  <c r="BS608" i="6" a="1"/>
  <c r="BS608" i="6" s="1"/>
  <c r="BR608" i="6"/>
  <c r="BS632" i="6" a="1"/>
  <c r="BS632" i="6" s="1"/>
  <c r="BR632" i="6"/>
  <c r="BR1028" i="6"/>
  <c r="BS1028" i="6" a="1"/>
  <c r="BS1028" i="6" s="1"/>
  <c r="BS1254" i="6" a="1"/>
  <c r="BS1254" i="6" s="1"/>
  <c r="BR1254" i="6"/>
  <c r="BT1254" i="6" s="1"/>
  <c r="BU1254" i="6" s="1"/>
  <c r="BS1317" i="6" a="1"/>
  <c r="BS1317" i="6" s="1"/>
  <c r="BR1317" i="6"/>
  <c r="BT1317" i="6" s="1"/>
  <c r="BU1317" i="6" s="1"/>
  <c r="BS1463" i="6" a="1"/>
  <c r="BS1463" i="6" s="1"/>
  <c r="BR1463" i="6"/>
  <c r="BS135" i="6" a="1"/>
  <c r="BS135" i="6" s="1"/>
  <c r="BR135" i="6"/>
  <c r="BS167" i="6" a="1"/>
  <c r="BS167" i="6" s="1"/>
  <c r="BR167" i="6"/>
  <c r="BS465" i="6" a="1"/>
  <c r="BS465" i="6" s="1"/>
  <c r="BR465" i="6"/>
  <c r="BS783" i="6" a="1"/>
  <c r="BS783" i="6" s="1"/>
  <c r="BR783" i="6"/>
  <c r="BS192" i="6" a="1"/>
  <c r="BS192" i="6" s="1"/>
  <c r="BR192" i="6"/>
  <c r="BT192" i="6" s="1"/>
  <c r="BU192" i="6" s="1"/>
  <c r="BR231" i="6"/>
  <c r="BS231" i="6" a="1"/>
  <c r="BS231" i="6" s="1"/>
  <c r="BS737" i="6" a="1"/>
  <c r="BS737" i="6" s="1"/>
  <c r="BR737" i="6"/>
  <c r="BT737" i="6" s="1"/>
  <c r="BU737" i="6" s="1"/>
  <c r="BS340" i="6" a="1"/>
  <c r="BS340" i="6" s="1"/>
  <c r="BR340" i="6"/>
  <c r="BT340" i="6" s="1"/>
  <c r="BU340" i="6" s="1"/>
  <c r="BS160" i="6" a="1"/>
  <c r="BS160" i="6" s="1"/>
  <c r="BR160" i="6"/>
  <c r="BS150" i="6" a="1"/>
  <c r="BS150" i="6" s="1"/>
  <c r="BR150" i="6"/>
  <c r="BS286" i="6" a="1"/>
  <c r="BS286" i="6" s="1"/>
  <c r="BR286" i="6"/>
  <c r="BR592" i="6"/>
  <c r="BT592" i="6" s="1"/>
  <c r="BU592" i="6" s="1"/>
  <c r="BS592" i="6" a="1"/>
  <c r="BS592" i="6" s="1"/>
  <c r="BS2174" i="6" a="1"/>
  <c r="BS2174" i="6" s="1"/>
  <c r="BR2174" i="6"/>
  <c r="BR484" i="6"/>
  <c r="BS651" i="6" a="1"/>
  <c r="BS651" i="6" s="1"/>
  <c r="BR651" i="6"/>
  <c r="BR1243" i="6"/>
  <c r="BS1243" i="6" a="1"/>
  <c r="BS1243" i="6" s="1"/>
  <c r="BR1927" i="6"/>
  <c r="BS1927" i="6" a="1"/>
  <c r="BS1927" i="6" s="1"/>
  <c r="BS941" i="6" a="1"/>
  <c r="BS941" i="6" s="1"/>
  <c r="BR941" i="6"/>
  <c r="BS54" i="6" a="1"/>
  <c r="BS54" i="6" s="1"/>
  <c r="BR54" i="6"/>
  <c r="BR680" i="6"/>
  <c r="BS680" i="6" a="1"/>
  <c r="BS680" i="6" s="1"/>
  <c r="BS788" i="6" a="1"/>
  <c r="BS788" i="6" s="1"/>
  <c r="BR788" i="6"/>
  <c r="BR1010" i="6"/>
  <c r="BS1010" i="6" a="1"/>
  <c r="BS1010" i="6" s="1"/>
  <c r="BS344" i="6" a="1"/>
  <c r="BS344" i="6" s="1"/>
  <c r="BR344" i="6"/>
  <c r="BT344" i="6" s="1"/>
  <c r="BU344" i="6" s="1"/>
  <c r="BO1640" i="6"/>
  <c r="BP1640" i="6" s="1"/>
  <c r="BK1640" i="6"/>
  <c r="BS389" i="6" a="1"/>
  <c r="BS389" i="6" s="1"/>
  <c r="BR389" i="6"/>
  <c r="BR924" i="6"/>
  <c r="BS924" i="6" a="1"/>
  <c r="BS924" i="6" s="1"/>
  <c r="BS86" i="6" a="1"/>
  <c r="BS86" i="6" s="1"/>
  <c r="BR86" i="6"/>
  <c r="BR235" i="6"/>
  <c r="BS235" i="6" a="1"/>
  <c r="BS235" i="6" s="1"/>
  <c r="BS241" i="6" a="1"/>
  <c r="BS241" i="6" s="1"/>
  <c r="BR241" i="6"/>
  <c r="BS1431" i="6" a="1"/>
  <c r="BS1431" i="6" s="1"/>
  <c r="BR1431" i="6"/>
  <c r="BS1725" i="6" a="1"/>
  <c r="BS1725" i="6" s="1"/>
  <c r="BR1725" i="6"/>
  <c r="BT1725" i="6" s="1"/>
  <c r="BU1725" i="6" s="1"/>
  <c r="BR826" i="6"/>
  <c r="BT826" i="6" s="1"/>
  <c r="BU826" i="6" s="1"/>
  <c r="BS826" i="6" a="1"/>
  <c r="BS826" i="6" s="1"/>
  <c r="BS61" i="6" a="1"/>
  <c r="BS61" i="6" s="1"/>
  <c r="BR61" i="6"/>
  <c r="BS118" i="6" a="1"/>
  <c r="BS118" i="6" s="1"/>
  <c r="BR118" i="6"/>
  <c r="BS126" i="6" a="1"/>
  <c r="BS126" i="6" s="1"/>
  <c r="BR126" i="6"/>
  <c r="BS154" i="6" a="1"/>
  <c r="BS154" i="6" s="1"/>
  <c r="BR154" i="6"/>
  <c r="BS267" i="6" a="1"/>
  <c r="BS267" i="6" s="1"/>
  <c r="BR267" i="6"/>
  <c r="BT267" i="6" s="1"/>
  <c r="BU267" i="6" s="1"/>
  <c r="BS424" i="6" a="1"/>
  <c r="BS424" i="6" s="1"/>
  <c r="BR424" i="6"/>
  <c r="BS448" i="6" a="1"/>
  <c r="BS448" i="6" s="1"/>
  <c r="BR448" i="6"/>
  <c r="BS458" i="6" a="1"/>
  <c r="BS458" i="6" s="1"/>
  <c r="BR458" i="6"/>
  <c r="BS524" i="6" a="1"/>
  <c r="BS524" i="6" s="1"/>
  <c r="BR524" i="6"/>
  <c r="BS645" i="6" a="1"/>
  <c r="BS645" i="6" s="1"/>
  <c r="BR645" i="6"/>
  <c r="BS803" i="6" a="1"/>
  <c r="BS803" i="6" s="1"/>
  <c r="BR803" i="6"/>
  <c r="BS844" i="6" a="1"/>
  <c r="BS844" i="6" s="1"/>
  <c r="BR844" i="6"/>
  <c r="BR1052" i="6"/>
  <c r="BS1052" i="6" a="1"/>
  <c r="BS1052" i="6" s="1"/>
  <c r="BS1128" i="6" a="1"/>
  <c r="BS1128" i="6" s="1"/>
  <c r="BR1128" i="6"/>
  <c r="BS1247" i="6" a="1"/>
  <c r="BS1247" i="6" s="1"/>
  <c r="BR1247" i="6"/>
  <c r="BT1247" i="6" s="1"/>
  <c r="BU1247" i="6" s="1"/>
  <c r="BR1442" i="6"/>
  <c r="BS1442" i="6" a="1"/>
  <c r="BS1442" i="6" s="1"/>
  <c r="BR1491" i="6"/>
  <c r="BT1491" i="6" s="1"/>
  <c r="BU1491" i="6" s="1"/>
  <c r="BS1491" i="6" a="1"/>
  <c r="BS1491" i="6" s="1"/>
  <c r="BS1697" i="6" a="1"/>
  <c r="BS1697" i="6" s="1"/>
  <c r="BR1697" i="6"/>
  <c r="BS2402" i="6" a="1"/>
  <c r="BS2402" i="6" s="1"/>
  <c r="BR2402" i="6"/>
  <c r="BS1544" i="6" a="1"/>
  <c r="BS1544" i="6" s="1"/>
  <c r="BR1544" i="6"/>
  <c r="BR92" i="6"/>
  <c r="BS92" i="6" a="1"/>
  <c r="BS92" i="6" s="1"/>
  <c r="BR212" i="6"/>
  <c r="BS212" i="6" a="1"/>
  <c r="BS212" i="6" s="1"/>
  <c r="BS446" i="6" a="1"/>
  <c r="BS446" i="6" s="1"/>
  <c r="BR446" i="6"/>
  <c r="BS575" i="6" a="1"/>
  <c r="BS575" i="6" s="1"/>
  <c r="BR575" i="6"/>
  <c r="BT575" i="6" s="1"/>
  <c r="BU575" i="6" s="1"/>
  <c r="BS638" i="6" a="1"/>
  <c r="BS638" i="6" s="1"/>
  <c r="BR638" i="6"/>
  <c r="BS872" i="6" a="1"/>
  <c r="BS872" i="6" s="1"/>
  <c r="BR872" i="6"/>
  <c r="BR894" i="6"/>
  <c r="BT894" i="6" s="1"/>
  <c r="BU894" i="6" s="1"/>
  <c r="BS894" i="6" a="1"/>
  <c r="BS894" i="6" s="1"/>
  <c r="BS1278" i="6" a="1"/>
  <c r="BS1278" i="6" s="1"/>
  <c r="BR1278" i="6"/>
  <c r="BT1278" i="6" s="1"/>
  <c r="BU1278" i="6" s="1"/>
  <c r="BS75" i="6" a="1"/>
  <c r="BS75" i="6" s="1"/>
  <c r="BR75" i="6"/>
  <c r="BS141" i="6" a="1"/>
  <c r="BS141" i="6" s="1"/>
  <c r="BR141" i="6"/>
  <c r="BS399" i="6" a="1"/>
  <c r="BS399" i="6" s="1"/>
  <c r="BR399" i="6"/>
  <c r="BS451" i="6" a="1"/>
  <c r="BS451" i="6" s="1"/>
  <c r="BR451" i="6"/>
  <c r="BS466" i="6" a="1"/>
  <c r="BS466" i="6" s="1"/>
  <c r="BR466" i="6"/>
  <c r="BS513" i="6" a="1"/>
  <c r="BS513" i="6" s="1"/>
  <c r="BR513" i="6"/>
  <c r="BS658" i="6" a="1"/>
  <c r="BS658" i="6" s="1"/>
  <c r="BR658" i="6"/>
  <c r="BT658" i="6" s="1"/>
  <c r="BU658" i="6" s="1"/>
  <c r="BS779" i="6" a="1"/>
  <c r="BS779" i="6" s="1"/>
  <c r="BR779" i="6"/>
  <c r="BS1321" i="6" a="1"/>
  <c r="BS1321" i="6" s="1"/>
  <c r="BR1321" i="6"/>
  <c r="BS1688" i="6" a="1"/>
  <c r="BS1688" i="6" s="1"/>
  <c r="BR1688" i="6"/>
  <c r="BS213" i="6" a="1"/>
  <c r="BS213" i="6" s="1"/>
  <c r="BR213" i="6"/>
  <c r="BR556" i="6"/>
  <c r="BS556" i="6" a="1"/>
  <c r="BS556" i="6" s="1"/>
  <c r="BS1394" i="6" a="1"/>
  <c r="BS1394" i="6" s="1"/>
  <c r="BR1394" i="6"/>
  <c r="BT1394" i="6" s="1"/>
  <c r="BU1394" i="6" s="1"/>
  <c r="BR1572" i="6"/>
  <c r="BS1572" i="6" a="1"/>
  <c r="BS1572" i="6" s="1"/>
  <c r="BS2298" i="6" a="1"/>
  <c r="BS2298" i="6" s="1"/>
  <c r="BR2298" i="6"/>
  <c r="BO301" i="6"/>
  <c r="BP301" i="6" s="1"/>
  <c r="BK301" i="6"/>
  <c r="BL301" i="6" s="1"/>
  <c r="BS659" i="6" a="1"/>
  <c r="BS659" i="6" s="1"/>
  <c r="BR659" i="6"/>
  <c r="BT659" i="6" s="1"/>
  <c r="BU659" i="6" s="1"/>
  <c r="BR35" i="6"/>
  <c r="BS35" i="6" a="1"/>
  <c r="BS35" i="6" s="1"/>
  <c r="BS261" i="6" a="1"/>
  <c r="BS261" i="6" s="1"/>
  <c r="BR261" i="6"/>
  <c r="BT261" i="6" s="1"/>
  <c r="BU261" i="6" s="1"/>
  <c r="BR324" i="6"/>
  <c r="BS324" i="6" a="1"/>
  <c r="BS324" i="6" s="1"/>
  <c r="BR927" i="6"/>
  <c r="BS927" i="6" a="1"/>
  <c r="BS927" i="6" s="1"/>
  <c r="BS974" i="6" a="1"/>
  <c r="BS974" i="6" s="1"/>
  <c r="BR974" i="6"/>
  <c r="BT974" i="6" s="1"/>
  <c r="BU974" i="6" s="1"/>
  <c r="BS1530" i="6" a="1"/>
  <c r="BS1530" i="6" s="1"/>
  <c r="BR1530" i="6"/>
  <c r="BR31" i="6"/>
  <c r="BS31" i="6" a="1"/>
  <c r="BS31" i="6" s="1"/>
  <c r="BS565" i="6" a="1"/>
  <c r="BS565" i="6" s="1"/>
  <c r="BR565" i="6"/>
  <c r="BS209" i="6" a="1"/>
  <c r="BS209" i="6" s="1"/>
  <c r="BR209" i="6"/>
  <c r="BR590" i="6"/>
  <c r="BS590" i="6" a="1"/>
  <c r="BS590" i="6" s="1"/>
  <c r="BS161" i="6" a="1"/>
  <c r="BS161" i="6" s="1"/>
  <c r="BR161" i="6"/>
  <c r="BS218" i="6" a="1"/>
  <c r="BS218" i="6" s="1"/>
  <c r="BR218" i="6"/>
  <c r="BS226" i="6" a="1"/>
  <c r="BS226" i="6" s="1"/>
  <c r="BR226" i="6"/>
  <c r="BS254" i="6" a="1"/>
  <c r="BS254" i="6" s="1"/>
  <c r="BR254" i="6"/>
  <c r="BT254" i="6" s="1"/>
  <c r="BU254" i="6" s="1"/>
  <c r="BS333" i="6" a="1"/>
  <c r="BS333" i="6" s="1"/>
  <c r="BR333" i="6"/>
  <c r="BT333" i="6" s="1"/>
  <c r="BU333" i="6" s="1"/>
  <c r="BS368" i="6" a="1"/>
  <c r="BS368" i="6" s="1"/>
  <c r="BR368" i="6"/>
  <c r="BS373" i="6" a="1"/>
  <c r="BS373" i="6" s="1"/>
  <c r="BR373" i="6"/>
  <c r="BS418" i="6" a="1"/>
  <c r="BS418" i="6" s="1"/>
  <c r="BR418" i="6"/>
  <c r="BR1024" i="6"/>
  <c r="BS1024" i="6" a="1"/>
  <c r="BS1024" i="6" s="1"/>
  <c r="BS1084" i="6" a="1"/>
  <c r="BS1084" i="6" s="1"/>
  <c r="BR1084" i="6"/>
  <c r="BS1702" i="6" a="1"/>
  <c r="BS1702" i="6" s="1"/>
  <c r="BR1702" i="6"/>
  <c r="BS1850" i="6" a="1"/>
  <c r="BS1850" i="6" s="1"/>
  <c r="BR1850" i="6"/>
  <c r="BS2019" i="6" a="1"/>
  <c r="BS2019" i="6" s="1"/>
  <c r="BR2019" i="6"/>
  <c r="BS65" i="6" a="1"/>
  <c r="BS65" i="6" s="1"/>
  <c r="BR65" i="6"/>
  <c r="BO169" i="6"/>
  <c r="BP169" i="6" s="1"/>
  <c r="BK169" i="6"/>
  <c r="BL169" i="6" s="1"/>
  <c r="BR995" i="6"/>
  <c r="BS921" i="6" a="1"/>
  <c r="BS921" i="6" s="1"/>
  <c r="BR921" i="6"/>
  <c r="BS1104" i="6" a="1"/>
  <c r="BS1104" i="6" s="1"/>
  <c r="BR1104" i="6"/>
  <c r="BS911" i="6" a="1"/>
  <c r="BS911" i="6" s="1"/>
  <c r="BR911" i="6"/>
  <c r="BT911" i="6" s="1"/>
  <c r="BU911" i="6" s="1"/>
  <c r="BS508" i="6" a="1"/>
  <c r="BS508" i="6" s="1"/>
  <c r="BR508" i="6"/>
  <c r="BR523" i="6"/>
  <c r="BS523" i="6" a="1"/>
  <c r="BS523" i="6" s="1"/>
  <c r="BS41" i="6" a="1"/>
  <c r="BS41" i="6" s="1"/>
  <c r="BR41" i="6"/>
  <c r="BS48" i="6" a="1"/>
  <c r="BS48" i="6" s="1"/>
  <c r="BR48" i="6"/>
  <c r="BS73" i="6" a="1"/>
  <c r="BS73" i="6" s="1"/>
  <c r="BR73" i="6"/>
  <c r="BS105" i="6" a="1"/>
  <c r="BS105" i="6" s="1"/>
  <c r="BR105" i="6"/>
  <c r="BT105" i="6" s="1"/>
  <c r="BU105" i="6" s="1"/>
  <c r="BS250" i="6" a="1"/>
  <c r="BS250" i="6" s="1"/>
  <c r="BR250" i="6"/>
  <c r="BR734" i="6"/>
  <c r="BS734" i="6" a="1"/>
  <c r="BS734" i="6" s="1"/>
  <c r="BR1223" i="6"/>
  <c r="BS1223" i="6" a="1"/>
  <c r="BS1223" i="6" s="1"/>
  <c r="BS1382" i="6" a="1"/>
  <c r="BS1382" i="6" s="1"/>
  <c r="BR1382" i="6"/>
  <c r="BR1745" i="6"/>
  <c r="BT1745" i="6" s="1"/>
  <c r="BU1745" i="6" s="1"/>
  <c r="BS1745" i="6" a="1"/>
  <c r="BS1745" i="6" s="1"/>
  <c r="BR1770" i="6"/>
  <c r="BS1770" i="6" a="1"/>
  <c r="BS1770" i="6" s="1"/>
  <c r="BR1963" i="6"/>
  <c r="BT1963" i="6" s="1"/>
  <c r="BU1963" i="6" s="1"/>
  <c r="BS1963" i="6" a="1"/>
  <c r="BS1963" i="6" s="1"/>
  <c r="BR800" i="6"/>
  <c r="BS800" i="6" a="1"/>
  <c r="BS800" i="6" s="1"/>
  <c r="BR408" i="6"/>
  <c r="BS408" i="6" a="1"/>
  <c r="BS408" i="6" s="1"/>
  <c r="BS985" i="6" a="1"/>
  <c r="BS985" i="6" s="1"/>
  <c r="BR985" i="6"/>
  <c r="BT985" i="6" s="1"/>
  <c r="BU985" i="6" s="1"/>
  <c r="BR60" i="6"/>
  <c r="BS60" i="6" a="1"/>
  <c r="BS60" i="6" s="1"/>
  <c r="BS173" i="6" a="1"/>
  <c r="BS173" i="6" s="1"/>
  <c r="BR173" i="6"/>
  <c r="BT173" i="6" s="1"/>
  <c r="BU173" i="6" s="1"/>
  <c r="BS258" i="6" a="1"/>
  <c r="BS258" i="6" s="1"/>
  <c r="BR258" i="6"/>
  <c r="BT258" i="6" s="1"/>
  <c r="BU258" i="6" s="1"/>
  <c r="BS378" i="6" a="1"/>
  <c r="BS378" i="6" s="1"/>
  <c r="BR378" i="6"/>
  <c r="BS669" i="6" a="1"/>
  <c r="BS669" i="6" s="1"/>
  <c r="BR669" i="6"/>
  <c r="BT669" i="6" s="1"/>
  <c r="BU669" i="6" s="1"/>
  <c r="BR689" i="6"/>
  <c r="BS689" i="6" a="1"/>
  <c r="BS689" i="6" s="1"/>
  <c r="BS724" i="6" a="1"/>
  <c r="BS724" i="6" s="1"/>
  <c r="BR724" i="6"/>
  <c r="BR992" i="6"/>
  <c r="BS992" i="6" a="1"/>
  <c r="BS992" i="6" s="1"/>
  <c r="BR1845" i="6"/>
  <c r="BS1845" i="6" a="1"/>
  <c r="BS1845" i="6" s="1"/>
  <c r="BS128" i="6" a="1"/>
  <c r="BS128" i="6" s="1"/>
  <c r="BR128" i="6"/>
  <c r="BS116" i="6" a="1"/>
  <c r="BS116" i="6" s="1"/>
  <c r="BR116" i="6"/>
  <c r="BR205" i="6"/>
  <c r="BS205" i="6" a="1"/>
  <c r="BS205" i="6" s="1"/>
  <c r="BS112" i="6" a="1"/>
  <c r="BS112" i="6" s="1"/>
  <c r="BR112" i="6"/>
  <c r="BT112" i="6" s="1"/>
  <c r="BU112" i="6" s="1"/>
  <c r="BS113" i="6" a="1"/>
  <c r="BS113" i="6" s="1"/>
  <c r="BR113" i="6"/>
  <c r="BR109" i="6"/>
  <c r="BT109" i="6" s="1"/>
  <c r="BU109" i="6" s="1"/>
  <c r="BS109" i="6" a="1"/>
  <c r="BS109" i="6" s="1"/>
  <c r="BS186" i="6" a="1"/>
  <c r="BS186" i="6" s="1"/>
  <c r="BR186" i="6"/>
  <c r="BS190" i="6" a="1"/>
  <c r="BS190" i="6" s="1"/>
  <c r="BR190" i="6"/>
  <c r="BT190" i="6" s="1"/>
  <c r="BU190" i="6" s="1"/>
  <c r="BS263" i="6" a="1"/>
  <c r="BS263" i="6" s="1"/>
  <c r="BR263" i="6"/>
  <c r="BT263" i="6" s="1"/>
  <c r="BU263" i="6" s="1"/>
  <c r="BS271" i="6" a="1"/>
  <c r="BS271" i="6" s="1"/>
  <c r="BR271" i="6"/>
  <c r="BT271" i="6" s="1"/>
  <c r="BU271" i="6" s="1"/>
  <c r="BS429" i="6" a="1"/>
  <c r="BS429" i="6" s="1"/>
  <c r="BR429" i="6"/>
  <c r="BT429" i="6" s="1"/>
  <c r="BU429" i="6" s="1"/>
  <c r="BS453" i="6" a="1"/>
  <c r="BS453" i="6" s="1"/>
  <c r="BR453" i="6"/>
  <c r="BS746" i="6" a="1"/>
  <c r="BS746" i="6" s="1"/>
  <c r="BR746" i="6"/>
  <c r="BT746" i="6" s="1"/>
  <c r="BU746" i="6" s="1"/>
  <c r="BS792" i="6" a="1"/>
  <c r="BS792" i="6" s="1"/>
  <c r="BR792" i="6"/>
  <c r="BR885" i="6"/>
  <c r="BS885" i="6" a="1"/>
  <c r="BS885" i="6" s="1"/>
  <c r="BR1004" i="6"/>
  <c r="BS1004" i="6" a="1"/>
  <c r="BS1004" i="6" s="1"/>
  <c r="BS1112" i="6" a="1"/>
  <c r="BS1112" i="6" s="1"/>
  <c r="BR1112" i="6"/>
  <c r="BS1467" i="6" a="1"/>
  <c r="BS1467" i="6" s="1"/>
  <c r="BR1467" i="6"/>
  <c r="BS1642" i="6" a="1"/>
  <c r="BS1642" i="6" s="1"/>
  <c r="BR1642" i="6"/>
  <c r="BT1642" i="6" s="1"/>
  <c r="BU1642" i="6" s="1"/>
  <c r="BS2114" i="6" a="1"/>
  <c r="BS2114" i="6" s="1"/>
  <c r="BR2114" i="6"/>
  <c r="BT2114" i="6" s="1"/>
  <c r="BU2114" i="6" s="1"/>
  <c r="BR436" i="6"/>
  <c r="BS436" i="6" a="1"/>
  <c r="BS436" i="6" s="1"/>
  <c r="BS505" i="6" a="1"/>
  <c r="BS505" i="6" s="1"/>
  <c r="BR505" i="6"/>
  <c r="BT505" i="6" s="1"/>
  <c r="BU505" i="6" s="1"/>
  <c r="BS516" i="6" a="1"/>
  <c r="BS516" i="6" s="1"/>
  <c r="BR516" i="6"/>
  <c r="BS546" i="6" a="1"/>
  <c r="BS546" i="6" s="1"/>
  <c r="BR546" i="6"/>
  <c r="BR721" i="6"/>
  <c r="BS721" i="6" a="1"/>
  <c r="BS721" i="6" s="1"/>
  <c r="BS741" i="6" a="1"/>
  <c r="BS741" i="6" s="1"/>
  <c r="BR741" i="6"/>
  <c r="BR804" i="6"/>
  <c r="BS804" i="6" a="1"/>
  <c r="BS804" i="6" s="1"/>
  <c r="BS1202" i="6" a="1"/>
  <c r="BS1202" i="6" s="1"/>
  <c r="BR1202" i="6"/>
  <c r="BT1202" i="6" s="1"/>
  <c r="BU1202" i="6" s="1"/>
  <c r="BR1707" i="6"/>
  <c r="BS1707" i="6" a="1"/>
  <c r="BS1707" i="6" s="1"/>
  <c r="BR1810" i="6"/>
  <c r="BS1810" i="6" a="1"/>
  <c r="BS1810" i="6" s="1"/>
  <c r="BK531" i="6"/>
  <c r="BL531" i="6" s="1"/>
  <c r="BS290" i="6" a="1"/>
  <c r="BS290" i="6" s="1"/>
  <c r="BR290" i="6"/>
  <c r="BS411" i="6" a="1"/>
  <c r="BS411" i="6" s="1"/>
  <c r="BR411" i="6"/>
  <c r="BS476" i="6" a="1"/>
  <c r="BS476" i="6" s="1"/>
  <c r="BR476" i="6"/>
  <c r="BS483" i="6" a="1"/>
  <c r="BS483" i="6" s="1"/>
  <c r="BR483" i="6"/>
  <c r="BS700" i="6" a="1"/>
  <c r="BS700" i="6" s="1"/>
  <c r="BR700" i="6"/>
  <c r="BS712" i="6" a="1"/>
  <c r="BS712" i="6" s="1"/>
  <c r="BR712" i="6"/>
  <c r="BS717" i="6" a="1"/>
  <c r="BS717" i="6" s="1"/>
  <c r="BR717" i="6"/>
  <c r="BS907" i="6" a="1"/>
  <c r="BS907" i="6" s="1"/>
  <c r="BR907" i="6"/>
  <c r="BS1122" i="6" a="1"/>
  <c r="BS1122" i="6" s="1"/>
  <c r="BR1122" i="6"/>
  <c r="BS1136" i="6" a="1"/>
  <c r="BS1136" i="6" s="1"/>
  <c r="BR1136" i="6"/>
  <c r="BT1136" i="6" s="1"/>
  <c r="BU1136" i="6" s="1"/>
  <c r="BS1567" i="6" a="1"/>
  <c r="BS1567" i="6" s="1"/>
  <c r="BR1567" i="6"/>
  <c r="BS1590" i="6" a="1"/>
  <c r="BS1590" i="6" s="1"/>
  <c r="BR1590" i="6"/>
  <c r="BT1590" i="6" s="1"/>
  <c r="BU1590" i="6" s="1"/>
  <c r="BR2061" i="6"/>
  <c r="BS2061" i="6" a="1"/>
  <c r="BS2061" i="6" s="1"/>
  <c r="BO81" i="6"/>
  <c r="BP81" i="6" s="1"/>
  <c r="BK81" i="6"/>
  <c r="BL81" i="6" s="1"/>
  <c r="BR419" i="6"/>
  <c r="BT419" i="6" s="1"/>
  <c r="BU419" i="6" s="1"/>
  <c r="BS419" i="6" a="1"/>
  <c r="BS419" i="6" s="1"/>
  <c r="BS577" i="6" a="1"/>
  <c r="BS577" i="6" s="1"/>
  <c r="BR577" i="6"/>
  <c r="BK422" i="6"/>
  <c r="BL422" i="6" s="1"/>
  <c r="BS94" i="6" a="1"/>
  <c r="BS94" i="6" s="1"/>
  <c r="BR94" i="6"/>
  <c r="BT94" i="6" s="1"/>
  <c r="BU94" i="6" s="1"/>
  <c r="BS165" i="6" a="1"/>
  <c r="BS165" i="6" s="1"/>
  <c r="BR165" i="6"/>
  <c r="BS184" i="6" a="1"/>
  <c r="BS184" i="6" s="1"/>
  <c r="BR184" i="6"/>
  <c r="BS194" i="6" a="1"/>
  <c r="BS194" i="6" s="1"/>
  <c r="BR194" i="6"/>
  <c r="BS284" i="6" a="1"/>
  <c r="BS284" i="6" s="1"/>
  <c r="BR284" i="6"/>
  <c r="BS310" i="6" a="1"/>
  <c r="BS310" i="6" s="1"/>
  <c r="BR310" i="6"/>
  <c r="BS370" i="6" a="1"/>
  <c r="BS370" i="6" s="1"/>
  <c r="BR370" i="6"/>
  <c r="BS506" i="6" a="1"/>
  <c r="BS506" i="6" s="1"/>
  <c r="BR506" i="6"/>
  <c r="BS551" i="6" a="1"/>
  <c r="BS551" i="6" s="1"/>
  <c r="BR551" i="6"/>
  <c r="BS554" i="6" a="1"/>
  <c r="BS554" i="6" s="1"/>
  <c r="BR554" i="6"/>
  <c r="BS714" i="6" a="1"/>
  <c r="BS714" i="6" s="1"/>
  <c r="BR714" i="6"/>
  <c r="BS755" i="6" a="1"/>
  <c r="BS755" i="6" s="1"/>
  <c r="BR755" i="6"/>
  <c r="BR759" i="6"/>
  <c r="BS759" i="6" a="1"/>
  <c r="BS759" i="6" s="1"/>
  <c r="BS767" i="6" a="1"/>
  <c r="BS767" i="6" s="1"/>
  <c r="BR767" i="6"/>
  <c r="BS1049" i="6" a="1"/>
  <c r="BS1049" i="6" s="1"/>
  <c r="BR1049" i="6"/>
  <c r="BS1250" i="6" a="1"/>
  <c r="BS1250" i="6" s="1"/>
  <c r="BR1250" i="6"/>
  <c r="BT1250" i="6" s="1"/>
  <c r="BU1250" i="6" s="1"/>
  <c r="BS1665" i="6" a="1"/>
  <c r="BS1665" i="6" s="1"/>
  <c r="BR1665" i="6"/>
  <c r="BT1665" i="6" s="1"/>
  <c r="BU1665" i="6" s="1"/>
  <c r="BS2014" i="6" a="1"/>
  <c r="BS2014" i="6" s="1"/>
  <c r="BR2014" i="6"/>
  <c r="BR339" i="6"/>
  <c r="BT339" i="6" s="1"/>
  <c r="BU339" i="6" s="1"/>
  <c r="BO1220" i="6"/>
  <c r="BP1220" i="6" s="1"/>
  <c r="BS718" i="6" a="1"/>
  <c r="BS718" i="6" s="1"/>
  <c r="BR718" i="6"/>
  <c r="BS776" i="6" a="1"/>
  <c r="BS776" i="6" s="1"/>
  <c r="BR776" i="6"/>
  <c r="BS801" i="6" a="1"/>
  <c r="BS801" i="6" s="1"/>
  <c r="BR801" i="6"/>
  <c r="BS818" i="6" a="1"/>
  <c r="BS818" i="6" s="1"/>
  <c r="BR818" i="6"/>
  <c r="BT818" i="6" s="1"/>
  <c r="BU818" i="6" s="1"/>
  <c r="BS947" i="6" a="1"/>
  <c r="BS947" i="6" s="1"/>
  <c r="BR947" i="6"/>
  <c r="BS1692" i="6" a="1"/>
  <c r="BS1692" i="6" s="1"/>
  <c r="BR1692" i="6"/>
  <c r="BS1825" i="6" a="1"/>
  <c r="BS1825" i="6" s="1"/>
  <c r="BR1825" i="6"/>
  <c r="BT1825" i="6" s="1"/>
  <c r="BU1825" i="6" s="1"/>
  <c r="BR2238" i="6"/>
  <c r="BT2238" i="6" s="1"/>
  <c r="BU2238" i="6" s="1"/>
  <c r="BS2238" i="6" a="1"/>
  <c r="BS2238" i="6" s="1"/>
  <c r="BO349" i="6"/>
  <c r="BP349" i="6" s="1"/>
  <c r="BS407" i="6" a="1"/>
  <c r="BS407" i="6" s="1"/>
  <c r="BR407" i="6"/>
  <c r="BT573" i="6"/>
  <c r="BU573" i="6" s="1"/>
  <c r="BS605" i="6" a="1"/>
  <c r="BS605" i="6" s="1"/>
  <c r="BR605" i="6"/>
  <c r="BS107" i="6" a="1"/>
  <c r="BS107" i="6" s="1"/>
  <c r="BR107" i="6"/>
  <c r="BS52" i="6" a="1"/>
  <c r="BS52" i="6" s="1"/>
  <c r="BR52" i="6"/>
  <c r="BS120" i="6" a="1"/>
  <c r="BS120" i="6" s="1"/>
  <c r="BR120" i="6"/>
  <c r="BS152" i="6" a="1"/>
  <c r="BS152" i="6" s="1"/>
  <c r="BR152" i="6"/>
  <c r="BS220" i="6" a="1"/>
  <c r="BS220" i="6" s="1"/>
  <c r="BR220" i="6"/>
  <c r="BS252" i="6" a="1"/>
  <c r="BS252" i="6" s="1"/>
  <c r="BR252" i="6"/>
  <c r="BS401" i="6" a="1"/>
  <c r="BS401" i="6" s="1"/>
  <c r="BR401" i="6"/>
  <c r="BS438" i="6" a="1"/>
  <c r="BS438" i="6" s="1"/>
  <c r="BR438" i="6"/>
  <c r="BS495" i="6" a="1"/>
  <c r="BS495" i="6" s="1"/>
  <c r="BR495" i="6"/>
  <c r="BT495" i="6" s="1"/>
  <c r="BU495" i="6" s="1"/>
  <c r="BS533" i="6" a="1"/>
  <c r="BS533" i="6" s="1"/>
  <c r="BR533" i="6"/>
  <c r="BS785" i="6" a="1"/>
  <c r="BS785" i="6" s="1"/>
  <c r="BR785" i="6"/>
  <c r="BS1209" i="6" a="1"/>
  <c r="BS1209" i="6" s="1"/>
  <c r="BR1209" i="6"/>
  <c r="BS1383" i="6" a="1"/>
  <c r="BS1383" i="6" s="1"/>
  <c r="BR1383" i="6"/>
  <c r="BS1427" i="6" a="1"/>
  <c r="BS1427" i="6" s="1"/>
  <c r="BR1427" i="6"/>
  <c r="BT1427" i="6" s="1"/>
  <c r="BU1427" i="6" s="1"/>
  <c r="BS1627" i="6" a="1"/>
  <c r="BS1627" i="6" s="1"/>
  <c r="BR1627" i="6"/>
  <c r="BS1632" i="6" a="1"/>
  <c r="BS1632" i="6" s="1"/>
  <c r="BR1632" i="6"/>
  <c r="BT1632" i="6" s="1"/>
  <c r="BU1632" i="6" s="1"/>
  <c r="BR1687" i="6"/>
  <c r="BS1687" i="6" a="1"/>
  <c r="BS1687" i="6" s="1"/>
  <c r="BS1790" i="6" a="1"/>
  <c r="BS1790" i="6" s="1"/>
  <c r="BR1790" i="6"/>
  <c r="BS1830" i="6" a="1"/>
  <c r="BS1830" i="6" s="1"/>
  <c r="BR1830" i="6"/>
  <c r="BT1830" i="6" s="1"/>
  <c r="BU1830" i="6" s="1"/>
  <c r="BS265" i="6" a="1"/>
  <c r="BS265" i="6" s="1"/>
  <c r="BT265" i="6" s="1"/>
  <c r="BU265" i="6" s="1"/>
  <c r="BS573" i="6" a="1"/>
  <c r="BS573" i="6" s="1"/>
  <c r="BK615" i="6"/>
  <c r="BS275" i="6" a="1"/>
  <c r="BS275" i="6" s="1"/>
  <c r="BR275" i="6"/>
  <c r="BS518" i="6" a="1"/>
  <c r="BS518" i="6" s="1"/>
  <c r="BR518" i="6"/>
  <c r="BR43" i="6"/>
  <c r="BS43" i="6" a="1"/>
  <c r="BS43" i="6" s="1"/>
  <c r="BS143" i="6" a="1"/>
  <c r="BS143" i="6" s="1"/>
  <c r="BR143" i="6"/>
  <c r="BS243" i="6" a="1"/>
  <c r="BS243" i="6" s="1"/>
  <c r="BR243" i="6"/>
  <c r="BS326" i="6" a="1"/>
  <c r="BS326" i="6" s="1"/>
  <c r="BR326" i="6"/>
  <c r="BS329" i="6" a="1"/>
  <c r="BS329" i="6" s="1"/>
  <c r="BR329" i="6"/>
  <c r="BS346" i="6" a="1"/>
  <c r="BS346" i="6" s="1"/>
  <c r="BR346" i="6"/>
  <c r="BT346" i="6" s="1"/>
  <c r="BU346" i="6" s="1"/>
  <c r="BS434" i="6" a="1"/>
  <c r="BS434" i="6" s="1"/>
  <c r="BR434" i="6"/>
  <c r="BS478" i="6" a="1"/>
  <c r="BS478" i="6" s="1"/>
  <c r="BR478" i="6"/>
  <c r="BS485" i="6" a="1"/>
  <c r="BS485" i="6" s="1"/>
  <c r="BR485" i="6"/>
  <c r="BS529" i="6" a="1"/>
  <c r="BS529" i="6" s="1"/>
  <c r="BR529" i="6"/>
  <c r="BS610" i="6" a="1"/>
  <c r="BS610" i="6" s="1"/>
  <c r="BR610" i="6"/>
  <c r="BS675" i="6" a="1"/>
  <c r="BS675" i="6" s="1"/>
  <c r="BR675" i="6"/>
  <c r="BR691" i="6"/>
  <c r="BS691" i="6" a="1"/>
  <c r="BS691" i="6" s="1"/>
  <c r="BS706" i="6" a="1"/>
  <c r="BS706" i="6" s="1"/>
  <c r="BR706" i="6"/>
  <c r="BS823" i="6" a="1"/>
  <c r="BS823" i="6" s="1"/>
  <c r="BR823" i="6"/>
  <c r="BR869" i="6"/>
  <c r="BS869" i="6" a="1"/>
  <c r="BS869" i="6" s="1"/>
  <c r="BS957" i="6" a="1"/>
  <c r="BS957" i="6" s="1"/>
  <c r="BR957" i="6"/>
  <c r="BS1007" i="6" a="1"/>
  <c r="BS1007" i="6" s="1"/>
  <c r="BR1007" i="6"/>
  <c r="BS1063" i="6" a="1"/>
  <c r="BS1063" i="6" s="1"/>
  <c r="BR1063" i="6"/>
  <c r="BR1158" i="6"/>
  <c r="BT1158" i="6" s="1"/>
  <c r="BU1158" i="6" s="1"/>
  <c r="BS1158" i="6" a="1"/>
  <c r="BS1158" i="6" s="1"/>
  <c r="BS1650" i="6" a="1"/>
  <c r="BS1650" i="6" s="1"/>
  <c r="BR1650" i="6"/>
  <c r="BT1650" i="6" s="1"/>
  <c r="BU1650" i="6" s="1"/>
  <c r="BS1750" i="6" a="1"/>
  <c r="BS1750" i="6" s="1"/>
  <c r="BR1750" i="6"/>
  <c r="BK801" i="6"/>
  <c r="BL801" i="6" s="1"/>
  <c r="BS1220" i="6" a="1"/>
  <c r="BS1220" i="6" s="1"/>
  <c r="BR1220" i="6"/>
  <c r="BO1245" i="6"/>
  <c r="BP1245" i="6" s="1"/>
  <c r="BK1245" i="6"/>
  <c r="BL1245" i="6" s="1"/>
  <c r="BR293" i="6"/>
  <c r="BS293" i="6" a="1"/>
  <c r="BS293" i="6" s="1"/>
  <c r="BS510" i="6" a="1"/>
  <c r="BS510" i="6" s="1"/>
  <c r="BR510" i="6"/>
  <c r="BS629" i="6" a="1"/>
  <c r="BS629" i="6" s="1"/>
  <c r="BR629" i="6"/>
  <c r="BS640" i="6" a="1"/>
  <c r="BS640" i="6" s="1"/>
  <c r="BR640" i="6"/>
  <c r="BS886" i="6" a="1"/>
  <c r="BS886" i="6" s="1"/>
  <c r="BR886" i="6"/>
  <c r="BS1870" i="6" a="1"/>
  <c r="BS1870" i="6" s="1"/>
  <c r="BR1870" i="6"/>
  <c r="BT1870" i="6" s="1"/>
  <c r="BU1870" i="6" s="1"/>
  <c r="BS207" i="6" a="1"/>
  <c r="BS207" i="6" s="1"/>
  <c r="BR207" i="6"/>
  <c r="BS335" i="6" a="1"/>
  <c r="BS335" i="6" s="1"/>
  <c r="BR335" i="6"/>
  <c r="BT335" i="6" s="1"/>
  <c r="BU335" i="6" s="1"/>
  <c r="BR363" i="6"/>
  <c r="BS363" i="6" a="1"/>
  <c r="BS363" i="6" s="1"/>
  <c r="BS521" i="6" a="1"/>
  <c r="BS521" i="6" s="1"/>
  <c r="BR521" i="6"/>
  <c r="BS24" i="6" a="1"/>
  <c r="BS24" i="6" s="1"/>
  <c r="BR24" i="6"/>
  <c r="BT24" i="6" s="1"/>
  <c r="BU24" i="6" s="1"/>
  <c r="BR27" i="6"/>
  <c r="BT27" i="6" s="1"/>
  <c r="BU27" i="6" s="1"/>
  <c r="BS27" i="6" a="1"/>
  <c r="BS27" i="6" s="1"/>
  <c r="BS124" i="6" a="1"/>
  <c r="BS124" i="6" s="1"/>
  <c r="BR124" i="6"/>
  <c r="BS127" i="6" a="1"/>
  <c r="BS127" i="6" s="1"/>
  <c r="BR127" i="6"/>
  <c r="BS224" i="6" a="1"/>
  <c r="BS224" i="6" s="1"/>
  <c r="BR224" i="6"/>
  <c r="BS227" i="6" a="1"/>
  <c r="BS227" i="6" s="1"/>
  <c r="BR227" i="6"/>
  <c r="BS413" i="6" a="1"/>
  <c r="BS413" i="6" s="1"/>
  <c r="BR413" i="6"/>
  <c r="BS416" i="6" a="1"/>
  <c r="BS416" i="6" s="1"/>
  <c r="BR416" i="6"/>
  <c r="BT416" i="6" s="1"/>
  <c r="BU416" i="6" s="1"/>
  <c r="BS463" i="6" a="1"/>
  <c r="BS463" i="6" s="1"/>
  <c r="BR463" i="6"/>
  <c r="BR481" i="6"/>
  <c r="BS481" i="6" a="1"/>
  <c r="BS481" i="6" s="1"/>
  <c r="BR559" i="6"/>
  <c r="BS559" i="6" a="1"/>
  <c r="BS559" i="6" s="1"/>
  <c r="BS667" i="6" a="1"/>
  <c r="BS667" i="6" s="1"/>
  <c r="BR667" i="6"/>
  <c r="BS773" i="6" a="1"/>
  <c r="BS773" i="6" s="1"/>
  <c r="BR773" i="6"/>
  <c r="BR866" i="6"/>
  <c r="BS866" i="6" a="1"/>
  <c r="BS866" i="6" s="1"/>
  <c r="BR1125" i="6"/>
  <c r="BS1125" i="6" a="1"/>
  <c r="BS1125" i="6" s="1"/>
  <c r="BS1129" i="6" a="1"/>
  <c r="BS1129" i="6" s="1"/>
  <c r="BR1129" i="6"/>
  <c r="BR1251" i="6"/>
  <c r="BT1251" i="6" s="1"/>
  <c r="BU1251" i="6" s="1"/>
  <c r="BS1251" i="6" a="1"/>
  <c r="BS1251" i="6" s="1"/>
  <c r="BS1411" i="6" a="1"/>
  <c r="BS1411" i="6" s="1"/>
  <c r="BR1411" i="6"/>
  <c r="BT1411" i="6" s="1"/>
  <c r="BU1411" i="6" s="1"/>
  <c r="BR1499" i="6"/>
  <c r="BT1499" i="6" s="1"/>
  <c r="BU1499" i="6" s="1"/>
  <c r="BS1499" i="6" a="1"/>
  <c r="BS1499" i="6" s="1"/>
  <c r="BS1532" i="6" a="1"/>
  <c r="BS1532" i="6" s="1"/>
  <c r="BR1532" i="6"/>
  <c r="BR1997" i="6"/>
  <c r="BS1997" i="6" a="1"/>
  <c r="BS1997" i="6" s="1"/>
  <c r="BK51" i="6"/>
  <c r="BL51" i="6" s="1"/>
  <c r="BK744" i="6"/>
  <c r="BO744" i="6"/>
  <c r="BP744" i="6" s="1"/>
  <c r="BR621" i="6"/>
  <c r="BS621" i="6" a="1"/>
  <c r="BS621" i="6" s="1"/>
  <c r="BS1585" i="6" a="1"/>
  <c r="BS1585" i="6" s="1"/>
  <c r="BR1585" i="6"/>
  <c r="BS114" i="6" a="1"/>
  <c r="BS114" i="6" s="1"/>
  <c r="BR114" i="6"/>
  <c r="BS133" i="6" a="1"/>
  <c r="BS133" i="6" s="1"/>
  <c r="BR133" i="6"/>
  <c r="BS156" i="6" a="1"/>
  <c r="BS156" i="6" s="1"/>
  <c r="BR156" i="6"/>
  <c r="BS214" i="6" a="1"/>
  <c r="BS214" i="6" s="1"/>
  <c r="BR214" i="6"/>
  <c r="BS233" i="6" a="1"/>
  <c r="BS233" i="6" s="1"/>
  <c r="BR233" i="6"/>
  <c r="BS256" i="6" a="1"/>
  <c r="BS256" i="6" s="1"/>
  <c r="BR256" i="6"/>
  <c r="BS313" i="6" a="1"/>
  <c r="BS313" i="6" s="1"/>
  <c r="BR313" i="6"/>
  <c r="BR409" i="6"/>
  <c r="BS409" i="6" a="1"/>
  <c r="BS409" i="6" s="1"/>
  <c r="BS595" i="6" a="1"/>
  <c r="BS595" i="6" s="1"/>
  <c r="BR595" i="6"/>
  <c r="BS653" i="6" a="1"/>
  <c r="BS653" i="6" s="1"/>
  <c r="BR653" i="6"/>
  <c r="BS703" i="6" a="1"/>
  <c r="BS703" i="6" s="1"/>
  <c r="BR703" i="6"/>
  <c r="BS752" i="6" a="1"/>
  <c r="BS752" i="6" s="1"/>
  <c r="BR752" i="6"/>
  <c r="BT752" i="6" s="1"/>
  <c r="BU752" i="6" s="1"/>
  <c r="BS794" i="6" a="1"/>
  <c r="BS794" i="6" s="1"/>
  <c r="BR794" i="6"/>
  <c r="BS1164" i="6" a="1"/>
  <c r="BS1164" i="6" s="1"/>
  <c r="BR1164" i="6"/>
  <c r="BT1164" i="6" s="1"/>
  <c r="BU1164" i="6" s="1"/>
  <c r="BS1189" i="6" a="1"/>
  <c r="BS1189" i="6" s="1"/>
  <c r="BR1189" i="6"/>
  <c r="BT1189" i="6" s="1"/>
  <c r="BU1189" i="6" s="1"/>
  <c r="BR1330" i="6"/>
  <c r="BT1330" i="6" s="1"/>
  <c r="BU1330" i="6" s="1"/>
  <c r="BS1330" i="6" a="1"/>
  <c r="BS1330" i="6" s="1"/>
  <c r="BR1357" i="6"/>
  <c r="BT1357" i="6" s="1"/>
  <c r="BU1357" i="6" s="1"/>
  <c r="BS1357" i="6" a="1"/>
  <c r="BS1357" i="6" s="1"/>
  <c r="BR1885" i="6"/>
  <c r="BS1885" i="6" a="1"/>
  <c r="BS1885" i="6" s="1"/>
  <c r="BS1890" i="6" a="1"/>
  <c r="BS1890" i="6" s="1"/>
  <c r="BR1890" i="6"/>
  <c r="BR2003" i="6"/>
  <c r="BS2003" i="6" a="1"/>
  <c r="BS2003" i="6" s="1"/>
  <c r="BS2431" i="6" a="1"/>
  <c r="BS2431" i="6" s="1"/>
  <c r="BR2431" i="6"/>
  <c r="BT2431" i="6" s="1"/>
  <c r="BU2431" i="6" s="1"/>
  <c r="BS615" i="6" a="1"/>
  <c r="BS615" i="6" s="1"/>
  <c r="BR615" i="6"/>
  <c r="BK1255" i="6"/>
  <c r="BL1255" i="6" s="1"/>
  <c r="BO1255" i="6"/>
  <c r="BP1255" i="6" s="1"/>
  <c r="BS539" i="6" a="1"/>
  <c r="BS539" i="6" s="1"/>
  <c r="BR539" i="6"/>
  <c r="BS598" i="6" a="1"/>
  <c r="BS598" i="6" s="1"/>
  <c r="BR598" i="6"/>
  <c r="BS835" i="6" a="1"/>
  <c r="BS835" i="6" s="1"/>
  <c r="BR835" i="6"/>
  <c r="BS951" i="6" a="1"/>
  <c r="BS951" i="6" s="1"/>
  <c r="BR951" i="6"/>
  <c r="BR1015" i="6"/>
  <c r="BS1015" i="6" a="1"/>
  <c r="BS1015" i="6" s="1"/>
  <c r="BS1525" i="6" a="1"/>
  <c r="BS1525" i="6" s="1"/>
  <c r="BR1525" i="6"/>
  <c r="BR1948" i="6"/>
  <c r="BT1948" i="6" s="1"/>
  <c r="BU1948" i="6" s="1"/>
  <c r="BS1948" i="6" a="1"/>
  <c r="BS1948" i="6" s="1"/>
  <c r="BS1972" i="6" a="1"/>
  <c r="BS1972" i="6" s="1"/>
  <c r="BR1972" i="6"/>
  <c r="BT1972" i="6" s="1"/>
  <c r="BU1972" i="6" s="1"/>
  <c r="BS175" i="6" a="1"/>
  <c r="BS175" i="6" s="1"/>
  <c r="BR175" i="6"/>
  <c r="BT175" i="6" s="1"/>
  <c r="BU175" i="6" s="1"/>
  <c r="BS33" i="6" a="1"/>
  <c r="BS33" i="6" s="1"/>
  <c r="BR33" i="6"/>
  <c r="BS56" i="6" a="1"/>
  <c r="BS56" i="6" s="1"/>
  <c r="BR56" i="6"/>
  <c r="BS46" i="6" a="1"/>
  <c r="BS46" i="6" s="1"/>
  <c r="BR46" i="6"/>
  <c r="BR69" i="6"/>
  <c r="BS69" i="6" a="1"/>
  <c r="BS69" i="6" s="1"/>
  <c r="BS101" i="6" a="1"/>
  <c r="BS101" i="6" s="1"/>
  <c r="BR101" i="6"/>
  <c r="BS111" i="6" a="1"/>
  <c r="BS111" i="6" s="1"/>
  <c r="BR111" i="6"/>
  <c r="BT111" i="6" s="1"/>
  <c r="BU111" i="6" s="1"/>
  <c r="BS146" i="6" a="1"/>
  <c r="BS146" i="6" s="1"/>
  <c r="BR146" i="6"/>
  <c r="BS169" i="6" a="1"/>
  <c r="BS169" i="6" s="1"/>
  <c r="BR169" i="6"/>
  <c r="BS201" i="6" a="1"/>
  <c r="BS201" i="6" s="1"/>
  <c r="BR201" i="6"/>
  <c r="BS211" i="6" a="1"/>
  <c r="BS211" i="6" s="1"/>
  <c r="BR211" i="6"/>
  <c r="BS246" i="6" a="1"/>
  <c r="BS246" i="6" s="1"/>
  <c r="BR246" i="6"/>
  <c r="BS269" i="6" a="1"/>
  <c r="BS269" i="6" s="1"/>
  <c r="BR269" i="6"/>
  <c r="BT269" i="6" s="1"/>
  <c r="BU269" i="6" s="1"/>
  <c r="BS304" i="6" a="1"/>
  <c r="BS304" i="6" s="1"/>
  <c r="BR304" i="6"/>
  <c r="BS330" i="6" a="1"/>
  <c r="BS330" i="6" s="1"/>
  <c r="BR330" i="6"/>
  <c r="BS356" i="6" a="1"/>
  <c r="BS356" i="6" s="1"/>
  <c r="BR356" i="6"/>
  <c r="BS371" i="6" a="1"/>
  <c r="BS371" i="6" s="1"/>
  <c r="BR371" i="6"/>
  <c r="BS375" i="6" a="1"/>
  <c r="BS375" i="6" s="1"/>
  <c r="BR375" i="6"/>
  <c r="BS468" i="6" a="1"/>
  <c r="BS468" i="6" s="1"/>
  <c r="BR468" i="6"/>
  <c r="BS503" i="6" a="1"/>
  <c r="BS503" i="6" s="1"/>
  <c r="BR503" i="6"/>
  <c r="BT503" i="6" s="1"/>
  <c r="BU503" i="6" s="1"/>
  <c r="BS544" i="6" a="1"/>
  <c r="BS544" i="6" s="1"/>
  <c r="BR544" i="6"/>
  <c r="BS570" i="6" a="1"/>
  <c r="BS570" i="6" s="1"/>
  <c r="BR570" i="6"/>
  <c r="BS761" i="6" a="1"/>
  <c r="BS761" i="6" s="1"/>
  <c r="BR761" i="6"/>
  <c r="BS931" i="6" a="1"/>
  <c r="BS931" i="6" s="1"/>
  <c r="BR931" i="6"/>
  <c r="BS1021" i="6" a="1"/>
  <c r="BS1021" i="6" s="1"/>
  <c r="BR1021" i="6"/>
  <c r="BR1031" i="6"/>
  <c r="BS1031" i="6" a="1"/>
  <c r="BS1031" i="6" s="1"/>
  <c r="BS1087" i="6" a="1"/>
  <c r="BS1087" i="6" s="1"/>
  <c r="BR1087" i="6"/>
  <c r="BS1111" i="6" a="1"/>
  <c r="BS1111" i="6" s="1"/>
  <c r="BR1111" i="6"/>
  <c r="BS1565" i="6" a="1"/>
  <c r="BS1565" i="6" s="1"/>
  <c r="BR1565" i="6"/>
  <c r="BR1722" i="6"/>
  <c r="BT1722" i="6" s="1"/>
  <c r="BU1722" i="6" s="1"/>
  <c r="BS1722" i="6" a="1"/>
  <c r="BS1722" i="6" s="1"/>
  <c r="BR1757" i="6"/>
  <c r="BS1757" i="6" a="1"/>
  <c r="BS1757" i="6" s="1"/>
  <c r="BS1903" i="6" a="1"/>
  <c r="BS1903" i="6" s="1"/>
  <c r="BR1903" i="6"/>
  <c r="BT1903" i="6" s="1"/>
  <c r="BU1903" i="6" s="1"/>
  <c r="BS2010" i="6" a="1"/>
  <c r="BS2010" i="6" s="1"/>
  <c r="BR2010" i="6"/>
  <c r="BS2131" i="6" a="1"/>
  <c r="BS2131" i="6" s="1"/>
  <c r="BR2131" i="6"/>
  <c r="BT2131" i="6" s="1"/>
  <c r="BU2131" i="6" s="1"/>
  <c r="BO51" i="6"/>
  <c r="BP51" i="6" s="1"/>
  <c r="BS189" i="6" a="1"/>
  <c r="BS189" i="6" s="1"/>
  <c r="BR189" i="6"/>
  <c r="BO995" i="6"/>
  <c r="BP995" i="6" s="1"/>
  <c r="BK995" i="6"/>
  <c r="BL995" i="6" s="1"/>
  <c r="BS1071" i="6" a="1"/>
  <c r="BS1071" i="6" s="1"/>
  <c r="BR1071" i="6"/>
  <c r="BS1099" i="6" a="1"/>
  <c r="BS1099" i="6" s="1"/>
  <c r="BR1099" i="6"/>
  <c r="BS29" i="6" a="1"/>
  <c r="BS29" i="6" s="1"/>
  <c r="BR29" i="6"/>
  <c r="BT29" i="6" s="1"/>
  <c r="BU29" i="6" s="1"/>
  <c r="BS44" i="6" a="1"/>
  <c r="BS44" i="6" s="1"/>
  <c r="BR44" i="6"/>
  <c r="BS76" i="6" a="1"/>
  <c r="BS76" i="6" s="1"/>
  <c r="BR76" i="6"/>
  <c r="BS78" i="6" a="1"/>
  <c r="BS78" i="6" s="1"/>
  <c r="BR78" i="6"/>
  <c r="BS95" i="6" a="1"/>
  <c r="BS95" i="6" s="1"/>
  <c r="BR95" i="6"/>
  <c r="BS110" i="6" a="1"/>
  <c r="BS110" i="6" s="1"/>
  <c r="BR110" i="6"/>
  <c r="BS129" i="6" a="1"/>
  <c r="BS129" i="6" s="1"/>
  <c r="BR129" i="6"/>
  <c r="BS144" i="6" a="1"/>
  <c r="BS144" i="6" s="1"/>
  <c r="BR144" i="6"/>
  <c r="BS176" i="6" a="1"/>
  <c r="BS176" i="6" s="1"/>
  <c r="BR176" i="6"/>
  <c r="BS178" i="6" a="1"/>
  <c r="BS178" i="6" s="1"/>
  <c r="BR178" i="6"/>
  <c r="BS180" i="6" a="1"/>
  <c r="BS180" i="6" s="1"/>
  <c r="BR180" i="6"/>
  <c r="BT180" i="6" s="1"/>
  <c r="BU180" i="6" s="1"/>
  <c r="BS195" i="6" a="1"/>
  <c r="BS195" i="6" s="1"/>
  <c r="BR195" i="6"/>
  <c r="BS210" i="6" a="1"/>
  <c r="BS210" i="6" s="1"/>
  <c r="BR210" i="6"/>
  <c r="BS225" i="6" a="1"/>
  <c r="BS225" i="6" s="1"/>
  <c r="BR225" i="6"/>
  <c r="BS229" i="6" a="1"/>
  <c r="BS229" i="6" s="1"/>
  <c r="BR229" i="6"/>
  <c r="BS244" i="6" a="1"/>
  <c r="BS244" i="6" s="1"/>
  <c r="BR244" i="6"/>
  <c r="BS278" i="6" a="1"/>
  <c r="BS278" i="6" s="1"/>
  <c r="BR278" i="6"/>
  <c r="BS280" i="6" a="1"/>
  <c r="BS280" i="6" s="1"/>
  <c r="BR280" i="6"/>
  <c r="BS338" i="6" a="1"/>
  <c r="BS338" i="6" s="1"/>
  <c r="BR338" i="6"/>
  <c r="BS354" i="6" a="1"/>
  <c r="BS354" i="6" s="1"/>
  <c r="BR354" i="6"/>
  <c r="BS359" i="6" a="1"/>
  <c r="BS359" i="6" s="1"/>
  <c r="BR359" i="6"/>
  <c r="BS383" i="6" a="1"/>
  <c r="BS383" i="6" s="1"/>
  <c r="BR383" i="6"/>
  <c r="BS432" i="6" a="1"/>
  <c r="BS432" i="6" s="1"/>
  <c r="BR432" i="6"/>
  <c r="BR456" i="6"/>
  <c r="BS456" i="6" a="1"/>
  <c r="BS456" i="6" s="1"/>
  <c r="BR519" i="6"/>
  <c r="BS519" i="6" a="1"/>
  <c r="BS519" i="6" s="1"/>
  <c r="BS603" i="6" a="1"/>
  <c r="BS603" i="6" s="1"/>
  <c r="BR603" i="6"/>
  <c r="BR633" i="6"/>
  <c r="BS633" i="6" a="1"/>
  <c r="BS633" i="6" s="1"/>
  <c r="BS695" i="6" a="1"/>
  <c r="BS695" i="6" s="1"/>
  <c r="BR695" i="6"/>
  <c r="BS744" i="6" a="1"/>
  <c r="BS744" i="6" s="1"/>
  <c r="BR744" i="6"/>
  <c r="BR771" i="6"/>
  <c r="BS771" i="6" a="1"/>
  <c r="BS771" i="6" s="1"/>
  <c r="BS845" i="6" a="1"/>
  <c r="BS845" i="6" s="1"/>
  <c r="BR845" i="6"/>
  <c r="BS861" i="6" a="1"/>
  <c r="BS861" i="6" s="1"/>
  <c r="BR861" i="6"/>
  <c r="BS889" i="6" a="1"/>
  <c r="BS889" i="6" s="1"/>
  <c r="BR889" i="6"/>
  <c r="BS1057" i="6" a="1"/>
  <c r="BS1057" i="6" s="1"/>
  <c r="BR1057" i="6"/>
  <c r="BT1057" i="6" s="1"/>
  <c r="BU1057" i="6" s="1"/>
  <c r="BS1174" i="6" a="1"/>
  <c r="BS1174" i="6" s="1"/>
  <c r="BR1174" i="6"/>
  <c r="BR1199" i="6"/>
  <c r="BS1199" i="6" a="1"/>
  <c r="BS1199" i="6" s="1"/>
  <c r="BS1211" i="6" a="1"/>
  <c r="BS1211" i="6" s="1"/>
  <c r="BR1211" i="6"/>
  <c r="BR1421" i="6"/>
  <c r="BS1421" i="6" a="1"/>
  <c r="BS1421" i="6" s="1"/>
  <c r="BR1527" i="6"/>
  <c r="BS1527" i="6" a="1"/>
  <c r="BS1527" i="6" s="1"/>
  <c r="BS1577" i="6" a="1"/>
  <c r="BS1577" i="6" s="1"/>
  <c r="BR1577" i="6"/>
  <c r="BS1657" i="6" a="1"/>
  <c r="BS1657" i="6" s="1"/>
  <c r="BR1657" i="6"/>
  <c r="BT1657" i="6" s="1"/>
  <c r="BU1657" i="6" s="1"/>
  <c r="BS1797" i="6" a="1"/>
  <c r="BS1797" i="6" s="1"/>
  <c r="BR1797" i="6"/>
  <c r="BT1797" i="6" s="1"/>
  <c r="BU1797" i="6" s="1"/>
  <c r="BS2205" i="6" a="1"/>
  <c r="BS2205" i="6" s="1"/>
  <c r="BR2205" i="6"/>
  <c r="BM139" i="6"/>
  <c r="BO185" i="6"/>
  <c r="BP185" i="6" s="1"/>
  <c r="BK185" i="6"/>
  <c r="BL185" i="6" s="1"/>
  <c r="BR287" i="6"/>
  <c r="BO361" i="6"/>
  <c r="BP361" i="6" s="1"/>
  <c r="BK361" i="6"/>
  <c r="BO442" i="6"/>
  <c r="BP442" i="6" s="1"/>
  <c r="BO610" i="6"/>
  <c r="BP610" i="6" s="1"/>
  <c r="BK610" i="6"/>
  <c r="BL610" i="6" s="1"/>
  <c r="BO622" i="6"/>
  <c r="BP622" i="6" s="1"/>
  <c r="BK622" i="6"/>
  <c r="BL622" i="6" s="1"/>
  <c r="BS1272" i="6" a="1"/>
  <c r="BS1272" i="6" s="1"/>
  <c r="BR1272" i="6"/>
  <c r="BT1272" i="6" s="1"/>
  <c r="BU1272" i="6" s="1"/>
  <c r="BR1345" i="6"/>
  <c r="BS1345" i="6" a="1"/>
  <c r="BS1345" i="6" s="1"/>
  <c r="BR1350" i="6"/>
  <c r="BT1350" i="6" s="1"/>
  <c r="BU1350" i="6" s="1"/>
  <c r="BS1350" i="6" a="1"/>
  <c r="BS1350" i="6" s="1"/>
  <c r="BR1380" i="6"/>
  <c r="BS1380" i="6" a="1"/>
  <c r="BS1380" i="6" s="1"/>
  <c r="BR1478" i="6"/>
  <c r="BS1478" i="6" a="1"/>
  <c r="BS1478" i="6" s="1"/>
  <c r="BS1647" i="6" a="1"/>
  <c r="BS1647" i="6" s="1"/>
  <c r="BR1647" i="6"/>
  <c r="BS1767" i="6" a="1"/>
  <c r="BS1767" i="6" s="1"/>
  <c r="BR1767" i="6"/>
  <c r="BS2122" i="6" a="1"/>
  <c r="BS2122" i="6" s="1"/>
  <c r="BR2122" i="6"/>
  <c r="BT2122" i="6" s="1"/>
  <c r="BU2122" i="6" s="1"/>
  <c r="BS2392" i="6" a="1"/>
  <c r="BS2392" i="6" s="1"/>
  <c r="BR2392" i="6"/>
  <c r="BS2398" i="6" a="1"/>
  <c r="BS2398" i="6" s="1"/>
  <c r="BR2398" i="6"/>
  <c r="BO63" i="6"/>
  <c r="BP63" i="6" s="1"/>
  <c r="BK63" i="6"/>
  <c r="BL63" i="6" s="1"/>
  <c r="BR68" i="6"/>
  <c r="BO792" i="6"/>
  <c r="BP792" i="6" s="1"/>
  <c r="BS1817" i="6" a="1"/>
  <c r="BS1817" i="6" s="1"/>
  <c r="BR1817" i="6"/>
  <c r="BT1817" i="6" s="1"/>
  <c r="BU1817" i="6" s="1"/>
  <c r="BS1882" i="6" a="1"/>
  <c r="BS1882" i="6" s="1"/>
  <c r="BR1882" i="6"/>
  <c r="BS1985" i="6" a="1"/>
  <c r="BS1985" i="6" s="1"/>
  <c r="BR1985" i="6"/>
  <c r="BT1985" i="6" s="1"/>
  <c r="BU1985" i="6" s="1"/>
  <c r="BR247" i="6"/>
  <c r="BK349" i="6"/>
  <c r="BL349" i="6" s="1"/>
  <c r="BK442" i="6"/>
  <c r="BL442" i="6" s="1"/>
  <c r="BO475" i="6"/>
  <c r="BP475" i="6" s="1"/>
  <c r="BK475" i="6"/>
  <c r="BL475" i="6" s="1"/>
  <c r="BK566" i="6"/>
  <c r="BL566" i="6" s="1"/>
  <c r="BS87" i="6" a="1"/>
  <c r="BS87" i="6" s="1"/>
  <c r="BR87" i="6"/>
  <c r="BR649" i="6"/>
  <c r="BS649" i="6" a="1"/>
  <c r="BS649" i="6" s="1"/>
  <c r="BS687" i="6" a="1"/>
  <c r="BS687" i="6" s="1"/>
  <c r="BR687" i="6"/>
  <c r="BS716" i="6" a="1"/>
  <c r="BS716" i="6" s="1"/>
  <c r="BR716" i="6"/>
  <c r="BS719" i="6" a="1"/>
  <c r="BS719" i="6" s="1"/>
  <c r="BR719" i="6"/>
  <c r="BS899" i="6" a="1"/>
  <c r="BS899" i="6" s="1"/>
  <c r="BR899" i="6"/>
  <c r="BT899" i="6" s="1"/>
  <c r="BU899" i="6" s="1"/>
  <c r="BS909" i="6" a="1"/>
  <c r="BS909" i="6" s="1"/>
  <c r="BR909" i="6"/>
  <c r="BR955" i="6"/>
  <c r="BS955" i="6" a="1"/>
  <c r="BS955" i="6" s="1"/>
  <c r="BS1086" i="6" a="1"/>
  <c r="BS1086" i="6" s="1"/>
  <c r="BR1086" i="6"/>
  <c r="BS1096" i="6" a="1"/>
  <c r="BS1096" i="6" s="1"/>
  <c r="BR1096" i="6"/>
  <c r="BR1123" i="6"/>
  <c r="BS1123" i="6" a="1"/>
  <c r="BS1123" i="6" s="1"/>
  <c r="BS1170" i="6" a="1"/>
  <c r="BS1170" i="6" s="1"/>
  <c r="BR1170" i="6"/>
  <c r="BT1170" i="6" s="1"/>
  <c r="BU1170" i="6" s="1"/>
  <c r="BS1227" i="6" a="1"/>
  <c r="BS1227" i="6" s="1"/>
  <c r="BR1227" i="6"/>
  <c r="BS1244" i="6" a="1"/>
  <c r="BS1244" i="6" s="1"/>
  <c r="BR1244" i="6"/>
  <c r="BT1244" i="6" s="1"/>
  <c r="BU1244" i="6" s="1"/>
  <c r="BS1260" i="6" a="1"/>
  <c r="BS1260" i="6" s="1"/>
  <c r="BR1260" i="6"/>
  <c r="BT1260" i="6" s="1"/>
  <c r="BU1260" i="6" s="1"/>
  <c r="BS1336" i="6" a="1"/>
  <c r="BS1336" i="6" s="1"/>
  <c r="BR1336" i="6"/>
  <c r="BT1336" i="6" s="1"/>
  <c r="BU1336" i="6" s="1"/>
  <c r="BR1368" i="6"/>
  <c r="BS1368" i="6" a="1"/>
  <c r="BS1368" i="6" s="1"/>
  <c r="BS1439" i="6" a="1"/>
  <c r="BS1439" i="6" s="1"/>
  <c r="BR1439" i="6"/>
  <c r="BR1470" i="6"/>
  <c r="BS1470" i="6" a="1"/>
  <c r="BS1470" i="6" s="1"/>
  <c r="BS1662" i="6" a="1"/>
  <c r="BS1662" i="6" s="1"/>
  <c r="BR1662" i="6"/>
  <c r="BT1662" i="6" s="1"/>
  <c r="BU1662" i="6" s="1"/>
  <c r="BS1837" i="6" a="1"/>
  <c r="BS1837" i="6" s="1"/>
  <c r="BR1837" i="6"/>
  <c r="BS1857" i="6" a="1"/>
  <c r="BS1857" i="6" s="1"/>
  <c r="BR1857" i="6"/>
  <c r="BR1862" i="6"/>
  <c r="BT1862" i="6" s="1"/>
  <c r="BU1862" i="6" s="1"/>
  <c r="BS1862" i="6" a="1"/>
  <c r="BS1862" i="6" s="1"/>
  <c r="BS2074" i="6" a="1"/>
  <c r="BS2074" i="6" s="1"/>
  <c r="BR2074" i="6"/>
  <c r="BS2234" i="6" a="1"/>
  <c r="BS2234" i="6" s="1"/>
  <c r="BR2234" i="6"/>
  <c r="BO390" i="6"/>
  <c r="BP390" i="6" s="1"/>
  <c r="BK390" i="6"/>
  <c r="BK792" i="6"/>
  <c r="BL792" i="6" s="1"/>
  <c r="BR855" i="6"/>
  <c r="BS855" i="6" a="1"/>
  <c r="BS855" i="6" s="1"/>
  <c r="BR425" i="6"/>
  <c r="BS425" i="6" a="1"/>
  <c r="BS425" i="6" s="1"/>
  <c r="BS532" i="6" a="1"/>
  <c r="BS532" i="6" s="1"/>
  <c r="BR532" i="6"/>
  <c r="BS1240" i="6" a="1"/>
  <c r="BS1240" i="6" s="1"/>
  <c r="BR1240" i="6"/>
  <c r="BT1240" i="6" s="1"/>
  <c r="BU1240" i="6" s="1"/>
  <c r="BS1314" i="6" a="1"/>
  <c r="BS1314" i="6" s="1"/>
  <c r="BR1314" i="6"/>
  <c r="BT1314" i="6" s="1"/>
  <c r="BU1314" i="6" s="1"/>
  <c r="BS1587" i="6" a="1"/>
  <c r="BS1587" i="6" s="1"/>
  <c r="BR1587" i="6"/>
  <c r="BT1587" i="6" s="1"/>
  <c r="BU1587" i="6" s="1"/>
  <c r="BS1914" i="6" a="1"/>
  <c r="BS1914" i="6" s="1"/>
  <c r="BR1914" i="6"/>
  <c r="BR1959" i="6"/>
  <c r="BS1959" i="6" a="1"/>
  <c r="BS1959" i="6" s="1"/>
  <c r="BR2052" i="6"/>
  <c r="BS2052" i="6" a="1"/>
  <c r="BS2052" i="6" s="1"/>
  <c r="BO186" i="6"/>
  <c r="BP186" i="6" s="1"/>
  <c r="BK186" i="6"/>
  <c r="BL186" i="6" s="1"/>
  <c r="BR208" i="6"/>
  <c r="BR437" i="6"/>
  <c r="BS1018" i="6" a="1"/>
  <c r="BS1018" i="6" s="1"/>
  <c r="BR1018" i="6"/>
  <c r="BS1331" i="6" a="1"/>
  <c r="BS1331" i="6" s="1"/>
  <c r="BR1331" i="6"/>
  <c r="BT1331" i="6" s="1"/>
  <c r="BU1331" i="6" s="1"/>
  <c r="BS1605" i="6" a="1"/>
  <c r="BS1605" i="6" s="1"/>
  <c r="BR1605" i="6"/>
  <c r="BS1628" i="6" a="1"/>
  <c r="BS1628" i="6" s="1"/>
  <c r="BR1628" i="6"/>
  <c r="BS464" i="6" a="1"/>
  <c r="BS464" i="6" s="1"/>
  <c r="BR464" i="6"/>
  <c r="BS534" i="6" a="1"/>
  <c r="BS534" i="6" s="1"/>
  <c r="BR534" i="6"/>
  <c r="BS588" i="6" a="1"/>
  <c r="BS588" i="6" s="1"/>
  <c r="BR588" i="6"/>
  <c r="BS753" i="6" a="1"/>
  <c r="BS753" i="6" s="1"/>
  <c r="BR753" i="6"/>
  <c r="BR830" i="6"/>
  <c r="BS830" i="6" a="1"/>
  <c r="BS830" i="6" s="1"/>
  <c r="BS74" i="6" a="1"/>
  <c r="BS74" i="6" s="1"/>
  <c r="BR74" i="6"/>
  <c r="BS206" i="6" a="1"/>
  <c r="BS206" i="6" s="1"/>
  <c r="BR206" i="6"/>
  <c r="BS381" i="6" a="1"/>
  <c r="BS381" i="6" s="1"/>
  <c r="BR381" i="6"/>
  <c r="BR501" i="6"/>
  <c r="BT501" i="6" s="1"/>
  <c r="BU501" i="6" s="1"/>
  <c r="BS501" i="6" a="1"/>
  <c r="BS501" i="6" s="1"/>
  <c r="BS514" i="6" a="1"/>
  <c r="BS514" i="6" s="1"/>
  <c r="BR514" i="6"/>
  <c r="BS1026" i="6" a="1"/>
  <c r="BS1026" i="6" s="1"/>
  <c r="BR1026" i="6"/>
  <c r="BS1144" i="6" a="1"/>
  <c r="BS1144" i="6" s="1"/>
  <c r="BR1144" i="6"/>
  <c r="BS298" i="6" a="1"/>
  <c r="BS298" i="6" s="1"/>
  <c r="BR298" i="6"/>
  <c r="BR327" i="6"/>
  <c r="BS327" i="6" a="1"/>
  <c r="BS327" i="6" s="1"/>
  <c r="BS430" i="6" a="1"/>
  <c r="BS430" i="6" s="1"/>
  <c r="BR430" i="6"/>
  <c r="BT430" i="6" s="1"/>
  <c r="BU430" i="6" s="1"/>
  <c r="BS537" i="6" a="1"/>
  <c r="BS537" i="6" s="1"/>
  <c r="BR537" i="6"/>
  <c r="BR601" i="6"/>
  <c r="BS601" i="6" a="1"/>
  <c r="BS601" i="6" s="1"/>
  <c r="BR617" i="6"/>
  <c r="BS617" i="6" a="1"/>
  <c r="BS617" i="6" s="1"/>
  <c r="BS89" i="6" a="1"/>
  <c r="BS89" i="6" s="1"/>
  <c r="BR89" i="6"/>
  <c r="BS236" i="6" a="1"/>
  <c r="BS236" i="6" s="1"/>
  <c r="BR236" i="6"/>
  <c r="BR509" i="6"/>
  <c r="BS509" i="6" a="1"/>
  <c r="BS509" i="6" s="1"/>
  <c r="BR563" i="6"/>
  <c r="BS563" i="6" a="1"/>
  <c r="BS563" i="6" s="1"/>
  <c r="BR576" i="6"/>
  <c r="BT576" i="6" s="1"/>
  <c r="BU576" i="6" s="1"/>
  <c r="BS576" i="6" a="1"/>
  <c r="BS576" i="6" s="1"/>
  <c r="BS849" i="6" a="1"/>
  <c r="BS849" i="6" s="1"/>
  <c r="BR849" i="6"/>
  <c r="BT268" i="6"/>
  <c r="BU268" i="6" s="1"/>
  <c r="BS350" i="6" a="1"/>
  <c r="BS350" i="6" s="1"/>
  <c r="BR350" i="6"/>
  <c r="BT350" i="6" s="1"/>
  <c r="BU350" i="6" s="1"/>
  <c r="BS379" i="6" a="1"/>
  <c r="BS379" i="6" s="1"/>
  <c r="BR379" i="6"/>
  <c r="BS386" i="6" a="1"/>
  <c r="BS386" i="6" s="1"/>
  <c r="BR386" i="6"/>
  <c r="BS415" i="6" a="1"/>
  <c r="BS415" i="6" s="1"/>
  <c r="BR415" i="6"/>
  <c r="BS454" i="6" a="1"/>
  <c r="BS454" i="6" s="1"/>
  <c r="BR454" i="6"/>
  <c r="BS472" i="6" a="1"/>
  <c r="BS472" i="6" s="1"/>
  <c r="BR472" i="6"/>
  <c r="BS477" i="6" a="1"/>
  <c r="BS477" i="6" s="1"/>
  <c r="BR477" i="6"/>
  <c r="BS489" i="6" a="1"/>
  <c r="BS489" i="6" s="1"/>
  <c r="BR489" i="6"/>
  <c r="BS496" i="6" a="1"/>
  <c r="BS496" i="6" s="1"/>
  <c r="BR496" i="6"/>
  <c r="BS517" i="6" a="1"/>
  <c r="BS517" i="6" s="1"/>
  <c r="BR517" i="6"/>
  <c r="BS558" i="6" a="1"/>
  <c r="BS558" i="6" s="1"/>
  <c r="BR558" i="6"/>
  <c r="BS620" i="6" a="1"/>
  <c r="BS620" i="6" s="1"/>
  <c r="BR620" i="6"/>
  <c r="BS631" i="6" a="1"/>
  <c r="BS631" i="6" s="1"/>
  <c r="BR631" i="6"/>
  <c r="BS655" i="6" a="1"/>
  <c r="BS655" i="6" s="1"/>
  <c r="BR655" i="6"/>
  <c r="BS693" i="6" a="1"/>
  <c r="BS693" i="6" s="1"/>
  <c r="BR693" i="6"/>
  <c r="BS821" i="6" a="1"/>
  <c r="BS821" i="6" s="1"/>
  <c r="BR821" i="6"/>
  <c r="BS906" i="6" a="1"/>
  <c r="BS906" i="6" s="1"/>
  <c r="BR906" i="6"/>
  <c r="BS993" i="6" a="1"/>
  <c r="BS993" i="6" s="1"/>
  <c r="BR993" i="6"/>
  <c r="BR1047" i="6"/>
  <c r="BS1047" i="6" a="1"/>
  <c r="BS1047" i="6" s="1"/>
  <c r="BS1058" i="6" a="1"/>
  <c r="BS1058" i="6" s="1"/>
  <c r="BR1058" i="6"/>
  <c r="BT1058" i="6" s="1"/>
  <c r="BU1058" i="6" s="1"/>
  <c r="BS1072" i="6" a="1"/>
  <c r="BS1072" i="6" s="1"/>
  <c r="BR1072" i="6"/>
  <c r="BT1072" i="6" s="1"/>
  <c r="BU1072" i="6" s="1"/>
  <c r="BS1089" i="6" a="1"/>
  <c r="BS1089" i="6" s="1"/>
  <c r="BR1089" i="6"/>
  <c r="BR1183" i="6"/>
  <c r="BT1183" i="6" s="1"/>
  <c r="BU1183" i="6" s="1"/>
  <c r="BS1183" i="6" a="1"/>
  <c r="BS1183" i="6" s="1"/>
  <c r="BS1301" i="6" a="1"/>
  <c r="BS1301" i="6" s="1"/>
  <c r="BR1301" i="6"/>
  <c r="BS1748" i="6" a="1"/>
  <c r="BS1748" i="6" s="1"/>
  <c r="BR1748" i="6"/>
  <c r="BS2047" i="6" a="1"/>
  <c r="BS2047" i="6" s="1"/>
  <c r="BR2047" i="6"/>
  <c r="BS2151" i="6" a="1"/>
  <c r="BS2151" i="6" s="1"/>
  <c r="BR2151" i="6"/>
  <c r="BO130" i="6"/>
  <c r="BP130" i="6" s="1"/>
  <c r="BK130" i="6"/>
  <c r="BL130" i="6" s="1"/>
  <c r="BK161" i="6"/>
  <c r="BL161" i="6" s="1"/>
  <c r="BO674" i="6"/>
  <c r="BP674" i="6" s="1"/>
  <c r="BK1071" i="6"/>
  <c r="BL1071" i="6" s="1"/>
  <c r="BO1071" i="6"/>
  <c r="BP1071" i="6" s="1"/>
  <c r="BS1029" i="6" a="1"/>
  <c r="BS1029" i="6" s="1"/>
  <c r="BR1029" i="6"/>
  <c r="BS311" i="6" a="1"/>
  <c r="BS311" i="6" s="1"/>
  <c r="BR311" i="6"/>
  <c r="BS331" i="6" a="1"/>
  <c r="BS331" i="6" s="1"/>
  <c r="BR331" i="6"/>
  <c r="BS397" i="6" a="1"/>
  <c r="BS397" i="6" s="1"/>
  <c r="BR397" i="6"/>
  <c r="BR417" i="6"/>
  <c r="BT417" i="6" s="1"/>
  <c r="BU417" i="6" s="1"/>
  <c r="BS417" i="6" a="1"/>
  <c r="BS417" i="6" s="1"/>
  <c r="BS474" i="6" a="1"/>
  <c r="BS474" i="6" s="1"/>
  <c r="BR474" i="6"/>
  <c r="BS606" i="6" a="1"/>
  <c r="BS606" i="6" s="1"/>
  <c r="BR606" i="6"/>
  <c r="BS701" i="6" a="1"/>
  <c r="BS701" i="6" s="1"/>
  <c r="BR701" i="6"/>
  <c r="BR123" i="6"/>
  <c r="BS123" i="6" a="1"/>
  <c r="BS123" i="6" s="1"/>
  <c r="BS193" i="6" a="1"/>
  <c r="BS193" i="6" s="1"/>
  <c r="BR193" i="6"/>
  <c r="BS274" i="6" a="1"/>
  <c r="BS274" i="6" s="1"/>
  <c r="BR274" i="6"/>
  <c r="BS787" i="6" a="1"/>
  <c r="BS787" i="6" s="1"/>
  <c r="BR787" i="6"/>
  <c r="BS870" i="6" a="1"/>
  <c r="BS870" i="6" s="1"/>
  <c r="BR870" i="6"/>
  <c r="BS1054" i="6" a="1"/>
  <c r="BS1054" i="6" s="1"/>
  <c r="BR1054" i="6"/>
  <c r="BS1231" i="6" a="1"/>
  <c r="BS1231" i="6" s="1"/>
  <c r="BR1231" i="6"/>
  <c r="BR309" i="6"/>
  <c r="BS309" i="6" a="1"/>
  <c r="BS309" i="6" s="1"/>
  <c r="BS581" i="6" a="1"/>
  <c r="BS581" i="6" s="1"/>
  <c r="BR581" i="6"/>
  <c r="BS596" i="6" a="1"/>
  <c r="BS596" i="6" s="1"/>
  <c r="BR596" i="6"/>
  <c r="BS40" i="6" a="1"/>
  <c r="BS40" i="6" s="1"/>
  <c r="BR40" i="6"/>
  <c r="BS85" i="6" a="1"/>
  <c r="BS85" i="6" s="1"/>
  <c r="BR85" i="6"/>
  <c r="BS140" i="6" a="1"/>
  <c r="BS140" i="6" s="1"/>
  <c r="BR140" i="6"/>
  <c r="BS155" i="6" a="1"/>
  <c r="BS155" i="6" s="1"/>
  <c r="BR155" i="6"/>
  <c r="BS270" i="6" a="1"/>
  <c r="BS270" i="6" s="1"/>
  <c r="BR270" i="6"/>
  <c r="BR874" i="6"/>
  <c r="BS874" i="6" a="1"/>
  <c r="BS874" i="6" s="1"/>
  <c r="BS34" i="6" a="1"/>
  <c r="BS34" i="6" s="1"/>
  <c r="BR34" i="6"/>
  <c r="BS53" i="6" a="1"/>
  <c r="BS53" i="6" s="1"/>
  <c r="BR53" i="6"/>
  <c r="BS66" i="6" a="1"/>
  <c r="BS66" i="6" s="1"/>
  <c r="BR66" i="6"/>
  <c r="BS83" i="6" a="1"/>
  <c r="BS83" i="6" s="1"/>
  <c r="BR83" i="6"/>
  <c r="BS134" i="6" a="1"/>
  <c r="BS134" i="6" s="1"/>
  <c r="BR134" i="6"/>
  <c r="BS153" i="6" a="1"/>
  <c r="BS153" i="6" s="1"/>
  <c r="BR153" i="6"/>
  <c r="BS166" i="6" a="1"/>
  <c r="BS166" i="6" s="1"/>
  <c r="BR166" i="6"/>
  <c r="BS183" i="6" a="1"/>
  <c r="BS183" i="6" s="1"/>
  <c r="BR183" i="6"/>
  <c r="BS234" i="6" a="1"/>
  <c r="BS234" i="6" s="1"/>
  <c r="BR234" i="6"/>
  <c r="BS253" i="6" a="1"/>
  <c r="BS253" i="6" s="1"/>
  <c r="BR253" i="6"/>
  <c r="BT253" i="6" s="1"/>
  <c r="BU253" i="6" s="1"/>
  <c r="BS266" i="6" a="1"/>
  <c r="BS266" i="6" s="1"/>
  <c r="BR266" i="6"/>
  <c r="BR283" i="6"/>
  <c r="BS283" i="6" a="1"/>
  <c r="BS283" i="6" s="1"/>
  <c r="BS294" i="6" a="1"/>
  <c r="BS294" i="6" s="1"/>
  <c r="BR294" i="6"/>
  <c r="BS303" i="6" a="1"/>
  <c r="BS303" i="6" s="1"/>
  <c r="BR303" i="6"/>
  <c r="BS314" i="6" a="1"/>
  <c r="BS314" i="6" s="1"/>
  <c r="BR314" i="6"/>
  <c r="BR323" i="6"/>
  <c r="BS323" i="6" a="1"/>
  <c r="BS323" i="6" s="1"/>
  <c r="BS334" i="6" a="1"/>
  <c r="BS334" i="6" s="1"/>
  <c r="BR334" i="6"/>
  <c r="BS341" i="6" a="1"/>
  <c r="BS341" i="6" s="1"/>
  <c r="BR341" i="6"/>
  <c r="BS355" i="6" a="1"/>
  <c r="BS355" i="6" s="1"/>
  <c r="BR355" i="6"/>
  <c r="BS433" i="6" a="1"/>
  <c r="BS433" i="6" s="1"/>
  <c r="BR433" i="6"/>
  <c r="BS591" i="6" a="1"/>
  <c r="BS591" i="6" s="1"/>
  <c r="BR591" i="6"/>
  <c r="BS604" i="6" a="1"/>
  <c r="BS604" i="6" s="1"/>
  <c r="BR604" i="6"/>
  <c r="BS612" i="6" a="1"/>
  <c r="BS612" i="6" s="1"/>
  <c r="BR612" i="6"/>
  <c r="BS623" i="6" a="1"/>
  <c r="BS623" i="6" s="1"/>
  <c r="BR623" i="6"/>
  <c r="BS652" i="6" a="1"/>
  <c r="BS652" i="6" s="1"/>
  <c r="BR652" i="6"/>
  <c r="BR671" i="6"/>
  <c r="BT671" i="6" s="1"/>
  <c r="BU671" i="6" s="1"/>
  <c r="BS671" i="6" a="1"/>
  <c r="BS671" i="6" s="1"/>
  <c r="BR833" i="6"/>
  <c r="BS833" i="6" a="1"/>
  <c r="BS833" i="6" s="1"/>
  <c r="BS983" i="6" a="1"/>
  <c r="BS983" i="6" s="1"/>
  <c r="BR983" i="6"/>
  <c r="BS990" i="6" a="1"/>
  <c r="BS990" i="6" s="1"/>
  <c r="BR990" i="6"/>
  <c r="BS1110" i="6" a="1"/>
  <c r="BS1110" i="6" s="1"/>
  <c r="BR1110" i="6"/>
  <c r="BR1138" i="6"/>
  <c r="BT1138" i="6" s="1"/>
  <c r="BU1138" i="6" s="1"/>
  <c r="BS1138" i="6" a="1"/>
  <c r="BS1138" i="6" s="1"/>
  <c r="BS1200" i="6" a="1"/>
  <c r="BS1200" i="6" s="1"/>
  <c r="BR1200" i="6"/>
  <c r="BT1200" i="6" s="1"/>
  <c r="BU1200" i="6" s="1"/>
  <c r="BS1232" i="6" a="1"/>
  <c r="BS1232" i="6" s="1"/>
  <c r="BR1232" i="6"/>
  <c r="BR1404" i="6"/>
  <c r="BS1404" i="6" a="1"/>
  <c r="BS1404" i="6" s="1"/>
  <c r="BS1418" i="6" a="1"/>
  <c r="BS1418" i="6" s="1"/>
  <c r="BR1418" i="6"/>
  <c r="BT1418" i="6" s="1"/>
  <c r="BU1418" i="6" s="1"/>
  <c r="BS1534" i="6" a="1"/>
  <c r="BS1534" i="6" s="1"/>
  <c r="BR1534" i="6"/>
  <c r="BR1551" i="6"/>
  <c r="BT1551" i="6" s="1"/>
  <c r="BU1551" i="6" s="1"/>
  <c r="BS1551" i="6" a="1"/>
  <c r="BS1551" i="6" s="1"/>
  <c r="BS1976" i="6" a="1"/>
  <c r="BS1976" i="6" s="1"/>
  <c r="BR1976" i="6"/>
  <c r="BS2023" i="6" a="1"/>
  <c r="BS2023" i="6" s="1"/>
  <c r="BR2023" i="6"/>
  <c r="BR125" i="6"/>
  <c r="BS1363" i="6" a="1"/>
  <c r="BS1363" i="6" s="1"/>
  <c r="BR1363" i="6"/>
  <c r="BS291" i="6" a="1"/>
  <c r="BS291" i="6" s="1"/>
  <c r="BR291" i="6"/>
  <c r="BS479" i="6" a="1"/>
  <c r="BS479" i="6" s="1"/>
  <c r="BR479" i="6"/>
  <c r="BS568" i="6" a="1"/>
  <c r="BS568" i="6" s="1"/>
  <c r="BR568" i="6"/>
  <c r="BR578" i="6"/>
  <c r="BS578" i="6" a="1"/>
  <c r="BS578" i="6" s="1"/>
  <c r="BR1012" i="6"/>
  <c r="BS1012" i="6" a="1"/>
  <c r="BS1012" i="6" s="1"/>
  <c r="BS300" i="6" a="1"/>
  <c r="BS300" i="6" s="1"/>
  <c r="BR300" i="6"/>
  <c r="BS750" i="6" a="1"/>
  <c r="BS750" i="6" s="1"/>
  <c r="BR750" i="6"/>
  <c r="BT750" i="6" s="1"/>
  <c r="BU750" i="6" s="1"/>
  <c r="BS172" i="6" a="1"/>
  <c r="BS172" i="6" s="1"/>
  <c r="BR172" i="6"/>
  <c r="BS187" i="6" a="1"/>
  <c r="BS187" i="6" s="1"/>
  <c r="BR187" i="6"/>
  <c r="BS352" i="6" a="1"/>
  <c r="BS352" i="6" s="1"/>
  <c r="BR352" i="6"/>
  <c r="BS586" i="6" a="1"/>
  <c r="BS586" i="6" s="1"/>
  <c r="BR586" i="6"/>
  <c r="BT586" i="6" s="1"/>
  <c r="BU586" i="6" s="1"/>
  <c r="BR609" i="6"/>
  <c r="BS609" i="6" a="1"/>
  <c r="BS609" i="6" s="1"/>
  <c r="BS644" i="6" a="1"/>
  <c r="BS644" i="6" s="1"/>
  <c r="BR644" i="6"/>
  <c r="BR36" i="6"/>
  <c r="BS36" i="6" a="1"/>
  <c r="BS36" i="6" s="1"/>
  <c r="BS185" i="6" a="1"/>
  <c r="BS185" i="6" s="1"/>
  <c r="BR185" i="6"/>
  <c r="BS204" i="6" a="1"/>
  <c r="BS204" i="6" s="1"/>
  <c r="BR204" i="6"/>
  <c r="BS305" i="6" a="1"/>
  <c r="BS305" i="6" s="1"/>
  <c r="BR305" i="6"/>
  <c r="BS316" i="6" a="1"/>
  <c r="BS316" i="6" s="1"/>
  <c r="BR316" i="6"/>
  <c r="BS745" i="6" a="1"/>
  <c r="BS745" i="6" s="1"/>
  <c r="BR745" i="6"/>
  <c r="BS32" i="6" a="1"/>
  <c r="BS32" i="6" s="1"/>
  <c r="BR32" i="6"/>
  <c r="BS147" i="6" a="1"/>
  <c r="BS147" i="6" s="1"/>
  <c r="BR147" i="6"/>
  <c r="BS151" i="6" a="1"/>
  <c r="BS151" i="6" s="1"/>
  <c r="BR151" i="6"/>
  <c r="BS181" i="6" a="1"/>
  <c r="BS181" i="6" s="1"/>
  <c r="BR181" i="6"/>
  <c r="BS232" i="6" a="1"/>
  <c r="BS232" i="6" s="1"/>
  <c r="BR232" i="6"/>
  <c r="BS251" i="6" a="1"/>
  <c r="BS251" i="6" s="1"/>
  <c r="BR251" i="6"/>
  <c r="BS281" i="6" a="1"/>
  <c r="BS281" i="6" s="1"/>
  <c r="BR281" i="6"/>
  <c r="BR372" i="6"/>
  <c r="BS372" i="6" a="1"/>
  <c r="BS372" i="6" s="1"/>
  <c r="BR377" i="6"/>
  <c r="BS377" i="6" a="1"/>
  <c r="BS377" i="6" s="1"/>
  <c r="BS393" i="6" a="1"/>
  <c r="BS393" i="6" s="1"/>
  <c r="BR393" i="6"/>
  <c r="BS410" i="6" a="1"/>
  <c r="BS410" i="6" s="1"/>
  <c r="BR410" i="6"/>
  <c r="BR428" i="6"/>
  <c r="BS428" i="6" a="1"/>
  <c r="BS428" i="6" s="1"/>
  <c r="BS440" i="6" a="1"/>
  <c r="BS440" i="6" s="1"/>
  <c r="BR440" i="6"/>
  <c r="BS512" i="6" a="1"/>
  <c r="BS512" i="6" s="1"/>
  <c r="BR512" i="6"/>
  <c r="BT512" i="6" s="1"/>
  <c r="BU512" i="6" s="1"/>
  <c r="BS535" i="6" a="1"/>
  <c r="BS535" i="6" s="1"/>
  <c r="BR535" i="6"/>
  <c r="BS569" i="6" a="1"/>
  <c r="BS569" i="6" s="1"/>
  <c r="BR569" i="6"/>
  <c r="BS579" i="6" a="1"/>
  <c r="BS579" i="6" s="1"/>
  <c r="BR579" i="6"/>
  <c r="BT579" i="6" s="1"/>
  <c r="BU579" i="6" s="1"/>
  <c r="BS584" i="6" a="1"/>
  <c r="BS584" i="6" s="1"/>
  <c r="BR584" i="6"/>
  <c r="BT584" i="6" s="1"/>
  <c r="BU584" i="6" s="1"/>
  <c r="BS599" i="6" a="1"/>
  <c r="BS599" i="6" s="1"/>
  <c r="BR599" i="6"/>
  <c r="BS666" i="6" a="1"/>
  <c r="BS666" i="6" s="1"/>
  <c r="BR666" i="6"/>
  <c r="BT666" i="6" s="1"/>
  <c r="BU666" i="6" s="1"/>
  <c r="BT824" i="6"/>
  <c r="BU824" i="6" s="1"/>
  <c r="BS890" i="6" a="1"/>
  <c r="BS890" i="6" s="1"/>
  <c r="BR890" i="6"/>
  <c r="BS926" i="6" a="1"/>
  <c r="BS926" i="6" s="1"/>
  <c r="BR926" i="6"/>
  <c r="BS929" i="6" a="1"/>
  <c r="BS929" i="6" s="1"/>
  <c r="BR929" i="6"/>
  <c r="BS939" i="6" a="1"/>
  <c r="BS939" i="6" s="1"/>
  <c r="BR939" i="6"/>
  <c r="BS949" i="6" a="1"/>
  <c r="BS949" i="6" s="1"/>
  <c r="BR949" i="6"/>
  <c r="BS997" i="6" a="1"/>
  <c r="BS997" i="6" s="1"/>
  <c r="BR997" i="6"/>
  <c r="BS1076" i="6" a="1"/>
  <c r="BS1076" i="6" s="1"/>
  <c r="BR1076" i="6"/>
  <c r="BS1148" i="6" a="1"/>
  <c r="BS1148" i="6" s="1"/>
  <c r="BR1148" i="6"/>
  <c r="BS1257" i="6" a="1"/>
  <c r="BS1257" i="6" s="1"/>
  <c r="BR1257" i="6"/>
  <c r="BR1281" i="6"/>
  <c r="BT1281" i="6" s="1"/>
  <c r="BU1281" i="6" s="1"/>
  <c r="BS1281" i="6" a="1"/>
  <c r="BS1281" i="6" s="1"/>
  <c r="BS1930" i="6" a="1"/>
  <c r="BS1930" i="6" s="1"/>
  <c r="BR1930" i="6"/>
  <c r="BS2002" i="6" a="1"/>
  <c r="BS2002" i="6" s="1"/>
  <c r="BR2002" i="6"/>
  <c r="BS2223" i="6" a="1"/>
  <c r="BS2223" i="6" s="1"/>
  <c r="BR2223" i="6"/>
  <c r="BS2269" i="6" a="1"/>
  <c r="BS2269" i="6" s="1"/>
  <c r="BR2269" i="6"/>
  <c r="BT2269" i="6" s="1"/>
  <c r="BU2269" i="6" s="1"/>
  <c r="BS2360" i="6" a="1"/>
  <c r="BS2360" i="6" s="1"/>
  <c r="BR2360" i="6"/>
  <c r="BT2360" i="6" s="1"/>
  <c r="BU2360" i="6" s="1"/>
  <c r="BS343" i="6" a="1"/>
  <c r="BS343" i="6" s="1"/>
  <c r="BR343" i="6"/>
  <c r="BT343" i="6" s="1"/>
  <c r="BU343" i="6" s="1"/>
  <c r="BO369" i="6"/>
  <c r="BP369" i="6" s="1"/>
  <c r="BK369" i="6"/>
  <c r="BL369" i="6" s="1"/>
  <c r="BK674" i="6"/>
  <c r="BL674" i="6" s="1"/>
  <c r="BS1300" i="6" a="1"/>
  <c r="BS1300" i="6" s="1"/>
  <c r="BR1300" i="6"/>
  <c r="BS1487" i="6" a="1"/>
  <c r="BS1487" i="6" s="1"/>
  <c r="BR1487" i="6"/>
  <c r="BO801" i="6"/>
  <c r="BP801" i="6" s="1"/>
  <c r="BS704" i="6" a="1"/>
  <c r="BS704" i="6" s="1"/>
  <c r="BR704" i="6"/>
  <c r="BS174" i="6" a="1"/>
  <c r="BS174" i="6" s="1"/>
  <c r="BR174" i="6"/>
  <c r="BR223" i="6"/>
  <c r="BS223" i="6" a="1"/>
  <c r="BS223" i="6" s="1"/>
  <c r="BS257" i="6" a="1"/>
  <c r="BS257" i="6" s="1"/>
  <c r="BR257" i="6"/>
  <c r="BT257" i="6" s="1"/>
  <c r="BU257" i="6" s="1"/>
  <c r="BS449" i="6" a="1"/>
  <c r="BS449" i="6" s="1"/>
  <c r="BR449" i="6"/>
  <c r="BR614" i="6"/>
  <c r="BS614" i="6" a="1"/>
  <c r="BS614" i="6" s="1"/>
  <c r="BS673" i="6" a="1"/>
  <c r="BS673" i="6" s="1"/>
  <c r="BR673" i="6"/>
  <c r="BS684" i="6" a="1"/>
  <c r="BS684" i="6" s="1"/>
  <c r="BR684" i="6"/>
  <c r="BS1033" i="6" a="1"/>
  <c r="BS1033" i="6" s="1"/>
  <c r="BR1033" i="6"/>
  <c r="BS1268" i="6" a="1"/>
  <c r="BS1268" i="6" s="1"/>
  <c r="BR1268" i="6"/>
  <c r="BT1268" i="6" s="1"/>
  <c r="BU1268" i="6" s="1"/>
  <c r="BR121" i="6"/>
  <c r="BS121" i="6" a="1"/>
  <c r="BS121" i="6" s="1"/>
  <c r="BS191" i="6" a="1"/>
  <c r="BS191" i="6" s="1"/>
  <c r="BR191" i="6"/>
  <c r="BS289" i="6" a="1"/>
  <c r="BS289" i="6" s="1"/>
  <c r="BR289" i="6"/>
  <c r="BS307" i="6" a="1"/>
  <c r="BS307" i="6" s="1"/>
  <c r="BR307" i="6"/>
  <c r="BS318" i="6" a="1"/>
  <c r="BS318" i="6" s="1"/>
  <c r="BR318" i="6"/>
  <c r="BS555" i="6" a="1"/>
  <c r="BS555" i="6" s="1"/>
  <c r="BR555" i="6"/>
  <c r="BR641" i="6"/>
  <c r="BS641" i="6" a="1"/>
  <c r="BS641" i="6" s="1"/>
  <c r="BS665" i="6" a="1"/>
  <c r="BS665" i="6" s="1"/>
  <c r="BR665" i="6"/>
  <c r="BS710" i="6" a="1"/>
  <c r="BS710" i="6" s="1"/>
  <c r="BR710" i="6"/>
  <c r="BS38" i="6" a="1"/>
  <c r="BS38" i="6" s="1"/>
  <c r="BR38" i="6"/>
  <c r="BS70" i="6" a="1"/>
  <c r="BS70" i="6" s="1"/>
  <c r="BR70" i="6"/>
  <c r="BS104" i="6" a="1"/>
  <c r="BS104" i="6" s="1"/>
  <c r="BR104" i="6"/>
  <c r="BS138" i="6" a="1"/>
  <c r="BS138" i="6" s="1"/>
  <c r="BR138" i="6"/>
  <c r="BS238" i="6" a="1"/>
  <c r="BS238" i="6" s="1"/>
  <c r="BR238" i="6"/>
  <c r="BS255" i="6" a="1"/>
  <c r="BS255" i="6" s="1"/>
  <c r="BR255" i="6"/>
  <c r="BS504" i="6" a="1"/>
  <c r="BS504" i="6" s="1"/>
  <c r="BR504" i="6"/>
  <c r="BT504" i="6" s="1"/>
  <c r="BU504" i="6" s="1"/>
  <c r="BS679" i="6" a="1"/>
  <c r="BS679" i="6" s="1"/>
  <c r="BR679" i="6"/>
  <c r="BS47" i="6" a="1"/>
  <c r="BS47" i="6" s="1"/>
  <c r="BR47" i="6"/>
  <c r="BR132" i="6"/>
  <c r="BS132" i="6" a="1"/>
  <c r="BS132" i="6" s="1"/>
  <c r="BS30" i="6" a="1"/>
  <c r="BS30" i="6" s="1"/>
  <c r="BR30" i="6"/>
  <c r="BT30" i="6" s="1"/>
  <c r="BU30" i="6" s="1"/>
  <c r="BS45" i="6" a="1"/>
  <c r="BS45" i="6" s="1"/>
  <c r="BR45" i="6"/>
  <c r="BR49" i="6"/>
  <c r="BS49" i="6" a="1"/>
  <c r="BS49" i="6" s="1"/>
  <c r="BS64" i="6" a="1"/>
  <c r="BS64" i="6" s="1"/>
  <c r="BR64" i="6"/>
  <c r="BS96" i="6" a="1"/>
  <c r="BS96" i="6" s="1"/>
  <c r="BR96" i="6"/>
  <c r="BT96" i="6" s="1"/>
  <c r="BU96" i="6" s="1"/>
  <c r="BS98" i="6" a="1"/>
  <c r="BS98" i="6" s="1"/>
  <c r="BR98" i="6"/>
  <c r="BS100" i="6" a="1"/>
  <c r="BS100" i="6" s="1"/>
  <c r="BR100" i="6"/>
  <c r="BT100" i="6" s="1"/>
  <c r="BU100" i="6" s="1"/>
  <c r="BR115" i="6"/>
  <c r="BS115" i="6" a="1"/>
  <c r="BS115" i="6" s="1"/>
  <c r="BS130" i="6" a="1"/>
  <c r="BS130" i="6" s="1"/>
  <c r="BR130" i="6"/>
  <c r="BS145" i="6" a="1"/>
  <c r="BS145" i="6" s="1"/>
  <c r="BR145" i="6"/>
  <c r="BS149" i="6" a="1"/>
  <c r="BS149" i="6" s="1"/>
  <c r="BR149" i="6"/>
  <c r="BS164" i="6" a="1"/>
  <c r="BS164" i="6" s="1"/>
  <c r="BR164" i="6"/>
  <c r="BS196" i="6" a="1"/>
  <c r="BS196" i="6" s="1"/>
  <c r="BR196" i="6"/>
  <c r="BS198" i="6" a="1"/>
  <c r="BS198" i="6" s="1"/>
  <c r="BR198" i="6"/>
  <c r="BS200" i="6" a="1"/>
  <c r="BS200" i="6" s="1"/>
  <c r="BR200" i="6"/>
  <c r="BS215" i="6" a="1"/>
  <c r="BS215" i="6" s="1"/>
  <c r="BR215" i="6"/>
  <c r="BS230" i="6" a="1"/>
  <c r="BS230" i="6" s="1"/>
  <c r="BR230" i="6"/>
  <c r="BS245" i="6" a="1"/>
  <c r="BS245" i="6" s="1"/>
  <c r="BR245" i="6"/>
  <c r="BS249" i="6" a="1"/>
  <c r="BS249" i="6" s="1"/>
  <c r="BR249" i="6"/>
  <c r="BR292" i="6"/>
  <c r="BS292" i="6" a="1"/>
  <c r="BS292" i="6" s="1"/>
  <c r="BS301" i="6" a="1"/>
  <c r="BS301" i="6" s="1"/>
  <c r="BR301" i="6"/>
  <c r="BR312" i="6"/>
  <c r="BS312" i="6" a="1"/>
  <c r="BS312" i="6" s="1"/>
  <c r="BR321" i="6"/>
  <c r="BS321" i="6" a="1"/>
  <c r="BS321" i="6" s="1"/>
  <c r="BR348" i="6"/>
  <c r="BS348" i="6" a="1"/>
  <c r="BS348" i="6" s="1"/>
  <c r="BS384" i="6" a="1"/>
  <c r="BS384" i="6" s="1"/>
  <c r="BR384" i="6"/>
  <c r="BS391" i="6" a="1"/>
  <c r="BS391" i="6" s="1"/>
  <c r="BR391" i="6"/>
  <c r="BS405" i="6" a="1"/>
  <c r="BS405" i="6" s="1"/>
  <c r="BR405" i="6"/>
  <c r="BR452" i="6"/>
  <c r="BS452" i="6" a="1"/>
  <c r="BS452" i="6" s="1"/>
  <c r="BS470" i="6" a="1"/>
  <c r="BS470" i="6" s="1"/>
  <c r="BR470" i="6"/>
  <c r="BS525" i="6" a="1"/>
  <c r="BS525" i="6" s="1"/>
  <c r="BR525" i="6"/>
  <c r="BS548" i="6" a="1"/>
  <c r="BS548" i="6" s="1"/>
  <c r="BR548" i="6"/>
  <c r="BR561" i="6"/>
  <c r="BS561" i="6" a="1"/>
  <c r="BS561" i="6" s="1"/>
  <c r="BS634" i="6" a="1"/>
  <c r="BS634" i="6" s="1"/>
  <c r="BR634" i="6"/>
  <c r="BS688" i="6" a="1"/>
  <c r="BS688" i="6" s="1"/>
  <c r="BR688" i="6"/>
  <c r="BR748" i="6"/>
  <c r="BS748" i="6" a="1"/>
  <c r="BS748" i="6" s="1"/>
  <c r="BR799" i="6"/>
  <c r="BS799" i="6" a="1"/>
  <c r="BS799" i="6" s="1"/>
  <c r="BR837" i="6"/>
  <c r="BS837" i="6" a="1"/>
  <c r="BS837" i="6" s="1"/>
  <c r="BS856" i="6" a="1"/>
  <c r="BS856" i="6" s="1"/>
  <c r="BR856" i="6"/>
  <c r="BS871" i="6" a="1"/>
  <c r="BS871" i="6" s="1"/>
  <c r="BR871" i="6"/>
  <c r="BR932" i="6"/>
  <c r="BS932" i="6" a="1"/>
  <c r="BS932" i="6" s="1"/>
  <c r="BS987" i="6" a="1"/>
  <c r="BS987" i="6" s="1"/>
  <c r="BR987" i="6"/>
  <c r="BT987" i="6" s="1"/>
  <c r="BU987" i="6" s="1"/>
  <c r="BS1013" i="6" a="1"/>
  <c r="BS1013" i="6" s="1"/>
  <c r="BR1013" i="6"/>
  <c r="BS1066" i="6" a="1"/>
  <c r="BS1066" i="6" s="1"/>
  <c r="BR1066" i="6"/>
  <c r="BS1120" i="6" a="1"/>
  <c r="BS1120" i="6" s="1"/>
  <c r="BR1120" i="6"/>
  <c r="BS1131" i="6" a="1"/>
  <c r="BS1131" i="6" s="1"/>
  <c r="BR1131" i="6"/>
  <c r="BS1328" i="6" a="1"/>
  <c r="BS1328" i="6" s="1"/>
  <c r="BR1328" i="6"/>
  <c r="BS1342" i="6" a="1"/>
  <c r="BS1342" i="6" s="1"/>
  <c r="BR1342" i="6"/>
  <c r="BT1342" i="6" s="1"/>
  <c r="BU1342" i="6" s="1"/>
  <c r="BS2168" i="6" a="1"/>
  <c r="BS2168" i="6" s="1"/>
  <c r="BR2168" i="6"/>
  <c r="BO337" i="6"/>
  <c r="BP337" i="6" s="1"/>
  <c r="BK337" i="6"/>
  <c r="BL337" i="6" s="1"/>
  <c r="BS1050" i="6" a="1"/>
  <c r="BS1050" i="6" s="1"/>
  <c r="BR1050" i="6"/>
  <c r="BS2410" i="6" a="1"/>
  <c r="BS2410" i="6" s="1"/>
  <c r="BR2410" i="6"/>
  <c r="BT2410" i="6" s="1"/>
  <c r="BU2410" i="6" s="1"/>
  <c r="BS369" i="6" a="1"/>
  <c r="BS369" i="6" s="1"/>
  <c r="BR369" i="6"/>
  <c r="BS552" i="6" a="1"/>
  <c r="BS552" i="6" s="1"/>
  <c r="BR552" i="6"/>
  <c r="BS1092" i="6" a="1"/>
  <c r="BS1092" i="6" s="1"/>
  <c r="BR1092" i="6"/>
  <c r="BS93" i="6" a="1"/>
  <c r="BS93" i="6" s="1"/>
  <c r="BR93" i="6"/>
  <c r="BS106" i="6" a="1"/>
  <c r="BS106" i="6" s="1"/>
  <c r="BR106" i="6"/>
  <c r="BT106" i="6" s="1"/>
  <c r="BU106" i="6" s="1"/>
  <c r="BR320" i="6"/>
  <c r="BS320" i="6" a="1"/>
  <c r="BS320" i="6" s="1"/>
  <c r="BR571" i="6"/>
  <c r="BS571" i="6" a="1"/>
  <c r="BS571" i="6" s="1"/>
  <c r="BS965" i="6" a="1"/>
  <c r="BS965" i="6" s="1"/>
  <c r="BR965" i="6"/>
  <c r="BS72" i="6" a="1"/>
  <c r="BS72" i="6" s="1"/>
  <c r="BR72" i="6"/>
  <c r="BS91" i="6" a="1"/>
  <c r="BS91" i="6" s="1"/>
  <c r="BR91" i="6"/>
  <c r="BS221" i="6" a="1"/>
  <c r="BS221" i="6" s="1"/>
  <c r="BR221" i="6"/>
  <c r="BS272" i="6" a="1"/>
  <c r="BS272" i="6" s="1"/>
  <c r="BR272" i="6"/>
  <c r="BT272" i="6" s="1"/>
  <c r="BU272" i="6" s="1"/>
  <c r="BS336" i="6" a="1"/>
  <c r="BS336" i="6" s="1"/>
  <c r="BR336" i="6"/>
  <c r="BR357" i="6"/>
  <c r="BS357" i="6" a="1"/>
  <c r="BS357" i="6" s="1"/>
  <c r="BS395" i="6" a="1"/>
  <c r="BS395" i="6" s="1"/>
  <c r="BR395" i="6"/>
  <c r="BS491" i="6" a="1"/>
  <c r="BS491" i="6" s="1"/>
  <c r="BR491" i="6"/>
  <c r="BS636" i="6" a="1"/>
  <c r="BS636" i="6" s="1"/>
  <c r="BR636" i="6"/>
  <c r="BS136" i="6" a="1"/>
  <c r="BS136" i="6" s="1"/>
  <c r="BR136" i="6"/>
  <c r="BS170" i="6" a="1"/>
  <c r="BS170" i="6" s="1"/>
  <c r="BR170" i="6"/>
  <c r="BS285" i="6" a="1"/>
  <c r="BS285" i="6" s="1"/>
  <c r="BR285" i="6"/>
  <c r="BS325" i="6" a="1"/>
  <c r="BS325" i="6" s="1"/>
  <c r="BR325" i="6"/>
  <c r="BS550" i="6" a="1"/>
  <c r="BS550" i="6" s="1"/>
  <c r="BR550" i="6"/>
  <c r="BS896" i="6" a="1"/>
  <c r="BS896" i="6" s="1"/>
  <c r="BR896" i="6"/>
  <c r="BR925" i="6"/>
  <c r="BS925" i="6" a="1"/>
  <c r="BS925" i="6" s="1"/>
  <c r="BR353" i="6"/>
  <c r="BS353" i="6" a="1"/>
  <c r="BS353" i="6" s="1"/>
  <c r="BR365" i="6"/>
  <c r="BS365" i="6" a="1"/>
  <c r="BS365" i="6" s="1"/>
  <c r="BS423" i="6" a="1"/>
  <c r="BS423" i="6" s="1"/>
  <c r="BR423" i="6"/>
  <c r="BT423" i="6" s="1"/>
  <c r="BU423" i="6" s="1"/>
  <c r="BS431" i="6" a="1"/>
  <c r="BS431" i="6" s="1"/>
  <c r="BR431" i="6"/>
  <c r="BS475" i="6" a="1"/>
  <c r="BS475" i="6" s="1"/>
  <c r="BR475" i="6"/>
  <c r="BR594" i="6"/>
  <c r="BS594" i="6" a="1"/>
  <c r="BS594" i="6" s="1"/>
  <c r="BS607" i="6" a="1"/>
  <c r="BS607" i="6" s="1"/>
  <c r="BR607" i="6"/>
  <c r="BS626" i="6" a="1"/>
  <c r="BS626" i="6" s="1"/>
  <c r="BR626" i="6"/>
  <c r="BS699" i="6" a="1"/>
  <c r="BS699" i="6" s="1"/>
  <c r="BR699" i="6"/>
  <c r="BS708" i="6" a="1"/>
  <c r="BS708" i="6" s="1"/>
  <c r="BR708" i="6"/>
  <c r="BS723" i="6" a="1"/>
  <c r="BS723" i="6" s="1"/>
  <c r="BR723" i="6"/>
  <c r="BS751" i="6" a="1"/>
  <c r="BS751" i="6" s="1"/>
  <c r="BR751" i="6"/>
  <c r="BT751" i="6" s="1"/>
  <c r="BU751" i="6" s="1"/>
  <c r="BS769" i="6" a="1"/>
  <c r="BS769" i="6" s="1"/>
  <c r="BR769" i="6"/>
  <c r="BS806" i="6" a="1"/>
  <c r="BS806" i="6" s="1"/>
  <c r="BR806" i="6"/>
  <c r="BS809" i="6" a="1"/>
  <c r="BS809" i="6" s="1"/>
  <c r="BR809" i="6"/>
  <c r="BS881" i="6" a="1"/>
  <c r="BS881" i="6" s="1"/>
  <c r="BR881" i="6"/>
  <c r="BS884" i="6" a="1"/>
  <c r="BS884" i="6" s="1"/>
  <c r="BR884" i="6"/>
  <c r="BR916" i="6"/>
  <c r="BS916" i="6" a="1"/>
  <c r="BS916" i="6" s="1"/>
  <c r="BS1041" i="6" a="1"/>
  <c r="BS1041" i="6" s="1"/>
  <c r="BR1041" i="6"/>
  <c r="BS1069" i="6" a="1"/>
  <c r="BS1069" i="6" s="1"/>
  <c r="BR1069" i="6"/>
  <c r="BS1097" i="6" a="1"/>
  <c r="BS1097" i="6" s="1"/>
  <c r="BR1097" i="6"/>
  <c r="BS1107" i="6" a="1"/>
  <c r="BS1107" i="6" s="1"/>
  <c r="BR1107" i="6"/>
  <c r="BS1180" i="6" a="1"/>
  <c r="BS1180" i="6" s="1"/>
  <c r="BR1180" i="6"/>
  <c r="BT1180" i="6" s="1"/>
  <c r="BU1180" i="6" s="1"/>
  <c r="BS1192" i="6" a="1"/>
  <c r="BS1192" i="6" s="1"/>
  <c r="BR1192" i="6"/>
  <c r="BT1192" i="6" s="1"/>
  <c r="BU1192" i="6" s="1"/>
  <c r="BS1324" i="6" a="1"/>
  <c r="BS1324" i="6" s="1"/>
  <c r="BR1324" i="6"/>
  <c r="BT1324" i="6" s="1"/>
  <c r="BU1324" i="6" s="1"/>
  <c r="BS1494" i="6" a="1"/>
  <c r="BS1494" i="6" s="1"/>
  <c r="BR1494" i="6"/>
  <c r="BT1494" i="6" s="1"/>
  <c r="BU1494" i="6" s="1"/>
  <c r="BS1602" i="6" a="1"/>
  <c r="BS1602" i="6" s="1"/>
  <c r="BR1602" i="6"/>
  <c r="BR1710" i="6"/>
  <c r="BS1710" i="6" a="1"/>
  <c r="BS1710" i="6" s="1"/>
  <c r="BS2043" i="6" a="1"/>
  <c r="BS2043" i="6" s="1"/>
  <c r="BR2043" i="6"/>
  <c r="BS2141" i="6" a="1"/>
  <c r="BS2141" i="6" s="1"/>
  <c r="BR2141" i="6"/>
  <c r="BR2338" i="6"/>
  <c r="BS2338" i="6" a="1"/>
  <c r="BS2338" i="6" s="1"/>
  <c r="BS499" i="6" a="1"/>
  <c r="BS499" i="6" s="1"/>
  <c r="BT499" i="6" s="1"/>
  <c r="BU499" i="6" s="1"/>
  <c r="BK831" i="6"/>
  <c r="BO831" i="6"/>
  <c r="BP831" i="6" s="1"/>
  <c r="BT1065" i="6"/>
  <c r="BU1065" i="6" s="1"/>
  <c r="BO1300" i="6"/>
  <c r="BP1300" i="6" s="1"/>
  <c r="BK1300" i="6"/>
  <c r="BL1300" i="6" s="1"/>
  <c r="BR707" i="6"/>
  <c r="BK1052" i="6"/>
  <c r="BO1052" i="6"/>
  <c r="BP1052" i="6" s="1"/>
  <c r="BS1156" i="6" a="1"/>
  <c r="BS1156" i="6" s="1"/>
  <c r="BR1156" i="6"/>
  <c r="BR1159" i="6"/>
  <c r="BT1159" i="6" s="1"/>
  <c r="BU1159" i="6" s="1"/>
  <c r="BS1159" i="6" a="1"/>
  <c r="BS1159" i="6" s="1"/>
  <c r="BS1351" i="6" a="1"/>
  <c r="BS1351" i="6" s="1"/>
  <c r="BR1351" i="6"/>
  <c r="BT1351" i="6" s="1"/>
  <c r="BU1351" i="6" s="1"/>
  <c r="BS1365" i="6" a="1"/>
  <c r="BS1365" i="6" s="1"/>
  <c r="BR1365" i="6"/>
  <c r="BS1374" i="6" a="1"/>
  <c r="BS1374" i="6" s="1"/>
  <c r="BR1374" i="6"/>
  <c r="BS1402" i="6" a="1"/>
  <c r="BS1402" i="6" s="1"/>
  <c r="BR1402" i="6"/>
  <c r="BS1637" i="6" a="1"/>
  <c r="BS1637" i="6" s="1"/>
  <c r="BR1637" i="6"/>
  <c r="BT1637" i="6" s="1"/>
  <c r="BU1637" i="6" s="1"/>
  <c r="BR1802" i="6"/>
  <c r="BT1802" i="6" s="1"/>
  <c r="BU1802" i="6" s="1"/>
  <c r="BS1802" i="6" a="1"/>
  <c r="BS1802" i="6" s="1"/>
  <c r="BS1932" i="6" a="1"/>
  <c r="BS1932" i="6" s="1"/>
  <c r="BR1932" i="6"/>
  <c r="BR1961" i="6"/>
  <c r="BS1961" i="6" a="1"/>
  <c r="BS1961" i="6" s="1"/>
  <c r="BR2134" i="6"/>
  <c r="BS2134" i="6" a="1"/>
  <c r="BS2134" i="6" s="1"/>
  <c r="BS2200" i="6" a="1"/>
  <c r="BS2200" i="6" s="1"/>
  <c r="BR2200" i="6"/>
  <c r="BK245" i="6"/>
  <c r="BL245" i="6" s="1"/>
  <c r="BO245" i="6"/>
  <c r="BP245" i="6" s="1"/>
  <c r="BO503" i="6"/>
  <c r="BP503" i="6" s="1"/>
  <c r="BK503" i="6"/>
  <c r="BL503" i="6" s="1"/>
  <c r="BS1003" i="6" a="1"/>
  <c r="BS1003" i="6" s="1"/>
  <c r="BR1003" i="6"/>
  <c r="BR1008" i="6"/>
  <c r="BS1008" i="6" a="1"/>
  <c r="BS1008" i="6" s="1"/>
  <c r="BS1037" i="6" a="1"/>
  <c r="BS1037" i="6" s="1"/>
  <c r="BR1037" i="6"/>
  <c r="BS1064" i="6" a="1"/>
  <c r="BS1064" i="6" s="1"/>
  <c r="BR1064" i="6"/>
  <c r="BS1108" i="6" a="1"/>
  <c r="BS1108" i="6" s="1"/>
  <c r="BR1108" i="6"/>
  <c r="BR1142" i="6"/>
  <c r="BT1142" i="6" s="1"/>
  <c r="BU1142" i="6" s="1"/>
  <c r="BS1142" i="6" a="1"/>
  <c r="BS1142" i="6" s="1"/>
  <c r="BS1145" i="6" a="1"/>
  <c r="BS1145" i="6" s="1"/>
  <c r="BR1145" i="6"/>
  <c r="BS1319" i="6" a="1"/>
  <c r="BS1319" i="6" s="1"/>
  <c r="BR1319" i="6"/>
  <c r="BS1450" i="6" a="1"/>
  <c r="BS1450" i="6" s="1"/>
  <c r="BR1450" i="6"/>
  <c r="BR1492" i="6"/>
  <c r="BT1492" i="6" s="1"/>
  <c r="BU1492" i="6" s="1"/>
  <c r="BS1492" i="6" a="1"/>
  <c r="BS1492" i="6" s="1"/>
  <c r="BS1822" i="6" a="1"/>
  <c r="BS1822" i="6" s="1"/>
  <c r="BR1822" i="6"/>
  <c r="BS1842" i="6" a="1"/>
  <c r="BS1842" i="6" s="1"/>
  <c r="BR1842" i="6"/>
  <c r="BR1887" i="6"/>
  <c r="BS1887" i="6" a="1"/>
  <c r="BS1887" i="6" s="1"/>
  <c r="BS1937" i="6" a="1"/>
  <c r="BS1937" i="6" s="1"/>
  <c r="BR1937" i="6"/>
  <c r="BS1945" i="6" a="1"/>
  <c r="BS1945" i="6" s="1"/>
  <c r="BR1945" i="6"/>
  <c r="BT1945" i="6" s="1"/>
  <c r="BU1945" i="6" s="1"/>
  <c r="BS1990" i="6" a="1"/>
  <c r="BS1990" i="6" s="1"/>
  <c r="BR1990" i="6"/>
  <c r="BR2076" i="6"/>
  <c r="BS2076" i="6" a="1"/>
  <c r="BS2076" i="6" s="1"/>
  <c r="BS2300" i="6" a="1"/>
  <c r="BS2300" i="6" s="1"/>
  <c r="BR2300" i="6"/>
  <c r="BR2409" i="6"/>
  <c r="BS2409" i="6" a="1"/>
  <c r="BS2409" i="6" s="1"/>
  <c r="BK302" i="6"/>
  <c r="BL302" i="6" s="1"/>
  <c r="BO302" i="6"/>
  <c r="BP302" i="6" s="1"/>
  <c r="BK927" i="6"/>
  <c r="BL927" i="6" s="1"/>
  <c r="BO927" i="6"/>
  <c r="BP927" i="6" s="1"/>
  <c r="BS1216" i="6" a="1"/>
  <c r="BS1216" i="6" s="1"/>
  <c r="BR1216" i="6"/>
  <c r="BS42" i="6" a="1"/>
  <c r="BS42" i="6" s="1"/>
  <c r="BR42" i="6"/>
  <c r="BS62" i="6" a="1"/>
  <c r="BS62" i="6" s="1"/>
  <c r="BR62" i="6"/>
  <c r="BS82" i="6" a="1"/>
  <c r="BS82" i="6" s="1"/>
  <c r="BR82" i="6"/>
  <c r="BS102" i="6" a="1"/>
  <c r="BS102" i="6" s="1"/>
  <c r="BR102" i="6"/>
  <c r="BS122" i="6" a="1"/>
  <c r="BS122" i="6" s="1"/>
  <c r="BR122" i="6"/>
  <c r="BS142" i="6" a="1"/>
  <c r="BS142" i="6" s="1"/>
  <c r="BR142" i="6"/>
  <c r="BS162" i="6" a="1"/>
  <c r="BS162" i="6" s="1"/>
  <c r="BR162" i="6"/>
  <c r="BS182" i="6" a="1"/>
  <c r="BS182" i="6" s="1"/>
  <c r="BR182" i="6"/>
  <c r="BS202" i="6" a="1"/>
  <c r="BS202" i="6" s="1"/>
  <c r="BR202" i="6"/>
  <c r="BS222" i="6" a="1"/>
  <c r="BS222" i="6" s="1"/>
  <c r="BR222" i="6"/>
  <c r="BS242" i="6" a="1"/>
  <c r="BS242" i="6" s="1"/>
  <c r="BR242" i="6"/>
  <c r="BS262" i="6" a="1"/>
  <c r="BS262" i="6" s="1"/>
  <c r="BR262" i="6"/>
  <c r="BS282" i="6" a="1"/>
  <c r="BS282" i="6" s="1"/>
  <c r="BR282" i="6"/>
  <c r="BS302" i="6" a="1"/>
  <c r="BS302" i="6" s="1"/>
  <c r="BR302" i="6"/>
  <c r="BS322" i="6" a="1"/>
  <c r="BS322" i="6" s="1"/>
  <c r="BR322" i="6"/>
  <c r="BS358" i="6" a="1"/>
  <c r="BS358" i="6" s="1"/>
  <c r="BR358" i="6"/>
  <c r="BR360" i="6"/>
  <c r="BS360" i="6" a="1"/>
  <c r="BS360" i="6" s="1"/>
  <c r="BS364" i="6" a="1"/>
  <c r="BS364" i="6" s="1"/>
  <c r="BR364" i="6"/>
  <c r="BS366" i="6" a="1"/>
  <c r="BS366" i="6" s="1"/>
  <c r="BR366" i="6"/>
  <c r="BS469" i="6" a="1"/>
  <c r="BS469" i="6" s="1"/>
  <c r="BR469" i="6"/>
  <c r="BR471" i="6"/>
  <c r="BS471" i="6" a="1"/>
  <c r="BS471" i="6" s="1"/>
  <c r="BS473" i="6" a="1"/>
  <c r="BS473" i="6" s="1"/>
  <c r="BR473" i="6"/>
  <c r="BS515" i="6" a="1"/>
  <c r="BS515" i="6" s="1"/>
  <c r="BR515" i="6"/>
  <c r="BS557" i="6" a="1"/>
  <c r="BS557" i="6" s="1"/>
  <c r="BR557" i="6"/>
  <c r="BS619" i="6" a="1"/>
  <c r="BS619" i="6" s="1"/>
  <c r="BR619" i="6"/>
  <c r="BS643" i="6" a="1"/>
  <c r="BS643" i="6" s="1"/>
  <c r="BR643" i="6"/>
  <c r="BS678" i="6" a="1"/>
  <c r="BS678" i="6" s="1"/>
  <c r="BR678" i="6"/>
  <c r="BS735" i="6" a="1"/>
  <c r="BS735" i="6" s="1"/>
  <c r="BR735" i="6"/>
  <c r="BS807" i="6" a="1"/>
  <c r="BS807" i="6" s="1"/>
  <c r="BR807" i="6"/>
  <c r="BS814" i="6" a="1"/>
  <c r="BS814" i="6" s="1"/>
  <c r="BR814" i="6"/>
  <c r="BS831" i="6" a="1"/>
  <c r="BS831" i="6" s="1"/>
  <c r="BR831" i="6"/>
  <c r="BS836" i="6" a="1"/>
  <c r="BS836" i="6" s="1"/>
  <c r="BR836" i="6"/>
  <c r="BS853" i="6" a="1"/>
  <c r="BS853" i="6" s="1"/>
  <c r="BR853" i="6"/>
  <c r="BS867" i="6" a="1"/>
  <c r="BS867" i="6" s="1"/>
  <c r="BR867" i="6"/>
  <c r="BS897" i="6" a="1"/>
  <c r="BS897" i="6" s="1"/>
  <c r="BR897" i="6"/>
  <c r="BS912" i="6" a="1"/>
  <c r="BS912" i="6" s="1"/>
  <c r="BR912" i="6"/>
  <c r="BT912" i="6" s="1"/>
  <c r="BU912" i="6" s="1"/>
  <c r="BR986" i="6"/>
  <c r="BS986" i="6" a="1"/>
  <c r="BS986" i="6" s="1"/>
  <c r="BR1019" i="6"/>
  <c r="BS1019" i="6" a="1"/>
  <c r="BS1019" i="6" s="1"/>
  <c r="BS1061" i="6" a="1"/>
  <c r="BS1061" i="6" s="1"/>
  <c r="BR1061" i="6"/>
  <c r="BT1061" i="6" s="1"/>
  <c r="BU1061" i="6" s="1"/>
  <c r="BR1090" i="6"/>
  <c r="BS1090" i="6" a="1"/>
  <c r="BS1090" i="6" s="1"/>
  <c r="BS1095" i="6" a="1"/>
  <c r="BS1095" i="6" s="1"/>
  <c r="BR1095" i="6"/>
  <c r="BR1118" i="6"/>
  <c r="BS1118" i="6" a="1"/>
  <c r="BS1118" i="6" s="1"/>
  <c r="BS1194" i="6" a="1"/>
  <c r="BS1194" i="6" s="1"/>
  <c r="BR1194" i="6"/>
  <c r="BT1194" i="6" s="1"/>
  <c r="BU1194" i="6" s="1"/>
  <c r="BS1245" i="6" a="1"/>
  <c r="BS1245" i="6" s="1"/>
  <c r="BR1245" i="6"/>
  <c r="BS1276" i="6" a="1"/>
  <c r="BS1276" i="6" s="1"/>
  <c r="BR1276" i="6"/>
  <c r="BS1283" i="6" a="1"/>
  <c r="BS1283" i="6" s="1"/>
  <c r="BR1283" i="6"/>
  <c r="BT1283" i="6" s="1"/>
  <c r="BU1283" i="6" s="1"/>
  <c r="BR1298" i="6"/>
  <c r="BS1298" i="6" a="1"/>
  <c r="BS1298" i="6" s="1"/>
  <c r="BS1340" i="6" a="1"/>
  <c r="BS1340" i="6" s="1"/>
  <c r="BR1340" i="6"/>
  <c r="BS1347" i="6" a="1"/>
  <c r="BS1347" i="6" s="1"/>
  <c r="BR1347" i="6"/>
  <c r="BT1347" i="6" s="1"/>
  <c r="BU1347" i="6" s="1"/>
  <c r="BR1385" i="6"/>
  <c r="BS1385" i="6" a="1"/>
  <c r="BS1385" i="6" s="1"/>
  <c r="BR1412" i="6"/>
  <c r="BS1412" i="6" a="1"/>
  <c r="BS1412" i="6" s="1"/>
  <c r="BR1625" i="6"/>
  <c r="BT1625" i="6" s="1"/>
  <c r="BU1625" i="6" s="1"/>
  <c r="BS1625" i="6" a="1"/>
  <c r="BS1625" i="6" s="1"/>
  <c r="BS1787" i="6" a="1"/>
  <c r="BS1787" i="6" s="1"/>
  <c r="BR1787" i="6"/>
  <c r="BT1787" i="6" s="1"/>
  <c r="BU1787" i="6" s="1"/>
  <c r="BS1907" i="6" a="1"/>
  <c r="BS1907" i="6" s="1"/>
  <c r="BR1907" i="6"/>
  <c r="BS2089" i="6" a="1"/>
  <c r="BS2089" i="6" s="1"/>
  <c r="BR2089" i="6"/>
  <c r="BS2102" i="6" a="1"/>
  <c r="BS2102" i="6" s="1"/>
  <c r="BR2102" i="6"/>
  <c r="BT2102" i="6" s="1"/>
  <c r="BU2102" i="6" s="1"/>
  <c r="BS2280" i="6" a="1"/>
  <c r="BS2280" i="6" s="1"/>
  <c r="BR2280" i="6"/>
  <c r="BS2438" i="6" a="1"/>
  <c r="BS2438" i="6" s="1"/>
  <c r="BR2438" i="6"/>
  <c r="BO145" i="6"/>
  <c r="BP145" i="6" s="1"/>
  <c r="BR237" i="6"/>
  <c r="BK241" i="6"/>
  <c r="BL241" i="6" s="1"/>
  <c r="BO578" i="6"/>
  <c r="BP578" i="6" s="1"/>
  <c r="BK578" i="6"/>
  <c r="BL578" i="6" s="1"/>
  <c r="BS1147" i="6" a="1"/>
  <c r="BS1147" i="6" s="1"/>
  <c r="BR1147" i="6"/>
  <c r="BR1941" i="6"/>
  <c r="BS1941" i="6" a="1"/>
  <c r="BS1941" i="6" s="1"/>
  <c r="BR2016" i="6"/>
  <c r="BT2016" i="6" s="1"/>
  <c r="BU2016" i="6" s="1"/>
  <c r="BS2016" i="6" a="1"/>
  <c r="BS2016" i="6" s="1"/>
  <c r="BS2037" i="6" a="1"/>
  <c r="BS2037" i="6" s="1"/>
  <c r="BR2037" i="6"/>
  <c r="BR2111" i="6"/>
  <c r="BT2111" i="6" s="1"/>
  <c r="BU2111" i="6" s="1"/>
  <c r="BS2111" i="6" a="1"/>
  <c r="BS2111" i="6" s="1"/>
  <c r="BS2138" i="6" a="1"/>
  <c r="BS2138" i="6" s="1"/>
  <c r="BR2138" i="6"/>
  <c r="BS2212" i="6" a="1"/>
  <c r="BS2212" i="6" s="1"/>
  <c r="BR2212" i="6"/>
  <c r="BT2212" i="6" s="1"/>
  <c r="BU2212" i="6" s="1"/>
  <c r="BR2350" i="6"/>
  <c r="BT2350" i="6" s="1"/>
  <c r="BU2350" i="6" s="1"/>
  <c r="BS2350" i="6" a="1"/>
  <c r="BS2350" i="6" s="1"/>
  <c r="BK90" i="6"/>
  <c r="BO203" i="6"/>
  <c r="BP203" i="6" s="1"/>
  <c r="BK203" i="6"/>
  <c r="BR740" i="6"/>
  <c r="BT740" i="6" s="1"/>
  <c r="BU740" i="6" s="1"/>
  <c r="BS676" i="6" a="1"/>
  <c r="BS676" i="6" s="1"/>
  <c r="BR676" i="6"/>
  <c r="BS685" i="6" a="1"/>
  <c r="BS685" i="6" s="1"/>
  <c r="BR685" i="6"/>
  <c r="BR720" i="6"/>
  <c r="BS720" i="6" a="1"/>
  <c r="BS720" i="6" s="1"/>
  <c r="BS758" i="6" a="1"/>
  <c r="BS758" i="6" s="1"/>
  <c r="BR758" i="6"/>
  <c r="BS786" i="6" a="1"/>
  <c r="BS786" i="6" s="1"/>
  <c r="BR786" i="6"/>
  <c r="BR812" i="6"/>
  <c r="BS812" i="6" a="1"/>
  <c r="BS812" i="6" s="1"/>
  <c r="BS817" i="6" a="1"/>
  <c r="BS817" i="6" s="1"/>
  <c r="BR817" i="6"/>
  <c r="BT817" i="6" s="1"/>
  <c r="BU817" i="6" s="1"/>
  <c r="BR829" i="6"/>
  <c r="BS829" i="6" a="1"/>
  <c r="BS829" i="6" s="1"/>
  <c r="BS915" i="6" a="1"/>
  <c r="BS915" i="6" s="1"/>
  <c r="BR915" i="6"/>
  <c r="BR971" i="6"/>
  <c r="BS971" i="6" a="1"/>
  <c r="BS971" i="6" s="1"/>
  <c r="BR976" i="6"/>
  <c r="BT976" i="6" s="1"/>
  <c r="BU976" i="6" s="1"/>
  <c r="BS976" i="6" a="1"/>
  <c r="BS976" i="6" s="1"/>
  <c r="BS981" i="6" a="1"/>
  <c r="BS981" i="6" s="1"/>
  <c r="BR981" i="6"/>
  <c r="BT981" i="6" s="1"/>
  <c r="BU981" i="6" s="1"/>
  <c r="BS1045" i="6" a="1"/>
  <c r="BS1045" i="6" s="1"/>
  <c r="BR1045" i="6"/>
  <c r="BS1053" i="6" a="1"/>
  <c r="BS1053" i="6" s="1"/>
  <c r="BR1053" i="6"/>
  <c r="BT1053" i="6" s="1"/>
  <c r="BU1053" i="6" s="1"/>
  <c r="BR1067" i="6"/>
  <c r="BT1067" i="6" s="1"/>
  <c r="BU1067" i="6" s="1"/>
  <c r="BS1067" i="6" a="1"/>
  <c r="BS1067" i="6" s="1"/>
  <c r="BR1085" i="6"/>
  <c r="BS1085" i="6" a="1"/>
  <c r="BS1085" i="6" s="1"/>
  <c r="BS1124" i="6" a="1"/>
  <c r="BS1124" i="6" s="1"/>
  <c r="BR1124" i="6"/>
  <c r="BS1197" i="6" a="1"/>
  <c r="BS1197" i="6" s="1"/>
  <c r="BR1197" i="6"/>
  <c r="BT1197" i="6" s="1"/>
  <c r="BU1197" i="6" s="1"/>
  <c r="BS1242" i="6" a="1"/>
  <c r="BS1242" i="6" s="1"/>
  <c r="BR1242" i="6"/>
  <c r="BS1270" i="6" a="1"/>
  <c r="BS1270" i="6" s="1"/>
  <c r="BR1270" i="6"/>
  <c r="BT1270" i="6" s="1"/>
  <c r="BU1270" i="6" s="1"/>
  <c r="BS1280" i="6" a="1"/>
  <c r="BS1280" i="6" s="1"/>
  <c r="BR1280" i="6"/>
  <c r="BR1419" i="6"/>
  <c r="BS1419" i="6" a="1"/>
  <c r="BS1419" i="6" s="1"/>
  <c r="BS1482" i="6" a="1"/>
  <c r="BS1482" i="6" s="1"/>
  <c r="BR1482" i="6"/>
  <c r="BT1482" i="6" s="1"/>
  <c r="BU1482" i="6" s="1"/>
  <c r="BR1485" i="6"/>
  <c r="BS1485" i="6" a="1"/>
  <c r="BS1485" i="6" s="1"/>
  <c r="BS1510" i="6" a="1"/>
  <c r="BS1510" i="6" s="1"/>
  <c r="BR1510" i="6"/>
  <c r="BR1667" i="6"/>
  <c r="BS1667" i="6" a="1"/>
  <c r="BS1667" i="6" s="1"/>
  <c r="BS1732" i="6" a="1"/>
  <c r="BS1732" i="6" s="1"/>
  <c r="BR1732" i="6"/>
  <c r="BT1732" i="6" s="1"/>
  <c r="BU1732" i="6" s="1"/>
  <c r="BR1747" i="6"/>
  <c r="BS1747" i="6" a="1"/>
  <c r="BS1747" i="6" s="1"/>
  <c r="BS1807" i="6" a="1"/>
  <c r="BS1807" i="6" s="1"/>
  <c r="BR1807" i="6"/>
  <c r="BR1883" i="6"/>
  <c r="BS1883" i="6" a="1"/>
  <c r="BS1883" i="6" s="1"/>
  <c r="BR1912" i="6"/>
  <c r="BS1912" i="6" a="1"/>
  <c r="BS1912" i="6" s="1"/>
  <c r="BR1979" i="6"/>
  <c r="BS1979" i="6" a="1"/>
  <c r="BS1979" i="6" s="1"/>
  <c r="BR2077" i="6"/>
  <c r="BS2077" i="6" a="1"/>
  <c r="BS2077" i="6" s="1"/>
  <c r="BR2081" i="6"/>
  <c r="BS2081" i="6" a="1"/>
  <c r="BS2081" i="6" s="1"/>
  <c r="BR2108" i="6"/>
  <c r="BT2108" i="6" s="1"/>
  <c r="BU2108" i="6" s="1"/>
  <c r="BS2108" i="6" a="1"/>
  <c r="BS2108" i="6" s="1"/>
  <c r="BS2221" i="6" a="1"/>
  <c r="BS2221" i="6" s="1"/>
  <c r="BR2221" i="6"/>
  <c r="BS2311" i="6" a="1"/>
  <c r="BS2311" i="6" s="1"/>
  <c r="BR2311" i="6"/>
  <c r="BS2331" i="6" a="1"/>
  <c r="BS2331" i="6" s="1"/>
  <c r="BR2331" i="6"/>
  <c r="BT2331" i="6" s="1"/>
  <c r="BU2331" i="6" s="1"/>
  <c r="BO225" i="6"/>
  <c r="BP225" i="6" s="1"/>
  <c r="BO317" i="6"/>
  <c r="BP317" i="6" s="1"/>
  <c r="BO856" i="6"/>
  <c r="BP856" i="6" s="1"/>
  <c r="BK856" i="6"/>
  <c r="BS295" i="6" a="1"/>
  <c r="BS295" i="6" s="1"/>
  <c r="BR295" i="6"/>
  <c r="BS315" i="6" a="1"/>
  <c r="BS315" i="6" s="1"/>
  <c r="BR315" i="6"/>
  <c r="BS337" i="6" a="1"/>
  <c r="BS337" i="6" s="1"/>
  <c r="BR337" i="6"/>
  <c r="BS374" i="6" a="1"/>
  <c r="BS374" i="6" s="1"/>
  <c r="BR374" i="6"/>
  <c r="BS376" i="6" a="1"/>
  <c r="BS376" i="6" s="1"/>
  <c r="BR376" i="6"/>
  <c r="BS404" i="6" a="1"/>
  <c r="BS404" i="6" s="1"/>
  <c r="BR404" i="6"/>
  <c r="BR412" i="6"/>
  <c r="BS412" i="6" a="1"/>
  <c r="BS412" i="6" s="1"/>
  <c r="BS414" i="6" a="1"/>
  <c r="BS414" i="6" s="1"/>
  <c r="BR414" i="6"/>
  <c r="BT414" i="6" s="1"/>
  <c r="BU414" i="6" s="1"/>
  <c r="BS455" i="6" a="1"/>
  <c r="BS455" i="6" s="1"/>
  <c r="BR455" i="6"/>
  <c r="BR457" i="6"/>
  <c r="BS457" i="6" a="1"/>
  <c r="BS457" i="6" s="1"/>
  <c r="BS459" i="6" a="1"/>
  <c r="BS459" i="6" s="1"/>
  <c r="BR459" i="6"/>
  <c r="BS461" i="6" a="1"/>
  <c r="BS461" i="6" s="1"/>
  <c r="BR461" i="6"/>
  <c r="BS498" i="6" a="1"/>
  <c r="BS498" i="6" s="1"/>
  <c r="BR498" i="6"/>
  <c r="BS511" i="6" a="1"/>
  <c r="BS511" i="6" s="1"/>
  <c r="BR511" i="6"/>
  <c r="BT511" i="6" s="1"/>
  <c r="BU511" i="6" s="1"/>
  <c r="BS553" i="6" a="1"/>
  <c r="BS553" i="6" s="1"/>
  <c r="BR553" i="6"/>
  <c r="BS566" i="6" a="1"/>
  <c r="BS566" i="6" s="1"/>
  <c r="BR566" i="6"/>
  <c r="BS593" i="6" a="1"/>
  <c r="BS593" i="6" s="1"/>
  <c r="BR593" i="6"/>
  <c r="BS650" i="6" a="1"/>
  <c r="BS650" i="6" s="1"/>
  <c r="BR650" i="6"/>
  <c r="BS661" i="6" a="1"/>
  <c r="BS661" i="6" s="1"/>
  <c r="BR661" i="6"/>
  <c r="BT661" i="6" s="1"/>
  <c r="BU661" i="6" s="1"/>
  <c r="BS663" i="6" a="1"/>
  <c r="BS663" i="6" s="1"/>
  <c r="BR663" i="6"/>
  <c r="BS670" i="6" a="1"/>
  <c r="BS670" i="6" s="1"/>
  <c r="BR670" i="6"/>
  <c r="BT670" i="6" s="1"/>
  <c r="BU670" i="6" s="1"/>
  <c r="BS672" i="6" a="1"/>
  <c r="BS672" i="6" s="1"/>
  <c r="BR672" i="6"/>
  <c r="BS793" i="6" a="1"/>
  <c r="BS793" i="6" s="1"/>
  <c r="BR793" i="6"/>
  <c r="BS865" i="6" a="1"/>
  <c r="BS865" i="6" s="1"/>
  <c r="BR865" i="6"/>
  <c r="BS905" i="6" a="1"/>
  <c r="BS905" i="6" s="1"/>
  <c r="BR905" i="6"/>
  <c r="BT905" i="6" s="1"/>
  <c r="BU905" i="6" s="1"/>
  <c r="BS958" i="6" a="1"/>
  <c r="BS958" i="6" s="1"/>
  <c r="BR958" i="6"/>
  <c r="BR1027" i="6"/>
  <c r="BS1027" i="6" a="1"/>
  <c r="BS1027" i="6" s="1"/>
  <c r="BR1056" i="6"/>
  <c r="BS1056" i="6" a="1"/>
  <c r="BS1056" i="6" s="1"/>
  <c r="BS1116" i="6" a="1"/>
  <c r="BS1116" i="6" s="1"/>
  <c r="BR1116" i="6"/>
  <c r="BS1172" i="6" a="1"/>
  <c r="BS1172" i="6" s="1"/>
  <c r="BR1172" i="6"/>
  <c r="BS1267" i="6" a="1"/>
  <c r="BS1267" i="6" s="1"/>
  <c r="BR1267" i="6"/>
  <c r="BT1267" i="6" s="1"/>
  <c r="BU1267" i="6" s="1"/>
  <c r="BS1312" i="6" a="1"/>
  <c r="BS1312" i="6" s="1"/>
  <c r="BR1312" i="6"/>
  <c r="BS1316" i="6" a="1"/>
  <c r="BS1316" i="6" s="1"/>
  <c r="BR1316" i="6"/>
  <c r="BT1316" i="6" s="1"/>
  <c r="BU1316" i="6" s="1"/>
  <c r="BS1447" i="6" a="1"/>
  <c r="BS1447" i="6" s="1"/>
  <c r="BR1447" i="6"/>
  <c r="BR1451" i="6"/>
  <c r="BS1451" i="6" a="1"/>
  <c r="BS1451" i="6" s="1"/>
  <c r="BS1461" i="6" a="1"/>
  <c r="BS1461" i="6" s="1"/>
  <c r="BR1461" i="6"/>
  <c r="BR1472" i="6"/>
  <c r="BT1472" i="6" s="1"/>
  <c r="BU1472" i="6" s="1"/>
  <c r="BS1472" i="6" a="1"/>
  <c r="BS1472" i="6" s="1"/>
  <c r="BS1630" i="6" a="1"/>
  <c r="BS1630" i="6" s="1"/>
  <c r="BR1630" i="6"/>
  <c r="BT1630" i="6" s="1"/>
  <c r="BU1630" i="6" s="1"/>
  <c r="BR1685" i="6"/>
  <c r="BS1685" i="6" a="1"/>
  <c r="BS1685" i="6" s="1"/>
  <c r="BS1728" i="6" a="1"/>
  <c r="BS1728" i="6" s="1"/>
  <c r="BR1728" i="6"/>
  <c r="BR1827" i="6"/>
  <c r="BS1827" i="6" a="1"/>
  <c r="BS1827" i="6" s="1"/>
  <c r="BS1872" i="6" a="1"/>
  <c r="BS1872" i="6" s="1"/>
  <c r="BR1872" i="6"/>
  <c r="BS1896" i="6" a="1"/>
  <c r="BS1896" i="6" s="1"/>
  <c r="BR1896" i="6"/>
  <c r="BT1896" i="6" s="1"/>
  <c r="BU1896" i="6" s="1"/>
  <c r="BS1982" i="6" a="1"/>
  <c r="BS1982" i="6" s="1"/>
  <c r="BR1982" i="6"/>
  <c r="BS2034" i="6" a="1"/>
  <c r="BS2034" i="6" s="1"/>
  <c r="BR2034" i="6"/>
  <c r="BT2034" i="6" s="1"/>
  <c r="BU2034" i="6" s="1"/>
  <c r="BS2072" i="6" a="1"/>
  <c r="BS2072" i="6" s="1"/>
  <c r="BR2072" i="6"/>
  <c r="BS2187" i="6" a="1"/>
  <c r="BS2187" i="6" s="1"/>
  <c r="BR2187" i="6"/>
  <c r="BS2201" i="6" a="1"/>
  <c r="BS2201" i="6" s="1"/>
  <c r="BR2201" i="6"/>
  <c r="BT2201" i="6" s="1"/>
  <c r="BU2201" i="6" s="1"/>
  <c r="BK34" i="6"/>
  <c r="BL34" i="6" s="1"/>
  <c r="BO34" i="6"/>
  <c r="BP34" i="6" s="1"/>
  <c r="BK66" i="6"/>
  <c r="BL66" i="6" s="1"/>
  <c r="BO66" i="6"/>
  <c r="BP66" i="6" s="1"/>
  <c r="BO90" i="6"/>
  <c r="BP90" i="6" s="1"/>
  <c r="BM141" i="6"/>
  <c r="BO262" i="6"/>
  <c r="BP262" i="6" s="1"/>
  <c r="BK262" i="6"/>
  <c r="BL262" i="6" s="1"/>
  <c r="BO387" i="6"/>
  <c r="BP387" i="6" s="1"/>
  <c r="BT813" i="6"/>
  <c r="BU813" i="6" s="1"/>
  <c r="BS777" i="6" a="1"/>
  <c r="BS777" i="6" s="1"/>
  <c r="BR777" i="6"/>
  <c r="BS834" i="6" a="1"/>
  <c r="BS834" i="6" s="1"/>
  <c r="BR834" i="6"/>
  <c r="BS841" i="6" a="1"/>
  <c r="BS841" i="6" s="1"/>
  <c r="BR841" i="6"/>
  <c r="BS858" i="6" a="1"/>
  <c r="BS858" i="6" s="1"/>
  <c r="BR858" i="6"/>
  <c r="BR984" i="6"/>
  <c r="BT984" i="6" s="1"/>
  <c r="BU984" i="6" s="1"/>
  <c r="BS984" i="6" a="1"/>
  <c r="BS984" i="6" s="1"/>
  <c r="BR996" i="6"/>
  <c r="BS996" i="6" a="1"/>
  <c r="BS996" i="6" s="1"/>
  <c r="BS1006" i="6" a="1"/>
  <c r="BS1006" i="6" s="1"/>
  <c r="BR1006" i="6"/>
  <c r="BS1088" i="6" a="1"/>
  <c r="BS1088" i="6" s="1"/>
  <c r="BR1088" i="6"/>
  <c r="BS1093" i="6" a="1"/>
  <c r="BS1093" i="6" s="1"/>
  <c r="BR1093" i="6"/>
  <c r="BS1140" i="6" a="1"/>
  <c r="BS1140" i="6" s="1"/>
  <c r="BR1140" i="6"/>
  <c r="BS1204" i="6" a="1"/>
  <c r="BS1204" i="6" s="1"/>
  <c r="BR1204" i="6"/>
  <c r="BT1204" i="6" s="1"/>
  <c r="BU1204" i="6" s="1"/>
  <c r="BR1207" i="6"/>
  <c r="BS1207" i="6" a="1"/>
  <c r="BS1207" i="6" s="1"/>
  <c r="BR1416" i="6"/>
  <c r="BT1416" i="6" s="1"/>
  <c r="BU1416" i="6" s="1"/>
  <c r="BS1416" i="6" a="1"/>
  <c r="BS1416" i="6" s="1"/>
  <c r="BS1479" i="6" a="1"/>
  <c r="BS1479" i="6" s="1"/>
  <c r="BR1479" i="6"/>
  <c r="BT1479" i="6" s="1"/>
  <c r="BU1479" i="6" s="1"/>
  <c r="BS1521" i="6" a="1"/>
  <c r="BS1521" i="6" s="1"/>
  <c r="BR1521" i="6"/>
  <c r="BS1608" i="6" a="1"/>
  <c r="BS1608" i="6" s="1"/>
  <c r="BR1608" i="6"/>
  <c r="BS1612" i="6" a="1"/>
  <c r="BS1612" i="6" s="1"/>
  <c r="BR1612" i="6"/>
  <c r="BR1772" i="6"/>
  <c r="BS1772" i="6" a="1"/>
  <c r="BS1772" i="6" s="1"/>
  <c r="BS1852" i="6" a="1"/>
  <c r="BS1852" i="6" s="1"/>
  <c r="BR1852" i="6"/>
  <c r="BS1921" i="6" a="1"/>
  <c r="BS1921" i="6" s="1"/>
  <c r="BR1921" i="6"/>
  <c r="BR2021" i="6"/>
  <c r="BS2021" i="6" a="1"/>
  <c r="BS2021" i="6" s="1"/>
  <c r="BS2050" i="6" a="1"/>
  <c r="BS2050" i="6" s="1"/>
  <c r="BR2050" i="6"/>
  <c r="BS2207" i="6" a="1"/>
  <c r="BS2207" i="6" s="1"/>
  <c r="BR2207" i="6"/>
  <c r="BS2420" i="6" a="1"/>
  <c r="BS2420" i="6" s="1"/>
  <c r="BR2420" i="6"/>
  <c r="BT2420" i="6" s="1"/>
  <c r="BU2420" i="6" s="1"/>
  <c r="BK58" i="6"/>
  <c r="BL58" i="6" s="1"/>
  <c r="BO194" i="6"/>
  <c r="BP194" i="6" s="1"/>
  <c r="BK194" i="6"/>
  <c r="BL194" i="6" s="1"/>
  <c r="BO598" i="6"/>
  <c r="BP598" i="6" s="1"/>
  <c r="BK598" i="6"/>
  <c r="BL598" i="6" s="1"/>
  <c r="BS733" i="6" a="1"/>
  <c r="BS733" i="6" s="1"/>
  <c r="BT733" i="6" s="1"/>
  <c r="BU733" i="6" s="1"/>
  <c r="BR822" i="6"/>
  <c r="BT822" i="6" s="1"/>
  <c r="BU822" i="6" s="1"/>
  <c r="BS822" i="6" a="1"/>
  <c r="BS822" i="6" s="1"/>
  <c r="BS749" i="6" a="1"/>
  <c r="BS749" i="6" s="1"/>
  <c r="BR749" i="6"/>
  <c r="BT749" i="6" s="1"/>
  <c r="BU749" i="6" s="1"/>
  <c r="BS765" i="6" a="1"/>
  <c r="BS765" i="6" s="1"/>
  <c r="BR765" i="6"/>
  <c r="BR791" i="6"/>
  <c r="BS791" i="6" a="1"/>
  <c r="BS791" i="6" s="1"/>
  <c r="BR810" i="6"/>
  <c r="BS810" i="6" a="1"/>
  <c r="BS810" i="6" s="1"/>
  <c r="BS37" i="6" a="1"/>
  <c r="BS37" i="6" s="1"/>
  <c r="BR37" i="6"/>
  <c r="BS57" i="6" a="1"/>
  <c r="BS57" i="6" s="1"/>
  <c r="BR57" i="6"/>
  <c r="BS77" i="6" a="1"/>
  <c r="BS77" i="6" s="1"/>
  <c r="BR77" i="6"/>
  <c r="BS97" i="6" a="1"/>
  <c r="BS97" i="6" s="1"/>
  <c r="BR97" i="6"/>
  <c r="BR117" i="6"/>
  <c r="BS117" i="6" a="1"/>
  <c r="BS117" i="6" s="1"/>
  <c r="BS137" i="6" a="1"/>
  <c r="BS137" i="6" s="1"/>
  <c r="BR137" i="6"/>
  <c r="BS157" i="6" a="1"/>
  <c r="BS157" i="6" s="1"/>
  <c r="BR157" i="6"/>
  <c r="BS177" i="6" a="1"/>
  <c r="BS177" i="6" s="1"/>
  <c r="BR177" i="6"/>
  <c r="BR197" i="6"/>
  <c r="BS197" i="6" a="1"/>
  <c r="BS197" i="6" s="1"/>
  <c r="BS217" i="6" a="1"/>
  <c r="BS217" i="6" s="1"/>
  <c r="BR217" i="6"/>
  <c r="BR277" i="6"/>
  <c r="BS277" i="6" a="1"/>
  <c r="BS277" i="6" s="1"/>
  <c r="BS297" i="6" a="1"/>
  <c r="BS297" i="6" s="1"/>
  <c r="BR297" i="6"/>
  <c r="BS317" i="6" a="1"/>
  <c r="BS317" i="6" s="1"/>
  <c r="BR317" i="6"/>
  <c r="BS388" i="6" a="1"/>
  <c r="BS388" i="6" s="1"/>
  <c r="BR388" i="6"/>
  <c r="BS390" i="6" a="1"/>
  <c r="BS390" i="6" s="1"/>
  <c r="BR390" i="6"/>
  <c r="BR549" i="6"/>
  <c r="BS549" i="6" a="1"/>
  <c r="BS549" i="6" s="1"/>
  <c r="BS564" i="6" a="1"/>
  <c r="BS564" i="6" s="1"/>
  <c r="BR564" i="6"/>
  <c r="BR589" i="6"/>
  <c r="BT589" i="6" s="1"/>
  <c r="BU589" i="6" s="1"/>
  <c r="BS589" i="6" a="1"/>
  <c r="BS589" i="6" s="1"/>
  <c r="BS637" i="6" a="1"/>
  <c r="BS637" i="6" s="1"/>
  <c r="BR637" i="6"/>
  <c r="BS648" i="6" a="1"/>
  <c r="BS648" i="6" s="1"/>
  <c r="BR648" i="6"/>
  <c r="BR683" i="6"/>
  <c r="BS683" i="6" a="1"/>
  <c r="BS683" i="6" s="1"/>
  <c r="BR729" i="6"/>
  <c r="BS729" i="6" a="1"/>
  <c r="BS729" i="6" s="1"/>
  <c r="BS798" i="6" a="1"/>
  <c r="BS798" i="6" s="1"/>
  <c r="BR798" i="6"/>
  <c r="BS846" i="6" a="1"/>
  <c r="BS846" i="6" s="1"/>
  <c r="BR846" i="6"/>
  <c r="BS868" i="6" a="1"/>
  <c r="BS868" i="6" s="1"/>
  <c r="BR868" i="6"/>
  <c r="BS888" i="6" a="1"/>
  <c r="BS888" i="6" s="1"/>
  <c r="BR888" i="6"/>
  <c r="BR928" i="6"/>
  <c r="BS928" i="6" a="1"/>
  <c r="BS928" i="6" s="1"/>
  <c r="BS933" i="6" a="1"/>
  <c r="BS933" i="6" s="1"/>
  <c r="BR933" i="6"/>
  <c r="BR1014" i="6"/>
  <c r="BS1014" i="6" a="1"/>
  <c r="BS1014" i="6" s="1"/>
  <c r="BS1035" i="6" a="1"/>
  <c r="BS1035" i="6" s="1"/>
  <c r="BR1035" i="6"/>
  <c r="BS1068" i="6" a="1"/>
  <c r="BS1068" i="6" s="1"/>
  <c r="BR1068" i="6"/>
  <c r="BT1068" i="6" s="1"/>
  <c r="BU1068" i="6" s="1"/>
  <c r="BS1119" i="6" a="1"/>
  <c r="BS1119" i="6" s="1"/>
  <c r="BR1119" i="6"/>
  <c r="BR1146" i="6"/>
  <c r="BS1146" i="6" a="1"/>
  <c r="BS1146" i="6" s="1"/>
  <c r="BS1201" i="6" a="1"/>
  <c r="BS1201" i="6" s="1"/>
  <c r="BR1201" i="6"/>
  <c r="BR1219" i="6"/>
  <c r="BS1219" i="6" a="1"/>
  <c r="BS1219" i="6" s="1"/>
  <c r="BS1222" i="6" a="1"/>
  <c r="BS1222" i="6" s="1"/>
  <c r="BR1222" i="6"/>
  <c r="BR1348" i="6"/>
  <c r="BS1348" i="6" a="1"/>
  <c r="BS1348" i="6" s="1"/>
  <c r="BR1444" i="6"/>
  <c r="BS1444" i="6" a="1"/>
  <c r="BS1444" i="6" s="1"/>
  <c r="BS1501" i="6" a="1"/>
  <c r="BS1501" i="6" s="1"/>
  <c r="BR1501" i="6"/>
  <c r="BT1501" i="6" s="1"/>
  <c r="BU1501" i="6" s="1"/>
  <c r="BR1518" i="6"/>
  <c r="BT1518" i="6" s="1"/>
  <c r="BU1518" i="6" s="1"/>
  <c r="BS1518" i="6" a="1"/>
  <c r="BS1518" i="6" s="1"/>
  <c r="BR1539" i="6"/>
  <c r="BS1539" i="6" a="1"/>
  <c r="BS1539" i="6" s="1"/>
  <c r="BS1564" i="6" a="1"/>
  <c r="BS1564" i="6" s="1"/>
  <c r="BR1564" i="6"/>
  <c r="BS1752" i="6" a="1"/>
  <c r="BS1752" i="6" s="1"/>
  <c r="BR1752" i="6"/>
  <c r="BT1752" i="6" s="1"/>
  <c r="BU1752" i="6" s="1"/>
  <c r="BS1868" i="6" a="1"/>
  <c r="BS1868" i="6" s="1"/>
  <c r="BR1868" i="6"/>
  <c r="BS1992" i="6" a="1"/>
  <c r="BS1992" i="6" s="1"/>
  <c r="BR1992" i="6"/>
  <c r="BS2154" i="6" a="1"/>
  <c r="BS2154" i="6" s="1"/>
  <c r="BR2154" i="6"/>
  <c r="BS2183" i="6" a="1"/>
  <c r="BS2183" i="6" s="1"/>
  <c r="BR2183" i="6"/>
  <c r="BT2183" i="6" s="1"/>
  <c r="BU2183" i="6" s="1"/>
  <c r="BS2242" i="6" a="1"/>
  <c r="BS2242" i="6" s="1"/>
  <c r="BR2242" i="6"/>
  <c r="BK225" i="6"/>
  <c r="BL225" i="6" s="1"/>
  <c r="BK317" i="6"/>
  <c r="BL317" i="6" s="1"/>
  <c r="BK387" i="6"/>
  <c r="BL387" i="6" s="1"/>
  <c r="BK710" i="6"/>
  <c r="BL710" i="6" s="1"/>
  <c r="BO710" i="6"/>
  <c r="BP710" i="6" s="1"/>
  <c r="BS764" i="6" a="1"/>
  <c r="BS764" i="6" s="1"/>
  <c r="BR764" i="6"/>
  <c r="BS148" i="6" a="1"/>
  <c r="BS148" i="6" s="1"/>
  <c r="BR148" i="6"/>
  <c r="BS168" i="6" a="1"/>
  <c r="BS168" i="6" s="1"/>
  <c r="BR168" i="6"/>
  <c r="BS188" i="6" a="1"/>
  <c r="BS188" i="6" s="1"/>
  <c r="BR188" i="6"/>
  <c r="BS228" i="6" a="1"/>
  <c r="BS228" i="6" s="1"/>
  <c r="BR228" i="6"/>
  <c r="BS248" i="6" a="1"/>
  <c r="BS248" i="6" s="1"/>
  <c r="BR248" i="6"/>
  <c r="BR288" i="6"/>
  <c r="BS288" i="6" a="1"/>
  <c r="BS288" i="6" s="1"/>
  <c r="BS308" i="6" a="1"/>
  <c r="BS308" i="6" s="1"/>
  <c r="BR308" i="6"/>
  <c r="BS328" i="6" a="1"/>
  <c r="BS328" i="6" s="1"/>
  <c r="BR328" i="6"/>
  <c r="BS392" i="6" a="1"/>
  <c r="BS392" i="6" s="1"/>
  <c r="BR392" i="6"/>
  <c r="BS396" i="6" a="1"/>
  <c r="BS396" i="6" s="1"/>
  <c r="BR396" i="6"/>
  <c r="BS398" i="6" a="1"/>
  <c r="BS398" i="6" s="1"/>
  <c r="BR398" i="6"/>
  <c r="BS445" i="6" a="1"/>
  <c r="BS445" i="6" s="1"/>
  <c r="BR445" i="6"/>
  <c r="BS486" i="6" a="1"/>
  <c r="BS486" i="6" s="1"/>
  <c r="BR486" i="6"/>
  <c r="BS488" i="6" a="1"/>
  <c r="BS488" i="6" s="1"/>
  <c r="BR488" i="6"/>
  <c r="BS490" i="6" a="1"/>
  <c r="BS490" i="6" s="1"/>
  <c r="BR490" i="6"/>
  <c r="BS494" i="6" a="1"/>
  <c r="BS494" i="6" s="1"/>
  <c r="BR494" i="6"/>
  <c r="BS587" i="6" a="1"/>
  <c r="BS587" i="6" s="1"/>
  <c r="BR587" i="6"/>
  <c r="BT587" i="6" s="1"/>
  <c r="BU587" i="6" s="1"/>
  <c r="BS668" i="6" a="1"/>
  <c r="BS668" i="6" s="1"/>
  <c r="BR668" i="6"/>
  <c r="BT668" i="6" s="1"/>
  <c r="BU668" i="6" s="1"/>
  <c r="BS727" i="6" a="1"/>
  <c r="BS727" i="6" s="1"/>
  <c r="BR727" i="6"/>
  <c r="BR738" i="6"/>
  <c r="BS738" i="6" a="1"/>
  <c r="BS738" i="6" s="1"/>
  <c r="BS756" i="6" a="1"/>
  <c r="BS756" i="6" s="1"/>
  <c r="BR756" i="6"/>
  <c r="BS768" i="6" a="1"/>
  <c r="BS768" i="6" s="1"/>
  <c r="BR768" i="6"/>
  <c r="BS775" i="6" a="1"/>
  <c r="BS775" i="6" s="1"/>
  <c r="BR775" i="6"/>
  <c r="BS784" i="6" a="1"/>
  <c r="BS784" i="6" s="1"/>
  <c r="BR784" i="6"/>
  <c r="BS815" i="6" a="1"/>
  <c r="BS815" i="6" s="1"/>
  <c r="BR815" i="6"/>
  <c r="BT815" i="6" s="1"/>
  <c r="BU815" i="6" s="1"/>
  <c r="BS883" i="6" a="1"/>
  <c r="BS883" i="6" s="1"/>
  <c r="BR883" i="6"/>
  <c r="BS923" i="6" a="1"/>
  <c r="BS923" i="6" s="1"/>
  <c r="BR923" i="6"/>
  <c r="BS961" i="6" a="1"/>
  <c r="BS961" i="6" s="1"/>
  <c r="BR961" i="6"/>
  <c r="BR964" i="6"/>
  <c r="BS964" i="6" a="1"/>
  <c r="BS964" i="6" s="1"/>
  <c r="BS989" i="6" a="1"/>
  <c r="BS989" i="6" s="1"/>
  <c r="BR989" i="6"/>
  <c r="BT989" i="6" s="1"/>
  <c r="BU989" i="6" s="1"/>
  <c r="BS999" i="6" a="1"/>
  <c r="BS999" i="6" s="1"/>
  <c r="BR999" i="6"/>
  <c r="BS1017" i="6" a="1"/>
  <c r="BS1017" i="6" s="1"/>
  <c r="BR1017" i="6"/>
  <c r="BT1059" i="6"/>
  <c r="BU1059" i="6" s="1"/>
  <c r="BS1114" i="6" a="1"/>
  <c r="BS1114" i="6" s="1"/>
  <c r="BR1114" i="6"/>
  <c r="BR1127" i="6"/>
  <c r="BS1127" i="6" a="1"/>
  <c r="BS1127" i="6" s="1"/>
  <c r="BS1132" i="6" a="1"/>
  <c r="BS1132" i="6" s="1"/>
  <c r="BR1132" i="6"/>
  <c r="BS1185" i="6" a="1"/>
  <c r="BS1185" i="6" s="1"/>
  <c r="BR1185" i="6"/>
  <c r="BS1188" i="6" a="1"/>
  <c r="BS1188" i="6" s="1"/>
  <c r="BR1188" i="6"/>
  <c r="BT1188" i="6" s="1"/>
  <c r="BU1188" i="6" s="1"/>
  <c r="BS1237" i="6" a="1"/>
  <c r="BS1237" i="6" s="1"/>
  <c r="BR1237" i="6"/>
  <c r="BT1237" i="6" s="1"/>
  <c r="BU1237" i="6" s="1"/>
  <c r="BS1290" i="6" a="1"/>
  <c r="BS1290" i="6" s="1"/>
  <c r="BR1290" i="6"/>
  <c r="BR1543" i="6"/>
  <c r="BS1543" i="6" a="1"/>
  <c r="BS1543" i="6" s="1"/>
  <c r="BS1597" i="6" a="1"/>
  <c r="BS1597" i="6" s="1"/>
  <c r="BR1597" i="6"/>
  <c r="BR1668" i="6"/>
  <c r="BS1668" i="6" a="1"/>
  <c r="BS1668" i="6" s="1"/>
  <c r="BR1672" i="6"/>
  <c r="BT1672" i="6" s="1"/>
  <c r="BU1672" i="6" s="1"/>
  <c r="BS1672" i="6" a="1"/>
  <c r="BS1672" i="6" s="1"/>
  <c r="BS1690" i="6" a="1"/>
  <c r="BS1690" i="6" s="1"/>
  <c r="BR1690" i="6"/>
  <c r="BS1917" i="6" a="1"/>
  <c r="BS1917" i="6" s="1"/>
  <c r="BR1917" i="6"/>
  <c r="BS1942" i="6" a="1"/>
  <c r="BS1942" i="6" s="1"/>
  <c r="BR1942" i="6"/>
  <c r="BS2188" i="6" a="1"/>
  <c r="BS2188" i="6" s="1"/>
  <c r="BR2188" i="6"/>
  <c r="BT2188" i="6" s="1"/>
  <c r="BU2188" i="6" s="1"/>
  <c r="BS2351" i="6" a="1"/>
  <c r="BS2351" i="6" s="1"/>
  <c r="BR2351" i="6"/>
  <c r="BT2351" i="6" s="1"/>
  <c r="BU2351" i="6" s="1"/>
  <c r="BO58" i="6"/>
  <c r="BP58" i="6" s="1"/>
  <c r="BO221" i="6"/>
  <c r="BP221" i="6" s="1"/>
  <c r="BK469" i="6"/>
  <c r="BL469" i="6" s="1"/>
  <c r="BO469" i="6"/>
  <c r="BP469" i="6" s="1"/>
  <c r="BS520" i="6" a="1"/>
  <c r="BS520" i="6" s="1"/>
  <c r="BR520" i="6"/>
  <c r="BS760" i="6" a="1"/>
  <c r="BS760" i="6" s="1"/>
  <c r="BR760" i="6"/>
  <c r="BS698" i="6" a="1"/>
  <c r="BS698" i="6" s="1"/>
  <c r="BR698" i="6"/>
  <c r="BR731" i="6"/>
  <c r="BS731" i="6" a="1"/>
  <c r="BS731" i="6" s="1"/>
  <c r="BS28" i="6" a="1"/>
  <c r="BS28" i="6" s="1"/>
  <c r="BR28" i="6"/>
  <c r="BS88" i="6" a="1"/>
  <c r="BS88" i="6" s="1"/>
  <c r="BR88" i="6"/>
  <c r="BS39" i="6" a="1"/>
  <c r="BS39" i="6" s="1"/>
  <c r="BR39" i="6"/>
  <c r="BS79" i="6" a="1"/>
  <c r="BS79" i="6" s="1"/>
  <c r="BR79" i="6"/>
  <c r="BS119" i="6" a="1"/>
  <c r="BS119" i="6" s="1"/>
  <c r="BR119" i="6"/>
  <c r="BS139" i="6" a="1"/>
  <c r="BS139" i="6" s="1"/>
  <c r="BR139" i="6"/>
  <c r="BS159" i="6" a="1"/>
  <c r="BS159" i="6" s="1"/>
  <c r="BR159" i="6"/>
  <c r="BS179" i="6" a="1"/>
  <c r="BS179" i="6" s="1"/>
  <c r="BR179" i="6"/>
  <c r="BS199" i="6" a="1"/>
  <c r="BS199" i="6" s="1"/>
  <c r="BR199" i="6"/>
  <c r="BR219" i="6"/>
  <c r="BS219" i="6" a="1"/>
  <c r="BS219" i="6" s="1"/>
  <c r="BS239" i="6" a="1"/>
  <c r="BS239" i="6" s="1"/>
  <c r="BR239" i="6"/>
  <c r="BS259" i="6" a="1"/>
  <c r="BS259" i="6" s="1"/>
  <c r="BR259" i="6"/>
  <c r="BT259" i="6" s="1"/>
  <c r="BU259" i="6" s="1"/>
  <c r="BS279" i="6" a="1"/>
  <c r="BS279" i="6" s="1"/>
  <c r="BR279" i="6"/>
  <c r="BS299" i="6" a="1"/>
  <c r="BS299" i="6" s="1"/>
  <c r="BR299" i="6"/>
  <c r="BS319" i="6" a="1"/>
  <c r="BS319" i="6" s="1"/>
  <c r="BR319" i="6"/>
  <c r="BS345" i="6" a="1"/>
  <c r="BS345" i="6" s="1"/>
  <c r="BR345" i="6"/>
  <c r="BS351" i="6" a="1"/>
  <c r="BS351" i="6" s="1"/>
  <c r="BR351" i="6"/>
  <c r="BT351" i="6" s="1"/>
  <c r="BU351" i="6" s="1"/>
  <c r="BS394" i="6" a="1"/>
  <c r="BS394" i="6" s="1"/>
  <c r="BR394" i="6"/>
  <c r="BS439" i="6" a="1"/>
  <c r="BS439" i="6" s="1"/>
  <c r="BR439" i="6"/>
  <c r="BS443" i="6" a="1"/>
  <c r="BS443" i="6" s="1"/>
  <c r="BR443" i="6"/>
  <c r="BR492" i="6"/>
  <c r="BS492" i="6" a="1"/>
  <c r="BS492" i="6" s="1"/>
  <c r="BS624" i="6" a="1"/>
  <c r="BS624" i="6" s="1"/>
  <c r="BR624" i="6"/>
  <c r="BS635" i="6" a="1"/>
  <c r="BS635" i="6" s="1"/>
  <c r="BR635" i="6"/>
  <c r="BS657" i="6" a="1"/>
  <c r="BS657" i="6" s="1"/>
  <c r="BR657" i="6"/>
  <c r="BS692" i="6" a="1"/>
  <c r="BS692" i="6" s="1"/>
  <c r="BR692" i="6"/>
  <c r="BS694" i="6" a="1"/>
  <c r="BS694" i="6" s="1"/>
  <c r="BR694" i="6"/>
  <c r="BS725" i="6" a="1"/>
  <c r="BS725" i="6" s="1"/>
  <c r="BR725" i="6"/>
  <c r="BS832" i="6" a="1"/>
  <c r="BS832" i="6" s="1"/>
  <c r="BR832" i="6"/>
  <c r="BR878" i="6"/>
  <c r="BS878" i="6" a="1"/>
  <c r="BS878" i="6" s="1"/>
  <c r="BS893" i="6" a="1"/>
  <c r="BS893" i="6" s="1"/>
  <c r="BR893" i="6"/>
  <c r="BS903" i="6" a="1"/>
  <c r="BS903" i="6" s="1"/>
  <c r="BR903" i="6"/>
  <c r="BS908" i="6" a="1"/>
  <c r="BS908" i="6" s="1"/>
  <c r="BR908" i="6"/>
  <c r="BT908" i="6" s="1"/>
  <c r="BU908" i="6" s="1"/>
  <c r="BS918" i="6" a="1"/>
  <c r="BS918" i="6" s="1"/>
  <c r="BR918" i="6"/>
  <c r="BS953" i="6" a="1"/>
  <c r="BS953" i="6" s="1"/>
  <c r="BR953" i="6"/>
  <c r="BS969" i="6" a="1"/>
  <c r="BS969" i="6" s="1"/>
  <c r="BR969" i="6"/>
  <c r="BR994" i="6"/>
  <c r="BS994" i="6" a="1"/>
  <c r="BS994" i="6" s="1"/>
  <c r="BR1043" i="6"/>
  <c r="BS1043" i="6" a="1"/>
  <c r="BS1043" i="6" s="1"/>
  <c r="BS1051" i="6" a="1"/>
  <c r="BS1051" i="6" s="1"/>
  <c r="BR1051" i="6"/>
  <c r="BS1078" i="6" a="1"/>
  <c r="BS1078" i="6" s="1"/>
  <c r="BR1078" i="6"/>
  <c r="BS1143" i="6" a="1"/>
  <c r="BS1143" i="6" s="1"/>
  <c r="BR1143" i="6"/>
  <c r="BS1256" i="6" a="1"/>
  <c r="BS1256" i="6" s="1"/>
  <c r="BR1256" i="6"/>
  <c r="BS1262" i="6" a="1"/>
  <c r="BS1262" i="6" s="1"/>
  <c r="BR1262" i="6"/>
  <c r="BT1262" i="6" s="1"/>
  <c r="BU1262" i="6" s="1"/>
  <c r="BS1284" i="6" a="1"/>
  <c r="BS1284" i="6" s="1"/>
  <c r="BR1284" i="6"/>
  <c r="BT1284" i="6" s="1"/>
  <c r="BU1284" i="6" s="1"/>
  <c r="BS1338" i="6" a="1"/>
  <c r="BS1338" i="6" s="1"/>
  <c r="BR1338" i="6"/>
  <c r="BS1359" i="6" a="1"/>
  <c r="BS1359" i="6" s="1"/>
  <c r="BR1359" i="6"/>
  <c r="BT1359" i="6" s="1"/>
  <c r="BU1359" i="6" s="1"/>
  <c r="BR1400" i="6"/>
  <c r="BT1400" i="6" s="1"/>
  <c r="BU1400" i="6" s="1"/>
  <c r="BS1400" i="6" a="1"/>
  <c r="BS1400" i="6" s="1"/>
  <c r="BR1430" i="6"/>
  <c r="BS1430" i="6" a="1"/>
  <c r="BS1430" i="6" s="1"/>
  <c r="BS1458" i="6" a="1"/>
  <c r="BS1458" i="6" s="1"/>
  <c r="BR1458" i="6"/>
  <c r="BR1504" i="6"/>
  <c r="BS1504" i="6" a="1"/>
  <c r="BS1504" i="6" s="1"/>
  <c r="BR1568" i="6"/>
  <c r="BT1568" i="6" s="1"/>
  <c r="BU1568" i="6" s="1"/>
  <c r="BS1568" i="6" a="1"/>
  <c r="BS1568" i="6" s="1"/>
  <c r="BS1717" i="6" a="1"/>
  <c r="BS1717" i="6" s="1"/>
  <c r="BR1717" i="6"/>
  <c r="BS1768" i="6" a="1"/>
  <c r="BS1768" i="6" s="1"/>
  <c r="BR1768" i="6"/>
  <c r="BS1777" i="6" a="1"/>
  <c r="BS1777" i="6" s="1"/>
  <c r="BR1777" i="6"/>
  <c r="BS1996" i="6" a="1"/>
  <c r="BS1996" i="6" s="1"/>
  <c r="BR1996" i="6"/>
  <c r="BS2017" i="6" a="1"/>
  <c r="BS2017" i="6" s="1"/>
  <c r="BR2017" i="6"/>
  <c r="BT2017" i="6" s="1"/>
  <c r="BU2017" i="6" s="1"/>
  <c r="BS2145" i="6" a="1"/>
  <c r="BS2145" i="6" s="1"/>
  <c r="BR2145" i="6"/>
  <c r="BS2227" i="6" a="1"/>
  <c r="BS2227" i="6" s="1"/>
  <c r="BR2227" i="6"/>
  <c r="BR2312" i="6"/>
  <c r="BS2312" i="6" a="1"/>
  <c r="BS2312" i="6" s="1"/>
  <c r="BS441" i="6" a="1"/>
  <c r="BS441" i="6" s="1"/>
  <c r="BR795" i="6"/>
  <c r="BS757" i="6" a="1"/>
  <c r="BS757" i="6" s="1"/>
  <c r="BR757" i="6"/>
  <c r="BS778" i="6" a="1"/>
  <c r="BS778" i="6" s="1"/>
  <c r="BR778" i="6"/>
  <c r="BS780" i="6" a="1"/>
  <c r="BS780" i="6" s="1"/>
  <c r="BR780" i="6"/>
  <c r="BR816" i="6"/>
  <c r="BS816" i="6" a="1"/>
  <c r="BS816" i="6" s="1"/>
  <c r="BS852" i="6" a="1"/>
  <c r="BS852" i="6" s="1"/>
  <c r="BR852" i="6"/>
  <c r="BS895" i="6" a="1"/>
  <c r="BS895" i="6" s="1"/>
  <c r="BR895" i="6"/>
  <c r="BS919" i="6" a="1"/>
  <c r="BS919" i="6" s="1"/>
  <c r="BR919" i="6"/>
  <c r="BS945" i="6" a="1"/>
  <c r="BS945" i="6" s="1"/>
  <c r="BR945" i="6"/>
  <c r="BR956" i="6"/>
  <c r="BS956" i="6" a="1"/>
  <c r="BS956" i="6" s="1"/>
  <c r="BS970" i="6" a="1"/>
  <c r="BS970" i="6" s="1"/>
  <c r="BR970" i="6"/>
  <c r="BR972" i="6"/>
  <c r="BS972" i="6" a="1"/>
  <c r="BS972" i="6" s="1"/>
  <c r="BR1011" i="6"/>
  <c r="BS1011" i="6" a="1"/>
  <c r="BS1011" i="6" s="1"/>
  <c r="BR1167" i="6"/>
  <c r="BS1167" i="6" a="1"/>
  <c r="BS1167" i="6" s="1"/>
  <c r="BS1178" i="6" a="1"/>
  <c r="BS1178" i="6" s="1"/>
  <c r="BR1178" i="6"/>
  <c r="BS1224" i="6" a="1"/>
  <c r="BS1224" i="6" s="1"/>
  <c r="BR1224" i="6"/>
  <c r="BS1302" i="6" a="1"/>
  <c r="BS1302" i="6" s="1"/>
  <c r="BR1302" i="6"/>
  <c r="BR1310" i="6"/>
  <c r="BS1310" i="6" a="1"/>
  <c r="BS1310" i="6" s="1"/>
  <c r="BR1428" i="6"/>
  <c r="BT1428" i="6" s="1"/>
  <c r="BU1428" i="6" s="1"/>
  <c r="BS1428" i="6" a="1"/>
  <c r="BS1428" i="6" s="1"/>
  <c r="BR1468" i="6"/>
  <c r="BS1468" i="6" a="1"/>
  <c r="BS1468" i="6" s="1"/>
  <c r="BR1480" i="6"/>
  <c r="BS1480" i="6" a="1"/>
  <c r="BS1480" i="6" s="1"/>
  <c r="BS1483" i="6" a="1"/>
  <c r="BS1483" i="6" s="1"/>
  <c r="BR1483" i="6"/>
  <c r="BR1610" i="6"/>
  <c r="BS1610" i="6" a="1"/>
  <c r="BS1610" i="6" s="1"/>
  <c r="BS1622" i="6" a="1"/>
  <c r="BS1622" i="6" s="1"/>
  <c r="BR1622" i="6"/>
  <c r="BS1788" i="6" a="1"/>
  <c r="BS1788" i="6" s="1"/>
  <c r="BR1788" i="6"/>
  <c r="BS1847" i="6" a="1"/>
  <c r="BS1847" i="6" s="1"/>
  <c r="BR1847" i="6"/>
  <c r="BS2070" i="6" a="1"/>
  <c r="BS2070" i="6" s="1"/>
  <c r="BR2070" i="6"/>
  <c r="BS2190" i="6" a="1"/>
  <c r="BS2190" i="6" s="1"/>
  <c r="BR2190" i="6"/>
  <c r="BT2190" i="6" s="1"/>
  <c r="BU2190" i="6" s="1"/>
  <c r="BS2319" i="6" a="1"/>
  <c r="BS2319" i="6" s="1"/>
  <c r="BR2319" i="6"/>
  <c r="BS2371" i="6" a="1"/>
  <c r="BS2371" i="6" s="1"/>
  <c r="BR2371" i="6"/>
  <c r="BS2400" i="6" a="1"/>
  <c r="BS2400" i="6" s="1"/>
  <c r="BR2400" i="6"/>
  <c r="BO78" i="6"/>
  <c r="BP78" i="6" s="1"/>
  <c r="BO123" i="6"/>
  <c r="BP123" i="6" s="1"/>
  <c r="BO139" i="6"/>
  <c r="BP139" i="6" s="1"/>
  <c r="BO165" i="6"/>
  <c r="BP165" i="6" s="1"/>
  <c r="BO206" i="6"/>
  <c r="BP206" i="6" s="1"/>
  <c r="BK206" i="6"/>
  <c r="BL206" i="6" s="1"/>
  <c r="BO210" i="6"/>
  <c r="BP210" i="6" s="1"/>
  <c r="BK465" i="6"/>
  <c r="BL465" i="6" s="1"/>
  <c r="BO465" i="6"/>
  <c r="BP465" i="6" s="1"/>
  <c r="BO519" i="6"/>
  <c r="BP519" i="6" s="1"/>
  <c r="BK519" i="6"/>
  <c r="BO538" i="6"/>
  <c r="BP538" i="6" s="1"/>
  <c r="BK538" i="6"/>
  <c r="BK642" i="6"/>
  <c r="BL642" i="6" s="1"/>
  <c r="BM901" i="6"/>
  <c r="BK1008" i="6"/>
  <c r="BL1008" i="6" s="1"/>
  <c r="BN1008" i="6" s="1"/>
  <c r="BO1008" i="6"/>
  <c r="BP1008" i="6" s="1"/>
  <c r="BO1048" i="6"/>
  <c r="BP1048" i="6" s="1"/>
  <c r="BR1396" i="6"/>
  <c r="BT1396" i="6" s="1"/>
  <c r="BU1396" i="6" s="1"/>
  <c r="BS1396" i="6" a="1"/>
  <c r="BS1396" i="6" s="1"/>
  <c r="BS1425" i="6" a="1"/>
  <c r="BS1425" i="6" s="1"/>
  <c r="BR1425" i="6"/>
  <c r="BS1453" i="6" a="1"/>
  <c r="BS1453" i="6" s="1"/>
  <c r="BR1453" i="6"/>
  <c r="BS1465" i="6" a="1"/>
  <c r="BS1465" i="6" s="1"/>
  <c r="BR1465" i="6"/>
  <c r="BR1477" i="6"/>
  <c r="BS1477" i="6" a="1"/>
  <c r="BS1477" i="6" s="1"/>
  <c r="BR1496" i="6"/>
  <c r="BT1496" i="6" s="1"/>
  <c r="BU1496" i="6" s="1"/>
  <c r="BS1496" i="6" a="1"/>
  <c r="BS1496" i="6" s="1"/>
  <c r="BR1508" i="6"/>
  <c r="BT1508" i="6" s="1"/>
  <c r="BU1508" i="6" s="1"/>
  <c r="BS1508" i="6" a="1"/>
  <c r="BS1508" i="6" s="1"/>
  <c r="BS1520" i="6" a="1"/>
  <c r="BS1520" i="6" s="1"/>
  <c r="BR1520" i="6"/>
  <c r="BR1523" i="6"/>
  <c r="BS1523" i="6" a="1"/>
  <c r="BS1523" i="6" s="1"/>
  <c r="BS1548" i="6" a="1"/>
  <c r="BS1548" i="6" s="1"/>
  <c r="BR1548" i="6"/>
  <c r="BS1557" i="6" a="1"/>
  <c r="BS1557" i="6" s="1"/>
  <c r="BR1557" i="6"/>
  <c r="BS1588" i="6" a="1"/>
  <c r="BS1588" i="6" s="1"/>
  <c r="BR1588" i="6"/>
  <c r="BR1670" i="6"/>
  <c r="BS1670" i="6" a="1"/>
  <c r="BS1670" i="6" s="1"/>
  <c r="BS1682" i="6" a="1"/>
  <c r="BS1682" i="6" s="1"/>
  <c r="BR1682" i="6"/>
  <c r="BR1765" i="6"/>
  <c r="BS1765" i="6" a="1"/>
  <c r="BS1765" i="6" s="1"/>
  <c r="BS1792" i="6" a="1"/>
  <c r="BS1792" i="6" s="1"/>
  <c r="BR1792" i="6"/>
  <c r="BS1877" i="6" a="1"/>
  <c r="BS1877" i="6" s="1"/>
  <c r="BR1877" i="6"/>
  <c r="BR1901" i="6"/>
  <c r="BS1901" i="6" a="1"/>
  <c r="BS1901" i="6" s="1"/>
  <c r="BS1956" i="6" a="1"/>
  <c r="BS1956" i="6" s="1"/>
  <c r="BR1956" i="6"/>
  <c r="BT1956" i="6" s="1"/>
  <c r="BU1956" i="6" s="1"/>
  <c r="BR1987" i="6"/>
  <c r="BS1987" i="6" a="1"/>
  <c r="BS1987" i="6" s="1"/>
  <c r="BS2045" i="6" a="1"/>
  <c r="BS2045" i="6" s="1"/>
  <c r="BR2045" i="6"/>
  <c r="BR2116" i="6"/>
  <c r="BT2116" i="6" s="1"/>
  <c r="BU2116" i="6" s="1"/>
  <c r="BS2116" i="6" a="1"/>
  <c r="BS2116" i="6" s="1"/>
  <c r="BS2262" i="6" a="1"/>
  <c r="BS2262" i="6" s="1"/>
  <c r="BR2262" i="6"/>
  <c r="BT2262" i="6" s="1"/>
  <c r="BU2262" i="6" s="1"/>
  <c r="BS2418" i="6" a="1"/>
  <c r="BS2418" i="6" s="1"/>
  <c r="BR2418" i="6"/>
  <c r="BK39" i="6"/>
  <c r="BL39" i="6" s="1"/>
  <c r="BO74" i="6"/>
  <c r="BP74" i="6" s="1"/>
  <c r="BK74" i="6"/>
  <c r="BK409" i="6"/>
  <c r="BL409" i="6" s="1"/>
  <c r="BO409" i="6"/>
  <c r="BP409" i="6" s="1"/>
  <c r="BM473" i="6"/>
  <c r="BO559" i="6"/>
  <c r="BP559" i="6" s="1"/>
  <c r="BK559" i="6"/>
  <c r="BL559" i="6" s="1"/>
  <c r="BM642" i="6"/>
  <c r="BS696" i="6" a="1"/>
  <c r="BS696" i="6" s="1"/>
  <c r="BR696" i="6"/>
  <c r="BO798" i="6"/>
  <c r="BP798" i="6" s="1"/>
  <c r="BK798" i="6"/>
  <c r="BL798" i="6" s="1"/>
  <c r="BR1528" i="6"/>
  <c r="BR1554" i="6"/>
  <c r="BT1554" i="6" s="1"/>
  <c r="BU1554" i="6" s="1"/>
  <c r="BS770" i="6" a="1"/>
  <c r="BS770" i="6" s="1"/>
  <c r="BR770" i="6"/>
  <c r="BS772" i="6" a="1"/>
  <c r="BS772" i="6" s="1"/>
  <c r="BR772" i="6"/>
  <c r="BS774" i="6" a="1"/>
  <c r="BS774" i="6" s="1"/>
  <c r="BR774" i="6"/>
  <c r="BS789" i="6" a="1"/>
  <c r="BS789" i="6" s="1"/>
  <c r="BR789" i="6"/>
  <c r="BR808" i="6"/>
  <c r="BS808" i="6" a="1"/>
  <c r="BS808" i="6" s="1"/>
  <c r="BR827" i="6"/>
  <c r="BT827" i="6" s="1"/>
  <c r="BU827" i="6" s="1"/>
  <c r="BS827" i="6" a="1"/>
  <c r="BS827" i="6" s="1"/>
  <c r="BS848" i="6" a="1"/>
  <c r="BS848" i="6" s="1"/>
  <c r="BR848" i="6"/>
  <c r="BS917" i="6" a="1"/>
  <c r="BS917" i="6" s="1"/>
  <c r="BR917" i="6"/>
  <c r="BS943" i="6" a="1"/>
  <c r="BS943" i="6" s="1"/>
  <c r="BR943" i="6"/>
  <c r="BS963" i="6" a="1"/>
  <c r="BS963" i="6" s="1"/>
  <c r="BR963" i="6"/>
  <c r="BR968" i="6"/>
  <c r="BS968" i="6" a="1"/>
  <c r="BS968" i="6" s="1"/>
  <c r="BS998" i="6" a="1"/>
  <c r="BS998" i="6" s="1"/>
  <c r="BR998" i="6"/>
  <c r="BS1009" i="6" a="1"/>
  <c r="BS1009" i="6" s="1"/>
  <c r="BR1009" i="6"/>
  <c r="BS1025" i="6" a="1"/>
  <c r="BS1025" i="6" s="1"/>
  <c r="BR1025" i="6"/>
  <c r="BS1098" i="6" a="1"/>
  <c r="BS1098" i="6" s="1"/>
  <c r="BR1098" i="6"/>
  <c r="BS1105" i="6" a="1"/>
  <c r="BS1105" i="6" s="1"/>
  <c r="BR1105" i="6"/>
  <c r="BS1154" i="6" a="1"/>
  <c r="BS1154" i="6" s="1"/>
  <c r="BR1154" i="6"/>
  <c r="BS1181" i="6" a="1"/>
  <c r="BS1181" i="6" s="1"/>
  <c r="BR1181" i="6"/>
  <c r="BT1181" i="6" s="1"/>
  <c r="BU1181" i="6" s="1"/>
  <c r="BS1249" i="6" a="1"/>
  <c r="BS1249" i="6" s="1"/>
  <c r="BR1249" i="6"/>
  <c r="BS1252" i="6" a="1"/>
  <c r="BS1252" i="6" s="1"/>
  <c r="BR1252" i="6"/>
  <c r="BT1252" i="6" s="1"/>
  <c r="BU1252" i="6" s="1"/>
  <c r="BR1279" i="6"/>
  <c r="BT1279" i="6" s="1"/>
  <c r="BU1279" i="6" s="1"/>
  <c r="BS1279" i="6" a="1"/>
  <c r="BS1279" i="6" s="1"/>
  <c r="BR1282" i="6"/>
  <c r="BT1282" i="6" s="1"/>
  <c r="BU1282" i="6" s="1"/>
  <c r="BS1282" i="6" a="1"/>
  <c r="BS1282" i="6" s="1"/>
  <c r="BS1296" i="6" a="1"/>
  <c r="BS1296" i="6" s="1"/>
  <c r="BR1296" i="6"/>
  <c r="BS1323" i="6" a="1"/>
  <c r="BS1323" i="6" s="1"/>
  <c r="BR1323" i="6"/>
  <c r="BS1378" i="6" a="1"/>
  <c r="BS1378" i="6" s="1"/>
  <c r="BR1378" i="6"/>
  <c r="BR1387" i="6"/>
  <c r="BS1387" i="6" a="1"/>
  <c r="BS1387" i="6" s="1"/>
  <c r="BS1390" i="6" a="1"/>
  <c r="BS1390" i="6" s="1"/>
  <c r="BR1390" i="6"/>
  <c r="BR1432" i="6"/>
  <c r="BS1432" i="6" a="1"/>
  <c r="BS1432" i="6" s="1"/>
  <c r="BR1462" i="6"/>
  <c r="BS1462" i="6" a="1"/>
  <c r="BS1462" i="6" s="1"/>
  <c r="BS1536" i="6" a="1"/>
  <c r="BS1536" i="6" s="1"/>
  <c r="BR1536" i="6"/>
  <c r="BS1607" i="6" a="1"/>
  <c r="BS1607" i="6" s="1"/>
  <c r="BR1607" i="6"/>
  <c r="BR1648" i="6"/>
  <c r="BT1648" i="6" s="1"/>
  <c r="BU1648" i="6" s="1"/>
  <c r="BS1648" i="6" a="1"/>
  <c r="BS1648" i="6" s="1"/>
  <c r="BR1730" i="6"/>
  <c r="BS1730" i="6" a="1"/>
  <c r="BS1730" i="6" s="1"/>
  <c r="BS1742" i="6" a="1"/>
  <c r="BS1742" i="6" s="1"/>
  <c r="BR1742" i="6"/>
  <c r="BR1808" i="6"/>
  <c r="BT1808" i="6" s="1"/>
  <c r="BU1808" i="6" s="1"/>
  <c r="BS1808" i="6" a="1"/>
  <c r="BS1808" i="6" s="1"/>
  <c r="BS1867" i="6" a="1"/>
  <c r="BS1867" i="6" s="1"/>
  <c r="BR1867" i="6"/>
  <c r="BS1977" i="6" a="1"/>
  <c r="BS1977" i="6" s="1"/>
  <c r="BR1977" i="6"/>
  <c r="BS2008" i="6" a="1"/>
  <c r="BS2008" i="6" s="1"/>
  <c r="BR2008" i="6"/>
  <c r="BS2148" i="6" a="1"/>
  <c r="BS2148" i="6" s="1"/>
  <c r="BR2148" i="6"/>
  <c r="BS2177" i="6" a="1"/>
  <c r="BS2177" i="6" s="1"/>
  <c r="BR2177" i="6"/>
  <c r="BT2177" i="6" s="1"/>
  <c r="BU2177" i="6" s="1"/>
  <c r="BS2181" i="6" a="1"/>
  <c r="BS2181" i="6" s="1"/>
  <c r="BR2181" i="6"/>
  <c r="BK78" i="6"/>
  <c r="BL78" i="6" s="1"/>
  <c r="BO246" i="6"/>
  <c r="BP246" i="6" s="1"/>
  <c r="BK246" i="6"/>
  <c r="BO345" i="6"/>
  <c r="BP345" i="6" s="1"/>
  <c r="BK345" i="6"/>
  <c r="BL345" i="6" s="1"/>
  <c r="BS427" i="6" a="1"/>
  <c r="BS427" i="6" s="1"/>
  <c r="BR427" i="6"/>
  <c r="BS819" i="6" a="1"/>
  <c r="BS819" i="6" s="1"/>
  <c r="BT819" i="6" s="1"/>
  <c r="BU819" i="6" s="1"/>
  <c r="BS1708" i="6" a="1"/>
  <c r="BS1708" i="6" s="1"/>
  <c r="BR1708" i="6"/>
  <c r="BT1708" i="6" s="1"/>
  <c r="BU1708" i="6" s="1"/>
  <c r="BR1785" i="6"/>
  <c r="BS1785" i="6" a="1"/>
  <c r="BS1785" i="6" s="1"/>
  <c r="BS1812" i="6" a="1"/>
  <c r="BS1812" i="6" s="1"/>
  <c r="BR1812" i="6"/>
  <c r="BT1812" i="6" s="1"/>
  <c r="BU1812" i="6" s="1"/>
  <c r="BS2032" i="6" a="1"/>
  <c r="BS2032" i="6" s="1"/>
  <c r="BR2032" i="6"/>
  <c r="BS2039" i="6" a="1"/>
  <c r="BS2039" i="6" s="1"/>
  <c r="BR2039" i="6"/>
  <c r="BT2039" i="6" s="1"/>
  <c r="BU2039" i="6" s="1"/>
  <c r="BR2341" i="6"/>
  <c r="BS2341" i="6" a="1"/>
  <c r="BS2341" i="6" s="1"/>
  <c r="BS2349" i="6" a="1"/>
  <c r="BS2349" i="6" s="1"/>
  <c r="BR2349" i="6"/>
  <c r="BT2349" i="6" s="1"/>
  <c r="BU2349" i="6" s="1"/>
  <c r="BR618" i="6"/>
  <c r="BO785" i="6"/>
  <c r="BP785" i="6" s="1"/>
  <c r="BK785" i="6"/>
  <c r="BL785" i="6" s="1"/>
  <c r="BS910" i="6" a="1"/>
  <c r="BS910" i="6" s="1"/>
  <c r="BT910" i="6" s="1"/>
  <c r="BU910" i="6" s="1"/>
  <c r="BO1329" i="6"/>
  <c r="BP1329" i="6" s="1"/>
  <c r="BR1592" i="6"/>
  <c r="BS1592" i="6" a="1"/>
  <c r="BS1592" i="6" s="1"/>
  <c r="BS1617" i="6" a="1"/>
  <c r="BS1617" i="6" s="1"/>
  <c r="BR1617" i="6"/>
  <c r="BR1645" i="6"/>
  <c r="BS1645" i="6" a="1"/>
  <c r="BS1645" i="6" s="1"/>
  <c r="BR1727" i="6"/>
  <c r="BS1727" i="6" a="1"/>
  <c r="BS1727" i="6" s="1"/>
  <c r="BS1762" i="6" a="1"/>
  <c r="BS1762" i="6" s="1"/>
  <c r="BR1762" i="6"/>
  <c r="BS1828" i="6" a="1"/>
  <c r="BS1828" i="6" s="1"/>
  <c r="BR1828" i="6"/>
  <c r="BR1919" i="6"/>
  <c r="BS1919" i="6" a="1"/>
  <c r="BS1919" i="6" s="1"/>
  <c r="BR1943" i="6"/>
  <c r="BS1943" i="6" a="1"/>
  <c r="BS1943" i="6" s="1"/>
  <c r="BR1950" i="6"/>
  <c r="BS1950" i="6" a="1"/>
  <c r="BS1950" i="6" s="1"/>
  <c r="BS1974" i="6" a="1"/>
  <c r="BS1974" i="6" s="1"/>
  <c r="BR1974" i="6"/>
  <c r="BT1974" i="6" s="1"/>
  <c r="BU1974" i="6" s="1"/>
  <c r="BR2005" i="6"/>
  <c r="BS2005" i="6" a="1"/>
  <c r="BS2005" i="6" s="1"/>
  <c r="BS2067" i="6" a="1"/>
  <c r="BS2067" i="6" s="1"/>
  <c r="BR2067" i="6"/>
  <c r="BS2132" i="6" a="1"/>
  <c r="BS2132" i="6" s="1"/>
  <c r="BR2132" i="6"/>
  <c r="BT2132" i="6" s="1"/>
  <c r="BU2132" i="6" s="1"/>
  <c r="BS2140" i="6" a="1"/>
  <c r="BS2140" i="6" s="1"/>
  <c r="BR2140" i="6"/>
  <c r="BT2140" i="6" s="1"/>
  <c r="BU2140" i="6" s="1"/>
  <c r="BS2157" i="6" a="1"/>
  <c r="BS2157" i="6" s="1"/>
  <c r="BR2157" i="6"/>
  <c r="BS2191" i="6" a="1"/>
  <c r="BS2191" i="6" s="1"/>
  <c r="BR2191" i="6"/>
  <c r="BS2310" i="6" a="1"/>
  <c r="BS2310" i="6" s="1"/>
  <c r="BR2310" i="6"/>
  <c r="BO97" i="6"/>
  <c r="BP97" i="6" s="1"/>
  <c r="BK235" i="6"/>
  <c r="BO235" i="6"/>
  <c r="BP235" i="6" s="1"/>
  <c r="BM397" i="6"/>
  <c r="BO534" i="6"/>
  <c r="BP534" i="6" s="1"/>
  <c r="BK534" i="6"/>
  <c r="BL534" i="6" s="1"/>
  <c r="BM762" i="6"/>
  <c r="BM845" i="6"/>
  <c r="BK879" i="6"/>
  <c r="BL879" i="6" s="1"/>
  <c r="BN879" i="6" s="1"/>
  <c r="BO879" i="6"/>
  <c r="BP879" i="6" s="1"/>
  <c r="BK1030" i="6"/>
  <c r="BS840" i="6" a="1"/>
  <c r="BS840" i="6" s="1"/>
  <c r="BR840" i="6"/>
  <c r="BS859" i="6" a="1"/>
  <c r="BS859" i="6" s="1"/>
  <c r="BR859" i="6"/>
  <c r="BR863" i="6"/>
  <c r="BS863" i="6" a="1"/>
  <c r="BS863" i="6" s="1"/>
  <c r="BS876" i="6" a="1"/>
  <c r="BS876" i="6" s="1"/>
  <c r="BR876" i="6"/>
  <c r="BS887" i="6" a="1"/>
  <c r="BS887" i="6" s="1"/>
  <c r="BR887" i="6"/>
  <c r="BS904" i="6" a="1"/>
  <c r="BS904" i="6" s="1"/>
  <c r="BR904" i="6"/>
  <c r="BT904" i="6" s="1"/>
  <c r="BU904" i="6" s="1"/>
  <c r="BR950" i="6"/>
  <c r="BS950" i="6" a="1"/>
  <c r="BS950" i="6" s="1"/>
  <c r="BR952" i="6"/>
  <c r="BS952" i="6" a="1"/>
  <c r="BS952" i="6" s="1"/>
  <c r="BS966" i="6" a="1"/>
  <c r="BS966" i="6" s="1"/>
  <c r="BR966" i="6"/>
  <c r="BR988" i="6"/>
  <c r="BT988" i="6" s="1"/>
  <c r="BU988" i="6" s="1"/>
  <c r="BS988" i="6" a="1"/>
  <c r="BS988" i="6" s="1"/>
  <c r="BS1023" i="6" a="1"/>
  <c r="BS1023" i="6" s="1"/>
  <c r="BR1023" i="6"/>
  <c r="BR1032" i="6"/>
  <c r="BS1032" i="6" a="1"/>
  <c r="BS1032" i="6" s="1"/>
  <c r="BR1039" i="6"/>
  <c r="BS1039" i="6" a="1"/>
  <c r="BS1039" i="6" s="1"/>
  <c r="BS1055" i="6" a="1"/>
  <c r="BS1055" i="6" s="1"/>
  <c r="BR1055" i="6"/>
  <c r="BS1083" i="6" a="1"/>
  <c r="BS1083" i="6" s="1"/>
  <c r="BR1083" i="6"/>
  <c r="BR1103" i="6"/>
  <c r="BS1103" i="6" a="1"/>
  <c r="BS1103" i="6" s="1"/>
  <c r="BS1157" i="6" a="1"/>
  <c r="BS1157" i="6" s="1"/>
  <c r="BR1157" i="6"/>
  <c r="BT1157" i="6" s="1"/>
  <c r="BU1157" i="6" s="1"/>
  <c r="BS1160" i="6" a="1"/>
  <c r="BS1160" i="6" s="1"/>
  <c r="BR1160" i="6"/>
  <c r="BS1176" i="6" a="1"/>
  <c r="BS1176" i="6" s="1"/>
  <c r="BR1176" i="6"/>
  <c r="BT1176" i="6" s="1"/>
  <c r="BU1176" i="6" s="1"/>
  <c r="BS1190" i="6" a="1"/>
  <c r="BS1190" i="6" s="1"/>
  <c r="BR1190" i="6"/>
  <c r="BS1258" i="6" a="1"/>
  <c r="BS1258" i="6" s="1"/>
  <c r="BR1258" i="6"/>
  <c r="BT1258" i="6" s="1"/>
  <c r="BU1258" i="6" s="1"/>
  <c r="BS1297" i="6" a="1"/>
  <c r="BS1297" i="6" s="1"/>
  <c r="BR1297" i="6"/>
  <c r="BS1311" i="6" a="1"/>
  <c r="BS1311" i="6" s="1"/>
  <c r="BR1311" i="6"/>
  <c r="BS1358" i="6" a="1"/>
  <c r="BS1358" i="6" s="1"/>
  <c r="BR1358" i="6"/>
  <c r="BR1370" i="6"/>
  <c r="BS1370" i="6" a="1"/>
  <c r="BS1370" i="6" s="1"/>
  <c r="BR1459" i="6"/>
  <c r="BS1459" i="6" a="1"/>
  <c r="BS1459" i="6" s="1"/>
  <c r="BS1511" i="6" a="1"/>
  <c r="BS1511" i="6" s="1"/>
  <c r="BR1511" i="6"/>
  <c r="BT1511" i="6" s="1"/>
  <c r="BU1511" i="6" s="1"/>
  <c r="BR1652" i="6"/>
  <c r="BT1652" i="6" s="1"/>
  <c r="BU1652" i="6" s="1"/>
  <c r="BS1652" i="6" a="1"/>
  <c r="BS1652" i="6" s="1"/>
  <c r="BS1677" i="6" a="1"/>
  <c r="BS1677" i="6" s="1"/>
  <c r="BR1677" i="6"/>
  <c r="BR1705" i="6"/>
  <c r="BT1705" i="6" s="1"/>
  <c r="BU1705" i="6" s="1"/>
  <c r="BS1705" i="6" a="1"/>
  <c r="BS1705" i="6" s="1"/>
  <c r="BS1805" i="6" a="1"/>
  <c r="BS1805" i="6" s="1"/>
  <c r="BR1805" i="6"/>
  <c r="BT1805" i="6" s="1"/>
  <c r="BU1805" i="6" s="1"/>
  <c r="BS1832" i="6" a="1"/>
  <c r="BS1832" i="6" s="1"/>
  <c r="BR1832" i="6"/>
  <c r="BS1888" i="6" a="1"/>
  <c r="BS1888" i="6" s="1"/>
  <c r="BR1888" i="6"/>
  <c r="BT1888" i="6" s="1"/>
  <c r="BU1888" i="6" s="1"/>
  <c r="BR1922" i="6"/>
  <c r="BS1922" i="6" a="1"/>
  <c r="BS1922" i="6" s="1"/>
  <c r="BS2090" i="6" a="1"/>
  <c r="BS2090" i="6" s="1"/>
  <c r="BR2090" i="6"/>
  <c r="BS2105" i="6" a="1"/>
  <c r="BS2105" i="6" s="1"/>
  <c r="BR2105" i="6"/>
  <c r="BT2105" i="6" s="1"/>
  <c r="BU2105" i="6" s="1"/>
  <c r="BS2161" i="6" a="1"/>
  <c r="BS2161" i="6" s="1"/>
  <c r="BR2161" i="6"/>
  <c r="BS2258" i="6" a="1"/>
  <c r="BS2258" i="6" s="1"/>
  <c r="BR2258" i="6"/>
  <c r="BR2389" i="6"/>
  <c r="BS2389" i="6" a="1"/>
  <c r="BS2389" i="6" s="1"/>
  <c r="BK43" i="6"/>
  <c r="BL43" i="6" s="1"/>
  <c r="BO43" i="6"/>
  <c r="BP43" i="6" s="1"/>
  <c r="BK79" i="6"/>
  <c r="BL79" i="6" s="1"/>
  <c r="BO261" i="6"/>
  <c r="BP261" i="6" s="1"/>
  <c r="BK261" i="6"/>
  <c r="BL261" i="6" s="1"/>
  <c r="BO470" i="6"/>
  <c r="BP470" i="6" s="1"/>
  <c r="BK470" i="6"/>
  <c r="BL470" i="6" s="1"/>
  <c r="BR1217" i="6"/>
  <c r="BS526" i="6" a="1"/>
  <c r="BS526" i="6" s="1"/>
  <c r="BR526" i="6"/>
  <c r="BS528" i="6" a="1"/>
  <c r="BS528" i="6" s="1"/>
  <c r="BR528" i="6"/>
  <c r="BS530" i="6" a="1"/>
  <c r="BS530" i="6" s="1"/>
  <c r="BR530" i="6"/>
  <c r="BS538" i="6" a="1"/>
  <c r="BS538" i="6" s="1"/>
  <c r="BR538" i="6"/>
  <c r="BS656" i="6" a="1"/>
  <c r="BS656" i="6" s="1"/>
  <c r="BR656" i="6"/>
  <c r="BT656" i="6" s="1"/>
  <c r="BU656" i="6" s="1"/>
  <c r="BS709" i="6" a="1"/>
  <c r="BS709" i="6" s="1"/>
  <c r="BR709" i="6"/>
  <c r="BS726" i="6" a="1"/>
  <c r="BS726" i="6" s="1"/>
  <c r="BR726" i="6"/>
  <c r="BS747" i="6" a="1"/>
  <c r="BS747" i="6" s="1"/>
  <c r="BR747" i="6"/>
  <c r="BT747" i="6" s="1"/>
  <c r="BU747" i="6" s="1"/>
  <c r="BS766" i="6" a="1"/>
  <c r="BS766" i="6" s="1"/>
  <c r="BR766" i="6"/>
  <c r="BS838" i="6" a="1"/>
  <c r="BS838" i="6" s="1"/>
  <c r="BR838" i="6"/>
  <c r="BS857" i="6" a="1"/>
  <c r="BS857" i="6" s="1"/>
  <c r="BR857" i="6"/>
  <c r="BS913" i="6" a="1"/>
  <c r="BS913" i="6" s="1"/>
  <c r="BR913" i="6"/>
  <c r="BS937" i="6" a="1"/>
  <c r="BS937" i="6" s="1"/>
  <c r="BR937" i="6"/>
  <c r="BR948" i="6"/>
  <c r="BS948" i="6" a="1"/>
  <c r="BS948" i="6" s="1"/>
  <c r="BS959" i="6" a="1"/>
  <c r="BS959" i="6" s="1"/>
  <c r="BR959" i="6"/>
  <c r="BS1005" i="6" a="1"/>
  <c r="BS1005" i="6" s="1"/>
  <c r="BR1005" i="6"/>
  <c r="BR1016" i="6"/>
  <c r="BS1016" i="6" a="1"/>
  <c r="BS1016" i="6" s="1"/>
  <c r="BS1094" i="6" a="1"/>
  <c r="BS1094" i="6" s="1"/>
  <c r="BR1094" i="6"/>
  <c r="BS1126" i="6" a="1"/>
  <c r="BS1126" i="6" s="1"/>
  <c r="BR1126" i="6"/>
  <c r="BS1152" i="6" a="1"/>
  <c r="BS1152" i="6" s="1"/>
  <c r="BR1152" i="6"/>
  <c r="BS1230" i="6" a="1"/>
  <c r="BS1230" i="6" s="1"/>
  <c r="BR1230" i="6"/>
  <c r="BS1274" i="6" a="1"/>
  <c r="BS1274" i="6" s="1"/>
  <c r="BR1274" i="6"/>
  <c r="BS1291" i="6" a="1"/>
  <c r="BS1291" i="6" s="1"/>
  <c r="BR1291" i="6"/>
  <c r="BR1397" i="6"/>
  <c r="BT1397" i="6" s="1"/>
  <c r="BU1397" i="6" s="1"/>
  <c r="BS1397" i="6" a="1"/>
  <c r="BS1397" i="6" s="1"/>
  <c r="BS1414" i="6" a="1"/>
  <c r="BS1414" i="6" s="1"/>
  <c r="BR1414" i="6"/>
  <c r="BT1414" i="6" s="1"/>
  <c r="BU1414" i="6" s="1"/>
  <c r="BS1423" i="6" a="1"/>
  <c r="BS1423" i="6" s="1"/>
  <c r="BR1423" i="6"/>
  <c r="BR1438" i="6"/>
  <c r="BT1438" i="6" s="1"/>
  <c r="BU1438" i="6" s="1"/>
  <c r="BS1438" i="6" a="1"/>
  <c r="BS1438" i="6" s="1"/>
  <c r="BS1490" i="6" a="1"/>
  <c r="BS1490" i="6" s="1"/>
  <c r="BR1490" i="6"/>
  <c r="BT1490" i="6" s="1"/>
  <c r="BU1490" i="6" s="1"/>
  <c r="BS1497" i="6" a="1"/>
  <c r="BS1497" i="6" s="1"/>
  <c r="BR1497" i="6"/>
  <c r="BT1497" i="6" s="1"/>
  <c r="BU1497" i="6" s="1"/>
  <c r="BS1524" i="6" a="1"/>
  <c r="BS1524" i="6" s="1"/>
  <c r="BR1524" i="6"/>
  <c r="BS1542" i="6" a="1"/>
  <c r="BS1542" i="6" s="1"/>
  <c r="BR1542" i="6"/>
  <c r="BS1570" i="6" a="1"/>
  <c r="BS1570" i="6" s="1"/>
  <c r="BR1570" i="6"/>
  <c r="BS1582" i="6" a="1"/>
  <c r="BS1582" i="6" s="1"/>
  <c r="BR1582" i="6"/>
  <c r="BT1582" i="6" s="1"/>
  <c r="BU1582" i="6" s="1"/>
  <c r="BS1712" i="6" a="1"/>
  <c r="BS1712" i="6" s="1"/>
  <c r="BR1712" i="6"/>
  <c r="BR1737" i="6"/>
  <c r="BS1737" i="6" a="1"/>
  <c r="BS1737" i="6" s="1"/>
  <c r="BR1782" i="6"/>
  <c r="BT1782" i="6" s="1"/>
  <c r="BU1782" i="6" s="1"/>
  <c r="BS1782" i="6" a="1"/>
  <c r="BS1782" i="6" s="1"/>
  <c r="BS1848" i="6" a="1"/>
  <c r="BS1848" i="6" s="1"/>
  <c r="BR1848" i="6"/>
  <c r="BS1916" i="6" a="1"/>
  <c r="BS1916" i="6" s="1"/>
  <c r="BR1916" i="6"/>
  <c r="BS2042" i="6" a="1"/>
  <c r="BS2042" i="6" s="1"/>
  <c r="BR2042" i="6"/>
  <c r="BT2042" i="6" s="1"/>
  <c r="BU2042" i="6" s="1"/>
  <c r="BS2117" i="6" a="1"/>
  <c r="BS2117" i="6" s="1"/>
  <c r="BR2117" i="6"/>
  <c r="BS2229" i="6" a="1"/>
  <c r="BS2229" i="6" s="1"/>
  <c r="BR2229" i="6"/>
  <c r="BR2320" i="6"/>
  <c r="BT2320" i="6" s="1"/>
  <c r="BU2320" i="6" s="1"/>
  <c r="BS2320" i="6" a="1"/>
  <c r="BS2320" i="6" s="1"/>
  <c r="BS2372" i="6" a="1"/>
  <c r="BS2372" i="6" s="1"/>
  <c r="BR2372" i="6"/>
  <c r="BS2441" i="6" a="1"/>
  <c r="BS2441" i="6" s="1"/>
  <c r="BR2441" i="6"/>
  <c r="BO54" i="6"/>
  <c r="BP54" i="6" s="1"/>
  <c r="BO590" i="6"/>
  <c r="BP590" i="6" s="1"/>
  <c r="BK590" i="6"/>
  <c r="BO828" i="6"/>
  <c r="BP828" i="6" s="1"/>
  <c r="BS1139" i="6" a="1"/>
  <c r="BS1139" i="6" s="1"/>
  <c r="BR1139" i="6"/>
  <c r="BT1334" i="6"/>
  <c r="BU1334" i="6" s="1"/>
  <c r="BS1343" i="6" a="1"/>
  <c r="BS1343" i="6" s="1"/>
  <c r="BR1343" i="6"/>
  <c r="BT1343" i="6" s="1"/>
  <c r="BU1343" i="6" s="1"/>
  <c r="BR1364" i="6"/>
  <c r="BS1364" i="6" a="1"/>
  <c r="BS1364" i="6" s="1"/>
  <c r="BR1376" i="6"/>
  <c r="BS1376" i="6" a="1"/>
  <c r="BS1376" i="6" s="1"/>
  <c r="BS1381" i="6" a="1"/>
  <c r="BS1381" i="6" s="1"/>
  <c r="BR1381" i="6"/>
  <c r="BR1440" i="6"/>
  <c r="BS1440" i="6" a="1"/>
  <c r="BS1440" i="6" s="1"/>
  <c r="BS1502" i="6" a="1"/>
  <c r="BS1502" i="6" s="1"/>
  <c r="BR1502" i="6"/>
  <c r="BT1502" i="6" s="1"/>
  <c r="BU1502" i="6" s="1"/>
  <c r="BR1516" i="6"/>
  <c r="BS1516" i="6" a="1"/>
  <c r="BS1516" i="6" s="1"/>
  <c r="BS1558" i="6" a="1"/>
  <c r="BS1558" i="6" s="1"/>
  <c r="BR1558" i="6"/>
  <c r="BR1563" i="6"/>
  <c r="BT1563" i="6" s="1"/>
  <c r="BU1563" i="6" s="1"/>
  <c r="BS1563" i="6" a="1"/>
  <c r="BS1563" i="6" s="1"/>
  <c r="BS1578" i="6" a="1"/>
  <c r="BS1578" i="6" s="1"/>
  <c r="BR1578" i="6"/>
  <c r="BT1578" i="6" s="1"/>
  <c r="BU1578" i="6" s="1"/>
  <c r="BS1583" i="6" a="1"/>
  <c r="BS1583" i="6" s="1"/>
  <c r="BR1583" i="6"/>
  <c r="BT1583" i="6" s="1"/>
  <c r="BU1583" i="6" s="1"/>
  <c r="BR1598" i="6"/>
  <c r="BS1598" i="6" a="1"/>
  <c r="BS1598" i="6" s="1"/>
  <c r="BS1603" i="6" a="1"/>
  <c r="BS1603" i="6" s="1"/>
  <c r="BR1603" i="6"/>
  <c r="BS1618" i="6" a="1"/>
  <c r="BS1618" i="6" s="1"/>
  <c r="BR1618" i="6"/>
  <c r="BS1623" i="6" a="1"/>
  <c r="BS1623" i="6" s="1"/>
  <c r="BR1623" i="6"/>
  <c r="BS1638" i="6" a="1"/>
  <c r="BS1638" i="6" s="1"/>
  <c r="BR1638" i="6"/>
  <c r="BT1638" i="6" s="1"/>
  <c r="BU1638" i="6" s="1"/>
  <c r="BS1643" i="6" a="1"/>
  <c r="BS1643" i="6" s="1"/>
  <c r="BR1643" i="6"/>
  <c r="BT1643" i="6" s="1"/>
  <c r="BU1643" i="6" s="1"/>
  <c r="BS1658" i="6" a="1"/>
  <c r="BS1658" i="6" s="1"/>
  <c r="BR1658" i="6"/>
  <c r="BS1663" i="6" a="1"/>
  <c r="BS1663" i="6" s="1"/>
  <c r="BR1663" i="6"/>
  <c r="BS1678" i="6" a="1"/>
  <c r="BS1678" i="6" s="1"/>
  <c r="BR1678" i="6"/>
  <c r="BR1683" i="6"/>
  <c r="BS1683" i="6" a="1"/>
  <c r="BS1683" i="6" s="1"/>
  <c r="BS1698" i="6" a="1"/>
  <c r="BS1698" i="6" s="1"/>
  <c r="BR1698" i="6"/>
  <c r="BR1703" i="6"/>
  <c r="BT1703" i="6" s="1"/>
  <c r="BU1703" i="6" s="1"/>
  <c r="BS1703" i="6" a="1"/>
  <c r="BS1703" i="6" s="1"/>
  <c r="BS1718" i="6" a="1"/>
  <c r="BS1718" i="6" s="1"/>
  <c r="BR1718" i="6"/>
  <c r="BT1718" i="6" s="1"/>
  <c r="BU1718" i="6" s="1"/>
  <c r="BR1723" i="6"/>
  <c r="BS1723" i="6" a="1"/>
  <c r="BS1723" i="6" s="1"/>
  <c r="BR1738" i="6"/>
  <c r="BS1738" i="6" a="1"/>
  <c r="BS1738" i="6" s="1"/>
  <c r="BR1743" i="6"/>
  <c r="BS1743" i="6" a="1"/>
  <c r="BS1743" i="6" s="1"/>
  <c r="BS1758" i="6" a="1"/>
  <c r="BS1758" i="6" s="1"/>
  <c r="BR1758" i="6"/>
  <c r="BS1763" i="6" a="1"/>
  <c r="BS1763" i="6" s="1"/>
  <c r="BR1763" i="6"/>
  <c r="BR1778" i="6"/>
  <c r="BS1778" i="6" a="1"/>
  <c r="BS1778" i="6" s="1"/>
  <c r="BS1783" i="6" a="1"/>
  <c r="BS1783" i="6" s="1"/>
  <c r="BR1783" i="6"/>
  <c r="BT1783" i="6" s="1"/>
  <c r="BU1783" i="6" s="1"/>
  <c r="BS1798" i="6" a="1"/>
  <c r="BS1798" i="6" s="1"/>
  <c r="BR1798" i="6"/>
  <c r="BR1803" i="6"/>
  <c r="BT1803" i="6" s="1"/>
  <c r="BU1803" i="6" s="1"/>
  <c r="BS1803" i="6" a="1"/>
  <c r="BS1803" i="6" s="1"/>
  <c r="BS1818" i="6" a="1"/>
  <c r="BS1818" i="6" s="1"/>
  <c r="BR1818" i="6"/>
  <c r="BT1818" i="6" s="1"/>
  <c r="BU1818" i="6" s="1"/>
  <c r="BS1823" i="6" a="1"/>
  <c r="BS1823" i="6" s="1"/>
  <c r="BR1823" i="6"/>
  <c r="BT1823" i="6" s="1"/>
  <c r="BU1823" i="6" s="1"/>
  <c r="BS1838" i="6" a="1"/>
  <c r="BS1838" i="6" s="1"/>
  <c r="BR1838" i="6"/>
  <c r="BS1843" i="6" a="1"/>
  <c r="BS1843" i="6" s="1"/>
  <c r="BR1843" i="6"/>
  <c r="BS1858" i="6" a="1"/>
  <c r="BS1858" i="6" s="1"/>
  <c r="BR1858" i="6"/>
  <c r="BS1863" i="6" a="1"/>
  <c r="BS1863" i="6" s="1"/>
  <c r="BR1863" i="6"/>
  <c r="BR1878" i="6"/>
  <c r="BS1878" i="6" a="1"/>
  <c r="BS1878" i="6" s="1"/>
  <c r="BS1899" i="6" a="1"/>
  <c r="BS1899" i="6" s="1"/>
  <c r="BR1899" i="6"/>
  <c r="BT1899" i="6" s="1"/>
  <c r="BU1899" i="6" s="1"/>
  <c r="BS1925" i="6" a="1"/>
  <c r="BS1925" i="6" s="1"/>
  <c r="BR1925" i="6"/>
  <c r="BS1954" i="6" a="1"/>
  <c r="BS1954" i="6" s="1"/>
  <c r="BR1954" i="6"/>
  <c r="BS1988" i="6" a="1"/>
  <c r="BS1988" i="6" s="1"/>
  <c r="BR1988" i="6"/>
  <c r="BS2027" i="6" a="1"/>
  <c r="BS2027" i="6" s="1"/>
  <c r="BR2027" i="6"/>
  <c r="BT2027" i="6" s="1"/>
  <c r="BU2027" i="6" s="1"/>
  <c r="BS2082" i="6" a="1"/>
  <c r="BS2082" i="6" s="1"/>
  <c r="BR2082" i="6"/>
  <c r="BS2087" i="6" a="1"/>
  <c r="BS2087" i="6" s="1"/>
  <c r="BR2087" i="6"/>
  <c r="BS2158" i="6" a="1"/>
  <c r="BS2158" i="6" s="1"/>
  <c r="BR2158" i="6"/>
  <c r="BS2270" i="6" a="1"/>
  <c r="BS2270" i="6" s="1"/>
  <c r="BR2270" i="6"/>
  <c r="BS2359" i="6" a="1"/>
  <c r="BS2359" i="6" s="1"/>
  <c r="BR2359" i="6"/>
  <c r="BT2359" i="6" s="1"/>
  <c r="BU2359" i="6" s="1"/>
  <c r="BS2362" i="6" a="1"/>
  <c r="BS2362" i="6" s="1"/>
  <c r="BR2362" i="6"/>
  <c r="BO197" i="6"/>
  <c r="BP197" i="6" s="1"/>
  <c r="BK197" i="6"/>
  <c r="BL197" i="6" s="1"/>
  <c r="BO259" i="6"/>
  <c r="BP259" i="6" s="1"/>
  <c r="BK334" i="6"/>
  <c r="BL334" i="6" s="1"/>
  <c r="BO334" i="6"/>
  <c r="BP334" i="6" s="1"/>
  <c r="BO542" i="6"/>
  <c r="BP542" i="6" s="1"/>
  <c r="BK557" i="6"/>
  <c r="BM568" i="6"/>
  <c r="BM676" i="6"/>
  <c r="BK699" i="6"/>
  <c r="BL699" i="6" s="1"/>
  <c r="BO699" i="6"/>
  <c r="BP699" i="6" s="1"/>
  <c r="BO756" i="6"/>
  <c r="BP756" i="6" s="1"/>
  <c r="BK756" i="6"/>
  <c r="BL756" i="6" s="1"/>
  <c r="BO768" i="6"/>
  <c r="BP768" i="6" s="1"/>
  <c r="BK768" i="6"/>
  <c r="BK848" i="6"/>
  <c r="BO848" i="6"/>
  <c r="BP848" i="6" s="1"/>
  <c r="BS1894" i="6" a="1"/>
  <c r="BS1894" i="6" s="1"/>
  <c r="BR1894" i="6"/>
  <c r="BS1928" i="6" a="1"/>
  <c r="BS1928" i="6" s="1"/>
  <c r="BR1928" i="6"/>
  <c r="BR1967" i="6"/>
  <c r="BS1967" i="6" a="1"/>
  <c r="BS1967" i="6" s="1"/>
  <c r="BS2001" i="6" a="1"/>
  <c r="BS2001" i="6" s="1"/>
  <c r="BR2001" i="6"/>
  <c r="BR2056" i="6"/>
  <c r="BT2056" i="6" s="1"/>
  <c r="BU2056" i="6" s="1"/>
  <c r="BS2056" i="6" a="1"/>
  <c r="BS2056" i="6" s="1"/>
  <c r="BS2079" i="6" a="1"/>
  <c r="BS2079" i="6" s="1"/>
  <c r="BR2079" i="6"/>
  <c r="BS2152" i="6" a="1"/>
  <c r="BS2152" i="6" s="1"/>
  <c r="BR2152" i="6"/>
  <c r="BS2171" i="6" a="1"/>
  <c r="BS2171" i="6" s="1"/>
  <c r="BR2171" i="6"/>
  <c r="BT2171" i="6" s="1"/>
  <c r="BU2171" i="6" s="1"/>
  <c r="BS2185" i="6" a="1"/>
  <c r="BS2185" i="6" s="1"/>
  <c r="BR2185" i="6"/>
  <c r="BS2281" i="6" a="1"/>
  <c r="BS2281" i="6" s="1"/>
  <c r="BR2281" i="6"/>
  <c r="BR2390" i="6"/>
  <c r="BS2390" i="6" a="1"/>
  <c r="BS2390" i="6" s="1"/>
  <c r="BK82" i="6"/>
  <c r="BL82" i="6" s="1"/>
  <c r="BO82" i="6"/>
  <c r="BP82" i="6" s="1"/>
  <c r="BM121" i="6"/>
  <c r="BO201" i="6"/>
  <c r="BP201" i="6" s="1"/>
  <c r="BO219" i="6"/>
  <c r="BP219" i="6" s="1"/>
  <c r="BK219" i="6"/>
  <c r="BL219" i="6" s="1"/>
  <c r="BM259" i="6"/>
  <c r="BO289" i="6"/>
  <c r="BP289" i="6" s="1"/>
  <c r="BK505" i="6"/>
  <c r="BL505" i="6" s="1"/>
  <c r="BO1044" i="6"/>
  <c r="BP1044" i="6" s="1"/>
  <c r="BK1044" i="6"/>
  <c r="BL1044" i="6" s="1"/>
  <c r="BS347" i="6" a="1"/>
  <c r="BS347" i="6" s="1"/>
  <c r="BR347" i="6"/>
  <c r="BS367" i="6" a="1"/>
  <c r="BS367" i="6" s="1"/>
  <c r="BR367" i="6"/>
  <c r="BS387" i="6" a="1"/>
  <c r="BS387" i="6" s="1"/>
  <c r="BR387" i="6"/>
  <c r="BR467" i="6"/>
  <c r="BS467" i="6" a="1"/>
  <c r="BS467" i="6" s="1"/>
  <c r="BT507" i="6"/>
  <c r="BU507" i="6" s="1"/>
  <c r="BS527" i="6" a="1"/>
  <c r="BS527" i="6" s="1"/>
  <c r="BR527" i="6"/>
  <c r="BS547" i="6" a="1"/>
  <c r="BS547" i="6" s="1"/>
  <c r="BR547" i="6"/>
  <c r="BS567" i="6" a="1"/>
  <c r="BS567" i="6" s="1"/>
  <c r="BR567" i="6"/>
  <c r="BS639" i="6" a="1"/>
  <c r="BS639" i="6" s="1"/>
  <c r="BR639" i="6"/>
  <c r="BS654" i="6" a="1"/>
  <c r="BS654" i="6" s="1"/>
  <c r="BR654" i="6"/>
  <c r="BT654" i="6" s="1"/>
  <c r="BU654" i="6" s="1"/>
  <c r="BR690" i="6"/>
  <c r="BS690" i="6" a="1"/>
  <c r="BS690" i="6" s="1"/>
  <c r="BS705" i="6" a="1"/>
  <c r="BS705" i="6" s="1"/>
  <c r="BR705" i="6"/>
  <c r="BR739" i="6"/>
  <c r="BS739" i="6" a="1"/>
  <c r="BS739" i="6" s="1"/>
  <c r="BS754" i="6" a="1"/>
  <c r="BS754" i="6" s="1"/>
  <c r="BR754" i="6"/>
  <c r="BS790" i="6" a="1"/>
  <c r="BS790" i="6" s="1"/>
  <c r="BR790" i="6"/>
  <c r="BS805" i="6" a="1"/>
  <c r="BS805" i="6" s="1"/>
  <c r="BR805" i="6"/>
  <c r="BS839" i="6" a="1"/>
  <c r="BS839" i="6" s="1"/>
  <c r="BR839" i="6"/>
  <c r="BS854" i="6" a="1"/>
  <c r="BS854" i="6" s="1"/>
  <c r="BR854" i="6"/>
  <c r="BS873" i="6" a="1"/>
  <c r="BS873" i="6" s="1"/>
  <c r="BR873" i="6"/>
  <c r="BR875" i="6"/>
  <c r="BS875" i="6" a="1"/>
  <c r="BS875" i="6" s="1"/>
  <c r="BS877" i="6" a="1"/>
  <c r="BS877" i="6" s="1"/>
  <c r="BR877" i="6"/>
  <c r="BS879" i="6" a="1"/>
  <c r="BS879" i="6" s="1"/>
  <c r="BR879" i="6"/>
  <c r="BS973" i="6" a="1"/>
  <c r="BS973" i="6" s="1"/>
  <c r="BR973" i="6"/>
  <c r="BT973" i="6" s="1"/>
  <c r="BU973" i="6" s="1"/>
  <c r="BS975" i="6" a="1"/>
  <c r="BS975" i="6" s="1"/>
  <c r="BR975" i="6"/>
  <c r="BT975" i="6" s="1"/>
  <c r="BU975" i="6" s="1"/>
  <c r="BS977" i="6" a="1"/>
  <c r="BS977" i="6" s="1"/>
  <c r="BR977" i="6"/>
  <c r="BS979" i="6" a="1"/>
  <c r="BS979" i="6" s="1"/>
  <c r="BR979" i="6"/>
  <c r="BS1030" i="6" a="1"/>
  <c r="BS1030" i="6" s="1"/>
  <c r="BR1030" i="6"/>
  <c r="BS1075" i="6" a="1"/>
  <c r="BS1075" i="6" s="1"/>
  <c r="BR1075" i="6"/>
  <c r="BR1077" i="6"/>
  <c r="BS1077" i="6" a="1"/>
  <c r="BS1077" i="6" s="1"/>
  <c r="BS1079" i="6" a="1"/>
  <c r="BS1079" i="6" s="1"/>
  <c r="BR1079" i="6"/>
  <c r="BS1141" i="6" a="1"/>
  <c r="BS1141" i="6" s="1"/>
  <c r="BR1141" i="6"/>
  <c r="BT1141" i="6" s="1"/>
  <c r="BU1141" i="6" s="1"/>
  <c r="BS1168" i="6" a="1"/>
  <c r="BS1168" i="6" s="1"/>
  <c r="BR1168" i="6"/>
  <c r="BT1168" i="6" s="1"/>
  <c r="BU1168" i="6" s="1"/>
  <c r="BS1179" i="6" a="1"/>
  <c r="BS1179" i="6" s="1"/>
  <c r="BR1179" i="6"/>
  <c r="BT1179" i="6" s="1"/>
  <c r="BU1179" i="6" s="1"/>
  <c r="BR1277" i="6"/>
  <c r="BS1277" i="6" a="1"/>
  <c r="BS1277" i="6" s="1"/>
  <c r="BS1299" i="6" a="1"/>
  <c r="BS1299" i="6" s="1"/>
  <c r="BR1299" i="6"/>
  <c r="BS1308" i="6" a="1"/>
  <c r="BS1308" i="6" s="1"/>
  <c r="BR1308" i="6"/>
  <c r="BS1320" i="6" a="1"/>
  <c r="BS1320" i="6" s="1"/>
  <c r="BR1320" i="6"/>
  <c r="BT1320" i="6" s="1"/>
  <c r="BU1320" i="6" s="1"/>
  <c r="BR1384" i="6"/>
  <c r="BS1384" i="6" a="1"/>
  <c r="BS1384" i="6" s="1"/>
  <c r="BS1398" i="6" a="1"/>
  <c r="BS1398" i="6" s="1"/>
  <c r="BR1398" i="6"/>
  <c r="BS1417" i="6" a="1"/>
  <c r="BS1417" i="6" s="1"/>
  <c r="BR1417" i="6"/>
  <c r="BT1417" i="6" s="1"/>
  <c r="BU1417" i="6" s="1"/>
  <c r="BS1445" i="6" a="1"/>
  <c r="BS1445" i="6" s="1"/>
  <c r="BR1445" i="6"/>
  <c r="BS1514" i="6" a="1"/>
  <c r="BS1514" i="6" s="1"/>
  <c r="BR1514" i="6"/>
  <c r="BT1514" i="6" s="1"/>
  <c r="BU1514" i="6" s="1"/>
  <c r="BS1881" i="6" a="1"/>
  <c r="BS1881" i="6" s="1"/>
  <c r="BR1881" i="6"/>
  <c r="BT1881" i="6" s="1"/>
  <c r="BU1881" i="6" s="1"/>
  <c r="BS1936" i="6" a="1"/>
  <c r="BS1936" i="6" s="1"/>
  <c r="BR1936" i="6"/>
  <c r="BS1957" i="6" a="1"/>
  <c r="BS1957" i="6" s="1"/>
  <c r="BR1957" i="6"/>
  <c r="BR1983" i="6"/>
  <c r="BT1983" i="6" s="1"/>
  <c r="BU1983" i="6" s="1"/>
  <c r="BS1983" i="6" a="1"/>
  <c r="BS1983" i="6" s="1"/>
  <c r="BS2030" i="6" a="1"/>
  <c r="BS2030" i="6" s="1"/>
  <c r="BR2030" i="6"/>
  <c r="BT2030" i="6" s="1"/>
  <c r="BU2030" i="6" s="1"/>
  <c r="BR2059" i="6"/>
  <c r="BS2059" i="6" a="1"/>
  <c r="BS2059" i="6" s="1"/>
  <c r="BR2162" i="6"/>
  <c r="BS2162" i="6" a="1"/>
  <c r="BS2162" i="6" s="1"/>
  <c r="BS2178" i="6" a="1"/>
  <c r="BS2178" i="6" s="1"/>
  <c r="BR2178" i="6"/>
  <c r="BT2178" i="6" s="1"/>
  <c r="BU2178" i="6" s="1"/>
  <c r="BR2299" i="6"/>
  <c r="BS2299" i="6" a="1"/>
  <c r="BS2299" i="6" s="1"/>
  <c r="BS2411" i="6" a="1"/>
  <c r="BS2411" i="6" s="1"/>
  <c r="BR2411" i="6"/>
  <c r="BT2411" i="6" s="1"/>
  <c r="BU2411" i="6" s="1"/>
  <c r="BK97" i="6"/>
  <c r="BK239" i="6"/>
  <c r="BL239" i="6" s="1"/>
  <c r="BO239" i="6"/>
  <c r="BP239" i="6" s="1"/>
  <c r="BK259" i="6"/>
  <c r="BL259" i="6" s="1"/>
  <c r="BO274" i="6"/>
  <c r="BP274" i="6" s="1"/>
  <c r="BK274" i="6"/>
  <c r="BL274" i="6" s="1"/>
  <c r="BO354" i="6"/>
  <c r="BP354" i="6" s="1"/>
  <c r="BK354" i="6"/>
  <c r="BL354" i="6" s="1"/>
  <c r="BO505" i="6"/>
  <c r="BP505" i="6" s="1"/>
  <c r="BO644" i="6"/>
  <c r="BP644" i="6" s="1"/>
  <c r="BK644" i="6"/>
  <c r="BL644" i="6" s="1"/>
  <c r="BK692" i="6"/>
  <c r="BL692" i="6" s="1"/>
  <c r="BO724" i="6"/>
  <c r="BP724" i="6" s="1"/>
  <c r="BS781" i="6" a="1"/>
  <c r="BS781" i="6" s="1"/>
  <c r="BK786" i="6"/>
  <c r="BL786" i="6" s="1"/>
  <c r="BR1081" i="6"/>
  <c r="BS1081" i="6" a="1"/>
  <c r="BS1081" i="6" s="1"/>
  <c r="BS1236" i="6" a="1"/>
  <c r="BS1236" i="6" s="1"/>
  <c r="BR1236" i="6"/>
  <c r="BT1236" i="6" s="1"/>
  <c r="BU1236" i="6" s="1"/>
  <c r="BS1241" i="6" a="1"/>
  <c r="BS1241" i="6" s="1"/>
  <c r="BR1241" i="6"/>
  <c r="BS1332" i="6" a="1"/>
  <c r="BS1332" i="6" s="1"/>
  <c r="BR1332" i="6"/>
  <c r="BT1332" i="6" s="1"/>
  <c r="BU1332" i="6" s="1"/>
  <c r="BS1362" i="6" a="1"/>
  <c r="BS1362" i="6" s="1"/>
  <c r="BR1362" i="6"/>
  <c r="BS1367" i="6" a="1"/>
  <c r="BS1367" i="6" s="1"/>
  <c r="BR1367" i="6"/>
  <c r="BR1372" i="6"/>
  <c r="BS1372" i="6" a="1"/>
  <c r="BS1372" i="6" s="1"/>
  <c r="BR1379" i="6"/>
  <c r="BS1379" i="6" a="1"/>
  <c r="BS1379" i="6" s="1"/>
  <c r="BR1424" i="6"/>
  <c r="BT1424" i="6" s="1"/>
  <c r="BU1424" i="6" s="1"/>
  <c r="BS1424" i="6" a="1"/>
  <c r="BS1424" i="6" s="1"/>
  <c r="BR1436" i="6"/>
  <c r="BS1436" i="6" a="1"/>
  <c r="BS1436" i="6" s="1"/>
  <c r="BS1457" i="6" a="1"/>
  <c r="BS1457" i="6" s="1"/>
  <c r="BR1457" i="6"/>
  <c r="BR1500" i="6"/>
  <c r="BS1500" i="6" a="1"/>
  <c r="BS1500" i="6" s="1"/>
  <c r="BS1519" i="6" a="1"/>
  <c r="BS1519" i="6" s="1"/>
  <c r="BR1519" i="6"/>
  <c r="BT1561" i="6"/>
  <c r="BU1561" i="6" s="1"/>
  <c r="BS1576" i="6" a="1"/>
  <c r="BS1576" i="6" s="1"/>
  <c r="BR1576" i="6"/>
  <c r="BT1576" i="6" s="1"/>
  <c r="BU1576" i="6" s="1"/>
  <c r="BS1581" i="6" a="1"/>
  <c r="BS1581" i="6" s="1"/>
  <c r="BR1581" i="6"/>
  <c r="BS1596" i="6" a="1"/>
  <c r="BS1596" i="6" s="1"/>
  <c r="BR1596" i="6"/>
  <c r="BT1596" i="6" s="1"/>
  <c r="BU1596" i="6" s="1"/>
  <c r="BS1601" i="6" a="1"/>
  <c r="BS1601" i="6" s="1"/>
  <c r="BR1601" i="6"/>
  <c r="BS1616" i="6" a="1"/>
  <c r="BS1616" i="6" s="1"/>
  <c r="BR1616" i="6"/>
  <c r="BR1621" i="6"/>
  <c r="BS1621" i="6" a="1"/>
  <c r="BS1621" i="6" s="1"/>
  <c r="BR1636" i="6"/>
  <c r="BT1636" i="6" s="1"/>
  <c r="BU1636" i="6" s="1"/>
  <c r="BS1636" i="6" a="1"/>
  <c r="BS1636" i="6" s="1"/>
  <c r="BR1641" i="6"/>
  <c r="BT1641" i="6" s="1"/>
  <c r="BU1641" i="6" s="1"/>
  <c r="BS1641" i="6" a="1"/>
  <c r="BS1641" i="6" s="1"/>
  <c r="BR1656" i="6"/>
  <c r="BT1656" i="6" s="1"/>
  <c r="BU1656" i="6" s="1"/>
  <c r="BS1656" i="6" a="1"/>
  <c r="BS1656" i="6" s="1"/>
  <c r="BS1661" i="6" a="1"/>
  <c r="BS1661" i="6" s="1"/>
  <c r="BR1661" i="6"/>
  <c r="BT1661" i="6" s="1"/>
  <c r="BU1661" i="6" s="1"/>
  <c r="BR1676" i="6"/>
  <c r="BS1676" i="6" a="1"/>
  <c r="BS1676" i="6" s="1"/>
  <c r="BS1681" i="6" a="1"/>
  <c r="BS1681" i="6" s="1"/>
  <c r="BR1681" i="6"/>
  <c r="BS1696" i="6" a="1"/>
  <c r="BS1696" i="6" s="1"/>
  <c r="BR1696" i="6"/>
  <c r="BS1701" i="6" a="1"/>
  <c r="BS1701" i="6" s="1"/>
  <c r="BR1701" i="6"/>
  <c r="BS1716" i="6" a="1"/>
  <c r="BS1716" i="6" s="1"/>
  <c r="BR1716" i="6"/>
  <c r="BS1721" i="6" a="1"/>
  <c r="BS1721" i="6" s="1"/>
  <c r="BR1721" i="6"/>
  <c r="BT1721" i="6" s="1"/>
  <c r="BU1721" i="6" s="1"/>
  <c r="BS1736" i="6" a="1"/>
  <c r="BS1736" i="6" s="1"/>
  <c r="BR1736" i="6"/>
  <c r="BS1741" i="6" a="1"/>
  <c r="BS1741" i="6" s="1"/>
  <c r="BR1741" i="6"/>
  <c r="BS1756" i="6" a="1"/>
  <c r="BS1756" i="6" s="1"/>
  <c r="BR1756" i="6"/>
  <c r="BS1761" i="6" a="1"/>
  <c r="BS1761" i="6" s="1"/>
  <c r="BR1761" i="6"/>
  <c r="BS1776" i="6" a="1"/>
  <c r="BS1776" i="6" s="1"/>
  <c r="BR1776" i="6"/>
  <c r="BS1781" i="6" a="1"/>
  <c r="BS1781" i="6" s="1"/>
  <c r="BR1781" i="6"/>
  <c r="BR1796" i="6"/>
  <c r="BS1796" i="6" a="1"/>
  <c r="BS1796" i="6" s="1"/>
  <c r="BS1801" i="6" a="1"/>
  <c r="BS1801" i="6" s="1"/>
  <c r="BR1801" i="6"/>
  <c r="BS1816" i="6" a="1"/>
  <c r="BS1816" i="6" s="1"/>
  <c r="BR1816" i="6"/>
  <c r="BS1821" i="6" a="1"/>
  <c r="BS1821" i="6" s="1"/>
  <c r="BR1821" i="6"/>
  <c r="BT1821" i="6" s="1"/>
  <c r="BU1821" i="6" s="1"/>
  <c r="BS1836" i="6" a="1"/>
  <c r="BS1836" i="6" s="1"/>
  <c r="BR1836" i="6"/>
  <c r="BR1841" i="6"/>
  <c r="BS1841" i="6" a="1"/>
  <c r="BS1841" i="6" s="1"/>
  <c r="BS1856" i="6" a="1"/>
  <c r="BS1856" i="6" s="1"/>
  <c r="BR1856" i="6"/>
  <c r="BS1861" i="6" a="1"/>
  <c r="BS1861" i="6" s="1"/>
  <c r="BR1861" i="6"/>
  <c r="BT1861" i="6" s="1"/>
  <c r="BU1861" i="6" s="1"/>
  <c r="BS1876" i="6" a="1"/>
  <c r="BS1876" i="6" s="1"/>
  <c r="BR1876" i="6"/>
  <c r="BT1876" i="6" s="1"/>
  <c r="BU1876" i="6" s="1"/>
  <c r="BR1897" i="6"/>
  <c r="BT1897" i="6" s="1"/>
  <c r="BU1897" i="6" s="1"/>
  <c r="BS1897" i="6" a="1"/>
  <c r="BS1897" i="6" s="1"/>
  <c r="BR1923" i="6"/>
  <c r="BS1923" i="6" a="1"/>
  <c r="BS1923" i="6" s="1"/>
  <c r="BS1970" i="6" a="1"/>
  <c r="BS1970" i="6" s="1"/>
  <c r="BR1970" i="6"/>
  <c r="BS2012" i="6" a="1"/>
  <c r="BS2012" i="6" s="1"/>
  <c r="BR2012" i="6"/>
  <c r="BR2022" i="6"/>
  <c r="BS2022" i="6" a="1"/>
  <c r="BS2022" i="6" s="1"/>
  <c r="BR2085" i="6"/>
  <c r="BS2085" i="6" a="1"/>
  <c r="BS2085" i="6" s="1"/>
  <c r="BS2118" i="6" a="1"/>
  <c r="BS2118" i="6" s="1"/>
  <c r="BR2118" i="6"/>
  <c r="BS2250" i="6" a="1"/>
  <c r="BS2250" i="6" s="1"/>
  <c r="BR2250" i="6"/>
  <c r="BR2271" i="6"/>
  <c r="BS2271" i="6" a="1"/>
  <c r="BS2271" i="6" s="1"/>
  <c r="BR2321" i="6"/>
  <c r="BS2321" i="6" a="1"/>
  <c r="BS2321" i="6" s="1"/>
  <c r="BS2380" i="6" a="1"/>
  <c r="BS2380" i="6" s="1"/>
  <c r="BR2380" i="6"/>
  <c r="BK195" i="6"/>
  <c r="BL195" i="6" s="1"/>
  <c r="BO195" i="6"/>
  <c r="BP195" i="6" s="1"/>
  <c r="BK201" i="6"/>
  <c r="BL201" i="6" s="1"/>
  <c r="BM210" i="6"/>
  <c r="BO213" i="6"/>
  <c r="BP213" i="6" s="1"/>
  <c r="BK213" i="6"/>
  <c r="BL213" i="6" s="1"/>
  <c r="BO378" i="6"/>
  <c r="BP378" i="6" s="1"/>
  <c r="BK378" i="6"/>
  <c r="BL378" i="6" s="1"/>
  <c r="BK405" i="6"/>
  <c r="BL405" i="6" s="1"/>
  <c r="BK485" i="6"/>
  <c r="BL485" i="6" s="1"/>
  <c r="BO485" i="6"/>
  <c r="BP485" i="6" s="1"/>
  <c r="BO539" i="6"/>
  <c r="BP539" i="6" s="1"/>
  <c r="BK539" i="6"/>
  <c r="BL539" i="6" s="1"/>
  <c r="BO794" i="6"/>
  <c r="BP794" i="6" s="1"/>
  <c r="BK794" i="6"/>
  <c r="BL794" i="6" s="1"/>
  <c r="BN794" i="6" s="1"/>
  <c r="BM908" i="6"/>
  <c r="BM944" i="6"/>
  <c r="BO1548" i="6"/>
  <c r="BP1548" i="6" s="1"/>
  <c r="BK1548" i="6"/>
  <c r="BL1548" i="6" s="1"/>
  <c r="BS1137" i="6" a="1"/>
  <c r="BS1137" i="6" s="1"/>
  <c r="BR1137" i="6"/>
  <c r="BT1137" i="6" s="1"/>
  <c r="BU1137" i="6" s="1"/>
  <c r="BS1184" i="6" a="1"/>
  <c r="BS1184" i="6" s="1"/>
  <c r="BR1184" i="6"/>
  <c r="BR1198" i="6"/>
  <c r="BT1198" i="6" s="1"/>
  <c r="BU1198" i="6" s="1"/>
  <c r="BS1198" i="6" a="1"/>
  <c r="BS1198" i="6" s="1"/>
  <c r="BS1248" i="6" a="1"/>
  <c r="BS1248" i="6" s="1"/>
  <c r="BR1248" i="6"/>
  <c r="BT1248" i="6" s="1"/>
  <c r="BU1248" i="6" s="1"/>
  <c r="BS1294" i="6" a="1"/>
  <c r="BS1294" i="6" s="1"/>
  <c r="BR1294" i="6"/>
  <c r="BS1339" i="6" a="1"/>
  <c r="BS1339" i="6" s="1"/>
  <c r="BR1339" i="6"/>
  <c r="BR1391" i="6"/>
  <c r="BS1391" i="6" a="1"/>
  <c r="BS1391" i="6" s="1"/>
  <c r="BS1401" i="6" a="1"/>
  <c r="BS1401" i="6" s="1"/>
  <c r="BR1401" i="6"/>
  <c r="BS1434" i="6" a="1"/>
  <c r="BS1434" i="6" s="1"/>
  <c r="BR1434" i="6"/>
  <c r="BT1434" i="6" s="1"/>
  <c r="BU1434" i="6" s="1"/>
  <c r="BS1443" i="6" a="1"/>
  <c r="BS1443" i="6" s="1"/>
  <c r="BR1443" i="6"/>
  <c r="BR1464" i="6"/>
  <c r="BS1464" i="6" a="1"/>
  <c r="BS1464" i="6" s="1"/>
  <c r="BR1476" i="6"/>
  <c r="BT1476" i="6" s="1"/>
  <c r="BU1476" i="6" s="1"/>
  <c r="BS1476" i="6" a="1"/>
  <c r="BS1476" i="6" s="1"/>
  <c r="BS1481" i="6" a="1"/>
  <c r="BS1481" i="6" s="1"/>
  <c r="BR1481" i="6"/>
  <c r="BR1540" i="6"/>
  <c r="BS1540" i="6" a="1"/>
  <c r="BS1540" i="6" s="1"/>
  <c r="BS1910" i="6" a="1"/>
  <c r="BS1910" i="6" s="1"/>
  <c r="BR1910" i="6"/>
  <c r="BR1952" i="6"/>
  <c r="BT1952" i="6" s="1"/>
  <c r="BU1952" i="6" s="1"/>
  <c r="BS1952" i="6" a="1"/>
  <c r="BS1952" i="6" s="1"/>
  <c r="BR1962" i="6"/>
  <c r="BS1962" i="6" a="1"/>
  <c r="BS1962" i="6" s="1"/>
  <c r="BR1999" i="6"/>
  <c r="BS1999" i="6" a="1"/>
  <c r="BS1999" i="6" s="1"/>
  <c r="BS2025" i="6" a="1"/>
  <c r="BS2025" i="6" s="1"/>
  <c r="BR2025" i="6"/>
  <c r="BT2025" i="6" s="1"/>
  <c r="BU2025" i="6" s="1"/>
  <c r="BS2054" i="6" a="1"/>
  <c r="BS2054" i="6" s="1"/>
  <c r="BR2054" i="6"/>
  <c r="BR2103" i="6"/>
  <c r="BS2103" i="6" a="1"/>
  <c r="BS2103" i="6" s="1"/>
  <c r="BS2109" i="6" a="1"/>
  <c r="BS2109" i="6" s="1"/>
  <c r="BR2109" i="6"/>
  <c r="BR2149" i="6"/>
  <c r="BS2149" i="6" a="1"/>
  <c r="BS2149" i="6" s="1"/>
  <c r="BS2210" i="6" a="1"/>
  <c r="BS2210" i="6" s="1"/>
  <c r="BR2210" i="6"/>
  <c r="BS2230" i="6" a="1"/>
  <c r="BS2230" i="6" s="1"/>
  <c r="BR2230" i="6"/>
  <c r="BS2370" i="6" a="1"/>
  <c r="BS2370" i="6" s="1"/>
  <c r="BR2370" i="6"/>
  <c r="BO29" i="6"/>
  <c r="BP29" i="6" s="1"/>
  <c r="BK29" i="6"/>
  <c r="BL29" i="6" s="1"/>
  <c r="BM150" i="6"/>
  <c r="BK198" i="6"/>
  <c r="BO198" i="6"/>
  <c r="BP198" i="6" s="1"/>
  <c r="BK233" i="6"/>
  <c r="BL233" i="6" s="1"/>
  <c r="BO271" i="6"/>
  <c r="BP271" i="6" s="1"/>
  <c r="BK290" i="6"/>
  <c r="BK493" i="6"/>
  <c r="BL493" i="6" s="1"/>
  <c r="BO547" i="6"/>
  <c r="BP547" i="6" s="1"/>
  <c r="BK547" i="6"/>
  <c r="BL547" i="6" s="1"/>
  <c r="BO558" i="6"/>
  <c r="BP558" i="6" s="1"/>
  <c r="BK558" i="6"/>
  <c r="BL558" i="6" s="1"/>
  <c r="BR600" i="6"/>
  <c r="BO652" i="6"/>
  <c r="BP652" i="6" s="1"/>
  <c r="BK652" i="6"/>
  <c r="BL652" i="6" s="1"/>
  <c r="BK742" i="6"/>
  <c r="BL742" i="6" s="1"/>
  <c r="BO774" i="6"/>
  <c r="BP774" i="6" s="1"/>
  <c r="BK774" i="6"/>
  <c r="BL774" i="6" s="1"/>
  <c r="BO1011" i="6"/>
  <c r="BP1011" i="6" s="1"/>
  <c r="BK1011" i="6"/>
  <c r="BL1011" i="6" s="1"/>
  <c r="BR1134" i="6"/>
  <c r="BT1134" i="6" s="1"/>
  <c r="BU1134" i="6" s="1"/>
  <c r="BT420" i="6"/>
  <c r="BU420" i="6" s="1"/>
  <c r="BR460" i="6"/>
  <c r="BS460" i="6" a="1"/>
  <c r="BS460" i="6" s="1"/>
  <c r="BR480" i="6"/>
  <c r="BS480" i="6" a="1"/>
  <c r="BS480" i="6" s="1"/>
  <c r="BS500" i="6" a="1"/>
  <c r="BS500" i="6" s="1"/>
  <c r="BR500" i="6"/>
  <c r="BS540" i="6" a="1"/>
  <c r="BS540" i="6" s="1"/>
  <c r="BR540" i="6"/>
  <c r="BS560" i="6" a="1"/>
  <c r="BS560" i="6" s="1"/>
  <c r="BR560" i="6"/>
  <c r="BT580" i="6"/>
  <c r="BU580" i="6" s="1"/>
  <c r="BS611" i="6" a="1"/>
  <c r="BS611" i="6" s="1"/>
  <c r="BR611" i="6"/>
  <c r="BS628" i="6" a="1"/>
  <c r="BS628" i="6" s="1"/>
  <c r="BR628" i="6"/>
  <c r="BS660" i="6" a="1"/>
  <c r="BS660" i="6" s="1"/>
  <c r="BR660" i="6"/>
  <c r="BT660" i="6" s="1"/>
  <c r="BU660" i="6" s="1"/>
  <c r="BS677" i="6" a="1"/>
  <c r="BS677" i="6" s="1"/>
  <c r="BR677" i="6"/>
  <c r="BS711" i="6" a="1"/>
  <c r="BS711" i="6" s="1"/>
  <c r="BR711" i="6"/>
  <c r="BS728" i="6" a="1"/>
  <c r="BS728" i="6" s="1"/>
  <c r="BR728" i="6"/>
  <c r="BS743" i="6" a="1"/>
  <c r="BS743" i="6" s="1"/>
  <c r="BR743" i="6"/>
  <c r="BS811" i="6" a="1"/>
  <c r="BS811" i="6" s="1"/>
  <c r="BR811" i="6"/>
  <c r="BR828" i="6"/>
  <c r="BS828" i="6" a="1"/>
  <c r="BS828" i="6" s="1"/>
  <c r="BS843" i="6" a="1"/>
  <c r="BS843" i="6" s="1"/>
  <c r="BR843" i="6"/>
  <c r="BS860" i="6" a="1"/>
  <c r="BS860" i="6" s="1"/>
  <c r="BR860" i="6"/>
  <c r="BS891" i="6" a="1"/>
  <c r="BS891" i="6" s="1"/>
  <c r="BR891" i="6"/>
  <c r="BR934" i="6"/>
  <c r="BS934" i="6" a="1"/>
  <c r="BS934" i="6" s="1"/>
  <c r="BR936" i="6"/>
  <c r="BS936" i="6" a="1"/>
  <c r="BS936" i="6" s="1"/>
  <c r="BS938" i="6" a="1"/>
  <c r="BS938" i="6" s="1"/>
  <c r="BR938" i="6"/>
  <c r="BR944" i="6"/>
  <c r="BS944" i="6" a="1"/>
  <c r="BS944" i="6" s="1"/>
  <c r="BS946" i="6" a="1"/>
  <c r="BS946" i="6" s="1"/>
  <c r="BR946" i="6"/>
  <c r="BR991" i="6"/>
  <c r="BS991" i="6" a="1"/>
  <c r="BS991" i="6" s="1"/>
  <c r="BS1034" i="6" a="1"/>
  <c r="BS1034" i="6" s="1"/>
  <c r="BR1034" i="6"/>
  <c r="BR1036" i="6"/>
  <c r="BS1036" i="6" a="1"/>
  <c r="BS1036" i="6" s="1"/>
  <c r="BS1038" i="6" a="1"/>
  <c r="BS1038" i="6" s="1"/>
  <c r="BR1038" i="6"/>
  <c r="BR1044" i="6"/>
  <c r="BS1044" i="6" a="1"/>
  <c r="BS1044" i="6" s="1"/>
  <c r="BS1046" i="6" a="1"/>
  <c r="BS1046" i="6" s="1"/>
  <c r="BR1046" i="6"/>
  <c r="BR1048" i="6"/>
  <c r="BS1048" i="6" a="1"/>
  <c r="BS1048" i="6" s="1"/>
  <c r="BS1091" i="6" a="1"/>
  <c r="BS1091" i="6" s="1"/>
  <c r="BR1091" i="6"/>
  <c r="BS1121" i="6" a="1"/>
  <c r="BS1121" i="6" s="1"/>
  <c r="BR1121" i="6"/>
  <c r="BR1133" i="6"/>
  <c r="BT1133" i="6" s="1"/>
  <c r="BU1133" i="6" s="1"/>
  <c r="BS1133" i="6" a="1"/>
  <c r="BS1133" i="6" s="1"/>
  <c r="BS1203" i="6" a="1"/>
  <c r="BS1203" i="6" s="1"/>
  <c r="BR1203" i="6"/>
  <c r="BT1203" i="6" s="1"/>
  <c r="BU1203" i="6" s="1"/>
  <c r="BS1264" i="6" a="1"/>
  <c r="BS1264" i="6" s="1"/>
  <c r="BR1264" i="6"/>
  <c r="BT1264" i="6" s="1"/>
  <c r="BU1264" i="6" s="1"/>
  <c r="BS1287" i="6" a="1"/>
  <c r="BS1287" i="6" s="1"/>
  <c r="BR1287" i="6"/>
  <c r="BS1318" i="6" a="1"/>
  <c r="BS1318" i="6" s="1"/>
  <c r="BR1318" i="6"/>
  <c r="BS1327" i="6" a="1"/>
  <c r="BS1327" i="6" s="1"/>
  <c r="BR1327" i="6"/>
  <c r="BS1410" i="6" a="1"/>
  <c r="BS1410" i="6" s="1"/>
  <c r="BR1410" i="6"/>
  <c r="BT1410" i="6" s="1"/>
  <c r="BU1410" i="6" s="1"/>
  <c r="BR1448" i="6"/>
  <c r="BS1448" i="6" a="1"/>
  <c r="BS1448" i="6" s="1"/>
  <c r="BR1531" i="6"/>
  <c r="BS1531" i="6" a="1"/>
  <c r="BS1531" i="6" s="1"/>
  <c r="BR1547" i="6"/>
  <c r="BS1547" i="6" a="1"/>
  <c r="BS1547" i="6" s="1"/>
  <c r="BS1892" i="6" a="1"/>
  <c r="BS1892" i="6" s="1"/>
  <c r="BR1892" i="6"/>
  <c r="BS1902" i="6" a="1"/>
  <c r="BS1902" i="6" s="1"/>
  <c r="BR1902" i="6"/>
  <c r="BT1902" i="6" s="1"/>
  <c r="BU1902" i="6" s="1"/>
  <c r="BR1939" i="6"/>
  <c r="BS1939" i="6" a="1"/>
  <c r="BS1939" i="6" s="1"/>
  <c r="BS1965" i="6" a="1"/>
  <c r="BS1965" i="6" s="1"/>
  <c r="BR1965" i="6"/>
  <c r="BT1965" i="6" s="1"/>
  <c r="BU1965" i="6" s="1"/>
  <c r="BS1994" i="6" a="1"/>
  <c r="BS1994" i="6" s="1"/>
  <c r="BR1994" i="6"/>
  <c r="BS2028" i="6" a="1"/>
  <c r="BS2028" i="6" s="1"/>
  <c r="BR2028" i="6"/>
  <c r="BS2163" i="6" a="1"/>
  <c r="BS2163" i="6" s="1"/>
  <c r="BR2163" i="6"/>
  <c r="BS2172" i="6" a="1"/>
  <c r="BS2172" i="6" s="1"/>
  <c r="BR2172" i="6"/>
  <c r="BT2172" i="6" s="1"/>
  <c r="BU2172" i="6" s="1"/>
  <c r="BS2260" i="6" a="1"/>
  <c r="BS2260" i="6" s="1"/>
  <c r="BR2260" i="6"/>
  <c r="BS2342" i="6" a="1"/>
  <c r="BS2342" i="6" s="1"/>
  <c r="BR2342" i="6"/>
  <c r="BT2342" i="6" s="1"/>
  <c r="BU2342" i="6" s="1"/>
  <c r="BS2419" i="6" a="1"/>
  <c r="BS2419" i="6" s="1"/>
  <c r="BR2419" i="6"/>
  <c r="BO26" i="6"/>
  <c r="BP26" i="6" s="1"/>
  <c r="BK26" i="6"/>
  <c r="BL26" i="6" s="1"/>
  <c r="BK50" i="6"/>
  <c r="BL50" i="6" s="1"/>
  <c r="BO86" i="6"/>
  <c r="BP86" i="6" s="1"/>
  <c r="BO230" i="6"/>
  <c r="BP230" i="6" s="1"/>
  <c r="BK230" i="6"/>
  <c r="BL230" i="6" s="1"/>
  <c r="BK303" i="6"/>
  <c r="BL303" i="6" s="1"/>
  <c r="BO322" i="6"/>
  <c r="BP322" i="6" s="1"/>
  <c r="BK322" i="6"/>
  <c r="BO339" i="6"/>
  <c r="BP339" i="6" s="1"/>
  <c r="BK339" i="6"/>
  <c r="BL339" i="6" s="1"/>
  <c r="BO423" i="6"/>
  <c r="BP423" i="6" s="1"/>
  <c r="BK430" i="6"/>
  <c r="BO450" i="6"/>
  <c r="BP450" i="6" s="1"/>
  <c r="BK450" i="6"/>
  <c r="BL450" i="6" s="1"/>
  <c r="BO490" i="6"/>
  <c r="BP490" i="6" s="1"/>
  <c r="BM514" i="6"/>
  <c r="BM652" i="6"/>
  <c r="BK1365" i="6"/>
  <c r="BL1365" i="6" s="1"/>
  <c r="BS1474" i="6" a="1"/>
  <c r="BS1474" i="6" s="1"/>
  <c r="BR1474" i="6"/>
  <c r="BR1512" i="6"/>
  <c r="BS1512" i="6" a="1"/>
  <c r="BS1512" i="6" s="1"/>
  <c r="BS1538" i="6" a="1"/>
  <c r="BS1538" i="6" s="1"/>
  <c r="BR1538" i="6"/>
  <c r="BR1550" i="6"/>
  <c r="BS1550" i="6" a="1"/>
  <c r="BS1550" i="6" s="1"/>
  <c r="BR1559" i="6"/>
  <c r="BS1559" i="6" a="1"/>
  <c r="BS1559" i="6" s="1"/>
  <c r="BS1574" i="6" a="1"/>
  <c r="BS1574" i="6" s="1"/>
  <c r="BR1574" i="6"/>
  <c r="BT1574" i="6" s="1"/>
  <c r="BU1574" i="6" s="1"/>
  <c r="BS1579" i="6" a="1"/>
  <c r="BS1579" i="6" s="1"/>
  <c r="BR1579" i="6"/>
  <c r="BS1594" i="6" a="1"/>
  <c r="BS1594" i="6" s="1"/>
  <c r="BR1594" i="6"/>
  <c r="BS1599" i="6" a="1"/>
  <c r="BS1599" i="6" s="1"/>
  <c r="BR1599" i="6"/>
  <c r="BR1614" i="6"/>
  <c r="BS1614" i="6" a="1"/>
  <c r="BS1614" i="6" s="1"/>
  <c r="BS1619" i="6" a="1"/>
  <c r="BS1619" i="6" s="1"/>
  <c r="BR1619" i="6"/>
  <c r="BS1634" i="6" a="1"/>
  <c r="BS1634" i="6" s="1"/>
  <c r="BR1634" i="6"/>
  <c r="BT1634" i="6" s="1"/>
  <c r="BU1634" i="6" s="1"/>
  <c r="BS1639" i="6" a="1"/>
  <c r="BS1639" i="6" s="1"/>
  <c r="BR1639" i="6"/>
  <c r="BT1639" i="6" s="1"/>
  <c r="BU1639" i="6" s="1"/>
  <c r="BR1654" i="6"/>
  <c r="BS1654" i="6" a="1"/>
  <c r="BS1654" i="6" s="1"/>
  <c r="BS1659" i="6" a="1"/>
  <c r="BS1659" i="6" s="1"/>
  <c r="BR1659" i="6"/>
  <c r="BT1659" i="6" s="1"/>
  <c r="BU1659" i="6" s="1"/>
  <c r="BS1674" i="6" a="1"/>
  <c r="BS1674" i="6" s="1"/>
  <c r="BR1674" i="6"/>
  <c r="BT1674" i="6" s="1"/>
  <c r="BU1674" i="6" s="1"/>
  <c r="BR1679" i="6"/>
  <c r="BS1679" i="6" a="1"/>
  <c r="BS1679" i="6" s="1"/>
  <c r="BS1694" i="6" a="1"/>
  <c r="BS1694" i="6" s="1"/>
  <c r="BR1694" i="6"/>
  <c r="BR1699" i="6"/>
  <c r="BS1699" i="6" a="1"/>
  <c r="BS1699" i="6" s="1"/>
  <c r="BR1714" i="6"/>
  <c r="BS1714" i="6" a="1"/>
  <c r="BS1714" i="6" s="1"/>
  <c r="BR1719" i="6"/>
  <c r="BT1719" i="6" s="1"/>
  <c r="BU1719" i="6" s="1"/>
  <c r="BS1719" i="6" a="1"/>
  <c r="BS1719" i="6" s="1"/>
  <c r="BS1734" i="6" a="1"/>
  <c r="BS1734" i="6" s="1"/>
  <c r="BR1734" i="6"/>
  <c r="BT1734" i="6" s="1"/>
  <c r="BU1734" i="6" s="1"/>
  <c r="BR1739" i="6"/>
  <c r="BS1739" i="6" a="1"/>
  <c r="BS1739" i="6" s="1"/>
  <c r="BR1754" i="6"/>
  <c r="BS1754" i="6" a="1"/>
  <c r="BS1754" i="6" s="1"/>
  <c r="BR1759" i="6"/>
  <c r="BS1759" i="6" a="1"/>
  <c r="BS1759" i="6" s="1"/>
  <c r="BS1774" i="6" a="1"/>
  <c r="BS1774" i="6" s="1"/>
  <c r="BR1774" i="6"/>
  <c r="BS1779" i="6" a="1"/>
  <c r="BS1779" i="6" s="1"/>
  <c r="BR1779" i="6"/>
  <c r="BS1794" i="6" a="1"/>
  <c r="BS1794" i="6" s="1"/>
  <c r="BR1794" i="6"/>
  <c r="BS1799" i="6" a="1"/>
  <c r="BS1799" i="6" s="1"/>
  <c r="BR1799" i="6"/>
  <c r="BT1799" i="6" s="1"/>
  <c r="BU1799" i="6" s="1"/>
  <c r="BS1814" i="6" a="1"/>
  <c r="BS1814" i="6" s="1"/>
  <c r="BR1814" i="6"/>
  <c r="BT1814" i="6" s="1"/>
  <c r="BU1814" i="6" s="1"/>
  <c r="BR1819" i="6"/>
  <c r="BT1819" i="6" s="1"/>
  <c r="BU1819" i="6" s="1"/>
  <c r="BS1819" i="6" a="1"/>
  <c r="BS1819" i="6" s="1"/>
  <c r="BS1834" i="6" a="1"/>
  <c r="BS1834" i="6" s="1"/>
  <c r="BR1834" i="6"/>
  <c r="BS1839" i="6" a="1"/>
  <c r="BS1839" i="6" s="1"/>
  <c r="BR1839" i="6"/>
  <c r="BS1854" i="6" a="1"/>
  <c r="BS1854" i="6" s="1"/>
  <c r="BR1854" i="6"/>
  <c r="BR1859" i="6"/>
  <c r="BS1859" i="6" a="1"/>
  <c r="BS1859" i="6" s="1"/>
  <c r="BS1874" i="6" a="1"/>
  <c r="BS1874" i="6" s="1"/>
  <c r="BR1874" i="6"/>
  <c r="BT1874" i="6" s="1"/>
  <c r="BU1874" i="6" s="1"/>
  <c r="BS1879" i="6" a="1"/>
  <c r="BS1879" i="6" s="1"/>
  <c r="BR1879" i="6"/>
  <c r="BR1905" i="6"/>
  <c r="BT1905" i="6" s="1"/>
  <c r="BU1905" i="6" s="1"/>
  <c r="BS1905" i="6" a="1"/>
  <c r="BS1905" i="6" s="1"/>
  <c r="BS1934" i="6" a="1"/>
  <c r="BS1934" i="6" s="1"/>
  <c r="BR1934" i="6"/>
  <c r="BS1968" i="6" a="1"/>
  <c r="BS1968" i="6" s="1"/>
  <c r="BR1968" i="6"/>
  <c r="BT1968" i="6" s="1"/>
  <c r="BU1968" i="6" s="1"/>
  <c r="BR2007" i="6"/>
  <c r="BS2007" i="6" a="1"/>
  <c r="BS2007" i="6" s="1"/>
  <c r="BS2041" i="6" a="1"/>
  <c r="BS2041" i="6" s="1"/>
  <c r="BR2041" i="6"/>
  <c r="BT2041" i="6" s="1"/>
  <c r="BU2041" i="6" s="1"/>
  <c r="BR2100" i="6"/>
  <c r="BS2100" i="6" a="1"/>
  <c r="BS2100" i="6" s="1"/>
  <c r="BS2119" i="6" a="1"/>
  <c r="BS2119" i="6" s="1"/>
  <c r="BR2119" i="6"/>
  <c r="BT2119" i="6" s="1"/>
  <c r="BU2119" i="6" s="1"/>
  <c r="BR2137" i="6"/>
  <c r="BS2137" i="6" a="1"/>
  <c r="BS2137" i="6" s="1"/>
  <c r="BS2217" i="6" a="1"/>
  <c r="BS2217" i="6" s="1"/>
  <c r="BR2217" i="6"/>
  <c r="BT2217" i="6" s="1"/>
  <c r="BU2217" i="6" s="1"/>
  <c r="BS2272" i="6" a="1"/>
  <c r="BS2272" i="6" s="1"/>
  <c r="BR2272" i="6"/>
  <c r="BT2272" i="6" s="1"/>
  <c r="BU2272" i="6" s="1"/>
  <c r="BR2278" i="6"/>
  <c r="BS2278" i="6" a="1"/>
  <c r="BS2278" i="6" s="1"/>
  <c r="BS2282" i="6" a="1"/>
  <c r="BS2282" i="6" s="1"/>
  <c r="BR2282" i="6"/>
  <c r="BS2339" i="6" a="1"/>
  <c r="BS2339" i="6" s="1"/>
  <c r="BR2339" i="6"/>
  <c r="BT2339" i="6" s="1"/>
  <c r="BU2339" i="6" s="1"/>
  <c r="BR2401" i="6"/>
  <c r="BS2401" i="6" a="1"/>
  <c r="BS2401" i="6" s="1"/>
  <c r="BO62" i="6"/>
  <c r="BP62" i="6" s="1"/>
  <c r="BK62" i="6"/>
  <c r="BL62" i="6" s="1"/>
  <c r="BK329" i="6"/>
  <c r="BL329" i="6" s="1"/>
  <c r="BO385" i="6"/>
  <c r="BP385" i="6" s="1"/>
  <c r="BK385" i="6"/>
  <c r="BL385" i="6" s="1"/>
  <c r="BO405" i="6"/>
  <c r="BP405" i="6" s="1"/>
  <c r="BO447" i="6"/>
  <c r="BP447" i="6" s="1"/>
  <c r="BK447" i="6"/>
  <c r="BL447" i="6" s="1"/>
  <c r="BO502" i="6"/>
  <c r="BP502" i="6" s="1"/>
  <c r="BK502" i="6"/>
  <c r="BL502" i="6" s="1"/>
  <c r="BK525" i="6"/>
  <c r="BL525" i="6" s="1"/>
  <c r="BO555" i="6"/>
  <c r="BP555" i="6" s="1"/>
  <c r="BK583" i="6"/>
  <c r="BL583" i="6" s="1"/>
  <c r="BR681" i="6"/>
  <c r="BO716" i="6"/>
  <c r="BP716" i="6" s="1"/>
  <c r="BK716" i="6"/>
  <c r="BL716" i="6" s="1"/>
  <c r="BK787" i="6"/>
  <c r="BL787" i="6" s="1"/>
  <c r="BO787" i="6"/>
  <c r="BP787" i="6" s="1"/>
  <c r="BO836" i="6"/>
  <c r="BP836" i="6" s="1"/>
  <c r="BK836" i="6"/>
  <c r="BL836" i="6" s="1"/>
  <c r="BS1229" i="6" a="1"/>
  <c r="BS1229" i="6" s="1"/>
  <c r="BS342" i="6" a="1"/>
  <c r="BS342" i="6" s="1"/>
  <c r="BR342" i="6"/>
  <c r="BS362" i="6" a="1"/>
  <c r="BS362" i="6" s="1"/>
  <c r="BR362" i="6"/>
  <c r="BS382" i="6" a="1"/>
  <c r="BS382" i="6" s="1"/>
  <c r="BR382" i="6"/>
  <c r="BS402" i="6" a="1"/>
  <c r="BS402" i="6" s="1"/>
  <c r="BR402" i="6"/>
  <c r="BS422" i="6" a="1"/>
  <c r="BS422" i="6" s="1"/>
  <c r="BR422" i="6"/>
  <c r="BT422" i="6" s="1"/>
  <c r="BU422" i="6" s="1"/>
  <c r="BS442" i="6" a="1"/>
  <c r="BS442" i="6" s="1"/>
  <c r="BR442" i="6"/>
  <c r="BS462" i="6" a="1"/>
  <c r="BS462" i="6" s="1"/>
  <c r="BR462" i="6"/>
  <c r="BS482" i="6" a="1"/>
  <c r="BS482" i="6" s="1"/>
  <c r="BR482" i="6"/>
  <c r="BS502" i="6" a="1"/>
  <c r="BS502" i="6" s="1"/>
  <c r="BR502" i="6"/>
  <c r="BT502" i="6" s="1"/>
  <c r="BU502" i="6" s="1"/>
  <c r="BS522" i="6" a="1"/>
  <c r="BS522" i="6" s="1"/>
  <c r="BR522" i="6"/>
  <c r="BS542" i="6" a="1"/>
  <c r="BS542" i="6" s="1"/>
  <c r="BR542" i="6"/>
  <c r="BS562" i="6" a="1"/>
  <c r="BS562" i="6" s="1"/>
  <c r="BR562" i="6"/>
  <c r="BS582" i="6" a="1"/>
  <c r="BS582" i="6" s="1"/>
  <c r="BR582" i="6"/>
  <c r="BT582" i="6" s="1"/>
  <c r="BU582" i="6" s="1"/>
  <c r="BS613" i="6" a="1"/>
  <c r="BS613" i="6" s="1"/>
  <c r="BR613" i="6"/>
  <c r="BS647" i="6" a="1"/>
  <c r="BS647" i="6" s="1"/>
  <c r="BR647" i="6"/>
  <c r="BT664" i="6"/>
  <c r="BU664" i="6" s="1"/>
  <c r="BS713" i="6" a="1"/>
  <c r="BS713" i="6" s="1"/>
  <c r="BR713" i="6"/>
  <c r="BS796" i="6" a="1"/>
  <c r="BS796" i="6" s="1"/>
  <c r="BR796" i="6"/>
  <c r="BS864" i="6" a="1"/>
  <c r="BS864" i="6" s="1"/>
  <c r="BR864" i="6"/>
  <c r="BS901" i="6" a="1"/>
  <c r="BS901" i="6" s="1"/>
  <c r="BR901" i="6"/>
  <c r="BT901" i="6" s="1"/>
  <c r="BU901" i="6" s="1"/>
  <c r="BS1001" i="6" a="1"/>
  <c r="BS1001" i="6" s="1"/>
  <c r="BR1001" i="6"/>
  <c r="BS1101" i="6" a="1"/>
  <c r="BS1101" i="6" s="1"/>
  <c r="BR1101" i="6"/>
  <c r="BS1109" i="6" a="1"/>
  <c r="BS1109" i="6" s="1"/>
  <c r="BR1109" i="6"/>
  <c r="BS1162" i="6" a="1"/>
  <c r="BS1162" i="6" s="1"/>
  <c r="BR1162" i="6"/>
  <c r="BT1162" i="6" s="1"/>
  <c r="BU1162" i="6" s="1"/>
  <c r="BR1191" i="6"/>
  <c r="BT1191" i="6" s="1"/>
  <c r="BU1191" i="6" s="1"/>
  <c r="BS1191" i="6" a="1"/>
  <c r="BS1191" i="6" s="1"/>
  <c r="BS1196" i="6" a="1"/>
  <c r="BS1196" i="6" s="1"/>
  <c r="BR1196" i="6"/>
  <c r="BS1208" i="6" a="1"/>
  <c r="BS1208" i="6" s="1"/>
  <c r="BR1208" i="6"/>
  <c r="BS1221" i="6" a="1"/>
  <c r="BS1221" i="6" s="1"/>
  <c r="BR1221" i="6"/>
  <c r="BS1239" i="6" a="1"/>
  <c r="BS1239" i="6" s="1"/>
  <c r="BR1239" i="6"/>
  <c r="BR1285" i="6"/>
  <c r="BS1285" i="6" a="1"/>
  <c r="BS1285" i="6" s="1"/>
  <c r="BS1292" i="6" a="1"/>
  <c r="BS1292" i="6" s="1"/>
  <c r="BR1292" i="6"/>
  <c r="BS1304" i="6" a="1"/>
  <c r="BS1304" i="6" s="1"/>
  <c r="BR1304" i="6"/>
  <c r="BS1325" i="6" a="1"/>
  <c r="BS1325" i="6" s="1"/>
  <c r="BR1325" i="6"/>
  <c r="BT1325" i="6" s="1"/>
  <c r="BU1325" i="6" s="1"/>
  <c r="BR1344" i="6"/>
  <c r="BS1344" i="6" a="1"/>
  <c r="BS1344" i="6" s="1"/>
  <c r="BS1377" i="6" a="1"/>
  <c r="BS1377" i="6" s="1"/>
  <c r="BR1377" i="6"/>
  <c r="BS1399" i="6" a="1"/>
  <c r="BS1399" i="6" s="1"/>
  <c r="BR1399" i="6"/>
  <c r="BR1408" i="6"/>
  <c r="BT1408" i="6" s="1"/>
  <c r="BU1408" i="6" s="1"/>
  <c r="BS1408" i="6" a="1"/>
  <c r="BS1408" i="6" s="1"/>
  <c r="BR1420" i="6"/>
  <c r="BS1420" i="6" a="1"/>
  <c r="BS1420" i="6" s="1"/>
  <c r="BR1484" i="6"/>
  <c r="BT1484" i="6" s="1"/>
  <c r="BU1484" i="6" s="1"/>
  <c r="BS1484" i="6" a="1"/>
  <c r="BS1484" i="6" s="1"/>
  <c r="BR1498" i="6"/>
  <c r="BS1498" i="6" a="1"/>
  <c r="BS1498" i="6" s="1"/>
  <c r="BS1545" i="6" a="1"/>
  <c r="BS1545" i="6" s="1"/>
  <c r="BR1545" i="6"/>
  <c r="BS1908" i="6" a="1"/>
  <c r="BS1908" i="6" s="1"/>
  <c r="BR1908" i="6"/>
  <c r="BR1947" i="6"/>
  <c r="BS1947" i="6" a="1"/>
  <c r="BS1947" i="6" s="1"/>
  <c r="BS1981" i="6" a="1"/>
  <c r="BS1981" i="6" s="1"/>
  <c r="BR1981" i="6"/>
  <c r="BT1981" i="6" s="1"/>
  <c r="BU1981" i="6" s="1"/>
  <c r="BS2036" i="6" a="1"/>
  <c r="BS2036" i="6" s="1"/>
  <c r="BR2036" i="6"/>
  <c r="BR2057" i="6"/>
  <c r="BT2057" i="6" s="1"/>
  <c r="BU2057" i="6" s="1"/>
  <c r="BS2057" i="6" a="1"/>
  <c r="BS2057" i="6" s="1"/>
  <c r="BR2062" i="6"/>
  <c r="BT2062" i="6" s="1"/>
  <c r="BU2062" i="6" s="1"/>
  <c r="BS2062" i="6" a="1"/>
  <c r="BS2062" i="6" s="1"/>
  <c r="BS2080" i="6" a="1"/>
  <c r="BS2080" i="6" s="1"/>
  <c r="BR2080" i="6"/>
  <c r="BR2083" i="6"/>
  <c r="BS2083" i="6" a="1"/>
  <c r="BS2083" i="6" s="1"/>
  <c r="BS2197" i="6" a="1"/>
  <c r="BS2197" i="6" s="1"/>
  <c r="BR2197" i="6"/>
  <c r="BT2197" i="6" s="1"/>
  <c r="BU2197" i="6" s="1"/>
  <c r="BS2203" i="6" a="1"/>
  <c r="BS2203" i="6" s="1"/>
  <c r="BR2203" i="6"/>
  <c r="BR2290" i="6"/>
  <c r="BS2290" i="6" a="1"/>
  <c r="BS2290" i="6" s="1"/>
  <c r="BS2440" i="6" a="1"/>
  <c r="BS2440" i="6" s="1"/>
  <c r="BR2440" i="6"/>
  <c r="BT2440" i="6" s="1"/>
  <c r="BU2440" i="6" s="1"/>
  <c r="BO50" i="6"/>
  <c r="BP50" i="6" s="1"/>
  <c r="BK271" i="6"/>
  <c r="BL271" i="6" s="1"/>
  <c r="BK275" i="6"/>
  <c r="BL275" i="6" s="1"/>
  <c r="BO275" i="6"/>
  <c r="BP275" i="6" s="1"/>
  <c r="BK490" i="6"/>
  <c r="BL490" i="6" s="1"/>
  <c r="BK570" i="6"/>
  <c r="BL570" i="6" s="1"/>
  <c r="BO588" i="6"/>
  <c r="BP588" i="6" s="1"/>
  <c r="BK588" i="6"/>
  <c r="BL588" i="6" s="1"/>
  <c r="BO742" i="6"/>
  <c r="BP742" i="6" s="1"/>
  <c r="BO766" i="6"/>
  <c r="BP766" i="6" s="1"/>
  <c r="BK766" i="6"/>
  <c r="BL766" i="6" s="1"/>
  <c r="BM836" i="6"/>
  <c r="BS930" i="6" a="1"/>
  <c r="BS930" i="6" s="1"/>
  <c r="BO935" i="6"/>
  <c r="BP935" i="6" s="1"/>
  <c r="BK935" i="6"/>
  <c r="BL935" i="6" s="1"/>
  <c r="BO1041" i="6"/>
  <c r="BP1041" i="6" s="1"/>
  <c r="BK1041" i="6"/>
  <c r="BL1041" i="6" s="1"/>
  <c r="BR1151" i="6"/>
  <c r="BS1234" i="6" a="1"/>
  <c r="BS1234" i="6" s="1"/>
  <c r="BS880" i="6" a="1"/>
  <c r="BS880" i="6" s="1"/>
  <c r="BR880" i="6"/>
  <c r="BS900" i="6" a="1"/>
  <c r="BS900" i="6" s="1"/>
  <c r="BR900" i="6"/>
  <c r="BR920" i="6"/>
  <c r="BS920" i="6" a="1"/>
  <c r="BS920" i="6" s="1"/>
  <c r="BR940" i="6"/>
  <c r="BS940" i="6" a="1"/>
  <c r="BS940" i="6" s="1"/>
  <c r="BR960" i="6"/>
  <c r="BS960" i="6" a="1"/>
  <c r="BS960" i="6" s="1"/>
  <c r="BR980" i="6"/>
  <c r="BS980" i="6" a="1"/>
  <c r="BS980" i="6" s="1"/>
  <c r="BR1000" i="6"/>
  <c r="BS1000" i="6" a="1"/>
  <c r="BS1000" i="6" s="1"/>
  <c r="BR1020" i="6"/>
  <c r="BS1020" i="6" a="1"/>
  <c r="BS1020" i="6" s="1"/>
  <c r="BR1040" i="6"/>
  <c r="BS1040" i="6" a="1"/>
  <c r="BS1040" i="6" s="1"/>
  <c r="BR1060" i="6"/>
  <c r="BS1060" i="6" a="1"/>
  <c r="BS1060" i="6" s="1"/>
  <c r="BS1080" i="6" a="1"/>
  <c r="BS1080" i="6" s="1"/>
  <c r="BR1080" i="6"/>
  <c r="BS1100" i="6" a="1"/>
  <c r="BS1100" i="6" s="1"/>
  <c r="BR1100" i="6"/>
  <c r="BS1113" i="6" a="1"/>
  <c r="BS1113" i="6" s="1"/>
  <c r="BR1113" i="6"/>
  <c r="BR1130" i="6"/>
  <c r="BS1130" i="6" a="1"/>
  <c r="BS1130" i="6" s="1"/>
  <c r="BS1177" i="6" a="1"/>
  <c r="BS1177" i="6" s="1"/>
  <c r="BR1177" i="6"/>
  <c r="BT1177" i="6" s="1"/>
  <c r="BU1177" i="6" s="1"/>
  <c r="BS1187" i="6" a="1"/>
  <c r="BS1187" i="6" s="1"/>
  <c r="BR1187" i="6"/>
  <c r="BT1187" i="6" s="1"/>
  <c r="BU1187" i="6" s="1"/>
  <c r="BS1228" i="6" a="1"/>
  <c r="BS1228" i="6" s="1"/>
  <c r="BR1228" i="6"/>
  <c r="BR1341" i="6"/>
  <c r="BS1341" i="6" a="1"/>
  <c r="BS1341" i="6" s="1"/>
  <c r="BS1441" i="6" a="1"/>
  <c r="BS1441" i="6" s="1"/>
  <c r="BR1441" i="6"/>
  <c r="BS1541" i="6" a="1"/>
  <c r="BS1541" i="6" s="1"/>
  <c r="BR1541" i="6"/>
  <c r="BS1560" i="6" a="1"/>
  <c r="BS1560" i="6" s="1"/>
  <c r="BR1560" i="6"/>
  <c r="BS1571" i="6" a="1"/>
  <c r="BS1571" i="6" s="1"/>
  <c r="BR1571" i="6"/>
  <c r="BS1591" i="6" a="1"/>
  <c r="BS1591" i="6" s="1"/>
  <c r="BR1591" i="6"/>
  <c r="BT1591" i="6" s="1"/>
  <c r="BU1591" i="6" s="1"/>
  <c r="BS1611" i="6" a="1"/>
  <c r="BS1611" i="6" s="1"/>
  <c r="BR1611" i="6"/>
  <c r="BS1631" i="6" a="1"/>
  <c r="BS1631" i="6" s="1"/>
  <c r="BR1631" i="6"/>
  <c r="BT1631" i="6" s="1"/>
  <c r="BU1631" i="6" s="1"/>
  <c r="BS1651" i="6" a="1"/>
  <c r="BS1651" i="6" s="1"/>
  <c r="BR1651" i="6"/>
  <c r="BT1651" i="6" s="1"/>
  <c r="BU1651" i="6" s="1"/>
  <c r="BR1671" i="6"/>
  <c r="BT1671" i="6" s="1"/>
  <c r="BU1671" i="6" s="1"/>
  <c r="BS1671" i="6" a="1"/>
  <c r="BS1671" i="6" s="1"/>
  <c r="BR1691" i="6"/>
  <c r="BS1691" i="6" a="1"/>
  <c r="BS1691" i="6" s="1"/>
  <c r="BR1711" i="6"/>
  <c r="BT1711" i="6" s="1"/>
  <c r="BU1711" i="6" s="1"/>
  <c r="BS1711" i="6" a="1"/>
  <c r="BS1711" i="6" s="1"/>
  <c r="BR1731" i="6"/>
  <c r="BS1731" i="6" a="1"/>
  <c r="BS1731" i="6" s="1"/>
  <c r="BR1751" i="6"/>
  <c r="BT1751" i="6" s="1"/>
  <c r="BU1751" i="6" s="1"/>
  <c r="BS1751" i="6" a="1"/>
  <c r="BS1751" i="6" s="1"/>
  <c r="BS1771" i="6" a="1"/>
  <c r="BS1771" i="6" s="1"/>
  <c r="BR1771" i="6"/>
  <c r="BS1791" i="6" a="1"/>
  <c r="BS1791" i="6" s="1"/>
  <c r="BR1791" i="6"/>
  <c r="BT1791" i="6" s="1"/>
  <c r="BU1791" i="6" s="1"/>
  <c r="BS1811" i="6" a="1"/>
  <c r="BS1811" i="6" s="1"/>
  <c r="BR1811" i="6"/>
  <c r="BT1811" i="6" s="1"/>
  <c r="BU1811" i="6" s="1"/>
  <c r="BS1831" i="6" a="1"/>
  <c r="BS1831" i="6" s="1"/>
  <c r="BR1831" i="6"/>
  <c r="BS1851" i="6" a="1"/>
  <c r="BS1851" i="6" s="1"/>
  <c r="BR1851" i="6"/>
  <c r="BS1871" i="6" a="1"/>
  <c r="BS1871" i="6" s="1"/>
  <c r="BR1871" i="6"/>
  <c r="BS1891" i="6" a="1"/>
  <c r="BS1891" i="6" s="1"/>
  <c r="BR1891" i="6"/>
  <c r="BT1891" i="6" s="1"/>
  <c r="BU1891" i="6" s="1"/>
  <c r="BS1911" i="6" a="1"/>
  <c r="BS1911" i="6" s="1"/>
  <c r="BR1911" i="6"/>
  <c r="BR1931" i="6"/>
  <c r="BS1931" i="6" a="1"/>
  <c r="BS1931" i="6" s="1"/>
  <c r="BR1951" i="6"/>
  <c r="BT1951" i="6" s="1"/>
  <c r="BU1951" i="6" s="1"/>
  <c r="BS1951" i="6" a="1"/>
  <c r="BS1951" i="6" s="1"/>
  <c r="BR1971" i="6"/>
  <c r="BT1971" i="6" s="1"/>
  <c r="BU1971" i="6" s="1"/>
  <c r="BS1971" i="6" a="1"/>
  <c r="BS1971" i="6" s="1"/>
  <c r="BR1991" i="6"/>
  <c r="BS1991" i="6" a="1"/>
  <c r="BS1991" i="6" s="1"/>
  <c r="BR2011" i="6"/>
  <c r="BS2011" i="6" a="1"/>
  <c r="BS2011" i="6" s="1"/>
  <c r="BS2031" i="6" a="1"/>
  <c r="BS2031" i="6" s="1"/>
  <c r="BR2031" i="6"/>
  <c r="BT2031" i="6" s="1"/>
  <c r="BU2031" i="6" s="1"/>
  <c r="BS2051" i="6" a="1"/>
  <c r="BS2051" i="6" s="1"/>
  <c r="BR2051" i="6"/>
  <c r="BT2051" i="6" s="1"/>
  <c r="BU2051" i="6" s="1"/>
  <c r="BR2065" i="6"/>
  <c r="BS2065" i="6" a="1"/>
  <c r="BS2065" i="6" s="1"/>
  <c r="BR2078" i="6"/>
  <c r="BS2078" i="6" a="1"/>
  <c r="BS2078" i="6" s="1"/>
  <c r="BS2091" i="6" a="1"/>
  <c r="BS2091" i="6" s="1"/>
  <c r="BR2091" i="6"/>
  <c r="BR2096" i="6"/>
  <c r="BS2096" i="6" a="1"/>
  <c r="BS2096" i="6" s="1"/>
  <c r="BR2112" i="6"/>
  <c r="BT2112" i="6" s="1"/>
  <c r="BU2112" i="6" s="1"/>
  <c r="BS2112" i="6" a="1"/>
  <c r="BS2112" i="6" s="1"/>
  <c r="BR2231" i="6"/>
  <c r="BS2231" i="6" a="1"/>
  <c r="BS2231" i="6" s="1"/>
  <c r="BS2318" i="6" a="1"/>
  <c r="BS2318" i="6" s="1"/>
  <c r="BR2318" i="6"/>
  <c r="BS2369" i="6" a="1"/>
  <c r="BS2369" i="6" s="1"/>
  <c r="BR2369" i="6"/>
  <c r="BR2430" i="6"/>
  <c r="BS2430" i="6" a="1"/>
  <c r="BS2430" i="6" s="1"/>
  <c r="BO167" i="6"/>
  <c r="BP167" i="6" s="1"/>
  <c r="BK167" i="6"/>
  <c r="BO231" i="6"/>
  <c r="BP231" i="6" s="1"/>
  <c r="BK231" i="6"/>
  <c r="BK250" i="6"/>
  <c r="BL250" i="6" s="1"/>
  <c r="BM418" i="6"/>
  <c r="BK461" i="6"/>
  <c r="BO580" i="6"/>
  <c r="BP580" i="6" s="1"/>
  <c r="BK663" i="6"/>
  <c r="BK892" i="6"/>
  <c r="BL892" i="6" s="1"/>
  <c r="BK937" i="6"/>
  <c r="BL937" i="6" s="1"/>
  <c r="BO937" i="6"/>
  <c r="BP937" i="6" s="1"/>
  <c r="BR2159" i="6"/>
  <c r="BS2159" i="6" a="1"/>
  <c r="BS2159" i="6" s="1"/>
  <c r="BS2167" i="6" a="1"/>
  <c r="BS2167" i="6" s="1"/>
  <c r="BR2167" i="6"/>
  <c r="BS2222" i="6" a="1"/>
  <c r="BS2222" i="6" s="1"/>
  <c r="BR2222" i="6"/>
  <c r="BS2225" i="6" a="1"/>
  <c r="BS2225" i="6" s="1"/>
  <c r="BR2225" i="6"/>
  <c r="BR2237" i="6"/>
  <c r="BS2237" i="6" a="1"/>
  <c r="BS2237" i="6" s="1"/>
  <c r="BR2252" i="6"/>
  <c r="BT2252" i="6" s="1"/>
  <c r="BU2252" i="6" s="1"/>
  <c r="BS2252" i="6" a="1"/>
  <c r="BS2252" i="6" s="1"/>
  <c r="BS2379" i="6" a="1"/>
  <c r="BS2379" i="6" s="1"/>
  <c r="BR2379" i="6"/>
  <c r="BS2412" i="6" a="1"/>
  <c r="BS2412" i="6" s="1"/>
  <c r="BR2412" i="6"/>
  <c r="BT2412" i="6" s="1"/>
  <c r="BU2412" i="6" s="1"/>
  <c r="BO135" i="6"/>
  <c r="BP135" i="6" s="1"/>
  <c r="BK135" i="6"/>
  <c r="BL135" i="6" s="1"/>
  <c r="BK242" i="6"/>
  <c r="BL242" i="6" s="1"/>
  <c r="BK306" i="6"/>
  <c r="BL306" i="6" s="1"/>
  <c r="BK437" i="6"/>
  <c r="BL437" i="6" s="1"/>
  <c r="BK483" i="6"/>
  <c r="BL483" i="6" s="1"/>
  <c r="BM937" i="6"/>
  <c r="BO1085" i="6"/>
  <c r="BP1085" i="6" s="1"/>
  <c r="BR1406" i="6"/>
  <c r="BT1406" i="6" s="1"/>
  <c r="BU1406" i="6" s="1"/>
  <c r="BS642" i="6" a="1"/>
  <c r="BS642" i="6" s="1"/>
  <c r="BR642" i="6"/>
  <c r="BS662" i="6" a="1"/>
  <c r="BS662" i="6" s="1"/>
  <c r="BR662" i="6"/>
  <c r="BS682" i="6" a="1"/>
  <c r="BS682" i="6" s="1"/>
  <c r="BR682" i="6"/>
  <c r="BS742" i="6" a="1"/>
  <c r="BS742" i="6" s="1"/>
  <c r="BR742" i="6"/>
  <c r="BS762" i="6" a="1"/>
  <c r="BS762" i="6" s="1"/>
  <c r="BR762" i="6"/>
  <c r="BS782" i="6" a="1"/>
  <c r="BS782" i="6" s="1"/>
  <c r="BR782" i="6"/>
  <c r="BR802" i="6"/>
  <c r="BS802" i="6" a="1"/>
  <c r="BS802" i="6" s="1"/>
  <c r="BR842" i="6"/>
  <c r="BS842" i="6" a="1"/>
  <c r="BS842" i="6" s="1"/>
  <c r="BS862" i="6" a="1"/>
  <c r="BS862" i="6" s="1"/>
  <c r="BR862" i="6"/>
  <c r="BR902" i="6"/>
  <c r="BS902" i="6" a="1"/>
  <c r="BS902" i="6" s="1"/>
  <c r="BS922" i="6" a="1"/>
  <c r="BS922" i="6" s="1"/>
  <c r="BR922" i="6"/>
  <c r="BR942" i="6"/>
  <c r="BS942" i="6" a="1"/>
  <c r="BS942" i="6" s="1"/>
  <c r="BS962" i="6" a="1"/>
  <c r="BS962" i="6" s="1"/>
  <c r="BR962" i="6"/>
  <c r="BR982" i="6"/>
  <c r="BT982" i="6" s="1"/>
  <c r="BU982" i="6" s="1"/>
  <c r="BS982" i="6" a="1"/>
  <c r="BS982" i="6" s="1"/>
  <c r="BS1002" i="6" a="1"/>
  <c r="BS1002" i="6" s="1"/>
  <c r="BR1002" i="6"/>
  <c r="BS1022" i="6" a="1"/>
  <c r="BS1022" i="6" s="1"/>
  <c r="BR1022" i="6"/>
  <c r="BR1042" i="6"/>
  <c r="BS1042" i="6" a="1"/>
  <c r="BS1042" i="6" s="1"/>
  <c r="BS1062" i="6" a="1"/>
  <c r="BS1062" i="6" s="1"/>
  <c r="BR1062" i="6"/>
  <c r="BT1062" i="6" s="1"/>
  <c r="BU1062" i="6" s="1"/>
  <c r="BR1082" i="6"/>
  <c r="BS1082" i="6" a="1"/>
  <c r="BS1082" i="6" s="1"/>
  <c r="BS1102" i="6" a="1"/>
  <c r="BS1102" i="6" s="1"/>
  <c r="BR1102" i="6"/>
  <c r="BS1117" i="6" a="1"/>
  <c r="BS1117" i="6" s="1"/>
  <c r="BR1117" i="6"/>
  <c r="BS1149" i="6" a="1"/>
  <c r="BS1149" i="6" s="1"/>
  <c r="BR1149" i="6"/>
  <c r="BS1161" i="6" a="1"/>
  <c r="BS1161" i="6" s="1"/>
  <c r="BR1161" i="6"/>
  <c r="BR1163" i="6"/>
  <c r="BT1163" i="6" s="1"/>
  <c r="BU1163" i="6" s="1"/>
  <c r="BS1163" i="6" a="1"/>
  <c r="BS1163" i="6" s="1"/>
  <c r="BS1171" i="6" a="1"/>
  <c r="BS1171" i="6" s="1"/>
  <c r="BR1171" i="6"/>
  <c r="BT1171" i="6" s="1"/>
  <c r="BU1171" i="6" s="1"/>
  <c r="BS1212" i="6" a="1"/>
  <c r="BS1212" i="6" s="1"/>
  <c r="BR1212" i="6"/>
  <c r="BR1214" i="6"/>
  <c r="BS1214" i="6" a="1"/>
  <c r="BS1214" i="6" s="1"/>
  <c r="BS1261" i="6" a="1"/>
  <c r="BS1261" i="6" s="1"/>
  <c r="BR1261" i="6"/>
  <c r="BT1261" i="6" s="1"/>
  <c r="BU1261" i="6" s="1"/>
  <c r="BR1271" i="6"/>
  <c r="BS1271" i="6" a="1"/>
  <c r="BS1271" i="6" s="1"/>
  <c r="BS1288" i="6" a="1"/>
  <c r="BS1288" i="6" s="1"/>
  <c r="BR1288" i="6"/>
  <c r="BS1322" i="6" a="1"/>
  <c r="BS1322" i="6" s="1"/>
  <c r="BR1322" i="6"/>
  <c r="BT1322" i="6" s="1"/>
  <c r="BU1322" i="6" s="1"/>
  <c r="BR1337" i="6"/>
  <c r="BT1337" i="6" s="1"/>
  <c r="BU1337" i="6" s="1"/>
  <c r="BS1337" i="6" a="1"/>
  <c r="BS1337" i="6" s="1"/>
  <c r="BS1354" i="6" a="1"/>
  <c r="BS1354" i="6" s="1"/>
  <c r="BR1354" i="6"/>
  <c r="BR1356" i="6"/>
  <c r="BT1356" i="6" s="1"/>
  <c r="BU1356" i="6" s="1"/>
  <c r="BS1356" i="6" a="1"/>
  <c r="BS1356" i="6" s="1"/>
  <c r="BR1388" i="6"/>
  <c r="BS1388" i="6" a="1"/>
  <c r="BS1388" i="6" s="1"/>
  <c r="BR1422" i="6"/>
  <c r="BS1422" i="6" a="1"/>
  <c r="BS1422" i="6" s="1"/>
  <c r="BR1437" i="6"/>
  <c r="BT1437" i="6" s="1"/>
  <c r="BU1437" i="6" s="1"/>
  <c r="BS1437" i="6" a="1"/>
  <c r="BS1437" i="6" s="1"/>
  <c r="BS1454" i="6" a="1"/>
  <c r="BS1454" i="6" s="1"/>
  <c r="BR1454" i="6"/>
  <c r="BR1456" i="6"/>
  <c r="BS1456" i="6" a="1"/>
  <c r="BS1456" i="6" s="1"/>
  <c r="BR1488" i="6"/>
  <c r="BS1488" i="6" a="1"/>
  <c r="BS1488" i="6" s="1"/>
  <c r="BS1522" i="6" a="1"/>
  <c r="BS1522" i="6" s="1"/>
  <c r="BR1522" i="6"/>
  <c r="BS1537" i="6" a="1"/>
  <c r="BS1537" i="6" s="1"/>
  <c r="BR1537" i="6"/>
  <c r="BS1556" i="6" a="1"/>
  <c r="BS1556" i="6" s="1"/>
  <c r="BR1556" i="6"/>
  <c r="BR1580" i="6"/>
  <c r="BT1580" i="6" s="1"/>
  <c r="BU1580" i="6" s="1"/>
  <c r="BS1580" i="6" a="1"/>
  <c r="BS1580" i="6" s="1"/>
  <c r="BR1620" i="6"/>
  <c r="BS1620" i="6" a="1"/>
  <c r="BS1620" i="6" s="1"/>
  <c r="BR1640" i="6"/>
  <c r="BS1640" i="6" a="1"/>
  <c r="BS1640" i="6" s="1"/>
  <c r="BR1660" i="6"/>
  <c r="BT1660" i="6" s="1"/>
  <c r="BU1660" i="6" s="1"/>
  <c r="BS1660" i="6" a="1"/>
  <c r="BS1660" i="6" s="1"/>
  <c r="BS1680" i="6" a="1"/>
  <c r="BS1680" i="6" s="1"/>
  <c r="BR1680" i="6"/>
  <c r="BS1700" i="6" a="1"/>
  <c r="BS1700" i="6" s="1"/>
  <c r="BR1700" i="6"/>
  <c r="BS1720" i="6" a="1"/>
  <c r="BS1720" i="6" s="1"/>
  <c r="BR1720" i="6"/>
  <c r="BT1720" i="6" s="1"/>
  <c r="BU1720" i="6" s="1"/>
  <c r="BS1740" i="6" a="1"/>
  <c r="BS1740" i="6" s="1"/>
  <c r="BR1740" i="6"/>
  <c r="BT1740" i="6" s="1"/>
  <c r="BU1740" i="6" s="1"/>
  <c r="BS1760" i="6" a="1"/>
  <c r="BS1760" i="6" s="1"/>
  <c r="BR1760" i="6"/>
  <c r="BS1780" i="6" a="1"/>
  <c r="BS1780" i="6" s="1"/>
  <c r="BR1780" i="6"/>
  <c r="BS1800" i="6" a="1"/>
  <c r="BS1800" i="6" s="1"/>
  <c r="BR1800" i="6"/>
  <c r="BS1820" i="6" a="1"/>
  <c r="BS1820" i="6" s="1"/>
  <c r="BR1820" i="6"/>
  <c r="BT1820" i="6" s="1"/>
  <c r="BU1820" i="6" s="1"/>
  <c r="BS1840" i="6" a="1"/>
  <c r="BS1840" i="6" s="1"/>
  <c r="BR1840" i="6"/>
  <c r="BS1860" i="6" a="1"/>
  <c r="BS1860" i="6" s="1"/>
  <c r="BR1860" i="6"/>
  <c r="BS1880" i="6" a="1"/>
  <c r="BS1880" i="6" s="1"/>
  <c r="BR1880" i="6"/>
  <c r="BT1880" i="6" s="1"/>
  <c r="BU1880" i="6" s="1"/>
  <c r="BS1900" i="6" a="1"/>
  <c r="BS1900" i="6" s="1"/>
  <c r="BR1900" i="6"/>
  <c r="BT1900" i="6" s="1"/>
  <c r="BU1900" i="6" s="1"/>
  <c r="BS1920" i="6" a="1"/>
  <c r="BS1920" i="6" s="1"/>
  <c r="BR1920" i="6"/>
  <c r="BS1940" i="6" a="1"/>
  <c r="BS1940" i="6" s="1"/>
  <c r="BR1940" i="6"/>
  <c r="BT1940" i="6" s="1"/>
  <c r="BU1940" i="6" s="1"/>
  <c r="BR1960" i="6"/>
  <c r="BT1960" i="6" s="1"/>
  <c r="BU1960" i="6" s="1"/>
  <c r="BS1960" i="6" a="1"/>
  <c r="BS1960" i="6" s="1"/>
  <c r="BS1980" i="6" a="1"/>
  <c r="BS1980" i="6" s="1"/>
  <c r="BR1980" i="6"/>
  <c r="BS2000" i="6" a="1"/>
  <c r="BS2000" i="6" s="1"/>
  <c r="BR2000" i="6"/>
  <c r="BS2020" i="6" a="1"/>
  <c r="BS2020" i="6" s="1"/>
  <c r="BR2020" i="6"/>
  <c r="BT2020" i="6" s="1"/>
  <c r="BU2020" i="6" s="1"/>
  <c r="BS2040" i="6" a="1"/>
  <c r="BS2040" i="6" s="1"/>
  <c r="BR2040" i="6"/>
  <c r="BT2040" i="6" s="1"/>
  <c r="BU2040" i="6" s="1"/>
  <c r="BS2068" i="6" a="1"/>
  <c r="BS2068" i="6" s="1"/>
  <c r="BR2068" i="6"/>
  <c r="BS2136" i="6" a="1"/>
  <c r="BS2136" i="6" s="1"/>
  <c r="BR2136" i="6"/>
  <c r="BT2136" i="6" s="1"/>
  <c r="BU2136" i="6" s="1"/>
  <c r="BR2147" i="6"/>
  <c r="BS2147" i="6" a="1"/>
  <c r="BS2147" i="6" s="1"/>
  <c r="BS2156" i="6" a="1"/>
  <c r="BS2156" i="6" s="1"/>
  <c r="BR2156" i="6"/>
  <c r="BR2240" i="6"/>
  <c r="BS2240" i="6" a="1"/>
  <c r="BS2240" i="6" s="1"/>
  <c r="BR2261" i="6"/>
  <c r="BT2261" i="6" s="1"/>
  <c r="BU2261" i="6" s="1"/>
  <c r="BS2261" i="6" a="1"/>
  <c r="BS2261" i="6" s="1"/>
  <c r="BR2309" i="6"/>
  <c r="BS2309" i="6" a="1"/>
  <c r="BS2309" i="6" s="1"/>
  <c r="BS2421" i="6" a="1"/>
  <c r="BS2421" i="6" s="1"/>
  <c r="BR2421" i="6"/>
  <c r="BK143" i="6"/>
  <c r="BO209" i="6"/>
  <c r="BP209" i="6" s="1"/>
  <c r="BO250" i="6"/>
  <c r="BP250" i="6" s="1"/>
  <c r="BO254" i="6"/>
  <c r="BP254" i="6" s="1"/>
  <c r="BK371" i="6"/>
  <c r="BO461" i="6"/>
  <c r="BP461" i="6" s="1"/>
  <c r="BM533" i="6"/>
  <c r="BM576" i="6"/>
  <c r="BM709" i="6"/>
  <c r="BO892" i="6"/>
  <c r="BP892" i="6" s="1"/>
  <c r="BK1075" i="6"/>
  <c r="BL1075" i="6" s="1"/>
  <c r="BO1075" i="6"/>
  <c r="BP1075" i="6" s="1"/>
  <c r="BO1441" i="6"/>
  <c r="BP1441" i="6" s="1"/>
  <c r="BK1441" i="6"/>
  <c r="BL1441" i="6" s="1"/>
  <c r="BS1165" i="6" a="1"/>
  <c r="BS1165" i="6" s="1"/>
  <c r="BR1165" i="6"/>
  <c r="BS1169" i="6" a="1"/>
  <c r="BS1169" i="6" s="1"/>
  <c r="BR1169" i="6"/>
  <c r="BT1169" i="6" s="1"/>
  <c r="BU1169" i="6" s="1"/>
  <c r="BR1210" i="6"/>
  <c r="BS1210" i="6" a="1"/>
  <c r="BS1210" i="6" s="1"/>
  <c r="BS1218" i="6" a="1"/>
  <c r="BS1218" i="6" s="1"/>
  <c r="BR1218" i="6"/>
  <c r="BR1259" i="6"/>
  <c r="BT1259" i="6" s="1"/>
  <c r="BU1259" i="6" s="1"/>
  <c r="BS1259" i="6" a="1"/>
  <c r="BS1259" i="6" s="1"/>
  <c r="BS1265" i="6" a="1"/>
  <c r="BS1265" i="6" s="1"/>
  <c r="BR1265" i="6"/>
  <c r="BR1269" i="6"/>
  <c r="BS1269" i="6" a="1"/>
  <c r="BS1269" i="6" s="1"/>
  <c r="BS1303" i="6" a="1"/>
  <c r="BS1303" i="6" s="1"/>
  <c r="BR1303" i="6"/>
  <c r="BS1305" i="6" a="1"/>
  <c r="BS1305" i="6" s="1"/>
  <c r="BR1305" i="6"/>
  <c r="BS1307" i="6" a="1"/>
  <c r="BS1307" i="6" s="1"/>
  <c r="BR1307" i="6"/>
  <c r="BS1352" i="6" a="1"/>
  <c r="BS1352" i="6" s="1"/>
  <c r="BR1352" i="6"/>
  <c r="BR1371" i="6"/>
  <c r="BS1371" i="6" a="1"/>
  <c r="BS1371" i="6" s="1"/>
  <c r="BS1403" i="6" a="1"/>
  <c r="BS1403" i="6" s="1"/>
  <c r="BR1403" i="6"/>
  <c r="BS1405" i="6" a="1"/>
  <c r="BS1405" i="6" s="1"/>
  <c r="BR1405" i="6"/>
  <c r="BT1405" i="6" s="1"/>
  <c r="BU1405" i="6" s="1"/>
  <c r="BS1407" i="6" a="1"/>
  <c r="BS1407" i="6" s="1"/>
  <c r="BR1407" i="6"/>
  <c r="BR1452" i="6"/>
  <c r="BS1452" i="6" a="1"/>
  <c r="BS1452" i="6" s="1"/>
  <c r="BS1471" i="6" a="1"/>
  <c r="BS1471" i="6" s="1"/>
  <c r="BR1471" i="6"/>
  <c r="BT1471" i="6" s="1"/>
  <c r="BU1471" i="6" s="1"/>
  <c r="BR1503" i="6"/>
  <c r="BS1503" i="6" a="1"/>
  <c r="BS1503" i="6" s="1"/>
  <c r="BS1505" i="6" a="1"/>
  <c r="BS1505" i="6" s="1"/>
  <c r="BR1505" i="6"/>
  <c r="BS1507" i="6" a="1"/>
  <c r="BS1507" i="6" s="1"/>
  <c r="BR1507" i="6"/>
  <c r="BT1507" i="6" s="1"/>
  <c r="BU1507" i="6" s="1"/>
  <c r="BS1552" i="6" a="1"/>
  <c r="BS1552" i="6" s="1"/>
  <c r="BR1552" i="6"/>
  <c r="BS2063" i="6" a="1"/>
  <c r="BS2063" i="6" s="1"/>
  <c r="BR2063" i="6"/>
  <c r="BT2063" i="6" s="1"/>
  <c r="BU2063" i="6" s="1"/>
  <c r="BS2128" i="6" a="1"/>
  <c r="BS2128" i="6" s="1"/>
  <c r="BR2128" i="6"/>
  <c r="BS2142" i="6" a="1"/>
  <c r="BS2142" i="6" s="1"/>
  <c r="BR2142" i="6"/>
  <c r="BT2142" i="6" s="1"/>
  <c r="BU2142" i="6" s="1"/>
  <c r="BS2196" i="6" a="1"/>
  <c r="BS2196" i="6" s="1"/>
  <c r="BR2196" i="6"/>
  <c r="BS2249" i="6" a="1"/>
  <c r="BS2249" i="6" s="1"/>
  <c r="BR2249" i="6"/>
  <c r="BS2382" i="6" a="1"/>
  <c r="BS2382" i="6" s="1"/>
  <c r="BR2382" i="6"/>
  <c r="BK91" i="6"/>
  <c r="BL91" i="6" s="1"/>
  <c r="BK287" i="6"/>
  <c r="BL287" i="6" s="1"/>
  <c r="BO298" i="6"/>
  <c r="BP298" i="6" s="1"/>
  <c r="BO527" i="6"/>
  <c r="BP527" i="6" s="1"/>
  <c r="BK580" i="6"/>
  <c r="BL580" i="6" s="1"/>
  <c r="BO618" i="6"/>
  <c r="BP618" i="6" s="1"/>
  <c r="BO745" i="6"/>
  <c r="BP745" i="6" s="1"/>
  <c r="BK745" i="6"/>
  <c r="BL745" i="6" s="1"/>
  <c r="BK928" i="6"/>
  <c r="BL928" i="6" s="1"/>
  <c r="BM1075" i="6"/>
  <c r="BO1348" i="6"/>
  <c r="BP1348" i="6" s="1"/>
  <c r="BK1348" i="6"/>
  <c r="BL1348" i="6" s="1"/>
  <c r="BM1441" i="6"/>
  <c r="BS1898" i="6" a="1"/>
  <c r="BS1898" i="6" s="1"/>
  <c r="BR1898" i="6"/>
  <c r="BS1918" i="6" a="1"/>
  <c r="BS1918" i="6" s="1"/>
  <c r="BR1918" i="6"/>
  <c r="BS1938" i="6" a="1"/>
  <c r="BS1938" i="6" s="1"/>
  <c r="BR1938" i="6"/>
  <c r="BT1938" i="6" s="1"/>
  <c r="BU1938" i="6" s="1"/>
  <c r="BS1958" i="6" a="1"/>
  <c r="BS1958" i="6" s="1"/>
  <c r="BR1958" i="6"/>
  <c r="BT1958" i="6" s="1"/>
  <c r="BU1958" i="6" s="1"/>
  <c r="BS1978" i="6" a="1"/>
  <c r="BS1978" i="6" s="1"/>
  <c r="BR1978" i="6"/>
  <c r="BR1998" i="6"/>
  <c r="BS1998" i="6" a="1"/>
  <c r="BS1998" i="6" s="1"/>
  <c r="BS2018" i="6" a="1"/>
  <c r="BS2018" i="6" s="1"/>
  <c r="BR2018" i="6"/>
  <c r="BT2018" i="6" s="1"/>
  <c r="BU2018" i="6" s="1"/>
  <c r="BR2038" i="6"/>
  <c r="BS2038" i="6" a="1"/>
  <c r="BS2038" i="6" s="1"/>
  <c r="BS2058" i="6" a="1"/>
  <c r="BS2058" i="6" s="1"/>
  <c r="BR2058" i="6"/>
  <c r="BS2097" i="6" a="1"/>
  <c r="BS2097" i="6" s="1"/>
  <c r="BR2097" i="6"/>
  <c r="BT2097" i="6" s="1"/>
  <c r="BU2097" i="6" s="1"/>
  <c r="BS2107" i="6" a="1"/>
  <c r="BS2107" i="6" s="1"/>
  <c r="BR2107" i="6"/>
  <c r="BS2179" i="6" a="1"/>
  <c r="BS2179" i="6" s="1"/>
  <c r="BR2179" i="6"/>
  <c r="BT2179" i="6" s="1"/>
  <c r="BU2179" i="6" s="1"/>
  <c r="BS2202" i="6" a="1"/>
  <c r="BS2202" i="6" s="1"/>
  <c r="BR2202" i="6"/>
  <c r="BT2202" i="6" s="1"/>
  <c r="BU2202" i="6" s="1"/>
  <c r="BS2208" i="6" a="1"/>
  <c r="BS2208" i="6" s="1"/>
  <c r="BR2208" i="6"/>
  <c r="BT2208" i="6" s="1"/>
  <c r="BU2208" i="6" s="1"/>
  <c r="BS2232" i="6" a="1"/>
  <c r="BS2232" i="6" s="1"/>
  <c r="BR2232" i="6"/>
  <c r="BR2301" i="6"/>
  <c r="BS2301" i="6" a="1"/>
  <c r="BS2301" i="6" s="1"/>
  <c r="BS2322" i="6" a="1"/>
  <c r="BS2322" i="6" s="1"/>
  <c r="BR2322" i="6"/>
  <c r="BT2322" i="6" s="1"/>
  <c r="BU2322" i="6" s="1"/>
  <c r="BS2352" i="6" a="1"/>
  <c r="BS2352" i="6" s="1"/>
  <c r="BR2352" i="6"/>
  <c r="BT2352" i="6" s="1"/>
  <c r="BU2352" i="6" s="1"/>
  <c r="BO46" i="6"/>
  <c r="BP46" i="6" s="1"/>
  <c r="BM154" i="6"/>
  <c r="BK223" i="6"/>
  <c r="BL223" i="6" s="1"/>
  <c r="BK251" i="6"/>
  <c r="BL251" i="6" s="1"/>
  <c r="BO251" i="6"/>
  <c r="BP251" i="6" s="1"/>
  <c r="BK386" i="6"/>
  <c r="BL386" i="6" s="1"/>
  <c r="BO395" i="6"/>
  <c r="BP395" i="6" s="1"/>
  <c r="BK395" i="6"/>
  <c r="BL395" i="6" s="1"/>
  <c r="BO455" i="6"/>
  <c r="BP455" i="6" s="1"/>
  <c r="BK455" i="6"/>
  <c r="BL455" i="6" s="1"/>
  <c r="BO514" i="6"/>
  <c r="BP514" i="6" s="1"/>
  <c r="BK514" i="6"/>
  <c r="BL514" i="6" s="1"/>
  <c r="BK517" i="6"/>
  <c r="BO517" i="6"/>
  <c r="BP517" i="6" s="1"/>
  <c r="BM618" i="6"/>
  <c r="BK625" i="6"/>
  <c r="BL625" i="6" s="1"/>
  <c r="BO625" i="6"/>
  <c r="BP625" i="6" s="1"/>
  <c r="BK651" i="6"/>
  <c r="BS702" i="6" a="1"/>
  <c r="BS702" i="6" s="1"/>
  <c r="BO769" i="6"/>
  <c r="BP769" i="6" s="1"/>
  <c r="BK769" i="6"/>
  <c r="BL769" i="6" s="1"/>
  <c r="BK924" i="6"/>
  <c r="BK1095" i="6"/>
  <c r="BO1095" i="6"/>
  <c r="BP1095" i="6" s="1"/>
  <c r="BO1128" i="6"/>
  <c r="BP1128" i="6" s="1"/>
  <c r="BK1128" i="6"/>
  <c r="BL1128" i="6" s="1"/>
  <c r="BO93" i="6"/>
  <c r="BP93" i="6" s="1"/>
  <c r="BK93" i="6"/>
  <c r="BL93" i="6" s="1"/>
  <c r="BO126" i="6"/>
  <c r="BP126" i="6" s="1"/>
  <c r="BK126" i="6"/>
  <c r="BL126" i="6" s="1"/>
  <c r="BM133" i="6"/>
  <c r="BM206" i="6"/>
  <c r="BM237" i="6"/>
  <c r="BM337" i="6"/>
  <c r="BO357" i="6"/>
  <c r="BP357" i="6" s="1"/>
  <c r="BK357" i="6"/>
  <c r="BL357" i="6" s="1"/>
  <c r="BO398" i="6"/>
  <c r="BP398" i="6" s="1"/>
  <c r="BK398" i="6"/>
  <c r="BL398" i="6" s="1"/>
  <c r="BO518" i="6"/>
  <c r="BP518" i="6" s="1"/>
  <c r="BK569" i="6"/>
  <c r="BL569" i="6" s="1"/>
  <c r="BO569" i="6"/>
  <c r="BP569" i="6" s="1"/>
  <c r="BO650" i="6"/>
  <c r="BP650" i="6" s="1"/>
  <c r="BK650" i="6"/>
  <c r="BL650" i="6" s="1"/>
  <c r="BK657" i="6"/>
  <c r="BL657" i="6" s="1"/>
  <c r="BO657" i="6"/>
  <c r="BP657" i="6" s="1"/>
  <c r="BK694" i="6"/>
  <c r="BK703" i="6"/>
  <c r="BL703" i="6" s="1"/>
  <c r="BO703" i="6"/>
  <c r="BP703" i="6" s="1"/>
  <c r="BK706" i="6"/>
  <c r="BL706" i="6" s="1"/>
  <c r="BK819" i="6"/>
  <c r="BL819" i="6" s="1"/>
  <c r="BM879" i="6"/>
  <c r="BO917" i="6"/>
  <c r="BP917" i="6" s="1"/>
  <c r="BK1135" i="6"/>
  <c r="BL1135" i="6" s="1"/>
  <c r="BO1135" i="6"/>
  <c r="BP1135" i="6" s="1"/>
  <c r="BO1276" i="6"/>
  <c r="BP1276" i="6" s="1"/>
  <c r="BK1276" i="6"/>
  <c r="BL1276" i="6" s="1"/>
  <c r="BR1289" i="6"/>
  <c r="BS1289" i="6" a="1"/>
  <c r="BS1289" i="6" s="1"/>
  <c r="BS1309" i="6" a="1"/>
  <c r="BS1309" i="6" s="1"/>
  <c r="BR1309" i="6"/>
  <c r="BS1329" i="6" a="1"/>
  <c r="BS1329" i="6" s="1"/>
  <c r="BR1329" i="6"/>
  <c r="BT1329" i="6" s="1"/>
  <c r="BU1329" i="6" s="1"/>
  <c r="BR1369" i="6"/>
  <c r="BS1369" i="6" a="1"/>
  <c r="BS1369" i="6" s="1"/>
  <c r="BS1389" i="6" a="1"/>
  <c r="BS1389" i="6" s="1"/>
  <c r="BR1389" i="6"/>
  <c r="BS1409" i="6" a="1"/>
  <c r="BS1409" i="6" s="1"/>
  <c r="BR1409" i="6"/>
  <c r="BS1429" i="6" a="1"/>
  <c r="BS1429" i="6" s="1"/>
  <c r="BR1429" i="6"/>
  <c r="BT1429" i="6" s="1"/>
  <c r="BU1429" i="6" s="1"/>
  <c r="BS1449" i="6" a="1"/>
  <c r="BS1449" i="6" s="1"/>
  <c r="BR1449" i="6"/>
  <c r="BS1469" i="6" a="1"/>
  <c r="BS1469" i="6" s="1"/>
  <c r="BR1469" i="6"/>
  <c r="BS1489" i="6" a="1"/>
  <c r="BS1489" i="6" s="1"/>
  <c r="BR1489" i="6"/>
  <c r="BT1489" i="6" s="1"/>
  <c r="BU1489" i="6" s="1"/>
  <c r="BR1509" i="6"/>
  <c r="BT1509" i="6" s="1"/>
  <c r="BU1509" i="6" s="1"/>
  <c r="BS1509" i="6" a="1"/>
  <c r="BS1509" i="6" s="1"/>
  <c r="BS1529" i="6" a="1"/>
  <c r="BS1529" i="6" s="1"/>
  <c r="BR1529" i="6"/>
  <c r="BS1549" i="6" a="1"/>
  <c r="BS1549" i="6" s="1"/>
  <c r="BR1549" i="6"/>
  <c r="BS1569" i="6" a="1"/>
  <c r="BS1569" i="6" s="1"/>
  <c r="BR1569" i="6"/>
  <c r="BS1589" i="6" a="1"/>
  <c r="BS1589" i="6" s="1"/>
  <c r="BR1589" i="6"/>
  <c r="BT1589" i="6" s="1"/>
  <c r="BU1589" i="6" s="1"/>
  <c r="BS1609" i="6" a="1"/>
  <c r="BS1609" i="6" s="1"/>
  <c r="BR1609" i="6"/>
  <c r="BS1629" i="6" a="1"/>
  <c r="BS1629" i="6" s="1"/>
  <c r="BR1629" i="6"/>
  <c r="BT1629" i="6" s="1"/>
  <c r="BU1629" i="6" s="1"/>
  <c r="BS1649" i="6" a="1"/>
  <c r="BS1649" i="6" s="1"/>
  <c r="BR1649" i="6"/>
  <c r="BR1669" i="6"/>
  <c r="BT1669" i="6" s="1"/>
  <c r="BU1669" i="6" s="1"/>
  <c r="BS1669" i="6" a="1"/>
  <c r="BS1669" i="6" s="1"/>
  <c r="BS1689" i="6" a="1"/>
  <c r="BS1689" i="6" s="1"/>
  <c r="BR1689" i="6"/>
  <c r="BS1709" i="6" a="1"/>
  <c r="BS1709" i="6" s="1"/>
  <c r="BR1709" i="6"/>
  <c r="BS1729" i="6" a="1"/>
  <c r="BS1729" i="6" s="1"/>
  <c r="BR1729" i="6"/>
  <c r="BT1729" i="6" s="1"/>
  <c r="BU1729" i="6" s="1"/>
  <c r="BS1749" i="6" a="1"/>
  <c r="BS1749" i="6" s="1"/>
  <c r="BR1749" i="6"/>
  <c r="BS1769" i="6" a="1"/>
  <c r="BS1769" i="6" s="1"/>
  <c r="BR1769" i="6"/>
  <c r="BS1789" i="6" a="1"/>
  <c r="BS1789" i="6" s="1"/>
  <c r="BR1789" i="6"/>
  <c r="BT1789" i="6" s="1"/>
  <c r="BU1789" i="6" s="1"/>
  <c r="BS1809" i="6" a="1"/>
  <c r="BS1809" i="6" s="1"/>
  <c r="BR1809" i="6"/>
  <c r="BS1829" i="6" a="1"/>
  <c r="BS1829" i="6" s="1"/>
  <c r="BR1829" i="6"/>
  <c r="BT1829" i="6" s="1"/>
  <c r="BU1829" i="6" s="1"/>
  <c r="BR1849" i="6"/>
  <c r="BS1849" i="6" a="1"/>
  <c r="BS1849" i="6" s="1"/>
  <c r="BR1869" i="6"/>
  <c r="BT1869" i="6" s="1"/>
  <c r="BU1869" i="6" s="1"/>
  <c r="BS1869" i="6" a="1"/>
  <c r="BS1869" i="6" s="1"/>
  <c r="BR1889" i="6"/>
  <c r="BS1889" i="6" a="1"/>
  <c r="BS1889" i="6" s="1"/>
  <c r="BR1909" i="6"/>
  <c r="BS1909" i="6" a="1"/>
  <c r="BS1909" i="6" s="1"/>
  <c r="BS1929" i="6" a="1"/>
  <c r="BS1929" i="6" s="1"/>
  <c r="BR1929" i="6"/>
  <c r="BR1949" i="6"/>
  <c r="BT1949" i="6" s="1"/>
  <c r="BU1949" i="6" s="1"/>
  <c r="BS1949" i="6" a="1"/>
  <c r="BS1949" i="6" s="1"/>
  <c r="BS1969" i="6" a="1"/>
  <c r="BS1969" i="6" s="1"/>
  <c r="BR1969" i="6"/>
  <c r="BR1989" i="6"/>
  <c r="BS1989" i="6" a="1"/>
  <c r="BS1989" i="6" s="1"/>
  <c r="BS2009" i="6" a="1"/>
  <c r="BS2009" i="6" s="1"/>
  <c r="BR2009" i="6"/>
  <c r="BR2029" i="6"/>
  <c r="BS2029" i="6" a="1"/>
  <c r="BS2029" i="6" s="1"/>
  <c r="BS2049" i="6" a="1"/>
  <c r="BS2049" i="6" s="1"/>
  <c r="BR2049" i="6"/>
  <c r="BS2060" i="6" a="1"/>
  <c r="BS2060" i="6" s="1"/>
  <c r="BR2060" i="6"/>
  <c r="BR2092" i="6"/>
  <c r="BS2092" i="6" a="1"/>
  <c r="BS2092" i="6" s="1"/>
  <c r="BS2094" i="6" a="1"/>
  <c r="BS2094" i="6" s="1"/>
  <c r="BR2094" i="6"/>
  <c r="BS2098" i="6" a="1"/>
  <c r="BS2098" i="6" s="1"/>
  <c r="BR2098" i="6"/>
  <c r="BT2098" i="6" s="1"/>
  <c r="BU2098" i="6" s="1"/>
  <c r="BR2120" i="6"/>
  <c r="BT2120" i="6" s="1"/>
  <c r="BU2120" i="6" s="1"/>
  <c r="BS2120" i="6" a="1"/>
  <c r="BS2120" i="6" s="1"/>
  <c r="BS2129" i="6" a="1"/>
  <c r="BS2129" i="6" s="1"/>
  <c r="BR2129" i="6"/>
  <c r="BS2143" i="6" a="1"/>
  <c r="BS2143" i="6" s="1"/>
  <c r="BR2143" i="6"/>
  <c r="BS2176" i="6" a="1"/>
  <c r="BS2176" i="6" s="1"/>
  <c r="BR2176" i="6"/>
  <c r="BS2218" i="6" a="1"/>
  <c r="BS2218" i="6" s="1"/>
  <c r="BR2218" i="6"/>
  <c r="BT2218" i="6" s="1"/>
  <c r="BU2218" i="6" s="1"/>
  <c r="BS2291" i="6" a="1"/>
  <c r="BS2291" i="6" s="1"/>
  <c r="BR2291" i="6"/>
  <c r="BS2329" i="6" a="1"/>
  <c r="BS2329" i="6" s="1"/>
  <c r="BR2329" i="6"/>
  <c r="BS2332" i="6" a="1"/>
  <c r="BS2332" i="6" s="1"/>
  <c r="BR2332" i="6"/>
  <c r="BT2332" i="6" s="1"/>
  <c r="BU2332" i="6" s="1"/>
  <c r="BR2439" i="6"/>
  <c r="BT2439" i="6" s="1"/>
  <c r="BU2439" i="6" s="1"/>
  <c r="BS2439" i="6" a="1"/>
  <c r="BS2439" i="6" s="1"/>
  <c r="BK131" i="6"/>
  <c r="BL131" i="6" s="1"/>
  <c r="BO253" i="6"/>
  <c r="BP253" i="6" s="1"/>
  <c r="BK253" i="6"/>
  <c r="BO265" i="6"/>
  <c r="BP265" i="6" s="1"/>
  <c r="BK265" i="6"/>
  <c r="BL265" i="6" s="1"/>
  <c r="BO281" i="6"/>
  <c r="BP281" i="6" s="1"/>
  <c r="BK281" i="6"/>
  <c r="BL281" i="6" s="1"/>
  <c r="BK318" i="6"/>
  <c r="BK330" i="6"/>
  <c r="BL330" i="6" s="1"/>
  <c r="BO330" i="6"/>
  <c r="BP330" i="6" s="1"/>
  <c r="BK383" i="6"/>
  <c r="BK403" i="6"/>
  <c r="BL403" i="6" s="1"/>
  <c r="BO403" i="6"/>
  <c r="BP403" i="6" s="1"/>
  <c r="BO415" i="6"/>
  <c r="BP415" i="6" s="1"/>
  <c r="BK445" i="6"/>
  <c r="BL445" i="6" s="1"/>
  <c r="BO572" i="6"/>
  <c r="BP572" i="6" s="1"/>
  <c r="BM694" i="6"/>
  <c r="BO700" i="6"/>
  <c r="BP700" i="6" s="1"/>
  <c r="BK700" i="6"/>
  <c r="BL700" i="6" s="1"/>
  <c r="BM779" i="6"/>
  <c r="BM917" i="6"/>
  <c r="BO1021" i="6"/>
  <c r="BP1021" i="6" s="1"/>
  <c r="BK1668" i="6"/>
  <c r="BL1668" i="6" s="1"/>
  <c r="BS1153" i="6" a="1"/>
  <c r="BS1153" i="6" s="1"/>
  <c r="BR1153" i="6"/>
  <c r="BS1173" i="6" a="1"/>
  <c r="BS1173" i="6" s="1"/>
  <c r="BR1173" i="6"/>
  <c r="BS1193" i="6" a="1"/>
  <c r="BS1193" i="6" s="1"/>
  <c r="BR1193" i="6"/>
  <c r="BR1213" i="6"/>
  <c r="BS1213" i="6" a="1"/>
  <c r="BS1213" i="6" s="1"/>
  <c r="BS1233" i="6" a="1"/>
  <c r="BS1233" i="6" s="1"/>
  <c r="BR1233" i="6"/>
  <c r="BR1253" i="6"/>
  <c r="BT1253" i="6" s="1"/>
  <c r="BU1253" i="6" s="1"/>
  <c r="BS1253" i="6" a="1"/>
  <c r="BS1253" i="6" s="1"/>
  <c r="BR1273" i="6"/>
  <c r="BT1273" i="6" s="1"/>
  <c r="BU1273" i="6" s="1"/>
  <c r="BS1273" i="6" a="1"/>
  <c r="BS1273" i="6" s="1"/>
  <c r="BR1293" i="6"/>
  <c r="BS1293" i="6" a="1"/>
  <c r="BS1293" i="6" s="1"/>
  <c r="BR1313" i="6"/>
  <c r="BS1313" i="6" a="1"/>
  <c r="BS1313" i="6" s="1"/>
  <c r="BR1333" i="6"/>
  <c r="BS1333" i="6" a="1"/>
  <c r="BS1333" i="6" s="1"/>
  <c r="BR1353" i="6"/>
  <c r="BS1353" i="6" a="1"/>
  <c r="BS1353" i="6" s="1"/>
  <c r="BR1373" i="6"/>
  <c r="BS1373" i="6" a="1"/>
  <c r="BS1373" i="6" s="1"/>
  <c r="BS1393" i="6" a="1"/>
  <c r="BS1393" i="6" s="1"/>
  <c r="BR1393" i="6"/>
  <c r="BS1413" i="6" a="1"/>
  <c r="BS1413" i="6" s="1"/>
  <c r="BR1413" i="6"/>
  <c r="BS1433" i="6" a="1"/>
  <c r="BS1433" i="6" s="1"/>
  <c r="BR1433" i="6"/>
  <c r="BT1433" i="6" s="1"/>
  <c r="BU1433" i="6" s="1"/>
  <c r="BS1473" i="6" a="1"/>
  <c r="BS1473" i="6" s="1"/>
  <c r="BR1473" i="6"/>
  <c r="BS1493" i="6" a="1"/>
  <c r="BS1493" i="6" s="1"/>
  <c r="BR1493" i="6"/>
  <c r="BS1513" i="6" a="1"/>
  <c r="BS1513" i="6" s="1"/>
  <c r="BR1513" i="6"/>
  <c r="BT1513" i="6" s="1"/>
  <c r="BU1513" i="6" s="1"/>
  <c r="BS1533" i="6" a="1"/>
  <c r="BS1533" i="6" s="1"/>
  <c r="BR1533" i="6"/>
  <c r="BR1553" i="6"/>
  <c r="BS1553" i="6" a="1"/>
  <c r="BS1553" i="6" s="1"/>
  <c r="BS1573" i="6" a="1"/>
  <c r="BS1573" i="6" s="1"/>
  <c r="BR1573" i="6"/>
  <c r="BT1573" i="6" s="1"/>
  <c r="BU1573" i="6" s="1"/>
  <c r="BS1593" i="6" a="1"/>
  <c r="BS1593" i="6" s="1"/>
  <c r="BR1593" i="6"/>
  <c r="BS1613" i="6" a="1"/>
  <c r="BS1613" i="6" s="1"/>
  <c r="BR1613" i="6"/>
  <c r="BR1633" i="6"/>
  <c r="BT1633" i="6" s="1"/>
  <c r="BU1633" i="6" s="1"/>
  <c r="BS1633" i="6" a="1"/>
  <c r="BS1633" i="6" s="1"/>
  <c r="BS1653" i="6" a="1"/>
  <c r="BS1653" i="6" s="1"/>
  <c r="BR1653" i="6"/>
  <c r="BT1653" i="6" s="1"/>
  <c r="BU1653" i="6" s="1"/>
  <c r="BS1673" i="6" a="1"/>
  <c r="BS1673" i="6" s="1"/>
  <c r="BR1673" i="6"/>
  <c r="BS1693" i="6" a="1"/>
  <c r="BS1693" i="6" s="1"/>
  <c r="BR1693" i="6"/>
  <c r="BS1713" i="6" a="1"/>
  <c r="BS1713" i="6" s="1"/>
  <c r="BR1713" i="6"/>
  <c r="BT1713" i="6" s="1"/>
  <c r="BU1713" i="6" s="1"/>
  <c r="BS1733" i="6" a="1"/>
  <c r="BS1733" i="6" s="1"/>
  <c r="BR1733" i="6"/>
  <c r="BT1733" i="6" s="1"/>
  <c r="BU1733" i="6" s="1"/>
  <c r="BR1773" i="6"/>
  <c r="BS1773" i="6" a="1"/>
  <c r="BS1773" i="6" s="1"/>
  <c r="BS1793" i="6" a="1"/>
  <c r="BS1793" i="6" s="1"/>
  <c r="BR1793" i="6"/>
  <c r="BT1793" i="6" s="1"/>
  <c r="BU1793" i="6" s="1"/>
  <c r="BS1813" i="6" a="1"/>
  <c r="BS1813" i="6" s="1"/>
  <c r="BR1813" i="6"/>
  <c r="BS1833" i="6" a="1"/>
  <c r="BS1833" i="6" s="1"/>
  <c r="BR1833" i="6"/>
  <c r="BS1853" i="6" a="1"/>
  <c r="BS1853" i="6" s="1"/>
  <c r="BR1853" i="6"/>
  <c r="BS1873" i="6" a="1"/>
  <c r="BS1873" i="6" s="1"/>
  <c r="BR1873" i="6"/>
  <c r="BT1873" i="6" s="1"/>
  <c r="BU1873" i="6" s="1"/>
  <c r="BR1893" i="6"/>
  <c r="BT1893" i="6" s="1"/>
  <c r="BU1893" i="6" s="1"/>
  <c r="BS1893" i="6" a="1"/>
  <c r="BS1893" i="6" s="1"/>
  <c r="BR1913" i="6"/>
  <c r="BS1913" i="6" a="1"/>
  <c r="BS1913" i="6" s="1"/>
  <c r="BS1933" i="6" a="1"/>
  <c r="BS1933" i="6" s="1"/>
  <c r="BR1933" i="6"/>
  <c r="BS1953" i="6" a="1"/>
  <c r="BS1953" i="6" s="1"/>
  <c r="BR1953" i="6"/>
  <c r="BT1953" i="6" s="1"/>
  <c r="BU1953" i="6" s="1"/>
  <c r="BS1973" i="6" a="1"/>
  <c r="BS1973" i="6" s="1"/>
  <c r="BR1973" i="6"/>
  <c r="BT1973" i="6" s="1"/>
  <c r="BU1973" i="6" s="1"/>
  <c r="BS1993" i="6" a="1"/>
  <c r="BS1993" i="6" s="1"/>
  <c r="BR1993" i="6"/>
  <c r="BS2013" i="6" a="1"/>
  <c r="BS2013" i="6" s="1"/>
  <c r="BR2013" i="6"/>
  <c r="BS2033" i="6" a="1"/>
  <c r="BS2033" i="6" s="1"/>
  <c r="BR2033" i="6"/>
  <c r="BS2053" i="6" a="1"/>
  <c r="BS2053" i="6" s="1"/>
  <c r="BR2053" i="6"/>
  <c r="BR2088" i="6"/>
  <c r="BS2088" i="6" a="1"/>
  <c r="BS2088" i="6" s="1"/>
  <c r="BS2127" i="6" a="1"/>
  <c r="BS2127" i="6" s="1"/>
  <c r="BR2127" i="6"/>
  <c r="BS2211" i="6" a="1"/>
  <c r="BS2211" i="6" s="1"/>
  <c r="BR2211" i="6"/>
  <c r="BS2216" i="6" a="1"/>
  <c r="BS2216" i="6" s="1"/>
  <c r="BR2216" i="6"/>
  <c r="BT2216" i="6" s="1"/>
  <c r="BU2216" i="6" s="1"/>
  <c r="BS2279" i="6" a="1"/>
  <c r="BS2279" i="6" s="1"/>
  <c r="BR2279" i="6"/>
  <c r="BR2378" i="6"/>
  <c r="BS2378" i="6" a="1"/>
  <c r="BS2378" i="6" s="1"/>
  <c r="BR2381" i="6"/>
  <c r="BS2381" i="6" a="1"/>
  <c r="BS2381" i="6" s="1"/>
  <c r="BS2442" i="6" a="1"/>
  <c r="BS2442" i="6" s="1"/>
  <c r="BR2442" i="6"/>
  <c r="BO105" i="6"/>
  <c r="BP105" i="6" s="1"/>
  <c r="BK105" i="6"/>
  <c r="BL105" i="6" s="1"/>
  <c r="BK127" i="6"/>
  <c r="BL127" i="6" s="1"/>
  <c r="BO286" i="6"/>
  <c r="BP286" i="6" s="1"/>
  <c r="BK321" i="6"/>
  <c r="BL321" i="6" s="1"/>
  <c r="BO381" i="6"/>
  <c r="BP381" i="6" s="1"/>
  <c r="BO391" i="6"/>
  <c r="BP391" i="6" s="1"/>
  <c r="BM393" i="6"/>
  <c r="BO399" i="6"/>
  <c r="BP399" i="6" s="1"/>
  <c r="BK418" i="6"/>
  <c r="BL418" i="6" s="1"/>
  <c r="BK481" i="6"/>
  <c r="BL481" i="6" s="1"/>
  <c r="BO495" i="6"/>
  <c r="BP495" i="6" s="1"/>
  <c r="BK495" i="6"/>
  <c r="BO507" i="6"/>
  <c r="BP507" i="6" s="1"/>
  <c r="BK537" i="6"/>
  <c r="BL537" i="6" s="1"/>
  <c r="BK576" i="6"/>
  <c r="BL576" i="6" s="1"/>
  <c r="BK623" i="6"/>
  <c r="BO713" i="6"/>
  <c r="BP713" i="6" s="1"/>
  <c r="BK713" i="6"/>
  <c r="BL713" i="6" s="1"/>
  <c r="BM732" i="6"/>
  <c r="BM774" i="6"/>
  <c r="BO820" i="6"/>
  <c r="BP820" i="6" s="1"/>
  <c r="BK820" i="6"/>
  <c r="BL820" i="6" s="1"/>
  <c r="BM853" i="6"/>
  <c r="BO939" i="6"/>
  <c r="BP939" i="6" s="1"/>
  <c r="BK1127" i="6"/>
  <c r="BL1127" i="6" s="1"/>
  <c r="BO1127" i="6"/>
  <c r="BP1127" i="6" s="1"/>
  <c r="BS1584" i="6" a="1"/>
  <c r="BS1584" i="6" s="1"/>
  <c r="BR1584" i="6"/>
  <c r="BT1584" i="6" s="1"/>
  <c r="BU1584" i="6" s="1"/>
  <c r="BR1604" i="6"/>
  <c r="BS1604" i="6" a="1"/>
  <c r="BS1604" i="6" s="1"/>
  <c r="BS1624" i="6" a="1"/>
  <c r="BS1624" i="6" s="1"/>
  <c r="BR1624" i="6"/>
  <c r="BR1644" i="6"/>
  <c r="BT1644" i="6" s="1"/>
  <c r="BU1644" i="6" s="1"/>
  <c r="BS1644" i="6" a="1"/>
  <c r="BS1644" i="6" s="1"/>
  <c r="BS1664" i="6" a="1"/>
  <c r="BS1664" i="6" s="1"/>
  <c r="BR1664" i="6"/>
  <c r="BT1664" i="6" s="1"/>
  <c r="BU1664" i="6" s="1"/>
  <c r="BR1684" i="6"/>
  <c r="BS1684" i="6" a="1"/>
  <c r="BS1684" i="6" s="1"/>
  <c r="BS1704" i="6" a="1"/>
  <c r="BS1704" i="6" s="1"/>
  <c r="BR1704" i="6"/>
  <c r="BT1704" i="6" s="1"/>
  <c r="BU1704" i="6" s="1"/>
  <c r="BS1724" i="6" a="1"/>
  <c r="BS1724" i="6" s="1"/>
  <c r="BR1724" i="6"/>
  <c r="BS1744" i="6" a="1"/>
  <c r="BS1744" i="6" s="1"/>
  <c r="BR1744" i="6"/>
  <c r="BT1744" i="6" s="1"/>
  <c r="BU1744" i="6" s="1"/>
  <c r="BR1764" i="6"/>
  <c r="BS1764" i="6" a="1"/>
  <c r="BS1764" i="6" s="1"/>
  <c r="BS1784" i="6" a="1"/>
  <c r="BS1784" i="6" s="1"/>
  <c r="BR1784" i="6"/>
  <c r="BT1784" i="6" s="1"/>
  <c r="BU1784" i="6" s="1"/>
  <c r="BS1804" i="6" a="1"/>
  <c r="BS1804" i="6" s="1"/>
  <c r="BR1804" i="6"/>
  <c r="BS1824" i="6" a="1"/>
  <c r="BS1824" i="6" s="1"/>
  <c r="BR1824" i="6"/>
  <c r="BS1844" i="6" a="1"/>
  <c r="BS1844" i="6" s="1"/>
  <c r="BR1844" i="6"/>
  <c r="BS1864" i="6" a="1"/>
  <c r="BS1864" i="6" s="1"/>
  <c r="BR1864" i="6"/>
  <c r="BT1864" i="6" s="1"/>
  <c r="BU1864" i="6" s="1"/>
  <c r="BS1884" i="6" a="1"/>
  <c r="BS1884" i="6" s="1"/>
  <c r="BR1884" i="6"/>
  <c r="BS1904" i="6" a="1"/>
  <c r="BS1904" i="6" s="1"/>
  <c r="BR1904" i="6"/>
  <c r="BT1904" i="6" s="1"/>
  <c r="BU1904" i="6" s="1"/>
  <c r="BS1924" i="6" a="1"/>
  <c r="BS1924" i="6" s="1"/>
  <c r="BR1924" i="6"/>
  <c r="BS1944" i="6" a="1"/>
  <c r="BS1944" i="6" s="1"/>
  <c r="BR1944" i="6"/>
  <c r="BT1944" i="6" s="1"/>
  <c r="BU1944" i="6" s="1"/>
  <c r="BR1964" i="6"/>
  <c r="BT1964" i="6" s="1"/>
  <c r="BU1964" i="6" s="1"/>
  <c r="BS1964" i="6" a="1"/>
  <c r="BS1964" i="6" s="1"/>
  <c r="BR1984" i="6"/>
  <c r="BS1984" i="6" a="1"/>
  <c r="BS1984" i="6" s="1"/>
  <c r="BS2004" i="6" a="1"/>
  <c r="BS2004" i="6" s="1"/>
  <c r="BR2004" i="6"/>
  <c r="BS2024" i="6" a="1"/>
  <c r="BS2024" i="6" s="1"/>
  <c r="BR2024" i="6"/>
  <c r="BT2024" i="6" s="1"/>
  <c r="BU2024" i="6" s="1"/>
  <c r="BS2044" i="6" a="1"/>
  <c r="BS2044" i="6" s="1"/>
  <c r="BR2044" i="6"/>
  <c r="BS2071" i="6" a="1"/>
  <c r="BS2071" i="6" s="1"/>
  <c r="BR2071" i="6"/>
  <c r="BS2101" i="6" a="1"/>
  <c r="BS2101" i="6" s="1"/>
  <c r="BR2101" i="6"/>
  <c r="BS2110" i="6" a="1"/>
  <c r="BS2110" i="6" s="1"/>
  <c r="BR2110" i="6"/>
  <c r="BT2110" i="6" s="1"/>
  <c r="BU2110" i="6" s="1"/>
  <c r="BS2123" i="6" a="1"/>
  <c r="BS2123" i="6" s="1"/>
  <c r="BR2123" i="6"/>
  <c r="BS2125" i="6" a="1"/>
  <c r="BS2125" i="6" s="1"/>
  <c r="BR2125" i="6"/>
  <c r="BT2125" i="6" s="1"/>
  <c r="BU2125" i="6" s="1"/>
  <c r="BR2241" i="6"/>
  <c r="BT2241" i="6" s="1"/>
  <c r="BU2241" i="6" s="1"/>
  <c r="BS2241" i="6" a="1"/>
  <c r="BS2241" i="6" s="1"/>
  <c r="BS2302" i="6" a="1"/>
  <c r="BS2302" i="6" s="1"/>
  <c r="BR2302" i="6"/>
  <c r="BR2330" i="6"/>
  <c r="BT2330" i="6" s="1"/>
  <c r="BU2330" i="6" s="1"/>
  <c r="BS2330" i="6" a="1"/>
  <c r="BS2330" i="6" s="1"/>
  <c r="BS2340" i="6" a="1"/>
  <c r="BS2340" i="6" s="1"/>
  <c r="BR2340" i="6"/>
  <c r="BT2340" i="6" s="1"/>
  <c r="BU2340" i="6" s="1"/>
  <c r="BR2391" i="6"/>
  <c r="BS2391" i="6" a="1"/>
  <c r="BS2391" i="6" s="1"/>
  <c r="BS2429" i="6" a="1"/>
  <c r="BS2429" i="6" s="1"/>
  <c r="BR2429" i="6"/>
  <c r="BT2429" i="6" s="1"/>
  <c r="BU2429" i="6" s="1"/>
  <c r="BS2432" i="6" a="1"/>
  <c r="BS2432" i="6" s="1"/>
  <c r="BR2432" i="6"/>
  <c r="BM49" i="6"/>
  <c r="BM57" i="6"/>
  <c r="BO61" i="6"/>
  <c r="BP61" i="6" s="1"/>
  <c r="BK61" i="6"/>
  <c r="BL61" i="6" s="1"/>
  <c r="BK75" i="6"/>
  <c r="BL75" i="6" s="1"/>
  <c r="BO85" i="6"/>
  <c r="BP85" i="6" s="1"/>
  <c r="BO129" i="6"/>
  <c r="BP129" i="6" s="1"/>
  <c r="BK189" i="6"/>
  <c r="BK211" i="6"/>
  <c r="BO307" i="6"/>
  <c r="BP307" i="6" s="1"/>
  <c r="BO358" i="6"/>
  <c r="BP358" i="6" s="1"/>
  <c r="BM379" i="6"/>
  <c r="BM381" i="6"/>
  <c r="BM391" i="6"/>
  <c r="BK401" i="6"/>
  <c r="BL401" i="6" s="1"/>
  <c r="BO401" i="6"/>
  <c r="BP401" i="6" s="1"/>
  <c r="BK413" i="6"/>
  <c r="BO426" i="6"/>
  <c r="BP426" i="6" s="1"/>
  <c r="BO487" i="6"/>
  <c r="BP487" i="6" s="1"/>
  <c r="BK487" i="6"/>
  <c r="BL487" i="6" s="1"/>
  <c r="BO510" i="6"/>
  <c r="BP510" i="6" s="1"/>
  <c r="BK510" i="6"/>
  <c r="BL510" i="6" s="1"/>
  <c r="BK513" i="6"/>
  <c r="BL513" i="6" s="1"/>
  <c r="BO513" i="6"/>
  <c r="BP513" i="6" s="1"/>
  <c r="BK564" i="6"/>
  <c r="BM638" i="6"/>
  <c r="BM691" i="6"/>
  <c r="BM701" i="6"/>
  <c r="BK739" i="6"/>
  <c r="BL739" i="6" s="1"/>
  <c r="BO739" i="6"/>
  <c r="BP739" i="6" s="1"/>
  <c r="BK816" i="6"/>
  <c r="BL816" i="6" s="1"/>
  <c r="BO816" i="6"/>
  <c r="BP816" i="6" s="1"/>
  <c r="BS1349" i="6" a="1"/>
  <c r="BS1349" i="6" s="1"/>
  <c r="BT1349" i="6" s="1"/>
  <c r="BU1349" i="6" s="1"/>
  <c r="BK1469" i="6"/>
  <c r="BL1469" i="6" s="1"/>
  <c r="BO1469" i="6"/>
  <c r="BP1469" i="6" s="1"/>
  <c r="BS1135" i="6" a="1"/>
  <c r="BS1135" i="6" s="1"/>
  <c r="BR1135" i="6"/>
  <c r="BT1135" i="6" s="1"/>
  <c r="BU1135" i="6" s="1"/>
  <c r="BR1155" i="6"/>
  <c r="BS1155" i="6" a="1"/>
  <c r="BS1155" i="6" s="1"/>
  <c r="BR1175" i="6"/>
  <c r="BS1175" i="6" a="1"/>
  <c r="BS1175" i="6" s="1"/>
  <c r="BR1195" i="6"/>
  <c r="BS1195" i="6" a="1"/>
  <c r="BS1195" i="6" s="1"/>
  <c r="BS1215" i="6" a="1"/>
  <c r="BS1215" i="6" s="1"/>
  <c r="BR1215" i="6"/>
  <c r="BS1235" i="6" a="1"/>
  <c r="BS1235" i="6" s="1"/>
  <c r="BR1235" i="6"/>
  <c r="BS1255" i="6" a="1"/>
  <c r="BS1255" i="6" s="1"/>
  <c r="BR1255" i="6"/>
  <c r="BR1275" i="6"/>
  <c r="BS1275" i="6" a="1"/>
  <c r="BS1275" i="6" s="1"/>
  <c r="BS1295" i="6" a="1"/>
  <c r="BS1295" i="6" s="1"/>
  <c r="BR1295" i="6"/>
  <c r="BR1315" i="6"/>
  <c r="BS1315" i="6" a="1"/>
  <c r="BS1315" i="6" s="1"/>
  <c r="BS1335" i="6" a="1"/>
  <c r="BS1335" i="6" s="1"/>
  <c r="BR1335" i="6"/>
  <c r="BT1335" i="6" s="1"/>
  <c r="BU1335" i="6" s="1"/>
  <c r="BR1355" i="6"/>
  <c r="BS1355" i="6" a="1"/>
  <c r="BS1355" i="6" s="1"/>
  <c r="BS1375" i="6" a="1"/>
  <c r="BS1375" i="6" s="1"/>
  <c r="BR1375" i="6"/>
  <c r="BS1395" i="6" a="1"/>
  <c r="BS1395" i="6" s="1"/>
  <c r="BR1395" i="6"/>
  <c r="BT1395" i="6" s="1"/>
  <c r="BU1395" i="6" s="1"/>
  <c r="BS1415" i="6" a="1"/>
  <c r="BS1415" i="6" s="1"/>
  <c r="BR1415" i="6"/>
  <c r="BT1415" i="6" s="1"/>
  <c r="BU1415" i="6" s="1"/>
  <c r="BR1435" i="6"/>
  <c r="BT1435" i="6" s="1"/>
  <c r="BU1435" i="6" s="1"/>
  <c r="BS1435" i="6" a="1"/>
  <c r="BS1435" i="6" s="1"/>
  <c r="BS1455" i="6" a="1"/>
  <c r="BS1455" i="6" s="1"/>
  <c r="BR1455" i="6"/>
  <c r="BS1475" i="6" a="1"/>
  <c r="BS1475" i="6" s="1"/>
  <c r="BR1475" i="6"/>
  <c r="BT1475" i="6" s="1"/>
  <c r="BU1475" i="6" s="1"/>
  <c r="BS1495" i="6" a="1"/>
  <c r="BS1495" i="6" s="1"/>
  <c r="BR1495" i="6"/>
  <c r="BT1495" i="6" s="1"/>
  <c r="BU1495" i="6" s="1"/>
  <c r="BS1515" i="6" a="1"/>
  <c r="BS1515" i="6" s="1"/>
  <c r="BR1515" i="6"/>
  <c r="BT1515" i="6" s="1"/>
  <c r="BU1515" i="6" s="1"/>
  <c r="BR1535" i="6"/>
  <c r="BS1535" i="6" a="1"/>
  <c r="BS1535" i="6" s="1"/>
  <c r="BR1555" i="6"/>
  <c r="BS1555" i="6" a="1"/>
  <c r="BS1555" i="6" s="1"/>
  <c r="BS1575" i="6" a="1"/>
  <c r="BS1575" i="6" s="1"/>
  <c r="BR1575" i="6"/>
  <c r="BS1595" i="6" a="1"/>
  <c r="BS1595" i="6" s="1"/>
  <c r="BR1595" i="6"/>
  <c r="BT1595" i="6" s="1"/>
  <c r="BU1595" i="6" s="1"/>
  <c r="BS1615" i="6" a="1"/>
  <c r="BS1615" i="6" s="1"/>
  <c r="BR1615" i="6"/>
  <c r="BS1635" i="6" a="1"/>
  <c r="BS1635" i="6" s="1"/>
  <c r="BR1635" i="6"/>
  <c r="BS1655" i="6" a="1"/>
  <c r="BS1655" i="6" s="1"/>
  <c r="BR1655" i="6"/>
  <c r="BR1675" i="6"/>
  <c r="BS1675" i="6" a="1"/>
  <c r="BS1675" i="6" s="1"/>
  <c r="BR1695" i="6"/>
  <c r="BS1695" i="6" a="1"/>
  <c r="BS1695" i="6" s="1"/>
  <c r="BR1715" i="6"/>
  <c r="BS1715" i="6" a="1"/>
  <c r="BS1715" i="6" s="1"/>
  <c r="BR1735" i="6"/>
  <c r="BS1735" i="6" a="1"/>
  <c r="BS1735" i="6" s="1"/>
  <c r="BR1755" i="6"/>
  <c r="BS1755" i="6" a="1"/>
  <c r="BS1755" i="6" s="1"/>
  <c r="BR1775" i="6"/>
  <c r="BS1775" i="6" a="1"/>
  <c r="BS1775" i="6" s="1"/>
  <c r="BS1795" i="6" a="1"/>
  <c r="BS1795" i="6" s="1"/>
  <c r="BR1795" i="6"/>
  <c r="BT1795" i="6" s="1"/>
  <c r="BU1795" i="6" s="1"/>
  <c r="BS1815" i="6" a="1"/>
  <c r="BS1815" i="6" s="1"/>
  <c r="BR1815" i="6"/>
  <c r="BT1815" i="6" s="1"/>
  <c r="BU1815" i="6" s="1"/>
  <c r="BS1835" i="6" a="1"/>
  <c r="BS1835" i="6" s="1"/>
  <c r="BR1835" i="6"/>
  <c r="BS1855" i="6" a="1"/>
  <c r="BS1855" i="6" s="1"/>
  <c r="BR1855" i="6"/>
  <c r="BS1875" i="6" a="1"/>
  <c r="BS1875" i="6" s="1"/>
  <c r="BR1875" i="6"/>
  <c r="BT1875" i="6" s="1"/>
  <c r="BU1875" i="6" s="1"/>
  <c r="BS1895" i="6" a="1"/>
  <c r="BS1895" i="6" s="1"/>
  <c r="BR1895" i="6"/>
  <c r="BT1895" i="6" s="1"/>
  <c r="BU1895" i="6" s="1"/>
  <c r="BS1915" i="6" a="1"/>
  <c r="BS1915" i="6" s="1"/>
  <c r="BR1915" i="6"/>
  <c r="BR1935" i="6"/>
  <c r="BS1935" i="6" a="1"/>
  <c r="BS1935" i="6" s="1"/>
  <c r="BR1955" i="6"/>
  <c r="BS1955" i="6" a="1"/>
  <c r="BS1955" i="6" s="1"/>
  <c r="BR1975" i="6"/>
  <c r="BS1975" i="6" a="1"/>
  <c r="BS1975" i="6" s="1"/>
  <c r="BR1995" i="6"/>
  <c r="BS1995" i="6" a="1"/>
  <c r="BS1995" i="6" s="1"/>
  <c r="BR2015" i="6"/>
  <c r="BS2015" i="6" a="1"/>
  <c r="BS2015" i="6" s="1"/>
  <c r="BS2035" i="6" a="1"/>
  <c r="BS2035" i="6" s="1"/>
  <c r="BR2035" i="6"/>
  <c r="BS2055" i="6" a="1"/>
  <c r="BS2055" i="6" s="1"/>
  <c r="BR2055" i="6"/>
  <c r="BS2160" i="6" a="1"/>
  <c r="BS2160" i="6" s="1"/>
  <c r="BR2160" i="6"/>
  <c r="BS2165" i="6" a="1"/>
  <c r="BS2165" i="6" s="1"/>
  <c r="BR2165" i="6"/>
  <c r="BS2182" i="6" a="1"/>
  <c r="BS2182" i="6" s="1"/>
  <c r="BR2182" i="6"/>
  <c r="BT2182" i="6" s="1"/>
  <c r="BU2182" i="6" s="1"/>
  <c r="BS2189" i="6" a="1"/>
  <c r="BS2189" i="6" s="1"/>
  <c r="BR2189" i="6"/>
  <c r="BT2189" i="6" s="1"/>
  <c r="BU2189" i="6" s="1"/>
  <c r="BS2251" i="6" a="1"/>
  <c r="BS2251" i="6" s="1"/>
  <c r="BR2251" i="6"/>
  <c r="BT2251" i="6" s="1"/>
  <c r="BU2251" i="6" s="1"/>
  <c r="BS2289" i="6" a="1"/>
  <c r="BS2289" i="6" s="1"/>
  <c r="BR2289" i="6"/>
  <c r="BS2292" i="6" a="1"/>
  <c r="BS2292" i="6" s="1"/>
  <c r="BR2292" i="6"/>
  <c r="BS2399" i="6" a="1"/>
  <c r="BS2399" i="6" s="1"/>
  <c r="BR2399" i="6"/>
  <c r="BO171" i="6"/>
  <c r="BP171" i="6" s="1"/>
  <c r="BO182" i="6"/>
  <c r="BP182" i="6" s="1"/>
  <c r="BK182" i="6"/>
  <c r="BK238" i="6"/>
  <c r="BL238" i="6" s="1"/>
  <c r="BK266" i="6"/>
  <c r="BL266" i="6" s="1"/>
  <c r="BO277" i="6"/>
  <c r="BP277" i="6" s="1"/>
  <c r="BK277" i="6"/>
  <c r="BL277" i="6" s="1"/>
  <c r="BO333" i="6"/>
  <c r="BP333" i="6" s="1"/>
  <c r="BO351" i="6"/>
  <c r="BP351" i="6" s="1"/>
  <c r="BM358" i="6"/>
  <c r="BO363" i="6"/>
  <c r="BP363" i="6" s="1"/>
  <c r="BK381" i="6"/>
  <c r="BL381" i="6" s="1"/>
  <c r="BN381" i="6" s="1"/>
  <c r="BK391" i="6"/>
  <c r="BL391" i="6" s="1"/>
  <c r="BN391" i="6" s="1"/>
  <c r="BM413" i="6"/>
  <c r="BK421" i="6"/>
  <c r="BL421" i="6" s="1"/>
  <c r="BK429" i="6"/>
  <c r="BL429" i="6" s="1"/>
  <c r="BK434" i="6"/>
  <c r="BL434" i="6" s="1"/>
  <c r="BO481" i="6"/>
  <c r="BP481" i="6" s="1"/>
  <c r="BK535" i="6"/>
  <c r="BL535" i="6" s="1"/>
  <c r="BO537" i="6"/>
  <c r="BP537" i="6" s="1"/>
  <c r="BO654" i="6"/>
  <c r="BP654" i="6" s="1"/>
  <c r="BK654" i="6"/>
  <c r="BM739" i="6"/>
  <c r="BK764" i="6"/>
  <c r="BL764" i="6" s="1"/>
  <c r="BO764" i="6"/>
  <c r="BP764" i="6" s="1"/>
  <c r="BM816" i="6"/>
  <c r="BK1010" i="6"/>
  <c r="BL1010" i="6" s="1"/>
  <c r="BM1057" i="6"/>
  <c r="BK1084" i="6"/>
  <c r="BL1084" i="6" s="1"/>
  <c r="BO1265" i="6"/>
  <c r="BP1265" i="6" s="1"/>
  <c r="BR1166" i="6"/>
  <c r="BS1166" i="6" a="1"/>
  <c r="BS1166" i="6" s="1"/>
  <c r="BS1186" i="6" a="1"/>
  <c r="BS1186" i="6" s="1"/>
  <c r="BR1186" i="6"/>
  <c r="BT1186" i="6" s="1"/>
  <c r="BU1186" i="6" s="1"/>
  <c r="BT1206" i="6"/>
  <c r="BU1206" i="6" s="1"/>
  <c r="BR1226" i="6"/>
  <c r="BS1226" i="6" a="1"/>
  <c r="BS1226" i="6" s="1"/>
  <c r="BR1246" i="6"/>
  <c r="BS1246" i="6" a="1"/>
  <c r="BS1246" i="6" s="1"/>
  <c r="BR1266" i="6"/>
  <c r="BT1266" i="6" s="1"/>
  <c r="BU1266" i="6" s="1"/>
  <c r="BS1266" i="6" a="1"/>
  <c r="BS1266" i="6" s="1"/>
  <c r="BR1306" i="6"/>
  <c r="BS1306" i="6" a="1"/>
  <c r="BS1306" i="6" s="1"/>
  <c r="BS1326" i="6" a="1"/>
  <c r="BS1326" i="6" s="1"/>
  <c r="BR1326" i="6"/>
  <c r="BT1326" i="6" s="1"/>
  <c r="BU1326" i="6" s="1"/>
  <c r="BS1346" i="6" a="1"/>
  <c r="BS1346" i="6" s="1"/>
  <c r="BR1346" i="6"/>
  <c r="BS1366" i="6" a="1"/>
  <c r="BS1366" i="6" s="1"/>
  <c r="BR1366" i="6"/>
  <c r="BS1386" i="6" a="1"/>
  <c r="BS1386" i="6" s="1"/>
  <c r="BR1386" i="6"/>
  <c r="BS1426" i="6" a="1"/>
  <c r="BS1426" i="6" s="1"/>
  <c r="BR1426" i="6"/>
  <c r="BS1446" i="6" a="1"/>
  <c r="BS1446" i="6" s="1"/>
  <c r="BR1446" i="6"/>
  <c r="BS1466" i="6" a="1"/>
  <c r="BS1466" i="6" s="1"/>
  <c r="BR1466" i="6"/>
  <c r="BS1486" i="6" a="1"/>
  <c r="BS1486" i="6" s="1"/>
  <c r="BR1486" i="6"/>
  <c r="BT1486" i="6" s="1"/>
  <c r="BU1486" i="6" s="1"/>
  <c r="BS1506" i="6" a="1"/>
  <c r="BS1506" i="6" s="1"/>
  <c r="BR1506" i="6"/>
  <c r="BR1526" i="6"/>
  <c r="BS1526" i="6" a="1"/>
  <c r="BS1526" i="6" s="1"/>
  <c r="BS1546" i="6" a="1"/>
  <c r="BS1546" i="6" s="1"/>
  <c r="BR1546" i="6"/>
  <c r="BS1566" i="6" a="1"/>
  <c r="BS1566" i="6" s="1"/>
  <c r="BR1566" i="6"/>
  <c r="BT1586" i="6"/>
  <c r="BU1586" i="6" s="1"/>
  <c r="BR1606" i="6"/>
  <c r="BS1606" i="6" a="1"/>
  <c r="BS1606" i="6" s="1"/>
  <c r="BR1626" i="6"/>
  <c r="BS1626" i="6" a="1"/>
  <c r="BS1626" i="6" s="1"/>
  <c r="BS1646" i="6" a="1"/>
  <c r="BS1646" i="6" s="1"/>
  <c r="BR1646" i="6"/>
  <c r="BT1646" i="6" s="1"/>
  <c r="BU1646" i="6" s="1"/>
  <c r="BS1666" i="6" a="1"/>
  <c r="BS1666" i="6" s="1"/>
  <c r="BR1666" i="6"/>
  <c r="BS1686" i="6" a="1"/>
  <c r="BS1686" i="6" s="1"/>
  <c r="BR1686" i="6"/>
  <c r="BR1706" i="6"/>
  <c r="BT1706" i="6" s="1"/>
  <c r="BU1706" i="6" s="1"/>
  <c r="BS1706" i="6" a="1"/>
  <c r="BS1706" i="6" s="1"/>
  <c r="BS1726" i="6" a="1"/>
  <c r="BS1726" i="6" s="1"/>
  <c r="BR1726" i="6"/>
  <c r="BT1726" i="6" s="1"/>
  <c r="BU1726" i="6" s="1"/>
  <c r="BR1746" i="6"/>
  <c r="BT1746" i="6" s="1"/>
  <c r="BU1746" i="6" s="1"/>
  <c r="BS1746" i="6" a="1"/>
  <c r="BS1746" i="6" s="1"/>
  <c r="BS1766" i="6" a="1"/>
  <c r="BS1766" i="6" s="1"/>
  <c r="BR1766" i="6"/>
  <c r="BS1786" i="6" a="1"/>
  <c r="BS1786" i="6" s="1"/>
  <c r="BR1786" i="6"/>
  <c r="BT1786" i="6" s="1"/>
  <c r="BU1786" i="6" s="1"/>
  <c r="BR1806" i="6"/>
  <c r="BS1806" i="6" a="1"/>
  <c r="BS1806" i="6" s="1"/>
  <c r="BS1826" i="6" a="1"/>
  <c r="BS1826" i="6" s="1"/>
  <c r="BR1826" i="6"/>
  <c r="BT1826" i="6" s="1"/>
  <c r="BU1826" i="6" s="1"/>
  <c r="BS1846" i="6" a="1"/>
  <c r="BS1846" i="6" s="1"/>
  <c r="BR1846" i="6"/>
  <c r="BS1866" i="6" a="1"/>
  <c r="BS1866" i="6" s="1"/>
  <c r="BR1866" i="6"/>
  <c r="BS1886" i="6" a="1"/>
  <c r="BS1886" i="6" s="1"/>
  <c r="BR1886" i="6"/>
  <c r="BR1906" i="6"/>
  <c r="BT1906" i="6" s="1"/>
  <c r="BU1906" i="6" s="1"/>
  <c r="BS1906" i="6" a="1"/>
  <c r="BS1906" i="6" s="1"/>
  <c r="BR1926" i="6"/>
  <c r="BS1926" i="6" a="1"/>
  <c r="BS1926" i="6" s="1"/>
  <c r="BS1946" i="6" a="1"/>
  <c r="BS1946" i="6" s="1"/>
  <c r="BR1946" i="6"/>
  <c r="BS1966" i="6" a="1"/>
  <c r="BS1966" i="6" s="1"/>
  <c r="BR1966" i="6"/>
  <c r="BS1986" i="6" a="1"/>
  <c r="BS1986" i="6" s="1"/>
  <c r="BR1986" i="6"/>
  <c r="BS2006" i="6" a="1"/>
  <c r="BS2006" i="6" s="1"/>
  <c r="BR2006" i="6"/>
  <c r="BS2026" i="6" a="1"/>
  <c r="BS2026" i="6" s="1"/>
  <c r="BR2026" i="6"/>
  <c r="BT2026" i="6" s="1"/>
  <c r="BU2026" i="6" s="1"/>
  <c r="BS2046" i="6" a="1"/>
  <c r="BS2046" i="6" s="1"/>
  <c r="BR2046" i="6"/>
  <c r="BT2046" i="6" s="1"/>
  <c r="BU2046" i="6" s="1"/>
  <c r="BR2069" i="6"/>
  <c r="BS2069" i="6" a="1"/>
  <c r="BS2069" i="6" s="1"/>
  <c r="BS2099" i="6" a="1"/>
  <c r="BS2099" i="6" s="1"/>
  <c r="BR2099" i="6"/>
  <c r="BT2099" i="6" s="1"/>
  <c r="BU2099" i="6" s="1"/>
  <c r="BS2121" i="6" a="1"/>
  <c r="BS2121" i="6" s="1"/>
  <c r="BR2121" i="6"/>
  <c r="BR2130" i="6"/>
  <c r="BS2130" i="6" a="1"/>
  <c r="BS2130" i="6" s="1"/>
  <c r="BR2170" i="6"/>
  <c r="BS2170" i="6" a="1"/>
  <c r="BS2170" i="6" s="1"/>
  <c r="BS2214" i="6" a="1"/>
  <c r="BS2214" i="6" s="1"/>
  <c r="BR2214" i="6"/>
  <c r="BT2214" i="6" s="1"/>
  <c r="BU2214" i="6" s="1"/>
  <c r="BS2219" i="6" a="1"/>
  <c r="BS2219" i="6" s="1"/>
  <c r="BR2219" i="6"/>
  <c r="BS2236" i="6" a="1"/>
  <c r="BS2236" i="6" s="1"/>
  <c r="BR2236" i="6"/>
  <c r="BT2236" i="6" s="1"/>
  <c r="BU2236" i="6" s="1"/>
  <c r="BS2259" i="6" a="1"/>
  <c r="BS2259" i="6" s="1"/>
  <c r="BR2259" i="6"/>
  <c r="BT2259" i="6" s="1"/>
  <c r="BU2259" i="6" s="1"/>
  <c r="BS2358" i="6" a="1"/>
  <c r="BS2358" i="6" s="1"/>
  <c r="BR2358" i="6"/>
  <c r="BT2358" i="6" s="1"/>
  <c r="BU2358" i="6" s="1"/>
  <c r="BR2361" i="6"/>
  <c r="BS2361" i="6" a="1"/>
  <c r="BS2361" i="6" s="1"/>
  <c r="BS2422" i="6" a="1"/>
  <c r="BS2422" i="6" s="1"/>
  <c r="BR2422" i="6"/>
  <c r="BT2422" i="6" s="1"/>
  <c r="BU2422" i="6" s="1"/>
  <c r="BO77" i="6"/>
  <c r="BP77" i="6" s="1"/>
  <c r="BK77" i="6"/>
  <c r="BL77" i="6" s="1"/>
  <c r="BO94" i="6"/>
  <c r="BP94" i="6" s="1"/>
  <c r="BM182" i="6"/>
  <c r="BO189" i="6"/>
  <c r="BP189" i="6" s="1"/>
  <c r="BO222" i="6"/>
  <c r="BP222" i="6" s="1"/>
  <c r="BM351" i="6"/>
  <c r="BK501" i="6"/>
  <c r="BL501" i="6" s="1"/>
  <c r="BO501" i="6"/>
  <c r="BP501" i="6" s="1"/>
  <c r="BO554" i="6"/>
  <c r="BP554" i="6" s="1"/>
  <c r="BK554" i="6"/>
  <c r="BM562" i="6"/>
  <c r="BO602" i="6"/>
  <c r="BP602" i="6" s="1"/>
  <c r="BK602" i="6"/>
  <c r="BL602" i="6" s="1"/>
  <c r="BM654" i="6"/>
  <c r="BO662" i="6"/>
  <c r="BP662" i="6" s="1"/>
  <c r="BK662" i="6"/>
  <c r="BL662" i="6" s="1"/>
  <c r="BO758" i="6"/>
  <c r="BP758" i="6" s="1"/>
  <c r="BK758" i="6"/>
  <c r="BL758" i="6" s="1"/>
  <c r="BM1084" i="6"/>
  <c r="BS1586" i="6" a="1"/>
  <c r="BS1586" i="6" s="1"/>
  <c r="BK1612" i="6"/>
  <c r="BL1612" i="6" s="1"/>
  <c r="BO1612" i="6"/>
  <c r="BP1612" i="6" s="1"/>
  <c r="BS2192" i="6" a="1"/>
  <c r="BS2192" i="6" s="1"/>
  <c r="BR2192" i="6"/>
  <c r="BS2194" i="6" a="1"/>
  <c r="BS2194" i="6" s="1"/>
  <c r="BR2194" i="6"/>
  <c r="BT2194" i="6" s="1"/>
  <c r="BU2194" i="6" s="1"/>
  <c r="BR2198" i="6"/>
  <c r="BT2198" i="6" s="1"/>
  <c r="BU2198" i="6" s="1"/>
  <c r="BS2198" i="6" a="1"/>
  <c r="BS2198" i="6" s="1"/>
  <c r="BR2228" i="6"/>
  <c r="BS2228" i="6" a="1"/>
  <c r="BS2228" i="6" s="1"/>
  <c r="BR2243" i="6"/>
  <c r="BT2243" i="6" s="1"/>
  <c r="BU2243" i="6" s="1"/>
  <c r="BS2243" i="6" a="1"/>
  <c r="BS2243" i="6" s="1"/>
  <c r="BR2245" i="6"/>
  <c r="BS2245" i="6" a="1"/>
  <c r="BS2245" i="6" s="1"/>
  <c r="BR2247" i="6"/>
  <c r="BS2247" i="6" a="1"/>
  <c r="BS2247" i="6" s="1"/>
  <c r="BR2254" i="6"/>
  <c r="BS2254" i="6" a="1"/>
  <c r="BS2254" i="6" s="1"/>
  <c r="BS2256" i="6" a="1"/>
  <c r="BS2256" i="6" s="1"/>
  <c r="BR2256" i="6"/>
  <c r="BS2263" i="6" a="1"/>
  <c r="BS2263" i="6" s="1"/>
  <c r="BR2263" i="6"/>
  <c r="BT2263" i="6" s="1"/>
  <c r="BU2263" i="6" s="1"/>
  <c r="BS2265" i="6" a="1"/>
  <c r="BS2265" i="6" s="1"/>
  <c r="BR2265" i="6"/>
  <c r="BR2267" i="6"/>
  <c r="BS2267" i="6" a="1"/>
  <c r="BS2267" i="6" s="1"/>
  <c r="BS2274" i="6" a="1"/>
  <c r="BS2274" i="6" s="1"/>
  <c r="BR2274" i="6"/>
  <c r="BS2276" i="6" a="1"/>
  <c r="BS2276" i="6" s="1"/>
  <c r="BR2276" i="6"/>
  <c r="BT2276" i="6" s="1"/>
  <c r="BU2276" i="6" s="1"/>
  <c r="BS2283" i="6" a="1"/>
  <c r="BS2283" i="6" s="1"/>
  <c r="BR2283" i="6"/>
  <c r="BS2285" i="6" a="1"/>
  <c r="BS2285" i="6" s="1"/>
  <c r="BR2285" i="6"/>
  <c r="BS2287" i="6" a="1"/>
  <c r="BS2287" i="6" s="1"/>
  <c r="BR2287" i="6"/>
  <c r="BR2294" i="6"/>
  <c r="BS2294" i="6" a="1"/>
  <c r="BS2294" i="6" s="1"/>
  <c r="BS2296" i="6" a="1"/>
  <c r="BS2296" i="6" s="1"/>
  <c r="BR2296" i="6"/>
  <c r="BR2303" i="6"/>
  <c r="BS2303" i="6" a="1"/>
  <c r="BS2303" i="6" s="1"/>
  <c r="BS2305" i="6" a="1"/>
  <c r="BS2305" i="6" s="1"/>
  <c r="BR2305" i="6"/>
  <c r="BS2307" i="6" a="1"/>
  <c r="BS2307" i="6" s="1"/>
  <c r="BR2307" i="6"/>
  <c r="BS2314" i="6" a="1"/>
  <c r="BS2314" i="6" s="1"/>
  <c r="BR2314" i="6"/>
  <c r="BR2316" i="6"/>
  <c r="BS2316" i="6" a="1"/>
  <c r="BS2316" i="6" s="1"/>
  <c r="BS2323" i="6" a="1"/>
  <c r="BS2323" i="6" s="1"/>
  <c r="BR2323" i="6"/>
  <c r="BS2325" i="6" a="1"/>
  <c r="BS2325" i="6" s="1"/>
  <c r="BR2325" i="6"/>
  <c r="BT2325" i="6" s="1"/>
  <c r="BU2325" i="6" s="1"/>
  <c r="BS2327" i="6" a="1"/>
  <c r="BS2327" i="6" s="1"/>
  <c r="BR2327" i="6"/>
  <c r="BT2327" i="6" s="1"/>
  <c r="BU2327" i="6" s="1"/>
  <c r="BR2334" i="6"/>
  <c r="BS2334" i="6" a="1"/>
  <c r="BS2334" i="6" s="1"/>
  <c r="BS2336" i="6" a="1"/>
  <c r="BS2336" i="6" s="1"/>
  <c r="BR2336" i="6"/>
  <c r="BR2343" i="6"/>
  <c r="BS2343" i="6" a="1"/>
  <c r="BS2343" i="6" s="1"/>
  <c r="BR2345" i="6"/>
  <c r="BT2345" i="6" s="1"/>
  <c r="BU2345" i="6" s="1"/>
  <c r="BS2345" i="6" a="1"/>
  <c r="BS2345" i="6" s="1"/>
  <c r="BS2347" i="6" a="1"/>
  <c r="BS2347" i="6" s="1"/>
  <c r="BR2347" i="6"/>
  <c r="BT2347" i="6" s="1"/>
  <c r="BU2347" i="6" s="1"/>
  <c r="BS2354" i="6" a="1"/>
  <c r="BS2354" i="6" s="1"/>
  <c r="BR2354" i="6"/>
  <c r="BS2356" i="6" a="1"/>
  <c r="BS2356" i="6" s="1"/>
  <c r="BR2356" i="6"/>
  <c r="BT2356" i="6" s="1"/>
  <c r="BU2356" i="6" s="1"/>
  <c r="BS2363" i="6" a="1"/>
  <c r="BS2363" i="6" s="1"/>
  <c r="BR2363" i="6"/>
  <c r="BS2365" i="6" a="1"/>
  <c r="BS2365" i="6" s="1"/>
  <c r="BR2365" i="6"/>
  <c r="BR2367" i="6"/>
  <c r="BS2367" i="6" a="1"/>
  <c r="BS2367" i="6" s="1"/>
  <c r="BS2374" i="6" a="1"/>
  <c r="BS2374" i="6" s="1"/>
  <c r="BR2374" i="6"/>
  <c r="BS2376" i="6" a="1"/>
  <c r="BS2376" i="6" s="1"/>
  <c r="BR2376" i="6"/>
  <c r="BR2383" i="6"/>
  <c r="BS2383" i="6" a="1"/>
  <c r="BS2383" i="6" s="1"/>
  <c r="BS2385" i="6" a="1"/>
  <c r="BS2385" i="6" s="1"/>
  <c r="BR2385" i="6"/>
  <c r="BS2387" i="6" a="1"/>
  <c r="BS2387" i="6" s="1"/>
  <c r="BR2387" i="6"/>
  <c r="BR2394" i="6"/>
  <c r="BS2394" i="6" a="1"/>
  <c r="BS2394" i="6" s="1"/>
  <c r="BS2396" i="6" a="1"/>
  <c r="BS2396" i="6" s="1"/>
  <c r="BR2396" i="6"/>
  <c r="BS2403" i="6" a="1"/>
  <c r="BS2403" i="6" s="1"/>
  <c r="BR2403" i="6"/>
  <c r="BR2405" i="6"/>
  <c r="BS2405" i="6" a="1"/>
  <c r="BS2405" i="6" s="1"/>
  <c r="BS2407" i="6" a="1"/>
  <c r="BS2407" i="6" s="1"/>
  <c r="BR2407" i="6"/>
  <c r="BT2407" i="6" s="1"/>
  <c r="BU2407" i="6" s="1"/>
  <c r="BS2414" i="6" a="1"/>
  <c r="BS2414" i="6" s="1"/>
  <c r="BR2414" i="6"/>
  <c r="BT2414" i="6" s="1"/>
  <c r="BU2414" i="6" s="1"/>
  <c r="BS2416" i="6" a="1"/>
  <c r="BS2416" i="6" s="1"/>
  <c r="BR2416" i="6"/>
  <c r="BS2423" i="6" a="1"/>
  <c r="BS2423" i="6" s="1"/>
  <c r="BR2423" i="6"/>
  <c r="BT2423" i="6" s="1"/>
  <c r="BU2423" i="6" s="1"/>
  <c r="BS2425" i="6" a="1"/>
  <c r="BS2425" i="6" s="1"/>
  <c r="BR2425" i="6"/>
  <c r="BS2427" i="6" a="1"/>
  <c r="BS2427" i="6" s="1"/>
  <c r="BR2427" i="6"/>
  <c r="BT2427" i="6" s="1"/>
  <c r="BU2427" i="6" s="1"/>
  <c r="BS2434" i="6" a="1"/>
  <c r="BS2434" i="6" s="1"/>
  <c r="BR2434" i="6"/>
  <c r="BS2436" i="6" a="1"/>
  <c r="BS2436" i="6" s="1"/>
  <c r="BR2436" i="6"/>
  <c r="BT2436" i="6" s="1"/>
  <c r="BU2436" i="6" s="1"/>
  <c r="BR2443" i="6"/>
  <c r="BT2443" i="6" s="1"/>
  <c r="BU2443" i="6" s="1"/>
  <c r="BS2443" i="6" a="1"/>
  <c r="BS2443" i="6" s="1"/>
  <c r="BO33" i="6"/>
  <c r="BP33" i="6" s="1"/>
  <c r="BK33" i="6"/>
  <c r="BL33" i="6" s="1"/>
  <c r="BO102" i="6"/>
  <c r="BP102" i="6" s="1"/>
  <c r="BK102" i="6"/>
  <c r="BL102" i="6" s="1"/>
  <c r="BO117" i="6"/>
  <c r="BP117" i="6" s="1"/>
  <c r="BK117" i="6"/>
  <c r="BO310" i="6"/>
  <c r="BP310" i="6" s="1"/>
  <c r="BK397" i="6"/>
  <c r="BL397" i="6" s="1"/>
  <c r="BK473" i="6"/>
  <c r="BL473" i="6" s="1"/>
  <c r="BM490" i="6"/>
  <c r="BK499" i="6"/>
  <c r="BM519" i="6"/>
  <c r="BM534" i="6"/>
  <c r="BK545" i="6"/>
  <c r="BL545" i="6" s="1"/>
  <c r="BO630" i="6"/>
  <c r="BP630" i="6" s="1"/>
  <c r="BK630" i="6"/>
  <c r="BL630" i="6" s="1"/>
  <c r="BM692" i="6"/>
  <c r="BK775" i="6"/>
  <c r="BL775" i="6" s="1"/>
  <c r="BO775" i="6"/>
  <c r="BP775" i="6" s="1"/>
  <c r="BK843" i="6"/>
  <c r="BL843" i="6" s="1"/>
  <c r="BK1143" i="6"/>
  <c r="BO1143" i="6"/>
  <c r="BP1143" i="6" s="1"/>
  <c r="BM1151" i="6"/>
  <c r="BO1173" i="6"/>
  <c r="BP1173" i="6" s="1"/>
  <c r="BM1183" i="6"/>
  <c r="BM1235" i="6"/>
  <c r="BM1264" i="6"/>
  <c r="BK1332" i="6"/>
  <c r="BL1332" i="6" s="1"/>
  <c r="BO1332" i="6"/>
  <c r="BP1332" i="6" s="1"/>
  <c r="BO1362" i="6"/>
  <c r="BP1362" i="6" s="1"/>
  <c r="BK1362" i="6"/>
  <c r="BL1362" i="6" s="1"/>
  <c r="BO530" i="6"/>
  <c r="BP530" i="6" s="1"/>
  <c r="BK571" i="6"/>
  <c r="BO594" i="6"/>
  <c r="BP594" i="6" s="1"/>
  <c r="BO599" i="6"/>
  <c r="BP599" i="6" s="1"/>
  <c r="BK599" i="6"/>
  <c r="BM630" i="6"/>
  <c r="BO658" i="6"/>
  <c r="BP658" i="6" s="1"/>
  <c r="BK711" i="6"/>
  <c r="BO711" i="6"/>
  <c r="BP711" i="6" s="1"/>
  <c r="BK754" i="6"/>
  <c r="BL754" i="6" s="1"/>
  <c r="BO754" i="6"/>
  <c r="BP754" i="6" s="1"/>
  <c r="BO788" i="6"/>
  <c r="BP788" i="6" s="1"/>
  <c r="BK788" i="6"/>
  <c r="BM843" i="6"/>
  <c r="BO908" i="6"/>
  <c r="BP908" i="6" s="1"/>
  <c r="BO989" i="6"/>
  <c r="BP989" i="6" s="1"/>
  <c r="BO1027" i="6"/>
  <c r="BP1027" i="6" s="1"/>
  <c r="BK1027" i="6"/>
  <c r="BL1027" i="6" s="1"/>
  <c r="BM1271" i="6"/>
  <c r="BO1423" i="6"/>
  <c r="BP1423" i="6" s="1"/>
  <c r="BK1423" i="6"/>
  <c r="BL1423" i="6" s="1"/>
  <c r="BN1423" i="6" s="1"/>
  <c r="BM1457" i="6"/>
  <c r="BO1481" i="6"/>
  <c r="BP1481" i="6" s="1"/>
  <c r="BO1564" i="6"/>
  <c r="BP1564" i="6" s="1"/>
  <c r="BS2139" i="6" a="1"/>
  <c r="BS2139" i="6" s="1"/>
  <c r="BR2139" i="6"/>
  <c r="BS2209" i="6" a="1"/>
  <c r="BS2209" i="6" s="1"/>
  <c r="BR2209" i="6"/>
  <c r="BR2239" i="6"/>
  <c r="BS2239" i="6" a="1"/>
  <c r="BS2239" i="6" s="1"/>
  <c r="BO73" i="6"/>
  <c r="BP73" i="6" s="1"/>
  <c r="BK73" i="6"/>
  <c r="BL73" i="6" s="1"/>
  <c r="BO87" i="6"/>
  <c r="BP87" i="6" s="1"/>
  <c r="BK87" i="6"/>
  <c r="BL87" i="6" s="1"/>
  <c r="BM209" i="6"/>
  <c r="BM213" i="6"/>
  <c r="BO215" i="6"/>
  <c r="BP215" i="6" s="1"/>
  <c r="BM262" i="6"/>
  <c r="BM277" i="6"/>
  <c r="BO342" i="6"/>
  <c r="BP342" i="6" s="1"/>
  <c r="BK342" i="6"/>
  <c r="BL342" i="6" s="1"/>
  <c r="BM354" i="6"/>
  <c r="BO467" i="6"/>
  <c r="BP467" i="6" s="1"/>
  <c r="BK467" i="6"/>
  <c r="BL467" i="6" s="1"/>
  <c r="BO626" i="6"/>
  <c r="BP626" i="6" s="1"/>
  <c r="BM703" i="6"/>
  <c r="BM734" i="6"/>
  <c r="BM751" i="6"/>
  <c r="BM791" i="6"/>
  <c r="BM819" i="6"/>
  <c r="BM897" i="6"/>
  <c r="BK925" i="6"/>
  <c r="BO925" i="6"/>
  <c r="BP925" i="6" s="1"/>
  <c r="BO968" i="6"/>
  <c r="BP968" i="6" s="1"/>
  <c r="BK968" i="6"/>
  <c r="BK1046" i="6"/>
  <c r="BL1046" i="6" s="1"/>
  <c r="BO1156" i="6"/>
  <c r="BP1156" i="6" s="1"/>
  <c r="BO1284" i="6"/>
  <c r="BP1284" i="6" s="1"/>
  <c r="BK1284" i="6"/>
  <c r="BL1284" i="6" s="1"/>
  <c r="BK633" i="6"/>
  <c r="BO633" i="6"/>
  <c r="BP633" i="6" s="1"/>
  <c r="BK658" i="6"/>
  <c r="BL658" i="6" s="1"/>
  <c r="BK664" i="6"/>
  <c r="BL664" i="6" s="1"/>
  <c r="BO840" i="6"/>
  <c r="BP840" i="6" s="1"/>
  <c r="BK840" i="6"/>
  <c r="BL840" i="6" s="1"/>
  <c r="BK908" i="6"/>
  <c r="BL908" i="6" s="1"/>
  <c r="BK989" i="6"/>
  <c r="BO247" i="6"/>
  <c r="BP247" i="6" s="1"/>
  <c r="BK247" i="6"/>
  <c r="BL247" i="6" s="1"/>
  <c r="BK291" i="6"/>
  <c r="BL291" i="6" s="1"/>
  <c r="BK414" i="6"/>
  <c r="BL414" i="6" s="1"/>
  <c r="BM517" i="6"/>
  <c r="BM554" i="6"/>
  <c r="BK607" i="6"/>
  <c r="BL607" i="6" s="1"/>
  <c r="BO614" i="6"/>
  <c r="BP614" i="6" s="1"/>
  <c r="BK614" i="6"/>
  <c r="BL614" i="6" s="1"/>
  <c r="BO680" i="6"/>
  <c r="BP680" i="6" s="1"/>
  <c r="BO685" i="6"/>
  <c r="BP685" i="6" s="1"/>
  <c r="BK685" i="6"/>
  <c r="BK712" i="6"/>
  <c r="BL712" i="6" s="1"/>
  <c r="BO717" i="6"/>
  <c r="BP717" i="6" s="1"/>
  <c r="BO905" i="6"/>
  <c r="BP905" i="6" s="1"/>
  <c r="BK905" i="6"/>
  <c r="BL905" i="6" s="1"/>
  <c r="BK936" i="6"/>
  <c r="BL936" i="6" s="1"/>
  <c r="BO936" i="6"/>
  <c r="BP936" i="6" s="1"/>
  <c r="BO951" i="6"/>
  <c r="BP951" i="6" s="1"/>
  <c r="BO1035" i="6"/>
  <c r="BP1035" i="6" s="1"/>
  <c r="BK1035" i="6"/>
  <c r="BL1035" i="6" s="1"/>
  <c r="BN1035" i="6" s="1"/>
  <c r="BO1069" i="6"/>
  <c r="BP1069" i="6" s="1"/>
  <c r="BM1148" i="6"/>
  <c r="BO1168" i="6"/>
  <c r="BP1168" i="6" s="1"/>
  <c r="BM1241" i="6"/>
  <c r="BO1449" i="6"/>
  <c r="BP1449" i="6" s="1"/>
  <c r="BK1449" i="6"/>
  <c r="BL1449" i="6" s="1"/>
  <c r="BK1500" i="6"/>
  <c r="BL1500" i="6" s="1"/>
  <c r="BO1676" i="6"/>
  <c r="BP1676" i="6" s="1"/>
  <c r="BK1676" i="6"/>
  <c r="BL1676" i="6" s="1"/>
  <c r="BS2150" i="6" a="1"/>
  <c r="BS2150" i="6" s="1"/>
  <c r="BR2150" i="6"/>
  <c r="BS2220" i="6" a="1"/>
  <c r="BS2220" i="6" s="1"/>
  <c r="BR2220" i="6"/>
  <c r="BT2220" i="6" s="1"/>
  <c r="BU2220" i="6" s="1"/>
  <c r="BO25" i="6"/>
  <c r="BP25" i="6" s="1"/>
  <c r="BK25" i="6"/>
  <c r="BO45" i="6"/>
  <c r="BP45" i="6" s="1"/>
  <c r="BK45" i="6"/>
  <c r="BL45" i="6" s="1"/>
  <c r="BO114" i="6"/>
  <c r="BP114" i="6" s="1"/>
  <c r="BO138" i="6"/>
  <c r="BP138" i="6" s="1"/>
  <c r="BK170" i="6"/>
  <c r="BL170" i="6" s="1"/>
  <c r="BN170" i="6" s="1"/>
  <c r="BM191" i="6"/>
  <c r="BM193" i="6"/>
  <c r="BK215" i="6"/>
  <c r="BL215" i="6" s="1"/>
  <c r="BO295" i="6"/>
  <c r="BP295" i="6" s="1"/>
  <c r="BO366" i="6"/>
  <c r="BP366" i="6" s="1"/>
  <c r="BK626" i="6"/>
  <c r="BK659" i="6"/>
  <c r="BL659" i="6" s="1"/>
  <c r="BK690" i="6"/>
  <c r="BL690" i="6" s="1"/>
  <c r="BO690" i="6"/>
  <c r="BP690" i="6" s="1"/>
  <c r="BO698" i="6"/>
  <c r="BP698" i="6" s="1"/>
  <c r="BM712" i="6"/>
  <c r="BM717" i="6"/>
  <c r="BK730" i="6"/>
  <c r="BL730" i="6" s="1"/>
  <c r="BO789" i="6"/>
  <c r="BP789" i="6" s="1"/>
  <c r="BK940" i="6"/>
  <c r="BL940" i="6" s="1"/>
  <c r="BM985" i="6"/>
  <c r="BK1223" i="6"/>
  <c r="BL1223" i="6" s="1"/>
  <c r="BO1223" i="6"/>
  <c r="BP1223" i="6" s="1"/>
  <c r="BK1297" i="6"/>
  <c r="BL1297" i="6" s="1"/>
  <c r="BS2169" i="6" a="1"/>
  <c r="BS2169" i="6" s="1"/>
  <c r="BR2169" i="6"/>
  <c r="BS2199" i="6" a="1"/>
  <c r="BS2199" i="6" s="1"/>
  <c r="BR2199" i="6"/>
  <c r="BS2248" i="6" a="1"/>
  <c r="BS2248" i="6" s="1"/>
  <c r="BR2248" i="6"/>
  <c r="BT2248" i="6" s="1"/>
  <c r="BU2248" i="6" s="1"/>
  <c r="BS2268" i="6" a="1"/>
  <c r="BS2268" i="6" s="1"/>
  <c r="BR2268" i="6"/>
  <c r="BR2288" i="6"/>
  <c r="BS2288" i="6" a="1"/>
  <c r="BS2288" i="6" s="1"/>
  <c r="BR2308" i="6"/>
  <c r="BS2308" i="6" a="1"/>
  <c r="BS2308" i="6" s="1"/>
  <c r="BR2328" i="6"/>
  <c r="BS2328" i="6" a="1"/>
  <c r="BS2328" i="6" s="1"/>
  <c r="BS2348" i="6" a="1"/>
  <c r="BS2348" i="6" s="1"/>
  <c r="BR2348" i="6"/>
  <c r="BS2368" i="6" a="1"/>
  <c r="BS2368" i="6" s="1"/>
  <c r="BR2368" i="6"/>
  <c r="BS2388" i="6" a="1"/>
  <c r="BS2388" i="6" s="1"/>
  <c r="BR2388" i="6"/>
  <c r="BS2408" i="6" a="1"/>
  <c r="BS2408" i="6" s="1"/>
  <c r="BR2408" i="6"/>
  <c r="BT2408" i="6" s="1"/>
  <c r="BU2408" i="6" s="1"/>
  <c r="BS2428" i="6" a="1"/>
  <c r="BS2428" i="6" s="1"/>
  <c r="BR2428" i="6"/>
  <c r="BM25" i="6"/>
  <c r="BM45" i="6"/>
  <c r="BK155" i="6"/>
  <c r="BM170" i="6"/>
  <c r="BK406" i="6"/>
  <c r="BL406" i="6" s="1"/>
  <c r="BO478" i="6"/>
  <c r="BP478" i="6" s="1"/>
  <c r="BO522" i="6"/>
  <c r="BP522" i="6" s="1"/>
  <c r="BK597" i="6"/>
  <c r="BL597" i="6" s="1"/>
  <c r="BO597" i="6"/>
  <c r="BP597" i="6" s="1"/>
  <c r="BO607" i="6"/>
  <c r="BP607" i="6" s="1"/>
  <c r="BO636" i="6"/>
  <c r="BP636" i="6" s="1"/>
  <c r="BK638" i="6"/>
  <c r="BL638" i="6" s="1"/>
  <c r="BN638" i="6" s="1"/>
  <c r="BK656" i="6"/>
  <c r="BL656" i="6" s="1"/>
  <c r="BK701" i="6"/>
  <c r="BL701" i="6" s="1"/>
  <c r="BO701" i="6"/>
  <c r="BP701" i="6" s="1"/>
  <c r="BO709" i="6"/>
  <c r="BP709" i="6" s="1"/>
  <c r="BK709" i="6"/>
  <c r="BL709" i="6" s="1"/>
  <c r="BO860" i="6"/>
  <c r="BP860" i="6" s="1"/>
  <c r="BK860" i="6"/>
  <c r="BL860" i="6" s="1"/>
  <c r="BK977" i="6"/>
  <c r="BL977" i="6" s="1"/>
  <c r="BM990" i="6"/>
  <c r="BK1168" i="6"/>
  <c r="BL1168" i="6" s="1"/>
  <c r="BM1316" i="6"/>
  <c r="BM1379" i="6"/>
  <c r="BO1411" i="6"/>
  <c r="BP1411" i="6" s="1"/>
  <c r="BK1411" i="6"/>
  <c r="BL1411" i="6" s="1"/>
  <c r="BK417" i="6"/>
  <c r="BL417" i="6" s="1"/>
  <c r="BK425" i="6"/>
  <c r="BK433" i="6"/>
  <c r="BL433" i="6" s="1"/>
  <c r="BK595" i="6"/>
  <c r="BK605" i="6"/>
  <c r="BL605" i="6" s="1"/>
  <c r="BK667" i="6"/>
  <c r="BL667" i="6" s="1"/>
  <c r="BO667" i="6"/>
  <c r="BP667" i="6" s="1"/>
  <c r="BK683" i="6"/>
  <c r="BL683" i="6" s="1"/>
  <c r="BK691" i="6"/>
  <c r="BL691" i="6" s="1"/>
  <c r="BN691" i="6" s="1"/>
  <c r="BO691" i="6"/>
  <c r="BP691" i="6" s="1"/>
  <c r="BK695" i="6"/>
  <c r="BL695" i="6" s="1"/>
  <c r="BO695" i="6"/>
  <c r="BP695" i="6" s="1"/>
  <c r="BK735" i="6"/>
  <c r="BL735" i="6" s="1"/>
  <c r="BK737" i="6"/>
  <c r="BL737" i="6" s="1"/>
  <c r="BK771" i="6"/>
  <c r="BO771" i="6"/>
  <c r="BP771" i="6" s="1"/>
  <c r="BO782" i="6"/>
  <c r="BP782" i="6" s="1"/>
  <c r="BM794" i="6"/>
  <c r="BO804" i="6"/>
  <c r="BP804" i="6" s="1"/>
  <c r="BK804" i="6"/>
  <c r="BL804" i="6" s="1"/>
  <c r="BK812" i="6"/>
  <c r="BL812" i="6" s="1"/>
  <c r="BO888" i="6"/>
  <c r="BP888" i="6" s="1"/>
  <c r="BK888" i="6"/>
  <c r="BL888" i="6" s="1"/>
  <c r="BK891" i="6"/>
  <c r="BL891" i="6" s="1"/>
  <c r="BO975" i="6"/>
  <c r="BP975" i="6" s="1"/>
  <c r="BK975" i="6"/>
  <c r="BL975" i="6" s="1"/>
  <c r="BN975" i="6" s="1"/>
  <c r="BM1000" i="6"/>
  <c r="BM1035" i="6"/>
  <c r="BO1104" i="6"/>
  <c r="BP1104" i="6" s="1"/>
  <c r="BO1161" i="6"/>
  <c r="BP1161" i="6" s="1"/>
  <c r="BO1346" i="6"/>
  <c r="BP1346" i="6" s="1"/>
  <c r="BK1346" i="6"/>
  <c r="BL1346" i="6" s="1"/>
  <c r="BR2073" i="6"/>
  <c r="BS2073" i="6" a="1"/>
  <c r="BS2073" i="6" s="1"/>
  <c r="BS2093" i="6" a="1"/>
  <c r="BS2093" i="6" s="1"/>
  <c r="BR2093" i="6"/>
  <c r="BT2093" i="6" s="1"/>
  <c r="BU2093" i="6" s="1"/>
  <c r="BS2113" i="6" a="1"/>
  <c r="BS2113" i="6" s="1"/>
  <c r="BR2113" i="6"/>
  <c r="BT2113" i="6" s="1"/>
  <c r="BU2113" i="6" s="1"/>
  <c r="BS2133" i="6" a="1"/>
  <c r="BS2133" i="6" s="1"/>
  <c r="BR2133" i="6"/>
  <c r="BT2133" i="6" s="1"/>
  <c r="BU2133" i="6" s="1"/>
  <c r="BS2153" i="6" a="1"/>
  <c r="BS2153" i="6" s="1"/>
  <c r="BR2153" i="6"/>
  <c r="BS2173" i="6" a="1"/>
  <c r="BS2173" i="6" s="1"/>
  <c r="BR2173" i="6"/>
  <c r="BT2173" i="6" s="1"/>
  <c r="BU2173" i="6" s="1"/>
  <c r="BS2193" i="6" a="1"/>
  <c r="BS2193" i="6" s="1"/>
  <c r="BR2193" i="6"/>
  <c r="BT2193" i="6" s="1"/>
  <c r="BU2193" i="6" s="1"/>
  <c r="BS2213" i="6" a="1"/>
  <c r="BS2213" i="6" s="1"/>
  <c r="BR2213" i="6"/>
  <c r="BT2213" i="6" s="1"/>
  <c r="BU2213" i="6" s="1"/>
  <c r="BS2233" i="6" a="1"/>
  <c r="BS2233" i="6" s="1"/>
  <c r="BR2233" i="6"/>
  <c r="BS2253" i="6" a="1"/>
  <c r="BS2253" i="6" s="1"/>
  <c r="BR2253" i="6"/>
  <c r="BR2273" i="6"/>
  <c r="BT2273" i="6" s="1"/>
  <c r="BU2273" i="6" s="1"/>
  <c r="BS2273" i="6" a="1"/>
  <c r="BS2273" i="6" s="1"/>
  <c r="BS2293" i="6" a="1"/>
  <c r="BS2293" i="6" s="1"/>
  <c r="BR2293" i="6"/>
  <c r="BS2313" i="6" a="1"/>
  <c r="BS2313" i="6" s="1"/>
  <c r="BR2313" i="6"/>
  <c r="BS2333" i="6" a="1"/>
  <c r="BS2333" i="6" s="1"/>
  <c r="BR2333" i="6"/>
  <c r="BT2333" i="6" s="1"/>
  <c r="BU2333" i="6" s="1"/>
  <c r="BS2353" i="6" a="1"/>
  <c r="BS2353" i="6" s="1"/>
  <c r="BR2353" i="6"/>
  <c r="BT2353" i="6" s="1"/>
  <c r="BU2353" i="6" s="1"/>
  <c r="BR2373" i="6"/>
  <c r="BS2373" i="6" a="1"/>
  <c r="BS2373" i="6" s="1"/>
  <c r="BR2393" i="6"/>
  <c r="BS2393" i="6" a="1"/>
  <c r="BS2393" i="6" s="1"/>
  <c r="BS2413" i="6" a="1"/>
  <c r="BS2413" i="6" s="1"/>
  <c r="BR2413" i="6"/>
  <c r="BT2413" i="6" s="1"/>
  <c r="BU2413" i="6" s="1"/>
  <c r="BR2433" i="6"/>
  <c r="BT2433" i="6" s="1"/>
  <c r="BU2433" i="6" s="1"/>
  <c r="BS2433" i="6" a="1"/>
  <c r="BS2433" i="6" s="1"/>
  <c r="BM253" i="6"/>
  <c r="BK497" i="6"/>
  <c r="BK549" i="6"/>
  <c r="BL549" i="6" s="1"/>
  <c r="BK573" i="6"/>
  <c r="BL573" i="6" s="1"/>
  <c r="BK581" i="6"/>
  <c r="BL581" i="6" s="1"/>
  <c r="BK587" i="6"/>
  <c r="BL587" i="6" s="1"/>
  <c r="BM595" i="6"/>
  <c r="BK603" i="6"/>
  <c r="BL603" i="6" s="1"/>
  <c r="BK613" i="6"/>
  <c r="BL613" i="6" s="1"/>
  <c r="BM695" i="6"/>
  <c r="BK727" i="6"/>
  <c r="BL727" i="6" s="1"/>
  <c r="BO727" i="6"/>
  <c r="BP727" i="6" s="1"/>
  <c r="BK759" i="6"/>
  <c r="BM804" i="6"/>
  <c r="BK829" i="6"/>
  <c r="BL829" i="6" s="1"/>
  <c r="BO829" i="6"/>
  <c r="BP829" i="6" s="1"/>
  <c r="BO873" i="6"/>
  <c r="BP873" i="6" s="1"/>
  <c r="BM975" i="6"/>
  <c r="BO983" i="6"/>
  <c r="BP983" i="6" s="1"/>
  <c r="BO1019" i="6"/>
  <c r="BP1019" i="6" s="1"/>
  <c r="BM1032" i="6"/>
  <c r="BM1346" i="6"/>
  <c r="BK1463" i="6"/>
  <c r="BL1463" i="6" s="1"/>
  <c r="BO1463" i="6"/>
  <c r="BP1463" i="6" s="1"/>
  <c r="BM1505" i="6"/>
  <c r="BS2064" i="6" a="1"/>
  <c r="BS2064" i="6" s="1"/>
  <c r="BR2064" i="6"/>
  <c r="BR2084" i="6"/>
  <c r="BS2084" i="6" a="1"/>
  <c r="BS2084" i="6" s="1"/>
  <c r="BR2104" i="6"/>
  <c r="BT2104" i="6" s="1"/>
  <c r="BU2104" i="6" s="1"/>
  <c r="BS2104" i="6" a="1"/>
  <c r="BS2104" i="6" s="1"/>
  <c r="BR2124" i="6"/>
  <c r="BS2124" i="6" a="1"/>
  <c r="BS2124" i="6" s="1"/>
  <c r="BS2144" i="6" a="1"/>
  <c r="BS2144" i="6" s="1"/>
  <c r="BR2144" i="6"/>
  <c r="BS2164" i="6" a="1"/>
  <c r="BS2164" i="6" s="1"/>
  <c r="BR2164" i="6"/>
  <c r="BS2184" i="6" a="1"/>
  <c r="BS2184" i="6" s="1"/>
  <c r="BR2184" i="6"/>
  <c r="BT2184" i="6" s="1"/>
  <c r="BU2184" i="6" s="1"/>
  <c r="BS2204" i="6" a="1"/>
  <c r="BS2204" i="6" s="1"/>
  <c r="BR2204" i="6"/>
  <c r="BT2204" i="6" s="1"/>
  <c r="BU2204" i="6" s="1"/>
  <c r="BS2224" i="6" a="1"/>
  <c r="BS2224" i="6" s="1"/>
  <c r="BR2224" i="6"/>
  <c r="BS2244" i="6" a="1"/>
  <c r="BS2244" i="6" s="1"/>
  <c r="BR2244" i="6"/>
  <c r="BT2244" i="6" s="1"/>
  <c r="BU2244" i="6" s="1"/>
  <c r="BS2264" i="6" a="1"/>
  <c r="BS2264" i="6" s="1"/>
  <c r="BR2264" i="6"/>
  <c r="BR2284" i="6"/>
  <c r="BS2284" i="6" a="1"/>
  <c r="BS2284" i="6" s="1"/>
  <c r="BR2304" i="6"/>
  <c r="BS2304" i="6" a="1"/>
  <c r="BS2304" i="6" s="1"/>
  <c r="BR2324" i="6"/>
  <c r="BS2324" i="6" a="1"/>
  <c r="BS2324" i="6" s="1"/>
  <c r="BS2344" i="6" a="1"/>
  <c r="BS2344" i="6" s="1"/>
  <c r="BR2344" i="6"/>
  <c r="BT2344" i="6" s="1"/>
  <c r="BU2344" i="6" s="1"/>
  <c r="BS2364" i="6" a="1"/>
  <c r="BS2364" i="6" s="1"/>
  <c r="BR2364" i="6"/>
  <c r="BS2384" i="6" a="1"/>
  <c r="BS2384" i="6" s="1"/>
  <c r="BR2384" i="6"/>
  <c r="BS2404" i="6" a="1"/>
  <c r="BS2404" i="6" s="1"/>
  <c r="BR2404" i="6"/>
  <c r="BT2404" i="6" s="1"/>
  <c r="BU2404" i="6" s="1"/>
  <c r="BS2424" i="6" a="1"/>
  <c r="BS2424" i="6" s="1"/>
  <c r="BR2424" i="6"/>
  <c r="BT2424" i="6" s="1"/>
  <c r="BU2424" i="6" s="1"/>
  <c r="BS2444" i="6" a="1"/>
  <c r="BS2444" i="6" s="1"/>
  <c r="BR2444" i="6"/>
  <c r="BT2444" i="6" s="1"/>
  <c r="BU2444" i="6" s="1"/>
  <c r="BK441" i="6"/>
  <c r="BK457" i="6"/>
  <c r="BL457" i="6" s="1"/>
  <c r="BK477" i="6"/>
  <c r="BK509" i="6"/>
  <c r="BL509" i="6" s="1"/>
  <c r="BO575" i="6"/>
  <c r="BP575" i="6" s="1"/>
  <c r="BK611" i="6"/>
  <c r="BL611" i="6" s="1"/>
  <c r="BK621" i="6"/>
  <c r="BL621" i="6" s="1"/>
  <c r="BK665" i="6"/>
  <c r="BL665" i="6" s="1"/>
  <c r="BO683" i="6"/>
  <c r="BP683" i="6" s="1"/>
  <c r="BM727" i="6"/>
  <c r="BM815" i="6"/>
  <c r="BM829" i="6"/>
  <c r="BO844" i="6"/>
  <c r="BP844" i="6" s="1"/>
  <c r="BK844" i="6"/>
  <c r="BO891" i="6"/>
  <c r="BP891" i="6" s="1"/>
  <c r="BM899" i="6"/>
  <c r="BO1376" i="6"/>
  <c r="BP1376" i="6" s="1"/>
  <c r="BK1376" i="6"/>
  <c r="BO1491" i="6"/>
  <c r="BP1491" i="6" s="1"/>
  <c r="BK1491" i="6"/>
  <c r="BL1491" i="6" s="1"/>
  <c r="BK1512" i="6"/>
  <c r="BL1512" i="6" s="1"/>
  <c r="BO1512" i="6"/>
  <c r="BP1512" i="6" s="1"/>
  <c r="BM1604" i="6"/>
  <c r="BK1634" i="6"/>
  <c r="BL1634" i="6" s="1"/>
  <c r="BO1777" i="6"/>
  <c r="BP1777" i="6" s="1"/>
  <c r="BK1777" i="6"/>
  <c r="BL1777" i="6" s="1"/>
  <c r="BR2075" i="6"/>
  <c r="BS2075" i="6" a="1"/>
  <c r="BS2075" i="6" s="1"/>
  <c r="BR2095" i="6"/>
  <c r="BT2095" i="6" s="1"/>
  <c r="BU2095" i="6" s="1"/>
  <c r="BS2095" i="6" a="1"/>
  <c r="BS2095" i="6" s="1"/>
  <c r="BS2115" i="6" a="1"/>
  <c r="BS2115" i="6" s="1"/>
  <c r="BR2115" i="6"/>
  <c r="BS2135" i="6" a="1"/>
  <c r="BS2135" i="6" s="1"/>
  <c r="BR2135" i="6"/>
  <c r="BT2135" i="6" s="1"/>
  <c r="BU2135" i="6" s="1"/>
  <c r="BR2155" i="6"/>
  <c r="BS2155" i="6" a="1"/>
  <c r="BS2155" i="6" s="1"/>
  <c r="BS2175" i="6" a="1"/>
  <c r="BS2175" i="6" s="1"/>
  <c r="BR2175" i="6"/>
  <c r="BT2175" i="6" s="1"/>
  <c r="BU2175" i="6" s="1"/>
  <c r="BS2195" i="6" a="1"/>
  <c r="BS2195" i="6" s="1"/>
  <c r="BR2195" i="6"/>
  <c r="BT2195" i="6" s="1"/>
  <c r="BU2195" i="6" s="1"/>
  <c r="BS2215" i="6" a="1"/>
  <c r="BS2215" i="6" s="1"/>
  <c r="BR2215" i="6"/>
  <c r="BT2215" i="6" s="1"/>
  <c r="BU2215" i="6" s="1"/>
  <c r="BS2235" i="6" a="1"/>
  <c r="BS2235" i="6" s="1"/>
  <c r="BR2235" i="6"/>
  <c r="BS2255" i="6" a="1"/>
  <c r="BS2255" i="6" s="1"/>
  <c r="BR2255" i="6"/>
  <c r="BS2275" i="6" a="1"/>
  <c r="BS2275" i="6" s="1"/>
  <c r="BR2275" i="6"/>
  <c r="BS2295" i="6" a="1"/>
  <c r="BS2295" i="6" s="1"/>
  <c r="BR2295" i="6"/>
  <c r="BS2315" i="6" a="1"/>
  <c r="BS2315" i="6" s="1"/>
  <c r="BR2315" i="6"/>
  <c r="BS2335" i="6" a="1"/>
  <c r="BS2335" i="6" s="1"/>
  <c r="BR2335" i="6"/>
  <c r="BT2335" i="6" s="1"/>
  <c r="BU2335" i="6" s="1"/>
  <c r="BS2355" i="6" a="1"/>
  <c r="BS2355" i="6" s="1"/>
  <c r="BR2355" i="6"/>
  <c r="BT2355" i="6" s="1"/>
  <c r="BU2355" i="6" s="1"/>
  <c r="BS2375" i="6" a="1"/>
  <c r="BS2375" i="6" s="1"/>
  <c r="BR2375" i="6"/>
  <c r="BS2395" i="6" a="1"/>
  <c r="BS2395" i="6" s="1"/>
  <c r="BR2395" i="6"/>
  <c r="BS2415" i="6" a="1"/>
  <c r="BS2415" i="6" s="1"/>
  <c r="BR2415" i="6"/>
  <c r="BT2415" i="6" s="1"/>
  <c r="BU2415" i="6" s="1"/>
  <c r="BS2435" i="6" a="1"/>
  <c r="BS2435" i="6" s="1"/>
  <c r="BR2435" i="6"/>
  <c r="BK333" i="6"/>
  <c r="BM389" i="6"/>
  <c r="BO417" i="6"/>
  <c r="BP417" i="6" s="1"/>
  <c r="BO425" i="6"/>
  <c r="BP425" i="6" s="1"/>
  <c r="BO433" i="6"/>
  <c r="BP433" i="6" s="1"/>
  <c r="BO497" i="6"/>
  <c r="BP497" i="6" s="1"/>
  <c r="BM509" i="6"/>
  <c r="BO526" i="6"/>
  <c r="BP526" i="6" s="1"/>
  <c r="BO549" i="6"/>
  <c r="BP549" i="6" s="1"/>
  <c r="BO595" i="6"/>
  <c r="BP595" i="6" s="1"/>
  <c r="BK601" i="6"/>
  <c r="BL601" i="6" s="1"/>
  <c r="BO601" i="6"/>
  <c r="BP601" i="6" s="1"/>
  <c r="BK619" i="6"/>
  <c r="BL619" i="6" s="1"/>
  <c r="BK629" i="6"/>
  <c r="BL629" i="6" s="1"/>
  <c r="BK661" i="6"/>
  <c r="BL661" i="6" s="1"/>
  <c r="BO746" i="6"/>
  <c r="BP746" i="6" s="1"/>
  <c r="BK767" i="6"/>
  <c r="BL767" i="6" s="1"/>
  <c r="BK782" i="6"/>
  <c r="BL782" i="6" s="1"/>
  <c r="BM844" i="6"/>
  <c r="BK873" i="6"/>
  <c r="BK972" i="6"/>
  <c r="BM1022" i="6"/>
  <c r="BK1087" i="6"/>
  <c r="BL1087" i="6" s="1"/>
  <c r="BO1087" i="6"/>
  <c r="BP1087" i="6" s="1"/>
  <c r="BK1104" i="6"/>
  <c r="BL1104" i="6" s="1"/>
  <c r="BK1156" i="6"/>
  <c r="BL1156" i="6" s="1"/>
  <c r="BM1257" i="6"/>
  <c r="BO1288" i="6"/>
  <c r="BP1288" i="6" s="1"/>
  <c r="BK1288" i="6"/>
  <c r="BL1288" i="6" s="1"/>
  <c r="BS2066" i="6" a="1"/>
  <c r="BS2066" i="6" s="1"/>
  <c r="BR2066" i="6"/>
  <c r="BS2086" i="6" a="1"/>
  <c r="BS2086" i="6" s="1"/>
  <c r="BR2086" i="6"/>
  <c r="BR2106" i="6"/>
  <c r="BT2106" i="6" s="1"/>
  <c r="BU2106" i="6" s="1"/>
  <c r="BS2106" i="6" a="1"/>
  <c r="BS2106" i="6" s="1"/>
  <c r="BS2126" i="6" a="1"/>
  <c r="BS2126" i="6" s="1"/>
  <c r="BR2126" i="6"/>
  <c r="BT2126" i="6" s="1"/>
  <c r="BU2126" i="6" s="1"/>
  <c r="BS2146" i="6" a="1"/>
  <c r="BS2146" i="6" s="1"/>
  <c r="BR2146" i="6"/>
  <c r="BS2166" i="6" a="1"/>
  <c r="BS2166" i="6" s="1"/>
  <c r="BR2166" i="6"/>
  <c r="BS2186" i="6" a="1"/>
  <c r="BS2186" i="6" s="1"/>
  <c r="BR2186" i="6"/>
  <c r="BT2186" i="6" s="1"/>
  <c r="BU2186" i="6" s="1"/>
  <c r="BS2206" i="6" a="1"/>
  <c r="BS2206" i="6" s="1"/>
  <c r="BR2206" i="6"/>
  <c r="BT2206" i="6" s="1"/>
  <c r="BU2206" i="6" s="1"/>
  <c r="BS2226" i="6" a="1"/>
  <c r="BS2226" i="6" s="1"/>
  <c r="BR2226" i="6"/>
  <c r="BS2246" i="6" a="1"/>
  <c r="BS2246" i="6" s="1"/>
  <c r="BR2246" i="6"/>
  <c r="BT2246" i="6" s="1"/>
  <c r="BU2246" i="6" s="1"/>
  <c r="BS2266" i="6" a="1"/>
  <c r="BS2266" i="6" s="1"/>
  <c r="BR2266" i="6"/>
  <c r="BS2286" i="6" a="1"/>
  <c r="BS2286" i="6" s="1"/>
  <c r="BR2286" i="6"/>
  <c r="BS2306" i="6" a="1"/>
  <c r="BS2306" i="6" s="1"/>
  <c r="BR2306" i="6"/>
  <c r="BS2326" i="6" a="1"/>
  <c r="BS2326" i="6" s="1"/>
  <c r="BR2326" i="6"/>
  <c r="BT2326" i="6" s="1"/>
  <c r="BU2326" i="6" s="1"/>
  <c r="BS2346" i="6" a="1"/>
  <c r="BS2346" i="6" s="1"/>
  <c r="BR2346" i="6"/>
  <c r="BS2366" i="6" a="1"/>
  <c r="BS2366" i="6" s="1"/>
  <c r="BR2366" i="6"/>
  <c r="BR2386" i="6"/>
  <c r="BS2386" i="6" a="1"/>
  <c r="BS2386" i="6" s="1"/>
  <c r="BS2406" i="6" a="1"/>
  <c r="BS2406" i="6" s="1"/>
  <c r="BR2406" i="6"/>
  <c r="BT2406" i="6" s="1"/>
  <c r="BU2406" i="6" s="1"/>
  <c r="BR2426" i="6"/>
  <c r="BT2426" i="6" s="1"/>
  <c r="BU2426" i="6" s="1"/>
  <c r="BS2426" i="6" a="1"/>
  <c r="BS2426" i="6" s="1"/>
  <c r="BM297" i="6"/>
  <c r="BK449" i="6"/>
  <c r="BL449" i="6" s="1"/>
  <c r="BO454" i="6"/>
  <c r="BP454" i="6" s="1"/>
  <c r="BO457" i="6"/>
  <c r="BP457" i="6" s="1"/>
  <c r="BO474" i="6"/>
  <c r="BP474" i="6" s="1"/>
  <c r="BO477" i="6"/>
  <c r="BP477" i="6" s="1"/>
  <c r="BO494" i="6"/>
  <c r="BP494" i="6" s="1"/>
  <c r="BO509" i="6"/>
  <c r="BP509" i="6" s="1"/>
  <c r="BK585" i="6"/>
  <c r="BO585" i="6"/>
  <c r="BP585" i="6" s="1"/>
  <c r="BO605" i="6"/>
  <c r="BP605" i="6" s="1"/>
  <c r="BK609" i="6"/>
  <c r="BL609" i="6" s="1"/>
  <c r="BO609" i="6"/>
  <c r="BP609" i="6" s="1"/>
  <c r="BK637" i="6"/>
  <c r="BL637" i="6" s="1"/>
  <c r="BO737" i="6"/>
  <c r="BP737" i="6" s="1"/>
  <c r="BK765" i="6"/>
  <c r="BL765" i="6" s="1"/>
  <c r="BO778" i="6"/>
  <c r="BP778" i="6" s="1"/>
  <c r="BO805" i="6"/>
  <c r="BP805" i="6" s="1"/>
  <c r="BK841" i="6"/>
  <c r="BL841" i="6" s="1"/>
  <c r="BO841" i="6"/>
  <c r="BP841" i="6" s="1"/>
  <c r="BK847" i="6"/>
  <c r="BL847" i="6" s="1"/>
  <c r="BO847" i="6"/>
  <c r="BP847" i="6" s="1"/>
  <c r="BM881" i="6"/>
  <c r="BO915" i="6"/>
  <c r="BP915" i="6" s="1"/>
  <c r="BK915" i="6"/>
  <c r="BL915" i="6" s="1"/>
  <c r="BK929" i="6"/>
  <c r="BL929" i="6" s="1"/>
  <c r="BK983" i="6"/>
  <c r="BL983" i="6" s="1"/>
  <c r="BK1019" i="6"/>
  <c r="BL1019" i="6" s="1"/>
  <c r="BO1055" i="6"/>
  <c r="BP1055" i="6" s="1"/>
  <c r="BK1055" i="6"/>
  <c r="BL1055" i="6" s="1"/>
  <c r="BM1059" i="6"/>
  <c r="BK1063" i="6"/>
  <c r="BL1063" i="6" s="1"/>
  <c r="BO1063" i="6"/>
  <c r="BP1063" i="6" s="1"/>
  <c r="BK1083" i="6"/>
  <c r="BL1083" i="6" s="1"/>
  <c r="BN1083" i="6" s="1"/>
  <c r="BO1083" i="6"/>
  <c r="BP1083" i="6" s="1"/>
  <c r="BO1108" i="6"/>
  <c r="BP1108" i="6" s="1"/>
  <c r="BO1253" i="6"/>
  <c r="BP1253" i="6" s="1"/>
  <c r="BK1253" i="6"/>
  <c r="BL1253" i="6" s="1"/>
  <c r="BM1288" i="6"/>
  <c r="BO1634" i="6"/>
  <c r="BP1634" i="6" s="1"/>
  <c r="BS2257" i="6" a="1"/>
  <c r="BS2257" i="6" s="1"/>
  <c r="BR2257" i="6"/>
  <c r="BT2257" i="6" s="1"/>
  <c r="BU2257" i="6" s="1"/>
  <c r="BR2277" i="6"/>
  <c r="BS2277" i="6" a="1"/>
  <c r="BS2277" i="6" s="1"/>
  <c r="BS2297" i="6" a="1"/>
  <c r="BS2297" i="6" s="1"/>
  <c r="BR2297" i="6"/>
  <c r="BS2317" i="6" a="1"/>
  <c r="BS2317" i="6" s="1"/>
  <c r="BR2317" i="6"/>
  <c r="BR2337" i="6"/>
  <c r="BT2337" i="6" s="1"/>
  <c r="BU2337" i="6" s="1"/>
  <c r="BS2337" i="6" a="1"/>
  <c r="BS2337" i="6" s="1"/>
  <c r="BS2357" i="6" a="1"/>
  <c r="BS2357" i="6" s="1"/>
  <c r="BR2357" i="6"/>
  <c r="BT2357" i="6" s="1"/>
  <c r="BU2357" i="6" s="1"/>
  <c r="BS2377" i="6" a="1"/>
  <c r="BS2377" i="6" s="1"/>
  <c r="BR2377" i="6"/>
  <c r="BR2397" i="6"/>
  <c r="BS2397" i="6" a="1"/>
  <c r="BS2397" i="6" s="1"/>
  <c r="BS2417" i="6" a="1"/>
  <c r="BS2417" i="6" s="1"/>
  <c r="BR2417" i="6"/>
  <c r="BS2437" i="6" a="1"/>
  <c r="BS2437" i="6" s="1"/>
  <c r="BR2437" i="6"/>
  <c r="BT2437" i="6" s="1"/>
  <c r="BU2437" i="6" s="1"/>
  <c r="BM205" i="6"/>
  <c r="BO506" i="6"/>
  <c r="BP506" i="6" s="1"/>
  <c r="BK541" i="6"/>
  <c r="BK561" i="6"/>
  <c r="BO561" i="6"/>
  <c r="BP561" i="6" s="1"/>
  <c r="BK617" i="6"/>
  <c r="BL617" i="6" s="1"/>
  <c r="BO617" i="6"/>
  <c r="BP617" i="6" s="1"/>
  <c r="BK635" i="6"/>
  <c r="BL635" i="6" s="1"/>
  <c r="BK645" i="6"/>
  <c r="BL645" i="6" s="1"/>
  <c r="BK757" i="6"/>
  <c r="BL757" i="6" s="1"/>
  <c r="BO761" i="6"/>
  <c r="BP761" i="6" s="1"/>
  <c r="BO812" i="6"/>
  <c r="BP812" i="6" s="1"/>
  <c r="BO833" i="6"/>
  <c r="BP833" i="6" s="1"/>
  <c r="BK833" i="6"/>
  <c r="BL833" i="6" s="1"/>
  <c r="BK855" i="6"/>
  <c r="BL855" i="6" s="1"/>
  <c r="BO855" i="6"/>
  <c r="BP855" i="6" s="1"/>
  <c r="BK944" i="6"/>
  <c r="BO944" i="6"/>
  <c r="BP944" i="6" s="1"/>
  <c r="BO1013" i="6"/>
  <c r="BP1013" i="6" s="1"/>
  <c r="BK1013" i="6"/>
  <c r="BL1013" i="6" s="1"/>
  <c r="BM1055" i="6"/>
  <c r="BM1101" i="6"/>
  <c r="BK1119" i="6"/>
  <c r="BL1119" i="6" s="1"/>
  <c r="BO1268" i="6"/>
  <c r="BP1268" i="6" s="1"/>
  <c r="BK1316" i="6"/>
  <c r="BL1316" i="6" s="1"/>
  <c r="BO1316" i="6"/>
  <c r="BP1316" i="6" s="1"/>
  <c r="BO1337" i="6"/>
  <c r="BP1337" i="6" s="1"/>
  <c r="BK1337" i="6"/>
  <c r="BL1337" i="6" s="1"/>
  <c r="BO1499" i="6"/>
  <c r="BP1499" i="6" s="1"/>
  <c r="BK1499" i="6"/>
  <c r="BL1499" i="6" s="1"/>
  <c r="BO1188" i="6"/>
  <c r="BP1188" i="6" s="1"/>
  <c r="BK1280" i="6"/>
  <c r="BL1280" i="6" s="1"/>
  <c r="BM1300" i="6"/>
  <c r="BK1311" i="6"/>
  <c r="BL1311" i="6" s="1"/>
  <c r="BO1389" i="6"/>
  <c r="BP1389" i="6" s="1"/>
  <c r="BK1445" i="6"/>
  <c r="BL1445" i="6" s="1"/>
  <c r="BO1445" i="6"/>
  <c r="BP1445" i="6" s="1"/>
  <c r="BM1502" i="6"/>
  <c r="BM1901" i="6"/>
  <c r="BO909" i="6"/>
  <c r="BP909" i="6" s="1"/>
  <c r="BO947" i="6"/>
  <c r="BP947" i="6" s="1"/>
  <c r="BK947" i="6"/>
  <c r="BL947" i="6" s="1"/>
  <c r="BM955" i="6"/>
  <c r="BK961" i="6"/>
  <c r="BL961" i="6" s="1"/>
  <c r="BO979" i="6"/>
  <c r="BP979" i="6" s="1"/>
  <c r="BO1004" i="6"/>
  <c r="BP1004" i="6" s="1"/>
  <c r="BO1072" i="6"/>
  <c r="BP1072" i="6" s="1"/>
  <c r="BK1072" i="6"/>
  <c r="BL1072" i="6" s="1"/>
  <c r="BM1111" i="6"/>
  <c r="BK1149" i="6"/>
  <c r="BO1212" i="6"/>
  <c r="BP1212" i="6" s="1"/>
  <c r="BM1348" i="6"/>
  <c r="BM1484" i="6"/>
  <c r="BO1589" i="6"/>
  <c r="BP1589" i="6" s="1"/>
  <c r="BK1589" i="6"/>
  <c r="BL1589" i="6" s="1"/>
  <c r="BK577" i="6"/>
  <c r="BL577" i="6" s="1"/>
  <c r="BO669" i="6"/>
  <c r="BP669" i="6" s="1"/>
  <c r="BK779" i="6"/>
  <c r="BL779" i="6" s="1"/>
  <c r="BK791" i="6"/>
  <c r="BL791" i="6" s="1"/>
  <c r="BO791" i="6"/>
  <c r="BP791" i="6" s="1"/>
  <c r="BO813" i="6"/>
  <c r="BP813" i="6" s="1"/>
  <c r="BK813" i="6"/>
  <c r="BO857" i="6"/>
  <c r="BP857" i="6" s="1"/>
  <c r="BK857" i="6"/>
  <c r="BL857" i="6" s="1"/>
  <c r="BK871" i="6"/>
  <c r="BL871" i="6" s="1"/>
  <c r="BM895" i="6"/>
  <c r="BM918" i="6"/>
  <c r="BM961" i="6"/>
  <c r="BM1004" i="6"/>
  <c r="BM1065" i="6"/>
  <c r="BM1072" i="6"/>
  <c r="BO1088" i="6"/>
  <c r="BP1088" i="6" s="1"/>
  <c r="BK1188" i="6"/>
  <c r="BL1188" i="6" s="1"/>
  <c r="BK1264" i="6"/>
  <c r="BL1264" i="6" s="1"/>
  <c r="BK1268" i="6"/>
  <c r="BL1268" i="6" s="1"/>
  <c r="BO1311" i="6"/>
  <c r="BP1311" i="6" s="1"/>
  <c r="BO1531" i="6"/>
  <c r="BP1531" i="6" s="1"/>
  <c r="BK1531" i="6"/>
  <c r="BL1531" i="6" s="1"/>
  <c r="BK671" i="6"/>
  <c r="BL671" i="6" s="1"/>
  <c r="BK687" i="6"/>
  <c r="BL687" i="6" s="1"/>
  <c r="BO687" i="6"/>
  <c r="BP687" i="6" s="1"/>
  <c r="BM705" i="6"/>
  <c r="BO731" i="6"/>
  <c r="BP731" i="6" s="1"/>
  <c r="BO741" i="6"/>
  <c r="BP741" i="6" s="1"/>
  <c r="BO784" i="6"/>
  <c r="BP784" i="6" s="1"/>
  <c r="BK784" i="6"/>
  <c r="BL784" i="6" s="1"/>
  <c r="BK875" i="6"/>
  <c r="BL875" i="6" s="1"/>
  <c r="BO916" i="6"/>
  <c r="BP916" i="6" s="1"/>
  <c r="BK979" i="6"/>
  <c r="BO1177" i="6"/>
  <c r="BP1177" i="6" s="1"/>
  <c r="BM1209" i="6"/>
  <c r="BK1225" i="6"/>
  <c r="BL1225" i="6" s="1"/>
  <c r="BK1260" i="6"/>
  <c r="BL1260" i="6" s="1"/>
  <c r="BO1260" i="6"/>
  <c r="BP1260" i="6" s="1"/>
  <c r="BM1272" i="6"/>
  <c r="BO1285" i="6"/>
  <c r="BP1285" i="6" s="1"/>
  <c r="BK1285" i="6"/>
  <c r="BL1285" i="6" s="1"/>
  <c r="BK1319" i="6"/>
  <c r="BL1319" i="6" s="1"/>
  <c r="BN1319" i="6" s="1"/>
  <c r="BO1431" i="6"/>
  <c r="BP1431" i="6" s="1"/>
  <c r="BO574" i="6"/>
  <c r="BP574" i="6" s="1"/>
  <c r="BO702" i="6"/>
  <c r="BP702" i="6" s="1"/>
  <c r="BK743" i="6"/>
  <c r="BL743" i="6" s="1"/>
  <c r="BO748" i="6"/>
  <c r="BP748" i="6" s="1"/>
  <c r="BO825" i="6"/>
  <c r="BP825" i="6" s="1"/>
  <c r="BK839" i="6"/>
  <c r="BL839" i="6" s="1"/>
  <c r="BO864" i="6"/>
  <c r="BP864" i="6" s="1"/>
  <c r="BK988" i="6"/>
  <c r="BL988" i="6" s="1"/>
  <c r="BO991" i="6"/>
  <c r="BP991" i="6" s="1"/>
  <c r="BK1004" i="6"/>
  <c r="BL1004" i="6" s="1"/>
  <c r="BN1004" i="6" s="1"/>
  <c r="BK1085" i="6"/>
  <c r="BL1085" i="6" s="1"/>
  <c r="BN1085" i="6" s="1"/>
  <c r="BO1140" i="6"/>
  <c r="BP1140" i="6" s="1"/>
  <c r="BO1149" i="6"/>
  <c r="BP1149" i="6" s="1"/>
  <c r="BK669" i="6"/>
  <c r="BK723" i="6"/>
  <c r="BL723" i="6" s="1"/>
  <c r="BM811" i="6"/>
  <c r="BM818" i="6"/>
  <c r="BM869" i="6"/>
  <c r="BK880" i="6"/>
  <c r="BL880" i="6" s="1"/>
  <c r="BN880" i="6" s="1"/>
  <c r="BK923" i="6"/>
  <c r="BL923" i="6" s="1"/>
  <c r="BN923" i="6" s="1"/>
  <c r="BK945" i="6"/>
  <c r="BL945" i="6" s="1"/>
  <c r="BO948" i="6"/>
  <c r="BP948" i="6" s="1"/>
  <c r="BK948" i="6"/>
  <c r="BO961" i="6"/>
  <c r="BP961" i="6" s="1"/>
  <c r="BM991" i="6"/>
  <c r="BO1037" i="6"/>
  <c r="BP1037" i="6" s="1"/>
  <c r="BK1045" i="6"/>
  <c r="BL1045" i="6" s="1"/>
  <c r="BK1079" i="6"/>
  <c r="BK1088" i="6"/>
  <c r="BL1088" i="6" s="1"/>
  <c r="BM1140" i="6"/>
  <c r="BK1189" i="6"/>
  <c r="BL1189" i="6" s="1"/>
  <c r="BK1219" i="6"/>
  <c r="BM1228" i="6"/>
  <c r="BK1252" i="6"/>
  <c r="BL1252" i="6" s="1"/>
  <c r="BO1252" i="6"/>
  <c r="BP1252" i="6" s="1"/>
  <c r="BM1281" i="6"/>
  <c r="BM1366" i="6"/>
  <c r="BK1554" i="6"/>
  <c r="BL1554" i="6" s="1"/>
  <c r="BO1554" i="6"/>
  <c r="BP1554" i="6" s="1"/>
  <c r="BO577" i="6"/>
  <c r="BP577" i="6" s="1"/>
  <c r="BO676" i="6"/>
  <c r="BP676" i="6" s="1"/>
  <c r="BO738" i="6"/>
  <c r="BP738" i="6" s="1"/>
  <c r="BK741" i="6"/>
  <c r="BL741" i="6" s="1"/>
  <c r="BO821" i="6"/>
  <c r="BP821" i="6" s="1"/>
  <c r="BK837" i="6"/>
  <c r="BL837" i="6" s="1"/>
  <c r="BO871" i="6"/>
  <c r="BP871" i="6" s="1"/>
  <c r="BM880" i="6"/>
  <c r="BK916" i="6"/>
  <c r="BL916" i="6" s="1"/>
  <c r="BM923" i="6"/>
  <c r="BO959" i="6"/>
  <c r="BP959" i="6" s="1"/>
  <c r="BO964" i="6"/>
  <c r="BP964" i="6" s="1"/>
  <c r="BO1023" i="6"/>
  <c r="BP1023" i="6" s="1"/>
  <c r="BK1023" i="6"/>
  <c r="BL1023" i="6" s="1"/>
  <c r="BM1079" i="6"/>
  <c r="BK1109" i="6"/>
  <c r="BO1109" i="6"/>
  <c r="BP1109" i="6" s="1"/>
  <c r="BO1124" i="6"/>
  <c r="BP1124" i="6" s="1"/>
  <c r="BO1213" i="6"/>
  <c r="BP1213" i="6" s="1"/>
  <c r="BK1213" i="6"/>
  <c r="BL1213" i="6" s="1"/>
  <c r="BM1219" i="6"/>
  <c r="BO1248" i="6"/>
  <c r="BP1248" i="6" s="1"/>
  <c r="BK1248" i="6"/>
  <c r="BL1248" i="6" s="1"/>
  <c r="BM1261" i="6"/>
  <c r="BM1451" i="6"/>
  <c r="BM1467" i="6"/>
  <c r="BK679" i="6"/>
  <c r="BL679" i="6" s="1"/>
  <c r="BK747" i="6"/>
  <c r="BL747" i="6" s="1"/>
  <c r="BK859" i="6"/>
  <c r="BO861" i="6"/>
  <c r="BP861" i="6" s="1"/>
  <c r="BO920" i="6"/>
  <c r="BP920" i="6" s="1"/>
  <c r="BM994" i="6"/>
  <c r="BM1015" i="6"/>
  <c r="BK1099" i="6"/>
  <c r="BO1099" i="6"/>
  <c r="BP1099" i="6" s="1"/>
  <c r="BM1157" i="6"/>
  <c r="BM1163" i="6"/>
  <c r="BK1175" i="6"/>
  <c r="BL1175" i="6" s="1"/>
  <c r="BN1175" i="6" s="1"/>
  <c r="BO1175" i="6"/>
  <c r="BP1175" i="6" s="1"/>
  <c r="BO1193" i="6"/>
  <c r="BP1193" i="6" s="1"/>
  <c r="BO1497" i="6"/>
  <c r="BP1497" i="6" s="1"/>
  <c r="BK1497" i="6"/>
  <c r="BL1497" i="6" s="1"/>
  <c r="BO1571" i="6"/>
  <c r="BP1571" i="6" s="1"/>
  <c r="BK1571" i="6"/>
  <c r="BL1571" i="6" s="1"/>
  <c r="BO1695" i="6"/>
  <c r="BP1695" i="6" s="1"/>
  <c r="BK1695" i="6"/>
  <c r="BL1695" i="6" s="1"/>
  <c r="BO2044" i="6"/>
  <c r="BP2044" i="6" s="1"/>
  <c r="BK2044" i="6"/>
  <c r="BL2044" i="6" s="1"/>
  <c r="BK807" i="6"/>
  <c r="BL807" i="6" s="1"/>
  <c r="BN807" i="6" s="1"/>
  <c r="BO807" i="6"/>
  <c r="BP807" i="6" s="1"/>
  <c r="BM859" i="6"/>
  <c r="BO872" i="6"/>
  <c r="BP872" i="6" s="1"/>
  <c r="BK907" i="6"/>
  <c r="BL907" i="6" s="1"/>
  <c r="BM1175" i="6"/>
  <c r="BO1221" i="6"/>
  <c r="BP1221" i="6" s="1"/>
  <c r="BK1221" i="6"/>
  <c r="BM1558" i="6"/>
  <c r="BM1571" i="6"/>
  <c r="BO1644" i="6"/>
  <c r="BP1644" i="6" s="1"/>
  <c r="BK1644" i="6"/>
  <c r="BL1644" i="6" s="1"/>
  <c r="BN1644" i="6" s="1"/>
  <c r="BO1796" i="6"/>
  <c r="BP1796" i="6" s="1"/>
  <c r="BK1796" i="6"/>
  <c r="BL1796" i="6" s="1"/>
  <c r="BN1796" i="6" s="1"/>
  <c r="BK1886" i="6"/>
  <c r="BL1886" i="6" s="1"/>
  <c r="BO1886" i="6"/>
  <c r="BP1886" i="6" s="1"/>
  <c r="BK675" i="6"/>
  <c r="BL675" i="6" s="1"/>
  <c r="BK715" i="6"/>
  <c r="BL715" i="6" s="1"/>
  <c r="BK799" i="6"/>
  <c r="BL799" i="6" s="1"/>
  <c r="BK920" i="6"/>
  <c r="BL920" i="6" s="1"/>
  <c r="BM928" i="6"/>
  <c r="BM943" i="6"/>
  <c r="BO969" i="6"/>
  <c r="BP969" i="6" s="1"/>
  <c r="BK969" i="6"/>
  <c r="BK980" i="6"/>
  <c r="BL980" i="6" s="1"/>
  <c r="BO980" i="6"/>
  <c r="BP980" i="6" s="1"/>
  <c r="BO987" i="6"/>
  <c r="BP987" i="6" s="1"/>
  <c r="BK1061" i="6"/>
  <c r="BL1061" i="6" s="1"/>
  <c r="BK1279" i="6"/>
  <c r="BL1279" i="6" s="1"/>
  <c r="BO1279" i="6"/>
  <c r="BP1279" i="6" s="1"/>
  <c r="BK1307" i="6"/>
  <c r="BL1307" i="6" s="1"/>
  <c r="BO1444" i="6"/>
  <c r="BP1444" i="6" s="1"/>
  <c r="BM1644" i="6"/>
  <c r="BM1796" i="6"/>
  <c r="BK763" i="6"/>
  <c r="BL763" i="6" s="1"/>
  <c r="BN763" i="6" s="1"/>
  <c r="BK783" i="6"/>
  <c r="BL783" i="6" s="1"/>
  <c r="BK861" i="6"/>
  <c r="BL861" i="6" s="1"/>
  <c r="BM883" i="6"/>
  <c r="BK1038" i="6"/>
  <c r="BL1038" i="6" s="1"/>
  <c r="BK1081" i="6"/>
  <c r="BL1081" i="6" s="1"/>
  <c r="BK1120" i="6"/>
  <c r="BL1120" i="6" s="1"/>
  <c r="BO1120" i="6"/>
  <c r="BP1120" i="6" s="1"/>
  <c r="BM1307" i="6"/>
  <c r="BO1320" i="6"/>
  <c r="BP1320" i="6" s="1"/>
  <c r="BK1320" i="6"/>
  <c r="BL1320" i="6" s="1"/>
  <c r="BM1341" i="6"/>
  <c r="BO1384" i="6"/>
  <c r="BP1384" i="6" s="1"/>
  <c r="BK1396" i="6"/>
  <c r="BL1396" i="6" s="1"/>
  <c r="BM1444" i="6"/>
  <c r="BM1504" i="6"/>
  <c r="BO1592" i="6"/>
  <c r="BP1592" i="6" s="1"/>
  <c r="BK1592" i="6"/>
  <c r="BL1592" i="6" s="1"/>
  <c r="BK1954" i="6"/>
  <c r="BL1954" i="6" s="1"/>
  <c r="BO1954" i="6"/>
  <c r="BP1954" i="6" s="1"/>
  <c r="BO952" i="6"/>
  <c r="BP952" i="6" s="1"/>
  <c r="BK952" i="6"/>
  <c r="BL952" i="6" s="1"/>
  <c r="BK987" i="6"/>
  <c r="BL987" i="6" s="1"/>
  <c r="BM1038" i="6"/>
  <c r="BO1073" i="6"/>
  <c r="BP1073" i="6" s="1"/>
  <c r="BM1081" i="6"/>
  <c r="BM1120" i="6"/>
  <c r="BK1167" i="6"/>
  <c r="BL1167" i="6" s="1"/>
  <c r="BO1176" i="6"/>
  <c r="BP1176" i="6" s="1"/>
  <c r="BO1232" i="6"/>
  <c r="BP1232" i="6" s="1"/>
  <c r="BK1295" i="6"/>
  <c r="BL1295" i="6" s="1"/>
  <c r="BO1295" i="6"/>
  <c r="BP1295" i="6" s="1"/>
  <c r="BO1307" i="6"/>
  <c r="BP1307" i="6" s="1"/>
  <c r="BK1360" i="6"/>
  <c r="BL1360" i="6" s="1"/>
  <c r="BO1360" i="6"/>
  <c r="BP1360" i="6" s="1"/>
  <c r="BK1444" i="6"/>
  <c r="BM1546" i="6"/>
  <c r="BO1572" i="6"/>
  <c r="BP1572" i="6" s="1"/>
  <c r="BM1592" i="6"/>
  <c r="BM807" i="6"/>
  <c r="BK827" i="6"/>
  <c r="BL827" i="6" s="1"/>
  <c r="BM855" i="6"/>
  <c r="BM915" i="6"/>
  <c r="BO999" i="6"/>
  <c r="BP999" i="6" s="1"/>
  <c r="BO1012" i="6"/>
  <c r="BP1012" i="6" s="1"/>
  <c r="BK1012" i="6"/>
  <c r="BK1034" i="6"/>
  <c r="BL1034" i="6" s="1"/>
  <c r="BK1054" i="6"/>
  <c r="BL1054" i="6" s="1"/>
  <c r="BK1107" i="6"/>
  <c r="BL1107" i="6" s="1"/>
  <c r="BO1129" i="6"/>
  <c r="BP1129" i="6" s="1"/>
  <c r="BK1211" i="6"/>
  <c r="BL1211" i="6" s="1"/>
  <c r="BK1215" i="6"/>
  <c r="BO1215" i="6"/>
  <c r="BP1215" i="6" s="1"/>
  <c r="BK1243" i="6"/>
  <c r="BL1243" i="6" s="1"/>
  <c r="BO1325" i="6"/>
  <c r="BP1325" i="6" s="1"/>
  <c r="BK1325" i="6"/>
  <c r="BL1325" i="6" s="1"/>
  <c r="BK1400" i="6"/>
  <c r="BL1400" i="6" s="1"/>
  <c r="BN1400" i="6" s="1"/>
  <c r="BO1400" i="6"/>
  <c r="BP1400" i="6" s="1"/>
  <c r="BM1795" i="6"/>
  <c r="BO1963" i="6"/>
  <c r="BP1963" i="6" s="1"/>
  <c r="BO2160" i="6"/>
  <c r="BP2160" i="6" s="1"/>
  <c r="BK2160" i="6"/>
  <c r="BL2160" i="6" s="1"/>
  <c r="BK863" i="6"/>
  <c r="BL863" i="6" s="1"/>
  <c r="BO963" i="6"/>
  <c r="BP963" i="6" s="1"/>
  <c r="BO1047" i="6"/>
  <c r="BP1047" i="6" s="1"/>
  <c r="BO1125" i="6"/>
  <c r="BP1125" i="6" s="1"/>
  <c r="BO1209" i="6"/>
  <c r="BP1209" i="6" s="1"/>
  <c r="BM1211" i="6"/>
  <c r="BM1243" i="6"/>
  <c r="BO1272" i="6"/>
  <c r="BP1272" i="6" s="1"/>
  <c r="BK1289" i="6"/>
  <c r="BL1289" i="6" s="1"/>
  <c r="BM1312" i="6"/>
  <c r="BO1344" i="6"/>
  <c r="BP1344" i="6" s="1"/>
  <c r="BK1488" i="6"/>
  <c r="BL1488" i="6" s="1"/>
  <c r="BO1488" i="6"/>
  <c r="BP1488" i="6" s="1"/>
  <c r="BO1526" i="6"/>
  <c r="BP1526" i="6" s="1"/>
  <c r="BK1526" i="6"/>
  <c r="BL1526" i="6" s="1"/>
  <c r="BO1551" i="6"/>
  <c r="BP1551" i="6" s="1"/>
  <c r="BK1551" i="6"/>
  <c r="BL1551" i="6" s="1"/>
  <c r="BK835" i="6"/>
  <c r="BL835" i="6" s="1"/>
  <c r="BM871" i="6"/>
  <c r="BM1027" i="6"/>
  <c r="BO1029" i="6"/>
  <c r="BP1029" i="6" s="1"/>
  <c r="BK1029" i="6"/>
  <c r="BL1029" i="6" s="1"/>
  <c r="BM1127" i="6"/>
  <c r="BO1153" i="6"/>
  <c r="BP1153" i="6" s="1"/>
  <c r="BK1153" i="6"/>
  <c r="BL1153" i="6" s="1"/>
  <c r="BO1211" i="6"/>
  <c r="BP1211" i="6" s="1"/>
  <c r="BK1336" i="6"/>
  <c r="BO1369" i="6"/>
  <c r="BP1369" i="6" s="1"/>
  <c r="BK1369" i="6"/>
  <c r="BL1369" i="6" s="1"/>
  <c r="BO1391" i="6"/>
  <c r="BP1391" i="6" s="1"/>
  <c r="BM1394" i="6"/>
  <c r="BM1476" i="6"/>
  <c r="BM1511" i="6"/>
  <c r="BK1562" i="6"/>
  <c r="BL1562" i="6" s="1"/>
  <c r="BO1562" i="6"/>
  <c r="BP1562" i="6" s="1"/>
  <c r="BK1682" i="6"/>
  <c r="BO1682" i="6"/>
  <c r="BP1682" i="6" s="1"/>
  <c r="BO2016" i="6"/>
  <c r="BP2016" i="6" s="1"/>
  <c r="BK2016" i="6"/>
  <c r="BL2016" i="6" s="1"/>
  <c r="BK1020" i="6"/>
  <c r="BK1067" i="6"/>
  <c r="BL1067" i="6" s="1"/>
  <c r="BM1091" i="6"/>
  <c r="BM1171" i="6"/>
  <c r="BK1275" i="6"/>
  <c r="BL1275" i="6" s="1"/>
  <c r="BO1275" i="6"/>
  <c r="BP1275" i="6" s="1"/>
  <c r="BM1369" i="6"/>
  <c r="BK1377" i="6"/>
  <c r="BL1377" i="6" s="1"/>
  <c r="BM1391" i="6"/>
  <c r="BM1781" i="6"/>
  <c r="BK1022" i="6"/>
  <c r="BL1022" i="6" s="1"/>
  <c r="BO1040" i="6"/>
  <c r="BP1040" i="6" s="1"/>
  <c r="BK1123" i="6"/>
  <c r="BL1123" i="6" s="1"/>
  <c r="BO1123" i="6"/>
  <c r="BP1123" i="6" s="1"/>
  <c r="BO1145" i="6"/>
  <c r="BP1145" i="6" s="1"/>
  <c r="BK1145" i="6"/>
  <c r="BL1145" i="6" s="1"/>
  <c r="BK1147" i="6"/>
  <c r="BL1147" i="6" s="1"/>
  <c r="BK1151" i="6"/>
  <c r="BL1151" i="6" s="1"/>
  <c r="BO1151" i="6"/>
  <c r="BP1151" i="6" s="1"/>
  <c r="BM1155" i="6"/>
  <c r="BM1220" i="6"/>
  <c r="BK1231" i="6"/>
  <c r="BL1231" i="6" s="1"/>
  <c r="BO1231" i="6"/>
  <c r="BP1231" i="6" s="1"/>
  <c r="BK1235" i="6"/>
  <c r="BL1235" i="6" s="1"/>
  <c r="BN1235" i="6" s="1"/>
  <c r="BK1353" i="6"/>
  <c r="BO1353" i="6"/>
  <c r="BP1353" i="6" s="1"/>
  <c r="BO1372" i="6"/>
  <c r="BP1372" i="6" s="1"/>
  <c r="BM1350" i="6"/>
  <c r="BM1353" i="6"/>
  <c r="BO1412" i="6"/>
  <c r="BP1412" i="6" s="1"/>
  <c r="BK1651" i="6"/>
  <c r="BO1651" i="6"/>
  <c r="BP1651" i="6" s="1"/>
  <c r="BO1782" i="6"/>
  <c r="BP1782" i="6" s="1"/>
  <c r="BK823" i="6"/>
  <c r="BL823" i="6" s="1"/>
  <c r="BO835" i="6"/>
  <c r="BP835" i="6" s="1"/>
  <c r="BK851" i="6"/>
  <c r="BL851" i="6" s="1"/>
  <c r="BK895" i="6"/>
  <c r="BL895" i="6" s="1"/>
  <c r="BK903" i="6"/>
  <c r="BL903" i="6" s="1"/>
  <c r="BK911" i="6"/>
  <c r="BL911" i="6" s="1"/>
  <c r="BO1007" i="6"/>
  <c r="BP1007" i="6" s="1"/>
  <c r="BO1024" i="6"/>
  <c r="BP1024" i="6" s="1"/>
  <c r="BK1040" i="6"/>
  <c r="BL1040" i="6" s="1"/>
  <c r="BM1042" i="6"/>
  <c r="BO1051" i="6"/>
  <c r="BP1051" i="6" s="1"/>
  <c r="BK1053" i="6"/>
  <c r="BL1053" i="6" s="1"/>
  <c r="BO1057" i="6"/>
  <c r="BP1057" i="6" s="1"/>
  <c r="BK1117" i="6"/>
  <c r="BK1251" i="6"/>
  <c r="BO1251" i="6"/>
  <c r="BP1251" i="6" s="1"/>
  <c r="BK1263" i="6"/>
  <c r="BK1283" i="6"/>
  <c r="BL1283" i="6" s="1"/>
  <c r="BO1283" i="6"/>
  <c r="BP1283" i="6" s="1"/>
  <c r="BK1292" i="6"/>
  <c r="BL1292" i="6" s="1"/>
  <c r="BK1342" i="6"/>
  <c r="BO1342" i="6"/>
  <c r="BP1342" i="6" s="1"/>
  <c r="BO1364" i="6"/>
  <c r="BP1364" i="6" s="1"/>
  <c r="BK1364" i="6"/>
  <c r="BL1364" i="6" s="1"/>
  <c r="BO1377" i="6"/>
  <c r="BP1377" i="6" s="1"/>
  <c r="BK1380" i="6"/>
  <c r="BL1380" i="6" s="1"/>
  <c r="BO1380" i="6"/>
  <c r="BP1380" i="6" s="1"/>
  <c r="BK1395" i="6"/>
  <c r="BL1395" i="6" s="1"/>
  <c r="BK1409" i="6"/>
  <c r="BO1409" i="6"/>
  <c r="BP1409" i="6" s="1"/>
  <c r="BO1419" i="6"/>
  <c r="BP1419" i="6" s="1"/>
  <c r="BO1477" i="6"/>
  <c r="BP1477" i="6" s="1"/>
  <c r="BK1558" i="6"/>
  <c r="BL1558" i="6" s="1"/>
  <c r="BK1909" i="6"/>
  <c r="BL1909" i="6" s="1"/>
  <c r="BO955" i="6"/>
  <c r="BP955" i="6" s="1"/>
  <c r="BO1015" i="6"/>
  <c r="BP1015" i="6" s="1"/>
  <c r="BO1059" i="6"/>
  <c r="BP1059" i="6" s="1"/>
  <c r="BO1068" i="6"/>
  <c r="BP1068" i="6" s="1"/>
  <c r="BK1068" i="6"/>
  <c r="BM1083" i="6"/>
  <c r="BM1085" i="6"/>
  <c r="BK1191" i="6"/>
  <c r="BL1191" i="6" s="1"/>
  <c r="BO1257" i="6"/>
  <c r="BP1257" i="6" s="1"/>
  <c r="BM1277" i="6"/>
  <c r="BK1287" i="6"/>
  <c r="BL1287" i="6" s="1"/>
  <c r="BO1287" i="6"/>
  <c r="BP1287" i="6" s="1"/>
  <c r="BM1423" i="6"/>
  <c r="BK1546" i="6"/>
  <c r="BL1546" i="6" s="1"/>
  <c r="BO1546" i="6"/>
  <c r="BP1546" i="6" s="1"/>
  <c r="BK1555" i="6"/>
  <c r="BL1555" i="6" s="1"/>
  <c r="BO1555" i="6"/>
  <c r="BP1555" i="6" s="1"/>
  <c r="BM1587" i="6"/>
  <c r="BO1791" i="6"/>
  <c r="BP1791" i="6" s="1"/>
  <c r="BK1791" i="6"/>
  <c r="BL1791" i="6" s="1"/>
  <c r="BO1894" i="6"/>
  <c r="BP1894" i="6" s="1"/>
  <c r="BM1466" i="6"/>
  <c r="BM1499" i="6"/>
  <c r="BM1565" i="6"/>
  <c r="BK1666" i="6"/>
  <c r="BL1666" i="6" s="1"/>
  <c r="BO1666" i="6"/>
  <c r="BP1666" i="6" s="1"/>
  <c r="BM1727" i="6"/>
  <c r="BO1807" i="6"/>
  <c r="BP1807" i="6" s="1"/>
  <c r="BK1807" i="6"/>
  <c r="BL1807" i="6" s="1"/>
  <c r="BO971" i="6"/>
  <c r="BP971" i="6" s="1"/>
  <c r="BO1031" i="6"/>
  <c r="BP1031" i="6" s="1"/>
  <c r="BK1042" i="6"/>
  <c r="BL1042" i="6" s="1"/>
  <c r="BK1096" i="6"/>
  <c r="BL1096" i="6" s="1"/>
  <c r="BK1111" i="6"/>
  <c r="BL1111" i="6" s="1"/>
  <c r="BN1111" i="6" s="1"/>
  <c r="BM1135" i="6"/>
  <c r="BO1137" i="6"/>
  <c r="BP1137" i="6" s="1"/>
  <c r="BK1137" i="6"/>
  <c r="BL1137" i="6" s="1"/>
  <c r="BK1148" i="6"/>
  <c r="BL1148" i="6" s="1"/>
  <c r="BN1148" i="6" s="1"/>
  <c r="BK1159" i="6"/>
  <c r="BL1159" i="6" s="1"/>
  <c r="BK1199" i="6"/>
  <c r="BL1199" i="6" s="1"/>
  <c r="BM1342" i="6"/>
  <c r="BO1358" i="6"/>
  <c r="BP1358" i="6" s="1"/>
  <c r="BO1574" i="6"/>
  <c r="BP1574" i="6" s="1"/>
  <c r="BK1574" i="6"/>
  <c r="BL1574" i="6" s="1"/>
  <c r="BM1673" i="6"/>
  <c r="BO1851" i="6"/>
  <c r="BP1851" i="6" s="1"/>
  <c r="BK1851" i="6"/>
  <c r="BL1851" i="6" s="1"/>
  <c r="BK1349" i="6"/>
  <c r="BL1349" i="6" s="1"/>
  <c r="BK1367" i="6"/>
  <c r="BL1367" i="6" s="1"/>
  <c r="BN1367" i="6" s="1"/>
  <c r="BM1448" i="6"/>
  <c r="BO1493" i="6"/>
  <c r="BP1493" i="6" s="1"/>
  <c r="BM1757" i="6"/>
  <c r="BO1039" i="6"/>
  <c r="BP1039" i="6" s="1"/>
  <c r="BK1050" i="6"/>
  <c r="BL1050" i="6" s="1"/>
  <c r="BM1107" i="6"/>
  <c r="BK1327" i="6"/>
  <c r="BL1327" i="6" s="1"/>
  <c r="BM1340" i="6"/>
  <c r="BK1416" i="6"/>
  <c r="BL1416" i="6" s="1"/>
  <c r="BK1489" i="6"/>
  <c r="BL1489" i="6" s="1"/>
  <c r="BK1517" i="6"/>
  <c r="BL1517" i="6" s="1"/>
  <c r="BK1611" i="6"/>
  <c r="BL1611" i="6" s="1"/>
  <c r="BO943" i="6"/>
  <c r="BP943" i="6" s="1"/>
  <c r="BO1003" i="6"/>
  <c r="BP1003" i="6" s="1"/>
  <c r="BK1058" i="6"/>
  <c r="BL1058" i="6" s="1"/>
  <c r="BM1139" i="6"/>
  <c r="BO1169" i="6"/>
  <c r="BP1169" i="6" s="1"/>
  <c r="BM1240" i="6"/>
  <c r="BM1299" i="6"/>
  <c r="BK1303" i="6"/>
  <c r="BL1303" i="6" s="1"/>
  <c r="BK1309" i="6"/>
  <c r="BL1309" i="6" s="1"/>
  <c r="BO1317" i="6"/>
  <c r="BP1317" i="6" s="1"/>
  <c r="BK1358" i="6"/>
  <c r="BL1358" i="6" s="1"/>
  <c r="BO1393" i="6"/>
  <c r="BP1393" i="6" s="1"/>
  <c r="BK1393" i="6"/>
  <c r="BL1393" i="6" s="1"/>
  <c r="BK1407" i="6"/>
  <c r="BL1407" i="6" s="1"/>
  <c r="BO1476" i="6"/>
  <c r="BP1476" i="6" s="1"/>
  <c r="BK1476" i="6"/>
  <c r="BL1476" i="6" s="1"/>
  <c r="BK1493" i="6"/>
  <c r="BL1493" i="6" s="1"/>
  <c r="BO1544" i="6"/>
  <c r="BP1544" i="6" s="1"/>
  <c r="BK1575" i="6"/>
  <c r="BL1575" i="6" s="1"/>
  <c r="BO1847" i="6"/>
  <c r="BP1847" i="6" s="1"/>
  <c r="BK1847" i="6"/>
  <c r="BL1847" i="6" s="1"/>
  <c r="BO1923" i="6"/>
  <c r="BP1923" i="6" s="1"/>
  <c r="BK1923" i="6"/>
  <c r="BL1923" i="6" s="1"/>
  <c r="BM1063" i="6"/>
  <c r="BK1115" i="6"/>
  <c r="BL1115" i="6" s="1"/>
  <c r="BK1267" i="6"/>
  <c r="BL1267" i="6" s="1"/>
  <c r="BM1532" i="6"/>
  <c r="BO1598" i="6"/>
  <c r="BP1598" i="6" s="1"/>
  <c r="BO1679" i="6"/>
  <c r="BP1679" i="6" s="1"/>
  <c r="BK1679" i="6"/>
  <c r="BM1749" i="6"/>
  <c r="BM1087" i="6"/>
  <c r="BO1115" i="6"/>
  <c r="BP1115" i="6" s="1"/>
  <c r="BK1131" i="6"/>
  <c r="BL1131" i="6" s="1"/>
  <c r="BK1239" i="6"/>
  <c r="BL1239" i="6" s="1"/>
  <c r="BK1299" i="6"/>
  <c r="BL1299" i="6" s="1"/>
  <c r="BK1388" i="6"/>
  <c r="BL1388" i="6" s="1"/>
  <c r="BO1415" i="6"/>
  <c r="BP1415" i="6" s="1"/>
  <c r="BO1456" i="6"/>
  <c r="BP1456" i="6" s="1"/>
  <c r="BM1486" i="6"/>
  <c r="BO1521" i="6"/>
  <c r="BP1521" i="6" s="1"/>
  <c r="BM1640" i="6"/>
  <c r="BM1763" i="6"/>
  <c r="BM1807" i="6"/>
  <c r="BM1875" i="6"/>
  <c r="BM1883" i="6"/>
  <c r="BO1891" i="6"/>
  <c r="BP1891" i="6" s="1"/>
  <c r="BO1397" i="6"/>
  <c r="BP1397" i="6" s="1"/>
  <c r="BK1429" i="6"/>
  <c r="BO1536" i="6"/>
  <c r="BP1536" i="6" s="1"/>
  <c r="BO1602" i="6"/>
  <c r="BP1602" i="6" s="1"/>
  <c r="BK1602" i="6"/>
  <c r="BL1602" i="6" s="1"/>
  <c r="BM1095" i="6"/>
  <c r="BM1147" i="6"/>
  <c r="BK1259" i="6"/>
  <c r="BL1259" i="6" s="1"/>
  <c r="BK1291" i="6"/>
  <c r="BL1291" i="6" s="1"/>
  <c r="BN1291" i="6" s="1"/>
  <c r="BM1319" i="6"/>
  <c r="BK1331" i="6"/>
  <c r="BL1331" i="6" s="1"/>
  <c r="BK1338" i="6"/>
  <c r="BL1338" i="6" s="1"/>
  <c r="BM1536" i="6"/>
  <c r="BO1556" i="6"/>
  <c r="BP1556" i="6" s="1"/>
  <c r="BO1567" i="6"/>
  <c r="BP1567" i="6" s="1"/>
  <c r="BO1626" i="6"/>
  <c r="BP1626" i="6" s="1"/>
  <c r="BK1626" i="6"/>
  <c r="BL1626" i="6" s="1"/>
  <c r="BO1869" i="6"/>
  <c r="BP1869" i="6" s="1"/>
  <c r="BO1971" i="6"/>
  <c r="BP1971" i="6" s="1"/>
  <c r="BK1971" i="6"/>
  <c r="BL1971" i="6" s="1"/>
  <c r="BK1103" i="6"/>
  <c r="BK1155" i="6"/>
  <c r="BK1171" i="6"/>
  <c r="BL1171" i="6" s="1"/>
  <c r="BN1171" i="6" s="1"/>
  <c r="BK1179" i="6"/>
  <c r="BL1179" i="6" s="1"/>
  <c r="BK1187" i="6"/>
  <c r="BL1187" i="6" s="1"/>
  <c r="BK1195" i="6"/>
  <c r="BL1195" i="6" s="1"/>
  <c r="BK1203" i="6"/>
  <c r="BL1203" i="6" s="1"/>
  <c r="BK1271" i="6"/>
  <c r="BL1271" i="6" s="1"/>
  <c r="BM1291" i="6"/>
  <c r="BO1299" i="6"/>
  <c r="BP1299" i="6" s="1"/>
  <c r="BO1361" i="6"/>
  <c r="BP1361" i="6" s="1"/>
  <c r="BK1361" i="6"/>
  <c r="BO1368" i="6"/>
  <c r="BP1368" i="6" s="1"/>
  <c r="BK1368" i="6"/>
  <c r="BL1368" i="6" s="1"/>
  <c r="BK1415" i="6"/>
  <c r="BL1415" i="6" s="1"/>
  <c r="BM1422" i="6"/>
  <c r="BO1429" i="6"/>
  <c r="BP1429" i="6" s="1"/>
  <c r="BO1440" i="6"/>
  <c r="BP1440" i="6" s="1"/>
  <c r="BK1440" i="6"/>
  <c r="BL1440" i="6" s="1"/>
  <c r="BM1454" i="6"/>
  <c r="BK1456" i="6"/>
  <c r="BL1456" i="6" s="1"/>
  <c r="BK1459" i="6"/>
  <c r="BL1459" i="6" s="1"/>
  <c r="BO1471" i="6"/>
  <c r="BP1471" i="6" s="1"/>
  <c r="BO1484" i="6"/>
  <c r="BP1484" i="6" s="1"/>
  <c r="BM1487" i="6"/>
  <c r="BK1521" i="6"/>
  <c r="BL1521" i="6" s="1"/>
  <c r="BK1536" i="6"/>
  <c r="BL1536" i="6" s="1"/>
  <c r="BM1556" i="6"/>
  <c r="BO1610" i="6"/>
  <c r="BP1610" i="6" s="1"/>
  <c r="BK1610" i="6"/>
  <c r="BM1717" i="6"/>
  <c r="BM1869" i="6"/>
  <c r="BK1371" i="6"/>
  <c r="BL1371" i="6" s="1"/>
  <c r="BK1421" i="6"/>
  <c r="BL1421" i="6" s="1"/>
  <c r="BM1491" i="6"/>
  <c r="BK1495" i="6"/>
  <c r="BL1495" i="6" s="1"/>
  <c r="BK1505" i="6"/>
  <c r="BL1505" i="6" s="1"/>
  <c r="BO1523" i="6"/>
  <c r="BP1523" i="6" s="1"/>
  <c r="BK1523" i="6"/>
  <c r="BL1523" i="6" s="1"/>
  <c r="BO1655" i="6"/>
  <c r="BP1655" i="6" s="1"/>
  <c r="BK1830" i="6"/>
  <c r="BL1830" i="6" s="1"/>
  <c r="BM1393" i="6"/>
  <c r="BM1400" i="6"/>
  <c r="BM1429" i="6"/>
  <c r="BM1433" i="6"/>
  <c r="BM1531" i="6"/>
  <c r="BO1563" i="6"/>
  <c r="BP1563" i="6" s="1"/>
  <c r="BK1656" i="6"/>
  <c r="BO1719" i="6"/>
  <c r="BP1719" i="6" s="1"/>
  <c r="BO1740" i="6"/>
  <c r="BP1740" i="6" s="1"/>
  <c r="BK1740" i="6"/>
  <c r="BO1371" i="6"/>
  <c r="BP1371" i="6" s="1"/>
  <c r="BM1489" i="6"/>
  <c r="BK1534" i="6"/>
  <c r="BL1534" i="6" s="1"/>
  <c r="BN1534" i="6" s="1"/>
  <c r="BO1534" i="6"/>
  <c r="BP1534" i="6" s="1"/>
  <c r="BM1553" i="6"/>
  <c r="BM1595" i="6"/>
  <c r="BM1647" i="6"/>
  <c r="BK1730" i="6"/>
  <c r="BL1730" i="6" s="1"/>
  <c r="BO1730" i="6"/>
  <c r="BP1730" i="6" s="1"/>
  <c r="BM1824" i="6"/>
  <c r="BK1385" i="6"/>
  <c r="BL1385" i="6" s="1"/>
  <c r="BM1534" i="6"/>
  <c r="BK1542" i="6"/>
  <c r="BL1542" i="6" s="1"/>
  <c r="BM1557" i="6"/>
  <c r="BK1596" i="6"/>
  <c r="BL1596" i="6" s="1"/>
  <c r="BO1596" i="6"/>
  <c r="BP1596" i="6" s="1"/>
  <c r="BM1619" i="6"/>
  <c r="BO1656" i="6"/>
  <c r="BP1656" i="6" s="1"/>
  <c r="BK1667" i="6"/>
  <c r="BL1667" i="6" s="1"/>
  <c r="BO1889" i="6"/>
  <c r="BP1889" i="6" s="1"/>
  <c r="BK1889" i="6"/>
  <c r="BL1889" i="6" s="1"/>
  <c r="BO1448" i="6"/>
  <c r="BP1448" i="6" s="1"/>
  <c r="BK1515" i="6"/>
  <c r="BM1642" i="6"/>
  <c r="BM1937" i="6"/>
  <c r="BK1568" i="6"/>
  <c r="BL1568" i="6" s="1"/>
  <c r="BM1570" i="6"/>
  <c r="BM1734" i="6"/>
  <c r="BK1982" i="6"/>
  <c r="BL1982" i="6" s="1"/>
  <c r="BN1982" i="6" s="1"/>
  <c r="BO1982" i="6"/>
  <c r="BP1982" i="6" s="1"/>
  <c r="BK1468" i="6"/>
  <c r="BL1468" i="6" s="1"/>
  <c r="BO1473" i="6"/>
  <c r="BP1473" i="6" s="1"/>
  <c r="BM1503" i="6"/>
  <c r="BK1516" i="6"/>
  <c r="BL1516" i="6" s="1"/>
  <c r="BO1547" i="6"/>
  <c r="BP1547" i="6" s="1"/>
  <c r="BM1554" i="6"/>
  <c r="BO1599" i="6"/>
  <c r="BP1599" i="6" s="1"/>
  <c r="BM1610" i="6"/>
  <c r="BM1751" i="6"/>
  <c r="BK1779" i="6"/>
  <c r="BL1779" i="6" s="1"/>
  <c r="BM1367" i="6"/>
  <c r="BM1407" i="6"/>
  <c r="BO1483" i="6"/>
  <c r="BP1483" i="6" s="1"/>
  <c r="BK1492" i="6"/>
  <c r="BL1492" i="6" s="1"/>
  <c r="BO1492" i="6"/>
  <c r="BP1492" i="6" s="1"/>
  <c r="BO1578" i="6"/>
  <c r="BP1578" i="6" s="1"/>
  <c r="BM1599" i="6"/>
  <c r="BM1803" i="6"/>
  <c r="BK2150" i="6"/>
  <c r="BL2150" i="6" s="1"/>
  <c r="BO2150" i="6"/>
  <c r="BP2150" i="6" s="1"/>
  <c r="BK1522" i="6"/>
  <c r="BM1530" i="6"/>
  <c r="BM1578" i="6"/>
  <c r="BK1809" i="6"/>
  <c r="BL1809" i="6" s="1"/>
  <c r="BN1809" i="6" s="1"/>
  <c r="BO1809" i="6"/>
  <c r="BP1809" i="6" s="1"/>
  <c r="BK1821" i="6"/>
  <c r="BL1821" i="6" s="1"/>
  <c r="BO1865" i="6"/>
  <c r="BP1865" i="6" s="1"/>
  <c r="BO1455" i="6"/>
  <c r="BP1455" i="6" s="1"/>
  <c r="BK1473" i="6"/>
  <c r="BL1473" i="6" s="1"/>
  <c r="BM1636" i="6"/>
  <c r="BK1698" i="6"/>
  <c r="BL1698" i="6" s="1"/>
  <c r="BO1698" i="6"/>
  <c r="BP1698" i="6" s="1"/>
  <c r="BO1759" i="6"/>
  <c r="BP1759" i="6" s="1"/>
  <c r="BK1759" i="6"/>
  <c r="BL1759" i="6" s="1"/>
  <c r="BM1793" i="6"/>
  <c r="BM1809" i="6"/>
  <c r="BO1984" i="6"/>
  <c r="BP1984" i="6" s="1"/>
  <c r="BK1984" i="6"/>
  <c r="BL1984" i="6" s="1"/>
  <c r="BM1455" i="6"/>
  <c r="BO1647" i="6"/>
  <c r="BP1647" i="6" s="1"/>
  <c r="BK1788" i="6"/>
  <c r="BL1788" i="6" s="1"/>
  <c r="BO1788" i="6"/>
  <c r="BP1788" i="6" s="1"/>
  <c r="BO1859" i="6"/>
  <c r="BP1859" i="6" s="1"/>
  <c r="BK1859" i="6"/>
  <c r="BL1859" i="6" s="1"/>
  <c r="BO1595" i="6"/>
  <c r="BP1595" i="6" s="1"/>
  <c r="BO1607" i="6"/>
  <c r="BP1607" i="6" s="1"/>
  <c r="BM1628" i="6"/>
  <c r="BK1696" i="6"/>
  <c r="BL1696" i="6" s="1"/>
  <c r="BO1696" i="6"/>
  <c r="BP1696" i="6" s="1"/>
  <c r="BM1788" i="6"/>
  <c r="BO1947" i="6"/>
  <c r="BP1947" i="6" s="1"/>
  <c r="BM1963" i="6"/>
  <c r="BM1483" i="6"/>
  <c r="BK1607" i="6"/>
  <c r="BO1635" i="6"/>
  <c r="BP1635" i="6" s="1"/>
  <c r="BO1675" i="6"/>
  <c r="BP1675" i="6" s="1"/>
  <c r="BO1844" i="6"/>
  <c r="BP1844" i="6" s="1"/>
  <c r="BM1876" i="6"/>
  <c r="BM2020" i="6"/>
  <c r="BM2036" i="6"/>
  <c r="BK1538" i="6"/>
  <c r="BL1538" i="6" s="1"/>
  <c r="BN1538" i="6" s="1"/>
  <c r="BO1538" i="6"/>
  <c r="BP1538" i="6" s="1"/>
  <c r="BK1566" i="6"/>
  <c r="BL1566" i="6" s="1"/>
  <c r="BK1573" i="6"/>
  <c r="BL1573" i="6" s="1"/>
  <c r="BK1722" i="6"/>
  <c r="BL1722" i="6" s="1"/>
  <c r="BO1732" i="6"/>
  <c r="BP1732" i="6" s="1"/>
  <c r="BK1732" i="6"/>
  <c r="BL1732" i="6" s="1"/>
  <c r="BM1844" i="6"/>
  <c r="BM1915" i="6"/>
  <c r="BK1947" i="6"/>
  <c r="BL1947" i="6" s="1"/>
  <c r="BM1538" i="6"/>
  <c r="BM1566" i="6"/>
  <c r="BM1575" i="6"/>
  <c r="BK1584" i="6"/>
  <c r="BL1584" i="6" s="1"/>
  <c r="BO1584" i="6"/>
  <c r="BP1584" i="6" s="1"/>
  <c r="BO1586" i="6"/>
  <c r="BP1586" i="6" s="1"/>
  <c r="BO1622" i="6"/>
  <c r="BP1622" i="6" s="1"/>
  <c r="BM1722" i="6"/>
  <c r="BO1785" i="6"/>
  <c r="BP1785" i="6" s="1"/>
  <c r="BK1785" i="6"/>
  <c r="BL1785" i="6" s="1"/>
  <c r="BM1622" i="6"/>
  <c r="BK1638" i="6"/>
  <c r="BL1638" i="6" s="1"/>
  <c r="BO1663" i="6"/>
  <c r="BP1663" i="6" s="1"/>
  <c r="BO1841" i="6"/>
  <c r="BP1841" i="6" s="1"/>
  <c r="BK1841" i="6"/>
  <c r="BM1948" i="6"/>
  <c r="BM2075" i="6"/>
  <c r="BK1616" i="6"/>
  <c r="BL1616" i="6" s="1"/>
  <c r="BK1660" i="6"/>
  <c r="BK1719" i="6"/>
  <c r="BL1719" i="6" s="1"/>
  <c r="BO1722" i="6"/>
  <c r="BP1722" i="6" s="1"/>
  <c r="BO1767" i="6"/>
  <c r="BP1767" i="6" s="1"/>
  <c r="BK1767" i="6"/>
  <c r="BO1899" i="6"/>
  <c r="BP1899" i="6" s="1"/>
  <c r="BM1435" i="6"/>
  <c r="BM1475" i="6"/>
  <c r="BK1530" i="6"/>
  <c r="BL1530" i="6" s="1"/>
  <c r="BO1530" i="6"/>
  <c r="BP1530" i="6" s="1"/>
  <c r="BM1550" i="6"/>
  <c r="BK1552" i="6"/>
  <c r="BL1552" i="6" s="1"/>
  <c r="BM1561" i="6"/>
  <c r="BO1566" i="6"/>
  <c r="BP1566" i="6" s="1"/>
  <c r="BO1573" i="6"/>
  <c r="BP1573" i="6" s="1"/>
  <c r="BK1622" i="6"/>
  <c r="BL1622" i="6" s="1"/>
  <c r="BO1631" i="6"/>
  <c r="BP1631" i="6" s="1"/>
  <c r="BK1686" i="6"/>
  <c r="BL1686" i="6" s="1"/>
  <c r="BM1716" i="6"/>
  <c r="BO1811" i="6"/>
  <c r="BP1811" i="6" s="1"/>
  <c r="BK1811" i="6"/>
  <c r="BL1811" i="6" s="1"/>
  <c r="BN1811" i="6" s="1"/>
  <c r="BM1820" i="6"/>
  <c r="BO1878" i="6"/>
  <c r="BP1878" i="6" s="1"/>
  <c r="BO1999" i="6"/>
  <c r="BP1999" i="6" s="1"/>
  <c r="BK1999" i="6"/>
  <c r="BL1999" i="6" s="1"/>
  <c r="BK2081" i="6"/>
  <c r="BL2081" i="6" s="1"/>
  <c r="BM1676" i="6"/>
  <c r="BO1703" i="6"/>
  <c r="BP1703" i="6" s="1"/>
  <c r="BO1775" i="6"/>
  <c r="BP1775" i="6" s="1"/>
  <c r="BO1855" i="6"/>
  <c r="BP1855" i="6" s="1"/>
  <c r="BM2046" i="6"/>
  <c r="BO1743" i="6"/>
  <c r="BP1743" i="6" s="1"/>
  <c r="BM1777" i="6"/>
  <c r="BO1795" i="6"/>
  <c r="BP1795" i="6" s="1"/>
  <c r="BM1811" i="6"/>
  <c r="BO2012" i="6"/>
  <c r="BP2012" i="6" s="1"/>
  <c r="BK2163" i="6"/>
  <c r="BL2163" i="6" s="1"/>
  <c r="BO2163" i="6"/>
  <c r="BP2163" i="6" s="1"/>
  <c r="BO1658" i="6"/>
  <c r="BP1658" i="6" s="1"/>
  <c r="BO1683" i="6"/>
  <c r="BP1683" i="6" s="1"/>
  <c r="BK1706" i="6"/>
  <c r="BL1706" i="6" s="1"/>
  <c r="BM1743" i="6"/>
  <c r="BO1842" i="6"/>
  <c r="BP1842" i="6" s="1"/>
  <c r="BO1883" i="6"/>
  <c r="BP1883" i="6" s="1"/>
  <c r="BO1902" i="6"/>
  <c r="BP1902" i="6" s="1"/>
  <c r="BK1902" i="6"/>
  <c r="BL1902" i="6" s="1"/>
  <c r="BM1952" i="6"/>
  <c r="BM2012" i="6"/>
  <c r="BO1639" i="6"/>
  <c r="BP1639" i="6" s="1"/>
  <c r="BK1795" i="6"/>
  <c r="BO1654" i="6"/>
  <c r="BP1654" i="6" s="1"/>
  <c r="BO1687" i="6"/>
  <c r="BP1687" i="6" s="1"/>
  <c r="BM1721" i="6"/>
  <c r="BK1743" i="6"/>
  <c r="BL1743" i="6" s="1"/>
  <c r="BN1743" i="6" s="1"/>
  <c r="BK1746" i="6"/>
  <c r="BL1746" i="6" s="1"/>
  <c r="BK1760" i="6"/>
  <c r="BL1760" i="6" s="1"/>
  <c r="BM1762" i="6"/>
  <c r="BK1771" i="6"/>
  <c r="BL1771" i="6" s="1"/>
  <c r="BO1839" i="6"/>
  <c r="BP1839" i="6" s="1"/>
  <c r="BK1842" i="6"/>
  <c r="BO1875" i="6"/>
  <c r="BP1875" i="6" s="1"/>
  <c r="BK1875" i="6"/>
  <c r="BL1875" i="6" s="1"/>
  <c r="BK1883" i="6"/>
  <c r="BK1639" i="6"/>
  <c r="BL1639" i="6" s="1"/>
  <c r="BO1672" i="6"/>
  <c r="BP1672" i="6" s="1"/>
  <c r="BK1683" i="6"/>
  <c r="BK1699" i="6"/>
  <c r="BL1699" i="6" s="1"/>
  <c r="BM1711" i="6"/>
  <c r="BM1746" i="6"/>
  <c r="BM1773" i="6"/>
  <c r="BK1789" i="6"/>
  <c r="BL1789" i="6" s="1"/>
  <c r="BM1839" i="6"/>
  <c r="BO1872" i="6"/>
  <c r="BP1872" i="6" s="1"/>
  <c r="BO2003" i="6"/>
  <c r="BP2003" i="6" s="1"/>
  <c r="BK2003" i="6"/>
  <c r="BL2003" i="6" s="1"/>
  <c r="BK1630" i="6"/>
  <c r="BO1648" i="6"/>
  <c r="BP1648" i="6" s="1"/>
  <c r="BK1648" i="6"/>
  <c r="BL1648" i="6" s="1"/>
  <c r="BO1706" i="6"/>
  <c r="BP1706" i="6" s="1"/>
  <c r="BK1778" i="6"/>
  <c r="BK1812" i="6"/>
  <c r="BL1812" i="6" s="1"/>
  <c r="BM2003" i="6"/>
  <c r="BO1716" i="6"/>
  <c r="BP1716" i="6" s="1"/>
  <c r="BK1716" i="6"/>
  <c r="BL1716" i="6" s="1"/>
  <c r="BN1716" i="6" s="1"/>
  <c r="BM1718" i="6"/>
  <c r="BM1737" i="6"/>
  <c r="BM1782" i="6"/>
  <c r="BK1813" i="6"/>
  <c r="BO1816" i="6"/>
  <c r="BP1816" i="6" s="1"/>
  <c r="BK1816" i="6"/>
  <c r="BL1816" i="6" s="1"/>
  <c r="BK1822" i="6"/>
  <c r="BL1822" i="6" s="1"/>
  <c r="BM1831" i="6"/>
  <c r="BO1944" i="6"/>
  <c r="BP1944" i="6" s="1"/>
  <c r="BK1944" i="6"/>
  <c r="BL1944" i="6" s="1"/>
  <c r="BK1986" i="6"/>
  <c r="BK1754" i="6"/>
  <c r="BL1754" i="6" s="1"/>
  <c r="BN1754" i="6" s="1"/>
  <c r="BO1756" i="6"/>
  <c r="BP1756" i="6" s="1"/>
  <c r="BK1756" i="6"/>
  <c r="BK1768" i="6"/>
  <c r="BL1768" i="6" s="1"/>
  <c r="BK1774" i="6"/>
  <c r="BL1774" i="6" s="1"/>
  <c r="BK1787" i="6"/>
  <c r="BL1787" i="6" s="1"/>
  <c r="BO1787" i="6"/>
  <c r="BP1787" i="6" s="1"/>
  <c r="BK1797" i="6"/>
  <c r="BL1797" i="6" s="1"/>
  <c r="BO1834" i="6"/>
  <c r="BP1834" i="6" s="1"/>
  <c r="BK1834" i="6"/>
  <c r="BL1834" i="6" s="1"/>
  <c r="BO1860" i="6"/>
  <c r="BP1860" i="6" s="1"/>
  <c r="BK1874" i="6"/>
  <c r="BL1874" i="6" s="1"/>
  <c r="BM1986" i="6"/>
  <c r="BK2006" i="6"/>
  <c r="BL2006" i="6" s="1"/>
  <c r="BO2178" i="6"/>
  <c r="BP2178" i="6" s="1"/>
  <c r="BK2178" i="6"/>
  <c r="BL2178" i="6" s="1"/>
  <c r="BM1630" i="6"/>
  <c r="BM1714" i="6"/>
  <c r="BM1754" i="6"/>
  <c r="BO1826" i="6"/>
  <c r="BP1826" i="6" s="1"/>
  <c r="BO1857" i="6"/>
  <c r="BP1857" i="6" s="1"/>
  <c r="BM1962" i="6"/>
  <c r="BK1661" i="6"/>
  <c r="BL1661" i="6" s="1"/>
  <c r="BK1764" i="6"/>
  <c r="BL1764" i="6" s="1"/>
  <c r="BO1797" i="6"/>
  <c r="BP1797" i="6" s="1"/>
  <c r="BO1840" i="6"/>
  <c r="BP1840" i="6" s="1"/>
  <c r="BK1840" i="6"/>
  <c r="BL1840" i="6" s="1"/>
  <c r="BK1860" i="6"/>
  <c r="BL1860" i="6" s="1"/>
  <c r="BO1864" i="6"/>
  <c r="BP1864" i="6" s="1"/>
  <c r="BO1867" i="6"/>
  <c r="BP1867" i="6" s="1"/>
  <c r="BM1934" i="6"/>
  <c r="BO1968" i="6"/>
  <c r="BP1968" i="6" s="1"/>
  <c r="BO1986" i="6"/>
  <c r="BP1986" i="6" s="1"/>
  <c r="BK1684" i="6"/>
  <c r="BL1684" i="6" s="1"/>
  <c r="BO1688" i="6"/>
  <c r="BP1688" i="6" s="1"/>
  <c r="BK1688" i="6"/>
  <c r="BL1688" i="6" s="1"/>
  <c r="BO1748" i="6"/>
  <c r="BP1748" i="6" s="1"/>
  <c r="BK1748" i="6"/>
  <c r="BL1748" i="6" s="1"/>
  <c r="BM1750" i="6"/>
  <c r="BO1762" i="6"/>
  <c r="BP1762" i="6" s="1"/>
  <c r="BK1826" i="6"/>
  <c r="BL1826" i="6" s="1"/>
  <c r="BM1864" i="6"/>
  <c r="BM1867" i="6"/>
  <c r="BO1881" i="6"/>
  <c r="BP1881" i="6" s="1"/>
  <c r="BM1921" i="6"/>
  <c r="BO2006" i="6"/>
  <c r="BP2006" i="6" s="1"/>
  <c r="BK1662" i="6"/>
  <c r="BL1662" i="6" s="1"/>
  <c r="BO1827" i="6"/>
  <c r="BP1827" i="6" s="1"/>
  <c r="BK1827" i="6"/>
  <c r="BL1827" i="6" s="1"/>
  <c r="BO1868" i="6"/>
  <c r="BP1868" i="6" s="1"/>
  <c r="BK1868" i="6"/>
  <c r="BL1868" i="6" s="1"/>
  <c r="BO1873" i="6"/>
  <c r="BP1873" i="6" s="1"/>
  <c r="BK1873" i="6"/>
  <c r="BL1873" i="6" s="1"/>
  <c r="BO1876" i="6"/>
  <c r="BP1876" i="6" s="1"/>
  <c r="BM1881" i="6"/>
  <c r="BO1892" i="6"/>
  <c r="BP1892" i="6" s="1"/>
  <c r="BO1903" i="6"/>
  <c r="BP1903" i="6" s="1"/>
  <c r="BK1910" i="6"/>
  <c r="BL1910" i="6" s="1"/>
  <c r="BO1917" i="6"/>
  <c r="BP1917" i="6" s="1"/>
  <c r="BO2170" i="6"/>
  <c r="BP2170" i="6" s="1"/>
  <c r="BK2170" i="6"/>
  <c r="BL2170" i="6" s="1"/>
  <c r="BM1694" i="6"/>
  <c r="BO1792" i="6"/>
  <c r="BP1792" i="6" s="1"/>
  <c r="BK1792" i="6"/>
  <c r="BL1792" i="6" s="1"/>
  <c r="BO1818" i="6"/>
  <c r="BP1818" i="6" s="1"/>
  <c r="BK1818" i="6"/>
  <c r="BM1827" i="6"/>
  <c r="BM1892" i="6"/>
  <c r="BM2004" i="6"/>
  <c r="BK1650" i="6"/>
  <c r="BL1650" i="6" s="1"/>
  <c r="BN1650" i="6" s="1"/>
  <c r="BK1654" i="6"/>
  <c r="BL1654" i="6" s="1"/>
  <c r="BK1658" i="6"/>
  <c r="BL1658" i="6" s="1"/>
  <c r="BK1675" i="6"/>
  <c r="BL1675" i="6" s="1"/>
  <c r="BK1702" i="6"/>
  <c r="BL1702" i="6" s="1"/>
  <c r="BK1710" i="6"/>
  <c r="BK1718" i="6"/>
  <c r="BL1718" i="6" s="1"/>
  <c r="BK1734" i="6"/>
  <c r="BL1734" i="6" s="1"/>
  <c r="BK1742" i="6"/>
  <c r="BL1742" i="6" s="1"/>
  <c r="BK1782" i="6"/>
  <c r="BL1782" i="6" s="1"/>
  <c r="BO1832" i="6"/>
  <c r="BP1832" i="6" s="1"/>
  <c r="BK1882" i="6"/>
  <c r="BL1882" i="6" s="1"/>
  <c r="BO1887" i="6"/>
  <c r="BP1887" i="6" s="1"/>
  <c r="BO1896" i="6"/>
  <c r="BP1896" i="6" s="1"/>
  <c r="BK1896" i="6"/>
  <c r="BL1896" i="6" s="1"/>
  <c r="BK1936" i="6"/>
  <c r="BL1936" i="6" s="1"/>
  <c r="BK1950" i="6"/>
  <c r="BL1950" i="6" s="1"/>
  <c r="BO1975" i="6"/>
  <c r="BP1975" i="6" s="1"/>
  <c r="BK1975" i="6"/>
  <c r="BL1975" i="6" s="1"/>
  <c r="BM1989" i="6"/>
  <c r="BO1879" i="6"/>
  <c r="BP1879" i="6" s="1"/>
  <c r="BO1890" i="6"/>
  <c r="BP1890" i="6" s="1"/>
  <c r="BO1907" i="6"/>
  <c r="BP1907" i="6" s="1"/>
  <c r="BM1925" i="6"/>
  <c r="BM1965" i="6"/>
  <c r="BK2073" i="6"/>
  <c r="BK1758" i="6"/>
  <c r="BO1766" i="6"/>
  <c r="BP1766" i="6" s="1"/>
  <c r="BK1866" i="6"/>
  <c r="BM1907" i="6"/>
  <c r="BK1690" i="6"/>
  <c r="BL1690" i="6" s="1"/>
  <c r="BO1800" i="6"/>
  <c r="BP1800" i="6" s="1"/>
  <c r="BK1800" i="6"/>
  <c r="BO1819" i="6"/>
  <c r="BP1819" i="6" s="1"/>
  <c r="BK1832" i="6"/>
  <c r="BL1832" i="6" s="1"/>
  <c r="BO1871" i="6"/>
  <c r="BP1871" i="6" s="1"/>
  <c r="BK1871" i="6"/>
  <c r="BL1871" i="6" s="1"/>
  <c r="BN1871" i="6" s="1"/>
  <c r="BK1879" i="6"/>
  <c r="BL1879" i="6" s="1"/>
  <c r="BK1890" i="6"/>
  <c r="BK1908" i="6"/>
  <c r="BL1908" i="6" s="1"/>
  <c r="BN1908" i="6" s="1"/>
  <c r="BM1940" i="6"/>
  <c r="BK1674" i="6"/>
  <c r="BL1674" i="6" s="1"/>
  <c r="BM1690" i="6"/>
  <c r="BO1763" i="6"/>
  <c r="BP1763" i="6" s="1"/>
  <c r="BK1784" i="6"/>
  <c r="BL1784" i="6" s="1"/>
  <c r="BO1784" i="6"/>
  <c r="BP1784" i="6" s="1"/>
  <c r="BM1871" i="6"/>
  <c r="BO1877" i="6"/>
  <c r="BP1877" i="6" s="1"/>
  <c r="BO1915" i="6"/>
  <c r="BP1915" i="6" s="1"/>
  <c r="BM1960" i="6"/>
  <c r="BM2001" i="6"/>
  <c r="BM2017" i="6"/>
  <c r="BO2046" i="6"/>
  <c r="BP2046" i="6" s="1"/>
  <c r="BO2120" i="6"/>
  <c r="BP2120" i="6" s="1"/>
  <c r="BK2135" i="6"/>
  <c r="BO2135" i="6"/>
  <c r="BP2135" i="6" s="1"/>
  <c r="BM2344" i="6"/>
  <c r="BK1780" i="6"/>
  <c r="BL1780" i="6" s="1"/>
  <c r="BK1820" i="6"/>
  <c r="BL1820" i="6" s="1"/>
  <c r="BO1843" i="6"/>
  <c r="BP1843" i="6" s="1"/>
  <c r="BO1888" i="6"/>
  <c r="BP1888" i="6" s="1"/>
  <c r="BK1932" i="6"/>
  <c r="BL1932" i="6" s="1"/>
  <c r="BO2019" i="6"/>
  <c r="BP2019" i="6" s="1"/>
  <c r="BO2072" i="6"/>
  <c r="BP2072" i="6" s="1"/>
  <c r="BK2139" i="6"/>
  <c r="BL2139" i="6" s="1"/>
  <c r="BO2139" i="6"/>
  <c r="BP2139" i="6" s="1"/>
  <c r="BK2218" i="6"/>
  <c r="BL2218" i="6" s="1"/>
  <c r="BN2218" i="6" s="1"/>
  <c r="BM1888" i="6"/>
  <c r="BO1898" i="6"/>
  <c r="BP1898" i="6" s="1"/>
  <c r="BK1898" i="6"/>
  <c r="BL1898" i="6" s="1"/>
  <c r="BM1904" i="6"/>
  <c r="BO1919" i="6"/>
  <c r="BP1919" i="6" s="1"/>
  <c r="BO2080" i="6"/>
  <c r="BP2080" i="6" s="1"/>
  <c r="BO2154" i="6"/>
  <c r="BP2154" i="6" s="1"/>
  <c r="BO2209" i="6"/>
  <c r="BP2209" i="6" s="1"/>
  <c r="BK1776" i="6"/>
  <c r="BL1776" i="6" s="1"/>
  <c r="BK1854" i="6"/>
  <c r="BL1854" i="6" s="1"/>
  <c r="BM2154" i="6"/>
  <c r="BK1843" i="6"/>
  <c r="BL1843" i="6" s="1"/>
  <c r="BO1884" i="6"/>
  <c r="BP1884" i="6" s="1"/>
  <c r="BK1888" i="6"/>
  <c r="BL1888" i="6" s="1"/>
  <c r="BN1888" i="6" s="1"/>
  <c r="BK1893" i="6"/>
  <c r="BL1893" i="6" s="1"/>
  <c r="BK2019" i="6"/>
  <c r="BL2019" i="6" s="1"/>
  <c r="BK2072" i="6"/>
  <c r="BK1772" i="6"/>
  <c r="BL1772" i="6" s="1"/>
  <c r="BO1831" i="6"/>
  <c r="BP1831" i="6" s="1"/>
  <c r="BM1884" i="6"/>
  <c r="BK1919" i="6"/>
  <c r="BM1981" i="6"/>
  <c r="BK2154" i="6"/>
  <c r="BL2154" i="6" s="1"/>
  <c r="BK2202" i="6"/>
  <c r="BL2202" i="6" s="1"/>
  <c r="BO1880" i="6"/>
  <c r="BP1880" i="6" s="1"/>
  <c r="BK1926" i="6"/>
  <c r="BL1926" i="6" s="1"/>
  <c r="BO1935" i="6"/>
  <c r="BP1935" i="6" s="1"/>
  <c r="BK1935" i="6"/>
  <c r="BK1994" i="6"/>
  <c r="BL1994" i="6" s="1"/>
  <c r="BN1994" i="6" s="1"/>
  <c r="BO1994" i="6"/>
  <c r="BP1994" i="6" s="1"/>
  <c r="BM2112" i="6"/>
  <c r="BO1815" i="6"/>
  <c r="BP1815" i="6" s="1"/>
  <c r="BO1900" i="6"/>
  <c r="BP1900" i="6" s="1"/>
  <c r="BK1974" i="6"/>
  <c r="BL1974" i="6" s="1"/>
  <c r="BO1992" i="6"/>
  <c r="BP1992" i="6" s="1"/>
  <c r="BK1992" i="6"/>
  <c r="BL1992" i="6" s="1"/>
  <c r="BK2026" i="6"/>
  <c r="BL2026" i="6" s="1"/>
  <c r="BM1900" i="6"/>
  <c r="BO1940" i="6"/>
  <c r="BP1940" i="6" s="1"/>
  <c r="BK1940" i="6"/>
  <c r="BL1940" i="6" s="1"/>
  <c r="BM1974" i="6"/>
  <c r="BM2002" i="6"/>
  <c r="BM2014" i="6"/>
  <c r="BM2063" i="6"/>
  <c r="BK2117" i="6"/>
  <c r="BL2117" i="6" s="1"/>
  <c r="BO2117" i="6"/>
  <c r="BP2117" i="6" s="1"/>
  <c r="BO2344" i="6"/>
  <c r="BP2344" i="6" s="1"/>
  <c r="BK2344" i="6"/>
  <c r="BL2344" i="6" s="1"/>
  <c r="BM1908" i="6"/>
  <c r="BO1943" i="6"/>
  <c r="BP1943" i="6" s="1"/>
  <c r="BM1982" i="6"/>
  <c r="BO2108" i="6"/>
  <c r="BP2108" i="6" s="1"/>
  <c r="BO1863" i="6"/>
  <c r="BP1863" i="6" s="1"/>
  <c r="BM1912" i="6"/>
  <c r="BO1956" i="6"/>
  <c r="BP1956" i="6" s="1"/>
  <c r="BO1995" i="6"/>
  <c r="BP1995" i="6" s="1"/>
  <c r="BK2012" i="6"/>
  <c r="BL2012" i="6" s="1"/>
  <c r="BO2015" i="6"/>
  <c r="BP2015" i="6" s="1"/>
  <c r="BK2080" i="6"/>
  <c r="BL2080" i="6" s="1"/>
  <c r="BO2140" i="6"/>
  <c r="BP2140" i="6" s="1"/>
  <c r="BO2157" i="6"/>
  <c r="BP2157" i="6" s="1"/>
  <c r="BO2182" i="6"/>
  <c r="BP2182" i="6" s="1"/>
  <c r="BK2182" i="6"/>
  <c r="BL2182" i="6" s="1"/>
  <c r="BO1914" i="6"/>
  <c r="BP1914" i="6" s="1"/>
  <c r="BO1918" i="6"/>
  <c r="BP1918" i="6" s="1"/>
  <c r="BO1964" i="6"/>
  <c r="BP1964" i="6" s="1"/>
  <c r="BK2113" i="6"/>
  <c r="BL2113" i="6" s="1"/>
  <c r="BO2113" i="6"/>
  <c r="BP2113" i="6" s="1"/>
  <c r="BM2140" i="6"/>
  <c r="BM2182" i="6"/>
  <c r="BM2232" i="6"/>
  <c r="BM2249" i="6"/>
  <c r="BO2276" i="6"/>
  <c r="BP2276" i="6" s="1"/>
  <c r="BO1895" i="6"/>
  <c r="BP1895" i="6" s="1"/>
  <c r="BO1927" i="6"/>
  <c r="BP1927" i="6" s="1"/>
  <c r="BK1943" i="6"/>
  <c r="BL1943" i="6" s="1"/>
  <c r="BK1946" i="6"/>
  <c r="BL1946" i="6" s="1"/>
  <c r="BO1988" i="6"/>
  <c r="BP1988" i="6" s="1"/>
  <c r="BK1990" i="6"/>
  <c r="BL1990" i="6" s="1"/>
  <c r="BO1990" i="6"/>
  <c r="BP1990" i="6" s="1"/>
  <c r="BO2031" i="6"/>
  <c r="BP2031" i="6" s="1"/>
  <c r="BK2108" i="6"/>
  <c r="BM2113" i="6"/>
  <c r="BK1938" i="6"/>
  <c r="BL1938" i="6" s="1"/>
  <c r="BO1967" i="6"/>
  <c r="BP1967" i="6" s="1"/>
  <c r="BM2005" i="6"/>
  <c r="BK2018" i="6"/>
  <c r="BL2018" i="6" s="1"/>
  <c r="BO2018" i="6"/>
  <c r="BP2018" i="6" s="1"/>
  <c r="BM2031" i="6"/>
  <c r="BM2057" i="6"/>
  <c r="BK2250" i="6"/>
  <c r="BL2250" i="6" s="1"/>
  <c r="BK1927" i="6"/>
  <c r="BK1934" i="6"/>
  <c r="BL1934" i="6" s="1"/>
  <c r="BO1946" i="6"/>
  <c r="BP1946" i="6" s="1"/>
  <c r="BK2010" i="6"/>
  <c r="BL2010" i="6" s="1"/>
  <c r="BO2010" i="6"/>
  <c r="BP2010" i="6" s="1"/>
  <c r="BM2028" i="6"/>
  <c r="BO2049" i="6"/>
  <c r="BP2049" i="6" s="1"/>
  <c r="BK2049" i="6"/>
  <c r="BM2061" i="6"/>
  <c r="BM2223" i="6"/>
  <c r="BM2250" i="6"/>
  <c r="BO1979" i="6"/>
  <c r="BP1979" i="6" s="1"/>
  <c r="BK2022" i="6"/>
  <c r="BL2022" i="6" s="1"/>
  <c r="BN2022" i="6" s="1"/>
  <c r="BO2047" i="6"/>
  <c r="BP2047" i="6" s="1"/>
  <c r="BK2047" i="6"/>
  <c r="BL2047" i="6" s="1"/>
  <c r="BO2096" i="6"/>
  <c r="BP2096" i="6" s="1"/>
  <c r="BK2125" i="6"/>
  <c r="BL2125" i="6" s="1"/>
  <c r="BO2125" i="6"/>
  <c r="BP2125" i="6" s="1"/>
  <c r="BO2129" i="6"/>
  <c r="BP2129" i="6" s="1"/>
  <c r="BK2129" i="6"/>
  <c r="BL2129" i="6" s="1"/>
  <c r="BO1911" i="6"/>
  <c r="BP1911" i="6" s="1"/>
  <c r="BK1962" i="6"/>
  <c r="BL1962" i="6" s="1"/>
  <c r="BK2014" i="6"/>
  <c r="BL2014" i="6" s="1"/>
  <c r="BM2022" i="6"/>
  <c r="BM2047" i="6"/>
  <c r="BO2066" i="6"/>
  <c r="BP2066" i="6" s="1"/>
  <c r="BM2096" i="6"/>
  <c r="BM2125" i="6"/>
  <c r="BO2212" i="6"/>
  <c r="BP2212" i="6" s="1"/>
  <c r="BK1930" i="6"/>
  <c r="BL1930" i="6" s="1"/>
  <c r="BM1994" i="6"/>
  <c r="BO2000" i="6"/>
  <c r="BP2000" i="6" s="1"/>
  <c r="BO2007" i="6"/>
  <c r="BP2007" i="6" s="1"/>
  <c r="BK2007" i="6"/>
  <c r="BL2007" i="6" s="1"/>
  <c r="BO2032" i="6"/>
  <c r="BP2032" i="6" s="1"/>
  <c r="BO2034" i="6"/>
  <c r="BP2034" i="6" s="1"/>
  <c r="BK2034" i="6"/>
  <c r="BL2034" i="6" s="1"/>
  <c r="BK2066" i="6"/>
  <c r="BL2066" i="6" s="1"/>
  <c r="BM2071" i="6"/>
  <c r="BO2173" i="6"/>
  <c r="BP2173" i="6" s="1"/>
  <c r="BK2173" i="6"/>
  <c r="BL2173" i="6" s="1"/>
  <c r="BM2185" i="6"/>
  <c r="BM2192" i="6"/>
  <c r="BM2327" i="6"/>
  <c r="BK1899" i="6"/>
  <c r="BL1899" i="6" s="1"/>
  <c r="BK1903" i="6"/>
  <c r="BL1903" i="6" s="1"/>
  <c r="BK1911" i="6"/>
  <c r="BK1917" i="6"/>
  <c r="BL1917" i="6" s="1"/>
  <c r="BO1955" i="6"/>
  <c r="BP1955" i="6" s="1"/>
  <c r="BO1962" i="6"/>
  <c r="BP1962" i="6" s="1"/>
  <c r="BK1968" i="6"/>
  <c r="BL1968" i="6" s="1"/>
  <c r="BO1987" i="6"/>
  <c r="BP1987" i="6" s="1"/>
  <c r="BO2014" i="6"/>
  <c r="BP2014" i="6" s="1"/>
  <c r="BO2027" i="6"/>
  <c r="BP2027" i="6" s="1"/>
  <c r="BO2042" i="6"/>
  <c r="BP2042" i="6" s="1"/>
  <c r="BK2042" i="6"/>
  <c r="BL2042" i="6" s="1"/>
  <c r="BO2186" i="6"/>
  <c r="BP2186" i="6" s="1"/>
  <c r="BK2186" i="6"/>
  <c r="BL2186" i="6" s="1"/>
  <c r="BK2193" i="6"/>
  <c r="BL2193" i="6" s="1"/>
  <c r="BK2270" i="6"/>
  <c r="BL2270" i="6" s="1"/>
  <c r="BO2270" i="6"/>
  <c r="BP2270" i="6" s="1"/>
  <c r="BK1914" i="6"/>
  <c r="BL1914" i="6" s="1"/>
  <c r="BK1998" i="6"/>
  <c r="BL1998" i="6" s="1"/>
  <c r="BO2074" i="6"/>
  <c r="BP2074" i="6" s="1"/>
  <c r="BO2104" i="6"/>
  <c r="BP2104" i="6" s="1"/>
  <c r="BK2000" i="6"/>
  <c r="BL2000" i="6" s="1"/>
  <c r="BK2032" i="6"/>
  <c r="BL2032" i="6" s="1"/>
  <c r="BM2074" i="6"/>
  <c r="BO2077" i="6"/>
  <c r="BP2077" i="6" s="1"/>
  <c r="BM2079" i="6"/>
  <c r="BM2104" i="6"/>
  <c r="BK2142" i="6"/>
  <c r="BL2142" i="6" s="1"/>
  <c r="BM2149" i="6"/>
  <c r="BK2206" i="6"/>
  <c r="BL2206" i="6" s="1"/>
  <c r="BO2206" i="6"/>
  <c r="BP2206" i="6" s="1"/>
  <c r="BM1946" i="6"/>
  <c r="BK1955" i="6"/>
  <c r="BL1955" i="6" s="1"/>
  <c r="BO1991" i="6"/>
  <c r="BP1991" i="6" s="1"/>
  <c r="BO2011" i="6"/>
  <c r="BP2011" i="6" s="1"/>
  <c r="BO2023" i="6"/>
  <c r="BP2023" i="6" s="1"/>
  <c r="BO2035" i="6"/>
  <c r="BP2035" i="6" s="1"/>
  <c r="BM2053" i="6"/>
  <c r="BK2152" i="6"/>
  <c r="BL2152" i="6" s="1"/>
  <c r="BO2227" i="6"/>
  <c r="BP2227" i="6" s="1"/>
  <c r="BK2227" i="6"/>
  <c r="BL2227" i="6" s="1"/>
  <c r="BM1922" i="6"/>
  <c r="BO1939" i="6"/>
  <c r="BP1939" i="6" s="1"/>
  <c r="BO2088" i="6"/>
  <c r="BP2088" i="6" s="1"/>
  <c r="BK2175" i="6"/>
  <c r="BL2175" i="6" s="1"/>
  <c r="BO2175" i="6"/>
  <c r="BP2175" i="6" s="1"/>
  <c r="BO1959" i="6"/>
  <c r="BP1959" i="6" s="1"/>
  <c r="BK1978" i="6"/>
  <c r="BL1978" i="6" s="1"/>
  <c r="BM1990" i="6"/>
  <c r="BK2002" i="6"/>
  <c r="BL2002" i="6" s="1"/>
  <c r="BM2064" i="6"/>
  <c r="BM2108" i="6"/>
  <c r="BM2120" i="6"/>
  <c r="BO2189" i="6"/>
  <c r="BP2189" i="6" s="1"/>
  <c r="BK2189" i="6"/>
  <c r="BL2189" i="6" s="1"/>
  <c r="BM2212" i="6"/>
  <c r="BO2220" i="6"/>
  <c r="BP2220" i="6" s="1"/>
  <c r="BK2220" i="6"/>
  <c r="BO2124" i="6"/>
  <c r="BP2124" i="6" s="1"/>
  <c r="BO2162" i="6"/>
  <c r="BP2162" i="6" s="1"/>
  <c r="BK2162" i="6"/>
  <c r="BL2162" i="6" s="1"/>
  <c r="BO2185" i="6"/>
  <c r="BP2185" i="6" s="1"/>
  <c r="BK2185" i="6"/>
  <c r="BL2185" i="6" s="1"/>
  <c r="BM2220" i="6"/>
  <c r="BO2265" i="6"/>
  <c r="BP2265" i="6" s="1"/>
  <c r="BO2030" i="6"/>
  <c r="BP2030" i="6" s="1"/>
  <c r="BK2030" i="6"/>
  <c r="BL2030" i="6" s="1"/>
  <c r="BO2060" i="6"/>
  <c r="BP2060" i="6" s="1"/>
  <c r="BO2089" i="6"/>
  <c r="BP2089" i="6" s="1"/>
  <c r="BO2100" i="6"/>
  <c r="BP2100" i="6" s="1"/>
  <c r="BM2124" i="6"/>
  <c r="BK2136" i="6"/>
  <c r="BL2136" i="6" s="1"/>
  <c r="BK2148" i="6"/>
  <c r="BL2148" i="6" s="1"/>
  <c r="BO2156" i="6"/>
  <c r="BP2156" i="6" s="1"/>
  <c r="BK2156" i="6"/>
  <c r="BL2156" i="6" s="1"/>
  <c r="BM2190" i="6"/>
  <c r="BO2043" i="6"/>
  <c r="BP2043" i="6" s="1"/>
  <c r="BM2060" i="6"/>
  <c r="BO2082" i="6"/>
  <c r="BP2082" i="6" s="1"/>
  <c r="BO2112" i="6"/>
  <c r="BP2112" i="6" s="1"/>
  <c r="BM2136" i="6"/>
  <c r="BM2156" i="6"/>
  <c r="BK2190" i="6"/>
  <c r="BL2190" i="6" s="1"/>
  <c r="BN2190" i="6" s="1"/>
  <c r="BM2236" i="6"/>
  <c r="BO1951" i="6"/>
  <c r="BP1951" i="6" s="1"/>
  <c r="BO2026" i="6"/>
  <c r="BP2026" i="6" s="1"/>
  <c r="BO2039" i="6"/>
  <c r="BP2039" i="6" s="1"/>
  <c r="BK2060" i="6"/>
  <c r="BL2060" i="6" s="1"/>
  <c r="BK2100" i="6"/>
  <c r="BL2100" i="6" s="1"/>
  <c r="BM2121" i="6"/>
  <c r="BO2146" i="6"/>
  <c r="BP2146" i="6" s="1"/>
  <c r="BO2208" i="6"/>
  <c r="BP2208" i="6" s="1"/>
  <c r="BK2208" i="6"/>
  <c r="BL2208" i="6" s="1"/>
  <c r="BM2237" i="6"/>
  <c r="BM2087" i="6"/>
  <c r="BK2109" i="6"/>
  <c r="BL2109" i="6" s="1"/>
  <c r="BM2170" i="6"/>
  <c r="BM2265" i="6"/>
  <c r="BM2413" i="6"/>
  <c r="BK2105" i="6"/>
  <c r="BL2105" i="6" s="1"/>
  <c r="BO2138" i="6"/>
  <c r="BP2138" i="6" s="1"/>
  <c r="BK2138" i="6"/>
  <c r="BL2138" i="6" s="1"/>
  <c r="BO2247" i="6"/>
  <c r="BP2247" i="6" s="1"/>
  <c r="BK2247" i="6"/>
  <c r="BL2247" i="6" s="1"/>
  <c r="BK2089" i="6"/>
  <c r="BL2089" i="6" s="1"/>
  <c r="BK2097" i="6"/>
  <c r="BM2107" i="6"/>
  <c r="BK2157" i="6"/>
  <c r="BL2157" i="6" s="1"/>
  <c r="BO2177" i="6"/>
  <c r="BP2177" i="6" s="1"/>
  <c r="BM2180" i="6"/>
  <c r="BM2371" i="6"/>
  <c r="BK2147" i="6"/>
  <c r="BL2147" i="6" s="1"/>
  <c r="BO2147" i="6"/>
  <c r="BP2147" i="6" s="1"/>
  <c r="BM2091" i="6"/>
  <c r="BM2099" i="6"/>
  <c r="BK2143" i="6"/>
  <c r="BL2143" i="6" s="1"/>
  <c r="BO2174" i="6"/>
  <c r="BP2174" i="6" s="1"/>
  <c r="BK2174" i="6"/>
  <c r="BL2174" i="6" s="1"/>
  <c r="BM2241" i="6"/>
  <c r="BM2294" i="6"/>
  <c r="BM2143" i="6"/>
  <c r="BO2153" i="6"/>
  <c r="BP2153" i="6" s="1"/>
  <c r="BK2171" i="6"/>
  <c r="BL2171" i="6" s="1"/>
  <c r="BO2171" i="6"/>
  <c r="BP2171" i="6" s="1"/>
  <c r="BO2105" i="6"/>
  <c r="BP2105" i="6" s="1"/>
  <c r="BO2128" i="6"/>
  <c r="BP2128" i="6" s="1"/>
  <c r="BO2145" i="6"/>
  <c r="BP2145" i="6" s="1"/>
  <c r="BK2145" i="6"/>
  <c r="BL2145" i="6" s="1"/>
  <c r="BO2149" i="6"/>
  <c r="BP2149" i="6" s="1"/>
  <c r="BO2181" i="6"/>
  <c r="BP2181" i="6" s="1"/>
  <c r="BO2254" i="6"/>
  <c r="BP2254" i="6" s="1"/>
  <c r="BO2215" i="6"/>
  <c r="BP2215" i="6" s="1"/>
  <c r="BK2215" i="6"/>
  <c r="BL2215" i="6" s="1"/>
  <c r="BK2233" i="6"/>
  <c r="BL2233" i="6" s="1"/>
  <c r="BM2215" i="6"/>
  <c r="BO2168" i="6"/>
  <c r="BP2168" i="6" s="1"/>
  <c r="BO2280" i="6"/>
  <c r="BP2280" i="6" s="1"/>
  <c r="BK2159" i="6"/>
  <c r="BL2159" i="6" s="1"/>
  <c r="BO2224" i="6"/>
  <c r="BP2224" i="6" s="1"/>
  <c r="BK2224" i="6"/>
  <c r="BL2224" i="6" s="1"/>
  <c r="BO2195" i="6"/>
  <c r="BP2195" i="6" s="1"/>
  <c r="BK2195" i="6"/>
  <c r="BL2195" i="6" s="1"/>
  <c r="BM2310" i="6"/>
  <c r="BK2167" i="6"/>
  <c r="BL2167" i="6" s="1"/>
  <c r="BO2172" i="6"/>
  <c r="BP2172" i="6" s="1"/>
  <c r="BK2172" i="6"/>
  <c r="BO2180" i="6"/>
  <c r="BP2180" i="6" s="1"/>
  <c r="BO2184" i="6"/>
  <c r="BP2184" i="6" s="1"/>
  <c r="BK2184" i="6"/>
  <c r="BL2184" i="6" s="1"/>
  <c r="BO2188" i="6"/>
  <c r="BP2188" i="6" s="1"/>
  <c r="BK2188" i="6"/>
  <c r="BL2188" i="6" s="1"/>
  <c r="BM2231" i="6"/>
  <c r="BM2235" i="6"/>
  <c r="BM2271" i="6"/>
  <c r="BK2155" i="6"/>
  <c r="BK2262" i="6"/>
  <c r="BO2262" i="6"/>
  <c r="BP2262" i="6" s="1"/>
  <c r="BO2272" i="6"/>
  <c r="BP2272" i="6" s="1"/>
  <c r="BO2291" i="6"/>
  <c r="BP2291" i="6" s="1"/>
  <c r="BO2159" i="6"/>
  <c r="BP2159" i="6" s="1"/>
  <c r="BO2198" i="6"/>
  <c r="BP2198" i="6" s="1"/>
  <c r="BK2198" i="6"/>
  <c r="BL2198" i="6" s="1"/>
  <c r="BM2244" i="6"/>
  <c r="BK2151" i="6"/>
  <c r="BO2164" i="6"/>
  <c r="BP2164" i="6" s="1"/>
  <c r="BM2278" i="6"/>
  <c r="BO2234" i="6"/>
  <c r="BP2234" i="6" s="1"/>
  <c r="BO2264" i="6"/>
  <c r="BP2264" i="6" s="1"/>
  <c r="BO2271" i="6"/>
  <c r="BP2271" i="6" s="1"/>
  <c r="BO2400" i="6"/>
  <c r="BP2400" i="6" s="1"/>
  <c r="BK2400" i="6"/>
  <c r="BL2400" i="6" s="1"/>
  <c r="BM2400" i="6"/>
  <c r="BM2412" i="6"/>
  <c r="BK2217" i="6"/>
  <c r="BL2217" i="6" s="1"/>
  <c r="BK2234" i="6"/>
  <c r="BL2234" i="6" s="1"/>
  <c r="BO2311" i="6"/>
  <c r="BP2311" i="6" s="1"/>
  <c r="BK2311" i="6"/>
  <c r="BL2311" i="6" s="1"/>
  <c r="BO2328" i="6"/>
  <c r="BP2328" i="6" s="1"/>
  <c r="BK2368" i="6"/>
  <c r="BL2368" i="6" s="1"/>
  <c r="BO2229" i="6"/>
  <c r="BP2229" i="6" s="1"/>
  <c r="BO2238" i="6"/>
  <c r="BP2238" i="6" s="1"/>
  <c r="BO2258" i="6"/>
  <c r="BP2258" i="6" s="1"/>
  <c r="BK2258" i="6"/>
  <c r="BL2258" i="6" s="1"/>
  <c r="BK2264" i="6"/>
  <c r="BL2264" i="6" s="1"/>
  <c r="BK2271" i="6"/>
  <c r="BM2368" i="6"/>
  <c r="BM2229" i="6"/>
  <c r="BM2238" i="6"/>
  <c r="BM2355" i="6"/>
  <c r="BO2368" i="6"/>
  <c r="BP2368" i="6" s="1"/>
  <c r="BK2238" i="6"/>
  <c r="BL2238" i="6" s="1"/>
  <c r="BO2248" i="6"/>
  <c r="BP2248" i="6" s="1"/>
  <c r="BK2248" i="6"/>
  <c r="BL2248" i="6" s="1"/>
  <c r="BK2254" i="6"/>
  <c r="BL2254" i="6" s="1"/>
  <c r="BM2291" i="6"/>
  <c r="BO2305" i="6"/>
  <c r="BP2305" i="6" s="1"/>
  <c r="BK2305" i="6"/>
  <c r="BL2305" i="6" s="1"/>
  <c r="BO2308" i="6"/>
  <c r="BP2308" i="6" s="1"/>
  <c r="BK2308" i="6"/>
  <c r="BL2308" i="6" s="1"/>
  <c r="BK2328" i="6"/>
  <c r="BL2328" i="6" s="1"/>
  <c r="BO2191" i="6"/>
  <c r="BP2191" i="6" s="1"/>
  <c r="BK2212" i="6"/>
  <c r="BL2212" i="6" s="1"/>
  <c r="BO2217" i="6"/>
  <c r="BP2217" i="6" s="1"/>
  <c r="BK2229" i="6"/>
  <c r="BL2229" i="6" s="1"/>
  <c r="BN2229" i="6" s="1"/>
  <c r="BK2242" i="6"/>
  <c r="BL2242" i="6" s="1"/>
  <c r="BO2244" i="6"/>
  <c r="BP2244" i="6" s="1"/>
  <c r="BK2252" i="6"/>
  <c r="BL2252" i="6" s="1"/>
  <c r="BO2267" i="6"/>
  <c r="BP2267" i="6" s="1"/>
  <c r="BK2267" i="6"/>
  <c r="BL2267" i="6" s="1"/>
  <c r="BK2291" i="6"/>
  <c r="BL2291" i="6" s="1"/>
  <c r="BM2341" i="6"/>
  <c r="BM2272" i="6"/>
  <c r="BO2283" i="6"/>
  <c r="BP2283" i="6" s="1"/>
  <c r="BK2397" i="6"/>
  <c r="BL2397" i="6" s="1"/>
  <c r="BO2397" i="6"/>
  <c r="BP2397" i="6" s="1"/>
  <c r="BK2194" i="6"/>
  <c r="BL2194" i="6" s="1"/>
  <c r="BM2226" i="6"/>
  <c r="BK2272" i="6"/>
  <c r="BO2297" i="6"/>
  <c r="BP2297" i="6" s="1"/>
  <c r="BK2297" i="6"/>
  <c r="BL2297" i="6" s="1"/>
  <c r="BK2312" i="6"/>
  <c r="BL2312" i="6" s="1"/>
  <c r="BK2191" i="6"/>
  <c r="BL2191" i="6" s="1"/>
  <c r="BN2191" i="6" s="1"/>
  <c r="BK2214" i="6"/>
  <c r="BL2214" i="6" s="1"/>
  <c r="BO2214" i="6"/>
  <c r="BP2214" i="6" s="1"/>
  <c r="BK2244" i="6"/>
  <c r="BL2244" i="6" s="1"/>
  <c r="BO2252" i="6"/>
  <c r="BP2252" i="6" s="1"/>
  <c r="BK2286" i="6"/>
  <c r="BL2286" i="6" s="1"/>
  <c r="BM2393" i="6"/>
  <c r="BO2203" i="6"/>
  <c r="BP2203" i="6" s="1"/>
  <c r="BK2209" i="6"/>
  <c r="BL2209" i="6" s="1"/>
  <c r="BK2265" i="6"/>
  <c r="BL2265" i="6" s="1"/>
  <c r="BK2283" i="6"/>
  <c r="BL2283" i="6" s="1"/>
  <c r="BO2223" i="6"/>
  <c r="BP2223" i="6" s="1"/>
  <c r="BK2223" i="6"/>
  <c r="BL2223" i="6" s="1"/>
  <c r="BN2223" i="6" s="1"/>
  <c r="BO2235" i="6"/>
  <c r="BP2235" i="6" s="1"/>
  <c r="BK2235" i="6"/>
  <c r="BO2239" i="6"/>
  <c r="BP2239" i="6" s="1"/>
  <c r="BO2261" i="6"/>
  <c r="BP2261" i="6" s="1"/>
  <c r="BO2286" i="6"/>
  <c r="BP2286" i="6" s="1"/>
  <c r="BO2292" i="6"/>
  <c r="BP2292" i="6" s="1"/>
  <c r="BK2292" i="6"/>
  <c r="BL2292" i="6" s="1"/>
  <c r="BM2306" i="6"/>
  <c r="BO2211" i="6"/>
  <c r="BP2211" i="6" s="1"/>
  <c r="BK2211" i="6"/>
  <c r="BL2211" i="6" s="1"/>
  <c r="BO2275" i="6"/>
  <c r="BP2275" i="6" s="1"/>
  <c r="BK2275" i="6"/>
  <c r="BO2417" i="6"/>
  <c r="BP2417" i="6" s="1"/>
  <c r="BK2245" i="6"/>
  <c r="BL2245" i="6" s="1"/>
  <c r="BM2275" i="6"/>
  <c r="BO2287" i="6"/>
  <c r="BP2287" i="6" s="1"/>
  <c r="BO2241" i="6"/>
  <c r="BP2241" i="6" s="1"/>
  <c r="BO2243" i="6"/>
  <c r="BP2243" i="6" s="1"/>
  <c r="BM2251" i="6"/>
  <c r="BM2284" i="6"/>
  <c r="BO2263" i="6"/>
  <c r="BP2263" i="6" s="1"/>
  <c r="BO2375" i="6"/>
  <c r="BP2375" i="6" s="1"/>
  <c r="BK2375" i="6"/>
  <c r="BL2375" i="6" s="1"/>
  <c r="BO2409" i="6"/>
  <c r="BP2409" i="6" s="1"/>
  <c r="BK2409" i="6"/>
  <c r="BL2409" i="6" s="1"/>
  <c r="BO2428" i="6"/>
  <c r="BP2428" i="6" s="1"/>
  <c r="BO2288" i="6"/>
  <c r="BP2288" i="6" s="1"/>
  <c r="BK2288" i="6"/>
  <c r="BL2288" i="6" s="1"/>
  <c r="BO2304" i="6"/>
  <c r="BP2304" i="6" s="1"/>
  <c r="BK2304" i="6"/>
  <c r="BL2304" i="6" s="1"/>
  <c r="BK2356" i="6"/>
  <c r="BL2356" i="6" s="1"/>
  <c r="BM2404" i="6"/>
  <c r="BM2428" i="6"/>
  <c r="BM2437" i="6"/>
  <c r="BK2263" i="6"/>
  <c r="BL2263" i="6" s="1"/>
  <c r="BO2302" i="6"/>
  <c r="BP2302" i="6" s="1"/>
  <c r="BK2320" i="6"/>
  <c r="BL2320" i="6" s="1"/>
  <c r="BO2320" i="6"/>
  <c r="BP2320" i="6" s="1"/>
  <c r="BO2338" i="6"/>
  <c r="BP2338" i="6" s="1"/>
  <c r="BK2360" i="6"/>
  <c r="BL2360" i="6" s="1"/>
  <c r="BO2363" i="6"/>
  <c r="BP2363" i="6" s="1"/>
  <c r="BO2237" i="6"/>
  <c r="BP2237" i="6" s="1"/>
  <c r="BM2320" i="6"/>
  <c r="BM2329" i="6"/>
  <c r="BO2346" i="6"/>
  <c r="BP2346" i="6" s="1"/>
  <c r="BO2356" i="6"/>
  <c r="BP2356" i="6" s="1"/>
  <c r="BK2428" i="6"/>
  <c r="BL2428" i="6" s="1"/>
  <c r="BN2428" i="6" s="1"/>
  <c r="BO2379" i="6"/>
  <c r="BP2379" i="6" s="1"/>
  <c r="BO2343" i="6"/>
  <c r="BP2343" i="6" s="1"/>
  <c r="BK2343" i="6"/>
  <c r="BL2343" i="6" s="1"/>
  <c r="BO2336" i="6"/>
  <c r="BP2336" i="6" s="1"/>
  <c r="BK2336" i="6"/>
  <c r="BL2336" i="6" s="1"/>
  <c r="BO2259" i="6"/>
  <c r="BP2259" i="6" s="1"/>
  <c r="BO2364" i="6"/>
  <c r="BP2364" i="6" s="1"/>
  <c r="BK2364" i="6"/>
  <c r="BO2389" i="6"/>
  <c r="BP2389" i="6" s="1"/>
  <c r="BM2364" i="6"/>
  <c r="BM2389" i="6"/>
  <c r="BO2279" i="6"/>
  <c r="BP2279" i="6" s="1"/>
  <c r="BK2279" i="6"/>
  <c r="BL2279" i="6" s="1"/>
  <c r="BO2317" i="6"/>
  <c r="BP2317" i="6" s="1"/>
  <c r="BK2425" i="6"/>
  <c r="BL2425" i="6" s="1"/>
  <c r="BK2313" i="6"/>
  <c r="BL2313" i="6" s="1"/>
  <c r="BM2315" i="6"/>
  <c r="BO2384" i="6"/>
  <c r="BP2384" i="6" s="1"/>
  <c r="BK2384" i="6"/>
  <c r="BO2392" i="6"/>
  <c r="BP2392" i="6" s="1"/>
  <c r="BO2401" i="6"/>
  <c r="BP2401" i="6" s="1"/>
  <c r="BO2255" i="6"/>
  <c r="BP2255" i="6" s="1"/>
  <c r="BK2317" i="6"/>
  <c r="BM2339" i="6"/>
  <c r="BM2348" i="6"/>
  <c r="BK2433" i="6"/>
  <c r="BL2433" i="6" s="1"/>
  <c r="BO2436" i="6"/>
  <c r="BP2436" i="6" s="1"/>
  <c r="BK2436" i="6"/>
  <c r="BL2436" i="6" s="1"/>
  <c r="BK2329" i="6"/>
  <c r="BL2329" i="6" s="1"/>
  <c r="BK2334" i="6"/>
  <c r="BL2334" i="6" s="1"/>
  <c r="BO2433" i="6"/>
  <c r="BP2433" i="6" s="1"/>
  <c r="BO2371" i="6"/>
  <c r="BP2371" i="6" s="1"/>
  <c r="BK2371" i="6"/>
  <c r="BL2371" i="6" s="1"/>
  <c r="BN2371" i="6" s="1"/>
  <c r="BK2413" i="6"/>
  <c r="BL2413" i="6" s="1"/>
  <c r="BM2330" i="6"/>
  <c r="BO2440" i="6"/>
  <c r="BP2440" i="6" s="1"/>
  <c r="BO2383" i="6"/>
  <c r="BP2383" i="6" s="1"/>
  <c r="BK2383" i="6"/>
  <c r="BL2383" i="6" s="1"/>
  <c r="BM2409" i="6"/>
  <c r="BK2350" i="6"/>
  <c r="BL2350" i="6" s="1"/>
  <c r="BO2396" i="6"/>
  <c r="BP2396" i="6" s="1"/>
  <c r="BO2219" i="6"/>
  <c r="BP2219" i="6" s="1"/>
  <c r="BO2282" i="6"/>
  <c r="BP2282" i="6" s="1"/>
  <c r="BK2282" i="6"/>
  <c r="BL2282" i="6" s="1"/>
  <c r="BK2340" i="6"/>
  <c r="BL2340" i="6" s="1"/>
  <c r="BO2376" i="6"/>
  <c r="BP2376" i="6" s="1"/>
  <c r="BK2376" i="6"/>
  <c r="BL2376" i="6" s="1"/>
  <c r="BO2388" i="6"/>
  <c r="BP2388" i="6" s="1"/>
  <c r="BM2282" i="6"/>
  <c r="BM2317" i="6"/>
  <c r="BO2324" i="6"/>
  <c r="BP2324" i="6" s="1"/>
  <c r="BO2333" i="6"/>
  <c r="BP2333" i="6" s="1"/>
  <c r="BK2388" i="6"/>
  <c r="BL2388" i="6" s="1"/>
  <c r="BM2307" i="6"/>
  <c r="BM2331" i="6"/>
  <c r="BO2351" i="6"/>
  <c r="BP2351" i="6" s="1"/>
  <c r="BO2353" i="6"/>
  <c r="BP2353" i="6" s="1"/>
  <c r="BK2432" i="6"/>
  <c r="BL2432" i="6" s="1"/>
  <c r="BO2347" i="6"/>
  <c r="BP2347" i="6" s="1"/>
  <c r="BK2357" i="6"/>
  <c r="BL2357" i="6" s="1"/>
  <c r="BO2359" i="6"/>
  <c r="BP2359" i="6" s="1"/>
  <c r="BK2333" i="6"/>
  <c r="BL2333" i="6" s="1"/>
  <c r="BO2339" i="6"/>
  <c r="BP2339" i="6" s="1"/>
  <c r="BO2373" i="6"/>
  <c r="BP2373" i="6" s="1"/>
  <c r="BK2444" i="6"/>
  <c r="BL2444" i="6" s="1"/>
  <c r="BO2355" i="6"/>
  <c r="BP2355" i="6" s="1"/>
  <c r="BM2323" i="6"/>
  <c r="BO2416" i="6"/>
  <c r="BP2416" i="6" s="1"/>
  <c r="BO2437" i="6"/>
  <c r="BP2437" i="6" s="1"/>
  <c r="BI23" i="6"/>
  <c r="AK23" i="6"/>
  <c r="AL23" i="6"/>
  <c r="AJ23" i="6"/>
  <c r="BM1159" i="6" s="1"/>
  <c r="AI23" i="6"/>
  <c r="ED14" i="6"/>
  <c r="ED15" i="6"/>
  <c r="CH19" i="7"/>
  <c r="CG6" i="7"/>
  <c r="CG16" i="7"/>
  <c r="CG4" i="7"/>
  <c r="CH7" i="7"/>
  <c r="CG17" i="7"/>
  <c r="CG9" i="7"/>
  <c r="CG8" i="7"/>
  <c r="CG5" i="7"/>
  <c r="CG18" i="7"/>
  <c r="BK568" i="6" l="1"/>
  <c r="BL568" i="6" s="1"/>
  <c r="BN568" i="6" s="1"/>
  <c r="BO568" i="6"/>
  <c r="BP568" i="6" s="1"/>
  <c r="BK1328" i="6"/>
  <c r="BL1328" i="6" s="1"/>
  <c r="BO1328" i="6"/>
  <c r="BP1328" i="6" s="1"/>
  <c r="BK1583" i="6"/>
  <c r="BL1583" i="6" s="1"/>
  <c r="BO653" i="6"/>
  <c r="BP653" i="6" s="1"/>
  <c r="BN2324" i="6"/>
  <c r="BN2180" i="6"/>
  <c r="BN393" i="6"/>
  <c r="BN724" i="6"/>
  <c r="BK1770" i="6"/>
  <c r="BL1770" i="6" s="1"/>
  <c r="BO1770" i="6"/>
  <c r="BP1770" i="6" s="1"/>
  <c r="BK1570" i="6"/>
  <c r="BL1570" i="6" s="1"/>
  <c r="BN1570" i="6" s="1"/>
  <c r="BO1570" i="6"/>
  <c r="BP1570" i="6" s="1"/>
  <c r="BO1270" i="6"/>
  <c r="BP1270" i="6" s="1"/>
  <c r="BK1270" i="6"/>
  <c r="BL1270" i="6" s="1"/>
  <c r="BK1628" i="6"/>
  <c r="BL1628" i="6" s="1"/>
  <c r="BN1628" i="6" s="1"/>
  <c r="BO1628" i="6"/>
  <c r="BP1628" i="6" s="1"/>
  <c r="BO2391" i="6"/>
  <c r="BP2391" i="6" s="1"/>
  <c r="BK2391" i="6"/>
  <c r="BL2391" i="6" s="1"/>
  <c r="BK1080" i="6"/>
  <c r="BL1080" i="6" s="1"/>
  <c r="BO1080" i="6"/>
  <c r="BP1080" i="6" s="1"/>
  <c r="BK2310" i="6"/>
  <c r="BL2310" i="6" s="1"/>
  <c r="BN2310" i="6" s="1"/>
  <c r="BO2310" i="6"/>
  <c r="BP2310" i="6" s="1"/>
  <c r="BO2110" i="6"/>
  <c r="BP2110" i="6" s="1"/>
  <c r="BK2110" i="6"/>
  <c r="BL2110" i="6" s="1"/>
  <c r="BN2110" i="6" s="1"/>
  <c r="BK2099" i="6"/>
  <c r="BL2099" i="6" s="1"/>
  <c r="BN2099" i="6" s="1"/>
  <c r="BO2099" i="6"/>
  <c r="BP2099" i="6" s="1"/>
  <c r="BK1801" i="6"/>
  <c r="BL1801" i="6" s="1"/>
  <c r="BN1801" i="6" s="1"/>
  <c r="BO1801" i="6"/>
  <c r="BP1801" i="6" s="1"/>
  <c r="BK1201" i="6"/>
  <c r="BL1201" i="6" s="1"/>
  <c r="BN1201" i="6" s="1"/>
  <c r="BO1201" i="6"/>
  <c r="BP1201" i="6" s="1"/>
  <c r="BK1614" i="6"/>
  <c r="BL1614" i="6" s="1"/>
  <c r="BN1614" i="6" s="1"/>
  <c r="BO1614" i="6"/>
  <c r="BP1614" i="6" s="1"/>
  <c r="BL2272" i="6"/>
  <c r="BN2272" i="6" s="1"/>
  <c r="BN2413" i="6"/>
  <c r="BK1467" i="6"/>
  <c r="BL1467" i="6" s="1"/>
  <c r="BN1467" i="6" s="1"/>
  <c r="BL2401" i="6"/>
  <c r="BL2379" i="6"/>
  <c r="BN1504" i="6"/>
  <c r="BN777" i="6"/>
  <c r="BN677" i="6"/>
  <c r="BN2276" i="6"/>
  <c r="BK2367" i="6"/>
  <c r="BL2367" i="6" s="1"/>
  <c r="BN2367" i="6" s="1"/>
  <c r="BO2367" i="6"/>
  <c r="BP2367" i="6" s="1"/>
  <c r="BO627" i="6"/>
  <c r="BP627" i="6" s="1"/>
  <c r="BK627" i="6"/>
  <c r="BL627" i="6" s="1"/>
  <c r="BK672" i="6"/>
  <c r="BL672" i="6" s="1"/>
  <c r="BK1642" i="6"/>
  <c r="BL1642" i="6" s="1"/>
  <c r="BN1642" i="6" s="1"/>
  <c r="BL1758" i="6"/>
  <c r="BO1428" i="6"/>
  <c r="BP1428" i="6" s="1"/>
  <c r="BT2240" i="6"/>
  <c r="BU2240" i="6" s="1"/>
  <c r="BO1370" i="6"/>
  <c r="BP1370" i="6" s="1"/>
  <c r="BK1370" i="6"/>
  <c r="BL1370" i="6" s="1"/>
  <c r="BK2309" i="6"/>
  <c r="BL2309" i="6" s="1"/>
  <c r="BN2309" i="6" s="1"/>
  <c r="BO2309" i="6"/>
  <c r="BP2309" i="6" s="1"/>
  <c r="BK84" i="6"/>
  <c r="BL84" i="6" s="1"/>
  <c r="BN84" i="6" s="1"/>
  <c r="BO84" i="6"/>
  <c r="BP84" i="6" s="1"/>
  <c r="BK1856" i="6"/>
  <c r="BL1856" i="6" s="1"/>
  <c r="BO1856" i="6"/>
  <c r="BP1856" i="6" s="1"/>
  <c r="BK2221" i="6"/>
  <c r="BL2221" i="6" s="1"/>
  <c r="BL2073" i="6"/>
  <c r="BK1849" i="6"/>
  <c r="BL1849" i="6" s="1"/>
  <c r="BO1436" i="6"/>
  <c r="BP1436" i="6" s="1"/>
  <c r="BK2207" i="6"/>
  <c r="BL2207" i="6" s="1"/>
  <c r="BO2207" i="6"/>
  <c r="BP2207" i="6" s="1"/>
  <c r="BO1528" i="6"/>
  <c r="BP1528" i="6" s="1"/>
  <c r="BK1528" i="6"/>
  <c r="BL1528" i="6" s="1"/>
  <c r="BN1528" i="6" s="1"/>
  <c r="BO1852" i="6"/>
  <c r="BP1852" i="6" s="1"/>
  <c r="BK1852" i="6"/>
  <c r="BL1852" i="6" s="1"/>
  <c r="BN1852" i="6" s="1"/>
  <c r="BK966" i="6"/>
  <c r="BL966" i="6" s="1"/>
  <c r="BO966" i="6"/>
  <c r="BP966" i="6" s="1"/>
  <c r="BO1503" i="6"/>
  <c r="BP1503" i="6" s="1"/>
  <c r="BK1503" i="6"/>
  <c r="BL1503" i="6" s="1"/>
  <c r="BN1503" i="6" s="1"/>
  <c r="BO1101" i="6"/>
  <c r="BP1101" i="6" s="1"/>
  <c r="BK1101" i="6"/>
  <c r="BL1101" i="6" s="1"/>
  <c r="BN1101" i="6" s="1"/>
  <c r="BO2216" i="6"/>
  <c r="BP2216" i="6" s="1"/>
  <c r="BK2216" i="6"/>
  <c r="BL2216" i="6" s="1"/>
  <c r="BO752" i="6"/>
  <c r="BP752" i="6" s="1"/>
  <c r="BK752" i="6"/>
  <c r="BL752" i="6" s="1"/>
  <c r="BO953" i="6"/>
  <c r="BP953" i="6" s="1"/>
  <c r="BK953" i="6"/>
  <c r="BL953" i="6" s="1"/>
  <c r="BK996" i="6"/>
  <c r="BL996" i="6" s="1"/>
  <c r="BO996" i="6"/>
  <c r="BP996" i="6" s="1"/>
  <c r="BO591" i="6"/>
  <c r="BP591" i="6" s="1"/>
  <c r="BK591" i="6"/>
  <c r="BL591" i="6" s="1"/>
  <c r="BO1966" i="6"/>
  <c r="BP1966" i="6" s="1"/>
  <c r="BK1966" i="6"/>
  <c r="BL1966" i="6" s="1"/>
  <c r="BN1966" i="6" s="1"/>
  <c r="BK1735" i="6"/>
  <c r="BL1735" i="6" s="1"/>
  <c r="BN1735" i="6" s="1"/>
  <c r="BO1735" i="6"/>
  <c r="BP1735" i="6" s="1"/>
  <c r="BO1200" i="6"/>
  <c r="BP1200" i="6" s="1"/>
  <c r="BK1200" i="6"/>
  <c r="BL1200" i="6" s="1"/>
  <c r="BO428" i="6"/>
  <c r="BP428" i="6" s="1"/>
  <c r="BK428" i="6"/>
  <c r="BL428" i="6" s="1"/>
  <c r="BO660" i="6"/>
  <c r="BP660" i="6" s="1"/>
  <c r="BK660" i="6"/>
  <c r="BL660" i="6" s="1"/>
  <c r="BO967" i="6"/>
  <c r="BP967" i="6" s="1"/>
  <c r="BK967" i="6"/>
  <c r="BL967" i="6" s="1"/>
  <c r="BO1853" i="6"/>
  <c r="BP1853" i="6" s="1"/>
  <c r="BK1853" i="6"/>
  <c r="BL1853" i="6" s="1"/>
  <c r="BN1853" i="6" s="1"/>
  <c r="BK375" i="6"/>
  <c r="BL375" i="6" s="1"/>
  <c r="BO375" i="6"/>
  <c r="BP375" i="6" s="1"/>
  <c r="BO887" i="6"/>
  <c r="BP887" i="6" s="1"/>
  <c r="BK887" i="6"/>
  <c r="BL887" i="6" s="1"/>
  <c r="BK1089" i="6"/>
  <c r="BL1089" i="6" s="1"/>
  <c r="BO1089" i="6"/>
  <c r="BP1089" i="6" s="1"/>
  <c r="BO1183" i="6"/>
  <c r="BP1183" i="6" s="1"/>
  <c r="BK1183" i="6"/>
  <c r="BL1183" i="6" s="1"/>
  <c r="BN1183" i="6" s="1"/>
  <c r="BK69" i="6"/>
  <c r="BL69" i="6" s="1"/>
  <c r="BN69" i="6" s="1"/>
  <c r="BO69" i="6"/>
  <c r="BP69" i="6" s="1"/>
  <c r="BK269" i="6"/>
  <c r="BL269" i="6" s="1"/>
  <c r="BN269" i="6" s="1"/>
  <c r="BO269" i="6"/>
  <c r="BP269" i="6" s="1"/>
  <c r="BO236" i="6"/>
  <c r="BP236" i="6" s="1"/>
  <c r="BK236" i="6"/>
  <c r="BL236" i="6" s="1"/>
  <c r="BK471" i="6"/>
  <c r="BL471" i="6" s="1"/>
  <c r="BN471" i="6" s="1"/>
  <c r="BO471" i="6"/>
  <c r="BP471" i="6" s="1"/>
  <c r="BO27" i="6"/>
  <c r="BP27" i="6" s="1"/>
  <c r="BK27" i="6"/>
  <c r="BL27" i="6" s="1"/>
  <c r="BK565" i="6"/>
  <c r="BL565" i="6" s="1"/>
  <c r="BO565" i="6"/>
  <c r="BP565" i="6" s="1"/>
  <c r="BO89" i="6"/>
  <c r="BP89" i="6" s="1"/>
  <c r="BK89" i="6"/>
  <c r="BL89" i="6" s="1"/>
  <c r="BO521" i="6"/>
  <c r="BP521" i="6" s="1"/>
  <c r="BK521" i="6"/>
  <c r="BL521" i="6" s="1"/>
  <c r="BO2421" i="6"/>
  <c r="BP2421" i="6" s="1"/>
  <c r="BK2421" i="6"/>
  <c r="BL2421" i="6" s="1"/>
  <c r="BN2421" i="6" s="1"/>
  <c r="BK2410" i="6"/>
  <c r="BL2410" i="6" s="1"/>
  <c r="BN2410" i="6" s="1"/>
  <c r="BO2410" i="6"/>
  <c r="BP2410" i="6" s="1"/>
  <c r="BO2399" i="6"/>
  <c r="BP2399" i="6" s="1"/>
  <c r="BK2399" i="6"/>
  <c r="BL2399" i="6" s="1"/>
  <c r="BO2001" i="6"/>
  <c r="BP2001" i="6" s="1"/>
  <c r="BK2001" i="6"/>
  <c r="BL2001" i="6" s="1"/>
  <c r="BN2001" i="6" s="1"/>
  <c r="BK1701" i="6"/>
  <c r="BL1701" i="6" s="1"/>
  <c r="BN1701" i="6" s="1"/>
  <c r="BO1701" i="6"/>
  <c r="BP1701" i="6" s="1"/>
  <c r="BO1501" i="6"/>
  <c r="BP1501" i="6" s="1"/>
  <c r="BK1501" i="6"/>
  <c r="BL1501" i="6" s="1"/>
  <c r="BO1924" i="6"/>
  <c r="BP1924" i="6" s="1"/>
  <c r="BK1924" i="6"/>
  <c r="BL1924" i="6" s="1"/>
  <c r="BO1824" i="6"/>
  <c r="BP1824" i="6" s="1"/>
  <c r="BK1824" i="6"/>
  <c r="BL1824" i="6" s="1"/>
  <c r="BN1824" i="6" s="1"/>
  <c r="BO1624" i="6"/>
  <c r="BP1624" i="6" s="1"/>
  <c r="BK1624" i="6"/>
  <c r="BL1624" i="6" s="1"/>
  <c r="BK1524" i="6"/>
  <c r="BL1524" i="6" s="1"/>
  <c r="BO1524" i="6"/>
  <c r="BP1524" i="6" s="1"/>
  <c r="BK1324" i="6"/>
  <c r="BL1324" i="6" s="1"/>
  <c r="BN1324" i="6" s="1"/>
  <c r="BO1324" i="6"/>
  <c r="BP1324" i="6" s="1"/>
  <c r="BK2131" i="6"/>
  <c r="BL2131" i="6" s="1"/>
  <c r="BN2131" i="6" s="1"/>
  <c r="BO2131" i="6"/>
  <c r="BP2131" i="6" s="1"/>
  <c r="BK1097" i="6"/>
  <c r="BL1097" i="6" s="1"/>
  <c r="BN1097" i="6" s="1"/>
  <c r="BO1097" i="6"/>
  <c r="BP1097" i="6" s="1"/>
  <c r="BO897" i="6"/>
  <c r="BP897" i="6" s="1"/>
  <c r="BK897" i="6"/>
  <c r="BL897" i="6" s="1"/>
  <c r="BN897" i="6" s="1"/>
  <c r="BO797" i="6"/>
  <c r="BP797" i="6" s="1"/>
  <c r="BK797" i="6"/>
  <c r="BL797" i="6" s="1"/>
  <c r="BN797" i="6" s="1"/>
  <c r="BK1425" i="6"/>
  <c r="BL1425" i="6" s="1"/>
  <c r="BN1425" i="6" s="1"/>
  <c r="BO1425" i="6"/>
  <c r="BP1425" i="6" s="1"/>
  <c r="BK2036" i="6"/>
  <c r="BL2036" i="6" s="1"/>
  <c r="BN2036" i="6" s="1"/>
  <c r="BO2036" i="6"/>
  <c r="BP2036" i="6" s="1"/>
  <c r="BK1258" i="6"/>
  <c r="BL1258" i="6" s="1"/>
  <c r="BN1258" i="6" s="1"/>
  <c r="BO1258" i="6"/>
  <c r="BP1258" i="6" s="1"/>
  <c r="BK962" i="6"/>
  <c r="BL962" i="6" s="1"/>
  <c r="BN962" i="6" s="1"/>
  <c r="BO962" i="6"/>
  <c r="BP962" i="6" s="1"/>
  <c r="BK1714" i="6"/>
  <c r="BL1714" i="6" s="1"/>
  <c r="BN1714" i="6" s="1"/>
  <c r="BO1714" i="6"/>
  <c r="BP1714" i="6" s="1"/>
  <c r="BO1323" i="6"/>
  <c r="BP1323" i="6" s="1"/>
  <c r="BK1323" i="6"/>
  <c r="BL1323" i="6" s="1"/>
  <c r="BN1323" i="6" s="1"/>
  <c r="BO1093" i="6"/>
  <c r="BP1093" i="6" s="1"/>
  <c r="BK1093" i="6"/>
  <c r="BL1093" i="6" s="1"/>
  <c r="BN1093" i="6" s="1"/>
  <c r="BO993" i="6"/>
  <c r="BP993" i="6" s="1"/>
  <c r="BK993" i="6"/>
  <c r="BL993" i="6" s="1"/>
  <c r="BN993" i="6" s="1"/>
  <c r="BO2038" i="6"/>
  <c r="BP2038" i="6" s="1"/>
  <c r="BK2038" i="6"/>
  <c r="BL2038" i="6" s="1"/>
  <c r="BN2038" i="6" s="1"/>
  <c r="BK1949" i="6"/>
  <c r="BL1949" i="6" s="1"/>
  <c r="BO1949" i="6"/>
  <c r="BP1949" i="6" s="1"/>
  <c r="BO1417" i="6"/>
  <c r="BP1417" i="6" s="1"/>
  <c r="BK1417" i="6"/>
  <c r="BL1417" i="6" s="1"/>
  <c r="BN1417" i="6" s="1"/>
  <c r="BO1627" i="6"/>
  <c r="BP1627" i="6" s="1"/>
  <c r="BK1627" i="6"/>
  <c r="BL1627" i="6" s="1"/>
  <c r="BN1627" i="6" s="1"/>
  <c r="BK830" i="6"/>
  <c r="BL830" i="6" s="1"/>
  <c r="BO830" i="6"/>
  <c r="BP830" i="6" s="1"/>
  <c r="BK1680" i="6"/>
  <c r="BL1680" i="6" s="1"/>
  <c r="BO1680" i="6"/>
  <c r="BP1680" i="6" s="1"/>
  <c r="BO1438" i="6"/>
  <c r="BP1438" i="6" s="1"/>
  <c r="BK1438" i="6"/>
  <c r="BL1438" i="6" s="1"/>
  <c r="BK2064" i="6"/>
  <c r="BL2064" i="6" s="1"/>
  <c r="BN2064" i="6" s="1"/>
  <c r="BO2064" i="6"/>
  <c r="BP2064" i="6" s="1"/>
  <c r="BK1043" i="6"/>
  <c r="BL1043" i="6" s="1"/>
  <c r="BN1043" i="6" s="1"/>
  <c r="BO1043" i="6"/>
  <c r="BP1043" i="6" s="1"/>
  <c r="BN1826" i="6"/>
  <c r="BL1756" i="6"/>
  <c r="BN1756" i="6" s="1"/>
  <c r="BK2293" i="6"/>
  <c r="BL2293" i="6" s="1"/>
  <c r="BO2293" i="6"/>
  <c r="BP2293" i="6" s="1"/>
  <c r="BO1970" i="6"/>
  <c r="BP1970" i="6" s="1"/>
  <c r="BK1970" i="6"/>
  <c r="BL1970" i="6" s="1"/>
  <c r="BK2028" i="6"/>
  <c r="BL2028" i="6" s="1"/>
  <c r="BN2028" i="6" s="1"/>
  <c r="BO2028" i="6"/>
  <c r="BP2028" i="6" s="1"/>
  <c r="BK1928" i="6"/>
  <c r="BL1928" i="6" s="1"/>
  <c r="BO1091" i="6"/>
  <c r="BP1091" i="6" s="1"/>
  <c r="BT2435" i="6"/>
  <c r="BU2435" i="6" s="1"/>
  <c r="BT2235" i="6"/>
  <c r="BU2235" i="6" s="1"/>
  <c r="BN1634" i="6"/>
  <c r="BT256" i="6"/>
  <c r="BU256" i="6" s="1"/>
  <c r="BK1835" i="6"/>
  <c r="BL1835" i="6" s="1"/>
  <c r="BN1835" i="6" s="1"/>
  <c r="BO1835" i="6"/>
  <c r="BP1835" i="6" s="1"/>
  <c r="BK2232" i="6"/>
  <c r="BL2232" i="6" s="1"/>
  <c r="BN2232" i="6" s="1"/>
  <c r="BO2232" i="6"/>
  <c r="BP2232" i="6" s="1"/>
  <c r="BN1159" i="6"/>
  <c r="BN1377" i="6"/>
  <c r="BO734" i="6"/>
  <c r="BP734" i="6" s="1"/>
  <c r="BK734" i="6"/>
  <c r="BL734" i="6" s="1"/>
  <c r="BN734" i="6" s="1"/>
  <c r="BL899" i="6"/>
  <c r="BN899" i="6" s="1"/>
  <c r="BO2205" i="6"/>
  <c r="BP2205" i="6" s="1"/>
  <c r="BL1409" i="6"/>
  <c r="BN1409" i="6" s="1"/>
  <c r="BK30" i="6"/>
  <c r="BL30" i="6" s="1"/>
  <c r="BT1344" i="6"/>
  <c r="BU1344" i="6" s="1"/>
  <c r="BO2404" i="6"/>
  <c r="BP2404" i="6" s="1"/>
  <c r="BK2404" i="6"/>
  <c r="BL2404" i="6" s="1"/>
  <c r="BN2404" i="6" s="1"/>
  <c r="BO1870" i="6"/>
  <c r="BP1870" i="6" s="1"/>
  <c r="BK1870" i="6"/>
  <c r="BL1870" i="6" s="1"/>
  <c r="BO1470" i="6"/>
  <c r="BP1470" i="6" s="1"/>
  <c r="BK1470" i="6"/>
  <c r="BL1470" i="6" s="1"/>
  <c r="BO1828" i="6"/>
  <c r="BP1828" i="6" s="1"/>
  <c r="BK1828" i="6"/>
  <c r="BL1828" i="6" s="1"/>
  <c r="BO1228" i="6"/>
  <c r="BP1228" i="6" s="1"/>
  <c r="BK1228" i="6"/>
  <c r="BL1228" i="6" s="1"/>
  <c r="BN1228" i="6" s="1"/>
  <c r="BO1405" i="6"/>
  <c r="BP1405" i="6" s="1"/>
  <c r="BK1405" i="6"/>
  <c r="BL1405" i="6" s="1"/>
  <c r="BN1405" i="6" s="1"/>
  <c r="BO2210" i="6"/>
  <c r="BP2210" i="6" s="1"/>
  <c r="BK2210" i="6"/>
  <c r="BL2210" i="6" s="1"/>
  <c r="BK2299" i="6"/>
  <c r="BL2299" i="6" s="1"/>
  <c r="BO2299" i="6"/>
  <c r="BP2299" i="6" s="1"/>
  <c r="BO2266" i="6"/>
  <c r="BP2266" i="6" s="1"/>
  <c r="BK2266" i="6"/>
  <c r="BL2266" i="6" s="1"/>
  <c r="BN2266" i="6" s="1"/>
  <c r="BO1901" i="6"/>
  <c r="BP1901" i="6" s="1"/>
  <c r="BK1901" i="6"/>
  <c r="BL1901" i="6" s="1"/>
  <c r="BN1901" i="6" s="1"/>
  <c r="BO1301" i="6"/>
  <c r="BP1301" i="6" s="1"/>
  <c r="BK1301" i="6"/>
  <c r="BL1301" i="6" s="1"/>
  <c r="BN1301" i="6" s="1"/>
  <c r="BO2374" i="6"/>
  <c r="BP2374" i="6" s="1"/>
  <c r="BK2374" i="6"/>
  <c r="BL2374" i="6" s="1"/>
  <c r="BO2183" i="6"/>
  <c r="BP2183" i="6" s="1"/>
  <c r="BO65" i="6"/>
  <c r="BP65" i="6" s="1"/>
  <c r="BO2337" i="6"/>
  <c r="BP2337" i="6" s="1"/>
  <c r="BK2337" i="6"/>
  <c r="BL2337" i="6" s="1"/>
  <c r="BO1170" i="6"/>
  <c r="BP1170" i="6" s="1"/>
  <c r="BK1170" i="6"/>
  <c r="BL1170" i="6" s="1"/>
  <c r="BO1728" i="6"/>
  <c r="BP1728" i="6" s="1"/>
  <c r="BK1728" i="6"/>
  <c r="BL1728" i="6" s="1"/>
  <c r="BK2256" i="6"/>
  <c r="BL2256" i="6" s="1"/>
  <c r="BO2256" i="6"/>
  <c r="BP2256" i="6" s="1"/>
  <c r="BO1985" i="6"/>
  <c r="BP1985" i="6" s="1"/>
  <c r="BK1985" i="6"/>
  <c r="BL1985" i="6" s="1"/>
  <c r="BO1723" i="6"/>
  <c r="BP1723" i="6" s="1"/>
  <c r="BK1723" i="6"/>
  <c r="BL1723" i="6" s="1"/>
  <c r="BN1723" i="6" s="1"/>
  <c r="BO1363" i="6"/>
  <c r="BP1363" i="6" s="1"/>
  <c r="BK1363" i="6"/>
  <c r="BL1363" i="6" s="1"/>
  <c r="BK2418" i="6"/>
  <c r="BL2418" i="6" s="1"/>
  <c r="BO2418" i="6"/>
  <c r="BP2418" i="6" s="1"/>
  <c r="BK1269" i="6"/>
  <c r="BL1269" i="6" s="1"/>
  <c r="BO1269" i="6"/>
  <c r="BP1269" i="6" s="1"/>
  <c r="BO1496" i="6"/>
  <c r="BP1496" i="6" s="1"/>
  <c r="BK1496" i="6"/>
  <c r="BL1496" i="6" s="1"/>
  <c r="BN1496" i="6" s="1"/>
  <c r="BK634" i="6"/>
  <c r="BL634" i="6" s="1"/>
  <c r="BO634" i="6"/>
  <c r="BP634" i="6" s="1"/>
  <c r="BO1001" i="6"/>
  <c r="BP1001" i="6" s="1"/>
  <c r="BK1001" i="6"/>
  <c r="BL1001" i="6" s="1"/>
  <c r="BK781" i="6"/>
  <c r="BL781" i="6" s="1"/>
  <c r="BO781" i="6"/>
  <c r="BP781" i="6" s="1"/>
  <c r="BK582" i="6"/>
  <c r="BL582" i="6" s="1"/>
  <c r="BO582" i="6"/>
  <c r="BP582" i="6" s="1"/>
  <c r="BO482" i="6"/>
  <c r="BP482" i="6" s="1"/>
  <c r="BK482" i="6"/>
  <c r="BL482" i="6" s="1"/>
  <c r="BN482" i="6" s="1"/>
  <c r="BO382" i="6"/>
  <c r="BP382" i="6" s="1"/>
  <c r="BK382" i="6"/>
  <c r="BL382" i="6" s="1"/>
  <c r="BN382" i="6" s="1"/>
  <c r="BO2387" i="6"/>
  <c r="BP2387" i="6" s="1"/>
  <c r="BK2387" i="6"/>
  <c r="BL2387" i="6" s="1"/>
  <c r="BN2387" i="6" s="1"/>
  <c r="BO2192" i="6"/>
  <c r="BP2192" i="6" s="1"/>
  <c r="BK2192" i="6"/>
  <c r="BL2192" i="6" s="1"/>
  <c r="BN2192" i="6" s="1"/>
  <c r="BK832" i="6"/>
  <c r="BL832" i="6" s="1"/>
  <c r="BO832" i="6"/>
  <c r="BP832" i="6" s="1"/>
  <c r="BO2098" i="6"/>
  <c r="BP2098" i="6" s="1"/>
  <c r="BK2098" i="6"/>
  <c r="BL2098" i="6" s="1"/>
  <c r="BN2098" i="6" s="1"/>
  <c r="BO1447" i="6"/>
  <c r="BP1447" i="6" s="1"/>
  <c r="BK1447" i="6"/>
  <c r="BL1447" i="6" s="1"/>
  <c r="BO904" i="6"/>
  <c r="BP904" i="6" s="1"/>
  <c r="BK904" i="6"/>
  <c r="BL904" i="6" s="1"/>
  <c r="BK1539" i="6"/>
  <c r="BL1539" i="6" s="1"/>
  <c r="BO1539" i="6"/>
  <c r="BP1539" i="6" s="1"/>
  <c r="BK620" i="6"/>
  <c r="BL620" i="6" s="1"/>
  <c r="BO620" i="6"/>
  <c r="BP620" i="6" s="1"/>
  <c r="BO283" i="6"/>
  <c r="BP283" i="6" s="1"/>
  <c r="BK283" i="6"/>
  <c r="BL283" i="6" s="1"/>
  <c r="BO773" i="6"/>
  <c r="BP773" i="6" s="1"/>
  <c r="BK773" i="6"/>
  <c r="BL773" i="6" s="1"/>
  <c r="BO1593" i="6"/>
  <c r="BP1593" i="6" s="1"/>
  <c r="BK1593" i="6"/>
  <c r="BL1593" i="6" s="1"/>
  <c r="BK808" i="6"/>
  <c r="BL808" i="6" s="1"/>
  <c r="BO808" i="6"/>
  <c r="BP808" i="6" s="1"/>
  <c r="BK1958" i="6"/>
  <c r="BL1958" i="6" s="1"/>
  <c r="BN1958" i="6" s="1"/>
  <c r="BO1958" i="6"/>
  <c r="BP1958" i="6" s="1"/>
  <c r="BO1163" i="6"/>
  <c r="BP1163" i="6" s="1"/>
  <c r="BK1163" i="6"/>
  <c r="BL1163" i="6" s="1"/>
  <c r="BN1163" i="6" s="1"/>
  <c r="BO729" i="6"/>
  <c r="BP729" i="6" s="1"/>
  <c r="BK729" i="6"/>
  <c r="BL729" i="6" s="1"/>
  <c r="BN729" i="6" s="1"/>
  <c r="BO453" i="6"/>
  <c r="BP453" i="6" s="1"/>
  <c r="BK453" i="6"/>
  <c r="BL453" i="6" s="1"/>
  <c r="BO755" i="6"/>
  <c r="BP755" i="6" s="1"/>
  <c r="BK755" i="6"/>
  <c r="BL755" i="6" s="1"/>
  <c r="BO592" i="6"/>
  <c r="BP592" i="6" s="1"/>
  <c r="BK592" i="6"/>
  <c r="BL592" i="6" s="1"/>
  <c r="BK496" i="6"/>
  <c r="BL496" i="6" s="1"/>
  <c r="BO496" i="6"/>
  <c r="BP496" i="6" s="1"/>
  <c r="BO655" i="6"/>
  <c r="BP655" i="6" s="1"/>
  <c r="BK655" i="6"/>
  <c r="BL655" i="6" s="1"/>
  <c r="BN655" i="6" s="1"/>
  <c r="BO1357" i="6"/>
  <c r="BP1357" i="6" s="1"/>
  <c r="BK1357" i="6"/>
  <c r="BL1357" i="6" s="1"/>
  <c r="BO146" i="6"/>
  <c r="BP146" i="6" s="1"/>
  <c r="BK146" i="6"/>
  <c r="BL146" i="6" s="1"/>
  <c r="BK853" i="6"/>
  <c r="BL853" i="6" s="1"/>
  <c r="BN853" i="6" s="1"/>
  <c r="BO853" i="6"/>
  <c r="BP853" i="6" s="1"/>
  <c r="BK981" i="6"/>
  <c r="BL981" i="6" s="1"/>
  <c r="BO981" i="6"/>
  <c r="BP981" i="6" s="1"/>
  <c r="BK2321" i="6"/>
  <c r="BL2321" i="6" s="1"/>
  <c r="BO2321" i="6"/>
  <c r="BP2321" i="6" s="1"/>
  <c r="BO1601" i="6"/>
  <c r="BP1601" i="6" s="1"/>
  <c r="BK1601" i="6"/>
  <c r="BL1601" i="6" s="1"/>
  <c r="BN1601" i="6" s="1"/>
  <c r="BK1401" i="6"/>
  <c r="BL1401" i="6" s="1"/>
  <c r="BN1401" i="6" s="1"/>
  <c r="BO1401" i="6"/>
  <c r="BP1401" i="6" s="1"/>
  <c r="BO2187" i="6"/>
  <c r="BP2187" i="6" s="1"/>
  <c r="BK2187" i="6"/>
  <c r="BL2187" i="6" s="1"/>
  <c r="BN2187" i="6" s="1"/>
  <c r="BK2024" i="6"/>
  <c r="BL2024" i="6" s="1"/>
  <c r="BN2024" i="6" s="1"/>
  <c r="BO2024" i="6"/>
  <c r="BP2024" i="6" s="1"/>
  <c r="BO1724" i="6"/>
  <c r="BP1724" i="6" s="1"/>
  <c r="BK1724" i="6"/>
  <c r="BL1724" i="6" s="1"/>
  <c r="BN1724" i="6" s="1"/>
  <c r="BO1424" i="6"/>
  <c r="BP1424" i="6" s="1"/>
  <c r="BK1424" i="6"/>
  <c r="BL1424" i="6" s="1"/>
  <c r="BN1424" i="6" s="1"/>
  <c r="BO1247" i="6"/>
  <c r="BP1247" i="6" s="1"/>
  <c r="BK1247" i="6"/>
  <c r="BL1247" i="6" s="1"/>
  <c r="BO2358" i="6"/>
  <c r="BP2358" i="6" s="1"/>
  <c r="BK2358" i="6"/>
  <c r="BL2358" i="6" s="1"/>
  <c r="BK1983" i="6"/>
  <c r="BL1983" i="6" s="1"/>
  <c r="BO1983" i="6"/>
  <c r="BP1983" i="6" s="1"/>
  <c r="BO1845" i="6"/>
  <c r="BP1845" i="6" s="1"/>
  <c r="BK1845" i="6"/>
  <c r="BL1845" i="6" s="1"/>
  <c r="BK1712" i="6"/>
  <c r="BL1712" i="6" s="1"/>
  <c r="BO1712" i="6"/>
  <c r="BP1712" i="6" s="1"/>
  <c r="BO1465" i="6"/>
  <c r="BP1465" i="6" s="1"/>
  <c r="BK1465" i="6"/>
  <c r="BL1465" i="6" s="1"/>
  <c r="BO997" i="6"/>
  <c r="BP997" i="6" s="1"/>
  <c r="BK997" i="6"/>
  <c r="BL997" i="6" s="1"/>
  <c r="BN997" i="6" s="1"/>
  <c r="BK697" i="6"/>
  <c r="BL697" i="6" s="1"/>
  <c r="BO697" i="6"/>
  <c r="BP697" i="6" s="1"/>
  <c r="BK1942" i="6"/>
  <c r="BL1942" i="6" s="1"/>
  <c r="BN1942" i="6" s="1"/>
  <c r="BO1942" i="6"/>
  <c r="BP1942" i="6" s="1"/>
  <c r="BO772" i="6"/>
  <c r="BP772" i="6" s="1"/>
  <c r="BK772" i="6"/>
  <c r="BL772" i="6" s="1"/>
  <c r="BN772" i="6" s="1"/>
  <c r="BO1387" i="6"/>
  <c r="BP1387" i="6" s="1"/>
  <c r="BK1387" i="6"/>
  <c r="BL1387" i="6" s="1"/>
  <c r="BN1387" i="6" s="1"/>
  <c r="BK1829" i="6"/>
  <c r="BL1829" i="6" s="1"/>
  <c r="BO1829" i="6"/>
  <c r="BP1829" i="6" s="1"/>
  <c r="BK1814" i="6"/>
  <c r="BL1814" i="6" s="1"/>
  <c r="BO1814" i="6"/>
  <c r="BP1814" i="6" s="1"/>
  <c r="BK893" i="6"/>
  <c r="BL893" i="6" s="1"/>
  <c r="BN893" i="6" s="1"/>
  <c r="BO893" i="6"/>
  <c r="BP893" i="6" s="1"/>
  <c r="BK1236" i="6"/>
  <c r="BL1236" i="6" s="1"/>
  <c r="BO1236" i="6"/>
  <c r="BP1236" i="6" s="1"/>
  <c r="BO606" i="6"/>
  <c r="BP606" i="6" s="1"/>
  <c r="BK606" i="6"/>
  <c r="BL606" i="6" s="1"/>
  <c r="BK2075" i="6"/>
  <c r="BL2075" i="6" s="1"/>
  <c r="BN2075" i="6" s="1"/>
  <c r="BO2075" i="6"/>
  <c r="BP2075" i="6" s="1"/>
  <c r="BK883" i="6"/>
  <c r="BL883" i="6" s="1"/>
  <c r="BN883" i="6" s="1"/>
  <c r="BO883" i="6"/>
  <c r="BP883" i="6" s="1"/>
  <c r="BO1933" i="6"/>
  <c r="BP1933" i="6" s="1"/>
  <c r="BK1933" i="6"/>
  <c r="BL1933" i="6" s="1"/>
  <c r="BK1217" i="6"/>
  <c r="BL1217" i="6" s="1"/>
  <c r="BO1217" i="6"/>
  <c r="BP1217" i="6" s="1"/>
  <c r="BO2132" i="6"/>
  <c r="BP2132" i="6" s="1"/>
  <c r="BK2132" i="6"/>
  <c r="BL2132" i="6" s="1"/>
  <c r="BK2069" i="6"/>
  <c r="BL2069" i="6" s="1"/>
  <c r="BO2069" i="6"/>
  <c r="BP2069" i="6" s="1"/>
  <c r="BO1112" i="6"/>
  <c r="BP1112" i="6" s="1"/>
  <c r="BK1112" i="6"/>
  <c r="BL1112" i="6" s="1"/>
  <c r="BN1112" i="6" s="1"/>
  <c r="BO926" i="6"/>
  <c r="BP926" i="6" s="1"/>
  <c r="BK926" i="6"/>
  <c r="BL926" i="6" s="1"/>
  <c r="BK312" i="6"/>
  <c r="BL312" i="6" s="1"/>
  <c r="BN312" i="6" s="1"/>
  <c r="BO312" i="6"/>
  <c r="BP312" i="6" s="1"/>
  <c r="BO212" i="6"/>
  <c r="BP212" i="6" s="1"/>
  <c r="BK212" i="6"/>
  <c r="BL212" i="6" s="1"/>
  <c r="BN212" i="6" s="1"/>
  <c r="BK112" i="6"/>
  <c r="BL112" i="6" s="1"/>
  <c r="BN112" i="6" s="1"/>
  <c r="BO112" i="6"/>
  <c r="BP112" i="6" s="1"/>
  <c r="BO2055" i="6"/>
  <c r="BP2055" i="6" s="1"/>
  <c r="BK2055" i="6"/>
  <c r="BL2055" i="6" s="1"/>
  <c r="BN2055" i="6" s="1"/>
  <c r="BK982" i="6"/>
  <c r="BL982" i="6" s="1"/>
  <c r="BN982" i="6" s="1"/>
  <c r="BO982" i="6"/>
  <c r="BP982" i="6" s="1"/>
  <c r="BK803" i="6"/>
  <c r="BL803" i="6" s="1"/>
  <c r="BO803" i="6"/>
  <c r="BP803" i="6" s="1"/>
  <c r="BO668" i="6"/>
  <c r="BP668" i="6" s="1"/>
  <c r="BK668" i="6"/>
  <c r="BL668" i="6" s="1"/>
  <c r="BN668" i="6" s="1"/>
  <c r="BK1222" i="6"/>
  <c r="BL1222" i="6" s="1"/>
  <c r="BO1222" i="6"/>
  <c r="BP1222" i="6" s="1"/>
  <c r="BL651" i="6"/>
  <c r="BO1670" i="6"/>
  <c r="BP1670" i="6" s="1"/>
  <c r="BL1117" i="6"/>
  <c r="BN2173" i="6"/>
  <c r="BN1654" i="6"/>
  <c r="BO2335" i="6"/>
  <c r="BP2335" i="6" s="1"/>
  <c r="BK2121" i="6"/>
  <c r="BL2121" i="6" s="1"/>
  <c r="BN2121" i="6" s="1"/>
  <c r="BN2252" i="6"/>
  <c r="BN2186" i="6"/>
  <c r="BK2199" i="6"/>
  <c r="BL2199" i="6" s="1"/>
  <c r="BO1545" i="6"/>
  <c r="BP1545" i="6" s="1"/>
  <c r="BK1545" i="6"/>
  <c r="BL1545" i="6" s="1"/>
  <c r="BK901" i="6"/>
  <c r="BL901" i="6" s="1"/>
  <c r="BN901" i="6" s="1"/>
  <c r="BO901" i="6"/>
  <c r="BP901" i="6" s="1"/>
  <c r="BO1383" i="6"/>
  <c r="BP1383" i="6" s="1"/>
  <c r="BK1383" i="6"/>
  <c r="BL1383" i="6" s="1"/>
  <c r="BN1383" i="6" s="1"/>
  <c r="BO1437" i="6"/>
  <c r="BP1437" i="6" s="1"/>
  <c r="BK1437" i="6"/>
  <c r="BL1437" i="6" s="1"/>
  <c r="BN1437" i="6" s="1"/>
  <c r="BO2116" i="6"/>
  <c r="BP2116" i="6" s="1"/>
  <c r="BK2116" i="6"/>
  <c r="BL2116" i="6" s="1"/>
  <c r="BK1747" i="6"/>
  <c r="BL1747" i="6" s="1"/>
  <c r="BO1747" i="6"/>
  <c r="BP1747" i="6" s="1"/>
  <c r="BO196" i="6"/>
  <c r="BP196" i="6" s="1"/>
  <c r="BK196" i="6"/>
  <c r="BL196" i="6" s="1"/>
  <c r="BN196" i="6" s="1"/>
  <c r="BK546" i="6"/>
  <c r="BL546" i="6" s="1"/>
  <c r="BN546" i="6" s="1"/>
  <c r="BO546" i="6"/>
  <c r="BP546" i="6" s="1"/>
  <c r="BO1969" i="6"/>
  <c r="BP1969" i="6" s="1"/>
  <c r="BK1969" i="6"/>
  <c r="BL1969" i="6" s="1"/>
  <c r="BN1969" i="6" s="1"/>
  <c r="BK1315" i="6"/>
  <c r="BL1315" i="6" s="1"/>
  <c r="BO1315" i="6"/>
  <c r="BP1315" i="6" s="1"/>
  <c r="BK431" i="6"/>
  <c r="BL431" i="6" s="1"/>
  <c r="BN431" i="6" s="1"/>
  <c r="BO431" i="6"/>
  <c r="BP431" i="6" s="1"/>
  <c r="BK1862" i="6"/>
  <c r="BL1862" i="6" s="1"/>
  <c r="BO1862" i="6"/>
  <c r="BP1862" i="6" s="1"/>
  <c r="BO1000" i="6"/>
  <c r="BP1000" i="6" s="1"/>
  <c r="BK1000" i="6"/>
  <c r="BL1000" i="6" s="1"/>
  <c r="BN1000" i="6" s="1"/>
  <c r="BK128" i="6"/>
  <c r="BL128" i="6" s="1"/>
  <c r="BO128" i="6"/>
  <c r="BP128" i="6" s="1"/>
  <c r="BO1224" i="6"/>
  <c r="BP1224" i="6" s="1"/>
  <c r="BK1224" i="6"/>
  <c r="BL1224" i="6" s="1"/>
  <c r="BN1224" i="6" s="1"/>
  <c r="BO95" i="6"/>
  <c r="BP95" i="6" s="1"/>
  <c r="BK95" i="6"/>
  <c r="BL95" i="6" s="1"/>
  <c r="BO1139" i="6"/>
  <c r="BP1139" i="6" s="1"/>
  <c r="BK1139" i="6"/>
  <c r="BL1139" i="6" s="1"/>
  <c r="BN1139" i="6" s="1"/>
  <c r="BO276" i="6"/>
  <c r="BP276" i="6" s="1"/>
  <c r="BK276" i="6"/>
  <c r="BL276" i="6" s="1"/>
  <c r="BN276" i="6" s="1"/>
  <c r="BO1178" i="6"/>
  <c r="BP1178" i="6" s="1"/>
  <c r="BK1178" i="6"/>
  <c r="BL1178" i="6" s="1"/>
  <c r="BN1178" i="6" s="1"/>
  <c r="BK586" i="6"/>
  <c r="BL586" i="6" s="1"/>
  <c r="BO586" i="6"/>
  <c r="BP586" i="6" s="1"/>
  <c r="BO795" i="6"/>
  <c r="BP795" i="6" s="1"/>
  <c r="BK795" i="6"/>
  <c r="BL795" i="6" s="1"/>
  <c r="BO643" i="6"/>
  <c r="BP643" i="6" s="1"/>
  <c r="BK643" i="6"/>
  <c r="BL643" i="6" s="1"/>
  <c r="BT1970" i="6"/>
  <c r="BU1970" i="6" s="1"/>
  <c r="BT1801" i="6"/>
  <c r="BU1801" i="6" s="1"/>
  <c r="BN1303" i="6"/>
  <c r="BK2176" i="6"/>
  <c r="BL2176" i="6" s="1"/>
  <c r="BN2176" i="6" s="1"/>
  <c r="BN1936" i="6"/>
  <c r="BN1287" i="6"/>
  <c r="BN215" i="6"/>
  <c r="BO1585" i="6"/>
  <c r="BP1585" i="6" s="1"/>
  <c r="BN1950" i="6"/>
  <c r="BL2135" i="6"/>
  <c r="BN1787" i="6"/>
  <c r="BK1204" i="6"/>
  <c r="BL1204" i="6" s="1"/>
  <c r="BK181" i="6"/>
  <c r="BL181" i="6" s="1"/>
  <c r="BO725" i="6"/>
  <c r="BP725" i="6" s="1"/>
  <c r="BK725" i="6"/>
  <c r="BL725" i="6" s="1"/>
  <c r="BO2063" i="6"/>
  <c r="BP2063" i="6" s="1"/>
  <c r="BK2063" i="6"/>
  <c r="BL2063" i="6" s="1"/>
  <c r="BN2063" i="6" s="1"/>
  <c r="BO865" i="6"/>
  <c r="BP865" i="6" s="1"/>
  <c r="BK865" i="6"/>
  <c r="BL865" i="6" s="1"/>
  <c r="BN865" i="6" s="1"/>
  <c r="BO451" i="6"/>
  <c r="BP451" i="6" s="1"/>
  <c r="BK451" i="6"/>
  <c r="BL451" i="6" s="1"/>
  <c r="BN451" i="6" s="1"/>
  <c r="BO257" i="6"/>
  <c r="BP257" i="6" s="1"/>
  <c r="BK257" i="6"/>
  <c r="BL257" i="6" s="1"/>
  <c r="BO157" i="6"/>
  <c r="BP157" i="6" s="1"/>
  <c r="BK157" i="6"/>
  <c r="BL157" i="6" s="1"/>
  <c r="BO1700" i="6"/>
  <c r="BP1700" i="6" s="1"/>
  <c r="BK1700" i="6"/>
  <c r="BL1700" i="6" s="1"/>
  <c r="BN1700" i="6" s="1"/>
  <c r="BK2102" i="6"/>
  <c r="BL2102" i="6" s="1"/>
  <c r="BO2102" i="6"/>
  <c r="BP2102" i="6" s="1"/>
  <c r="BO1194" i="6"/>
  <c r="BP1194" i="6" s="1"/>
  <c r="BK1194" i="6"/>
  <c r="BL1194" i="6" s="1"/>
  <c r="BO740" i="6"/>
  <c r="BP740" i="6" s="1"/>
  <c r="BK740" i="6"/>
  <c r="BL740" i="6" s="1"/>
  <c r="BN740" i="6" s="1"/>
  <c r="BO173" i="6"/>
  <c r="BP173" i="6" s="1"/>
  <c r="BK173" i="6"/>
  <c r="BL173" i="6" s="1"/>
  <c r="BK328" i="6"/>
  <c r="BL328" i="6" s="1"/>
  <c r="BO328" i="6"/>
  <c r="BP328" i="6" s="1"/>
  <c r="BO1298" i="6"/>
  <c r="BP1298" i="6" s="1"/>
  <c r="BK1298" i="6"/>
  <c r="BL1298" i="6" s="1"/>
  <c r="BN1298" i="6" s="1"/>
  <c r="BO166" i="6"/>
  <c r="BP166" i="6" s="1"/>
  <c r="BK166" i="6"/>
  <c r="BL166" i="6" s="1"/>
  <c r="BN166" i="6" s="1"/>
  <c r="BO111" i="6"/>
  <c r="BP111" i="6" s="1"/>
  <c r="BK111" i="6"/>
  <c r="BL111" i="6" s="1"/>
  <c r="BO115" i="6"/>
  <c r="BP115" i="6" s="1"/>
  <c r="BK115" i="6"/>
  <c r="BL115" i="6" s="1"/>
  <c r="BO49" i="6"/>
  <c r="BP49" i="6" s="1"/>
  <c r="BK49" i="6"/>
  <c r="BL49" i="6" s="1"/>
  <c r="BN49" i="6" s="1"/>
  <c r="BK639" i="6"/>
  <c r="BL639" i="6" s="1"/>
  <c r="BO639" i="6"/>
  <c r="BP639" i="6" s="1"/>
  <c r="BK912" i="6"/>
  <c r="BL912" i="6" s="1"/>
  <c r="BO912" i="6"/>
  <c r="BP912" i="6" s="1"/>
  <c r="BO311" i="6"/>
  <c r="BP311" i="6" s="1"/>
  <c r="BK311" i="6"/>
  <c r="BL311" i="6" s="1"/>
  <c r="BN311" i="6" s="1"/>
  <c r="BK240" i="6"/>
  <c r="BL240" i="6" s="1"/>
  <c r="BO240" i="6"/>
  <c r="BP240" i="6" s="1"/>
  <c r="BO191" i="6"/>
  <c r="BP191" i="6" s="1"/>
  <c r="BK191" i="6"/>
  <c r="BL191" i="6" s="1"/>
  <c r="BN191" i="6" s="1"/>
  <c r="BK463" i="6"/>
  <c r="BL463" i="6" s="1"/>
  <c r="BN463" i="6" s="1"/>
  <c r="BO463" i="6"/>
  <c r="BP463" i="6" s="1"/>
  <c r="BL550" i="6"/>
  <c r="BN550" i="6" s="1"/>
  <c r="BO293" i="6"/>
  <c r="BP293" i="6" s="1"/>
  <c r="BK293" i="6"/>
  <c r="BL293" i="6" s="1"/>
  <c r="BO632" i="6"/>
  <c r="BP632" i="6" s="1"/>
  <c r="BK632" i="6"/>
  <c r="BL632" i="6" s="1"/>
  <c r="BN632" i="6" s="1"/>
  <c r="BO347" i="6"/>
  <c r="BP347" i="6" s="1"/>
  <c r="BK347" i="6"/>
  <c r="BL347" i="6" s="1"/>
  <c r="BK80" i="6"/>
  <c r="BL80" i="6" s="1"/>
  <c r="BO80" i="6"/>
  <c r="BP80" i="6" s="1"/>
  <c r="BO35" i="6"/>
  <c r="BP35" i="6" s="1"/>
  <c r="BK35" i="6"/>
  <c r="BL35" i="6" s="1"/>
  <c r="BO315" i="6"/>
  <c r="BP315" i="6" s="1"/>
  <c r="BK315" i="6"/>
  <c r="BL315" i="6" s="1"/>
  <c r="BO394" i="6"/>
  <c r="BP394" i="6" s="1"/>
  <c r="BK394" i="6"/>
  <c r="BL394" i="6" s="1"/>
  <c r="BN394" i="6" s="1"/>
  <c r="BN2356" i="6"/>
  <c r="BL2235" i="6"/>
  <c r="BN2235" i="6" s="1"/>
  <c r="BN2297" i="6"/>
  <c r="BN2242" i="6"/>
  <c r="BN2400" i="6"/>
  <c r="BN2215" i="6"/>
  <c r="BN1896" i="6"/>
  <c r="BK2050" i="6"/>
  <c r="BL2050" i="6" s="1"/>
  <c r="BN2050" i="6" s="1"/>
  <c r="BN1746" i="6"/>
  <c r="BK1769" i="6"/>
  <c r="BL1769" i="6" s="1"/>
  <c r="BN1769" i="6" s="1"/>
  <c r="BN1395" i="6"/>
  <c r="BK1408" i="6"/>
  <c r="BL1408" i="6" s="1"/>
  <c r="BN861" i="6"/>
  <c r="BN916" i="6"/>
  <c r="BN1285" i="6"/>
  <c r="BN847" i="6"/>
  <c r="BN1087" i="6"/>
  <c r="BN695" i="6"/>
  <c r="BL711" i="6"/>
  <c r="BN265" i="6"/>
  <c r="BN819" i="6"/>
  <c r="BK673" i="6"/>
  <c r="BL673" i="6" s="1"/>
  <c r="BN559" i="6"/>
  <c r="BT1348" i="6"/>
  <c r="BU1348" i="6" s="1"/>
  <c r="BT1485" i="6"/>
  <c r="BU1485" i="6" s="1"/>
  <c r="BT748" i="6"/>
  <c r="BU748" i="6" s="1"/>
  <c r="BL2317" i="6"/>
  <c r="BN2317" i="6" s="1"/>
  <c r="BN2304" i="6"/>
  <c r="BL2262" i="6"/>
  <c r="BN2262" i="6" s="1"/>
  <c r="BL2172" i="6"/>
  <c r="BN2227" i="6"/>
  <c r="BN2012" i="6"/>
  <c r="BL1935" i="6"/>
  <c r="BK1836" i="6"/>
  <c r="BL1836" i="6" s="1"/>
  <c r="BL1890" i="6"/>
  <c r="BN1768" i="6"/>
  <c r="BO1850" i="6"/>
  <c r="BP1850" i="6" s="1"/>
  <c r="BN1530" i="6"/>
  <c r="BL1841" i="6"/>
  <c r="BK1636" i="6"/>
  <c r="BL1636" i="6" s="1"/>
  <c r="BN1636" i="6" s="1"/>
  <c r="BL1679" i="6"/>
  <c r="BN1679" i="6" s="1"/>
  <c r="BN1923" i="6"/>
  <c r="BN1137" i="6"/>
  <c r="BO1308" i="6"/>
  <c r="BP1308" i="6" s="1"/>
  <c r="BL969" i="6"/>
  <c r="BN1445" i="6"/>
  <c r="BO1077" i="6"/>
  <c r="BP1077" i="6" s="1"/>
  <c r="BN645" i="6"/>
  <c r="BK1032" i="6"/>
  <c r="BL1032" i="6" s="1"/>
  <c r="BN1032" i="6" s="1"/>
  <c r="BO529" i="6"/>
  <c r="BP529" i="6" s="1"/>
  <c r="BN1168" i="6"/>
  <c r="BT2428" i="6"/>
  <c r="BU2428" i="6" s="1"/>
  <c r="BT2199" i="6"/>
  <c r="BU2199" i="6" s="1"/>
  <c r="BO677" i="6"/>
  <c r="BP677" i="6" s="1"/>
  <c r="BL499" i="6"/>
  <c r="BN499" i="6" s="1"/>
  <c r="BT2434" i="6"/>
  <c r="BU2434" i="6" s="1"/>
  <c r="BT2354" i="6"/>
  <c r="BU2354" i="6" s="1"/>
  <c r="BT2274" i="6"/>
  <c r="BU2274" i="6" s="1"/>
  <c r="BT1946" i="6"/>
  <c r="BU1946" i="6" s="1"/>
  <c r="BT1195" i="6"/>
  <c r="BU1195" i="6" s="1"/>
  <c r="BT2432" i="6"/>
  <c r="BU2432" i="6" s="1"/>
  <c r="BT2101" i="6"/>
  <c r="BU2101" i="6" s="1"/>
  <c r="BT1884" i="6"/>
  <c r="BU1884" i="6" s="1"/>
  <c r="BT2127" i="6"/>
  <c r="BU2127" i="6" s="1"/>
  <c r="BT1673" i="6"/>
  <c r="BU1673" i="6" s="1"/>
  <c r="BT1473" i="6"/>
  <c r="BU1473" i="6" s="1"/>
  <c r="BT1488" i="6"/>
  <c r="BU1488" i="6" s="1"/>
  <c r="BT902" i="6"/>
  <c r="BU902" i="6" s="1"/>
  <c r="BT1947" i="6"/>
  <c r="BU1947" i="6" s="1"/>
  <c r="BL557" i="6"/>
  <c r="BN557" i="6" s="1"/>
  <c r="BN534" i="6"/>
  <c r="BT1867" i="6"/>
  <c r="BU1867" i="6" s="1"/>
  <c r="BT672" i="6"/>
  <c r="BU672" i="6" s="1"/>
  <c r="BT2043" i="6"/>
  <c r="BU2043" i="6" s="1"/>
  <c r="BT896" i="6"/>
  <c r="BU896" i="6" s="1"/>
  <c r="BT336" i="6"/>
  <c r="BU336" i="6" s="1"/>
  <c r="BO1028" i="6"/>
  <c r="BP1028" i="6" s="1"/>
  <c r="BK1028" i="6"/>
  <c r="BL1028" i="6" s="1"/>
  <c r="BN1028" i="6" s="1"/>
  <c r="BK244" i="6"/>
  <c r="BL244" i="6" s="1"/>
  <c r="BO244" i="6"/>
  <c r="BP244" i="6" s="1"/>
  <c r="BK1646" i="6"/>
  <c r="BL1646" i="6" s="1"/>
  <c r="BN1260" i="6"/>
  <c r="BN45" i="6"/>
  <c r="BL1143" i="6"/>
  <c r="BN1143" i="6" s="1"/>
  <c r="BT2130" i="6"/>
  <c r="BU2130" i="6" s="1"/>
  <c r="BN713" i="6"/>
  <c r="BL694" i="6"/>
  <c r="BN694" i="6" s="1"/>
  <c r="BN766" i="6"/>
  <c r="BT1391" i="6"/>
  <c r="BU1391" i="6" s="1"/>
  <c r="BT1419" i="6"/>
  <c r="BU1419" i="6" s="1"/>
  <c r="BT2134" i="6"/>
  <c r="BU2134" i="6" s="1"/>
  <c r="BN301" i="6"/>
  <c r="BK2349" i="6"/>
  <c r="BL2349" i="6" s="1"/>
  <c r="BN2349" i="6" s="1"/>
  <c r="BO2231" i="6"/>
  <c r="BP2231" i="6" s="1"/>
  <c r="BM2211" i="6"/>
  <c r="BM2248" i="6"/>
  <c r="BN2143" i="6"/>
  <c r="BM2068" i="6"/>
  <c r="BM2042" i="6"/>
  <c r="BN2042" i="6" s="1"/>
  <c r="BK2056" i="6"/>
  <c r="BL2056" i="6" s="1"/>
  <c r="BN2056" i="6" s="1"/>
  <c r="BN2066" i="6"/>
  <c r="BN1962" i="6"/>
  <c r="BL2049" i="6"/>
  <c r="BM1951" i="6"/>
  <c r="BM2176" i="6"/>
  <c r="BK1904" i="6"/>
  <c r="BL1904" i="6" s="1"/>
  <c r="BN1904" i="6" s="1"/>
  <c r="BM1933" i="6"/>
  <c r="BN2202" i="6"/>
  <c r="BM1998" i="6"/>
  <c r="BM1863" i="6"/>
  <c r="BK1794" i="6"/>
  <c r="BL1794" i="6" s="1"/>
  <c r="BN1794" i="6" s="1"/>
  <c r="BL1818" i="6"/>
  <c r="BN1868" i="6"/>
  <c r="BN1748" i="6"/>
  <c r="BN2178" i="6"/>
  <c r="BL1986" i="6"/>
  <c r="BN1986" i="6" s="1"/>
  <c r="BO1738" i="6"/>
  <c r="BP1738" i="6" s="1"/>
  <c r="BL1683" i="6"/>
  <c r="BN1683" i="6" s="1"/>
  <c r="BM1639" i="6"/>
  <c r="BM1801" i="6"/>
  <c r="BM1745" i="6"/>
  <c r="BK1798" i="6"/>
  <c r="BL1798" i="6" s="1"/>
  <c r="BN1798" i="6" s="1"/>
  <c r="BO2092" i="6"/>
  <c r="BP2092" i="6" s="1"/>
  <c r="BN1638" i="6"/>
  <c r="BK1833" i="6"/>
  <c r="BL1833" i="6" s="1"/>
  <c r="BM1742" i="6"/>
  <c r="BM1670" i="6"/>
  <c r="BN1670" i="6" s="1"/>
  <c r="BL1522" i="6"/>
  <c r="BN1522" i="6" s="1"/>
  <c r="BM1664" i="6"/>
  <c r="BN1568" i="6"/>
  <c r="BM1404" i="6"/>
  <c r="BM1970" i="6"/>
  <c r="BM1501" i="6"/>
  <c r="BM1551" i="6"/>
  <c r="BM1786" i="6"/>
  <c r="BM1039" i="6"/>
  <c r="BM1109" i="6"/>
  <c r="BM1686" i="6"/>
  <c r="BL1068" i="6"/>
  <c r="BN1068" i="6" s="1"/>
  <c r="BK1931" i="6"/>
  <c r="BL1931" i="6" s="1"/>
  <c r="BN1147" i="6"/>
  <c r="BM1153" i="6"/>
  <c r="BM1003" i="6"/>
  <c r="BO1504" i="6"/>
  <c r="BP1504" i="6" s="1"/>
  <c r="BM1847" i="6"/>
  <c r="BN1847" i="6" s="1"/>
  <c r="BM1009" i="6"/>
  <c r="BM823" i="6"/>
  <c r="BN723" i="6"/>
  <c r="BM875" i="6"/>
  <c r="BM669" i="6"/>
  <c r="BM1123" i="6"/>
  <c r="BN1123" i="6" s="1"/>
  <c r="BN1311" i="6"/>
  <c r="BM963" i="6"/>
  <c r="BN1063" i="6"/>
  <c r="BM377" i="6"/>
  <c r="BT2266" i="6"/>
  <c r="BU2266" i="6" s="1"/>
  <c r="BL873" i="6"/>
  <c r="BO1433" i="6"/>
  <c r="BP1433" i="6" s="1"/>
  <c r="BO593" i="6"/>
  <c r="BP593" i="6" s="1"/>
  <c r="BN667" i="6"/>
  <c r="BN860" i="6"/>
  <c r="BN597" i="6"/>
  <c r="BM1389" i="6"/>
  <c r="BN1389" i="6" s="1"/>
  <c r="BM685" i="6"/>
  <c r="BM513" i="6"/>
  <c r="BM1702" i="6"/>
  <c r="BM650" i="6"/>
  <c r="BM85" i="6"/>
  <c r="BL599" i="6"/>
  <c r="BM1049" i="6"/>
  <c r="BT2425" i="6"/>
  <c r="BU2425" i="6" s="1"/>
  <c r="BT2265" i="6"/>
  <c r="BU2265" i="6" s="1"/>
  <c r="BT2192" i="6"/>
  <c r="BU2192" i="6" s="1"/>
  <c r="BT2121" i="6"/>
  <c r="BU2121" i="6" s="1"/>
  <c r="BT1955" i="6"/>
  <c r="BU1955" i="6" s="1"/>
  <c r="BT1555" i="6"/>
  <c r="BU1555" i="6" s="1"/>
  <c r="BT1355" i="6"/>
  <c r="BU1355" i="6" s="1"/>
  <c r="BK551" i="6"/>
  <c r="BL551" i="6" s="1"/>
  <c r="BN551" i="6" s="1"/>
  <c r="BT2044" i="6"/>
  <c r="BU2044" i="6" s="1"/>
  <c r="BN105" i="6"/>
  <c r="BT2053" i="6"/>
  <c r="BU2053" i="6" s="1"/>
  <c r="BT1413" i="6"/>
  <c r="BU1413" i="6" s="1"/>
  <c r="BK553" i="6"/>
  <c r="BL553" i="6" s="1"/>
  <c r="BT1749" i="6"/>
  <c r="BU1749" i="6" s="1"/>
  <c r="BT1549" i="6"/>
  <c r="BU1549" i="6" s="1"/>
  <c r="BM109" i="6"/>
  <c r="BT2128" i="6"/>
  <c r="BU2128" i="6" s="1"/>
  <c r="BT1403" i="6"/>
  <c r="BU1403" i="6" s="1"/>
  <c r="BM437" i="6"/>
  <c r="BM99" i="6"/>
  <c r="BT980" i="6"/>
  <c r="BU980" i="6" s="1"/>
  <c r="BK732" i="6"/>
  <c r="BL732" i="6" s="1"/>
  <c r="BN732" i="6" s="1"/>
  <c r="BM118" i="6"/>
  <c r="BT1742" i="6"/>
  <c r="BU1742" i="6" s="1"/>
  <c r="BT1323" i="6"/>
  <c r="BU1323" i="6" s="1"/>
  <c r="BO751" i="6"/>
  <c r="BP751" i="6" s="1"/>
  <c r="BT663" i="6"/>
  <c r="BU663" i="6" s="1"/>
  <c r="BM1160" i="6"/>
  <c r="BT1280" i="6"/>
  <c r="BU1280" i="6" s="1"/>
  <c r="BM1225" i="6"/>
  <c r="BN1225" i="6" s="1"/>
  <c r="BM781" i="6"/>
  <c r="BT1478" i="6"/>
  <c r="BU1478" i="6" s="1"/>
  <c r="BT418" i="6"/>
  <c r="BU418" i="6" s="1"/>
  <c r="BK1450" i="6"/>
  <c r="BL1450" i="6" s="1"/>
  <c r="BN1450" i="6" s="1"/>
  <c r="BO1450" i="6"/>
  <c r="BP1450" i="6" s="1"/>
  <c r="BO874" i="6"/>
  <c r="BP874" i="6" s="1"/>
  <c r="BK874" i="6"/>
  <c r="BL874" i="6" s="1"/>
  <c r="BN2444" i="6"/>
  <c r="BL2155" i="6"/>
  <c r="BL1099" i="6"/>
  <c r="BN1099" i="6" s="1"/>
  <c r="BN703" i="6"/>
  <c r="BL167" i="6"/>
  <c r="BN167" i="6" s="1"/>
  <c r="BN29" i="6"/>
  <c r="BO2390" i="6"/>
  <c r="BP2390" i="6" s="1"/>
  <c r="BK2390" i="6"/>
  <c r="BL2390" i="6" s="1"/>
  <c r="BK1781" i="6"/>
  <c r="BL1781" i="6" s="1"/>
  <c r="BN1781" i="6" s="1"/>
  <c r="BO1781" i="6"/>
  <c r="BP1781" i="6" s="1"/>
  <c r="BO2004" i="6"/>
  <c r="BP2004" i="6" s="1"/>
  <c r="BK2004" i="6"/>
  <c r="BL2004" i="6" s="1"/>
  <c r="BN2004" i="6" s="1"/>
  <c r="BN2002" i="6"/>
  <c r="BN2034" i="6"/>
  <c r="BN1575" i="6"/>
  <c r="BK705" i="6"/>
  <c r="BL705" i="6" s="1"/>
  <c r="BN705" i="6" s="1"/>
  <c r="BN871" i="6"/>
  <c r="BL561" i="6"/>
  <c r="BN561" i="6" s="1"/>
  <c r="BN765" i="6"/>
  <c r="BL1376" i="6"/>
  <c r="BN1376" i="6" s="1"/>
  <c r="BN549" i="6"/>
  <c r="BN605" i="6"/>
  <c r="BK1379" i="6"/>
  <c r="BL1379" i="6" s="1"/>
  <c r="BN1379" i="6" s="1"/>
  <c r="BL25" i="6"/>
  <c r="BN25" i="6" s="1"/>
  <c r="BM181" i="6"/>
  <c r="BM38" i="6"/>
  <c r="BM543" i="6"/>
  <c r="BM486" i="6"/>
  <c r="BL371" i="6"/>
  <c r="BM343" i="6"/>
  <c r="BM724" i="6"/>
  <c r="BK327" i="6"/>
  <c r="BL327" i="6" s="1"/>
  <c r="BN66" i="6"/>
  <c r="BL856" i="6"/>
  <c r="BM522" i="6"/>
  <c r="BN489" i="6"/>
  <c r="BN2000" i="6"/>
  <c r="BK1520" i="6"/>
  <c r="BL1520" i="6" s="1"/>
  <c r="BN1520" i="6" s="1"/>
  <c r="BN2265" i="6"/>
  <c r="BM1730" i="6"/>
  <c r="BM1841" i="6"/>
  <c r="BM1586" i="6"/>
  <c r="BM1735" i="6"/>
  <c r="BM1520" i="6"/>
  <c r="BM1607" i="6"/>
  <c r="BM1855" i="6"/>
  <c r="BK1508" i="6"/>
  <c r="BL1508" i="6" s="1"/>
  <c r="BM1478" i="6"/>
  <c r="BM1360" i="6"/>
  <c r="BN1626" i="6"/>
  <c r="BN1602" i="6"/>
  <c r="BN1042" i="6"/>
  <c r="BL1342" i="6"/>
  <c r="BN1342" i="6" s="1"/>
  <c r="BN911" i="6"/>
  <c r="BM1543" i="6"/>
  <c r="BN1067" i="6"/>
  <c r="BM1315" i="6"/>
  <c r="BM1056" i="6"/>
  <c r="BL1444" i="6"/>
  <c r="BN1444" i="6" s="1"/>
  <c r="BM1279" i="6"/>
  <c r="BM1471" i="6"/>
  <c r="BM911" i="6"/>
  <c r="BM1380" i="6"/>
  <c r="BK1181" i="6"/>
  <c r="BL1181" i="6" s="1"/>
  <c r="BL669" i="6"/>
  <c r="BN669" i="6" s="1"/>
  <c r="BN839" i="6"/>
  <c r="BN1531" i="6"/>
  <c r="BN1072" i="6"/>
  <c r="BL944" i="6"/>
  <c r="BN944" i="6" s="1"/>
  <c r="BL541" i="6"/>
  <c r="BN541" i="6" s="1"/>
  <c r="BN1055" i="6"/>
  <c r="BM746" i="6"/>
  <c r="BM217" i="6"/>
  <c r="BK462" i="6"/>
  <c r="BL462" i="6" s="1"/>
  <c r="BO899" i="6"/>
  <c r="BP899" i="6" s="1"/>
  <c r="BN888" i="6"/>
  <c r="BL595" i="6"/>
  <c r="BN595" i="6" s="1"/>
  <c r="BL626" i="6"/>
  <c r="BM330" i="6"/>
  <c r="BM877" i="6"/>
  <c r="BO179" i="6"/>
  <c r="BP179" i="6" s="1"/>
  <c r="BT1735" i="6"/>
  <c r="BU1735" i="6" s="1"/>
  <c r="BM537" i="6"/>
  <c r="BK57" i="6"/>
  <c r="BL57" i="6" s="1"/>
  <c r="BN57" i="6" s="1"/>
  <c r="BN445" i="6"/>
  <c r="BK41" i="6"/>
  <c r="BL41" i="6" s="1"/>
  <c r="BN41" i="6" s="1"/>
  <c r="BN650" i="6"/>
  <c r="BN580" i="6"/>
  <c r="BM329" i="6"/>
  <c r="BT2430" i="6"/>
  <c r="BU2430" i="6" s="1"/>
  <c r="BM738" i="6"/>
  <c r="BM339" i="6"/>
  <c r="BN259" i="6"/>
  <c r="BM1213" i="6"/>
  <c r="BN1213" i="6" s="1"/>
  <c r="BL1052" i="6"/>
  <c r="BM442" i="6"/>
  <c r="BT734" i="6"/>
  <c r="BU734" i="6" s="1"/>
  <c r="BN1491" i="6"/>
  <c r="BK2249" i="6"/>
  <c r="BL2249" i="6" s="1"/>
  <c r="BN2249" i="6" s="1"/>
  <c r="BO2249" i="6"/>
  <c r="BP2249" i="6" s="1"/>
  <c r="BK1150" i="6"/>
  <c r="BL1150" i="6" s="1"/>
  <c r="BN1150" i="6" s="1"/>
  <c r="BO1150" i="6"/>
  <c r="BP1150" i="6" s="1"/>
  <c r="BK2008" i="6"/>
  <c r="BL2008" i="6" s="1"/>
  <c r="BO2008" i="6"/>
  <c r="BP2008" i="6" s="1"/>
  <c r="BO1392" i="6"/>
  <c r="BP1392" i="6" s="1"/>
  <c r="BK1392" i="6"/>
  <c r="BL1392" i="6" s="1"/>
  <c r="BN1392" i="6" s="1"/>
  <c r="BO1472" i="6"/>
  <c r="BP1472" i="6" s="1"/>
  <c r="BK1472" i="6"/>
  <c r="BL1472" i="6" s="1"/>
  <c r="BN1472" i="6" s="1"/>
  <c r="BO331" i="6"/>
  <c r="BP331" i="6" s="1"/>
  <c r="BK331" i="6"/>
  <c r="BL331" i="6" s="1"/>
  <c r="BN2167" i="6"/>
  <c r="BL1103" i="6"/>
  <c r="BN1103" i="6" s="1"/>
  <c r="BN473" i="6"/>
  <c r="BT1271" i="6"/>
  <c r="BU1271" i="6" s="1"/>
  <c r="BL430" i="6"/>
  <c r="BO2301" i="6"/>
  <c r="BP2301" i="6" s="1"/>
  <c r="BK2301" i="6"/>
  <c r="BL2301" i="6" s="1"/>
  <c r="BO2090" i="6"/>
  <c r="BP2090" i="6" s="1"/>
  <c r="BK2090" i="6"/>
  <c r="BL2090" i="6" s="1"/>
  <c r="BN2090" i="6" s="1"/>
  <c r="BK2079" i="6"/>
  <c r="BL2079" i="6" s="1"/>
  <c r="BN2079" i="6" s="1"/>
  <c r="BO2079" i="6"/>
  <c r="BP2079" i="6" s="1"/>
  <c r="BN2258" i="6"/>
  <c r="BN1944" i="6"/>
  <c r="BK1014" i="6"/>
  <c r="BL1014" i="6" s="1"/>
  <c r="BN1096" i="6"/>
  <c r="BL1336" i="6"/>
  <c r="BL2275" i="6"/>
  <c r="BN2275" i="6" s="1"/>
  <c r="BO2325" i="6"/>
  <c r="BP2325" i="6" s="1"/>
  <c r="BN1788" i="6"/>
  <c r="BM2365" i="6"/>
  <c r="BM2321" i="6"/>
  <c r="BM2188" i="6"/>
  <c r="BN2188" i="6" s="1"/>
  <c r="BM2138" i="6"/>
  <c r="BN2138" i="6" s="1"/>
  <c r="BO2165" i="6"/>
  <c r="BP2165" i="6" s="1"/>
  <c r="BN1968" i="6"/>
  <c r="BO2179" i="6"/>
  <c r="BP2179" i="6" s="1"/>
  <c r="BN2113" i="6"/>
  <c r="BK1750" i="6"/>
  <c r="BL1750" i="6" s="1"/>
  <c r="BN1750" i="6" s="1"/>
  <c r="BN1764" i="6"/>
  <c r="BN1639" i="6"/>
  <c r="BL1767" i="6"/>
  <c r="BN1767" i="6" s="1"/>
  <c r="BN1732" i="6"/>
  <c r="BM1518" i="6"/>
  <c r="BM1602" i="6"/>
  <c r="BN1536" i="6"/>
  <c r="BL1361" i="6"/>
  <c r="BN1555" i="6"/>
  <c r="BM1051" i="6"/>
  <c r="BN1051" i="6" s="1"/>
  <c r="BN1292" i="6"/>
  <c r="BN903" i="6"/>
  <c r="BM1515" i="6"/>
  <c r="BL1020" i="6"/>
  <c r="BK815" i="6"/>
  <c r="BL815" i="6" s="1"/>
  <c r="BN815" i="6" s="1"/>
  <c r="BM1054" i="6"/>
  <c r="BL1215" i="6"/>
  <c r="BM1384" i="6"/>
  <c r="BM907" i="6"/>
  <c r="BN907" i="6" s="1"/>
  <c r="BM1283" i="6"/>
  <c r="BM1167" i="6"/>
  <c r="BN1167" i="6" s="1"/>
  <c r="BL1079" i="6"/>
  <c r="BN1079" i="6" s="1"/>
  <c r="BM903" i="6"/>
  <c r="BM137" i="6"/>
  <c r="BM1445" i="6"/>
  <c r="BM457" i="6"/>
  <c r="BL497" i="6"/>
  <c r="BN497" i="6" s="1"/>
  <c r="BK589" i="6"/>
  <c r="BL589" i="6" s="1"/>
  <c r="BM614" i="6"/>
  <c r="BN614" i="6" s="1"/>
  <c r="BN905" i="6"/>
  <c r="BN291" i="6"/>
  <c r="BM1227" i="6"/>
  <c r="BK53" i="6"/>
  <c r="BL53" i="6" s="1"/>
  <c r="BM591" i="6"/>
  <c r="BN843" i="6"/>
  <c r="BM145" i="6"/>
  <c r="BT2343" i="6"/>
  <c r="BU2343" i="6" s="1"/>
  <c r="BO562" i="6"/>
  <c r="BP562" i="6" s="1"/>
  <c r="BN576" i="6"/>
  <c r="BM572" i="6"/>
  <c r="BO649" i="6"/>
  <c r="BP649" i="6" s="1"/>
  <c r="BN329" i="6"/>
  <c r="BN742" i="6"/>
  <c r="BT1277" i="6"/>
  <c r="BU1277" i="6" s="1"/>
  <c r="BL246" i="6"/>
  <c r="BN246" i="6" s="1"/>
  <c r="BN34" i="6"/>
  <c r="BM806" i="6"/>
  <c r="BK99" i="6"/>
  <c r="BL99" i="6" s="1"/>
  <c r="BT1567" i="6"/>
  <c r="BU1567" i="6" s="1"/>
  <c r="BK646" i="6"/>
  <c r="BL646" i="6" s="1"/>
  <c r="BO2251" i="6"/>
  <c r="BP2251" i="6" s="1"/>
  <c r="BO2386" i="6"/>
  <c r="BP2386" i="6" s="1"/>
  <c r="BK2386" i="6"/>
  <c r="BL2386" i="6" s="1"/>
  <c r="BN2386" i="6" s="1"/>
  <c r="BO2053" i="6"/>
  <c r="BP2053" i="6" s="1"/>
  <c r="BO777" i="6"/>
  <c r="BP777" i="6" s="1"/>
  <c r="BK628" i="6"/>
  <c r="BL628" i="6" s="1"/>
  <c r="BN628" i="6" s="1"/>
  <c r="BN1027" i="6"/>
  <c r="BN397" i="6"/>
  <c r="BT2267" i="6"/>
  <c r="BU2267" i="6" s="1"/>
  <c r="BL554" i="6"/>
  <c r="BN554" i="6" s="1"/>
  <c r="BL564" i="6"/>
  <c r="BN564" i="6" s="1"/>
  <c r="BK533" i="6"/>
  <c r="BL533" i="6" s="1"/>
  <c r="BN533" i="6" s="1"/>
  <c r="BT1962" i="6"/>
  <c r="BU1962" i="6" s="1"/>
  <c r="BN345" i="6"/>
  <c r="BT1827" i="6"/>
  <c r="BU1827" i="6" s="1"/>
  <c r="BN1243" i="6"/>
  <c r="BO2201" i="6"/>
  <c r="BP2201" i="6" s="1"/>
  <c r="BM1961" i="6"/>
  <c r="BM1852" i="6"/>
  <c r="BN1782" i="6"/>
  <c r="BM1865" i="6"/>
  <c r="BM1792" i="6"/>
  <c r="BN1792" i="6" s="1"/>
  <c r="BM2135" i="6"/>
  <c r="BM1651" i="6"/>
  <c r="BM995" i="6"/>
  <c r="BN995" i="6" s="1"/>
  <c r="BM2436" i="6"/>
  <c r="BN2436" i="6" s="1"/>
  <c r="BN2409" i="6"/>
  <c r="BM2273" i="6"/>
  <c r="BM2030" i="6"/>
  <c r="BN2030" i="6" s="1"/>
  <c r="BL2108" i="6"/>
  <c r="BN2108" i="6" s="1"/>
  <c r="BM2128" i="6"/>
  <c r="BM1808" i="6"/>
  <c r="BK1808" i="6"/>
  <c r="BL1808" i="6" s="1"/>
  <c r="BM1849" i="6"/>
  <c r="BM1710" i="6"/>
  <c r="BM2010" i="6"/>
  <c r="BN2010" i="6" s="1"/>
  <c r="BM1899" i="6"/>
  <c r="BN1899" i="6" s="1"/>
  <c r="BM1665" i="6"/>
  <c r="BK1691" i="6"/>
  <c r="BL1691" i="6" s="1"/>
  <c r="BK1577" i="6"/>
  <c r="BL1577" i="6" s="1"/>
  <c r="BN1577" i="6" s="1"/>
  <c r="BN2282" i="6"/>
  <c r="BM2433" i="6"/>
  <c r="BN2433" i="6" s="1"/>
  <c r="BK2331" i="6"/>
  <c r="BL2331" i="6" s="1"/>
  <c r="BN2331" i="6" s="1"/>
  <c r="BM2356" i="6"/>
  <c r="BM2270" i="6"/>
  <c r="BM2424" i="6"/>
  <c r="BM2276" i="6"/>
  <c r="BN2145" i="6"/>
  <c r="BM2210" i="6"/>
  <c r="BM2207" i="6"/>
  <c r="BM2097" i="6"/>
  <c r="BM1966" i="6"/>
  <c r="BM2018" i="6"/>
  <c r="BN2018" i="6" s="1"/>
  <c r="BN2026" i="6"/>
  <c r="BL1919" i="6"/>
  <c r="BN1776" i="6"/>
  <c r="BM1800" i="6"/>
  <c r="BL1800" i="6"/>
  <c r="BN1800" i="6" s="1"/>
  <c r="BN1742" i="6"/>
  <c r="BM1780" i="6"/>
  <c r="BN1780" i="6" s="1"/>
  <c r="BN1827" i="6"/>
  <c r="BK1708" i="6"/>
  <c r="BL1708" i="6" s="1"/>
  <c r="BN2006" i="6"/>
  <c r="BN1648" i="6"/>
  <c r="BK1952" i="6"/>
  <c r="BL1952" i="6" s="1"/>
  <c r="BN1952" i="6" s="1"/>
  <c r="BN1706" i="6"/>
  <c r="BM1837" i="6"/>
  <c r="BL1607" i="6"/>
  <c r="BN1607" i="6" s="1"/>
  <c r="BM1698" i="6"/>
  <c r="BM1667" i="6"/>
  <c r="BM1533" i="6"/>
  <c r="BM1582" i="6"/>
  <c r="BK1439" i="6"/>
  <c r="BL1439" i="6" s="1"/>
  <c r="BN1476" i="6"/>
  <c r="BM1978" i="6"/>
  <c r="BN1978" i="6" s="1"/>
  <c r="BM979" i="6"/>
  <c r="BM1458" i="6"/>
  <c r="BK1026" i="6"/>
  <c r="BL1026" i="6" s="1"/>
  <c r="BN1026" i="6" s="1"/>
  <c r="BN895" i="6"/>
  <c r="BK1018" i="6"/>
  <c r="BL1018" i="6" s="1"/>
  <c r="BM1267" i="6"/>
  <c r="BM803" i="6"/>
  <c r="BN1211" i="6"/>
  <c r="BM1237" i="6"/>
  <c r="BM1430" i="6"/>
  <c r="BL1221" i="6"/>
  <c r="BM1073" i="6"/>
  <c r="BM1335" i="6"/>
  <c r="BM1088" i="6"/>
  <c r="BN1088" i="6" s="1"/>
  <c r="BM1357" i="6"/>
  <c r="BL813" i="6"/>
  <c r="BN813" i="6" s="1"/>
  <c r="BM1047" i="6"/>
  <c r="BM1036" i="6"/>
  <c r="BM441" i="6"/>
  <c r="BM529" i="6"/>
  <c r="BN529" i="6" s="1"/>
  <c r="BM891" i="6"/>
  <c r="BN891" i="6" s="1"/>
  <c r="BM433" i="6"/>
  <c r="BN433" i="6" s="1"/>
  <c r="BM832" i="6"/>
  <c r="BT2348" i="6"/>
  <c r="BU2348" i="6" s="1"/>
  <c r="BM607" i="6"/>
  <c r="BN607" i="6" s="1"/>
  <c r="BO1207" i="6"/>
  <c r="BP1207" i="6" s="1"/>
  <c r="BM942" i="6"/>
  <c r="BL571" i="6"/>
  <c r="BL117" i="6"/>
  <c r="BT2416" i="6"/>
  <c r="BU2416" i="6" s="1"/>
  <c r="BT2336" i="6"/>
  <c r="BU2336" i="6" s="1"/>
  <c r="BT2256" i="6"/>
  <c r="BU2256" i="6" s="1"/>
  <c r="BM429" i="6"/>
  <c r="BT1866" i="6"/>
  <c r="BU1866" i="6" s="1"/>
  <c r="BT1666" i="6"/>
  <c r="BU1666" i="6" s="1"/>
  <c r="BT1715" i="6"/>
  <c r="BU1715" i="6" s="1"/>
  <c r="BT1315" i="6"/>
  <c r="BU1315" i="6" s="1"/>
  <c r="BN1469" i="6"/>
  <c r="BT2442" i="6"/>
  <c r="BU2442" i="6" s="1"/>
  <c r="BT1813" i="6"/>
  <c r="BU1813" i="6" s="1"/>
  <c r="BT1593" i="6"/>
  <c r="BU1593" i="6" s="1"/>
  <c r="BT1173" i="6"/>
  <c r="BU1173" i="6" s="1"/>
  <c r="BT2094" i="6"/>
  <c r="BU2094" i="6" s="1"/>
  <c r="BT1709" i="6"/>
  <c r="BU1709" i="6" s="1"/>
  <c r="BT1552" i="6"/>
  <c r="BU1552" i="6" s="1"/>
  <c r="BT1352" i="6"/>
  <c r="BU1352" i="6" s="1"/>
  <c r="BT1165" i="6"/>
  <c r="BU1165" i="6" s="1"/>
  <c r="BM242" i="6"/>
  <c r="BM1080" i="6"/>
  <c r="BM174" i="6"/>
  <c r="BT1654" i="6"/>
  <c r="BU1654" i="6" s="1"/>
  <c r="BT1550" i="6"/>
  <c r="BU1550" i="6" s="1"/>
  <c r="BN652" i="6"/>
  <c r="BT2210" i="6"/>
  <c r="BU2210" i="6" s="1"/>
  <c r="BN206" i="6"/>
  <c r="BT816" i="6"/>
  <c r="BU816" i="6" s="1"/>
  <c r="BN58" i="6"/>
  <c r="BT655" i="6"/>
  <c r="BU655" i="6" s="1"/>
  <c r="BT415" i="6"/>
  <c r="BU415" i="6" s="1"/>
  <c r="BO158" i="6"/>
  <c r="BP158" i="6" s="1"/>
  <c r="BO641" i="6"/>
  <c r="BP641" i="6" s="1"/>
  <c r="BL1155" i="6"/>
  <c r="BN1155" i="6" s="1"/>
  <c r="BK1375" i="6"/>
  <c r="BL1375" i="6" s="1"/>
  <c r="BO1375" i="6"/>
  <c r="BP1375" i="6" s="1"/>
  <c r="BL2097" i="6"/>
  <c r="BN2097" i="6" s="1"/>
  <c r="BN1926" i="6"/>
  <c r="BK1016" i="6"/>
  <c r="BL1016" i="6" s="1"/>
  <c r="BK370" i="6"/>
  <c r="BL370" i="6" s="1"/>
  <c r="BN126" i="6"/>
  <c r="BK1198" i="6"/>
  <c r="BL1198" i="6" s="1"/>
  <c r="BO1198" i="6"/>
  <c r="BP1198" i="6" s="1"/>
  <c r="BK780" i="6"/>
  <c r="BL780" i="6" s="1"/>
  <c r="BO780" i="6"/>
  <c r="BP780" i="6" s="1"/>
  <c r="BN2194" i="6"/>
  <c r="BN2397" i="6"/>
  <c r="BK2062" i="6"/>
  <c r="BL2062" i="6" s="1"/>
  <c r="BN2062" i="6" s="1"/>
  <c r="BN1686" i="6"/>
  <c r="BN1722" i="6"/>
  <c r="BN1385" i="6"/>
  <c r="BN1830" i="6"/>
  <c r="BM1527" i="6"/>
  <c r="BM1354" i="6"/>
  <c r="BM1371" i="6"/>
  <c r="BN1371" i="6" s="1"/>
  <c r="BM1431" i="6"/>
  <c r="BM1740" i="6"/>
  <c r="BM935" i="6"/>
  <c r="BN935" i="6" s="1"/>
  <c r="BM1413" i="6"/>
  <c r="BM1999" i="6"/>
  <c r="BN1999" i="6" s="1"/>
  <c r="BN1546" i="6"/>
  <c r="BN1283" i="6"/>
  <c r="BM887" i="6"/>
  <c r="BM1374" i="6"/>
  <c r="BN2016" i="6"/>
  <c r="BM1253" i="6"/>
  <c r="BN1253" i="6" s="1"/>
  <c r="BM1655" i="6"/>
  <c r="BM1012" i="6"/>
  <c r="BN1360" i="6"/>
  <c r="BN1307" i="6"/>
  <c r="BN1571" i="6"/>
  <c r="BL859" i="6"/>
  <c r="BN859" i="6" s="1"/>
  <c r="BN1045" i="6"/>
  <c r="BM1285" i="6"/>
  <c r="BM1076" i="6"/>
  <c r="BM1173" i="6"/>
  <c r="BM449" i="6"/>
  <c r="BN449" i="6" s="1"/>
  <c r="BM1026" i="6"/>
  <c r="BM1347" i="6"/>
  <c r="BT2115" i="6"/>
  <c r="BU2115" i="6" s="1"/>
  <c r="BM1019" i="6"/>
  <c r="BN509" i="6"/>
  <c r="BN812" i="6"/>
  <c r="BO439" i="6"/>
  <c r="BP439" i="6" s="1"/>
  <c r="BO550" i="6"/>
  <c r="BP550" i="6" s="1"/>
  <c r="BM450" i="6"/>
  <c r="BN450" i="6" s="1"/>
  <c r="BM545" i="6"/>
  <c r="BN545" i="6" s="1"/>
  <c r="BM1328" i="6"/>
  <c r="BM421" i="6"/>
  <c r="BM189" i="6"/>
  <c r="BM177" i="6"/>
  <c r="BN569" i="6"/>
  <c r="BN395" i="6"/>
  <c r="BM467" i="6"/>
  <c r="BN467" i="6" s="1"/>
  <c r="BM1033" i="6"/>
  <c r="BN787" i="6"/>
  <c r="BM98" i="6"/>
  <c r="BM77" i="6"/>
  <c r="BN77" i="6" s="1"/>
  <c r="BK2412" i="6"/>
  <c r="BL2412" i="6" s="1"/>
  <c r="BN2412" i="6" s="1"/>
  <c r="BN1785" i="6"/>
  <c r="BN1784" i="6"/>
  <c r="BK1304" i="6"/>
  <c r="BL1304" i="6" s="1"/>
  <c r="BO720" i="6"/>
  <c r="BP720" i="6" s="1"/>
  <c r="BK1281" i="6"/>
  <c r="BL1281" i="6" s="1"/>
  <c r="BN1281" i="6" s="1"/>
  <c r="BM1308" i="6"/>
  <c r="BN1308" i="6" s="1"/>
  <c r="BN1499" i="6"/>
  <c r="BM365" i="6"/>
  <c r="BN1019" i="6"/>
  <c r="BN1288" i="6"/>
  <c r="BM497" i="6"/>
  <c r="BT2324" i="6"/>
  <c r="BU2324" i="6" s="1"/>
  <c r="BT2124" i="6"/>
  <c r="BU2124" i="6" s="1"/>
  <c r="BM417" i="6"/>
  <c r="BN804" i="6"/>
  <c r="BN406" i="6"/>
  <c r="BN1223" i="6"/>
  <c r="BO393" i="6"/>
  <c r="BP393" i="6" s="1"/>
  <c r="BN712" i="6"/>
  <c r="BM245" i="6"/>
  <c r="BN245" i="6" s="1"/>
  <c r="BM401" i="6"/>
  <c r="BN401" i="6" s="1"/>
  <c r="BT2239" i="6"/>
  <c r="BU2239" i="6" s="1"/>
  <c r="BK411" i="6"/>
  <c r="BL411" i="6" s="1"/>
  <c r="BN411" i="6" s="1"/>
  <c r="BM521" i="6"/>
  <c r="BL182" i="6"/>
  <c r="BN182" i="6" s="1"/>
  <c r="BM153" i="6"/>
  <c r="BM398" i="6"/>
  <c r="BM542" i="6"/>
  <c r="BK407" i="6"/>
  <c r="BL407" i="6" s="1"/>
  <c r="BN1441" i="6"/>
  <c r="BM89" i="6"/>
  <c r="BT2100" i="6"/>
  <c r="BU2100" i="6" s="1"/>
  <c r="BT1739" i="6"/>
  <c r="BU1739" i="6" s="1"/>
  <c r="BT1167" i="6"/>
  <c r="BU1167" i="6" s="1"/>
  <c r="BN566" i="6"/>
  <c r="BT1345" i="6"/>
  <c r="BU1345" i="6" s="1"/>
  <c r="BN169" i="6"/>
  <c r="BT1572" i="6"/>
  <c r="BU1572" i="6" s="1"/>
  <c r="BN1380" i="6"/>
  <c r="BK2253" i="6"/>
  <c r="BL2253" i="6" s="1"/>
  <c r="BO2253" i="6"/>
  <c r="BP2253" i="6" s="1"/>
  <c r="BO1250" i="6"/>
  <c r="BP1250" i="6" s="1"/>
  <c r="BK1250" i="6"/>
  <c r="BL1250" i="6" s="1"/>
  <c r="BO1335" i="6"/>
  <c r="BP1335" i="6" s="1"/>
  <c r="BK1335" i="6"/>
  <c r="BL1335" i="6" s="1"/>
  <c r="BN1335" i="6" s="1"/>
  <c r="BO2204" i="6"/>
  <c r="BP2204" i="6" s="1"/>
  <c r="BK2204" i="6"/>
  <c r="BL2204" i="6" s="1"/>
  <c r="BK1406" i="6"/>
  <c r="BL1406" i="6" s="1"/>
  <c r="BN1406" i="6" s="1"/>
  <c r="BO1406" i="6"/>
  <c r="BP1406" i="6" s="1"/>
  <c r="BK567" i="6"/>
  <c r="BL567" i="6" s="1"/>
  <c r="BN567" i="6" s="1"/>
  <c r="BO567" i="6"/>
  <c r="BP567" i="6" s="1"/>
  <c r="BO894" i="6"/>
  <c r="BP894" i="6" s="1"/>
  <c r="BK894" i="6"/>
  <c r="BL894" i="6" s="1"/>
  <c r="BN894" i="6" s="1"/>
  <c r="BK408" i="6"/>
  <c r="BL408" i="6" s="1"/>
  <c r="BO408" i="6"/>
  <c r="BP408" i="6" s="1"/>
  <c r="BO1993" i="6"/>
  <c r="BP1993" i="6" s="1"/>
  <c r="BK1993" i="6"/>
  <c r="BL1993" i="6" s="1"/>
  <c r="BN2044" i="6"/>
  <c r="BN1013" i="6"/>
  <c r="BO1381" i="6"/>
  <c r="BP1381" i="6" s="1"/>
  <c r="BK1381" i="6"/>
  <c r="BL1381" i="6" s="1"/>
  <c r="BN2165" i="6"/>
  <c r="BO721" i="6"/>
  <c r="BP721" i="6" s="1"/>
  <c r="BK721" i="6"/>
  <c r="BL721" i="6" s="1"/>
  <c r="BN721" i="6" s="1"/>
  <c r="BO2314" i="6"/>
  <c r="BP2314" i="6" s="1"/>
  <c r="BK2314" i="6"/>
  <c r="BL2314" i="6" s="1"/>
  <c r="BN2314" i="6" s="1"/>
  <c r="BK1106" i="6"/>
  <c r="BL1106" i="6" s="1"/>
  <c r="BO1106" i="6"/>
  <c r="BP1106" i="6" s="1"/>
  <c r="BO416" i="6"/>
  <c r="BP416" i="6" s="1"/>
  <c r="BK416" i="6"/>
  <c r="BL416" i="6" s="1"/>
  <c r="BO316" i="6"/>
  <c r="BP316" i="6" s="1"/>
  <c r="BK316" i="6"/>
  <c r="BL316" i="6" s="1"/>
  <c r="BO800" i="6"/>
  <c r="BP800" i="6" s="1"/>
  <c r="BK800" i="6"/>
  <c r="BL800" i="6" s="1"/>
  <c r="BL458" i="6"/>
  <c r="BK1229" i="6"/>
  <c r="BL1229" i="6" s="1"/>
  <c r="BO1229" i="6"/>
  <c r="BP1229" i="6" s="1"/>
  <c r="BK284" i="6"/>
  <c r="BL284" i="6" s="1"/>
  <c r="BN284" i="6" s="1"/>
  <c r="BO284" i="6"/>
  <c r="BP284" i="6" s="1"/>
  <c r="BK950" i="6"/>
  <c r="BL950" i="6" s="1"/>
  <c r="BN950" i="6" s="1"/>
  <c r="BO950" i="6"/>
  <c r="BP950" i="6" s="1"/>
  <c r="BO305" i="6"/>
  <c r="BP305" i="6" s="1"/>
  <c r="BK305" i="6"/>
  <c r="BL305" i="6" s="1"/>
  <c r="BN305" i="6" s="1"/>
  <c r="BO1581" i="6"/>
  <c r="BP1581" i="6" s="1"/>
  <c r="BL2384" i="6"/>
  <c r="BN2384" i="6" s="1"/>
  <c r="BN2185" i="6"/>
  <c r="BN1938" i="6"/>
  <c r="BN2154" i="6"/>
  <c r="BN1368" i="6"/>
  <c r="BN2211" i="6"/>
  <c r="BL2151" i="6"/>
  <c r="BK2101" i="6"/>
  <c r="BL2101" i="6" s="1"/>
  <c r="BK2133" i="6"/>
  <c r="BL2133" i="6" s="1"/>
  <c r="BN1734" i="6"/>
  <c r="BL1883" i="6"/>
  <c r="BN1883" i="6" s="1"/>
  <c r="BL1795" i="6"/>
  <c r="BN1795" i="6" s="1"/>
  <c r="BM439" i="6"/>
  <c r="BN439" i="6" s="1"/>
  <c r="BM1947" i="6"/>
  <c r="BN1947" i="6" s="1"/>
  <c r="BM646" i="6"/>
  <c r="BM327" i="6"/>
  <c r="BM1021" i="6"/>
  <c r="BM165" i="6"/>
  <c r="BM742" i="6"/>
  <c r="BM978" i="6"/>
  <c r="BM851" i="6"/>
  <c r="BM349" i="6"/>
  <c r="BM1382" i="6"/>
  <c r="BM710" i="6"/>
  <c r="BM567" i="6"/>
  <c r="BM395" i="6"/>
  <c r="BM1040" i="6"/>
  <c r="BM812" i="6"/>
  <c r="BM628" i="6"/>
  <c r="BM658" i="6"/>
  <c r="BN658" i="6" s="1"/>
  <c r="BM674" i="6"/>
  <c r="BM130" i="6"/>
  <c r="BN130" i="6" s="1"/>
  <c r="BM317" i="6"/>
  <c r="BM1048" i="6"/>
  <c r="BM599" i="6"/>
  <c r="BM111" i="6"/>
  <c r="BM194" i="6"/>
  <c r="BM828" i="6"/>
  <c r="BM302" i="6"/>
  <c r="BM868" i="6"/>
  <c r="BM103" i="6"/>
  <c r="BM179" i="6"/>
  <c r="BN179" i="6" s="1"/>
  <c r="BM387" i="6"/>
  <c r="BM290" i="6"/>
  <c r="BM1131" i="6"/>
  <c r="BM699" i="6"/>
  <c r="BM478" i="6"/>
  <c r="BM271" i="6"/>
  <c r="BM423" i="6"/>
  <c r="BM967" i="6"/>
  <c r="BM447" i="6"/>
  <c r="BM289" i="6"/>
  <c r="BM51" i="6"/>
  <c r="BN51" i="6" s="1"/>
  <c r="BM814" i="6"/>
  <c r="BM469" i="6"/>
  <c r="BN469" i="6" s="1"/>
  <c r="BM1337" i="6"/>
  <c r="BN1337" i="6" s="1"/>
  <c r="BM33" i="6"/>
  <c r="BM711" i="6"/>
  <c r="BM385" i="6"/>
  <c r="BM250" i="6"/>
  <c r="BM55" i="6"/>
  <c r="BM973" i="6"/>
  <c r="BM758" i="6"/>
  <c r="BM506" i="6"/>
  <c r="BM949" i="6"/>
  <c r="BM201" i="6"/>
  <c r="BN201" i="6" s="1"/>
  <c r="BM69" i="6"/>
  <c r="BM73" i="6"/>
  <c r="BN73" i="6" s="1"/>
  <c r="BM353" i="6"/>
  <c r="BM142" i="6"/>
  <c r="BM235" i="6"/>
  <c r="BM43" i="6"/>
  <c r="BN43" i="6" s="1"/>
  <c r="BM1030" i="6"/>
  <c r="BM933" i="6"/>
  <c r="BM453" i="6"/>
  <c r="BM1179" i="6"/>
  <c r="BN1179" i="6" s="1"/>
  <c r="BM315" i="6"/>
  <c r="BM502" i="6"/>
  <c r="BM283" i="6"/>
  <c r="BM867" i="6"/>
  <c r="BM966" i="6"/>
  <c r="BM735" i="6"/>
  <c r="BN735" i="6" s="1"/>
  <c r="BM455" i="6"/>
  <c r="BM1052" i="6"/>
  <c r="BM475" i="6"/>
  <c r="BM660" i="6"/>
  <c r="BM553" i="6"/>
  <c r="BM1145" i="6"/>
  <c r="BN1145" i="6" s="1"/>
  <c r="BM989" i="6"/>
  <c r="BM501" i="6"/>
  <c r="BN501" i="6" s="1"/>
  <c r="BM1375" i="6"/>
  <c r="BM1359" i="6"/>
  <c r="BM525" i="6"/>
  <c r="BM415" i="6"/>
  <c r="BM718" i="6"/>
  <c r="BM117" i="6"/>
  <c r="BM445" i="6"/>
  <c r="BM221" i="6"/>
  <c r="BM1024" i="6"/>
  <c r="BM155" i="6"/>
  <c r="BM305" i="6"/>
  <c r="BM1402" i="6"/>
  <c r="BM273" i="6"/>
  <c r="BM1192" i="6"/>
  <c r="BM1017" i="6"/>
  <c r="BM927" i="6"/>
  <c r="BM90" i="6"/>
  <c r="BM373" i="6"/>
  <c r="BM78" i="6"/>
  <c r="BM1217" i="6"/>
  <c r="BM166" i="6"/>
  <c r="BM378" i="6"/>
  <c r="BN378" i="6" s="1"/>
  <c r="BM518" i="6"/>
  <c r="BM37" i="6"/>
  <c r="BM325" i="6"/>
  <c r="BM198" i="6"/>
  <c r="BM169" i="6"/>
  <c r="BM801" i="6"/>
  <c r="BM876" i="6"/>
  <c r="BM203" i="6"/>
  <c r="BM586" i="6"/>
  <c r="BM598" i="6"/>
  <c r="BM346" i="6"/>
  <c r="BM530" i="6"/>
  <c r="BM1060" i="6"/>
  <c r="BM644" i="6"/>
  <c r="BM405" i="6"/>
  <c r="BM470" i="6"/>
  <c r="BM461" i="6"/>
  <c r="BM254" i="6"/>
  <c r="BM588" i="6"/>
  <c r="BM673" i="6"/>
  <c r="BM426" i="6"/>
  <c r="BM1041" i="6"/>
  <c r="BN1041" i="6" s="1"/>
  <c r="BM612" i="6"/>
  <c r="BM127" i="6"/>
  <c r="BN127" i="6" s="1"/>
  <c r="BM361" i="6"/>
  <c r="BM667" i="6"/>
  <c r="BM26" i="6"/>
  <c r="BM503" i="6"/>
  <c r="BM257" i="6"/>
  <c r="BM622" i="6"/>
  <c r="BM1332" i="6"/>
  <c r="BM275" i="6"/>
  <c r="BN275" i="6" s="1"/>
  <c r="BM233" i="6"/>
  <c r="BM101" i="6"/>
  <c r="BM1096" i="6"/>
  <c r="BM771" i="6"/>
  <c r="BM766" i="6"/>
  <c r="BM301" i="6"/>
  <c r="BM215" i="6"/>
  <c r="BM97" i="6"/>
  <c r="BM1488" i="6"/>
  <c r="BM688" i="6"/>
  <c r="BM451" i="6"/>
  <c r="BM185" i="6"/>
  <c r="BN185" i="6" s="1"/>
  <c r="BM785" i="6"/>
  <c r="BM798" i="6"/>
  <c r="BM29" i="6"/>
  <c r="BM493" i="6"/>
  <c r="BO2257" i="6"/>
  <c r="BP2257" i="6" s="1"/>
  <c r="BM2379" i="6"/>
  <c r="BM2297" i="6"/>
  <c r="BM2246" i="6"/>
  <c r="BM2280" i="6"/>
  <c r="BN2368" i="6"/>
  <c r="BM2267" i="6"/>
  <c r="BM2257" i="6"/>
  <c r="BN2257" i="6" s="1"/>
  <c r="BM2204" i="6"/>
  <c r="BN2100" i="6"/>
  <c r="BN1934" i="6"/>
  <c r="BM1920" i="6"/>
  <c r="BM2164" i="6"/>
  <c r="BN1820" i="6"/>
  <c r="BM1758" i="6"/>
  <c r="BM2044" i="6"/>
  <c r="BK1726" i="6"/>
  <c r="BL1726" i="6" s="1"/>
  <c r="BN1726" i="6" s="1"/>
  <c r="BK1694" i="6"/>
  <c r="BL1694" i="6" s="1"/>
  <c r="BN1694" i="6" s="1"/>
  <c r="BO1825" i="6"/>
  <c r="BP1825" i="6" s="1"/>
  <c r="BL1630" i="6"/>
  <c r="BN1630" i="6" s="1"/>
  <c r="BN1875" i="6"/>
  <c r="BM1753" i="6"/>
  <c r="BM1674" i="6"/>
  <c r="BN1674" i="6" s="1"/>
  <c r="BM1675" i="6"/>
  <c r="BM1507" i="6"/>
  <c r="BM1684" i="6"/>
  <c r="BN1684" i="6" s="1"/>
  <c r="BM1542" i="6"/>
  <c r="BN1542" i="6" s="1"/>
  <c r="BL1740" i="6"/>
  <c r="BN1740" i="6" s="1"/>
  <c r="BN1521" i="6"/>
  <c r="BM1331" i="6"/>
  <c r="BN1331" i="6" s="1"/>
  <c r="BM1521" i="6"/>
  <c r="BM1352" i="6"/>
  <c r="BM1419" i="6"/>
  <c r="BN1407" i="6"/>
  <c r="BM1851" i="6"/>
  <c r="BN1851" i="6" s="1"/>
  <c r="BN1807" i="6"/>
  <c r="BM1509" i="6"/>
  <c r="BL1263" i="6"/>
  <c r="BN1263" i="6" s="1"/>
  <c r="BN851" i="6"/>
  <c r="BM1239" i="6"/>
  <c r="BN1551" i="6"/>
  <c r="BM999" i="6"/>
  <c r="BK811" i="6"/>
  <c r="BL811" i="6" s="1"/>
  <c r="BN811" i="6" s="1"/>
  <c r="BN1120" i="6"/>
  <c r="BM835" i="6"/>
  <c r="BN835" i="6" s="1"/>
  <c r="BK1208" i="6"/>
  <c r="BL1208" i="6" s="1"/>
  <c r="BL1109" i="6"/>
  <c r="BN1109" i="6" s="1"/>
  <c r="BL979" i="6"/>
  <c r="BN979" i="6" s="1"/>
  <c r="BM2279" i="6"/>
  <c r="BN2279" i="6" s="1"/>
  <c r="BM2376" i="6"/>
  <c r="BN2376" i="6" s="1"/>
  <c r="BN2320" i="6"/>
  <c r="BM2397" i="6"/>
  <c r="BN2286" i="6"/>
  <c r="BM2373" i="6"/>
  <c r="BM2274" i="6"/>
  <c r="BM2262" i="6"/>
  <c r="BM2195" i="6"/>
  <c r="BN2195" i="6" s="1"/>
  <c r="BM2134" i="6"/>
  <c r="BM2199" i="6"/>
  <c r="BM2080" i="6"/>
  <c r="BN2080" i="6" s="1"/>
  <c r="BM2162" i="6"/>
  <c r="BN2162" i="6" s="1"/>
  <c r="BM2301" i="6"/>
  <c r="BM2222" i="6"/>
  <c r="BM2040" i="6"/>
  <c r="BM1942" i="6"/>
  <c r="BN2129" i="6"/>
  <c r="BL1927" i="6"/>
  <c r="BN1927" i="6" s="1"/>
  <c r="BM1979" i="6"/>
  <c r="BN1979" i="6" s="1"/>
  <c r="BN1772" i="6"/>
  <c r="BN1690" i="6"/>
  <c r="BM1996" i="6"/>
  <c r="BN1718" i="6"/>
  <c r="BN2170" i="6"/>
  <c r="BM1682" i="6"/>
  <c r="BM1618" i="6"/>
  <c r="BM1588" i="6"/>
  <c r="BM1738" i="6"/>
  <c r="BN1738" i="6" s="1"/>
  <c r="BM1614" i="6"/>
  <c r="BM1775" i="6"/>
  <c r="BM2116" i="6"/>
  <c r="BK2051" i="6"/>
  <c r="BL2051" i="6" s="1"/>
  <c r="BN2051" i="6" s="1"/>
  <c r="BN1516" i="6"/>
  <c r="BL1515" i="6"/>
  <c r="BM1995" i="6"/>
  <c r="BM1495" i="6"/>
  <c r="BN1495" i="6" s="1"/>
  <c r="BM1539" i="6"/>
  <c r="BN1299" i="6"/>
  <c r="BM1327" i="6"/>
  <c r="BN1327" i="6" s="1"/>
  <c r="BN1393" i="6"/>
  <c r="BM919" i="6"/>
  <c r="BN1022" i="6"/>
  <c r="BK1237" i="6"/>
  <c r="BL1237" i="6" s="1"/>
  <c r="BN1237" i="6" s="1"/>
  <c r="BN1107" i="6"/>
  <c r="BK1113" i="6"/>
  <c r="BL1113" i="6" s="1"/>
  <c r="BM1289" i="6"/>
  <c r="BN1289" i="6" s="1"/>
  <c r="BM1205" i="6"/>
  <c r="BK719" i="6"/>
  <c r="BL719" i="6" s="1"/>
  <c r="BM997" i="6"/>
  <c r="BM741" i="6"/>
  <c r="BN741" i="6" s="1"/>
  <c r="BN1268" i="6"/>
  <c r="BN791" i="6"/>
  <c r="BN961" i="6"/>
  <c r="BM285" i="6"/>
  <c r="BN983" i="6"/>
  <c r="BM953" i="6"/>
  <c r="BL477" i="6"/>
  <c r="BN477" i="6" s="1"/>
  <c r="BN829" i="6"/>
  <c r="BM333" i="6"/>
  <c r="BL425" i="6"/>
  <c r="BN425" i="6" s="1"/>
  <c r="BN709" i="6"/>
  <c r="BM366" i="6"/>
  <c r="BT2328" i="6"/>
  <c r="BU2328" i="6" s="1"/>
  <c r="BM1069" i="6"/>
  <c r="BN1676" i="6"/>
  <c r="BL685" i="6"/>
  <c r="BN685" i="6" s="1"/>
  <c r="BK1062" i="6"/>
  <c r="BL1062" i="6" s="1"/>
  <c r="BN1062" i="6" s="1"/>
  <c r="BT2209" i="6"/>
  <c r="BU2209" i="6" s="1"/>
  <c r="BM865" i="6"/>
  <c r="BO486" i="6"/>
  <c r="BP486" i="6" s="1"/>
  <c r="BM716" i="6"/>
  <c r="BN716" i="6" s="1"/>
  <c r="BT2334" i="6"/>
  <c r="BU2334" i="6" s="1"/>
  <c r="BT2254" i="6"/>
  <c r="BU2254" i="6" s="1"/>
  <c r="BM363" i="6"/>
  <c r="BN363" i="6" s="1"/>
  <c r="BT1426" i="6"/>
  <c r="BU1426" i="6" s="1"/>
  <c r="BM487" i="6"/>
  <c r="BN487" i="6" s="1"/>
  <c r="BM1043" i="6"/>
  <c r="BM507" i="6"/>
  <c r="BT1984" i="6"/>
  <c r="BU1984" i="6" s="1"/>
  <c r="BO498" i="6"/>
  <c r="BP498" i="6" s="1"/>
  <c r="BT1353" i="6"/>
  <c r="BU1353" i="6" s="1"/>
  <c r="BL383" i="6"/>
  <c r="BT1889" i="6"/>
  <c r="BU1889" i="6" s="1"/>
  <c r="BM2102" i="6"/>
  <c r="BM326" i="6"/>
  <c r="BK55" i="6"/>
  <c r="BL55" i="6" s="1"/>
  <c r="BN55" i="6" s="1"/>
  <c r="BN937" i="6"/>
  <c r="BT1736" i="6"/>
  <c r="BU1736" i="6" s="1"/>
  <c r="BT347" i="6"/>
  <c r="BU347" i="6" s="1"/>
  <c r="BT2270" i="6"/>
  <c r="BU2270" i="6" s="1"/>
  <c r="BT1863" i="6"/>
  <c r="BU1863" i="6" s="1"/>
  <c r="BT1663" i="6"/>
  <c r="BU1663" i="6" s="1"/>
  <c r="BT2032" i="6"/>
  <c r="BU2032" i="6" s="1"/>
  <c r="BM94" i="6"/>
  <c r="BT1887" i="6"/>
  <c r="BU1887" i="6" s="1"/>
  <c r="BT1976" i="6"/>
  <c r="BU1976" i="6" s="1"/>
  <c r="BT983" i="6"/>
  <c r="BU983" i="6" s="1"/>
  <c r="BT341" i="6"/>
  <c r="BU341" i="6" s="1"/>
  <c r="BT183" i="6"/>
  <c r="BU183" i="6" s="1"/>
  <c r="BM505" i="6"/>
  <c r="BT1890" i="6"/>
  <c r="BU1890" i="6" s="1"/>
  <c r="BT1063" i="6"/>
  <c r="BU1063" i="6" s="1"/>
  <c r="BT1810" i="6"/>
  <c r="BU1810" i="6" s="1"/>
  <c r="BK1681" i="6"/>
  <c r="BL1681" i="6" s="1"/>
  <c r="BO1681" i="6"/>
  <c r="BP1681" i="6" s="1"/>
  <c r="BN1404" i="6"/>
  <c r="BK1685" i="6"/>
  <c r="BL1685" i="6" s="1"/>
  <c r="BN1685" i="6" s="1"/>
  <c r="BO1685" i="6"/>
  <c r="BP1685" i="6" s="1"/>
  <c r="BK1749" i="6"/>
  <c r="BL1749" i="6" s="1"/>
  <c r="BN1749" i="6" s="1"/>
  <c r="BO1749" i="6"/>
  <c r="BP1749" i="6" s="1"/>
  <c r="BO1005" i="6"/>
  <c r="BP1005" i="6" s="1"/>
  <c r="BK1005" i="6"/>
  <c r="BL1005" i="6" s="1"/>
  <c r="BN1005" i="6" s="1"/>
  <c r="BO365" i="6"/>
  <c r="BP365" i="6" s="1"/>
  <c r="BK365" i="6"/>
  <c r="BL365" i="6" s="1"/>
  <c r="BN365" i="6" s="1"/>
  <c r="BO292" i="6"/>
  <c r="BP292" i="6" s="1"/>
  <c r="BK292" i="6"/>
  <c r="BL292" i="6" s="1"/>
  <c r="BK341" i="6"/>
  <c r="BL341" i="6" s="1"/>
  <c r="BO341" i="6"/>
  <c r="BP341" i="6" s="1"/>
  <c r="BO137" i="6"/>
  <c r="BP137" i="6" s="1"/>
  <c r="BK137" i="6"/>
  <c r="BL137" i="6" s="1"/>
  <c r="BN137" i="6" s="1"/>
  <c r="BO1172" i="6"/>
  <c r="BP1172" i="6" s="1"/>
  <c r="BK1172" i="6"/>
  <c r="BL1172" i="6" s="1"/>
  <c r="BK343" i="6"/>
  <c r="BL343" i="6" s="1"/>
  <c r="BN343" i="6" s="1"/>
  <c r="BO343" i="6"/>
  <c r="BP343" i="6" s="1"/>
  <c r="BK942" i="6"/>
  <c r="BL942" i="6" s="1"/>
  <c r="BN942" i="6" s="1"/>
  <c r="BO942" i="6"/>
  <c r="BP942" i="6" s="1"/>
  <c r="BL454" i="6"/>
  <c r="BK2111" i="6"/>
  <c r="BL2111" i="6" s="1"/>
  <c r="BN2111" i="6" s="1"/>
  <c r="BO2111" i="6"/>
  <c r="BP2111" i="6" s="1"/>
  <c r="BL2271" i="6"/>
  <c r="BN2271" i="6" s="1"/>
  <c r="BN2014" i="6"/>
  <c r="BN1840" i="6"/>
  <c r="BN1698" i="6"/>
  <c r="BN1325" i="6"/>
  <c r="BN2250" i="6"/>
  <c r="BL1710" i="6"/>
  <c r="BN1710" i="6" s="1"/>
  <c r="BL1353" i="6"/>
  <c r="BN1353" i="6" s="1"/>
  <c r="BN855" i="6"/>
  <c r="BN417" i="6"/>
  <c r="BK1457" i="6"/>
  <c r="BL1457" i="6" s="1"/>
  <c r="BN1457" i="6" s="1"/>
  <c r="BM939" i="6"/>
  <c r="BN939" i="6" s="1"/>
  <c r="BM357" i="6"/>
  <c r="BM489" i="6"/>
  <c r="BL924" i="6"/>
  <c r="BN924" i="6" s="1"/>
  <c r="BM298" i="6"/>
  <c r="BN892" i="6"/>
  <c r="BM59" i="6"/>
  <c r="BM1304" i="6"/>
  <c r="BM952" i="6"/>
  <c r="BN952" i="6" s="1"/>
  <c r="BN927" i="6"/>
  <c r="BN369" i="6"/>
  <c r="BN1248" i="6"/>
  <c r="BN841" i="6"/>
  <c r="BN665" i="6"/>
  <c r="BO2269" i="6"/>
  <c r="BP2269" i="6" s="1"/>
  <c r="BK2269" i="6"/>
  <c r="BL2269" i="6" s="1"/>
  <c r="BO1608" i="6"/>
  <c r="BP1608" i="6" s="1"/>
  <c r="BK1608" i="6"/>
  <c r="BL1608" i="6" s="1"/>
  <c r="BK1692" i="6"/>
  <c r="BL1692" i="6" s="1"/>
  <c r="BO1692" i="6"/>
  <c r="BP1692" i="6" s="1"/>
  <c r="BN2251" i="6"/>
  <c r="BK1066" i="6"/>
  <c r="BL1066" i="6" s="1"/>
  <c r="BN1066" i="6" s="1"/>
  <c r="BO1066" i="6"/>
  <c r="BP1066" i="6" s="1"/>
  <c r="BK362" i="6"/>
  <c r="BL362" i="6" s="1"/>
  <c r="BN362" i="6" s="1"/>
  <c r="BO362" i="6"/>
  <c r="BP362" i="6" s="1"/>
  <c r="BO933" i="6"/>
  <c r="BP933" i="6" s="1"/>
  <c r="BK933" i="6"/>
  <c r="BL933" i="6" s="1"/>
  <c r="BO2013" i="6"/>
  <c r="BP2013" i="6" s="1"/>
  <c r="BK2013" i="6"/>
  <c r="BL2013" i="6" s="1"/>
  <c r="BN2013" i="6" s="1"/>
  <c r="BO1458" i="6"/>
  <c r="BP1458" i="6" s="1"/>
  <c r="BK1458" i="6"/>
  <c r="BL1458" i="6" s="1"/>
  <c r="BO273" i="6"/>
  <c r="BP273" i="6" s="1"/>
  <c r="BK273" i="6"/>
  <c r="BL273" i="6" s="1"/>
  <c r="BN273" i="6" s="1"/>
  <c r="BO355" i="6"/>
  <c r="BP355" i="6" s="1"/>
  <c r="BK355" i="6"/>
  <c r="BL355" i="6" s="1"/>
  <c r="BO319" i="6"/>
  <c r="BP319" i="6" s="1"/>
  <c r="BK319" i="6"/>
  <c r="BL319" i="6" s="1"/>
  <c r="BN319" i="6" s="1"/>
  <c r="BK1340" i="6"/>
  <c r="BL1340" i="6" s="1"/>
  <c r="BN1340" i="6" s="1"/>
  <c r="BO1340" i="6"/>
  <c r="BP1340" i="6" s="1"/>
  <c r="BK2434" i="6"/>
  <c r="BL2434" i="6" s="1"/>
  <c r="BO2434" i="6"/>
  <c r="BP2434" i="6" s="1"/>
  <c r="BO96" i="6"/>
  <c r="BP96" i="6" s="1"/>
  <c r="BK96" i="6"/>
  <c r="BL96" i="6" s="1"/>
  <c r="BK1837" i="6"/>
  <c r="BL1837" i="6" s="1"/>
  <c r="BN1837" i="6" s="1"/>
  <c r="BO1837" i="6"/>
  <c r="BP1837" i="6" s="1"/>
  <c r="BK1615" i="6"/>
  <c r="BL1615" i="6" s="1"/>
  <c r="BN1615" i="6" s="1"/>
  <c r="BO1615" i="6"/>
  <c r="BP1615" i="6" s="1"/>
  <c r="BO424" i="6"/>
  <c r="BP424" i="6" s="1"/>
  <c r="BK424" i="6"/>
  <c r="BL424" i="6" s="1"/>
  <c r="BO1082" i="6"/>
  <c r="BP1082" i="6" s="1"/>
  <c r="BK1082" i="6"/>
  <c r="BL1082" i="6" s="1"/>
  <c r="BK810" i="6"/>
  <c r="BL810" i="6" s="1"/>
  <c r="BN810" i="6" s="1"/>
  <c r="BO810" i="6"/>
  <c r="BP810" i="6" s="1"/>
  <c r="BK150" i="6"/>
  <c r="BL150" i="6" s="1"/>
  <c r="BN150" i="6" s="1"/>
  <c r="BO150" i="6"/>
  <c r="BP150" i="6" s="1"/>
  <c r="BO488" i="6"/>
  <c r="BP488" i="6" s="1"/>
  <c r="BK488" i="6"/>
  <c r="BL488" i="6" s="1"/>
  <c r="BO120" i="6"/>
  <c r="BP120" i="6" s="1"/>
  <c r="BK120" i="6"/>
  <c r="BL120" i="6" s="1"/>
  <c r="BN2212" i="6"/>
  <c r="BN683" i="6"/>
  <c r="BN87" i="6"/>
  <c r="BK596" i="6"/>
  <c r="BL596" i="6" s="1"/>
  <c r="BN596" i="6" s="1"/>
  <c r="BK367" i="6"/>
  <c r="BL367" i="6" s="1"/>
  <c r="BN367" i="6" s="1"/>
  <c r="BN1604" i="6"/>
  <c r="BO877" i="6"/>
  <c r="BP877" i="6" s="1"/>
  <c r="BK877" i="6"/>
  <c r="BL877" i="6" s="1"/>
  <c r="BN877" i="6" s="1"/>
  <c r="BK1540" i="6"/>
  <c r="BL1540" i="6" s="1"/>
  <c r="BO1540" i="6"/>
  <c r="BP1540" i="6" s="1"/>
  <c r="BO163" i="6"/>
  <c r="BP163" i="6" s="1"/>
  <c r="BK163" i="6"/>
  <c r="BL163" i="6" s="1"/>
  <c r="BO92" i="6"/>
  <c r="BP92" i="6" s="1"/>
  <c r="BK92" i="6"/>
  <c r="BL92" i="6" s="1"/>
  <c r="BO346" i="6"/>
  <c r="BP346" i="6" s="1"/>
  <c r="BK346" i="6"/>
  <c r="BL346" i="6" s="1"/>
  <c r="BN346" i="6" s="1"/>
  <c r="BK204" i="6"/>
  <c r="BL204" i="6" s="1"/>
  <c r="BN204" i="6" s="1"/>
  <c r="BO204" i="6"/>
  <c r="BP204" i="6" s="1"/>
  <c r="BL649" i="6"/>
  <c r="BO335" i="6"/>
  <c r="BP335" i="6" s="1"/>
  <c r="BK335" i="6"/>
  <c r="BL335" i="6" s="1"/>
  <c r="BL1778" i="6"/>
  <c r="BN1778" i="6" s="1"/>
  <c r="BN1859" i="6"/>
  <c r="BL1610" i="6"/>
  <c r="BN1610" i="6" s="1"/>
  <c r="BN1040" i="6"/>
  <c r="BN1369" i="6"/>
  <c r="BN987" i="6"/>
  <c r="BL1219" i="6"/>
  <c r="BN1219" i="6" s="1"/>
  <c r="BL972" i="6"/>
  <c r="BT1979" i="6"/>
  <c r="BU1979" i="6" s="1"/>
  <c r="BL2072" i="6"/>
  <c r="BO1604" i="6"/>
  <c r="BP1604" i="6" s="1"/>
  <c r="BN1517" i="6"/>
  <c r="BN1526" i="6"/>
  <c r="BN1954" i="6"/>
  <c r="BN1264" i="6"/>
  <c r="BK960" i="6"/>
  <c r="BL960" i="6" s="1"/>
  <c r="BN960" i="6" s="1"/>
  <c r="BN1046" i="6"/>
  <c r="BM2425" i="6"/>
  <c r="BN2425" i="6" s="1"/>
  <c r="BN2329" i="6"/>
  <c r="BK2365" i="6"/>
  <c r="BL2365" i="6" s="1"/>
  <c r="BN2365" i="6" s="1"/>
  <c r="BM2299" i="6"/>
  <c r="BN2244" i="6"/>
  <c r="BN2291" i="6"/>
  <c r="BN2248" i="6"/>
  <c r="BM2221" i="6"/>
  <c r="BM2184" i="6"/>
  <c r="BM2103" i="6"/>
  <c r="BK1922" i="6"/>
  <c r="BL1922" i="6" s="1"/>
  <c r="BN1922" i="6" s="1"/>
  <c r="BM2177" i="6"/>
  <c r="BN1990" i="6"/>
  <c r="BM2189" i="6"/>
  <c r="BN2189" i="6" s="1"/>
  <c r="BN2344" i="6"/>
  <c r="BM1935" i="6"/>
  <c r="BM2072" i="6"/>
  <c r="BM2208" i="6"/>
  <c r="BN2208" i="6" s="1"/>
  <c r="BL1866" i="6"/>
  <c r="BM1984" i="6"/>
  <c r="BN1702" i="6"/>
  <c r="BM1956" i="6"/>
  <c r="BM1662" i="6"/>
  <c r="BN2163" i="6"/>
  <c r="BM1646" i="6"/>
  <c r="BM1719" i="6"/>
  <c r="BN1719" i="6" s="1"/>
  <c r="BM1885" i="6"/>
  <c r="BM1583" i="6"/>
  <c r="BM1812" i="6"/>
  <c r="BN1812" i="6" s="1"/>
  <c r="BM1541" i="6"/>
  <c r="BN1271" i="6"/>
  <c r="BL1429" i="6"/>
  <c r="BN1429" i="6" s="1"/>
  <c r="BN1239" i="6"/>
  <c r="BM1255" i="6"/>
  <c r="BN1255" i="6" s="1"/>
  <c r="BM1378" i="6"/>
  <c r="BN1489" i="6"/>
  <c r="BM1620" i="6"/>
  <c r="BM1329" i="6"/>
  <c r="BM1418" i="6"/>
  <c r="BN1558" i="6"/>
  <c r="BM1229" i="6"/>
  <c r="BK1350" i="6"/>
  <c r="BL1350" i="6" s="1"/>
  <c r="BN1350" i="6" s="1"/>
  <c r="BM1562" i="6"/>
  <c r="BM1584" i="6"/>
  <c r="BN1584" i="6" s="1"/>
  <c r="BM827" i="6"/>
  <c r="BN827" i="6" s="1"/>
  <c r="BN1295" i="6"/>
  <c r="BM1832" i="6"/>
  <c r="BN1832" i="6" s="1"/>
  <c r="BN1081" i="6"/>
  <c r="BN1279" i="6"/>
  <c r="BM1133" i="6"/>
  <c r="BK1773" i="6"/>
  <c r="BL1773" i="6" s="1"/>
  <c r="BN1773" i="6" s="1"/>
  <c r="BM857" i="6"/>
  <c r="BN857" i="6" s="1"/>
  <c r="BM1247" i="6"/>
  <c r="BM125" i="6"/>
  <c r="BM950" i="6"/>
  <c r="BM1208" i="6"/>
  <c r="BL333" i="6"/>
  <c r="BN333" i="6" s="1"/>
  <c r="BT2275" i="6"/>
  <c r="BU2275" i="6" s="1"/>
  <c r="BL441" i="6"/>
  <c r="BL759" i="6"/>
  <c r="BM173" i="6"/>
  <c r="BT2253" i="6"/>
  <c r="BU2253" i="6" s="1"/>
  <c r="BK1519" i="6"/>
  <c r="BL1519" i="6" s="1"/>
  <c r="BM409" i="6"/>
  <c r="BM157" i="6"/>
  <c r="BM951" i="6"/>
  <c r="BM293" i="6"/>
  <c r="BN1500" i="6"/>
  <c r="BN908" i="6"/>
  <c r="BL968" i="6"/>
  <c r="BN342" i="6"/>
  <c r="BT2139" i="6"/>
  <c r="BU2139" i="6" s="1"/>
  <c r="BL788" i="6"/>
  <c r="BN630" i="6"/>
  <c r="BT2247" i="6"/>
  <c r="BU2247" i="6" s="1"/>
  <c r="BM821" i="6"/>
  <c r="BM341" i="6"/>
  <c r="BT1626" i="6"/>
  <c r="BU1626" i="6" s="1"/>
  <c r="BT1166" i="6"/>
  <c r="BU1166" i="6" s="1"/>
  <c r="BO466" i="6"/>
  <c r="BP466" i="6" s="1"/>
  <c r="BM129" i="6"/>
  <c r="BM820" i="6"/>
  <c r="BN820" i="6" s="1"/>
  <c r="BM105" i="6"/>
  <c r="BT1553" i="6"/>
  <c r="BU1553" i="6" s="1"/>
  <c r="BT1333" i="6"/>
  <c r="BU1333" i="6" s="1"/>
  <c r="BN398" i="6"/>
  <c r="BN769" i="6"/>
  <c r="BM287" i="6"/>
  <c r="BN287" i="6" s="1"/>
  <c r="BM831" i="6"/>
  <c r="BT1399" i="6"/>
  <c r="BU1399" i="6" s="1"/>
  <c r="BT1196" i="6"/>
  <c r="BU1196" i="6" s="1"/>
  <c r="BM662" i="6"/>
  <c r="BN662" i="6" s="1"/>
  <c r="BN547" i="6"/>
  <c r="BM274" i="6"/>
  <c r="BT1436" i="6"/>
  <c r="BU1436" i="6" s="1"/>
  <c r="BM1564" i="6"/>
  <c r="BT1658" i="6"/>
  <c r="BU1658" i="6" s="1"/>
  <c r="BT1558" i="6"/>
  <c r="BU1558" i="6" s="1"/>
  <c r="BT2045" i="6"/>
  <c r="BU2045" i="6" s="1"/>
  <c r="BT1557" i="6"/>
  <c r="BU1557" i="6" s="1"/>
  <c r="BM115" i="6"/>
  <c r="BT1483" i="6"/>
  <c r="BU1483" i="6" s="1"/>
  <c r="BM113" i="6"/>
  <c r="BT2050" i="6"/>
  <c r="BU2050" i="6" s="1"/>
  <c r="BK718" i="6"/>
  <c r="BL718" i="6" s="1"/>
  <c r="BM810" i="6"/>
  <c r="BT907" i="6"/>
  <c r="BU907" i="6" s="1"/>
  <c r="BT1707" i="6"/>
  <c r="BU1707" i="6" s="1"/>
  <c r="BO1146" i="6"/>
  <c r="BP1146" i="6" s="1"/>
  <c r="BK1146" i="6"/>
  <c r="BL1146" i="6" s="1"/>
  <c r="BN2311" i="6"/>
  <c r="BN2156" i="6"/>
  <c r="BN1998" i="6"/>
  <c r="BN1974" i="6"/>
  <c r="BN1622" i="6"/>
  <c r="BN1267" i="6"/>
  <c r="BN823" i="6"/>
  <c r="BN1054" i="6"/>
  <c r="BN715" i="6"/>
  <c r="BN875" i="6"/>
  <c r="BN779" i="6"/>
  <c r="BN457" i="6"/>
  <c r="BM2372" i="6"/>
  <c r="BN2267" i="6"/>
  <c r="BN2184" i="6"/>
  <c r="BM2084" i="6"/>
  <c r="BM2145" i="6"/>
  <c r="BK1678" i="6"/>
  <c r="BL1678" i="6" s="1"/>
  <c r="BN1678" i="6" s="1"/>
  <c r="BM1638" i="6"/>
  <c r="BM1415" i="6"/>
  <c r="BN1415" i="6" s="1"/>
  <c r="BM1215" i="6"/>
  <c r="BM1479" i="6"/>
  <c r="BM1574" i="6"/>
  <c r="BN1574" i="6" s="1"/>
  <c r="BN1666" i="6"/>
  <c r="BM1490" i="6"/>
  <c r="BM1187" i="6"/>
  <c r="BN1187" i="6" s="1"/>
  <c r="BM1480" i="6"/>
  <c r="BM1207" i="6"/>
  <c r="BN1207" i="6" s="1"/>
  <c r="BN1038" i="6"/>
  <c r="BM1199" i="6"/>
  <c r="BN1199" i="6" s="1"/>
  <c r="BM1115" i="6"/>
  <c r="BM1269" i="6"/>
  <c r="BM1434" i="6"/>
  <c r="BN1023" i="6"/>
  <c r="BL948" i="6"/>
  <c r="BM1181" i="6"/>
  <c r="BM687" i="6"/>
  <c r="BN687" i="6" s="1"/>
  <c r="BN947" i="6"/>
  <c r="BM1784" i="6"/>
  <c r="BM1176" i="6"/>
  <c r="BN619" i="6"/>
  <c r="BM309" i="6"/>
  <c r="BM873" i="6"/>
  <c r="BM321" i="6"/>
  <c r="BN321" i="6" s="1"/>
  <c r="BM93" i="6"/>
  <c r="BN701" i="6"/>
  <c r="BL155" i="6"/>
  <c r="BN155" i="6" s="1"/>
  <c r="BM672" i="6"/>
  <c r="BN33" i="6"/>
  <c r="BN758" i="6"/>
  <c r="BK326" i="6"/>
  <c r="BL326" i="6" s="1"/>
  <c r="BN326" i="6" s="1"/>
  <c r="BM1469" i="6"/>
  <c r="BN434" i="6"/>
  <c r="BM71" i="6"/>
  <c r="BO458" i="6"/>
  <c r="BP458" i="6" s="1"/>
  <c r="BN481" i="6"/>
  <c r="BN1668" i="6"/>
  <c r="BL663" i="6"/>
  <c r="BN663" i="6" s="1"/>
  <c r="BN271" i="6"/>
  <c r="BN26" i="6"/>
  <c r="BM239" i="6"/>
  <c r="BN239" i="6" s="1"/>
  <c r="BL590" i="6"/>
  <c r="BN798" i="6"/>
  <c r="BM590" i="6"/>
  <c r="BK1286" i="6"/>
  <c r="BL1286" i="6" s="1"/>
  <c r="BO1286" i="6"/>
  <c r="BP1286" i="6" s="1"/>
  <c r="BO263" i="6"/>
  <c r="BP263" i="6" s="1"/>
  <c r="BK263" i="6"/>
  <c r="BL263" i="6" s="1"/>
  <c r="BO736" i="6"/>
  <c r="BP736" i="6" s="1"/>
  <c r="BK736" i="6"/>
  <c r="BL736" i="6" s="1"/>
  <c r="BN736" i="6" s="1"/>
  <c r="BO868" i="6"/>
  <c r="BP868" i="6" s="1"/>
  <c r="BK868" i="6"/>
  <c r="BL868" i="6" s="1"/>
  <c r="BN868" i="6" s="1"/>
  <c r="BO1920" i="6"/>
  <c r="BP1920" i="6" s="1"/>
  <c r="BK1920" i="6"/>
  <c r="BL1920" i="6" s="1"/>
  <c r="BN1920" i="6" s="1"/>
  <c r="BK1254" i="6"/>
  <c r="BL1254" i="6" s="1"/>
  <c r="BO1254" i="6"/>
  <c r="BP1254" i="6" s="1"/>
  <c r="BO862" i="6"/>
  <c r="BP862" i="6" s="1"/>
  <c r="BK862" i="6"/>
  <c r="BL862" i="6" s="1"/>
  <c r="BK279" i="6"/>
  <c r="BL279" i="6" s="1"/>
  <c r="BO279" i="6"/>
  <c r="BP279" i="6" s="1"/>
  <c r="BK459" i="6"/>
  <c r="BL459" i="6" s="1"/>
  <c r="BO459" i="6"/>
  <c r="BP459" i="6" s="1"/>
  <c r="BO350" i="6"/>
  <c r="BP350" i="6" s="1"/>
  <c r="BK350" i="6"/>
  <c r="BL350" i="6" s="1"/>
  <c r="BO1677" i="6"/>
  <c r="BP1677" i="6" s="1"/>
  <c r="BK1677" i="6"/>
  <c r="BL1677" i="6" s="1"/>
  <c r="BN1677" i="6" s="1"/>
  <c r="BO218" i="6"/>
  <c r="BP218" i="6" s="1"/>
  <c r="BK218" i="6"/>
  <c r="BL218" i="6" s="1"/>
  <c r="BN218" i="6" s="1"/>
  <c r="BO44" i="6"/>
  <c r="BP44" i="6" s="1"/>
  <c r="BK44" i="6"/>
  <c r="BL44" i="6" s="1"/>
  <c r="BK882" i="6"/>
  <c r="BL882" i="6" s="1"/>
  <c r="BN882" i="6" s="1"/>
  <c r="BO882" i="6"/>
  <c r="BP882" i="6" s="1"/>
  <c r="BL31" i="6"/>
  <c r="BN31" i="6" s="1"/>
  <c r="BN1940" i="6"/>
  <c r="BL633" i="6"/>
  <c r="BN2255" i="6"/>
  <c r="BO1981" i="6"/>
  <c r="BP1981" i="6" s="1"/>
  <c r="BK1981" i="6"/>
  <c r="BL1981" i="6" s="1"/>
  <c r="BN1981" i="6" s="1"/>
  <c r="BO1704" i="6"/>
  <c r="BP1704" i="6" s="1"/>
  <c r="BK1704" i="6"/>
  <c r="BL1704" i="6" s="1"/>
  <c r="BN1823" i="6"/>
  <c r="BO1462" i="6"/>
  <c r="BP1462" i="6" s="1"/>
  <c r="BK1462" i="6"/>
  <c r="BL1462" i="6" s="1"/>
  <c r="BO1594" i="6"/>
  <c r="BP1594" i="6" s="1"/>
  <c r="BK1594" i="6"/>
  <c r="BL1594" i="6" s="1"/>
  <c r="BN1594" i="6" s="1"/>
  <c r="BO931" i="6"/>
  <c r="BP931" i="6" s="1"/>
  <c r="BK931" i="6"/>
  <c r="BL931" i="6" s="1"/>
  <c r="BN931" i="6" s="1"/>
  <c r="BO1727" i="6"/>
  <c r="BP1727" i="6" s="1"/>
  <c r="BK1727" i="6"/>
  <c r="BL1727" i="6" s="1"/>
  <c r="BN1727" i="6" s="1"/>
  <c r="BO192" i="6"/>
  <c r="BP192" i="6" s="1"/>
  <c r="BK192" i="6"/>
  <c r="BL192" i="6" s="1"/>
  <c r="BO726" i="6"/>
  <c r="BP726" i="6" s="1"/>
  <c r="BK726" i="6"/>
  <c r="BL726" i="6" s="1"/>
  <c r="BK932" i="6"/>
  <c r="BL932" i="6" s="1"/>
  <c r="BO932" i="6"/>
  <c r="BP932" i="6" s="1"/>
  <c r="BO100" i="6"/>
  <c r="BP100" i="6" s="1"/>
  <c r="BK100" i="6"/>
  <c r="BL100" i="6" s="1"/>
  <c r="BO528" i="6"/>
  <c r="BP528" i="6" s="1"/>
  <c r="BK528" i="6"/>
  <c r="BL528" i="6" s="1"/>
  <c r="BO226" i="6"/>
  <c r="BP226" i="6" s="1"/>
  <c r="BK226" i="6"/>
  <c r="BL226" i="6" s="1"/>
  <c r="BK906" i="6"/>
  <c r="BL906" i="6" s="1"/>
  <c r="BN906" i="6" s="1"/>
  <c r="BO906" i="6"/>
  <c r="BP906" i="6" s="1"/>
  <c r="BO1134" i="6"/>
  <c r="BP1134" i="6" s="1"/>
  <c r="BK1134" i="6"/>
  <c r="BL1134" i="6" s="1"/>
  <c r="BN867" i="6"/>
  <c r="BN486" i="6"/>
  <c r="BN289" i="6"/>
  <c r="BL2364" i="6"/>
  <c r="BN2364" i="6" s="1"/>
  <c r="BO2085" i="6"/>
  <c r="BP2085" i="6" s="1"/>
  <c r="BN1151" i="6"/>
  <c r="BN1320" i="6"/>
  <c r="BL1149" i="6"/>
  <c r="BN1149" i="6" s="1"/>
  <c r="BN2343" i="6"/>
  <c r="BN2060" i="6"/>
  <c r="BL2220" i="6"/>
  <c r="BN2220" i="6" s="1"/>
  <c r="BN1662" i="6"/>
  <c r="BL1842" i="6"/>
  <c r="BL1660" i="6"/>
  <c r="BN1660" i="6" s="1"/>
  <c r="BL1251" i="6"/>
  <c r="BN1251" i="6" s="1"/>
  <c r="BL1682" i="6"/>
  <c r="BN1682" i="6" s="1"/>
  <c r="BN863" i="6"/>
  <c r="BK707" i="6"/>
  <c r="BL707" i="6" s="1"/>
  <c r="BN707" i="6" s="1"/>
  <c r="BL989" i="6"/>
  <c r="BN989" i="6" s="1"/>
  <c r="BM2429" i="6"/>
  <c r="BM2288" i="6"/>
  <c r="BN2288" i="6" s="1"/>
  <c r="BN2234" i="6"/>
  <c r="BM2255" i="6"/>
  <c r="BM2174" i="6"/>
  <c r="BN2174" i="6" s="1"/>
  <c r="BM2142" i="6"/>
  <c r="BN2142" i="6" s="1"/>
  <c r="BM2152" i="6"/>
  <c r="BN2152" i="6" s="1"/>
  <c r="BL1911" i="6"/>
  <c r="BN2125" i="6"/>
  <c r="BN2182" i="6"/>
  <c r="BM1949" i="6"/>
  <c r="BM2117" i="6"/>
  <c r="BM2172" i="6"/>
  <c r="BO1823" i="6"/>
  <c r="BP1823" i="6" s="1"/>
  <c r="BN1975" i="6"/>
  <c r="BM1975" i="6"/>
  <c r="BM1659" i="6"/>
  <c r="BM1913" i="6"/>
  <c r="BM1825" i="6"/>
  <c r="BN1825" i="6" s="1"/>
  <c r="BN2003" i="6"/>
  <c r="BM1829" i="6"/>
  <c r="BM1658" i="6"/>
  <c r="BK1550" i="6"/>
  <c r="BL1550" i="6" s="1"/>
  <c r="BN1550" i="6" s="1"/>
  <c r="BN1573" i="6"/>
  <c r="BM1928" i="6"/>
  <c r="BN1468" i="6"/>
  <c r="BM1259" i="6"/>
  <c r="BN1259" i="6" s="1"/>
  <c r="BM1447" i="6"/>
  <c r="BM1231" i="6"/>
  <c r="BN1231" i="6" s="1"/>
  <c r="BM1295" i="6"/>
  <c r="BM1689" i="6"/>
  <c r="BM2352" i="6"/>
  <c r="BO2294" i="6"/>
  <c r="BP2294" i="6" s="1"/>
  <c r="BK2290" i="6"/>
  <c r="BL2290" i="6" s="1"/>
  <c r="BN2263" i="6"/>
  <c r="BM2416" i="6"/>
  <c r="BN2238" i="6"/>
  <c r="BM2224" i="6"/>
  <c r="BN2224" i="6" s="1"/>
  <c r="BM2076" i="6"/>
  <c r="BN2136" i="6"/>
  <c r="BK2327" i="6"/>
  <c r="BL2327" i="6" s="1"/>
  <c r="BN2327" i="6" s="1"/>
  <c r="BM2094" i="6"/>
  <c r="BM2129" i="6"/>
  <c r="BN1946" i="6"/>
  <c r="BM1953" i="6"/>
  <c r="BM2088" i="6"/>
  <c r="BK1960" i="6"/>
  <c r="BL1960" i="6" s="1"/>
  <c r="BN1960" i="6" s="1"/>
  <c r="BO1804" i="6"/>
  <c r="BP1804" i="6" s="1"/>
  <c r="BN1675" i="6"/>
  <c r="BM1954" i="6"/>
  <c r="BM1643" i="6"/>
  <c r="BM1816" i="6"/>
  <c r="BN1816" i="6" s="1"/>
  <c r="BL1813" i="6"/>
  <c r="BM2092" i="6"/>
  <c r="BN2092" i="6" s="1"/>
  <c r="BN1566" i="6"/>
  <c r="BN1984" i="6"/>
  <c r="BN1821" i="6"/>
  <c r="BM1463" i="6"/>
  <c r="BN1463" i="6" s="1"/>
  <c r="BM1688" i="6"/>
  <c r="BN1688" i="6" s="1"/>
  <c r="BN1730" i="6"/>
  <c r="BM1666" i="6"/>
  <c r="BM1461" i="6"/>
  <c r="BN1203" i="6"/>
  <c r="BO1404" i="6"/>
  <c r="BP1404" i="6" s="1"/>
  <c r="BN1115" i="6"/>
  <c r="BM1323" i="6"/>
  <c r="BM1439" i="6"/>
  <c r="BK1227" i="6"/>
  <c r="BL1227" i="6" s="1"/>
  <c r="BN1227" i="6" s="1"/>
  <c r="BM1624" i="6"/>
  <c r="BM1364" i="6"/>
  <c r="BN1364" i="6" s="1"/>
  <c r="BL1651" i="6"/>
  <c r="BM1287" i="6"/>
  <c r="BM1459" i="6"/>
  <c r="BN1562" i="6"/>
  <c r="BM1191" i="6"/>
  <c r="BN1191" i="6" s="1"/>
  <c r="BN1488" i="6"/>
  <c r="BO1185" i="6"/>
  <c r="BP1185" i="6" s="1"/>
  <c r="BN1592" i="6"/>
  <c r="BM1029" i="6"/>
  <c r="BN1029" i="6" s="1"/>
  <c r="BM1031" i="6"/>
  <c r="BM1252" i="6"/>
  <c r="BN1252" i="6" s="1"/>
  <c r="BM1724" i="6"/>
  <c r="BM1195" i="6"/>
  <c r="BN1195" i="6" s="1"/>
  <c r="BN1316" i="6"/>
  <c r="BN833" i="6"/>
  <c r="BN915" i="6"/>
  <c r="BT2255" i="6"/>
  <c r="BU2255" i="6" s="1"/>
  <c r="BN1777" i="6"/>
  <c r="BL844" i="6"/>
  <c r="BN844" i="6" s="1"/>
  <c r="BM241" i="6"/>
  <c r="BT2264" i="6"/>
  <c r="BU2264" i="6" s="1"/>
  <c r="BT2064" i="6"/>
  <c r="BU2064" i="6" s="1"/>
  <c r="BN1346" i="6"/>
  <c r="BL771" i="6"/>
  <c r="BN771" i="6" s="1"/>
  <c r="BM1703" i="6"/>
  <c r="BM698" i="6"/>
  <c r="BM114" i="6"/>
  <c r="BM936" i="6"/>
  <c r="BN936" i="6" s="1"/>
  <c r="BM249" i="6"/>
  <c r="BM664" i="6"/>
  <c r="BN664" i="6" s="1"/>
  <c r="BM775" i="6"/>
  <c r="BN775" i="6" s="1"/>
  <c r="BT2405" i="6"/>
  <c r="BU2405" i="6" s="1"/>
  <c r="BT2245" i="6"/>
  <c r="BU2245" i="6" s="1"/>
  <c r="BM314" i="6"/>
  <c r="BT1806" i="6"/>
  <c r="BU1806" i="6" s="1"/>
  <c r="BM65" i="6"/>
  <c r="BN65" i="6" s="1"/>
  <c r="BT2035" i="6"/>
  <c r="BU2035" i="6" s="1"/>
  <c r="BT1635" i="6"/>
  <c r="BU1635" i="6" s="1"/>
  <c r="BT1235" i="6"/>
  <c r="BU1235" i="6" s="1"/>
  <c r="BN816" i="6"/>
  <c r="BN418" i="6"/>
  <c r="BT1313" i="6"/>
  <c r="BU1313" i="6" s="1"/>
  <c r="BM1411" i="6"/>
  <c r="BN1411" i="6" s="1"/>
  <c r="BL318" i="6"/>
  <c r="BN1135" i="6"/>
  <c r="BM721" i="6"/>
  <c r="BK37" i="6"/>
  <c r="BL37" i="6" s="1"/>
  <c r="BT662" i="6"/>
  <c r="BU662" i="6" s="1"/>
  <c r="BM606" i="6"/>
  <c r="BM102" i="6"/>
  <c r="BN102" i="6" s="1"/>
  <c r="BT2036" i="6"/>
  <c r="BU2036" i="6" s="1"/>
  <c r="BM565" i="6"/>
  <c r="BT991" i="6"/>
  <c r="BU991" i="6" s="1"/>
  <c r="BT500" i="6"/>
  <c r="BU500" i="6" s="1"/>
  <c r="BN493" i="6"/>
  <c r="BT1816" i="6"/>
  <c r="BU1816" i="6" s="1"/>
  <c r="BT1716" i="6"/>
  <c r="BU1716" i="6" s="1"/>
  <c r="BT1645" i="6"/>
  <c r="BU1645" i="6" s="1"/>
  <c r="BM30" i="6"/>
  <c r="BT986" i="6"/>
  <c r="BU986" i="6" s="1"/>
  <c r="BM1077" i="6"/>
  <c r="BN1077" i="6" s="1"/>
  <c r="BL744" i="6"/>
  <c r="BN744" i="6" s="1"/>
  <c r="BO949" i="6"/>
  <c r="BP949" i="6" s="1"/>
  <c r="BK949" i="6"/>
  <c r="BL949" i="6" s="1"/>
  <c r="BN949" i="6" s="1"/>
  <c r="BN2214" i="6"/>
  <c r="BN2270" i="6"/>
  <c r="BN1903" i="6"/>
  <c r="BN1930" i="6"/>
  <c r="BN2047" i="6"/>
  <c r="BN2117" i="6"/>
  <c r="BN1893" i="6"/>
  <c r="BN1658" i="6"/>
  <c r="BN1797" i="6"/>
  <c r="BN1771" i="6"/>
  <c r="BN1616" i="6"/>
  <c r="BM1440" i="6"/>
  <c r="BN1440" i="6" s="1"/>
  <c r="BN1667" i="6"/>
  <c r="BL1656" i="6"/>
  <c r="BN1656" i="6" s="1"/>
  <c r="BN1505" i="6"/>
  <c r="BN1459" i="6"/>
  <c r="BM1386" i="6"/>
  <c r="BM1336" i="6"/>
  <c r="BN1131" i="6"/>
  <c r="BM1071" i="6"/>
  <c r="BN1071" i="6" s="1"/>
  <c r="BK1479" i="6"/>
  <c r="BL1479" i="6" s="1"/>
  <c r="BM1598" i="6"/>
  <c r="BM1344" i="6"/>
  <c r="BM1119" i="6"/>
  <c r="BN1119" i="6" s="1"/>
  <c r="BM1462" i="6"/>
  <c r="BM1275" i="6"/>
  <c r="BN1275" i="6" s="1"/>
  <c r="BM1408" i="6"/>
  <c r="BM1519" i="6"/>
  <c r="BN1153" i="6"/>
  <c r="BL1012" i="6"/>
  <c r="BM1007" i="6"/>
  <c r="BK1049" i="6"/>
  <c r="BL1049" i="6" s="1"/>
  <c r="BN1049" i="6" s="1"/>
  <c r="BM971" i="6"/>
  <c r="BO1532" i="6"/>
  <c r="BP1532" i="6" s="1"/>
  <c r="BN1554" i="6"/>
  <c r="BM1679" i="6"/>
  <c r="BT2417" i="6"/>
  <c r="BU2417" i="6" s="1"/>
  <c r="BL585" i="6"/>
  <c r="BT2346" i="6"/>
  <c r="BU2346" i="6" s="1"/>
  <c r="BN601" i="6"/>
  <c r="BM149" i="6"/>
  <c r="BN727" i="6"/>
  <c r="BN737" i="6"/>
  <c r="BM659" i="6"/>
  <c r="BN659" i="6" s="1"/>
  <c r="BT2268" i="6"/>
  <c r="BU2268" i="6" s="1"/>
  <c r="BM905" i="6"/>
  <c r="BM247" i="6"/>
  <c r="BN247" i="6" s="1"/>
  <c r="BM1339" i="6"/>
  <c r="BL925" i="6"/>
  <c r="BN925" i="6" s="1"/>
  <c r="BN1332" i="6"/>
  <c r="BT2403" i="6"/>
  <c r="BU2403" i="6" s="1"/>
  <c r="BT2323" i="6"/>
  <c r="BU2323" i="6" s="1"/>
  <c r="BM682" i="6"/>
  <c r="BM266" i="6"/>
  <c r="BN266" i="6" s="1"/>
  <c r="BT2219" i="6"/>
  <c r="BU2219" i="6" s="1"/>
  <c r="BT1986" i="6"/>
  <c r="BU1986" i="6" s="1"/>
  <c r="BN421" i="6"/>
  <c r="BM53" i="6"/>
  <c r="BM754" i="6"/>
  <c r="BN754" i="6" s="1"/>
  <c r="BM406" i="6"/>
  <c r="BM1361" i="6"/>
  <c r="BM984" i="6"/>
  <c r="BK237" i="6"/>
  <c r="BL237" i="6" s="1"/>
  <c r="BN237" i="6" s="1"/>
  <c r="BT2107" i="6"/>
  <c r="BU2107" i="6" s="1"/>
  <c r="BT1898" i="6"/>
  <c r="BU1898" i="6" s="1"/>
  <c r="BO867" i="6"/>
  <c r="BP867" i="6" s="1"/>
  <c r="BM62" i="6"/>
  <c r="BN62" i="6" s="1"/>
  <c r="BM700" i="6"/>
  <c r="BT2419" i="6"/>
  <c r="BU2419" i="6" s="1"/>
  <c r="BT1892" i="6"/>
  <c r="BU1892" i="6" s="1"/>
  <c r="BT743" i="6"/>
  <c r="BU743" i="6" s="1"/>
  <c r="BO31" i="6"/>
  <c r="BP31" i="6" s="1"/>
  <c r="BT185" i="6"/>
  <c r="BU185" i="6" s="1"/>
  <c r="BM403" i="6"/>
  <c r="BN403" i="6" s="1"/>
  <c r="BT667" i="6"/>
  <c r="BU667" i="6" s="1"/>
  <c r="BT510" i="6"/>
  <c r="BU510" i="6" s="1"/>
  <c r="BM2308" i="6"/>
  <c r="BN2308" i="6" s="1"/>
  <c r="BM2197" i="6"/>
  <c r="BO2273" i="6"/>
  <c r="BP2273" i="6" s="1"/>
  <c r="BK2273" i="6"/>
  <c r="BL2273" i="6" s="1"/>
  <c r="BN2273" i="6" s="1"/>
  <c r="BM2161" i="6"/>
  <c r="BO2137" i="6"/>
  <c r="BP2137" i="6" s="1"/>
  <c r="BK2137" i="6"/>
  <c r="BL2137" i="6" s="1"/>
  <c r="BM1799" i="6"/>
  <c r="BM1699" i="6"/>
  <c r="BN1699" i="6" s="1"/>
  <c r="BM2130" i="6"/>
  <c r="BM2132" i="6"/>
  <c r="BM1822" i="6"/>
  <c r="BN1822" i="6" s="1"/>
  <c r="BM1522" i="6"/>
  <c r="BM1322" i="6"/>
  <c r="BM1914" i="6"/>
  <c r="BN1914" i="6" s="1"/>
  <c r="BM1776" i="6"/>
  <c r="BK1972" i="6"/>
  <c r="BL1972" i="6" s="1"/>
  <c r="BO1972" i="6"/>
  <c r="BP1972" i="6" s="1"/>
  <c r="BO1705" i="6"/>
  <c r="BP1705" i="6" s="1"/>
  <c r="BK1705" i="6"/>
  <c r="BL1705" i="6" s="1"/>
  <c r="BN1572" i="6"/>
  <c r="BM795" i="6"/>
  <c r="BK1418" i="6"/>
  <c r="BL1418" i="6" s="1"/>
  <c r="BN1418" i="6" s="1"/>
  <c r="BO1418" i="6"/>
  <c r="BP1418" i="6" s="1"/>
  <c r="BO1202" i="6"/>
  <c r="BP1202" i="6" s="1"/>
  <c r="BK1202" i="6"/>
  <c r="BL1202" i="6" s="1"/>
  <c r="BN1202" i="6" s="1"/>
  <c r="BK1413" i="6"/>
  <c r="BL1413" i="6" s="1"/>
  <c r="BN1413" i="6" s="1"/>
  <c r="BO1413" i="6"/>
  <c r="BP1413" i="6" s="1"/>
  <c r="BK1256" i="6"/>
  <c r="BL1256" i="6" s="1"/>
  <c r="BO1256" i="6"/>
  <c r="BP1256" i="6" s="1"/>
  <c r="BN872" i="6"/>
  <c r="BM770" i="6"/>
  <c r="BO834" i="6"/>
  <c r="BP834" i="6" s="1"/>
  <c r="BK834" i="6"/>
  <c r="BL834" i="6" s="1"/>
  <c r="BL415" i="6"/>
  <c r="BO2169" i="6"/>
  <c r="BP2169" i="6" s="1"/>
  <c r="BK2169" i="6"/>
  <c r="BL2169" i="6" s="1"/>
  <c r="BM1196" i="6"/>
  <c r="BM1611" i="6"/>
  <c r="BN1611" i="6" s="1"/>
  <c r="BK2083" i="6"/>
  <c r="BL2083" i="6" s="1"/>
  <c r="BO2083" i="6"/>
  <c r="BP2083" i="6" s="1"/>
  <c r="BL1918" i="6"/>
  <c r="BN1918" i="6" s="1"/>
  <c r="BM1845" i="6"/>
  <c r="BM1338" i="6"/>
  <c r="BN1338" i="6" s="1"/>
  <c r="BM872" i="6"/>
  <c r="BM1661" i="6"/>
  <c r="BN1661" i="6" s="1"/>
  <c r="BO1617" i="6"/>
  <c r="BP1617" i="6" s="1"/>
  <c r="BK1617" i="6"/>
  <c r="BL1617" i="6" s="1"/>
  <c r="BO1953" i="6"/>
  <c r="BP1953" i="6" s="1"/>
  <c r="BK1953" i="6"/>
  <c r="BL1953" i="6" s="1"/>
  <c r="BL2124" i="6"/>
  <c r="BN2124" i="6" s="1"/>
  <c r="BN1762" i="6"/>
  <c r="BM956" i="6"/>
  <c r="BN183" i="6"/>
  <c r="BO1657" i="6"/>
  <c r="BP1657" i="6" s="1"/>
  <c r="BK1657" i="6"/>
  <c r="BL1657" i="6" s="1"/>
  <c r="BM1345" i="6"/>
  <c r="BO1076" i="6"/>
  <c r="BP1076" i="6" s="1"/>
  <c r="BK1076" i="6"/>
  <c r="BL1076" i="6" s="1"/>
  <c r="BN1076" i="6" s="1"/>
  <c r="BN474" i="6"/>
  <c r="BO1717" i="6"/>
  <c r="BP1717" i="6" s="1"/>
  <c r="BK1717" i="6"/>
  <c r="BL1717" i="6" s="1"/>
  <c r="BN1717" i="6" s="1"/>
  <c r="BK1356" i="6"/>
  <c r="BL1356" i="6" s="1"/>
  <c r="BN1356" i="6" s="1"/>
  <c r="BO1356" i="6"/>
  <c r="BP1356" i="6" s="1"/>
  <c r="BM110" i="6"/>
  <c r="BM784" i="6"/>
  <c r="BN784" i="6" s="1"/>
  <c r="BM789" i="6"/>
  <c r="BL1586" i="6"/>
  <c r="BN1586" i="6" s="1"/>
  <c r="BM1309" i="6"/>
  <c r="BN1309" i="6" s="1"/>
  <c r="BK1507" i="6"/>
  <c r="BL1507" i="6" s="1"/>
  <c r="BN1507" i="6" s="1"/>
  <c r="BO1507" i="6"/>
  <c r="BP1507" i="6" s="1"/>
  <c r="BK1216" i="6"/>
  <c r="BL1216" i="6" s="1"/>
  <c r="BO1216" i="6"/>
  <c r="BP1216" i="6" s="1"/>
  <c r="BM2058" i="6"/>
  <c r="BK2058" i="6"/>
  <c r="BL2058" i="6" s="1"/>
  <c r="BO2058" i="6"/>
  <c r="BP2058" i="6" s="1"/>
  <c r="BO858" i="6"/>
  <c r="BP858" i="6" s="1"/>
  <c r="BK858" i="6"/>
  <c r="BL858" i="6" s="1"/>
  <c r="BN858" i="6" s="1"/>
  <c r="BM566" i="6"/>
  <c r="BM255" i="6"/>
  <c r="BM1941" i="6"/>
  <c r="BO1697" i="6"/>
  <c r="BP1697" i="6" s="1"/>
  <c r="BK1697" i="6"/>
  <c r="BL1697" i="6" s="1"/>
  <c r="BN1697" i="6" s="1"/>
  <c r="BM1254" i="6"/>
  <c r="BO436" i="6"/>
  <c r="BP436" i="6" s="1"/>
  <c r="BK436" i="6"/>
  <c r="BL436" i="6" s="1"/>
  <c r="BM299" i="6"/>
  <c r="BM56" i="6"/>
  <c r="BM386" i="6"/>
  <c r="BO2114" i="6"/>
  <c r="BP2114" i="6" s="1"/>
  <c r="BK2114" i="6"/>
  <c r="BL2114" i="6" s="1"/>
  <c r="BN2114" i="6" s="1"/>
  <c r="BO224" i="6"/>
  <c r="BP224" i="6" s="1"/>
  <c r="BK224" i="6"/>
  <c r="BL224" i="6" s="1"/>
  <c r="BO64" i="6"/>
  <c r="BP64" i="6" s="1"/>
  <c r="BK64" i="6"/>
  <c r="BL64" i="6" s="1"/>
  <c r="BK149" i="6"/>
  <c r="BL149" i="6" s="1"/>
  <c r="BO149" i="6"/>
  <c r="BP149" i="6" s="1"/>
  <c r="BM268" i="6"/>
  <c r="BM1833" i="6"/>
  <c r="BM1294" i="6"/>
  <c r="BO260" i="6"/>
  <c r="BP260" i="6" s="1"/>
  <c r="BK260" i="6"/>
  <c r="BL260" i="6" s="1"/>
  <c r="BN260" i="6" s="1"/>
  <c r="BO156" i="6"/>
  <c r="BP156" i="6" s="1"/>
  <c r="BK156" i="6"/>
  <c r="BL156" i="6" s="1"/>
  <c r="BN156" i="6" s="1"/>
  <c r="BK151" i="6"/>
  <c r="BL151" i="6" s="1"/>
  <c r="BN151" i="6" s="1"/>
  <c r="BO151" i="6"/>
  <c r="BP151" i="6" s="1"/>
  <c r="BM609" i="6"/>
  <c r="BN609" i="6" s="1"/>
  <c r="BM1492" i="6"/>
  <c r="BN1492" i="6" s="1"/>
  <c r="BN963" i="6"/>
  <c r="BO107" i="6"/>
  <c r="BP107" i="6" s="1"/>
  <c r="BK107" i="6"/>
  <c r="BL107" i="6" s="1"/>
  <c r="BK28" i="6"/>
  <c r="BL28" i="6" s="1"/>
  <c r="BO28" i="6"/>
  <c r="BP28" i="6" s="1"/>
  <c r="BO1186" i="6"/>
  <c r="BP1186" i="6" s="1"/>
  <c r="BK1186" i="6"/>
  <c r="BL1186" i="6" s="1"/>
  <c r="BM548" i="6"/>
  <c r="BM454" i="6"/>
  <c r="BM40" i="6"/>
  <c r="BK164" i="6"/>
  <c r="BL164" i="6" s="1"/>
  <c r="BO164" i="6"/>
  <c r="BP164" i="6" s="1"/>
  <c r="BO1502" i="6"/>
  <c r="BP1502" i="6" s="1"/>
  <c r="BK1502" i="6"/>
  <c r="BL1502" i="6" s="1"/>
  <c r="BN1502" i="6" s="1"/>
  <c r="BO1506" i="6"/>
  <c r="BP1506" i="6" s="1"/>
  <c r="BK1506" i="6"/>
  <c r="BL1506" i="6" s="1"/>
  <c r="BN1506" i="6" s="1"/>
  <c r="BO68" i="6"/>
  <c r="BP68" i="6" s="1"/>
  <c r="BK68" i="6"/>
  <c r="BL68" i="6" s="1"/>
  <c r="BM1850" i="6"/>
  <c r="BN1850" i="6" s="1"/>
  <c r="BM76" i="6"/>
  <c r="BM27" i="6"/>
  <c r="BM446" i="6"/>
  <c r="BK2369" i="6"/>
  <c r="BL2369" i="6" s="1"/>
  <c r="BN2369" i="6" s="1"/>
  <c r="BO2369" i="6"/>
  <c r="BP2369" i="6" s="1"/>
  <c r="BM24" i="6"/>
  <c r="BM124" i="6"/>
  <c r="BM1580" i="6"/>
  <c r="BK456" i="6"/>
  <c r="BL456" i="6" s="1"/>
  <c r="BO456" i="6"/>
  <c r="BP456" i="6" s="1"/>
  <c r="BK978" i="6"/>
  <c r="BL978" i="6" s="1"/>
  <c r="BN978" i="6" s="1"/>
  <c r="BO978" i="6"/>
  <c r="BP978" i="6" s="1"/>
  <c r="BO1218" i="6"/>
  <c r="BP1218" i="6" s="1"/>
  <c r="BK1218" i="6"/>
  <c r="BL1218" i="6" s="1"/>
  <c r="BN1218" i="6" s="1"/>
  <c r="BM419" i="6"/>
  <c r="BM1870" i="6"/>
  <c r="BK300" i="6"/>
  <c r="BL300" i="6" s="1"/>
  <c r="BO300" i="6"/>
  <c r="BP300" i="6" s="1"/>
  <c r="BK193" i="6"/>
  <c r="BL193" i="6" s="1"/>
  <c r="BN193" i="6" s="1"/>
  <c r="BO193" i="6"/>
  <c r="BP193" i="6" s="1"/>
  <c r="BM1118" i="6"/>
  <c r="BM116" i="6"/>
  <c r="BO148" i="6"/>
  <c r="BP148" i="6" s="1"/>
  <c r="BK148" i="6"/>
  <c r="BL148" i="6" s="1"/>
  <c r="BK220" i="6"/>
  <c r="BL220" i="6" s="1"/>
  <c r="BO220" i="6"/>
  <c r="BP220" i="6" s="1"/>
  <c r="BM106" i="6"/>
  <c r="BM1464" i="6"/>
  <c r="BT2137" i="6"/>
  <c r="BU2137" i="6" s="1"/>
  <c r="BT1859" i="6"/>
  <c r="BU1859" i="6" s="1"/>
  <c r="BT1559" i="6"/>
  <c r="BU1559" i="6" s="1"/>
  <c r="BT1939" i="6"/>
  <c r="BU1939" i="6" s="1"/>
  <c r="BT828" i="6"/>
  <c r="BU828" i="6" s="1"/>
  <c r="BT1339" i="6"/>
  <c r="BU1339" i="6" s="1"/>
  <c r="BN213" i="6"/>
  <c r="BT2022" i="6"/>
  <c r="BU2022" i="6" s="1"/>
  <c r="BL97" i="6"/>
  <c r="BT739" i="6"/>
  <c r="BU739" i="6" s="1"/>
  <c r="BN699" i="6"/>
  <c r="BT1878" i="6"/>
  <c r="BU1878" i="6" s="1"/>
  <c r="BT1139" i="6"/>
  <c r="BU1139" i="6" s="1"/>
  <c r="BT2117" i="6"/>
  <c r="BU2117" i="6" s="1"/>
  <c r="BT2258" i="6"/>
  <c r="BU2258" i="6" s="1"/>
  <c r="BT1160" i="6"/>
  <c r="BU1160" i="6" s="1"/>
  <c r="BT1727" i="6"/>
  <c r="BU1727" i="6" s="1"/>
  <c r="BT2341" i="6"/>
  <c r="BU2341" i="6" s="1"/>
  <c r="BT1548" i="6"/>
  <c r="BU1548" i="6" s="1"/>
  <c r="BT1338" i="6"/>
  <c r="BU1338" i="6" s="1"/>
  <c r="BT657" i="6"/>
  <c r="BU657" i="6" s="1"/>
  <c r="BT738" i="6"/>
  <c r="BU738" i="6" s="1"/>
  <c r="BT2242" i="6"/>
  <c r="BU2242" i="6" s="1"/>
  <c r="BT177" i="6"/>
  <c r="BU177" i="6" s="1"/>
  <c r="BT2207" i="6"/>
  <c r="BU2207" i="6" s="1"/>
  <c r="BT1728" i="6"/>
  <c r="BU1728" i="6" s="1"/>
  <c r="BT1172" i="6"/>
  <c r="BU1172" i="6" s="1"/>
  <c r="BT2037" i="6"/>
  <c r="BU2037" i="6" s="1"/>
  <c r="BT2438" i="6"/>
  <c r="BU2438" i="6" s="1"/>
  <c r="BT1340" i="6"/>
  <c r="BU1340" i="6" s="1"/>
  <c r="BT735" i="6"/>
  <c r="BU735" i="6" s="1"/>
  <c r="BT182" i="6"/>
  <c r="BU182" i="6" s="1"/>
  <c r="BT1937" i="6"/>
  <c r="BU1937" i="6" s="1"/>
  <c r="BT1064" i="6"/>
  <c r="BU1064" i="6" s="1"/>
  <c r="BT1961" i="6"/>
  <c r="BU1961" i="6" s="1"/>
  <c r="BT1710" i="6"/>
  <c r="BU1710" i="6" s="1"/>
  <c r="BT1328" i="6"/>
  <c r="BU1328" i="6" s="1"/>
  <c r="BT98" i="6"/>
  <c r="BU98" i="6" s="1"/>
  <c r="BT255" i="6"/>
  <c r="BU255" i="6" s="1"/>
  <c r="BT334" i="6"/>
  <c r="BU334" i="6" s="1"/>
  <c r="BT2205" i="6"/>
  <c r="BU2205" i="6" s="1"/>
  <c r="BT432" i="6"/>
  <c r="BU432" i="6" s="1"/>
  <c r="BT1885" i="6"/>
  <c r="BU1885" i="6" s="1"/>
  <c r="BL615" i="6"/>
  <c r="BN615" i="6" s="1"/>
  <c r="BT107" i="6"/>
  <c r="BU107" i="6" s="1"/>
  <c r="BT184" i="6"/>
  <c r="BU184" i="6" s="1"/>
  <c r="BT31" i="6"/>
  <c r="BU31" i="6" s="1"/>
  <c r="BT424" i="6"/>
  <c r="BU424" i="6" s="1"/>
  <c r="BN692" i="6"/>
  <c r="BT1967" i="6"/>
  <c r="BU1967" i="6" s="1"/>
  <c r="BN470" i="6"/>
  <c r="BT1730" i="6"/>
  <c r="BU1730" i="6" s="1"/>
  <c r="BT1901" i="6"/>
  <c r="BU1901" i="6" s="1"/>
  <c r="BN642" i="6"/>
  <c r="BT1480" i="6"/>
  <c r="BU1480" i="6" s="1"/>
  <c r="BT2021" i="6"/>
  <c r="BU2021" i="6" s="1"/>
  <c r="BT1056" i="6"/>
  <c r="BU1056" i="6" s="1"/>
  <c r="BT1941" i="6"/>
  <c r="BU1941" i="6" s="1"/>
  <c r="BT348" i="6"/>
  <c r="BU348" i="6" s="1"/>
  <c r="BT578" i="6"/>
  <c r="BU578" i="6" s="1"/>
  <c r="BN475" i="6"/>
  <c r="BN63" i="6"/>
  <c r="BT1243" i="6"/>
  <c r="BU1243" i="6" s="1"/>
  <c r="BM2346" i="6"/>
  <c r="BN2346" i="6" s="1"/>
  <c r="BM2146" i="6"/>
  <c r="BO2377" i="6"/>
  <c r="BP2377" i="6" s="1"/>
  <c r="BK2377" i="6"/>
  <c r="BL2377" i="6" s="1"/>
  <c r="BK2078" i="6"/>
  <c r="BL2078" i="6" s="1"/>
  <c r="BO2078" i="6"/>
  <c r="BP2078" i="6" s="1"/>
  <c r="BK1430" i="6"/>
  <c r="BL1430" i="6" s="1"/>
  <c r="BO1430" i="6"/>
  <c r="BP1430" i="6" s="1"/>
  <c r="BO1330" i="6"/>
  <c r="BP1330" i="6" s="1"/>
  <c r="BK1330" i="6"/>
  <c r="BL1330" i="6" s="1"/>
  <c r="BN1330" i="6" s="1"/>
  <c r="BK1230" i="6"/>
  <c r="BL1230" i="6" s="1"/>
  <c r="BO1230" i="6"/>
  <c r="BP1230" i="6" s="1"/>
  <c r="BO1130" i="6"/>
  <c r="BP1130" i="6" s="1"/>
  <c r="BK1130" i="6"/>
  <c r="BL1130" i="6" s="1"/>
  <c r="BN1130" i="6" s="1"/>
  <c r="BM1957" i="6"/>
  <c r="BM1857" i="6"/>
  <c r="BT1566" i="6"/>
  <c r="BU1566" i="6" s="1"/>
  <c r="BT1346" i="6"/>
  <c r="BU1346" i="6" s="1"/>
  <c r="BN429" i="6"/>
  <c r="BT1275" i="6"/>
  <c r="BU1275" i="6" s="1"/>
  <c r="BN513" i="6"/>
  <c r="BT1824" i="6"/>
  <c r="BU1824" i="6" s="1"/>
  <c r="BT2329" i="6"/>
  <c r="BU2329" i="6" s="1"/>
  <c r="BT2060" i="6"/>
  <c r="BU2060" i="6" s="1"/>
  <c r="BT1469" i="6"/>
  <c r="BU1469" i="6" s="1"/>
  <c r="BN93" i="6"/>
  <c r="BL517" i="6"/>
  <c r="BN517" i="6" s="1"/>
  <c r="BN1348" i="6"/>
  <c r="BT2237" i="6"/>
  <c r="BU2237" i="6" s="1"/>
  <c r="BT1571" i="6"/>
  <c r="BU1571" i="6" s="1"/>
  <c r="BT900" i="6"/>
  <c r="BU900" i="6" s="1"/>
  <c r="BT1908" i="6"/>
  <c r="BU1908" i="6" s="1"/>
  <c r="BT1512" i="6"/>
  <c r="BU1512" i="6" s="1"/>
  <c r="BT1547" i="6"/>
  <c r="BU1547" i="6" s="1"/>
  <c r="BT1481" i="6"/>
  <c r="BU1481" i="6" s="1"/>
  <c r="BT1796" i="6"/>
  <c r="BU1796" i="6" s="1"/>
  <c r="BN644" i="6"/>
  <c r="BT1743" i="6"/>
  <c r="BU1743" i="6" s="1"/>
  <c r="BT1516" i="6"/>
  <c r="BU1516" i="6" s="1"/>
  <c r="BL235" i="6"/>
  <c r="BN235" i="6" s="1"/>
  <c r="BT1592" i="6"/>
  <c r="BU1592" i="6" s="1"/>
  <c r="BT1877" i="6"/>
  <c r="BU1877" i="6" s="1"/>
  <c r="BT1717" i="6"/>
  <c r="BU1717" i="6" s="1"/>
  <c r="BT1256" i="6"/>
  <c r="BU1256" i="6" s="1"/>
  <c r="BT903" i="6"/>
  <c r="BU903" i="6" s="1"/>
  <c r="BT28" i="6"/>
  <c r="BU28" i="6" s="1"/>
  <c r="BT1942" i="6"/>
  <c r="BU1942" i="6" s="1"/>
  <c r="BT1185" i="6"/>
  <c r="BU1185" i="6" s="1"/>
  <c r="BN710" i="6"/>
  <c r="BT1140" i="6"/>
  <c r="BU1140" i="6" s="1"/>
  <c r="BT2187" i="6"/>
  <c r="BU2187" i="6" s="1"/>
  <c r="BT1883" i="6"/>
  <c r="BU1883" i="6" s="1"/>
  <c r="BT1276" i="6"/>
  <c r="BU1276" i="6" s="1"/>
  <c r="BT897" i="6"/>
  <c r="BU897" i="6" s="1"/>
  <c r="BT1822" i="6"/>
  <c r="BU1822" i="6" s="1"/>
  <c r="BN1300" i="6"/>
  <c r="BT1066" i="6"/>
  <c r="BU1066" i="6" s="1"/>
  <c r="BT104" i="6"/>
  <c r="BU104" i="6" s="1"/>
  <c r="BT191" i="6"/>
  <c r="BU191" i="6" s="1"/>
  <c r="BT174" i="6"/>
  <c r="BU174" i="6" s="1"/>
  <c r="BT181" i="6"/>
  <c r="BU181" i="6" s="1"/>
  <c r="BT830" i="6"/>
  <c r="BU830" i="6" s="1"/>
  <c r="BT425" i="6"/>
  <c r="BU425" i="6" s="1"/>
  <c r="BT1470" i="6"/>
  <c r="BU1470" i="6" s="1"/>
  <c r="BT1577" i="6"/>
  <c r="BU1577" i="6" s="1"/>
  <c r="BT178" i="6"/>
  <c r="BU178" i="6" s="1"/>
  <c r="BN1245" i="6"/>
  <c r="BT823" i="6"/>
  <c r="BU823" i="6" s="1"/>
  <c r="BT1790" i="6"/>
  <c r="BU1790" i="6" s="1"/>
  <c r="BT992" i="6"/>
  <c r="BU992" i="6" s="1"/>
  <c r="BT1966" i="6"/>
  <c r="BU1966" i="6" s="1"/>
  <c r="BN1084" i="6"/>
  <c r="BT2055" i="6"/>
  <c r="BU2055" i="6" s="1"/>
  <c r="BT1655" i="6"/>
  <c r="BU1655" i="6" s="1"/>
  <c r="BT1255" i="6"/>
  <c r="BU1255" i="6" s="1"/>
  <c r="BN510" i="6"/>
  <c r="BL211" i="6"/>
  <c r="BN211" i="6" s="1"/>
  <c r="BT2211" i="6"/>
  <c r="BU2211" i="6" s="1"/>
  <c r="BT1493" i="6"/>
  <c r="BU1493" i="6" s="1"/>
  <c r="BN330" i="6"/>
  <c r="BN514" i="6"/>
  <c r="BT2058" i="6"/>
  <c r="BU2058" i="6" s="1"/>
  <c r="BT1505" i="6"/>
  <c r="BU1505" i="6" s="1"/>
  <c r="BT1860" i="6"/>
  <c r="BU1860" i="6" s="1"/>
  <c r="BN588" i="6"/>
  <c r="BT342" i="6"/>
  <c r="BU342" i="6" s="1"/>
  <c r="BN525" i="6"/>
  <c r="BT1474" i="6"/>
  <c r="BU1474" i="6" s="1"/>
  <c r="BN339" i="6"/>
  <c r="BT2260" i="6"/>
  <c r="BU2260" i="6" s="1"/>
  <c r="BT1781" i="6"/>
  <c r="BU1781" i="6" s="1"/>
  <c r="BT1581" i="6"/>
  <c r="BU1581" i="6" s="1"/>
  <c r="BT1398" i="6"/>
  <c r="BU1398" i="6" s="1"/>
  <c r="BN82" i="6"/>
  <c r="BN78" i="6"/>
  <c r="BN409" i="6"/>
  <c r="BT494" i="6"/>
  <c r="BU494" i="6" s="1"/>
  <c r="BT1807" i="6"/>
  <c r="BU1807" i="6" s="1"/>
  <c r="BT1242" i="6"/>
  <c r="BU1242" i="6" s="1"/>
  <c r="BL203" i="6"/>
  <c r="BN203" i="6" s="1"/>
  <c r="BT1402" i="6"/>
  <c r="BU1402" i="6" s="1"/>
  <c r="BT431" i="6"/>
  <c r="BU431" i="6" s="1"/>
  <c r="BT1404" i="6"/>
  <c r="BU1404" i="6" s="1"/>
  <c r="BT1439" i="6"/>
  <c r="BU1439" i="6" s="1"/>
  <c r="BN442" i="6"/>
  <c r="BT577" i="6"/>
  <c r="BU577" i="6" s="1"/>
  <c r="BT186" i="6"/>
  <c r="BU186" i="6" s="1"/>
  <c r="BT2019" i="6"/>
  <c r="BU2019" i="6" s="1"/>
  <c r="BL189" i="6"/>
  <c r="BN189" i="6" s="1"/>
  <c r="BT1804" i="6"/>
  <c r="BU1804" i="6" s="1"/>
  <c r="BL623" i="6"/>
  <c r="BN623" i="6" s="1"/>
  <c r="BT2049" i="6"/>
  <c r="BU2049" i="6" s="1"/>
  <c r="BT1649" i="6"/>
  <c r="BU1649" i="6" s="1"/>
  <c r="BN437" i="6"/>
  <c r="BL461" i="6"/>
  <c r="BN461" i="6" s="1"/>
  <c r="BT1560" i="6"/>
  <c r="BU1560" i="6" s="1"/>
  <c r="BT2203" i="6"/>
  <c r="BU2203" i="6" s="1"/>
  <c r="BT2109" i="6"/>
  <c r="BU2109" i="6" s="1"/>
  <c r="BT1184" i="6"/>
  <c r="BU1184" i="6" s="1"/>
  <c r="BN539" i="6"/>
  <c r="BT1362" i="6"/>
  <c r="BU1362" i="6" s="1"/>
  <c r="BT1894" i="6"/>
  <c r="BU1894" i="6" s="1"/>
  <c r="BT1738" i="6"/>
  <c r="BU1738" i="6" s="1"/>
  <c r="BT1423" i="6"/>
  <c r="BU1423" i="6" s="1"/>
  <c r="BT1358" i="6"/>
  <c r="BU1358" i="6" s="1"/>
  <c r="BT1055" i="6"/>
  <c r="BU1055" i="6" s="1"/>
  <c r="BT1785" i="6"/>
  <c r="BU1785" i="6" s="1"/>
  <c r="BT2181" i="6"/>
  <c r="BU2181" i="6" s="1"/>
  <c r="BT1792" i="6"/>
  <c r="BU1792" i="6" s="1"/>
  <c r="BL538" i="6"/>
  <c r="BN538" i="6" s="1"/>
  <c r="BT2319" i="6"/>
  <c r="BU2319" i="6" s="1"/>
  <c r="BT893" i="6"/>
  <c r="BU893" i="6" s="1"/>
  <c r="BT1868" i="6"/>
  <c r="BU1868" i="6" s="1"/>
  <c r="BT1201" i="6"/>
  <c r="BU1201" i="6" s="1"/>
  <c r="BT97" i="6"/>
  <c r="BU97" i="6" s="1"/>
  <c r="BT1907" i="6"/>
  <c r="BU1907" i="6" s="1"/>
  <c r="BT1245" i="6"/>
  <c r="BU1245" i="6" s="1"/>
  <c r="BT102" i="6"/>
  <c r="BU102" i="6" s="1"/>
  <c r="BT581" i="6"/>
  <c r="BU581" i="6" s="1"/>
  <c r="BN161" i="6"/>
  <c r="BT496" i="6"/>
  <c r="BU496" i="6" s="1"/>
  <c r="BN349" i="6"/>
  <c r="BN622" i="6"/>
  <c r="BT744" i="6"/>
  <c r="BU744" i="6" s="1"/>
  <c r="BT338" i="6"/>
  <c r="BU338" i="6" s="1"/>
  <c r="BT176" i="6"/>
  <c r="BU176" i="6" s="1"/>
  <c r="BT1071" i="6"/>
  <c r="BU1071" i="6" s="1"/>
  <c r="BT1565" i="6"/>
  <c r="BU1565" i="6" s="1"/>
  <c r="BL1640" i="6"/>
  <c r="BN1640" i="6" s="1"/>
  <c r="BN570" i="6"/>
  <c r="BN502" i="6"/>
  <c r="BL322" i="6"/>
  <c r="BN322" i="6" s="1"/>
  <c r="BN261" i="6"/>
  <c r="BL74" i="6"/>
  <c r="BN74" i="6" s="1"/>
  <c r="BN302" i="6"/>
  <c r="BT588" i="6"/>
  <c r="BU588" i="6" s="1"/>
  <c r="BT909" i="6"/>
  <c r="BU909" i="6" s="1"/>
  <c r="BT506" i="6"/>
  <c r="BU506" i="6" s="1"/>
  <c r="BT741" i="6"/>
  <c r="BU741" i="6" s="1"/>
  <c r="BT2038" i="6"/>
  <c r="BU2038" i="6" s="1"/>
  <c r="BN928" i="6"/>
  <c r="BT1503" i="6"/>
  <c r="BU1503" i="6" s="1"/>
  <c r="BT1640" i="6"/>
  <c r="BU1640" i="6" s="1"/>
  <c r="BT1422" i="6"/>
  <c r="BU1422" i="6" s="1"/>
  <c r="BN306" i="6"/>
  <c r="BT1714" i="6"/>
  <c r="BU1714" i="6" s="1"/>
  <c r="BT2321" i="6"/>
  <c r="BU2321" i="6" s="1"/>
  <c r="BT2059" i="6"/>
  <c r="BU2059" i="6" s="1"/>
  <c r="BT1723" i="6"/>
  <c r="BU1723" i="6" s="1"/>
  <c r="BT1440" i="6"/>
  <c r="BU1440" i="6" s="1"/>
  <c r="BT1950" i="6"/>
  <c r="BU1950" i="6" s="1"/>
  <c r="BL519" i="6"/>
  <c r="BN519" i="6" s="1"/>
  <c r="BO183" i="6"/>
  <c r="BP183" i="6" s="1"/>
  <c r="BN387" i="6"/>
  <c r="BT1747" i="6"/>
  <c r="BU1747" i="6" s="1"/>
  <c r="BT829" i="6"/>
  <c r="BU829" i="6" s="1"/>
  <c r="BL90" i="6"/>
  <c r="BN90" i="6" s="1"/>
  <c r="BN503" i="6"/>
  <c r="BL831" i="6"/>
  <c r="BN831" i="6" s="1"/>
  <c r="BN337" i="6"/>
  <c r="BN610" i="6"/>
  <c r="BK2361" i="6"/>
  <c r="BL2361" i="6" s="1"/>
  <c r="BN2361" i="6" s="1"/>
  <c r="BO2361" i="6"/>
  <c r="BP2361" i="6" s="1"/>
  <c r="BO2161" i="6"/>
  <c r="BP2161" i="6" s="1"/>
  <c r="BK2161" i="6"/>
  <c r="BL2161" i="6" s="1"/>
  <c r="BK2061" i="6"/>
  <c r="BL2061" i="6" s="1"/>
  <c r="BN2061" i="6" s="1"/>
  <c r="BO2061" i="6"/>
  <c r="BP2061" i="6" s="1"/>
  <c r="BO2439" i="6"/>
  <c r="BP2439" i="6" s="1"/>
  <c r="BK2439" i="6"/>
  <c r="BL2439" i="6" s="1"/>
  <c r="BN2439" i="6" s="1"/>
  <c r="BN2339" i="6"/>
  <c r="BO2197" i="6"/>
  <c r="BP2197" i="6" s="1"/>
  <c r="BK2197" i="6"/>
  <c r="BL2197" i="6" s="1"/>
  <c r="BK2426" i="6"/>
  <c r="BL2426" i="6" s="1"/>
  <c r="BO2426" i="6"/>
  <c r="BP2426" i="6" s="1"/>
  <c r="BO2295" i="6"/>
  <c r="BP2295" i="6" s="1"/>
  <c r="BK2295" i="6"/>
  <c r="BL2295" i="6" s="1"/>
  <c r="BM2216" i="6"/>
  <c r="BK2041" i="6"/>
  <c r="BL2041" i="6" s="1"/>
  <c r="BO2041" i="6"/>
  <c r="BP2041" i="6" s="1"/>
  <c r="BK1941" i="6"/>
  <c r="BL1941" i="6" s="1"/>
  <c r="BO1941" i="6"/>
  <c r="BP1941" i="6" s="1"/>
  <c r="BK1741" i="6"/>
  <c r="BL1741" i="6" s="1"/>
  <c r="BN1741" i="6" s="1"/>
  <c r="BO1741" i="6"/>
  <c r="BP1741" i="6" s="1"/>
  <c r="BO1641" i="6"/>
  <c r="BP1641" i="6" s="1"/>
  <c r="BK1641" i="6"/>
  <c r="BL1641" i="6" s="1"/>
  <c r="BN1641" i="6" s="1"/>
  <c r="BO1541" i="6"/>
  <c r="BP1541" i="6" s="1"/>
  <c r="BK1541" i="6"/>
  <c r="BL1541" i="6" s="1"/>
  <c r="BO1341" i="6"/>
  <c r="BP1341" i="6" s="1"/>
  <c r="BK1341" i="6"/>
  <c r="BL1341" i="6" s="1"/>
  <c r="BN1341" i="6" s="1"/>
  <c r="BO1241" i="6"/>
  <c r="BP1241" i="6" s="1"/>
  <c r="BK1241" i="6"/>
  <c r="BL1241" i="6" s="1"/>
  <c r="BN1241" i="6" s="1"/>
  <c r="BM2269" i="6"/>
  <c r="BM2008" i="6"/>
  <c r="BM1708" i="6"/>
  <c r="BM1608" i="6"/>
  <c r="BM1508" i="6"/>
  <c r="BM1108" i="6"/>
  <c r="BO2144" i="6"/>
  <c r="BP2144" i="6" s="1"/>
  <c r="BK2144" i="6"/>
  <c r="BL2144" i="6" s="1"/>
  <c r="BN2144" i="6" s="1"/>
  <c r="BN281" i="6"/>
  <c r="BT2029" i="6"/>
  <c r="BU2029" i="6" s="1"/>
  <c r="BN455" i="6"/>
  <c r="BN1075" i="6"/>
  <c r="BL143" i="6"/>
  <c r="BN143" i="6" s="1"/>
  <c r="BT2096" i="6"/>
  <c r="BU2096" i="6" s="1"/>
  <c r="BT1731" i="6"/>
  <c r="BU1731" i="6" s="1"/>
  <c r="BT1060" i="6"/>
  <c r="BU1060" i="6" s="1"/>
  <c r="BT1498" i="6"/>
  <c r="BU1498" i="6" s="1"/>
  <c r="BN447" i="6"/>
  <c r="BL290" i="6"/>
  <c r="BN290" i="6" s="1"/>
  <c r="BT2103" i="6"/>
  <c r="BU2103" i="6" s="1"/>
  <c r="BT1737" i="6"/>
  <c r="BU1737" i="6" s="1"/>
  <c r="BN785" i="6"/>
  <c r="BT1477" i="6"/>
  <c r="BU1477" i="6" s="1"/>
  <c r="BT1504" i="6"/>
  <c r="BU1504" i="6" s="1"/>
  <c r="BN598" i="6"/>
  <c r="BK515" i="6"/>
  <c r="BL515" i="6" s="1"/>
  <c r="BN578" i="6"/>
  <c r="BT2409" i="6"/>
  <c r="BU2409" i="6" s="1"/>
  <c r="BT1487" i="6"/>
  <c r="BU1487" i="6" s="1"/>
  <c r="BT428" i="6"/>
  <c r="BU428" i="6" s="1"/>
  <c r="BL390" i="6"/>
  <c r="BN390" i="6" s="1"/>
  <c r="BT1421" i="6"/>
  <c r="BU1421" i="6" s="1"/>
  <c r="BN801" i="6"/>
  <c r="BN81" i="6"/>
  <c r="BT1506" i="6"/>
  <c r="BU1506" i="6" s="1"/>
  <c r="BN764" i="6"/>
  <c r="BT2015" i="6"/>
  <c r="BU2015" i="6" s="1"/>
  <c r="BN537" i="6"/>
  <c r="BN700" i="6"/>
  <c r="BT2176" i="6"/>
  <c r="BU2176" i="6" s="1"/>
  <c r="BT1809" i="6"/>
  <c r="BU1809" i="6" s="1"/>
  <c r="BT1409" i="6"/>
  <c r="BU1409" i="6" s="1"/>
  <c r="BL1095" i="6"/>
  <c r="BN1095" i="6" s="1"/>
  <c r="BT1269" i="6"/>
  <c r="BU1269" i="6" s="1"/>
  <c r="BN490" i="6"/>
  <c r="BT1239" i="6"/>
  <c r="BU1239" i="6" s="1"/>
  <c r="BT2054" i="6"/>
  <c r="BU2054" i="6" s="1"/>
  <c r="BN1548" i="6"/>
  <c r="BN485" i="6"/>
  <c r="BT2271" i="6"/>
  <c r="BU2271" i="6" s="1"/>
  <c r="BT1241" i="6"/>
  <c r="BU1241" i="6" s="1"/>
  <c r="BN354" i="6"/>
  <c r="BT2185" i="6"/>
  <c r="BU2185" i="6" s="1"/>
  <c r="BN197" i="6"/>
  <c r="BT2441" i="6"/>
  <c r="BU2441" i="6" s="1"/>
  <c r="BT1712" i="6"/>
  <c r="BU1712" i="6" s="1"/>
  <c r="BT1943" i="6"/>
  <c r="BU1943" i="6" s="1"/>
  <c r="BT1249" i="6"/>
  <c r="BU1249" i="6" s="1"/>
  <c r="BT2418" i="6"/>
  <c r="BU2418" i="6" s="1"/>
  <c r="BT832" i="6"/>
  <c r="BU832" i="6" s="1"/>
  <c r="BT179" i="6"/>
  <c r="BU179" i="6" s="1"/>
  <c r="BN317" i="6"/>
  <c r="BT1564" i="6"/>
  <c r="BU1564" i="6" s="1"/>
  <c r="BT1982" i="6"/>
  <c r="BU1982" i="6" s="1"/>
  <c r="BT262" i="6"/>
  <c r="BU262" i="6" s="1"/>
  <c r="BT1319" i="6"/>
  <c r="BU1319" i="6" s="1"/>
  <c r="BT32" i="6"/>
  <c r="BU32" i="6" s="1"/>
  <c r="BT352" i="6"/>
  <c r="BU352" i="6" s="1"/>
  <c r="BT591" i="6"/>
  <c r="BU591" i="6" s="1"/>
  <c r="BT266" i="6"/>
  <c r="BU266" i="6" s="1"/>
  <c r="BT906" i="6"/>
  <c r="BU906" i="6" s="1"/>
  <c r="BT2052" i="6"/>
  <c r="BU2052" i="6" s="1"/>
  <c r="BT1882" i="6"/>
  <c r="BU1882" i="6" s="1"/>
  <c r="BT413" i="6"/>
  <c r="BU413" i="6" s="1"/>
  <c r="BT1750" i="6"/>
  <c r="BU1750" i="6" s="1"/>
  <c r="BT1627" i="6"/>
  <c r="BU1627" i="6" s="1"/>
  <c r="BT508" i="6"/>
  <c r="BU508" i="6" s="1"/>
  <c r="BT2249" i="6"/>
  <c r="BU2249" i="6" s="1"/>
  <c r="BT1265" i="6"/>
  <c r="BU1265" i="6" s="1"/>
  <c r="BT2421" i="6"/>
  <c r="BU2421" i="6" s="1"/>
  <c r="BT1800" i="6"/>
  <c r="BU1800" i="6" s="1"/>
  <c r="BT742" i="6"/>
  <c r="BU742" i="6" s="1"/>
  <c r="BN242" i="6"/>
  <c r="BT1794" i="6"/>
  <c r="BU1794" i="6" s="1"/>
  <c r="BT1594" i="6"/>
  <c r="BU1594" i="6" s="1"/>
  <c r="BT2028" i="6"/>
  <c r="BU2028" i="6" s="1"/>
  <c r="BT1327" i="6"/>
  <c r="BU1327" i="6" s="1"/>
  <c r="BN1011" i="6"/>
  <c r="BN233" i="6"/>
  <c r="BT2250" i="6"/>
  <c r="BU2250" i="6" s="1"/>
  <c r="BT979" i="6"/>
  <c r="BU979" i="6" s="1"/>
  <c r="BL848" i="6"/>
  <c r="BN848" i="6" s="1"/>
  <c r="BT1954" i="6"/>
  <c r="BU1954" i="6" s="1"/>
  <c r="BT895" i="6"/>
  <c r="BU895" i="6" s="1"/>
  <c r="BT188" i="6"/>
  <c r="BU188" i="6" s="1"/>
  <c r="BL361" i="6"/>
  <c r="BN361" i="6" s="1"/>
  <c r="BN250" i="6"/>
  <c r="BN405" i="6"/>
  <c r="BN465" i="6"/>
  <c r="BN194" i="6"/>
  <c r="BT1667" i="6"/>
  <c r="BU1667" i="6" s="1"/>
  <c r="BT831" i="6"/>
  <c r="BU831" i="6" s="1"/>
  <c r="BT2338" i="6"/>
  <c r="BU2338" i="6" s="1"/>
  <c r="BT665" i="6"/>
  <c r="BU665" i="6" s="1"/>
  <c r="BT1257" i="6"/>
  <c r="BU1257" i="6" s="1"/>
  <c r="BT745" i="6"/>
  <c r="BU745" i="6" s="1"/>
  <c r="BT187" i="6"/>
  <c r="BU187" i="6" s="1"/>
  <c r="BT1054" i="6"/>
  <c r="BU1054" i="6" s="1"/>
  <c r="BT2047" i="6"/>
  <c r="BU2047" i="6" s="1"/>
  <c r="BT821" i="6"/>
  <c r="BU821" i="6" s="1"/>
  <c r="BT509" i="6"/>
  <c r="BU509" i="6" s="1"/>
  <c r="BT1959" i="6"/>
  <c r="BU1959" i="6" s="1"/>
  <c r="BT110" i="6"/>
  <c r="BU110" i="6" s="1"/>
  <c r="BT2061" i="6"/>
  <c r="BU2061" i="6" s="1"/>
  <c r="BT590" i="6"/>
  <c r="BU590" i="6" s="1"/>
  <c r="BT1886" i="6"/>
  <c r="BU1886" i="6" s="1"/>
  <c r="BT1246" i="6"/>
  <c r="BU1246" i="6" s="1"/>
  <c r="BT1575" i="6"/>
  <c r="BU1575" i="6" s="1"/>
  <c r="BN739" i="6"/>
  <c r="BL413" i="6"/>
  <c r="BN413" i="6" s="1"/>
  <c r="BN1127" i="6"/>
  <c r="BL495" i="6"/>
  <c r="BT2033" i="6"/>
  <c r="BU2033" i="6" s="1"/>
  <c r="BT1393" i="6"/>
  <c r="BU1393" i="6" s="1"/>
  <c r="BT1193" i="6"/>
  <c r="BU1193" i="6" s="1"/>
  <c r="BL253" i="6"/>
  <c r="BN253" i="6" s="1"/>
  <c r="BN386" i="6"/>
  <c r="BT1978" i="6"/>
  <c r="BU1978" i="6" s="1"/>
  <c r="BT2196" i="6"/>
  <c r="BU2196" i="6" s="1"/>
  <c r="BT1407" i="6"/>
  <c r="BU1407" i="6" s="1"/>
  <c r="BT1980" i="6"/>
  <c r="BU1980" i="6" s="1"/>
  <c r="BT1556" i="6"/>
  <c r="BU1556" i="6" s="1"/>
  <c r="BT1354" i="6"/>
  <c r="BU1354" i="6" s="1"/>
  <c r="BT1161" i="6"/>
  <c r="BU1161" i="6" s="1"/>
  <c r="BL231" i="6"/>
  <c r="BN231" i="6" s="1"/>
  <c r="BT1341" i="6"/>
  <c r="BU1341" i="6" s="1"/>
  <c r="BT1420" i="6"/>
  <c r="BU1420" i="6" s="1"/>
  <c r="BN836" i="6"/>
  <c r="BN385" i="6"/>
  <c r="BT1879" i="6"/>
  <c r="BU1879" i="6" s="1"/>
  <c r="BT1579" i="6"/>
  <c r="BU1579" i="6" s="1"/>
  <c r="BT1318" i="6"/>
  <c r="BU1318" i="6" s="1"/>
  <c r="BN774" i="6"/>
  <c r="BL198" i="6"/>
  <c r="BT2118" i="6"/>
  <c r="BU2118" i="6" s="1"/>
  <c r="BT1741" i="6"/>
  <c r="BU1741" i="6" s="1"/>
  <c r="BT1500" i="6"/>
  <c r="BU1500" i="6" s="1"/>
  <c r="BN274" i="6"/>
  <c r="BT1957" i="6"/>
  <c r="BU1957" i="6" s="1"/>
  <c r="BT977" i="6"/>
  <c r="BU977" i="6" s="1"/>
  <c r="BN505" i="6"/>
  <c r="BL768" i="6"/>
  <c r="BT1798" i="6"/>
  <c r="BU1798" i="6" s="1"/>
  <c r="BT2191" i="6"/>
  <c r="BU2191" i="6" s="1"/>
  <c r="BT1828" i="6"/>
  <c r="BU1828" i="6" s="1"/>
  <c r="BT1432" i="6"/>
  <c r="BU1432" i="6" s="1"/>
  <c r="BT1670" i="6"/>
  <c r="BU1670" i="6" s="1"/>
  <c r="BT1430" i="6"/>
  <c r="BU1430" i="6" s="1"/>
  <c r="BT1668" i="6"/>
  <c r="BU1668" i="6" s="1"/>
  <c r="BN262" i="6"/>
  <c r="BT498" i="6"/>
  <c r="BU498" i="6" s="1"/>
  <c r="BT337" i="6"/>
  <c r="BU337" i="6" s="1"/>
  <c r="BT1510" i="6"/>
  <c r="BU1510" i="6" s="1"/>
  <c r="BT1412" i="6"/>
  <c r="BU1412" i="6" s="1"/>
  <c r="BT2200" i="6"/>
  <c r="BU2200" i="6" s="1"/>
  <c r="BT2141" i="6"/>
  <c r="BU2141" i="6" s="1"/>
  <c r="BT1069" i="6"/>
  <c r="BU1069" i="6" s="1"/>
  <c r="BT93" i="6"/>
  <c r="BU93" i="6" s="1"/>
  <c r="BT1628" i="6"/>
  <c r="BU1628" i="6" s="1"/>
  <c r="BT1647" i="6"/>
  <c r="BU1647" i="6" s="1"/>
  <c r="BT1199" i="6"/>
  <c r="BU1199" i="6" s="1"/>
  <c r="BT189" i="6"/>
  <c r="BU189" i="6" s="1"/>
  <c r="BT101" i="6"/>
  <c r="BU101" i="6" s="1"/>
  <c r="BT653" i="6"/>
  <c r="BU653" i="6" s="1"/>
  <c r="BT1585" i="6"/>
  <c r="BU1585" i="6" s="1"/>
  <c r="BT1321" i="6"/>
  <c r="BU1321" i="6" s="1"/>
  <c r="BL654" i="6"/>
  <c r="BN654" i="6" s="1"/>
  <c r="BN277" i="6"/>
  <c r="BT1975" i="6"/>
  <c r="BU1975" i="6" s="1"/>
  <c r="BT1175" i="6"/>
  <c r="BU1175" i="6" s="1"/>
  <c r="BN61" i="6"/>
  <c r="BT2123" i="6"/>
  <c r="BU2123" i="6" s="1"/>
  <c r="BT1724" i="6"/>
  <c r="BU1724" i="6" s="1"/>
  <c r="BT2129" i="6"/>
  <c r="BU2129" i="6" s="1"/>
  <c r="BT1969" i="6"/>
  <c r="BU1969" i="6" s="1"/>
  <c r="BT1569" i="6"/>
  <c r="BU1569" i="6" s="1"/>
  <c r="BN357" i="6"/>
  <c r="BN135" i="6"/>
  <c r="BT1871" i="6"/>
  <c r="BU1871" i="6" s="1"/>
  <c r="BT1401" i="6"/>
  <c r="BU1401" i="6" s="1"/>
  <c r="BT1570" i="6"/>
  <c r="BU1570" i="6" s="1"/>
  <c r="BT1274" i="6"/>
  <c r="BU1274" i="6" s="1"/>
  <c r="BT1190" i="6"/>
  <c r="BU1190" i="6" s="1"/>
  <c r="BL1030" i="6"/>
  <c r="BN1030" i="6" s="1"/>
  <c r="BT427" i="6"/>
  <c r="BU427" i="6" s="1"/>
  <c r="BT1977" i="6"/>
  <c r="BU1977" i="6" s="1"/>
  <c r="BT1588" i="6"/>
  <c r="BU1588" i="6" s="1"/>
  <c r="BT1425" i="6"/>
  <c r="BU1425" i="6" s="1"/>
  <c r="BT1788" i="6"/>
  <c r="BU1788" i="6" s="1"/>
  <c r="BT1178" i="6"/>
  <c r="BU1178" i="6" s="1"/>
  <c r="BT345" i="6"/>
  <c r="BU345" i="6" s="1"/>
  <c r="BN225" i="6"/>
  <c r="BT1872" i="6"/>
  <c r="BU1872" i="6" s="1"/>
  <c r="BT2138" i="6"/>
  <c r="BU2138" i="6" s="1"/>
  <c r="BN241" i="6"/>
  <c r="BT814" i="6"/>
  <c r="BU814" i="6" s="1"/>
  <c r="BN674" i="6"/>
  <c r="BT2023" i="6"/>
  <c r="BU2023" i="6" s="1"/>
  <c r="BT990" i="6"/>
  <c r="BU990" i="6" s="1"/>
  <c r="BT270" i="6"/>
  <c r="BU270" i="6" s="1"/>
  <c r="BT1748" i="6"/>
  <c r="BU1748" i="6" s="1"/>
  <c r="BT1174" i="6"/>
  <c r="BU1174" i="6" s="1"/>
  <c r="BT95" i="6"/>
  <c r="BU95" i="6" s="1"/>
  <c r="BM2430" i="6"/>
  <c r="BL2088" i="6"/>
  <c r="BN2088" i="6" s="1"/>
  <c r="BL2146" i="6"/>
  <c r="BK2406" i="6"/>
  <c r="BL2406" i="6" s="1"/>
  <c r="BO2406" i="6"/>
  <c r="BP2406" i="6" s="1"/>
  <c r="BM2209" i="6"/>
  <c r="BN2209" i="6" s="1"/>
  <c r="BK2285" i="6"/>
  <c r="BL2285" i="6" s="1"/>
  <c r="BO2285" i="6"/>
  <c r="BP2285" i="6" s="1"/>
  <c r="BT2048" i="6"/>
  <c r="BU2048" i="6" s="1"/>
  <c r="BT1361" i="6"/>
  <c r="BU1361" i="6" s="1"/>
  <c r="BM2410" i="6"/>
  <c r="BO2268" i="6"/>
  <c r="BP2268" i="6" s="1"/>
  <c r="BK2268" i="6"/>
  <c r="BL2268" i="6" s="1"/>
  <c r="BN2168" i="6"/>
  <c r="BO2068" i="6"/>
  <c r="BP2068" i="6" s="1"/>
  <c r="BK2068" i="6"/>
  <c r="BL2068" i="6" s="1"/>
  <c r="BN2068" i="6" s="1"/>
  <c r="BK2123" i="6"/>
  <c r="BL2123" i="6" s="1"/>
  <c r="BO2123" i="6"/>
  <c r="BP2123" i="6" s="1"/>
  <c r="BO2395" i="6"/>
  <c r="BP2395" i="6" s="1"/>
  <c r="BK2395" i="6"/>
  <c r="BL2395" i="6" s="1"/>
  <c r="BK2326" i="6"/>
  <c r="BL2326" i="6" s="1"/>
  <c r="BO2326" i="6"/>
  <c r="BP2326" i="6" s="1"/>
  <c r="BN2177" i="6"/>
  <c r="BK1579" i="6"/>
  <c r="BL1579" i="6" s="1"/>
  <c r="BN1579" i="6" s="1"/>
  <c r="BO1579" i="6"/>
  <c r="BP1579" i="6" s="1"/>
  <c r="BM1905" i="6"/>
  <c r="BM1774" i="6"/>
  <c r="BN1774" i="6" s="1"/>
  <c r="BO1965" i="6"/>
  <c r="BP1965" i="6" s="1"/>
  <c r="BK1965" i="6"/>
  <c r="BL1965" i="6" s="1"/>
  <c r="BN1965" i="6" s="1"/>
  <c r="BL1703" i="6"/>
  <c r="BN1703" i="6" s="1"/>
  <c r="BO1565" i="6"/>
  <c r="BP1565" i="6" s="1"/>
  <c r="BK1565" i="6"/>
  <c r="BL1565" i="6" s="1"/>
  <c r="BN1565" i="6" s="1"/>
  <c r="BM1204" i="6"/>
  <c r="BM2403" i="6"/>
  <c r="BM1552" i="6"/>
  <c r="BN1552" i="6" s="1"/>
  <c r="BK2200" i="6"/>
  <c r="BL2200" i="6" s="1"/>
  <c r="BO2200" i="6"/>
  <c r="BP2200" i="6" s="1"/>
  <c r="BK1937" i="6"/>
  <c r="BL1937" i="6" s="1"/>
  <c r="BN1937" i="6" s="1"/>
  <c r="BO1937" i="6"/>
  <c r="BP1937" i="6" s="1"/>
  <c r="BM1752" i="6"/>
  <c r="BM1070" i="6"/>
  <c r="BM970" i="6"/>
  <c r="BM870" i="6"/>
  <c r="BM555" i="6"/>
  <c r="BM355" i="6"/>
  <c r="BK1070" i="6"/>
  <c r="BL1070" i="6" s="1"/>
  <c r="BN1070" i="6" s="1"/>
  <c r="BO1070" i="6"/>
  <c r="BP1070" i="6" s="1"/>
  <c r="BM1474" i="6"/>
  <c r="BM1313" i="6"/>
  <c r="BM2342" i="6"/>
  <c r="BM1234" i="6"/>
  <c r="BM1398" i="6"/>
  <c r="BL1391" i="6"/>
  <c r="BN1391" i="6" s="1"/>
  <c r="BM1058" i="6"/>
  <c r="BN1058" i="6" s="1"/>
  <c r="BL1567" i="6"/>
  <c r="BO1133" i="6"/>
  <c r="BP1133" i="6" s="1"/>
  <c r="BK1133" i="6"/>
  <c r="BL1133" i="6" s="1"/>
  <c r="BO2225" i="6"/>
  <c r="BP2225" i="6" s="1"/>
  <c r="BK2225" i="6"/>
  <c r="BL2225" i="6" s="1"/>
  <c r="BM1190" i="6"/>
  <c r="BO1511" i="6"/>
  <c r="BP1511" i="6" s="1"/>
  <c r="BK1511" i="6"/>
  <c r="BL1511" i="6" s="1"/>
  <c r="BN1511" i="6" s="1"/>
  <c r="BL1329" i="6"/>
  <c r="BN1329" i="6" s="1"/>
  <c r="BK2086" i="6"/>
  <c r="BL2086" i="6" s="1"/>
  <c r="BN2086" i="6" s="1"/>
  <c r="BO2086" i="6"/>
  <c r="BP2086" i="6" s="1"/>
  <c r="BM1074" i="6"/>
  <c r="BM1605" i="6"/>
  <c r="BM1390" i="6"/>
  <c r="BM796" i="6"/>
  <c r="BO314" i="6"/>
  <c r="BP314" i="6" s="1"/>
  <c r="BK314" i="6"/>
  <c r="BL314" i="6" s="1"/>
  <c r="BN314" i="6" s="1"/>
  <c r="BK214" i="6"/>
  <c r="BL214" i="6" s="1"/>
  <c r="BN214" i="6" s="1"/>
  <c r="BO214" i="6"/>
  <c r="BP214" i="6" s="1"/>
  <c r="BN114" i="6"/>
  <c r="BO1653" i="6"/>
  <c r="BP1653" i="6" s="1"/>
  <c r="BK1653" i="6"/>
  <c r="BL1653" i="6" s="1"/>
  <c r="BK472" i="6"/>
  <c r="BL472" i="6" s="1"/>
  <c r="BO472" i="6"/>
  <c r="BP472" i="6" s="1"/>
  <c r="BM1086" i="6"/>
  <c r="BM745" i="6"/>
  <c r="BN745" i="6" s="1"/>
  <c r="BM974" i="6"/>
  <c r="BO1306" i="6"/>
  <c r="BP1306" i="6" s="1"/>
  <c r="BK1306" i="6"/>
  <c r="BL1306" i="6" s="1"/>
  <c r="BN1306" i="6" s="1"/>
  <c r="BM396" i="6"/>
  <c r="BM288" i="6"/>
  <c r="BM1843" i="6"/>
  <c r="BN1843" i="6" s="1"/>
  <c r="BM1116" i="6"/>
  <c r="BO1197" i="6"/>
  <c r="BP1197" i="6" s="1"/>
  <c r="BK1197" i="6"/>
  <c r="BL1197" i="6" s="1"/>
  <c r="BN1197" i="6" s="1"/>
  <c r="BM1681" i="6"/>
  <c r="BM1412" i="6"/>
  <c r="BL1209" i="6"/>
  <c r="BN1209" i="6" s="1"/>
  <c r="BM726" i="6"/>
  <c r="BM160" i="6"/>
  <c r="BM2070" i="6"/>
  <c r="BK492" i="6"/>
  <c r="BL492" i="6" s="1"/>
  <c r="BO492" i="6"/>
  <c r="BP492" i="6" s="1"/>
  <c r="BM211" i="6"/>
  <c r="BN145" i="6"/>
  <c r="BO1403" i="6"/>
  <c r="BP1403" i="6" s="1"/>
  <c r="BK1403" i="6"/>
  <c r="BL1403" i="6" s="1"/>
  <c r="BN1403" i="6" s="1"/>
  <c r="BO258" i="6"/>
  <c r="BP258" i="6" s="1"/>
  <c r="BK258" i="6"/>
  <c r="BL258" i="6" s="1"/>
  <c r="BM143" i="6"/>
  <c r="BM1813" i="6"/>
  <c r="BM1310" i="6"/>
  <c r="BM932" i="6"/>
  <c r="BO360" i="6"/>
  <c r="BP360" i="6" s="1"/>
  <c r="BK360" i="6"/>
  <c r="BL360" i="6" s="1"/>
  <c r="BN360" i="6" s="1"/>
  <c r="BM1092" i="6"/>
  <c r="BK1180" i="6"/>
  <c r="BL1180" i="6" s="1"/>
  <c r="BN1180" i="6" s="1"/>
  <c r="BO1180" i="6"/>
  <c r="BP1180" i="6" s="1"/>
  <c r="BK540" i="6"/>
  <c r="BL540" i="6" s="1"/>
  <c r="BN540" i="6" s="1"/>
  <c r="BO540" i="6"/>
  <c r="BP540" i="6" s="1"/>
  <c r="BO162" i="6"/>
  <c r="BP162" i="6" s="1"/>
  <c r="BK162" i="6"/>
  <c r="BL162" i="6" s="1"/>
  <c r="BN162" i="6" s="1"/>
  <c r="BO1474" i="6"/>
  <c r="BP1474" i="6" s="1"/>
  <c r="BK1474" i="6"/>
  <c r="BL1474" i="6" s="1"/>
  <c r="BM693" i="6"/>
  <c r="BL1857" i="6"/>
  <c r="BM636" i="6"/>
  <c r="BM352" i="6"/>
  <c r="BL1775" i="6"/>
  <c r="BN1775" i="6" s="1"/>
  <c r="BO508" i="6"/>
  <c r="BP508" i="6" s="1"/>
  <c r="BK508" i="6"/>
  <c r="BL508" i="6" s="1"/>
  <c r="BM63" i="6"/>
  <c r="BK790" i="6"/>
  <c r="BL790" i="6" s="1"/>
  <c r="BO790" i="6"/>
  <c r="BP790" i="6" s="1"/>
  <c r="BM656" i="6"/>
  <c r="BN656" i="6" s="1"/>
  <c r="BM227" i="6"/>
  <c r="BO544" i="6"/>
  <c r="BP544" i="6" s="1"/>
  <c r="BK544" i="6"/>
  <c r="BL544" i="6" s="1"/>
  <c r="BN544" i="6" s="1"/>
  <c r="BM246" i="6"/>
  <c r="BO304" i="6"/>
  <c r="BP304" i="6" s="1"/>
  <c r="BK304" i="6"/>
  <c r="BL304" i="6" s="1"/>
  <c r="BL1129" i="6"/>
  <c r="BO524" i="6"/>
  <c r="BP524" i="6" s="1"/>
  <c r="BK524" i="6"/>
  <c r="BL524" i="6" s="1"/>
  <c r="BN524" i="6" s="1"/>
  <c r="BM608" i="6"/>
  <c r="BM1161" i="6"/>
  <c r="BN1161" i="6" s="1"/>
  <c r="BM48" i="6"/>
  <c r="BK1074" i="6"/>
  <c r="BL1074" i="6" s="1"/>
  <c r="BN1074" i="6" s="1"/>
  <c r="BO1074" i="6"/>
  <c r="BP1074" i="6" s="1"/>
  <c r="BM914" i="6"/>
  <c r="BM223" i="6"/>
  <c r="BN223" i="6" s="1"/>
  <c r="BM399" i="6"/>
  <c r="BL366" i="6"/>
  <c r="BN366" i="6" s="1"/>
  <c r="BN2392" i="6"/>
  <c r="BM2399" i="6"/>
  <c r="BM2388" i="6"/>
  <c r="BN2388" i="6" s="1"/>
  <c r="BM2377" i="6"/>
  <c r="BM2277" i="6"/>
  <c r="BM2077" i="6"/>
  <c r="BM1879" i="6"/>
  <c r="BN1879" i="6" s="1"/>
  <c r="BM1779" i="6"/>
  <c r="BN1779" i="6" s="1"/>
  <c r="BM1579" i="6"/>
  <c r="BM2151" i="6"/>
  <c r="BM2105" i="6"/>
  <c r="BN2105" i="6" s="1"/>
  <c r="BM1902" i="6"/>
  <c r="BN1902" i="6" s="1"/>
  <c r="BM1802" i="6"/>
  <c r="BM1302" i="6"/>
  <c r="BM1992" i="6"/>
  <c r="BN1992" i="6" s="1"/>
  <c r="BM2016" i="6"/>
  <c r="BM1887" i="6"/>
  <c r="BN1887" i="6" s="1"/>
  <c r="BM1616" i="6"/>
  <c r="BK2307" i="6"/>
  <c r="BL2307" i="6" s="1"/>
  <c r="BN2307" i="6" s="1"/>
  <c r="BO2307" i="6"/>
  <c r="BP2307" i="6" s="1"/>
  <c r="BO1945" i="6"/>
  <c r="BP1945" i="6" s="1"/>
  <c r="BK1945" i="6"/>
  <c r="BL1945" i="6" s="1"/>
  <c r="BO1196" i="6"/>
  <c r="BP1196" i="6" s="1"/>
  <c r="BK1196" i="6"/>
  <c r="BL1196" i="6" s="1"/>
  <c r="BN1196" i="6" s="1"/>
  <c r="BM675" i="6"/>
  <c r="BN675" i="6" s="1"/>
  <c r="BO2322" i="6"/>
  <c r="BP2322" i="6" s="1"/>
  <c r="BK2322" i="6"/>
  <c r="BL2322" i="6" s="1"/>
  <c r="BN2322" i="6" s="1"/>
  <c r="BM2123" i="6"/>
  <c r="BM1909" i="6"/>
  <c r="BN1909" i="6" s="1"/>
  <c r="BM1709" i="6"/>
  <c r="BO1518" i="6"/>
  <c r="BP1518" i="6" s="1"/>
  <c r="BK1518" i="6"/>
  <c r="BL1518" i="6" s="1"/>
  <c r="BN1518" i="6" s="1"/>
  <c r="BK1916" i="6"/>
  <c r="BL1916" i="6" s="1"/>
  <c r="BN1916" i="6" s="1"/>
  <c r="BO1916" i="6"/>
  <c r="BP1916" i="6" s="1"/>
  <c r="BN738" i="6"/>
  <c r="BM634" i="6"/>
  <c r="BK1989" i="6"/>
  <c r="BL1989" i="6" s="1"/>
  <c r="BN1989" i="6" s="1"/>
  <c r="BO1989" i="6"/>
  <c r="BP1989" i="6" s="1"/>
  <c r="BM1232" i="6"/>
  <c r="BO1729" i="6"/>
  <c r="BP1729" i="6" s="1"/>
  <c r="BK1729" i="6"/>
  <c r="BL1729" i="6" s="1"/>
  <c r="BN1729" i="6" s="1"/>
  <c r="BO1453" i="6"/>
  <c r="BP1453" i="6" s="1"/>
  <c r="BK1453" i="6"/>
  <c r="BL1453" i="6" s="1"/>
  <c r="BN1453" i="6" s="1"/>
  <c r="BM2296" i="6"/>
  <c r="BM1791" i="6"/>
  <c r="BN1791" i="6" s="1"/>
  <c r="BM1691" i="6"/>
  <c r="BM1591" i="6"/>
  <c r="BK2054" i="6"/>
  <c r="BL2054" i="6" s="1"/>
  <c r="BN2054" i="6" s="1"/>
  <c r="BO2054" i="6"/>
  <c r="BP2054" i="6" s="1"/>
  <c r="BO647" i="6"/>
  <c r="BP647" i="6" s="1"/>
  <c r="BK647" i="6"/>
  <c r="BL647" i="6" s="1"/>
  <c r="BM1821" i="6"/>
  <c r="BK2106" i="6"/>
  <c r="BL2106" i="6" s="1"/>
  <c r="BN2106" i="6" s="1"/>
  <c r="BO2106" i="6"/>
  <c r="BP2106" i="6" s="1"/>
  <c r="BK1786" i="6"/>
  <c r="BL1786" i="6" s="1"/>
  <c r="BN1786" i="6" s="1"/>
  <c r="BO1786" i="6"/>
  <c r="BP1786" i="6" s="1"/>
  <c r="BM1373" i="6"/>
  <c r="BK946" i="6"/>
  <c r="BL946" i="6" s="1"/>
  <c r="BO946" i="6"/>
  <c r="BP946" i="6" s="1"/>
  <c r="BM1838" i="6"/>
  <c r="BK1633" i="6"/>
  <c r="BL1633" i="6" s="1"/>
  <c r="BO1633" i="6"/>
  <c r="BP1633" i="6" s="1"/>
  <c r="BO1753" i="6"/>
  <c r="BP1753" i="6" s="1"/>
  <c r="BK1753" i="6"/>
  <c r="BL1753" i="6" s="1"/>
  <c r="BN1753" i="6" s="1"/>
  <c r="BM1818" i="6"/>
  <c r="BK1582" i="6"/>
  <c r="BL1582" i="6" s="1"/>
  <c r="BN1582" i="6" s="1"/>
  <c r="BO1582" i="6"/>
  <c r="BP1582" i="6" s="1"/>
  <c r="BM988" i="6"/>
  <c r="BN988" i="6" s="1"/>
  <c r="BN1915" i="6"/>
  <c r="BM2414" i="6"/>
  <c r="BM2035" i="6"/>
  <c r="BM1720" i="6"/>
  <c r="BM1214" i="6"/>
  <c r="BM1893" i="6"/>
  <c r="BN1635" i="6"/>
  <c r="BM1025" i="6"/>
  <c r="BK854" i="6"/>
  <c r="BL854" i="6" s="1"/>
  <c r="BO854" i="6"/>
  <c r="BP854" i="6" s="1"/>
  <c r="BK2009" i="6"/>
  <c r="BL2009" i="6" s="1"/>
  <c r="BO2009" i="6"/>
  <c r="BP2009" i="6" s="1"/>
  <c r="BM613" i="6"/>
  <c r="BN613" i="6" s="1"/>
  <c r="BN518" i="6"/>
  <c r="BM190" i="6"/>
  <c r="BK1359" i="6"/>
  <c r="BL1359" i="6" s="1"/>
  <c r="BN1359" i="6" s="1"/>
  <c r="BO1359" i="6"/>
  <c r="BP1359" i="6" s="1"/>
  <c r="BL761" i="6"/>
  <c r="BN761" i="6" s="1"/>
  <c r="BM1663" i="6"/>
  <c r="BO822" i="6"/>
  <c r="BP822" i="6" s="1"/>
  <c r="BK822" i="6"/>
  <c r="BL822" i="6" s="1"/>
  <c r="BM536" i="6"/>
  <c r="BM135" i="6"/>
  <c r="BM35" i="6"/>
  <c r="BL1419" i="6"/>
  <c r="BN1419" i="6" s="1"/>
  <c r="BK2438" i="6"/>
  <c r="BL2438" i="6" s="1"/>
  <c r="BN2438" i="6" s="1"/>
  <c r="BO2438" i="6"/>
  <c r="BP2438" i="6" s="1"/>
  <c r="BM894" i="6"/>
  <c r="BM546" i="6"/>
  <c r="BM260" i="6"/>
  <c r="BO188" i="6"/>
  <c r="BP188" i="6" s="1"/>
  <c r="BK188" i="6"/>
  <c r="BL188" i="6" s="1"/>
  <c r="BN188" i="6" s="1"/>
  <c r="BM890" i="6"/>
  <c r="BO604" i="6"/>
  <c r="BP604" i="6" s="1"/>
  <c r="BK604" i="6"/>
  <c r="BL604" i="6" s="1"/>
  <c r="BN604" i="6" s="1"/>
  <c r="BO147" i="6"/>
  <c r="BP147" i="6" s="1"/>
  <c r="BK147" i="6"/>
  <c r="BL147" i="6" s="1"/>
  <c r="BM1695" i="6"/>
  <c r="BN1695" i="6" s="1"/>
  <c r="BO523" i="6"/>
  <c r="BP523" i="6" s="1"/>
  <c r="BK523" i="6"/>
  <c r="BL523" i="6" s="1"/>
  <c r="BK389" i="6"/>
  <c r="BL389" i="6" s="1"/>
  <c r="BN389" i="6" s="1"/>
  <c r="BO389" i="6"/>
  <c r="BP389" i="6" s="1"/>
  <c r="BM226" i="6"/>
  <c r="BN530" i="6"/>
  <c r="BO890" i="6"/>
  <c r="BP890" i="6" s="1"/>
  <c r="BK890" i="6"/>
  <c r="BL890" i="6" s="1"/>
  <c r="BL594" i="6"/>
  <c r="BN594" i="6" s="1"/>
  <c r="BM350" i="6"/>
  <c r="BM2347" i="6"/>
  <c r="BK1141" i="6"/>
  <c r="BL1141" i="6" s="1"/>
  <c r="BN1141" i="6" s="1"/>
  <c r="BO1141" i="6"/>
  <c r="BP1141" i="6" s="1"/>
  <c r="BK824" i="6"/>
  <c r="BL824" i="6" s="1"/>
  <c r="BN824" i="6" s="1"/>
  <c r="BO824" i="6"/>
  <c r="BP824" i="6" s="1"/>
  <c r="BM1102" i="6"/>
  <c r="BM336" i="6"/>
  <c r="BM1549" i="6"/>
  <c r="BM276" i="6"/>
  <c r="BK140" i="6"/>
  <c r="BL140" i="6" s="1"/>
  <c r="BO140" i="6"/>
  <c r="BP140" i="6" s="1"/>
  <c r="BL1169" i="6"/>
  <c r="BM1790" i="6"/>
  <c r="BM220" i="6"/>
  <c r="BK1002" i="6"/>
  <c r="BL1002" i="6" s="1"/>
  <c r="BO1002" i="6"/>
  <c r="BP1002" i="6" s="1"/>
  <c r="BM780" i="6"/>
  <c r="BO133" i="6"/>
  <c r="BP133" i="6" s="1"/>
  <c r="BK133" i="6"/>
  <c r="BL133" i="6" s="1"/>
  <c r="BN133" i="6" s="1"/>
  <c r="BM783" i="6"/>
  <c r="BN783" i="6" s="1"/>
  <c r="BK885" i="6"/>
  <c r="BL885" i="6" s="1"/>
  <c r="BN885" i="6" s="1"/>
  <c r="BO885" i="6"/>
  <c r="BP885" i="6" s="1"/>
  <c r="BM954" i="6"/>
  <c r="BM347" i="6"/>
  <c r="BO965" i="6"/>
  <c r="BP965" i="6" s="1"/>
  <c r="BK965" i="6"/>
  <c r="BL965" i="6" s="1"/>
  <c r="BN965" i="6" s="1"/>
  <c r="BK1206" i="6"/>
  <c r="BL1206" i="6" s="1"/>
  <c r="BN1206" i="6" s="1"/>
  <c r="BO1206" i="6"/>
  <c r="BP1206" i="6" s="1"/>
  <c r="BO125" i="6"/>
  <c r="BP125" i="6" s="1"/>
  <c r="BK125" i="6"/>
  <c r="BL125" i="6" s="1"/>
  <c r="BN125" i="6" s="1"/>
  <c r="BL1647" i="6"/>
  <c r="BN1647" i="6" s="1"/>
  <c r="BK376" i="6"/>
  <c r="BL376" i="6" s="1"/>
  <c r="BO376" i="6"/>
  <c r="BP376" i="6" s="1"/>
  <c r="BK42" i="6"/>
  <c r="BL42" i="6" s="1"/>
  <c r="BO42" i="6"/>
  <c r="BP42" i="6" s="1"/>
  <c r="BM244" i="6"/>
  <c r="BM148" i="6"/>
  <c r="BO106" i="6"/>
  <c r="BP106" i="6" s="1"/>
  <c r="BK106" i="6"/>
  <c r="BL106" i="6" s="1"/>
  <c r="BN106" i="6" s="1"/>
  <c r="BK278" i="6"/>
  <c r="BL278" i="6" s="1"/>
  <c r="BO278" i="6"/>
  <c r="BP278" i="6" s="1"/>
  <c r="BO248" i="6"/>
  <c r="BP248" i="6" s="1"/>
  <c r="BK248" i="6"/>
  <c r="BL248" i="6" s="1"/>
  <c r="BN248" i="6" s="1"/>
  <c r="BT1562" i="6"/>
  <c r="BU1562" i="6" s="1"/>
  <c r="BM2390" i="6"/>
  <c r="BM2290" i="6"/>
  <c r="BK2348" i="6"/>
  <c r="BL2348" i="6" s="1"/>
  <c r="BN2348" i="6" s="1"/>
  <c r="BO2348" i="6"/>
  <c r="BP2348" i="6" s="1"/>
  <c r="BO2315" i="6"/>
  <c r="BP2315" i="6" s="1"/>
  <c r="BK2315" i="6"/>
  <c r="BL2315" i="6" s="1"/>
  <c r="BN2315" i="6" s="1"/>
  <c r="BK2246" i="6"/>
  <c r="BL2246" i="6" s="1"/>
  <c r="BN2246" i="6" s="1"/>
  <c r="BO2246" i="6"/>
  <c r="BP2246" i="6" s="1"/>
  <c r="BN2237" i="6"/>
  <c r="BM2402" i="6"/>
  <c r="BM2144" i="6"/>
  <c r="BO2059" i="6"/>
  <c r="BP2059" i="6" s="1"/>
  <c r="BK2059" i="6"/>
  <c r="BL2059" i="6" s="1"/>
  <c r="BL1959" i="6"/>
  <c r="BO1659" i="6"/>
  <c r="BP1659" i="6" s="1"/>
  <c r="BK1659" i="6"/>
  <c r="BL1659" i="6" s="1"/>
  <c r="BM2422" i="6"/>
  <c r="BM2345" i="6"/>
  <c r="BM1985" i="6"/>
  <c r="BM1747" i="6"/>
  <c r="BO1480" i="6"/>
  <c r="BP1480" i="6" s="1"/>
  <c r="BK1480" i="6"/>
  <c r="BL1480" i="6" s="1"/>
  <c r="BN1480" i="6" s="1"/>
  <c r="BO1805" i="6"/>
  <c r="BP1805" i="6" s="1"/>
  <c r="BK1805" i="6"/>
  <c r="BL1805" i="6" s="1"/>
  <c r="BN1805" i="6" s="1"/>
  <c r="BL1672" i="6"/>
  <c r="BN1672" i="6" s="1"/>
  <c r="BM2343" i="6"/>
  <c r="BM1169" i="6"/>
  <c r="BM1712" i="6"/>
  <c r="BO838" i="6"/>
  <c r="BP838" i="6" s="1"/>
  <c r="BK838" i="6"/>
  <c r="BL838" i="6" s="1"/>
  <c r="BN838" i="6" s="1"/>
  <c r="BM535" i="6"/>
  <c r="BN535" i="6" s="1"/>
  <c r="BM435" i="6"/>
  <c r="BM335" i="6"/>
  <c r="BM2169" i="6"/>
  <c r="BO919" i="6"/>
  <c r="BP919" i="6" s="1"/>
  <c r="BK919" i="6"/>
  <c r="BL919" i="6" s="1"/>
  <c r="BN919" i="6" s="1"/>
  <c r="BM593" i="6"/>
  <c r="BN593" i="6" s="1"/>
  <c r="BK1709" i="6"/>
  <c r="BL1709" i="6" s="1"/>
  <c r="BN1709" i="6" s="1"/>
  <c r="BO1709" i="6"/>
  <c r="BP1709" i="6" s="1"/>
  <c r="BN1173" i="6"/>
  <c r="BM2041" i="6"/>
  <c r="BM1280" i="6"/>
  <c r="BN1280" i="6" s="1"/>
  <c r="BM1164" i="6"/>
  <c r="BM1050" i="6"/>
  <c r="BN1050" i="6" s="1"/>
  <c r="BM643" i="6"/>
  <c r="BK2087" i="6"/>
  <c r="BL2087" i="6" s="1"/>
  <c r="BN2087" i="6" s="1"/>
  <c r="BO2087" i="6"/>
  <c r="BP2087" i="6" s="1"/>
  <c r="BM1014" i="6"/>
  <c r="BK563" i="6"/>
  <c r="BL563" i="6" s="1"/>
  <c r="BN563" i="6" s="1"/>
  <c r="BO563" i="6"/>
  <c r="BP563" i="6" s="1"/>
  <c r="BM2263" i="6"/>
  <c r="BK1266" i="6"/>
  <c r="BL1266" i="6" s="1"/>
  <c r="BO1266" i="6"/>
  <c r="BP1266" i="6" s="1"/>
  <c r="BM1805" i="6"/>
  <c r="BM1563" i="6"/>
  <c r="BN1563" i="6" s="1"/>
  <c r="BO1355" i="6"/>
  <c r="BP1355" i="6" s="1"/>
  <c r="BK1355" i="6"/>
  <c r="BL1355" i="6" s="1"/>
  <c r="BM1911" i="6"/>
  <c r="BM2396" i="6"/>
  <c r="BO1711" i="6"/>
  <c r="BP1711" i="6" s="1"/>
  <c r="BK1711" i="6"/>
  <c r="BL1711" i="6" s="1"/>
  <c r="BN1711" i="6" s="1"/>
  <c r="BM921" i="6"/>
  <c r="BM773" i="6"/>
  <c r="BO640" i="6"/>
  <c r="BP640" i="6" s="1"/>
  <c r="BK640" i="6"/>
  <c r="BL640" i="6" s="1"/>
  <c r="BK294" i="6"/>
  <c r="BL294" i="6" s="1"/>
  <c r="BO294" i="6"/>
  <c r="BP294" i="6" s="1"/>
  <c r="BL94" i="6"/>
  <c r="BN94" i="6" s="1"/>
  <c r="BM969" i="6"/>
  <c r="BK1897" i="6"/>
  <c r="BL1897" i="6" s="1"/>
  <c r="BN1897" i="6" s="1"/>
  <c r="BO1897" i="6"/>
  <c r="BP1897" i="6" s="1"/>
  <c r="BM2431" i="6"/>
  <c r="BO886" i="6"/>
  <c r="BP886" i="6" s="1"/>
  <c r="BK886" i="6"/>
  <c r="BL886" i="6" s="1"/>
  <c r="BN886" i="6" s="1"/>
  <c r="BM747" i="6"/>
  <c r="BN747" i="6" s="1"/>
  <c r="BK1345" i="6"/>
  <c r="BL1345" i="6" s="1"/>
  <c r="BN1345" i="6" s="1"/>
  <c r="BO1345" i="6"/>
  <c r="BP1345" i="6" s="1"/>
  <c r="BO913" i="6"/>
  <c r="BP913" i="6" s="1"/>
  <c r="BK913" i="6"/>
  <c r="BL913" i="6" s="1"/>
  <c r="BN913" i="6" s="1"/>
  <c r="BM756" i="6"/>
  <c r="BN756" i="6" s="1"/>
  <c r="BM1372" i="6"/>
  <c r="BN1372" i="6" s="1"/>
  <c r="BO1154" i="6"/>
  <c r="BP1154" i="6" s="1"/>
  <c r="BK1154" i="6"/>
  <c r="BL1154" i="6" s="1"/>
  <c r="BN1154" i="6" s="1"/>
  <c r="BO1334" i="6"/>
  <c r="BP1334" i="6" s="1"/>
  <c r="BK1334" i="6"/>
  <c r="BL1334" i="6" s="1"/>
  <c r="BL698" i="6"/>
  <c r="BN698" i="6" s="1"/>
  <c r="BM1603" i="6"/>
  <c r="BM1924" i="6"/>
  <c r="BM1581" i="6"/>
  <c r="BN1581" i="6" s="1"/>
  <c r="BM1358" i="6"/>
  <c r="BN1358" i="6" s="1"/>
  <c r="BM258" i="6"/>
  <c r="BO308" i="6"/>
  <c r="BP308" i="6" s="1"/>
  <c r="BK308" i="6"/>
  <c r="BL308" i="6" s="1"/>
  <c r="BO548" i="6"/>
  <c r="BP548" i="6" s="1"/>
  <c r="BK548" i="6"/>
  <c r="BL548" i="6" s="1"/>
  <c r="BN548" i="6" s="1"/>
  <c r="BM34" i="6"/>
  <c r="BM1180" i="6"/>
  <c r="BM708" i="6"/>
  <c r="BM532" i="6"/>
  <c r="BM372" i="6"/>
  <c r="BK760" i="6"/>
  <c r="BL760" i="6" s="1"/>
  <c r="BN760" i="6" s="1"/>
  <c r="BO760" i="6"/>
  <c r="BP760" i="6" s="1"/>
  <c r="BK1435" i="6"/>
  <c r="BL1435" i="6" s="1"/>
  <c r="BN1435" i="6" s="1"/>
  <c r="BO1435" i="6"/>
  <c r="BP1435" i="6" s="1"/>
  <c r="BO1733" i="6"/>
  <c r="BP1733" i="6" s="1"/>
  <c r="BK1733" i="6"/>
  <c r="BL1733" i="6" s="1"/>
  <c r="BN1733" i="6" s="1"/>
  <c r="BM1082" i="6"/>
  <c r="BM187" i="6"/>
  <c r="BK464" i="6"/>
  <c r="BL464" i="6" s="1"/>
  <c r="BN464" i="6" s="1"/>
  <c r="BO464" i="6"/>
  <c r="BP464" i="6" s="1"/>
  <c r="BM263" i="6"/>
  <c r="BM424" i="6"/>
  <c r="BM159" i="6"/>
  <c r="BK998" i="6"/>
  <c r="BL998" i="6" s="1"/>
  <c r="BO998" i="6"/>
  <c r="BP998" i="6" s="1"/>
  <c r="BK1509" i="6"/>
  <c r="BL1509" i="6" s="1"/>
  <c r="BN1509" i="6" s="1"/>
  <c r="BO1509" i="6"/>
  <c r="BP1509" i="6" s="1"/>
  <c r="BO446" i="6"/>
  <c r="BP446" i="6" s="1"/>
  <c r="BK446" i="6"/>
  <c r="BL446" i="6" s="1"/>
  <c r="BN446" i="6" s="1"/>
  <c r="BM120" i="6"/>
  <c r="BO110" i="6"/>
  <c r="BP110" i="6" s="1"/>
  <c r="BK110" i="6"/>
  <c r="BL110" i="6" s="1"/>
  <c r="BN110" i="6" s="1"/>
  <c r="BM678" i="6"/>
  <c r="BM508" i="6"/>
  <c r="BM2335" i="6"/>
  <c r="BN2335" i="6" s="1"/>
  <c r="BM108" i="6"/>
  <c r="BK1136" i="6"/>
  <c r="BL1136" i="6" s="1"/>
  <c r="BO1136" i="6"/>
  <c r="BP1136" i="6" s="1"/>
  <c r="BM54" i="6"/>
  <c r="BM436" i="6"/>
  <c r="BO352" i="6"/>
  <c r="BP352" i="6" s="1"/>
  <c r="BK352" i="6"/>
  <c r="BL352" i="6" s="1"/>
  <c r="BN352" i="6" s="1"/>
  <c r="BL1631" i="6"/>
  <c r="BL1108" i="6"/>
  <c r="BM208" i="6"/>
  <c r="BM1657" i="6"/>
  <c r="BO1588" i="6"/>
  <c r="BP1588" i="6" s="1"/>
  <c r="BK1588" i="6"/>
  <c r="BL1588" i="6" s="1"/>
  <c r="BN1588" i="6" s="1"/>
  <c r="BM2089" i="6"/>
  <c r="BN2089" i="6" s="1"/>
  <c r="BM1983" i="6"/>
  <c r="BM2007" i="6"/>
  <c r="BN2007" i="6" s="1"/>
  <c r="BM1874" i="6"/>
  <c r="BN1874" i="6" s="1"/>
  <c r="BM1736" i="6"/>
  <c r="BM2292" i="6"/>
  <c r="BN2292" i="6" s="1"/>
  <c r="BO1803" i="6"/>
  <c r="BP1803" i="6" s="1"/>
  <c r="BK1803" i="6"/>
  <c r="BL1803" i="6" s="1"/>
  <c r="BN1803" i="6" s="1"/>
  <c r="BK1665" i="6"/>
  <c r="BL1665" i="6" s="1"/>
  <c r="BN1665" i="6" s="1"/>
  <c r="BO1665" i="6"/>
  <c r="BP1665" i="6" s="1"/>
  <c r="BM1318" i="6"/>
  <c r="BM2340" i="6"/>
  <c r="BN2340" i="6" s="1"/>
  <c r="BK2107" i="6"/>
  <c r="BL2107" i="6" s="1"/>
  <c r="BN2107" i="6" s="1"/>
  <c r="BO2107" i="6"/>
  <c r="BP2107" i="6" s="1"/>
  <c r="BM1889" i="6"/>
  <c r="BN1889" i="6" s="1"/>
  <c r="BO1386" i="6"/>
  <c r="BP1386" i="6" s="1"/>
  <c r="BK1386" i="6"/>
  <c r="BL1386" i="6" s="1"/>
  <c r="BM1265" i="6"/>
  <c r="BM1165" i="6"/>
  <c r="BM1510" i="6"/>
  <c r="BK1354" i="6"/>
  <c r="BL1354" i="6" s="1"/>
  <c r="BN1354" i="6" s="1"/>
  <c r="BO1354" i="6"/>
  <c r="BP1354" i="6" s="1"/>
  <c r="BM834" i="6"/>
  <c r="BO2166" i="6"/>
  <c r="BP2166" i="6" s="1"/>
  <c r="BK2166" i="6"/>
  <c r="BL2166" i="6" s="1"/>
  <c r="BN2166" i="6" s="1"/>
  <c r="BK802" i="6"/>
  <c r="BL802" i="6" s="1"/>
  <c r="BO802" i="6"/>
  <c r="BP802" i="6" s="1"/>
  <c r="BO1689" i="6"/>
  <c r="BP1689" i="6" s="1"/>
  <c r="BK1689" i="6"/>
  <c r="BL1689" i="6" s="1"/>
  <c r="BN1689" i="6" s="1"/>
  <c r="BM2264" i="6"/>
  <c r="BN2264" i="6" s="1"/>
  <c r="BM2033" i="6"/>
  <c r="BM1044" i="6"/>
  <c r="BN1044" i="6" s="1"/>
  <c r="BM2260" i="6"/>
  <c r="BN2046" i="6"/>
  <c r="BO1498" i="6"/>
  <c r="BP1498" i="6" s="1"/>
  <c r="BK1498" i="6"/>
  <c r="BL1498" i="6" s="1"/>
  <c r="BN1498" i="6" s="1"/>
  <c r="BK1182" i="6"/>
  <c r="BL1182" i="6" s="1"/>
  <c r="BN1182" i="6" s="1"/>
  <c r="BO1182" i="6"/>
  <c r="BP1182" i="6" s="1"/>
  <c r="BM743" i="6"/>
  <c r="BN743" i="6" s="1"/>
  <c r="BN542" i="6"/>
  <c r="BM1891" i="6"/>
  <c r="BN1891" i="6" s="1"/>
  <c r="BK1802" i="6"/>
  <c r="BL1802" i="6" s="1"/>
  <c r="BN1802" i="6" s="1"/>
  <c r="BO1802" i="6"/>
  <c r="BP1802" i="6" s="1"/>
  <c r="BM2101" i="6"/>
  <c r="BO1560" i="6"/>
  <c r="BP1560" i="6" s="1"/>
  <c r="BK1560" i="6"/>
  <c r="BL1560" i="6" s="1"/>
  <c r="BN1560" i="6" s="1"/>
  <c r="BO1326" i="6"/>
  <c r="BP1326" i="6" s="1"/>
  <c r="BK1326" i="6"/>
  <c r="BL1326" i="6" s="1"/>
  <c r="BN1326" i="6" s="1"/>
  <c r="BO1152" i="6"/>
  <c r="BP1152" i="6" s="1"/>
  <c r="BK1152" i="6"/>
  <c r="BL1152" i="6" s="1"/>
  <c r="BN1152" i="6" s="1"/>
  <c r="BM840" i="6"/>
  <c r="BN840" i="6" s="1"/>
  <c r="BO1977" i="6"/>
  <c r="BP1977" i="6" s="1"/>
  <c r="BK1977" i="6"/>
  <c r="BL1977" i="6" s="1"/>
  <c r="BN1977" i="6" s="1"/>
  <c r="BM878" i="6"/>
  <c r="BM2392" i="6"/>
  <c r="BM1840" i="6"/>
  <c r="BM292" i="6"/>
  <c r="BM192" i="6"/>
  <c r="BM92" i="6"/>
  <c r="BO243" i="6"/>
  <c r="BP243" i="6" s="1"/>
  <c r="BK243" i="6"/>
  <c r="BL243" i="6" s="1"/>
  <c r="BN243" i="6" s="1"/>
  <c r="BO2382" i="6"/>
  <c r="BP2382" i="6" s="1"/>
  <c r="BK2382" i="6"/>
  <c r="BL2382" i="6" s="1"/>
  <c r="BN2382" i="6" s="1"/>
  <c r="BM1971" i="6"/>
  <c r="BN1971" i="6" s="1"/>
  <c r="BL1265" i="6"/>
  <c r="BN1265" i="6" s="1"/>
  <c r="BM1497" i="6"/>
  <c r="BN1497" i="6" s="1"/>
  <c r="BM1098" i="6"/>
  <c r="BO624" i="6"/>
  <c r="BP624" i="6" s="1"/>
  <c r="BK624" i="6"/>
  <c r="BL624" i="6" s="1"/>
  <c r="BN624" i="6" s="1"/>
  <c r="BM1146" i="6"/>
  <c r="BO846" i="6"/>
  <c r="BP846" i="6" s="1"/>
  <c r="BK846" i="6"/>
  <c r="BL846" i="6" s="1"/>
  <c r="BK958" i="6"/>
  <c r="BL958" i="6" s="1"/>
  <c r="BO958" i="6"/>
  <c r="BP958" i="6" s="1"/>
  <c r="BM793" i="6"/>
  <c r="BM528" i="6"/>
  <c r="BM2395" i="6"/>
  <c r="BL1556" i="6"/>
  <c r="BN1556" i="6" s="1"/>
  <c r="BM1104" i="6"/>
  <c r="BN1104" i="6" s="1"/>
  <c r="BN680" i="6"/>
  <c r="BM408" i="6"/>
  <c r="BM256" i="6"/>
  <c r="BK141" i="6"/>
  <c r="BL141" i="6" s="1"/>
  <c r="BN141" i="6" s="1"/>
  <c r="BO141" i="6"/>
  <c r="BP141" i="6" s="1"/>
  <c r="BL1951" i="6"/>
  <c r="BN1951" i="6" s="1"/>
  <c r="BM960" i="6"/>
  <c r="BO448" i="6"/>
  <c r="BP448" i="6" s="1"/>
  <c r="BK448" i="6"/>
  <c r="BL448" i="6" s="1"/>
  <c r="BN448" i="6" s="1"/>
  <c r="BO24" i="6"/>
  <c r="BP24" i="6" s="1"/>
  <c r="BK24" i="6"/>
  <c r="BL24" i="6" s="1"/>
  <c r="BN24" i="6" s="1"/>
  <c r="BO1116" i="6"/>
  <c r="BP1116" i="6" s="1"/>
  <c r="BK1116" i="6"/>
  <c r="BL1116" i="6" s="1"/>
  <c r="BN1116" i="6" s="1"/>
  <c r="BM1156" i="6"/>
  <c r="BN1156" i="6" s="1"/>
  <c r="BK520" i="6"/>
  <c r="BL520" i="6" s="1"/>
  <c r="BO520" i="6"/>
  <c r="BP520" i="6" s="1"/>
  <c r="BK884" i="6"/>
  <c r="BL884" i="6" s="1"/>
  <c r="BN884" i="6" s="1"/>
  <c r="BO884" i="6"/>
  <c r="BP884" i="6" s="1"/>
  <c r="BO207" i="6"/>
  <c r="BP207" i="6" s="1"/>
  <c r="BK207" i="6"/>
  <c r="BL207" i="6" s="1"/>
  <c r="BN207" i="6" s="1"/>
  <c r="BM64" i="6"/>
  <c r="BK504" i="6"/>
  <c r="BL504" i="6" s="1"/>
  <c r="BN504" i="6" s="1"/>
  <c r="BO504" i="6"/>
  <c r="BP504" i="6" s="1"/>
  <c r="BL828" i="6"/>
  <c r="BN828" i="6" s="1"/>
  <c r="BM639" i="6"/>
  <c r="BL2096" i="6"/>
  <c r="BN2096" i="6" s="1"/>
  <c r="BO1293" i="6"/>
  <c r="BP1293" i="6" s="1"/>
  <c r="BK1293" i="6"/>
  <c r="BL1293" i="6" s="1"/>
  <c r="BM1723" i="6"/>
  <c r="BM1244" i="6"/>
  <c r="BM1061" i="6"/>
  <c r="BN1061" i="6" s="1"/>
  <c r="BK1374" i="6"/>
  <c r="BL1374" i="6" s="1"/>
  <c r="BN1374" i="6" s="1"/>
  <c r="BO1374" i="6"/>
  <c r="BP1374" i="6" s="1"/>
  <c r="BK1537" i="6"/>
  <c r="BL1537" i="6" s="1"/>
  <c r="BN1537" i="6" s="1"/>
  <c r="BO1537" i="6"/>
  <c r="BP1537" i="6" s="1"/>
  <c r="BL1956" i="6"/>
  <c r="BN1956" i="6" s="1"/>
  <c r="BO176" i="6"/>
  <c r="BP176" i="6" s="1"/>
  <c r="BK176" i="6"/>
  <c r="BL176" i="6" s="1"/>
  <c r="BM1460" i="6"/>
  <c r="BO36" i="6"/>
  <c r="BP36" i="6" s="1"/>
  <c r="BK36" i="6"/>
  <c r="BL36" i="6" s="1"/>
  <c r="BO1613" i="6"/>
  <c r="BP1613" i="6" s="1"/>
  <c r="BK1613" i="6"/>
  <c r="BL1613" i="6" s="1"/>
  <c r="BN1613" i="6" s="1"/>
  <c r="BK934" i="6"/>
  <c r="BL934" i="6" s="1"/>
  <c r="BN934" i="6" s="1"/>
  <c r="BO934" i="6"/>
  <c r="BP934" i="6" s="1"/>
  <c r="BM992" i="6"/>
  <c r="BM84" i="6"/>
  <c r="BM605" i="6"/>
  <c r="BO889" i="6"/>
  <c r="BP889" i="6" s="1"/>
  <c r="BK889" i="6"/>
  <c r="BL889" i="6" s="1"/>
  <c r="BM432" i="6"/>
  <c r="BM759" i="6"/>
  <c r="BO216" i="6"/>
  <c r="BP216" i="6" s="1"/>
  <c r="BK216" i="6"/>
  <c r="BL216" i="6" s="1"/>
  <c r="BO753" i="6"/>
  <c r="BP753" i="6" s="1"/>
  <c r="BK753" i="6"/>
  <c r="BL753" i="6" s="1"/>
  <c r="BN753" i="6" s="1"/>
  <c r="BO1102" i="6"/>
  <c r="BP1102" i="6" s="1"/>
  <c r="BK1102" i="6"/>
  <c r="BL1102" i="6" s="1"/>
  <c r="BK229" i="6"/>
  <c r="BL229" i="6" s="1"/>
  <c r="BN229" i="6" s="1"/>
  <c r="BO229" i="6"/>
  <c r="BP229" i="6" s="1"/>
  <c r="BM1540" i="6"/>
  <c r="BL527" i="6"/>
  <c r="BN527" i="6" s="1"/>
  <c r="BT2174" i="6"/>
  <c r="BU2174" i="6" s="1"/>
  <c r="BT1392" i="6"/>
  <c r="BU1392" i="6" s="1"/>
  <c r="BO2381" i="6"/>
  <c r="BP2381" i="6" s="1"/>
  <c r="BK2381" i="6"/>
  <c r="BL2381" i="6" s="1"/>
  <c r="BN2381" i="6" s="1"/>
  <c r="BK2281" i="6"/>
  <c r="BL2281" i="6" s="1"/>
  <c r="BO2281" i="6"/>
  <c r="BP2281" i="6" s="1"/>
  <c r="BL2181" i="6"/>
  <c r="BN2181" i="6" s="1"/>
  <c r="BK2370" i="6"/>
  <c r="BL2370" i="6" s="1"/>
  <c r="BO2370" i="6"/>
  <c r="BP2370" i="6" s="1"/>
  <c r="BO2070" i="6"/>
  <c r="BP2070" i="6" s="1"/>
  <c r="BK2070" i="6"/>
  <c r="BL2070" i="6" s="1"/>
  <c r="BN2070" i="6" s="1"/>
  <c r="BN2259" i="6"/>
  <c r="BO2306" i="6"/>
  <c r="BP2306" i="6" s="1"/>
  <c r="BK2306" i="6"/>
  <c r="BL2306" i="6" s="1"/>
  <c r="BN2306" i="6" s="1"/>
  <c r="BL2074" i="6"/>
  <c r="BN2074" i="6" s="1"/>
  <c r="BO1961" i="6"/>
  <c r="BP1961" i="6" s="1"/>
  <c r="BK1961" i="6"/>
  <c r="BL1961" i="6" s="1"/>
  <c r="BN1961" i="6" s="1"/>
  <c r="BO1861" i="6"/>
  <c r="BP1861" i="6" s="1"/>
  <c r="BK1861" i="6"/>
  <c r="BL1861" i="6" s="1"/>
  <c r="BN1861" i="6" s="1"/>
  <c r="BK1761" i="6"/>
  <c r="BL1761" i="6" s="1"/>
  <c r="BO1761" i="6"/>
  <c r="BP1761" i="6" s="1"/>
  <c r="BO1561" i="6"/>
  <c r="BP1561" i="6" s="1"/>
  <c r="BK1561" i="6"/>
  <c r="BL1561" i="6" s="1"/>
  <c r="BN1561" i="6" s="1"/>
  <c r="BO1461" i="6"/>
  <c r="BP1461" i="6" s="1"/>
  <c r="BK1461" i="6"/>
  <c r="BL1461" i="6" s="1"/>
  <c r="BN1461" i="6" s="1"/>
  <c r="BO1261" i="6"/>
  <c r="BP1261" i="6" s="1"/>
  <c r="BK1261" i="6"/>
  <c r="BL1261" i="6" s="1"/>
  <c r="BN1261" i="6" s="1"/>
  <c r="BM2305" i="6"/>
  <c r="BN2305" i="6" s="1"/>
  <c r="BM1828" i="6"/>
  <c r="BM1728" i="6"/>
  <c r="BM1528" i="6"/>
  <c r="BM1428" i="6"/>
  <c r="BN1428" i="6" s="1"/>
  <c r="BM1128" i="6"/>
  <c r="BN1128" i="6" s="1"/>
  <c r="BM2333" i="6"/>
  <c r="BN2333" i="6" s="1"/>
  <c r="BM1886" i="6"/>
  <c r="BN1886" i="6" s="1"/>
  <c r="BM1286" i="6"/>
  <c r="BM1186" i="6"/>
  <c r="BN1884" i="6"/>
  <c r="BN1484" i="6"/>
  <c r="BN1384" i="6"/>
  <c r="BM1596" i="6"/>
  <c r="BN1596" i="6" s="1"/>
  <c r="BM1200" i="6"/>
  <c r="BM2283" i="6"/>
  <c r="BN2283" i="6" s="1"/>
  <c r="BO1925" i="6"/>
  <c r="BP1925" i="6" s="1"/>
  <c r="BK1925" i="6"/>
  <c r="BL1925" i="6" s="1"/>
  <c r="BN1925" i="6" s="1"/>
  <c r="BL1663" i="6"/>
  <c r="BN1663" i="6" s="1"/>
  <c r="BO1312" i="6"/>
  <c r="BP1312" i="6" s="1"/>
  <c r="BK1312" i="6"/>
  <c r="BL1312" i="6" s="1"/>
  <c r="BN1312" i="6" s="1"/>
  <c r="BN1057" i="6"/>
  <c r="BK957" i="6"/>
  <c r="BL957" i="6" s="1"/>
  <c r="BN957" i="6" s="1"/>
  <c r="BO957" i="6"/>
  <c r="BP957" i="6" s="1"/>
  <c r="BM2334" i="6"/>
  <c r="BN2334" i="6" s="1"/>
  <c r="BM1895" i="6"/>
  <c r="BM1692" i="6"/>
  <c r="BM1189" i="6"/>
  <c r="BN1189" i="6" s="1"/>
  <c r="BM619" i="6"/>
  <c r="BM2153" i="6"/>
  <c r="BM909" i="6"/>
  <c r="BM2401" i="6"/>
  <c r="BM2083" i="6"/>
  <c r="BK1669" i="6"/>
  <c r="BL1669" i="6" s="1"/>
  <c r="BN1669" i="6" s="1"/>
  <c r="BO1669" i="6"/>
  <c r="BP1669" i="6" s="1"/>
  <c r="BK1420" i="6"/>
  <c r="BL1420" i="6" s="1"/>
  <c r="BO1420" i="6"/>
  <c r="BP1420" i="6" s="1"/>
  <c r="BO2020" i="6"/>
  <c r="BP2020" i="6" s="1"/>
  <c r="BK2020" i="6"/>
  <c r="BL2020" i="6" s="1"/>
  <c r="BN2020" i="6" s="1"/>
  <c r="BO1432" i="6"/>
  <c r="BP1432" i="6" s="1"/>
  <c r="BK1432" i="6"/>
  <c r="BL1432" i="6" s="1"/>
  <c r="BO1273" i="6"/>
  <c r="BP1273" i="6" s="1"/>
  <c r="BK1273" i="6"/>
  <c r="BL1273" i="6" s="1"/>
  <c r="BK1351" i="6"/>
  <c r="BL1351" i="6" s="1"/>
  <c r="BN1351" i="6" s="1"/>
  <c r="BO1351" i="6"/>
  <c r="BP1351" i="6" s="1"/>
  <c r="BN1177" i="6"/>
  <c r="BM540" i="6"/>
  <c r="BM440" i="6"/>
  <c r="BK1957" i="6"/>
  <c r="BL1957" i="6" s="1"/>
  <c r="BN1957" i="6" s="1"/>
  <c r="BO1957" i="6"/>
  <c r="BP1957" i="6" s="1"/>
  <c r="BM2285" i="6"/>
  <c r="BM1770" i="6"/>
  <c r="BM1964" i="6"/>
  <c r="BN1964" i="6" s="1"/>
  <c r="BK1494" i="6"/>
  <c r="BL1494" i="6" s="1"/>
  <c r="BN1494" i="6" s="1"/>
  <c r="BO1494" i="6"/>
  <c r="BP1494" i="6" s="1"/>
  <c r="BM817" i="6"/>
  <c r="BO2094" i="6"/>
  <c r="BP2094" i="6" s="1"/>
  <c r="BK2094" i="6"/>
  <c r="BL2094" i="6" s="1"/>
  <c r="BN2094" i="6" s="1"/>
  <c r="BM2109" i="6"/>
  <c r="BN2109" i="6" s="1"/>
  <c r="BL1894" i="6"/>
  <c r="BN1894" i="6" s="1"/>
  <c r="BM1645" i="6"/>
  <c r="BK2354" i="6"/>
  <c r="BL2354" i="6" s="1"/>
  <c r="BO2354" i="6"/>
  <c r="BP2354" i="6" s="1"/>
  <c r="BM1198" i="6"/>
  <c r="BL1039" i="6"/>
  <c r="BN1039" i="6" s="1"/>
  <c r="BO876" i="6"/>
  <c r="BP876" i="6" s="1"/>
  <c r="BK876" i="6"/>
  <c r="BL876" i="6" s="1"/>
  <c r="BN876" i="6" s="1"/>
  <c r="BM516" i="6"/>
  <c r="BN123" i="6"/>
  <c r="BL2396" i="6"/>
  <c r="BN2396" i="6" s="1"/>
  <c r="BM427" i="6"/>
  <c r="BM2362" i="6"/>
  <c r="BO1262" i="6"/>
  <c r="BP1262" i="6" s="1"/>
  <c r="BK1262" i="6"/>
  <c r="BL1262" i="6" s="1"/>
  <c r="BN1262" i="6" s="1"/>
  <c r="BO714" i="6"/>
  <c r="BP714" i="6" s="1"/>
  <c r="BK714" i="6"/>
  <c r="BL714" i="6" s="1"/>
  <c r="BK272" i="6"/>
  <c r="BL272" i="6" s="1"/>
  <c r="BO272" i="6"/>
  <c r="BP272" i="6" s="1"/>
  <c r="BK172" i="6"/>
  <c r="BL172" i="6" s="1"/>
  <c r="BO172" i="6"/>
  <c r="BP172" i="6" s="1"/>
  <c r="BO72" i="6"/>
  <c r="BP72" i="6" s="1"/>
  <c r="BK72" i="6"/>
  <c r="BL72" i="6" s="1"/>
  <c r="BN72" i="6" s="1"/>
  <c r="BM725" i="6"/>
  <c r="BO1597" i="6"/>
  <c r="BP1597" i="6" s="1"/>
  <c r="BK1597" i="6"/>
  <c r="BL1597" i="6" s="1"/>
  <c r="BN1597" i="6" s="1"/>
  <c r="BK1086" i="6"/>
  <c r="BL1086" i="6" s="1"/>
  <c r="BN1086" i="6" s="1"/>
  <c r="BO1086" i="6"/>
  <c r="BP1086" i="6" s="1"/>
  <c r="BK2362" i="6"/>
  <c r="BL2362" i="6" s="1"/>
  <c r="BO2362" i="6"/>
  <c r="BP2362" i="6" s="1"/>
  <c r="BM494" i="6"/>
  <c r="BO353" i="6"/>
  <c r="BP353" i="6" s="1"/>
  <c r="BK353" i="6"/>
  <c r="BL353" i="6" s="1"/>
  <c r="BN353" i="6" s="1"/>
  <c r="BM1334" i="6"/>
  <c r="BK1618" i="6"/>
  <c r="BL1618" i="6" s="1"/>
  <c r="BN1618" i="6" s="1"/>
  <c r="BO1618" i="6"/>
  <c r="BP1618" i="6" s="1"/>
  <c r="BO1056" i="6"/>
  <c r="BP1056" i="6" s="1"/>
  <c r="BK1056" i="6"/>
  <c r="BL1056" i="6" s="1"/>
  <c r="BN1056" i="6" s="1"/>
  <c r="BM526" i="6"/>
  <c r="BK217" i="6"/>
  <c r="BL217" i="6" s="1"/>
  <c r="BN217" i="6" s="1"/>
  <c r="BO217" i="6"/>
  <c r="BP217" i="6" s="1"/>
  <c r="BM930" i="6"/>
  <c r="BK1305" i="6"/>
  <c r="BL1305" i="6" s="1"/>
  <c r="BN1305" i="6" s="1"/>
  <c r="BO1305" i="6"/>
  <c r="BP1305" i="6" s="1"/>
  <c r="BM2230" i="6"/>
  <c r="BO1094" i="6"/>
  <c r="BP1094" i="6" s="1"/>
  <c r="BK1094" i="6"/>
  <c r="BL1094" i="6" s="1"/>
  <c r="BM523" i="6"/>
  <c r="BN139" i="6"/>
  <c r="BK202" i="6"/>
  <c r="BL202" i="6" s="1"/>
  <c r="BN202" i="6" s="1"/>
  <c r="BO202" i="6"/>
  <c r="BP202" i="6" s="1"/>
  <c r="BK1184" i="6"/>
  <c r="BL1184" i="6" s="1"/>
  <c r="BN1184" i="6" s="1"/>
  <c r="BO1184" i="6"/>
  <c r="BP1184" i="6" s="1"/>
  <c r="BK443" i="6"/>
  <c r="BL443" i="6" s="1"/>
  <c r="BN443" i="6" s="1"/>
  <c r="BO443" i="6"/>
  <c r="BP443" i="6" s="1"/>
  <c r="BO175" i="6"/>
  <c r="BP175" i="6" s="1"/>
  <c r="BK175" i="6"/>
  <c r="BL175" i="6" s="1"/>
  <c r="BO256" i="6"/>
  <c r="BP256" i="6" s="1"/>
  <c r="BK256" i="6"/>
  <c r="BL256" i="6" s="1"/>
  <c r="BK440" i="6"/>
  <c r="BL440" i="6" s="1"/>
  <c r="BN440" i="6" s="1"/>
  <c r="BO440" i="6"/>
  <c r="BP440" i="6" s="1"/>
  <c r="BO1036" i="6"/>
  <c r="BP1036" i="6" s="1"/>
  <c r="BK1036" i="6"/>
  <c r="BL1036" i="6" s="1"/>
  <c r="BN1036" i="6" s="1"/>
  <c r="BM1621" i="6"/>
  <c r="BO109" i="6"/>
  <c r="BP109" i="6" s="1"/>
  <c r="BK109" i="6"/>
  <c r="BL109" i="6" s="1"/>
  <c r="BN109" i="6" s="1"/>
  <c r="BM240" i="6"/>
  <c r="BK688" i="6"/>
  <c r="BL688" i="6" s="1"/>
  <c r="BO688" i="6"/>
  <c r="BP688" i="6" s="1"/>
  <c r="BL494" i="6"/>
  <c r="BO410" i="6"/>
  <c r="BP410" i="6" s="1"/>
  <c r="BK410" i="6"/>
  <c r="BL410" i="6" s="1"/>
  <c r="BN410" i="6" s="1"/>
  <c r="BM296" i="6"/>
  <c r="BN2027" i="6"/>
  <c r="BO1422" i="6"/>
  <c r="BP1422" i="6" s="1"/>
  <c r="BK1422" i="6"/>
  <c r="BL1422" i="6" s="1"/>
  <c r="BN1422" i="6" s="1"/>
  <c r="BK1114" i="6"/>
  <c r="BL1114" i="6" s="1"/>
  <c r="BN1114" i="6" s="1"/>
  <c r="BO1114" i="6"/>
  <c r="BP1114" i="6" s="1"/>
  <c r="BM824" i="6"/>
  <c r="BM874" i="6"/>
  <c r="BL1047" i="6"/>
  <c r="BN1047" i="6" s="1"/>
  <c r="BO814" i="6"/>
  <c r="BP814" i="6" s="1"/>
  <c r="BK814" i="6"/>
  <c r="BL814" i="6" s="1"/>
  <c r="BM601" i="6"/>
  <c r="BM430" i="6"/>
  <c r="BM318" i="6"/>
  <c r="BK168" i="6"/>
  <c r="BL168" i="6" s="1"/>
  <c r="BO168" i="6"/>
  <c r="BP168" i="6" s="1"/>
  <c r="BM2398" i="6"/>
  <c r="BK432" i="6"/>
  <c r="BL432" i="6" s="1"/>
  <c r="BN432" i="6" s="1"/>
  <c r="BO432" i="6"/>
  <c r="BP432" i="6" s="1"/>
  <c r="BM592" i="6"/>
  <c r="BM300" i="6"/>
  <c r="BO845" i="6"/>
  <c r="BP845" i="6" s="1"/>
  <c r="BK845" i="6"/>
  <c r="BL845" i="6" s="1"/>
  <c r="BN845" i="6" s="1"/>
  <c r="BM706" i="6"/>
  <c r="BN706" i="6" s="1"/>
  <c r="BM448" i="6"/>
  <c r="BO902" i="6"/>
  <c r="BP902" i="6" s="1"/>
  <c r="BK902" i="6"/>
  <c r="BL902" i="6" s="1"/>
  <c r="BO1118" i="6"/>
  <c r="BP1118" i="6" s="1"/>
  <c r="BK1118" i="6"/>
  <c r="BL1118" i="6" s="1"/>
  <c r="BN1118" i="6" s="1"/>
  <c r="BM186" i="6"/>
  <c r="BN186" i="6" s="1"/>
  <c r="BM1993" i="6"/>
  <c r="BM404" i="6"/>
  <c r="BK686" i="6"/>
  <c r="BL686" i="6" s="1"/>
  <c r="BN686" i="6" s="1"/>
  <c r="BO686" i="6"/>
  <c r="BP686" i="6" s="1"/>
  <c r="BM657" i="6"/>
  <c r="BN657" i="6" s="1"/>
  <c r="BM184" i="6"/>
  <c r="BM850" i="6"/>
  <c r="BK199" i="6"/>
  <c r="BL199" i="6" s="1"/>
  <c r="BN199" i="6" s="1"/>
  <c r="BO199" i="6"/>
  <c r="BP199" i="6" s="1"/>
  <c r="BO2372" i="6"/>
  <c r="BP2372" i="6" s="1"/>
  <c r="BK2372" i="6"/>
  <c r="BL2372" i="6" s="1"/>
  <c r="BN2372" i="6" s="1"/>
  <c r="BM2179" i="6"/>
  <c r="BN2179" i="6" s="1"/>
  <c r="BM2268" i="6"/>
  <c r="BM2168" i="6"/>
  <c r="BM2357" i="6"/>
  <c r="BN2357" i="6" s="1"/>
  <c r="BM2157" i="6"/>
  <c r="BN2157" i="6" s="1"/>
  <c r="BK2393" i="6"/>
  <c r="BL2393" i="6" s="1"/>
  <c r="BN2393" i="6" s="1"/>
  <c r="BO2393" i="6"/>
  <c r="BP2393" i="6" s="1"/>
  <c r="BN2437" i="6"/>
  <c r="BM2374" i="6"/>
  <c r="BM1959" i="6"/>
  <c r="BM1859" i="6"/>
  <c r="BM1759" i="6"/>
  <c r="BN1759" i="6" s="1"/>
  <c r="BM1559" i="6"/>
  <c r="BO2443" i="6"/>
  <c r="BP2443" i="6" s="1"/>
  <c r="BK2443" i="6"/>
  <c r="BL2443" i="6" s="1"/>
  <c r="BK2300" i="6"/>
  <c r="BL2300" i="6" s="1"/>
  <c r="BN2300" i="6" s="1"/>
  <c r="BO2300" i="6"/>
  <c r="BP2300" i="6" s="1"/>
  <c r="BM2394" i="6"/>
  <c r="BM2312" i="6"/>
  <c r="BN2312" i="6" s="1"/>
  <c r="BM1882" i="6"/>
  <c r="BN1882" i="6" s="1"/>
  <c r="BM1482" i="6"/>
  <c r="BM1282" i="6"/>
  <c r="BM1972" i="6"/>
  <c r="BM1856" i="6"/>
  <c r="BM1594" i="6"/>
  <c r="BM1194" i="6"/>
  <c r="BL2280" i="6"/>
  <c r="BN2280" i="6" s="1"/>
  <c r="BK2052" i="6"/>
  <c r="BL2052" i="6" s="1"/>
  <c r="BO2052" i="6"/>
  <c r="BP2052" i="6" s="1"/>
  <c r="BK1652" i="6"/>
  <c r="BL1652" i="6" s="1"/>
  <c r="BN1652" i="6" s="1"/>
  <c r="BO1652" i="6"/>
  <c r="BP1652" i="6" s="1"/>
  <c r="BM755" i="6"/>
  <c r="BM655" i="6"/>
  <c r="BM1669" i="6"/>
  <c r="BO1157" i="6"/>
  <c r="BP1157" i="6" s="1"/>
  <c r="BK1157" i="6"/>
  <c r="BL1157" i="6" s="1"/>
  <c r="BN1157" i="6" s="1"/>
  <c r="BO2420" i="6"/>
  <c r="BP2420" i="6" s="1"/>
  <c r="BK2420" i="6"/>
  <c r="BL2420" i="6" s="1"/>
  <c r="BM719" i="6"/>
  <c r="BM2183" i="6"/>
  <c r="BN2183" i="6" s="1"/>
  <c r="BO1997" i="6"/>
  <c r="BP1997" i="6" s="1"/>
  <c r="BK1997" i="6"/>
  <c r="BL1997" i="6" s="1"/>
  <c r="BN1997" i="6" s="1"/>
  <c r="BM1704" i="6"/>
  <c r="BM2423" i="6"/>
  <c r="BM1453" i="6"/>
  <c r="BM1330" i="6"/>
  <c r="BK1649" i="6"/>
  <c r="BL1649" i="6" s="1"/>
  <c r="BO1649" i="6"/>
  <c r="BP1649" i="6" s="1"/>
  <c r="BM1162" i="6"/>
  <c r="BM1771" i="6"/>
  <c r="BM1671" i="6"/>
  <c r="BM2240" i="6"/>
  <c r="BK2033" i="6"/>
  <c r="BL2033" i="6" s="1"/>
  <c r="BN2033" i="6" s="1"/>
  <c r="BO2033" i="6"/>
  <c r="BP2033" i="6" s="1"/>
  <c r="BM1493" i="6"/>
  <c r="BN1493" i="6" s="1"/>
  <c r="BM728" i="6"/>
  <c r="BM2411" i="6"/>
  <c r="BO1514" i="6"/>
  <c r="BP1514" i="6" s="1"/>
  <c r="BK1514" i="6"/>
  <c r="BL1514" i="6" s="1"/>
  <c r="BN1514" i="6" s="1"/>
  <c r="BL999" i="6"/>
  <c r="BN999" i="6" s="1"/>
  <c r="BN909" i="6"/>
  <c r="BN1220" i="6"/>
  <c r="BM1090" i="6"/>
  <c r="BM924" i="6"/>
  <c r="BK1402" i="6"/>
  <c r="BL1402" i="6" s="1"/>
  <c r="BN1402" i="6" s="1"/>
  <c r="BO1402" i="6"/>
  <c r="BP1402" i="6" s="1"/>
  <c r="BM1250" i="6"/>
  <c r="BL2347" i="6"/>
  <c r="BN2347" i="6" s="1"/>
  <c r="BO1192" i="6"/>
  <c r="BP1192" i="6" s="1"/>
  <c r="BK1192" i="6"/>
  <c r="BL1192" i="6" s="1"/>
  <c r="BN1192" i="6" s="1"/>
  <c r="BM830" i="6"/>
  <c r="BN423" i="6"/>
  <c r="BM2252" i="6"/>
  <c r="BM583" i="6"/>
  <c r="BN583" i="6" s="1"/>
  <c r="BM484" i="6"/>
  <c r="BM270" i="6"/>
  <c r="BM70" i="6"/>
  <c r="BM1593" i="6"/>
  <c r="BM1296" i="6"/>
  <c r="BM1078" i="6"/>
  <c r="BM2351" i="6"/>
  <c r="BN2351" i="6" s="1"/>
  <c r="BO1240" i="6"/>
  <c r="BP1240" i="6" s="1"/>
  <c r="BK1240" i="6"/>
  <c r="BL1240" i="6" s="1"/>
  <c r="BN1240" i="6" s="1"/>
  <c r="BL1073" i="6"/>
  <c r="BN1073" i="6" s="1"/>
  <c r="BN351" i="6"/>
  <c r="BO2226" i="6"/>
  <c r="BP2226" i="6" s="1"/>
  <c r="BK2226" i="6"/>
  <c r="BL2226" i="6" s="1"/>
  <c r="BN2226" i="6" s="1"/>
  <c r="BL1867" i="6"/>
  <c r="BN1867" i="6" s="1"/>
  <c r="BM414" i="6"/>
  <c r="BN414" i="6" s="1"/>
  <c r="BM2316" i="6"/>
  <c r="BM1129" i="6"/>
  <c r="BM2434" i="6"/>
  <c r="BK1485" i="6"/>
  <c r="BL1485" i="6" s="1"/>
  <c r="BN1485" i="6" s="1"/>
  <c r="BO1485" i="6"/>
  <c r="BP1485" i="6" s="1"/>
  <c r="BO850" i="6"/>
  <c r="BP850" i="6" s="1"/>
  <c r="BK850" i="6"/>
  <c r="BL850" i="6" s="1"/>
  <c r="BN850" i="6" s="1"/>
  <c r="BO1164" i="6"/>
  <c r="BP1164" i="6" s="1"/>
  <c r="BK1164" i="6"/>
  <c r="BL1164" i="6" s="1"/>
  <c r="BL943" i="6"/>
  <c r="BN943" i="6" s="1"/>
  <c r="BM438" i="6"/>
  <c r="BO299" i="6"/>
  <c r="BP299" i="6" s="1"/>
  <c r="BK299" i="6"/>
  <c r="BL299" i="6" s="1"/>
  <c r="BN299" i="6" s="1"/>
  <c r="BO160" i="6"/>
  <c r="BP160" i="6" s="1"/>
  <c r="BK160" i="6"/>
  <c r="BL160" i="6" s="1"/>
  <c r="BM696" i="6"/>
  <c r="BM945" i="6"/>
  <c r="BN945" i="6" s="1"/>
  <c r="BO47" i="6"/>
  <c r="BP47" i="6" s="1"/>
  <c r="BK47" i="6"/>
  <c r="BL47" i="6" s="1"/>
  <c r="BM1100" i="6"/>
  <c r="BL209" i="6"/>
  <c r="BN209" i="6" s="1"/>
  <c r="BM1910" i="6"/>
  <c r="BN1910" i="6" s="1"/>
  <c r="BO818" i="6"/>
  <c r="BP818" i="6" s="1"/>
  <c r="BK818" i="6"/>
  <c r="BL818" i="6" s="1"/>
  <c r="BN818" i="6" s="1"/>
  <c r="BM348" i="6"/>
  <c r="BO113" i="6"/>
  <c r="BP113" i="6" s="1"/>
  <c r="BK113" i="6"/>
  <c r="BL113" i="6" s="1"/>
  <c r="BK2422" i="6"/>
  <c r="BL2422" i="6" s="1"/>
  <c r="BN2422" i="6" s="1"/>
  <c r="BO2422" i="6"/>
  <c r="BP2422" i="6" s="1"/>
  <c r="BL1547" i="6"/>
  <c r="BN1547" i="6" s="1"/>
  <c r="BM1089" i="6"/>
  <c r="BO793" i="6"/>
  <c r="BP793" i="6" s="1"/>
  <c r="BK793" i="6"/>
  <c r="BL793" i="6" s="1"/>
  <c r="BN793" i="6" s="1"/>
  <c r="BO2278" i="6"/>
  <c r="BP2278" i="6" s="1"/>
  <c r="BK2278" i="6"/>
  <c r="BL2278" i="6" s="1"/>
  <c r="BN2278" i="6" s="1"/>
  <c r="BM1470" i="6"/>
  <c r="BM596" i="6"/>
  <c r="BO1226" i="6"/>
  <c r="BP1226" i="6" s="1"/>
  <c r="BK1226" i="6"/>
  <c r="BL1226" i="6" s="1"/>
  <c r="BN1226" i="6" s="1"/>
  <c r="BM744" i="6"/>
  <c r="BM178" i="6"/>
  <c r="BK392" i="6"/>
  <c r="BL392" i="6" s="1"/>
  <c r="BN392" i="6" s="1"/>
  <c r="BO392" i="6"/>
  <c r="BP392" i="6" s="1"/>
  <c r="BL1477" i="6"/>
  <c r="BK159" i="6"/>
  <c r="BL159" i="6" s="1"/>
  <c r="BO159" i="6"/>
  <c r="BP159" i="6" s="1"/>
  <c r="BM456" i="6"/>
  <c r="BO313" i="6"/>
  <c r="BP313" i="6" s="1"/>
  <c r="BK313" i="6"/>
  <c r="BL313" i="6" s="1"/>
  <c r="BN313" i="6" s="1"/>
  <c r="BM88" i="6"/>
  <c r="BM444" i="6"/>
  <c r="BO826" i="6"/>
  <c r="BP826" i="6" s="1"/>
  <c r="BK826" i="6"/>
  <c r="BL826" i="6" s="1"/>
  <c r="BN826" i="6" s="1"/>
  <c r="BO869" i="6"/>
  <c r="BP869" i="6" s="1"/>
  <c r="BK869" i="6"/>
  <c r="BL869" i="6" s="1"/>
  <c r="BN869" i="6" s="1"/>
  <c r="BO280" i="6"/>
  <c r="BP280" i="6" s="1"/>
  <c r="BK280" i="6"/>
  <c r="BL280" i="6" s="1"/>
  <c r="BO296" i="6"/>
  <c r="BP296" i="6" s="1"/>
  <c r="BK296" i="6"/>
  <c r="BL296" i="6" s="1"/>
  <c r="BO267" i="6"/>
  <c r="BP267" i="6" s="1"/>
  <c r="BK267" i="6"/>
  <c r="BL267" i="6" s="1"/>
  <c r="BO1126" i="6"/>
  <c r="BP1126" i="6" s="1"/>
  <c r="BK1126" i="6"/>
  <c r="BL1126" i="6" s="1"/>
  <c r="BM750" i="6"/>
  <c r="BO2403" i="6"/>
  <c r="BP2403" i="6" s="1"/>
  <c r="BK2403" i="6"/>
  <c r="BL2403" i="6" s="1"/>
  <c r="BO1673" i="6"/>
  <c r="BP1673" i="6" s="1"/>
  <c r="BK1673" i="6"/>
  <c r="BL1673" i="6" s="1"/>
  <c r="BN1673" i="6" s="1"/>
  <c r="BM627" i="6"/>
  <c r="BM1481" i="6"/>
  <c r="BN1481" i="6" s="1"/>
  <c r="BO180" i="6"/>
  <c r="BP180" i="6" s="1"/>
  <c r="BK180" i="6"/>
  <c r="BL180" i="6" s="1"/>
  <c r="BN180" i="6" s="1"/>
  <c r="BK67" i="6"/>
  <c r="BL67" i="6" s="1"/>
  <c r="BN67" i="6" s="1"/>
  <c r="BO67" i="6"/>
  <c r="BP67" i="6" s="1"/>
  <c r="BN165" i="6"/>
  <c r="BM1421" i="6"/>
  <c r="BN1421" i="6" s="1"/>
  <c r="BT1238" i="6"/>
  <c r="BU1238" i="6" s="1"/>
  <c r="BM2370" i="6"/>
  <c r="BK2228" i="6"/>
  <c r="BL2228" i="6" s="1"/>
  <c r="BO2228" i="6"/>
  <c r="BP2228" i="6" s="1"/>
  <c r="BN2128" i="6"/>
  <c r="BO2435" i="6"/>
  <c r="BP2435" i="6" s="1"/>
  <c r="BK2435" i="6"/>
  <c r="BL2435" i="6" s="1"/>
  <c r="BO2366" i="6"/>
  <c r="BP2366" i="6" s="1"/>
  <c r="BK2366" i="6"/>
  <c r="BL2366" i="6" s="1"/>
  <c r="BN2366" i="6" s="1"/>
  <c r="BM2287" i="6"/>
  <c r="BN2287" i="6" s="1"/>
  <c r="BO2158" i="6"/>
  <c r="BP2158" i="6" s="1"/>
  <c r="BK2158" i="6"/>
  <c r="BL2158" i="6" s="1"/>
  <c r="BL2039" i="6"/>
  <c r="BN2039" i="6" s="1"/>
  <c r="BN1939" i="6"/>
  <c r="BL1839" i="6"/>
  <c r="BN1839" i="6" s="1"/>
  <c r="BO1739" i="6"/>
  <c r="BP1739" i="6" s="1"/>
  <c r="BK1739" i="6"/>
  <c r="BL1739" i="6" s="1"/>
  <c r="BN1739" i="6" s="1"/>
  <c r="BM2069" i="6"/>
  <c r="BM2309" i="6"/>
  <c r="BM2196" i="6"/>
  <c r="BM2073" i="6"/>
  <c r="BM2443" i="6"/>
  <c r="BM2418" i="6"/>
  <c r="BK2134" i="6"/>
  <c r="BL2134" i="6" s="1"/>
  <c r="BN2134" i="6" s="1"/>
  <c r="BO2134" i="6"/>
  <c r="BP2134" i="6" s="1"/>
  <c r="BM1987" i="6"/>
  <c r="BN1987" i="6" s="1"/>
  <c r="BM1854" i="6"/>
  <c r="BN1854" i="6" s="1"/>
  <c r="BM1314" i="6"/>
  <c r="BK2045" i="6"/>
  <c r="BL2045" i="6" s="1"/>
  <c r="BO2045" i="6"/>
  <c r="BP2045" i="6" s="1"/>
  <c r="BO1912" i="6"/>
  <c r="BP1912" i="6" s="1"/>
  <c r="BK1912" i="6"/>
  <c r="BL1912" i="6" s="1"/>
  <c r="BN1912" i="6" s="1"/>
  <c r="BO1783" i="6"/>
  <c r="BP1783" i="6" s="1"/>
  <c r="BK1783" i="6"/>
  <c r="BL1783" i="6" s="1"/>
  <c r="BN1783" i="6" s="1"/>
  <c r="BO1645" i="6"/>
  <c r="BP1645" i="6" s="1"/>
  <c r="BK1645" i="6"/>
  <c r="BL1645" i="6" s="1"/>
  <c r="BN1645" i="6" s="1"/>
  <c r="BL1412" i="6"/>
  <c r="BN1412" i="6" s="1"/>
  <c r="BM2313" i="6"/>
  <c r="BN2313" i="6" s="1"/>
  <c r="BK2076" i="6"/>
  <c r="BL2076" i="6" s="1"/>
  <c r="BN2076" i="6" s="1"/>
  <c r="BO2076" i="6"/>
  <c r="BP2076" i="6" s="1"/>
  <c r="BL955" i="6"/>
  <c r="BN955" i="6" s="1"/>
  <c r="BM2405" i="6"/>
  <c r="BL2077" i="6"/>
  <c r="BM1872" i="6"/>
  <c r="BM1672" i="6"/>
  <c r="BM515" i="6"/>
  <c r="BL2416" i="6"/>
  <c r="BK2405" i="6"/>
  <c r="BL2405" i="6" s="1"/>
  <c r="BO2405" i="6"/>
  <c r="BP2405" i="6" s="1"/>
  <c r="BL2140" i="6"/>
  <c r="BN2140" i="6" s="1"/>
  <c r="BM1201" i="6"/>
  <c r="BM573" i="6"/>
  <c r="BN573" i="6" s="1"/>
  <c r="BO1629" i="6"/>
  <c r="BP1629" i="6" s="1"/>
  <c r="BK1629" i="6"/>
  <c r="BL1629" i="6" s="1"/>
  <c r="BN1629" i="6" s="1"/>
  <c r="BM1297" i="6"/>
  <c r="BN1297" i="6" s="1"/>
  <c r="BO1160" i="6"/>
  <c r="BP1160" i="6" s="1"/>
  <c r="BK1160" i="6"/>
  <c r="BL1160" i="6" s="1"/>
  <c r="BN1160" i="6" s="1"/>
  <c r="BL2015" i="6"/>
  <c r="BN2015" i="6" s="1"/>
  <c r="BM1121" i="6"/>
  <c r="BM948" i="6"/>
  <c r="BM2380" i="6"/>
  <c r="BM900" i="6"/>
  <c r="BM2213" i="6"/>
  <c r="BO1454" i="6"/>
  <c r="BP1454" i="6" s="1"/>
  <c r="BK1454" i="6"/>
  <c r="BL1454" i="6" s="1"/>
  <c r="BN1454" i="6" s="1"/>
  <c r="BO922" i="6"/>
  <c r="BP922" i="6" s="1"/>
  <c r="BK922" i="6"/>
  <c r="BL922" i="6" s="1"/>
  <c r="BN922" i="6" s="1"/>
  <c r="BL1766" i="6"/>
  <c r="BM1184" i="6"/>
  <c r="BM1018" i="6"/>
  <c r="BM1525" i="6"/>
  <c r="BO174" i="6"/>
  <c r="BP174" i="6" s="1"/>
  <c r="BK174" i="6"/>
  <c r="BL174" i="6" s="1"/>
  <c r="BN174" i="6" s="1"/>
  <c r="BM1494" i="6"/>
  <c r="BM679" i="6"/>
  <c r="BN679" i="6" s="1"/>
  <c r="BO543" i="6"/>
  <c r="BP543" i="6" s="1"/>
  <c r="BK543" i="6"/>
  <c r="BL543" i="6" s="1"/>
  <c r="BN543" i="6" s="1"/>
  <c r="BO2222" i="6"/>
  <c r="BP2222" i="6" s="1"/>
  <c r="BK2222" i="6"/>
  <c r="BL2222" i="6" s="1"/>
  <c r="BN2222" i="6" s="1"/>
  <c r="BM1590" i="6"/>
  <c r="BM856" i="6"/>
  <c r="BM581" i="6"/>
  <c r="BN581" i="6" s="1"/>
  <c r="BO480" i="6"/>
  <c r="BP480" i="6" s="1"/>
  <c r="BK480" i="6"/>
  <c r="BL480" i="6" s="1"/>
  <c r="BN480" i="6" s="1"/>
  <c r="BO2296" i="6"/>
  <c r="BP2296" i="6" s="1"/>
  <c r="BK2296" i="6"/>
  <c r="BL2296" i="6" s="1"/>
  <c r="BM488" i="6"/>
  <c r="BK974" i="6"/>
  <c r="BL974" i="6" s="1"/>
  <c r="BN974" i="6" s="1"/>
  <c r="BO974" i="6"/>
  <c r="BP974" i="6" s="1"/>
  <c r="BM663" i="6"/>
  <c r="BM511" i="6"/>
  <c r="BM412" i="6"/>
  <c r="BM2171" i="6"/>
  <c r="BN2171" i="6" s="1"/>
  <c r="BL1124" i="6"/>
  <c r="BN1124" i="6" s="1"/>
  <c r="BK2380" i="6"/>
  <c r="BL2380" i="6" s="1"/>
  <c r="BN2380" i="6" s="1"/>
  <c r="BO2380" i="6"/>
  <c r="BP2380" i="6" s="1"/>
  <c r="BN1471" i="6"/>
  <c r="BK122" i="6"/>
  <c r="BL122" i="6" s="1"/>
  <c r="BO122" i="6"/>
  <c r="BP122" i="6" s="1"/>
  <c r="BL1069" i="6"/>
  <c r="BN1069" i="6" s="1"/>
  <c r="BO910" i="6"/>
  <c r="BP910" i="6" s="1"/>
  <c r="BK910" i="6"/>
  <c r="BL910" i="6" s="1"/>
  <c r="BN910" i="6" s="1"/>
  <c r="BO372" i="6"/>
  <c r="BP372" i="6" s="1"/>
  <c r="BK372" i="6"/>
  <c r="BL372" i="6" s="1"/>
  <c r="BN372" i="6" s="1"/>
  <c r="BM805" i="6"/>
  <c r="BO2378" i="6"/>
  <c r="BP2378" i="6" s="1"/>
  <c r="BK2378" i="6"/>
  <c r="BL2378" i="6" s="1"/>
  <c r="BM809" i="6"/>
  <c r="BO205" i="6"/>
  <c r="BP205" i="6" s="1"/>
  <c r="BK205" i="6"/>
  <c r="BL205" i="6" s="1"/>
  <c r="BN205" i="6" s="1"/>
  <c r="BO420" i="6"/>
  <c r="BP420" i="6" s="1"/>
  <c r="BK420" i="6"/>
  <c r="BL420" i="6" s="1"/>
  <c r="BO612" i="6"/>
  <c r="BP612" i="6" s="1"/>
  <c r="BK612" i="6"/>
  <c r="BL612" i="6" s="1"/>
  <c r="BM140" i="6"/>
  <c r="BK438" i="6"/>
  <c r="BL438" i="6" s="1"/>
  <c r="BN438" i="6" s="1"/>
  <c r="BO438" i="6"/>
  <c r="BP438" i="6" s="1"/>
  <c r="BM462" i="6"/>
  <c r="BM323" i="6"/>
  <c r="BM236" i="6"/>
  <c r="BM1878" i="6"/>
  <c r="BK1100" i="6"/>
  <c r="BL1100" i="6" s="1"/>
  <c r="BO1100" i="6"/>
  <c r="BP1100" i="6" s="1"/>
  <c r="BL1212" i="6"/>
  <c r="BN1212" i="6" s="1"/>
  <c r="BM1465" i="6"/>
  <c r="BM1002" i="6"/>
  <c r="BM422" i="6"/>
  <c r="BN422" i="6" s="1"/>
  <c r="BM307" i="6"/>
  <c r="BL2031" i="6"/>
  <c r="BN2031" i="6" s="1"/>
  <c r="BK208" i="6"/>
  <c r="BL208" i="6" s="1"/>
  <c r="BN208" i="6" s="1"/>
  <c r="BO208" i="6"/>
  <c r="BP208" i="6" s="1"/>
  <c r="BM146" i="6"/>
  <c r="BM2160" i="6"/>
  <c r="BN2160" i="6" s="1"/>
  <c r="BM224" i="6"/>
  <c r="BO648" i="6"/>
  <c r="BP648" i="6" s="1"/>
  <c r="BK648" i="6"/>
  <c r="BL648" i="6" s="1"/>
  <c r="BN648" i="6" s="1"/>
  <c r="BM1613" i="6"/>
  <c r="BM458" i="6"/>
  <c r="BO1707" i="6"/>
  <c r="BP1707" i="6" s="1"/>
  <c r="BK1707" i="6"/>
  <c r="BL1707" i="6" s="1"/>
  <c r="BO1339" i="6"/>
  <c r="BP1339" i="6" s="1"/>
  <c r="BK1339" i="6"/>
  <c r="BL1339" i="6" s="1"/>
  <c r="BN1339" i="6" s="1"/>
  <c r="BK2084" i="6"/>
  <c r="BL2084" i="6" s="1"/>
  <c r="BN2084" i="6" s="1"/>
  <c r="BO2084" i="6"/>
  <c r="BP2084" i="6" s="1"/>
  <c r="BM776" i="6"/>
  <c r="BM131" i="6"/>
  <c r="BN131" i="6" s="1"/>
  <c r="BO144" i="6"/>
  <c r="BP144" i="6" s="1"/>
  <c r="BK144" i="6"/>
  <c r="BL144" i="6" s="1"/>
  <c r="BN144" i="6" s="1"/>
  <c r="BM1001" i="6"/>
  <c r="BO1600" i="6"/>
  <c r="BP1600" i="6" s="1"/>
  <c r="BK1600" i="6"/>
  <c r="BL1600" i="6" s="1"/>
  <c r="BN1600" i="6" s="1"/>
  <c r="BL636" i="6"/>
  <c r="BN636" i="6" s="1"/>
  <c r="BT426" i="6"/>
  <c r="BU426" i="6" s="1"/>
  <c r="BM2426" i="6"/>
  <c r="BM2326" i="6"/>
  <c r="BM2126" i="6"/>
  <c r="BL2373" i="6"/>
  <c r="BN2373" i="6" s="1"/>
  <c r="BM2435" i="6"/>
  <c r="BK1810" i="6"/>
  <c r="BL1810" i="6" s="1"/>
  <c r="BO1810" i="6"/>
  <c r="BP1810" i="6" s="1"/>
  <c r="BO1510" i="6"/>
  <c r="BP1510" i="6" s="1"/>
  <c r="BK1510" i="6"/>
  <c r="BL1510" i="6" s="1"/>
  <c r="BO1410" i="6"/>
  <c r="BP1410" i="6" s="1"/>
  <c r="BK1410" i="6"/>
  <c r="BL1410" i="6" s="1"/>
  <c r="BN1410" i="6" s="1"/>
  <c r="BO1310" i="6"/>
  <c r="BP1310" i="6" s="1"/>
  <c r="BK1310" i="6"/>
  <c r="BL1310" i="6" s="1"/>
  <c r="BN1310" i="6" s="1"/>
  <c r="BO1210" i="6"/>
  <c r="BP1210" i="6" s="1"/>
  <c r="BK1210" i="6"/>
  <c r="BL1210" i="6" s="1"/>
  <c r="BO1110" i="6"/>
  <c r="BP1110" i="6" s="1"/>
  <c r="BK1110" i="6"/>
  <c r="BL1110" i="6" s="1"/>
  <c r="BN1110" i="6" s="1"/>
  <c r="BM2037" i="6"/>
  <c r="BM1637" i="6"/>
  <c r="BK2067" i="6"/>
  <c r="BL2067" i="6" s="1"/>
  <c r="BN2067" i="6" s="1"/>
  <c r="BO2067" i="6"/>
  <c r="BP2067" i="6" s="1"/>
  <c r="BL2302" i="6"/>
  <c r="BN2302" i="6" s="1"/>
  <c r="BK2071" i="6"/>
  <c r="BL2071" i="6" s="1"/>
  <c r="BN2071" i="6" s="1"/>
  <c r="BO2071" i="6"/>
  <c r="BP2071" i="6" s="1"/>
  <c r="BO2431" i="6"/>
  <c r="BP2431" i="6" s="1"/>
  <c r="BK2431" i="6"/>
  <c r="BL2431" i="6" s="1"/>
  <c r="BN2431" i="6" s="1"/>
  <c r="BM1976" i="6"/>
  <c r="BM1576" i="6"/>
  <c r="BL2043" i="6"/>
  <c r="BK1905" i="6"/>
  <c r="BL1905" i="6" s="1"/>
  <c r="BN1905" i="6" s="1"/>
  <c r="BO1905" i="6"/>
  <c r="BP1905" i="6" s="1"/>
  <c r="BO1643" i="6"/>
  <c r="BP1643" i="6" s="1"/>
  <c r="BK1643" i="6"/>
  <c r="BL1643" i="6" s="1"/>
  <c r="BN1643" i="6" s="1"/>
  <c r="BO1399" i="6"/>
  <c r="BP1399" i="6" s="1"/>
  <c r="BK1399" i="6"/>
  <c r="BL1399" i="6" s="1"/>
  <c r="BN1399" i="6" s="1"/>
  <c r="BM1284" i="6"/>
  <c r="BN1284" i="6" s="1"/>
  <c r="BO1142" i="6"/>
  <c r="BP1142" i="6" s="1"/>
  <c r="BK1142" i="6"/>
  <c r="BL1142" i="6" s="1"/>
  <c r="BN1142" i="6" s="1"/>
  <c r="BM2049" i="6"/>
  <c r="BM1649" i="6"/>
  <c r="BO1486" i="6"/>
  <c r="BP1486" i="6" s="1"/>
  <c r="BK1486" i="6"/>
  <c r="BL1486" i="6" s="1"/>
  <c r="BN1486" i="6" s="1"/>
  <c r="BM1053" i="6"/>
  <c r="BN1053" i="6" s="1"/>
  <c r="BK2398" i="6"/>
  <c r="BL2398" i="6" s="1"/>
  <c r="BN2398" i="6" s="1"/>
  <c r="BO2398" i="6"/>
  <c r="BP2398" i="6" s="1"/>
  <c r="BM1321" i="6"/>
  <c r="BK2127" i="6"/>
  <c r="BL2127" i="6" s="1"/>
  <c r="BN2127" i="6" s="1"/>
  <c r="BO2127" i="6"/>
  <c r="BP2127" i="6" s="1"/>
  <c r="BO1446" i="6"/>
  <c r="BP1446" i="6" s="1"/>
  <c r="BK1446" i="6"/>
  <c r="BL1446" i="6" s="1"/>
  <c r="BM2062" i="6"/>
  <c r="BO1609" i="6"/>
  <c r="BP1609" i="6" s="1"/>
  <c r="BK1609" i="6"/>
  <c r="BL1609" i="6" s="1"/>
  <c r="BM1292" i="6"/>
  <c r="BK1559" i="6"/>
  <c r="BL1559" i="6" s="1"/>
  <c r="BN1559" i="6" s="1"/>
  <c r="BO1559" i="6"/>
  <c r="BP1559" i="6" s="1"/>
  <c r="BM1262" i="6"/>
  <c r="BO2196" i="6"/>
  <c r="BP2196" i="6" s="1"/>
  <c r="BK2196" i="6"/>
  <c r="BL2196" i="6" s="1"/>
  <c r="BN2196" i="6" s="1"/>
  <c r="BO1162" i="6"/>
  <c r="BP1162" i="6" s="1"/>
  <c r="BK1162" i="6"/>
  <c r="BL1162" i="6" s="1"/>
  <c r="BN1162" i="6" s="1"/>
  <c r="BM1046" i="6"/>
  <c r="BM946" i="6"/>
  <c r="BL522" i="6"/>
  <c r="BN522" i="6" s="1"/>
  <c r="BK2115" i="6"/>
  <c r="BL2115" i="6" s="1"/>
  <c r="BN2115" i="6" s="1"/>
  <c r="BO2115" i="6"/>
  <c r="BP2115" i="6" s="1"/>
  <c r="BO896" i="6"/>
  <c r="BP896" i="6" s="1"/>
  <c r="BK896" i="6"/>
  <c r="BL896" i="6" s="1"/>
  <c r="BN896" i="6" s="1"/>
  <c r="BK1693" i="6"/>
  <c r="BL1693" i="6" s="1"/>
  <c r="BN1693" i="6" s="1"/>
  <c r="BO1693" i="6"/>
  <c r="BP1693" i="6" s="1"/>
  <c r="BK2029" i="6"/>
  <c r="BL2029" i="6" s="1"/>
  <c r="BN2029" i="6" s="1"/>
  <c r="BO2029" i="6"/>
  <c r="BP2029" i="6" s="1"/>
  <c r="BM1705" i="6"/>
  <c r="BK1294" i="6"/>
  <c r="BL1294" i="6" s="1"/>
  <c r="BO1294" i="6"/>
  <c r="BP1294" i="6" s="1"/>
  <c r="BO1092" i="6"/>
  <c r="BP1092" i="6" s="1"/>
  <c r="BK1092" i="6"/>
  <c r="BL1092" i="6" s="1"/>
  <c r="BM1381" i="6"/>
  <c r="BL1176" i="6"/>
  <c r="BO373" i="6"/>
  <c r="BP373" i="6" s="1"/>
  <c r="BK373" i="6"/>
  <c r="BL373" i="6" s="1"/>
  <c r="BN373" i="6" s="1"/>
  <c r="BM272" i="6"/>
  <c r="BM172" i="6"/>
  <c r="BM72" i="6"/>
  <c r="BN1483" i="6"/>
  <c r="BK419" i="6"/>
  <c r="BL419" i="6" s="1"/>
  <c r="BN419" i="6" s="1"/>
  <c r="BO419" i="6"/>
  <c r="BP419" i="6" s="1"/>
  <c r="BO323" i="6"/>
  <c r="BP323" i="6" s="1"/>
  <c r="BK323" i="6"/>
  <c r="BL323" i="6" s="1"/>
  <c r="BN323" i="6" s="1"/>
  <c r="BM690" i="6"/>
  <c r="BN690" i="6" s="1"/>
  <c r="BM579" i="6"/>
  <c r="BN478" i="6"/>
  <c r="BK359" i="6"/>
  <c r="BL359" i="6" s="1"/>
  <c r="BO359" i="6"/>
  <c r="BP359" i="6" s="1"/>
  <c r="BK878" i="6"/>
  <c r="BL878" i="6" s="1"/>
  <c r="BN878" i="6" s="1"/>
  <c r="BO878" i="6"/>
  <c r="BP878" i="6" s="1"/>
  <c r="BO1296" i="6"/>
  <c r="BP1296" i="6" s="1"/>
  <c r="BK1296" i="6"/>
  <c r="BL1296" i="6" s="1"/>
  <c r="BM822" i="6"/>
  <c r="BM661" i="6"/>
  <c r="BN661" i="6" s="1"/>
  <c r="BO404" i="6"/>
  <c r="BP404" i="6" s="1"/>
  <c r="BK404" i="6"/>
  <c r="BL404" i="6" s="1"/>
  <c r="BN404" i="6" s="1"/>
  <c r="BM2375" i="6"/>
  <c r="BN2375" i="6" s="1"/>
  <c r="BK1527" i="6"/>
  <c r="BL1527" i="6" s="1"/>
  <c r="BN1527" i="6" s="1"/>
  <c r="BO1527" i="6"/>
  <c r="BP1527" i="6" s="1"/>
  <c r="BM2093" i="6"/>
  <c r="BM671" i="6"/>
  <c r="BN671" i="6" s="1"/>
  <c r="BM986" i="6"/>
  <c r="BL426" i="6"/>
  <c r="BN426" i="6" s="1"/>
  <c r="BM362" i="6"/>
  <c r="BM79" i="6"/>
  <c r="BN79" i="6" s="1"/>
  <c r="BM558" i="6"/>
  <c r="BN558" i="6" s="1"/>
  <c r="BM136" i="6"/>
  <c r="BM862" i="6"/>
  <c r="BM28" i="6"/>
  <c r="BM294" i="6"/>
  <c r="BK809" i="6"/>
  <c r="BL809" i="6" s="1"/>
  <c r="BO809" i="6"/>
  <c r="BP809" i="6" s="1"/>
  <c r="BM100" i="6"/>
  <c r="BM168" i="6"/>
  <c r="BM316" i="6"/>
  <c r="BM1016" i="6"/>
  <c r="BL778" i="6"/>
  <c r="BN778" i="6" s="1"/>
  <c r="BK1591" i="6"/>
  <c r="BL1591" i="6" s="1"/>
  <c r="BN1591" i="6" s="1"/>
  <c r="BO1591" i="6"/>
  <c r="BP1591" i="6" s="1"/>
  <c r="BM571" i="6"/>
  <c r="BO412" i="6"/>
  <c r="BP412" i="6" s="1"/>
  <c r="BK412" i="6"/>
  <c r="BL412" i="6" s="1"/>
  <c r="BO684" i="6"/>
  <c r="BP684" i="6" s="1"/>
  <c r="BK684" i="6"/>
  <c r="BL684" i="6" s="1"/>
  <c r="BM965" i="6"/>
  <c r="BM854" i="6"/>
  <c r="BO552" i="6"/>
  <c r="BP552" i="6" s="1"/>
  <c r="BK552" i="6"/>
  <c r="BL552" i="6" s="1"/>
  <c r="BN552" i="6" s="1"/>
  <c r="BO336" i="6"/>
  <c r="BP336" i="6" s="1"/>
  <c r="BK336" i="6"/>
  <c r="BL336" i="6" s="1"/>
  <c r="BO118" i="6"/>
  <c r="BP118" i="6" s="1"/>
  <c r="BK118" i="6"/>
  <c r="BL118" i="6" s="1"/>
  <c r="BN118" i="6" s="1"/>
  <c r="BM371" i="6"/>
  <c r="BM214" i="6"/>
  <c r="BM697" i="6"/>
  <c r="BO1398" i="6"/>
  <c r="BP1398" i="6" s="1"/>
  <c r="BK1398" i="6"/>
  <c r="BL1398" i="6" s="1"/>
  <c r="BN1398" i="6" s="1"/>
  <c r="BO444" i="6"/>
  <c r="BP444" i="6" s="1"/>
  <c r="BK444" i="6"/>
  <c r="BL444" i="6" s="1"/>
  <c r="BM730" i="6"/>
  <c r="BN730" i="6" s="1"/>
  <c r="BO48" i="6"/>
  <c r="BP48" i="6" s="1"/>
  <c r="BK48" i="6"/>
  <c r="BL48" i="6" s="1"/>
  <c r="BN48" i="6" s="1"/>
  <c r="BM267" i="6"/>
  <c r="BM838" i="6"/>
  <c r="BO1846" i="6"/>
  <c r="BP1846" i="6" s="1"/>
  <c r="BK1846" i="6"/>
  <c r="BL1846" i="6" s="1"/>
  <c r="BN1846" i="6" s="1"/>
  <c r="BO1755" i="6"/>
  <c r="BP1755" i="6" s="1"/>
  <c r="BK1755" i="6"/>
  <c r="BL1755" i="6" s="1"/>
  <c r="BO38" i="6"/>
  <c r="BP38" i="6" s="1"/>
  <c r="BK38" i="6"/>
  <c r="BL38" i="6" s="1"/>
  <c r="BN38" i="6" s="1"/>
  <c r="BM483" i="6"/>
  <c r="BN483" i="6" s="1"/>
  <c r="BM1238" i="6"/>
  <c r="BK2065" i="6"/>
  <c r="BL2065" i="6" s="1"/>
  <c r="BN2065" i="6" s="1"/>
  <c r="BO2065" i="6"/>
  <c r="BP2065" i="6" s="1"/>
  <c r="BM1866" i="6"/>
  <c r="BM1766" i="6"/>
  <c r="BM1266" i="6"/>
  <c r="BM1166" i="6"/>
  <c r="BL1864" i="6"/>
  <c r="BN1864" i="6" s="1"/>
  <c r="BO1664" i="6"/>
  <c r="BP1664" i="6" s="1"/>
  <c r="BK1664" i="6"/>
  <c r="BL1664" i="6" s="1"/>
  <c r="BN1664" i="6" s="1"/>
  <c r="BN1564" i="6"/>
  <c r="BO1464" i="6"/>
  <c r="BP1464" i="6" s="1"/>
  <c r="BK1464" i="6"/>
  <c r="BL1464" i="6" s="1"/>
  <c r="BN1464" i="6" s="1"/>
  <c r="BK2118" i="6"/>
  <c r="BL2118" i="6" s="1"/>
  <c r="BO2118" i="6"/>
  <c r="BP2118" i="6" s="1"/>
  <c r="BM1836" i="6"/>
  <c r="BM1707" i="6"/>
  <c r="BO1765" i="6"/>
  <c r="BP1765" i="6" s="1"/>
  <c r="BK1765" i="6"/>
  <c r="BL1765" i="6" s="1"/>
  <c r="BO1632" i="6"/>
  <c r="BP1632" i="6" s="1"/>
  <c r="BK1632" i="6"/>
  <c r="BL1632" i="6" s="1"/>
  <c r="BO1282" i="6"/>
  <c r="BP1282" i="6" s="1"/>
  <c r="BK1282" i="6"/>
  <c r="BL1282" i="6" s="1"/>
  <c r="BM1138" i="6"/>
  <c r="BN1037" i="6"/>
  <c r="BM2421" i="6"/>
  <c r="BM2243" i="6"/>
  <c r="BM1652" i="6"/>
  <c r="BM1158" i="6"/>
  <c r="BO1976" i="6"/>
  <c r="BP1976" i="6" s="1"/>
  <c r="BK1976" i="6"/>
  <c r="BL1976" i="6" s="1"/>
  <c r="BN1976" i="6" s="1"/>
  <c r="BM1931" i="6"/>
  <c r="BK1557" i="6"/>
  <c r="BL1557" i="6" s="1"/>
  <c r="BN1557" i="6" s="1"/>
  <c r="BO1557" i="6"/>
  <c r="BP1557" i="6" s="1"/>
  <c r="BO670" i="6"/>
  <c r="BP670" i="6" s="1"/>
  <c r="BK670" i="6"/>
  <c r="BL670" i="6" s="1"/>
  <c r="BN670" i="6" s="1"/>
  <c r="BM2332" i="6"/>
  <c r="BL2203" i="6"/>
  <c r="BN2203" i="6" s="1"/>
  <c r="BM611" i="6"/>
  <c r="BN611" i="6" s="1"/>
  <c r="BM520" i="6"/>
  <c r="BM420" i="6"/>
  <c r="BL2112" i="6"/>
  <c r="BN2112" i="6" s="1"/>
  <c r="BM2253" i="6"/>
  <c r="BK2017" i="6"/>
  <c r="BL2017" i="6" s="1"/>
  <c r="BN2017" i="6" s="1"/>
  <c r="BO2017" i="6"/>
  <c r="BP2017" i="6" s="1"/>
  <c r="BM1715" i="6"/>
  <c r="BK1122" i="6"/>
  <c r="BL1122" i="6" s="1"/>
  <c r="BO1122" i="6"/>
  <c r="BP1122" i="6" s="1"/>
  <c r="BO881" i="6"/>
  <c r="BP881" i="6" s="1"/>
  <c r="BK881" i="6"/>
  <c r="BL881" i="6" s="1"/>
  <c r="BN881" i="6" s="1"/>
  <c r="BM633" i="6"/>
  <c r="BM800" i="6"/>
  <c r="BK2385" i="6"/>
  <c r="BL2385" i="6" s="1"/>
  <c r="BN2385" i="6" s="1"/>
  <c r="BO2385" i="6"/>
  <c r="BP2385" i="6" s="1"/>
  <c r="BM2432" i="6"/>
  <c r="BN2432" i="6" s="1"/>
  <c r="BN1007" i="6"/>
  <c r="BM2198" i="6"/>
  <c r="BN2198" i="6" s="1"/>
  <c r="BO1793" i="6"/>
  <c r="BP1793" i="6" s="1"/>
  <c r="BK1793" i="6"/>
  <c r="BL1793" i="6" s="1"/>
  <c r="BN1793" i="6" s="1"/>
  <c r="BK103" i="6"/>
  <c r="BL103" i="6" s="1"/>
  <c r="BN103" i="6" s="1"/>
  <c r="BO103" i="6"/>
  <c r="BP103" i="6" s="1"/>
  <c r="BM982" i="6"/>
  <c r="BO666" i="6"/>
  <c r="BP666" i="6" s="1"/>
  <c r="BK666" i="6"/>
  <c r="BL666" i="6" s="1"/>
  <c r="BM681" i="6"/>
  <c r="BM577" i="6"/>
  <c r="BN577" i="6" s="1"/>
  <c r="BO476" i="6"/>
  <c r="BP476" i="6" s="1"/>
  <c r="BK476" i="6"/>
  <c r="BL476" i="6" s="1"/>
  <c r="BO252" i="6"/>
  <c r="BP252" i="6" s="1"/>
  <c r="BK252" i="6"/>
  <c r="BL252" i="6" s="1"/>
  <c r="BK152" i="6"/>
  <c r="BL152" i="6" s="1"/>
  <c r="BN152" i="6" s="1"/>
  <c r="BO152" i="6"/>
  <c r="BP152" i="6" s="1"/>
  <c r="BO52" i="6"/>
  <c r="BP52" i="6" s="1"/>
  <c r="BK52" i="6"/>
  <c r="BL52" i="6" s="1"/>
  <c r="BM2281" i="6"/>
  <c r="BM589" i="6"/>
  <c r="BM1641" i="6"/>
  <c r="BM1293" i="6"/>
  <c r="BK938" i="6"/>
  <c r="BL938" i="6" s="1"/>
  <c r="BO938" i="6"/>
  <c r="BP938" i="6" s="1"/>
  <c r="BM2420" i="6"/>
  <c r="BM498" i="6"/>
  <c r="BN498" i="6" s="1"/>
  <c r="BK297" i="6"/>
  <c r="BL297" i="6" s="1"/>
  <c r="BN297" i="6" s="1"/>
  <c r="BO297" i="6"/>
  <c r="BP297" i="6" s="1"/>
  <c r="BM2081" i="6"/>
  <c r="BN2081" i="6" s="1"/>
  <c r="BM637" i="6"/>
  <c r="BN637" i="6" s="1"/>
  <c r="BM912" i="6"/>
  <c r="BM896" i="6"/>
  <c r="BN1598" i="6"/>
  <c r="BK288" i="6"/>
  <c r="BL288" i="6" s="1"/>
  <c r="BN288" i="6" s="1"/>
  <c r="BO288" i="6"/>
  <c r="BP288" i="6" s="1"/>
  <c r="BK584" i="6"/>
  <c r="BL584" i="6" s="1"/>
  <c r="BO584" i="6"/>
  <c r="BP584" i="6" s="1"/>
  <c r="BO348" i="6"/>
  <c r="BP348" i="6" s="1"/>
  <c r="BK348" i="6"/>
  <c r="BL348" i="6" s="1"/>
  <c r="BN348" i="6" s="1"/>
  <c r="BO722" i="6"/>
  <c r="BP722" i="6" s="1"/>
  <c r="BK722" i="6"/>
  <c r="BL722" i="6" s="1"/>
  <c r="BN722" i="6" s="1"/>
  <c r="BK270" i="6"/>
  <c r="BL270" i="6" s="1"/>
  <c r="BO270" i="6"/>
  <c r="BP270" i="6" s="1"/>
  <c r="BM2298" i="6"/>
  <c r="BK121" i="6"/>
  <c r="BL121" i="6" s="1"/>
  <c r="BN121" i="6" s="1"/>
  <c r="BO121" i="6"/>
  <c r="BP121" i="6" s="1"/>
  <c r="BM799" i="6"/>
  <c r="BN799" i="6" s="1"/>
  <c r="BM2118" i="6"/>
  <c r="BM1355" i="6"/>
  <c r="BM1006" i="6"/>
  <c r="BO1587" i="6"/>
  <c r="BP1587" i="6" s="1"/>
  <c r="BK1587" i="6"/>
  <c r="BL1587" i="6" s="1"/>
  <c r="BN1587" i="6" s="1"/>
  <c r="BM680" i="6"/>
  <c r="BO985" i="6"/>
  <c r="BP985" i="6" s="1"/>
  <c r="BK985" i="6"/>
  <c r="BL985" i="6" s="1"/>
  <c r="BN985" i="6" s="1"/>
  <c r="BK600" i="6"/>
  <c r="BL600" i="6" s="1"/>
  <c r="BO600" i="6"/>
  <c r="BP600" i="6" s="1"/>
  <c r="BM544" i="6"/>
  <c r="BO101" i="6"/>
  <c r="BP101" i="6" s="1"/>
  <c r="BK101" i="6"/>
  <c r="BL101" i="6" s="1"/>
  <c r="BN101" i="6" s="1"/>
  <c r="BM648" i="6"/>
  <c r="BM383" i="6"/>
  <c r="BK1343" i="6"/>
  <c r="BL1343" i="6" s="1"/>
  <c r="BN1343" i="6" s="1"/>
  <c r="BO1343" i="6"/>
  <c r="BP1343" i="6" s="1"/>
  <c r="BO750" i="6"/>
  <c r="BP750" i="6" s="1"/>
  <c r="BK750" i="6"/>
  <c r="BL750" i="6" s="1"/>
  <c r="BN750" i="6" s="1"/>
  <c r="BM720" i="6"/>
  <c r="BN720" i="6" s="1"/>
  <c r="BN864" i="6"/>
  <c r="BM792" i="6"/>
  <c r="BN792" i="6" s="1"/>
  <c r="BM1136" i="6"/>
  <c r="BL171" i="6"/>
  <c r="BM464" i="6"/>
  <c r="BO187" i="6"/>
  <c r="BP187" i="6" s="1"/>
  <c r="BK187" i="6"/>
  <c r="BL187" i="6" s="1"/>
  <c r="BN187" i="6" s="1"/>
  <c r="BO1214" i="6"/>
  <c r="BP1214" i="6" s="1"/>
  <c r="BK1214" i="6"/>
  <c r="BL1214" i="6" s="1"/>
  <c r="BO2352" i="6"/>
  <c r="BP2352" i="6" s="1"/>
  <c r="BK2352" i="6"/>
  <c r="BL2352" i="6" s="1"/>
  <c r="BM2359" i="6"/>
  <c r="BN2359" i="6" s="1"/>
  <c r="BM2259" i="6"/>
  <c r="BM2159" i="6"/>
  <c r="BN2159" i="6" s="1"/>
  <c r="BM2059" i="6"/>
  <c r="BM2148" i="6"/>
  <c r="BN2148" i="6" s="1"/>
  <c r="BM2337" i="6"/>
  <c r="BM2137" i="6"/>
  <c r="BN2353" i="6"/>
  <c r="BO2424" i="6"/>
  <c r="BP2424" i="6" s="1"/>
  <c r="BK2424" i="6"/>
  <c r="BL2424" i="6" s="1"/>
  <c r="BN2424" i="6" s="1"/>
  <c r="BM2338" i="6"/>
  <c r="BN2338" i="6" s="1"/>
  <c r="BM2039" i="6"/>
  <c r="BM1939" i="6"/>
  <c r="BM1739" i="6"/>
  <c r="BL2440" i="6"/>
  <c r="BN2440" i="6" s="1"/>
  <c r="BM2358" i="6"/>
  <c r="BM1862" i="6"/>
  <c r="BM1362" i="6"/>
  <c r="BN1362" i="6" s="1"/>
  <c r="BM2052" i="6"/>
  <c r="BM1967" i="6"/>
  <c r="BM1834" i="6"/>
  <c r="BN1834" i="6" s="1"/>
  <c r="BM1696" i="6"/>
  <c r="BN1696" i="6" s="1"/>
  <c r="BM1567" i="6"/>
  <c r="BN1431" i="6"/>
  <c r="BK2025" i="6"/>
  <c r="BL2025" i="6" s="1"/>
  <c r="BO2025" i="6"/>
  <c r="BP2025" i="6" s="1"/>
  <c r="BL1892" i="6"/>
  <c r="BN1892" i="6" s="1"/>
  <c r="BL1763" i="6"/>
  <c r="BN1763" i="6" s="1"/>
  <c r="BO1625" i="6"/>
  <c r="BP1625" i="6" s="1"/>
  <c r="BK1625" i="6"/>
  <c r="BL1625" i="6" s="1"/>
  <c r="BN1625" i="6" s="1"/>
  <c r="BM635" i="6"/>
  <c r="BN635" i="6" s="1"/>
  <c r="BM2029" i="6"/>
  <c r="BM1629" i="6"/>
  <c r="BO1138" i="6"/>
  <c r="BP1138" i="6" s="1"/>
  <c r="BK1138" i="6"/>
  <c r="BL1138" i="6" s="1"/>
  <c r="BK1460" i="6"/>
  <c r="BL1460" i="6" s="1"/>
  <c r="BN1460" i="6" s="1"/>
  <c r="BO1460" i="6"/>
  <c r="BP1460" i="6" s="1"/>
  <c r="BM1144" i="6"/>
  <c r="BO1025" i="6"/>
  <c r="BP1025" i="6" s="1"/>
  <c r="BK1025" i="6"/>
  <c r="BL1025" i="6" s="1"/>
  <c r="BN1025" i="6" s="1"/>
  <c r="BK704" i="6"/>
  <c r="BL704" i="6" s="1"/>
  <c r="BN704" i="6" s="1"/>
  <c r="BO704" i="6"/>
  <c r="BP704" i="6" s="1"/>
  <c r="BM2381" i="6"/>
  <c r="BM2127" i="6"/>
  <c r="BM2353" i="6"/>
  <c r="BO1302" i="6"/>
  <c r="BP1302" i="6" s="1"/>
  <c r="BK1302" i="6"/>
  <c r="BL1302" i="6" s="1"/>
  <c r="BN1302" i="6" s="1"/>
  <c r="BK770" i="6"/>
  <c r="BL770" i="6" s="1"/>
  <c r="BN770" i="6" s="1"/>
  <c r="BO770" i="6"/>
  <c r="BP770" i="6" s="1"/>
  <c r="BM666" i="6"/>
  <c r="BL555" i="6"/>
  <c r="BN555" i="6" s="1"/>
  <c r="BO2318" i="6"/>
  <c r="BP2318" i="6" s="1"/>
  <c r="BK2318" i="6"/>
  <c r="BL2318" i="6" s="1"/>
  <c r="BN2318" i="6" s="1"/>
  <c r="BO1913" i="6"/>
  <c r="BP1913" i="6" s="1"/>
  <c r="BK1913" i="6"/>
  <c r="BL1913" i="6" s="1"/>
  <c r="BO1569" i="6"/>
  <c r="BP1569" i="6" s="1"/>
  <c r="BK1569" i="6"/>
  <c r="BL1569" i="6" s="1"/>
  <c r="BN1569" i="6" s="1"/>
  <c r="BO1394" i="6"/>
  <c r="BP1394" i="6" s="1"/>
  <c r="BK1394" i="6"/>
  <c r="BL1394" i="6" s="1"/>
  <c r="BN1394" i="6" s="1"/>
  <c r="BM2193" i="6"/>
  <c r="BN2193" i="6" s="1"/>
  <c r="BM1396" i="6"/>
  <c r="BN1396" i="6" s="1"/>
  <c r="BK1313" i="6"/>
  <c r="BL1313" i="6" s="1"/>
  <c r="BO1313" i="6"/>
  <c r="BP1313" i="6" s="1"/>
  <c r="BM940" i="6"/>
  <c r="BN940" i="6" s="1"/>
  <c r="BO2342" i="6"/>
  <c r="BP2342" i="6" s="1"/>
  <c r="BK2342" i="6"/>
  <c r="BL2342" i="6" s="1"/>
  <c r="BN2342" i="6" s="1"/>
  <c r="BK2103" i="6"/>
  <c r="BL2103" i="6" s="1"/>
  <c r="BN2103" i="6" s="1"/>
  <c r="BO2103" i="6"/>
  <c r="BP2103" i="6" s="1"/>
  <c r="BL2243" i="6"/>
  <c r="BN2243" i="6" s="1"/>
  <c r="BO2411" i="6"/>
  <c r="BP2411" i="6" s="1"/>
  <c r="BK2411" i="6"/>
  <c r="BL2411" i="6" s="1"/>
  <c r="BN2411" i="6" s="1"/>
  <c r="BM1693" i="6"/>
  <c r="BO1466" i="6"/>
  <c r="BP1466" i="6" s="1"/>
  <c r="BK1466" i="6"/>
  <c r="BL1466" i="6" s="1"/>
  <c r="BN1466" i="6" s="1"/>
  <c r="BO984" i="6"/>
  <c r="BP984" i="6" s="1"/>
  <c r="BK984" i="6"/>
  <c r="BL984" i="6" s="1"/>
  <c r="BM631" i="6"/>
  <c r="BO1487" i="6"/>
  <c r="BP1487" i="6" s="1"/>
  <c r="BK1487" i="6"/>
  <c r="BL1487" i="6" s="1"/>
  <c r="BN1487" i="6" s="1"/>
  <c r="BO1065" i="6"/>
  <c r="BP1065" i="6" s="1"/>
  <c r="BK1065" i="6"/>
  <c r="BL1065" i="6" s="1"/>
  <c r="BN1065" i="6" s="1"/>
  <c r="BM768" i="6"/>
  <c r="BM2245" i="6"/>
  <c r="BN2245" i="6" s="1"/>
  <c r="BN1880" i="6"/>
  <c r="BM1170" i="6"/>
  <c r="BM996" i="6"/>
  <c r="BM846" i="6"/>
  <c r="BO1757" i="6"/>
  <c r="BP1757" i="6" s="1"/>
  <c r="BK1757" i="6"/>
  <c r="BL1757" i="6" s="1"/>
  <c r="BN1757" i="6" s="1"/>
  <c r="BM977" i="6"/>
  <c r="BN977" i="6" s="1"/>
  <c r="BM653" i="6"/>
  <c r="BN653" i="6" s="1"/>
  <c r="BK1525" i="6"/>
  <c r="BL1525" i="6" s="1"/>
  <c r="BO1525" i="6"/>
  <c r="BP1525" i="6" s="1"/>
  <c r="BL825" i="6"/>
  <c r="BM50" i="6"/>
  <c r="BN50" i="6" s="1"/>
  <c r="BM1222" i="6"/>
  <c r="BM587" i="6"/>
  <c r="BN587" i="6" s="1"/>
  <c r="BM1106" i="6"/>
  <c r="BO2236" i="6"/>
  <c r="BP2236" i="6" s="1"/>
  <c r="BK2236" i="6"/>
  <c r="BL2236" i="6" s="1"/>
  <c r="BN2236" i="6" s="1"/>
  <c r="BN1831" i="6"/>
  <c r="BM295" i="6"/>
  <c r="BN295" i="6" s="1"/>
  <c r="BM195" i="6"/>
  <c r="BN195" i="6" s="1"/>
  <c r="BM95" i="6"/>
  <c r="BM1236" i="6"/>
  <c r="BN222" i="6"/>
  <c r="BO852" i="6"/>
  <c r="BP852" i="6" s="1"/>
  <c r="BK852" i="6"/>
  <c r="BL852" i="6" s="1"/>
  <c r="BN852" i="6" s="1"/>
  <c r="BK396" i="6"/>
  <c r="BL396" i="6" s="1"/>
  <c r="BN396" i="6" s="1"/>
  <c r="BO396" i="6"/>
  <c r="BP396" i="6" s="1"/>
  <c r="BK986" i="6"/>
  <c r="BL986" i="6" s="1"/>
  <c r="BO986" i="6"/>
  <c r="BP986" i="6" s="1"/>
  <c r="BM238" i="6"/>
  <c r="BN238" i="6" s="1"/>
  <c r="BM626" i="6"/>
  <c r="BM147" i="6"/>
  <c r="BM164" i="6"/>
  <c r="BM452" i="6"/>
  <c r="BM96" i="6"/>
  <c r="BO200" i="6"/>
  <c r="BP200" i="6" s="1"/>
  <c r="BK200" i="6"/>
  <c r="BL200" i="6" s="1"/>
  <c r="BM1301" i="6"/>
  <c r="BK990" i="6"/>
  <c r="BL990" i="6" s="1"/>
  <c r="BN990" i="6" s="1"/>
  <c r="BO990" i="6"/>
  <c r="BP990" i="6" s="1"/>
  <c r="BL748" i="6"/>
  <c r="BO2427" i="6"/>
  <c r="BP2427" i="6" s="1"/>
  <c r="BK2427" i="6"/>
  <c r="BL2427" i="6" s="1"/>
  <c r="BM407" i="6"/>
  <c r="BL399" i="6"/>
  <c r="BN399" i="6" s="1"/>
  <c r="BM176" i="6"/>
  <c r="BK2040" i="6"/>
  <c r="BL2040" i="6" s="1"/>
  <c r="BN2040" i="6" s="1"/>
  <c r="BO2040" i="6"/>
  <c r="BP2040" i="6" s="1"/>
  <c r="BM585" i="6"/>
  <c r="BK40" i="6"/>
  <c r="BL40" i="6" s="1"/>
  <c r="BN40" i="6" s="1"/>
  <c r="BO40" i="6"/>
  <c r="BP40" i="6" s="1"/>
  <c r="BM356" i="6"/>
  <c r="BM752" i="6"/>
  <c r="BL1655" i="6"/>
  <c r="BL746" i="6"/>
  <c r="BN746" i="6" s="1"/>
  <c r="BM786" i="6"/>
  <c r="BN786" i="6" s="1"/>
  <c r="BK178" i="6"/>
  <c r="BL178" i="6" s="1"/>
  <c r="BN178" i="6" s="1"/>
  <c r="BO178" i="6"/>
  <c r="BP178" i="6" s="1"/>
  <c r="BO678" i="6"/>
  <c r="BP678" i="6" s="1"/>
  <c r="BK678" i="6"/>
  <c r="BL678" i="6" s="1"/>
  <c r="BO1274" i="6"/>
  <c r="BP1274" i="6" s="1"/>
  <c r="BK1274" i="6"/>
  <c r="BL1274" i="6" s="1"/>
  <c r="BN1274" i="6" s="1"/>
  <c r="BO325" i="6"/>
  <c r="BP325" i="6" s="1"/>
  <c r="BK325" i="6"/>
  <c r="BL325" i="6" s="1"/>
  <c r="BO1806" i="6"/>
  <c r="BP1806" i="6" s="1"/>
  <c r="BK1806" i="6"/>
  <c r="BL1806" i="6" s="1"/>
  <c r="BN1806" i="6" s="1"/>
  <c r="BO1132" i="6"/>
  <c r="BP1132" i="6" s="1"/>
  <c r="BK1132" i="6"/>
  <c r="BL1132" i="6" s="1"/>
  <c r="BN1132" i="6" s="1"/>
  <c r="BK1637" i="6"/>
  <c r="BL1637" i="6" s="1"/>
  <c r="BO1637" i="6"/>
  <c r="BP1637" i="6" s="1"/>
  <c r="BL138" i="6"/>
  <c r="BO116" i="6"/>
  <c r="BP116" i="6" s="1"/>
  <c r="BK116" i="6"/>
  <c r="BL116" i="6" s="1"/>
  <c r="BN116" i="6" s="1"/>
  <c r="BM216" i="6"/>
  <c r="BM74" i="6"/>
  <c r="BM1094" i="6"/>
  <c r="BK1098" i="6"/>
  <c r="BL1098" i="6" s="1"/>
  <c r="BN1098" i="6" s="1"/>
  <c r="BO1098" i="6"/>
  <c r="BP1098" i="6" s="1"/>
  <c r="BM2350" i="6"/>
  <c r="BN2350" i="6" s="1"/>
  <c r="BO2408" i="6"/>
  <c r="BP2408" i="6" s="1"/>
  <c r="BK2408" i="6"/>
  <c r="BL2408" i="6" s="1"/>
  <c r="BN2408" i="6" s="1"/>
  <c r="BL2355" i="6"/>
  <c r="BN2355" i="6" s="1"/>
  <c r="BM2158" i="6"/>
  <c r="BK2095" i="6"/>
  <c r="BL2095" i="6" s="1"/>
  <c r="BN2095" i="6" s="1"/>
  <c r="BO2095" i="6"/>
  <c r="BP2095" i="6" s="1"/>
  <c r="BM2427" i="6"/>
  <c r="BL1819" i="6"/>
  <c r="BN1819" i="6" s="1"/>
  <c r="BO1619" i="6"/>
  <c r="BP1619" i="6" s="1"/>
  <c r="BK1619" i="6"/>
  <c r="BL1619" i="6" s="1"/>
  <c r="BN1619" i="6" s="1"/>
  <c r="BO2274" i="6"/>
  <c r="BP2274" i="6" s="1"/>
  <c r="BK2274" i="6"/>
  <c r="BL2274" i="6" s="1"/>
  <c r="BN2274" i="6" s="1"/>
  <c r="BM2045" i="6"/>
  <c r="BM1945" i="6"/>
  <c r="BO2316" i="6"/>
  <c r="BP2316" i="6" s="1"/>
  <c r="BK2316" i="6"/>
  <c r="BL2316" i="6" s="1"/>
  <c r="BN2316" i="6" s="1"/>
  <c r="BM1416" i="6"/>
  <c r="BN1416" i="6" s="1"/>
  <c r="BL2023" i="6"/>
  <c r="BN2023" i="6" s="1"/>
  <c r="BK1885" i="6"/>
  <c r="BL1885" i="6" s="1"/>
  <c r="BN1885" i="6" s="1"/>
  <c r="BO1885" i="6"/>
  <c r="BP1885" i="6" s="1"/>
  <c r="BK1752" i="6"/>
  <c r="BL1752" i="6" s="1"/>
  <c r="BO1752" i="6"/>
  <c r="BP1752" i="6" s="1"/>
  <c r="BO1623" i="6"/>
  <c r="BP1623" i="6" s="1"/>
  <c r="BK1623" i="6"/>
  <c r="BL1623" i="6" s="1"/>
  <c r="BN1623" i="6" s="1"/>
  <c r="BO1382" i="6"/>
  <c r="BP1382" i="6" s="1"/>
  <c r="BK1382" i="6"/>
  <c r="BL1382" i="6" s="1"/>
  <c r="BN1382" i="6" s="1"/>
  <c r="BM1632" i="6"/>
  <c r="BM1290" i="6"/>
  <c r="BM702" i="6"/>
  <c r="BN702" i="6" s="1"/>
  <c r="BM495" i="6"/>
  <c r="BO2122" i="6"/>
  <c r="BP2122" i="6" s="1"/>
  <c r="BK2122" i="6"/>
  <c r="BL2122" i="6" s="1"/>
  <c r="BM1804" i="6"/>
  <c r="BN1804" i="6" s="1"/>
  <c r="BM1432" i="6"/>
  <c r="BK1158" i="6"/>
  <c r="BL1158" i="6" s="1"/>
  <c r="BO1158" i="6"/>
  <c r="BP1158" i="6" s="1"/>
  <c r="BM1005" i="6"/>
  <c r="BK870" i="6"/>
  <c r="BL870" i="6" s="1"/>
  <c r="BN870" i="6" s="1"/>
  <c r="BO870" i="6"/>
  <c r="BP870" i="6" s="1"/>
  <c r="BM2293" i="6"/>
  <c r="BM1545" i="6"/>
  <c r="BM1113" i="6"/>
  <c r="BM2175" i="6"/>
  <c r="BN2175" i="6" s="1"/>
  <c r="BM1137" i="6"/>
  <c r="BM938" i="6"/>
  <c r="BM1761" i="6"/>
  <c r="BM2233" i="6"/>
  <c r="BN2233" i="6" s="1"/>
  <c r="BM629" i="6"/>
  <c r="BN629" i="6" s="1"/>
  <c r="BM1193" i="6"/>
  <c r="BM902" i="6"/>
  <c r="BO1737" i="6"/>
  <c r="BP1737" i="6" s="1"/>
  <c r="BK1737" i="6"/>
  <c r="BL1737" i="6" s="1"/>
  <c r="BN1737" i="6" s="1"/>
  <c r="BM926" i="6"/>
  <c r="BM2011" i="6"/>
  <c r="BM1860" i="6"/>
  <c r="BN1860" i="6" s="1"/>
  <c r="BM1585" i="6"/>
  <c r="BN1585" i="6" s="1"/>
  <c r="BK1165" i="6"/>
  <c r="BL1165" i="6" s="1"/>
  <c r="BO1165" i="6"/>
  <c r="BP1165" i="6" s="1"/>
  <c r="BL2164" i="6"/>
  <c r="BN2164" i="6" s="1"/>
  <c r="BM1713" i="6"/>
  <c r="BO1033" i="6"/>
  <c r="BP1033" i="6" s="1"/>
  <c r="BK1033" i="6"/>
  <c r="BL1033" i="6" s="1"/>
  <c r="BN1033" i="6" s="1"/>
  <c r="BK866" i="6"/>
  <c r="BL866" i="6" s="1"/>
  <c r="BN866" i="6" s="1"/>
  <c r="BO866" i="6"/>
  <c r="BP866" i="6" s="1"/>
  <c r="BM714" i="6"/>
  <c r="BM476" i="6"/>
  <c r="BN254" i="6"/>
  <c r="BO154" i="6"/>
  <c r="BP154" i="6" s="1"/>
  <c r="BK154" i="6"/>
  <c r="BL154" i="6" s="1"/>
  <c r="BN154" i="6" s="1"/>
  <c r="BL54" i="6"/>
  <c r="BM1122" i="6"/>
  <c r="BM808" i="6"/>
  <c r="BO468" i="6"/>
  <c r="BP468" i="6" s="1"/>
  <c r="BK468" i="6"/>
  <c r="BL468" i="6" s="1"/>
  <c r="BM1256" i="6"/>
  <c r="BO849" i="6"/>
  <c r="BP849" i="6" s="1"/>
  <c r="BK849" i="6"/>
  <c r="BL849" i="6" s="1"/>
  <c r="BM328" i="6"/>
  <c r="BK918" i="6"/>
  <c r="BL918" i="6" s="1"/>
  <c r="BN918" i="6" s="1"/>
  <c r="BO918" i="6"/>
  <c r="BP918" i="6" s="1"/>
  <c r="BM2201" i="6"/>
  <c r="BN2201" i="6" s="1"/>
  <c r="BK900" i="6"/>
  <c r="BL900" i="6" s="1"/>
  <c r="BO900" i="6"/>
  <c r="BP900" i="6" s="1"/>
  <c r="BK388" i="6"/>
  <c r="BL388" i="6" s="1"/>
  <c r="BN388" i="6" s="1"/>
  <c r="BO388" i="6"/>
  <c r="BP388" i="6" s="1"/>
  <c r="BK2037" i="6"/>
  <c r="BL2037" i="6" s="1"/>
  <c r="BN2037" i="6" s="1"/>
  <c r="BO2037" i="6"/>
  <c r="BP2037" i="6" s="1"/>
  <c r="BO1549" i="6"/>
  <c r="BP1549" i="6" s="1"/>
  <c r="BK1549" i="6"/>
  <c r="BL1549" i="6" s="1"/>
  <c r="BO1513" i="6"/>
  <c r="BP1513" i="6" s="1"/>
  <c r="BK1513" i="6"/>
  <c r="BL1513" i="6" s="1"/>
  <c r="BM1233" i="6"/>
  <c r="BK1352" i="6"/>
  <c r="BL1352" i="6" s="1"/>
  <c r="BN1352" i="6" s="1"/>
  <c r="BO1352" i="6"/>
  <c r="BP1352" i="6" s="1"/>
  <c r="BM492" i="6"/>
  <c r="BK452" i="6"/>
  <c r="BL452" i="6" s="1"/>
  <c r="BN452" i="6" s="1"/>
  <c r="BO452" i="6"/>
  <c r="BP452" i="6" s="1"/>
  <c r="BM382" i="6"/>
  <c r="BO124" i="6"/>
  <c r="BP124" i="6" s="1"/>
  <c r="BK124" i="6"/>
  <c r="BL124" i="6" s="1"/>
  <c r="BN124" i="6" s="1"/>
  <c r="BK60" i="6"/>
  <c r="BL60" i="6" s="1"/>
  <c r="BN60" i="6" s="1"/>
  <c r="BO60" i="6"/>
  <c r="BP60" i="6" s="1"/>
  <c r="BM428" i="6"/>
  <c r="BM620" i="6"/>
  <c r="BL1059" i="6"/>
  <c r="BN1059" i="6" s="1"/>
  <c r="BO460" i="6"/>
  <c r="BP460" i="6" s="1"/>
  <c r="BK460" i="6"/>
  <c r="BL460" i="6" s="1"/>
  <c r="BN460" i="6" s="1"/>
  <c r="BM334" i="6"/>
  <c r="BN334" i="6" s="1"/>
  <c r="BM496" i="6"/>
  <c r="BM1066" i="6"/>
  <c r="BO806" i="6"/>
  <c r="BP806" i="6" s="1"/>
  <c r="BK806" i="6"/>
  <c r="BL806" i="6" s="1"/>
  <c r="BM647" i="6"/>
  <c r="BO1333" i="6"/>
  <c r="BP1333" i="6" s="1"/>
  <c r="BK1333" i="6"/>
  <c r="BL1333" i="6" s="1"/>
  <c r="BN1333" i="6" s="1"/>
  <c r="BM1020" i="6"/>
  <c r="BM778" i="6"/>
  <c r="BM200" i="6"/>
  <c r="BM68" i="6"/>
  <c r="BM980" i="6"/>
  <c r="BN980" i="6" s="1"/>
  <c r="BK1980" i="6"/>
  <c r="BL1980" i="6" s="1"/>
  <c r="BO1980" i="6"/>
  <c r="BP1980" i="6" s="1"/>
  <c r="BO1322" i="6"/>
  <c r="BP1322" i="6" s="1"/>
  <c r="BK1322" i="6"/>
  <c r="BL1322" i="6" s="1"/>
  <c r="BN1322" i="6" s="1"/>
  <c r="BM163" i="6"/>
  <c r="BM320" i="6"/>
  <c r="BM1477" i="6"/>
  <c r="BL526" i="6"/>
  <c r="BN526" i="6" s="1"/>
  <c r="BL85" i="6"/>
  <c r="BN85" i="6" s="1"/>
  <c r="BM416" i="6"/>
  <c r="BO1576" i="6"/>
  <c r="BP1576" i="6" s="1"/>
  <c r="BK1576" i="6"/>
  <c r="BL1576" i="6" s="1"/>
  <c r="BK930" i="6"/>
  <c r="BL930" i="6" s="1"/>
  <c r="BN930" i="6" s="1"/>
  <c r="BO930" i="6"/>
  <c r="BP930" i="6" s="1"/>
  <c r="BK1442" i="6"/>
  <c r="BL1442" i="6" s="1"/>
  <c r="BO1442" i="6"/>
  <c r="BP1442" i="6" s="1"/>
  <c r="BK338" i="6"/>
  <c r="BL338" i="6" s="1"/>
  <c r="BN338" i="6" s="1"/>
  <c r="BO338" i="6"/>
  <c r="BP338" i="6" s="1"/>
  <c r="BK142" i="6"/>
  <c r="BL142" i="6" s="1"/>
  <c r="BN142" i="6" s="1"/>
  <c r="BO142" i="6"/>
  <c r="BP142" i="6" s="1"/>
  <c r="BM704" i="6"/>
  <c r="BK2414" i="6"/>
  <c r="BL2414" i="6" s="1"/>
  <c r="BN2414" i="6" s="1"/>
  <c r="BO2414" i="6"/>
  <c r="BP2414" i="6" s="1"/>
  <c r="BM44" i="6"/>
  <c r="BM1126" i="6"/>
  <c r="BM344" i="6"/>
  <c r="BL1193" i="6"/>
  <c r="BN1193" i="6" s="1"/>
  <c r="BK71" i="6"/>
  <c r="BL71" i="6" s="1"/>
  <c r="BN71" i="6" s="1"/>
  <c r="BO71" i="6"/>
  <c r="BP71" i="6" s="1"/>
  <c r="BK1731" i="6"/>
  <c r="BL1731" i="6" s="1"/>
  <c r="BO1731" i="6"/>
  <c r="BP1731" i="6" s="1"/>
  <c r="BL286" i="6"/>
  <c r="BN286" i="6" s="1"/>
  <c r="BM123" i="6"/>
  <c r="BM42" i="6"/>
  <c r="BT1431" i="6"/>
  <c r="BU1431" i="6" s="1"/>
  <c r="BT421" i="6"/>
  <c r="BU421" i="6" s="1"/>
  <c r="BT264" i="6"/>
  <c r="BU264" i="6" s="1"/>
  <c r="BM2406" i="6"/>
  <c r="BM2206" i="6"/>
  <c r="BN2206" i="6" s="1"/>
  <c r="BM2106" i="6"/>
  <c r="BO2284" i="6"/>
  <c r="BP2284" i="6" s="1"/>
  <c r="BK2284" i="6"/>
  <c r="BL2284" i="6" s="1"/>
  <c r="BN2284" i="6" s="1"/>
  <c r="BO2303" i="6"/>
  <c r="BP2303" i="6" s="1"/>
  <c r="BK2303" i="6"/>
  <c r="BL2303" i="6" s="1"/>
  <c r="BN2303" i="6" s="1"/>
  <c r="BO2407" i="6"/>
  <c r="BP2407" i="6" s="1"/>
  <c r="BK2407" i="6"/>
  <c r="BL2407" i="6" s="1"/>
  <c r="BN2407" i="6" s="1"/>
  <c r="BK2093" i="6"/>
  <c r="BL2093" i="6" s="1"/>
  <c r="BN2093" i="6" s="1"/>
  <c r="BO2093" i="6"/>
  <c r="BP2093" i="6" s="1"/>
  <c r="BK1790" i="6"/>
  <c r="BL1790" i="6" s="1"/>
  <c r="BO1790" i="6"/>
  <c r="BP1790" i="6" s="1"/>
  <c r="BO1590" i="6"/>
  <c r="BP1590" i="6" s="1"/>
  <c r="BK1590" i="6"/>
  <c r="BL1590" i="6" s="1"/>
  <c r="BN1590" i="6" s="1"/>
  <c r="BK1490" i="6"/>
  <c r="BL1490" i="6" s="1"/>
  <c r="BO1490" i="6"/>
  <c r="BP1490" i="6" s="1"/>
  <c r="BO1390" i="6"/>
  <c r="BP1390" i="6" s="1"/>
  <c r="BK1390" i="6"/>
  <c r="BL1390" i="6" s="1"/>
  <c r="BN1390" i="6" s="1"/>
  <c r="BO1290" i="6"/>
  <c r="BP1290" i="6" s="1"/>
  <c r="BK1290" i="6"/>
  <c r="BL1290" i="6" s="1"/>
  <c r="BK1190" i="6"/>
  <c r="BL1190" i="6" s="1"/>
  <c r="BN1190" i="6" s="1"/>
  <c r="BO1190" i="6"/>
  <c r="BP1190" i="6" s="1"/>
  <c r="BM1917" i="6"/>
  <c r="BN1917" i="6" s="1"/>
  <c r="BM1817" i="6"/>
  <c r="BM1617" i="6"/>
  <c r="BK2323" i="6"/>
  <c r="BL2323" i="6" s="1"/>
  <c r="BN2323" i="6" s="1"/>
  <c r="BO2323" i="6"/>
  <c r="BP2323" i="6" s="1"/>
  <c r="BK2048" i="6"/>
  <c r="BL2048" i="6" s="1"/>
  <c r="BN2048" i="6" s="1"/>
  <c r="BO2048" i="6"/>
  <c r="BP2048" i="6" s="1"/>
  <c r="BK1948" i="6"/>
  <c r="BL1948" i="6" s="1"/>
  <c r="BN1948" i="6" s="1"/>
  <c r="BO1948" i="6"/>
  <c r="BP1948" i="6" s="1"/>
  <c r="BO1848" i="6"/>
  <c r="BP1848" i="6" s="1"/>
  <c r="BK1848" i="6"/>
  <c r="BL1848" i="6" s="1"/>
  <c r="BN1848" i="6" s="1"/>
  <c r="BN1448" i="6"/>
  <c r="BO2429" i="6"/>
  <c r="BP2429" i="6" s="1"/>
  <c r="BK2429" i="6"/>
  <c r="BL2429" i="6" s="1"/>
  <c r="BN2429" i="6" s="1"/>
  <c r="BM2043" i="6"/>
  <c r="BM1943" i="6"/>
  <c r="BN1943" i="6" s="1"/>
  <c r="BM2304" i="6"/>
  <c r="BM1687" i="6"/>
  <c r="BN1687" i="6" s="1"/>
  <c r="BM1414" i="6"/>
  <c r="BO1745" i="6"/>
  <c r="BP1745" i="6" s="1"/>
  <c r="BK1745" i="6"/>
  <c r="BL1745" i="6" s="1"/>
  <c r="BN1745" i="6" s="1"/>
  <c r="BL1125" i="6"/>
  <c r="BN1125" i="6" s="1"/>
  <c r="BO2289" i="6"/>
  <c r="BP2289" i="6" s="1"/>
  <c r="BK2289" i="6"/>
  <c r="BL2289" i="6" s="1"/>
  <c r="BN2289" i="6" s="1"/>
  <c r="BM2391" i="6"/>
  <c r="BM2009" i="6"/>
  <c r="BM1609" i="6"/>
  <c r="BM802" i="6"/>
  <c r="BO689" i="6"/>
  <c r="BP689" i="6" s="1"/>
  <c r="BK689" i="6"/>
  <c r="BL689" i="6" s="1"/>
  <c r="BM1955" i="6"/>
  <c r="BN1955" i="6" s="1"/>
  <c r="BK1427" i="6"/>
  <c r="BL1427" i="6" s="1"/>
  <c r="BN1427" i="6" s="1"/>
  <c r="BO1427" i="6"/>
  <c r="BP1427" i="6" s="1"/>
  <c r="BK1278" i="6"/>
  <c r="BL1278" i="6" s="1"/>
  <c r="BO1278" i="6"/>
  <c r="BP1278" i="6" s="1"/>
  <c r="BK1144" i="6"/>
  <c r="BL1144" i="6" s="1"/>
  <c r="BN1144" i="6" s="1"/>
  <c r="BO1144" i="6"/>
  <c r="BP1144" i="6" s="1"/>
  <c r="BM866" i="6"/>
  <c r="BM764" i="6"/>
  <c r="BK1543" i="6"/>
  <c r="BL1543" i="6" s="1"/>
  <c r="BN1543" i="6" s="1"/>
  <c r="BO1543" i="6"/>
  <c r="BP1543" i="6" s="1"/>
  <c r="BK1246" i="6"/>
  <c r="BL1246" i="6" s="1"/>
  <c r="BN1246" i="6" s="1"/>
  <c r="BO1246" i="6"/>
  <c r="BP1246" i="6" s="1"/>
  <c r="BN1991" i="6"/>
  <c r="BO696" i="6"/>
  <c r="BP696" i="6" s="1"/>
  <c r="BK696" i="6"/>
  <c r="BL696" i="6" s="1"/>
  <c r="BN696" i="6" s="1"/>
  <c r="BK402" i="6"/>
  <c r="BL402" i="6" s="1"/>
  <c r="BN402" i="6" s="1"/>
  <c r="BO402" i="6"/>
  <c r="BP402" i="6" s="1"/>
  <c r="BM2085" i="6"/>
  <c r="BN2085" i="6" s="1"/>
  <c r="BO1996" i="6"/>
  <c r="BP1996" i="6" s="1"/>
  <c r="BK1996" i="6"/>
  <c r="BL1996" i="6" s="1"/>
  <c r="BN1996" i="6" s="1"/>
  <c r="BM1680" i="6"/>
  <c r="BO973" i="6"/>
  <c r="BP973" i="6" s="1"/>
  <c r="BK973" i="6"/>
  <c r="BL973" i="6" s="1"/>
  <c r="BN973" i="6" s="1"/>
  <c r="BM1633" i="6"/>
  <c r="BO898" i="6"/>
  <c r="BP898" i="6" s="1"/>
  <c r="BK898" i="6"/>
  <c r="BL898" i="6" s="1"/>
  <c r="BN898" i="6" s="1"/>
  <c r="BM2441" i="6"/>
  <c r="BL1995" i="6"/>
  <c r="BN1995" i="6" s="1"/>
  <c r="BL2363" i="6"/>
  <c r="BN2363" i="6" s="1"/>
  <c r="BM981" i="6"/>
  <c r="BM825" i="6"/>
  <c r="BK1205" i="6"/>
  <c r="BL1205" i="6" s="1"/>
  <c r="BN1205" i="6" s="1"/>
  <c r="BO1205" i="6"/>
  <c r="BP1205" i="6" s="1"/>
  <c r="BK708" i="6"/>
  <c r="BL708" i="6" s="1"/>
  <c r="BN708" i="6" s="1"/>
  <c r="BO708" i="6"/>
  <c r="BP708" i="6" s="1"/>
  <c r="BM359" i="6"/>
  <c r="BM252" i="6"/>
  <c r="BM152" i="6"/>
  <c r="BM52" i="6"/>
  <c r="BK83" i="6"/>
  <c r="BL83" i="6" s="1"/>
  <c r="BN83" i="6" s="1"/>
  <c r="BO83" i="6"/>
  <c r="BP83" i="6" s="1"/>
  <c r="BK1736" i="6"/>
  <c r="BL1736" i="6" s="1"/>
  <c r="BN1736" i="6" s="1"/>
  <c r="BO1736" i="6"/>
  <c r="BP1736" i="6" s="1"/>
  <c r="BO1452" i="6"/>
  <c r="BP1452" i="6" s="1"/>
  <c r="BK1452" i="6"/>
  <c r="BL1452" i="6" s="1"/>
  <c r="BN1452" i="6" s="1"/>
  <c r="BL959" i="6"/>
  <c r="BN959" i="6" s="1"/>
  <c r="BK516" i="6"/>
  <c r="BL516" i="6" s="1"/>
  <c r="BN516" i="6" s="1"/>
  <c r="BO516" i="6"/>
  <c r="BP516" i="6" s="1"/>
  <c r="BK1366" i="6"/>
  <c r="BL1366" i="6" s="1"/>
  <c r="BN1366" i="6" s="1"/>
  <c r="BO1366" i="6"/>
  <c r="BP1366" i="6" s="1"/>
  <c r="BM1500" i="6"/>
  <c r="BM463" i="6"/>
  <c r="BM1230" i="6"/>
  <c r="BK776" i="6"/>
  <c r="BL776" i="6" s="1"/>
  <c r="BN776" i="6" s="1"/>
  <c r="BO776" i="6"/>
  <c r="BP776" i="6" s="1"/>
  <c r="BM621" i="6"/>
  <c r="BN621" i="6" s="1"/>
  <c r="BM303" i="6"/>
  <c r="BN303" i="6" s="1"/>
  <c r="BO728" i="6"/>
  <c r="BP728" i="6" s="1"/>
  <c r="BK728" i="6"/>
  <c r="BL728" i="6" s="1"/>
  <c r="BM370" i="6"/>
  <c r="BK400" i="6"/>
  <c r="BL400" i="6" s="1"/>
  <c r="BN400" i="6" s="1"/>
  <c r="BO400" i="6"/>
  <c r="BP400" i="6" s="1"/>
  <c r="BM504" i="6"/>
  <c r="BL221" i="6"/>
  <c r="BN221" i="6" s="1"/>
  <c r="BM1449" i="6"/>
  <c r="BN1449" i="6" s="1"/>
  <c r="BL1048" i="6"/>
  <c r="BM402" i="6"/>
  <c r="BM1134" i="6"/>
  <c r="BM134" i="6"/>
  <c r="BM748" i="6"/>
  <c r="BO264" i="6"/>
  <c r="BP264" i="6" s="1"/>
  <c r="BK264" i="6"/>
  <c r="BL264" i="6" s="1"/>
  <c r="BN264" i="6" s="1"/>
  <c r="BL2011" i="6"/>
  <c r="BN2011" i="6" s="1"/>
  <c r="BO1533" i="6"/>
  <c r="BP1533" i="6" s="1"/>
  <c r="BK1533" i="6"/>
  <c r="BL1533" i="6" s="1"/>
  <c r="BN1533" i="6" s="1"/>
  <c r="BL1877" i="6"/>
  <c r="BN1877" i="6" s="1"/>
  <c r="BO976" i="6"/>
  <c r="BP976" i="6" s="1"/>
  <c r="BK976" i="6"/>
  <c r="BL976" i="6" s="1"/>
  <c r="BN976" i="6" s="1"/>
  <c r="BO532" i="6"/>
  <c r="BP532" i="6" s="1"/>
  <c r="BK532" i="6"/>
  <c r="BL532" i="6" s="1"/>
  <c r="BM388" i="6"/>
  <c r="BO268" i="6"/>
  <c r="BP268" i="6" s="1"/>
  <c r="BK268" i="6"/>
  <c r="BL268" i="6" s="1"/>
  <c r="BO1064" i="6"/>
  <c r="BP1064" i="6" s="1"/>
  <c r="BK1064" i="6"/>
  <c r="BL1064" i="6" s="1"/>
  <c r="BN1064" i="6" s="1"/>
  <c r="BK368" i="6"/>
  <c r="BL368" i="6" s="1"/>
  <c r="BN368" i="6" s="1"/>
  <c r="BO368" i="6"/>
  <c r="BP368" i="6" s="1"/>
  <c r="BO356" i="6"/>
  <c r="BP356" i="6" s="1"/>
  <c r="BK356" i="6"/>
  <c r="BL356" i="6" s="1"/>
  <c r="BL298" i="6"/>
  <c r="BN298" i="6" s="1"/>
  <c r="BN46" i="6"/>
  <c r="BM304" i="6"/>
  <c r="BO76" i="6"/>
  <c r="BP76" i="6" s="1"/>
  <c r="BK76" i="6"/>
  <c r="BL76" i="6" s="1"/>
  <c r="BN76" i="6" s="1"/>
  <c r="BM1438" i="6"/>
  <c r="BM2442" i="6"/>
  <c r="BK2442" i="6"/>
  <c r="BL2442" i="6" s="1"/>
  <c r="BO2442" i="6"/>
  <c r="BP2442" i="6" s="1"/>
  <c r="BO616" i="6"/>
  <c r="BP616" i="6" s="1"/>
  <c r="BK616" i="6"/>
  <c r="BL616" i="6" s="1"/>
  <c r="BM331" i="6"/>
  <c r="BM689" i="6"/>
  <c r="BM524" i="6"/>
  <c r="BM640" i="6"/>
  <c r="BL991" i="6"/>
  <c r="BN991" i="6" s="1"/>
  <c r="BL1024" i="6"/>
  <c r="BN1024" i="6" s="1"/>
  <c r="BM582" i="6"/>
  <c r="BM86" i="6"/>
  <c r="BK324" i="6"/>
  <c r="BL324" i="6" s="1"/>
  <c r="BO324" i="6"/>
  <c r="BP324" i="6" s="1"/>
  <c r="BM39" i="6"/>
  <c r="BN39" i="6" s="1"/>
  <c r="BM651" i="6"/>
  <c r="BK608" i="6"/>
  <c r="BL608" i="6" s="1"/>
  <c r="BN608" i="6" s="1"/>
  <c r="BO608" i="6"/>
  <c r="BP608" i="6" s="1"/>
  <c r="BM280" i="6"/>
  <c r="BM972" i="6"/>
  <c r="BM904" i="6"/>
  <c r="BO2441" i="6"/>
  <c r="BP2441" i="6" s="1"/>
  <c r="BK2441" i="6"/>
  <c r="BL2441" i="6" s="1"/>
  <c r="BN2441" i="6" s="1"/>
  <c r="BO2341" i="6"/>
  <c r="BP2341" i="6" s="1"/>
  <c r="BK2341" i="6"/>
  <c r="BL2341" i="6" s="1"/>
  <c r="BN2341" i="6" s="1"/>
  <c r="BL2241" i="6"/>
  <c r="BN2241" i="6" s="1"/>
  <c r="BK2141" i="6"/>
  <c r="BL2141" i="6" s="1"/>
  <c r="BN2141" i="6" s="1"/>
  <c r="BO2141" i="6"/>
  <c r="BP2141" i="6" s="1"/>
  <c r="BK2430" i="6"/>
  <c r="BL2430" i="6" s="1"/>
  <c r="BN2430" i="6" s="1"/>
  <c r="BO2430" i="6"/>
  <c r="BP2430" i="6" s="1"/>
  <c r="BK2330" i="6"/>
  <c r="BL2330" i="6" s="1"/>
  <c r="BN2330" i="6" s="1"/>
  <c r="BO2330" i="6"/>
  <c r="BP2330" i="6" s="1"/>
  <c r="BO2230" i="6"/>
  <c r="BP2230" i="6" s="1"/>
  <c r="BK2230" i="6"/>
  <c r="BL2230" i="6" s="1"/>
  <c r="BN2230" i="6" s="1"/>
  <c r="BK2130" i="6"/>
  <c r="BL2130" i="6" s="1"/>
  <c r="BN2130" i="6" s="1"/>
  <c r="BO2130" i="6"/>
  <c r="BP2130" i="6" s="1"/>
  <c r="BO2419" i="6"/>
  <c r="BP2419" i="6" s="1"/>
  <c r="BK2419" i="6"/>
  <c r="BL2419" i="6" s="1"/>
  <c r="BN2419" i="6" s="1"/>
  <c r="BO2319" i="6"/>
  <c r="BP2319" i="6" s="1"/>
  <c r="BK2319" i="6"/>
  <c r="BL2319" i="6" s="1"/>
  <c r="BN2319" i="6" s="1"/>
  <c r="BL2219" i="6"/>
  <c r="BN2219" i="6" s="1"/>
  <c r="BK2119" i="6"/>
  <c r="BL2119" i="6" s="1"/>
  <c r="BN2119" i="6" s="1"/>
  <c r="BO2119" i="6"/>
  <c r="BP2119" i="6" s="1"/>
  <c r="BO2415" i="6"/>
  <c r="BP2415" i="6" s="1"/>
  <c r="BK2415" i="6"/>
  <c r="BL2415" i="6" s="1"/>
  <c r="BN2415" i="6" s="1"/>
  <c r="BL2149" i="6"/>
  <c r="BN2149" i="6" s="1"/>
  <c r="BK2021" i="6"/>
  <c r="BL2021" i="6" s="1"/>
  <c r="BN2021" i="6" s="1"/>
  <c r="BO2021" i="6"/>
  <c r="BP2021" i="6" s="1"/>
  <c r="BK1921" i="6"/>
  <c r="BL1921" i="6" s="1"/>
  <c r="BN1921" i="6" s="1"/>
  <c r="BO1921" i="6"/>
  <c r="BP1921" i="6" s="1"/>
  <c r="BO1721" i="6"/>
  <c r="BP1721" i="6" s="1"/>
  <c r="BK1721" i="6"/>
  <c r="BL1721" i="6" s="1"/>
  <c r="BN1721" i="6" s="1"/>
  <c r="BK1621" i="6"/>
  <c r="BL1621" i="6" s="1"/>
  <c r="BN1621" i="6" s="1"/>
  <c r="BO1621" i="6"/>
  <c r="BP1621" i="6" s="1"/>
  <c r="BK1321" i="6"/>
  <c r="BL1321" i="6" s="1"/>
  <c r="BN1321" i="6" s="1"/>
  <c r="BO1321" i="6"/>
  <c r="BP1321" i="6" s="1"/>
  <c r="BM1988" i="6"/>
  <c r="BN1988" i="6" s="1"/>
  <c r="BM1388" i="6"/>
  <c r="BN1388" i="6" s="1"/>
  <c r="BM1188" i="6"/>
  <c r="BN1188" i="6" s="1"/>
  <c r="BM2254" i="6"/>
  <c r="BN2254" i="6" s="1"/>
  <c r="BM1846" i="6"/>
  <c r="BM1446" i="6"/>
  <c r="BM1246" i="6"/>
  <c r="BN1844" i="6"/>
  <c r="BK1744" i="6"/>
  <c r="BL1744" i="6" s="1"/>
  <c r="BN1744" i="6" s="1"/>
  <c r="BO1744" i="6"/>
  <c r="BP1744" i="6" s="1"/>
  <c r="BN1544" i="6"/>
  <c r="BN1344" i="6"/>
  <c r="BO2298" i="6"/>
  <c r="BP2298" i="6" s="1"/>
  <c r="BK2298" i="6"/>
  <c r="BL2298" i="6" s="1"/>
  <c r="BM1814" i="6"/>
  <c r="BO2005" i="6"/>
  <c r="BP2005" i="6" s="1"/>
  <c r="BK2005" i="6"/>
  <c r="BL2005" i="6" s="1"/>
  <c r="BN2005" i="6" s="1"/>
  <c r="BL1872" i="6"/>
  <c r="BN1872" i="6" s="1"/>
  <c r="BO1605" i="6"/>
  <c r="BP1605" i="6" s="1"/>
  <c r="BK1605" i="6"/>
  <c r="BL1605" i="6" s="1"/>
  <c r="BN1605" i="6" s="1"/>
  <c r="BO1482" i="6"/>
  <c r="BP1482" i="6" s="1"/>
  <c r="BK1482" i="6"/>
  <c r="BL1482" i="6" s="1"/>
  <c r="BN1482" i="6" s="1"/>
  <c r="BK1017" i="6"/>
  <c r="BL1017" i="6" s="1"/>
  <c r="BN1017" i="6" s="1"/>
  <c r="BO1017" i="6"/>
  <c r="BP1017" i="6" s="1"/>
  <c r="BN917" i="6"/>
  <c r="BO817" i="6"/>
  <c r="BP817" i="6" s="1"/>
  <c r="BK817" i="6"/>
  <c r="BL817" i="6" s="1"/>
  <c r="BN817" i="6" s="1"/>
  <c r="BN717" i="6"/>
  <c r="BM1218" i="6"/>
  <c r="BM1612" i="6"/>
  <c r="BN1612" i="6" s="1"/>
  <c r="BK1451" i="6"/>
  <c r="BL1451" i="6" s="1"/>
  <c r="BN1451" i="6" s="1"/>
  <c r="BO1451" i="6"/>
  <c r="BP1451" i="6" s="1"/>
  <c r="BM1278" i="6"/>
  <c r="BN789" i="6"/>
  <c r="BL1900" i="6"/>
  <c r="BN1900" i="6" s="1"/>
  <c r="BO1529" i="6"/>
  <c r="BP1529" i="6" s="1"/>
  <c r="BK1529" i="6"/>
  <c r="BL1529" i="6" s="1"/>
  <c r="BN1529" i="6" s="1"/>
  <c r="BM1273" i="6"/>
  <c r="BM864" i="6"/>
  <c r="BM649" i="6"/>
  <c r="BM2247" i="6"/>
  <c r="BN2247" i="6" s="1"/>
  <c r="BM1370" i="6"/>
  <c r="BL1232" i="6"/>
  <c r="BN1232" i="6" s="1"/>
  <c r="BM1034" i="6"/>
  <c r="BN1034" i="6" s="1"/>
  <c r="BM934" i="6"/>
  <c r="BO796" i="6"/>
  <c r="BP796" i="6" s="1"/>
  <c r="BK796" i="6"/>
  <c r="BL796" i="6" s="1"/>
  <c r="BM600" i="6"/>
  <c r="BM500" i="6"/>
  <c r="BM400" i="6"/>
  <c r="BO2213" i="6"/>
  <c r="BP2213" i="6" s="1"/>
  <c r="BK2213" i="6"/>
  <c r="BL2213" i="6" s="1"/>
  <c r="BN2213" i="6" s="1"/>
  <c r="BM1980" i="6"/>
  <c r="BO1671" i="6"/>
  <c r="BP1671" i="6" s="1"/>
  <c r="BK1671" i="6"/>
  <c r="BL1671" i="6" s="1"/>
  <c r="BN1671" i="6" s="1"/>
  <c r="BO1277" i="6"/>
  <c r="BP1277" i="6" s="1"/>
  <c r="BK1277" i="6"/>
  <c r="BL1277" i="6" s="1"/>
  <c r="BN1277" i="6" s="1"/>
  <c r="BN971" i="6"/>
  <c r="BO512" i="6"/>
  <c r="BP512" i="6" s="1"/>
  <c r="BK512" i="6"/>
  <c r="BL512" i="6" s="1"/>
  <c r="BN512" i="6" s="1"/>
  <c r="BK1174" i="6"/>
  <c r="BL1174" i="6" s="1"/>
  <c r="BN1174" i="6" s="1"/>
  <c r="BO1174" i="6"/>
  <c r="BP1174" i="6" s="1"/>
  <c r="BK1238" i="6"/>
  <c r="BL1238" i="6" s="1"/>
  <c r="BN1238" i="6" s="1"/>
  <c r="BO1238" i="6"/>
  <c r="BP1238" i="6" s="1"/>
  <c r="BM1142" i="6"/>
  <c r="BM968" i="6"/>
  <c r="BL821" i="6"/>
  <c r="BN821" i="6" s="1"/>
  <c r="BM837" i="6"/>
  <c r="BN837" i="6" s="1"/>
  <c r="BM468" i="6"/>
  <c r="BO956" i="6"/>
  <c r="BP956" i="6" s="1"/>
  <c r="BK956" i="6"/>
  <c r="BL956" i="6" s="1"/>
  <c r="BN956" i="6" s="1"/>
  <c r="BK631" i="6"/>
  <c r="BL631" i="6" s="1"/>
  <c r="BO631" i="6"/>
  <c r="BP631" i="6" s="1"/>
  <c r="BN1455" i="6"/>
  <c r="BN951" i="6"/>
  <c r="BO332" i="6"/>
  <c r="BP332" i="6" s="1"/>
  <c r="BK332" i="6"/>
  <c r="BL332" i="6" s="1"/>
  <c r="BN332" i="6" s="1"/>
  <c r="BK232" i="6"/>
  <c r="BL232" i="6" s="1"/>
  <c r="BN232" i="6" s="1"/>
  <c r="BO232" i="6"/>
  <c r="BP232" i="6" s="1"/>
  <c r="BO132" i="6"/>
  <c r="BP132" i="6" s="1"/>
  <c r="BK132" i="6"/>
  <c r="BL132" i="6" s="1"/>
  <c r="BN132" i="6" s="1"/>
  <c r="BK32" i="6"/>
  <c r="BL32" i="6" s="1"/>
  <c r="BN32" i="6" s="1"/>
  <c r="BO32" i="6"/>
  <c r="BP32" i="6" s="1"/>
  <c r="BO1009" i="6"/>
  <c r="BP1009" i="6" s="1"/>
  <c r="BK1009" i="6"/>
  <c r="BL1009" i="6" s="1"/>
  <c r="BM1185" i="6"/>
  <c r="BN1185" i="6" s="1"/>
  <c r="BK579" i="6"/>
  <c r="BL579" i="6" s="1"/>
  <c r="BO579" i="6"/>
  <c r="BP579" i="6" s="1"/>
  <c r="BM1274" i="6"/>
  <c r="BM1197" i="6"/>
  <c r="BO749" i="6"/>
  <c r="BP749" i="6" s="1"/>
  <c r="BK749" i="6"/>
  <c r="BL749" i="6" s="1"/>
  <c r="BN749" i="6" s="1"/>
  <c r="BM617" i="6"/>
  <c r="BN617" i="6" s="1"/>
  <c r="BO384" i="6"/>
  <c r="BP384" i="6" s="1"/>
  <c r="BK384" i="6"/>
  <c r="BL384" i="6" s="1"/>
  <c r="BK177" i="6"/>
  <c r="BL177" i="6" s="1"/>
  <c r="BN177" i="6" s="1"/>
  <c r="BO177" i="6"/>
  <c r="BP177" i="6" s="1"/>
  <c r="BM1783" i="6"/>
  <c r="BM1513" i="6"/>
  <c r="BM1270" i="6"/>
  <c r="BK1478" i="6"/>
  <c r="BL1478" i="6" s="1"/>
  <c r="BN1478" i="6" s="1"/>
  <c r="BO1478" i="6"/>
  <c r="BP1478" i="6" s="1"/>
  <c r="BM757" i="6"/>
  <c r="BN757" i="6" s="1"/>
  <c r="BM2383" i="6"/>
  <c r="BN2383" i="6" s="1"/>
  <c r="BO1535" i="6"/>
  <c r="BP1535" i="6" s="1"/>
  <c r="BK1535" i="6"/>
  <c r="BL1535" i="6" s="1"/>
  <c r="BN1535" i="6" s="1"/>
  <c r="BM107" i="6"/>
  <c r="BM234" i="6"/>
  <c r="BM472" i="6"/>
  <c r="BL805" i="6"/>
  <c r="BN805" i="6" s="1"/>
  <c r="BM602" i="6"/>
  <c r="BN602" i="6" s="1"/>
  <c r="BM279" i="6"/>
  <c r="BO56" i="6"/>
  <c r="BP56" i="6" s="1"/>
  <c r="BK56" i="6"/>
  <c r="BL56" i="6" s="1"/>
  <c r="BN56" i="6" s="1"/>
  <c r="BM47" i="6"/>
  <c r="BK249" i="6"/>
  <c r="BL249" i="6" s="1"/>
  <c r="BN249" i="6" s="1"/>
  <c r="BO249" i="6"/>
  <c r="BP249" i="6" s="1"/>
  <c r="BM790" i="6"/>
  <c r="BM36" i="6"/>
  <c r="BL1031" i="6"/>
  <c r="BN1031" i="6" s="1"/>
  <c r="BN618" i="6"/>
  <c r="BM251" i="6"/>
  <c r="BN251" i="6" s="1"/>
  <c r="BM584" i="6"/>
  <c r="BM196" i="6"/>
  <c r="BO1606" i="6"/>
  <c r="BP1606" i="6" s="1"/>
  <c r="BK1606" i="6"/>
  <c r="BL1606" i="6" s="1"/>
  <c r="BN1606" i="6" s="1"/>
  <c r="BM1276" i="6"/>
  <c r="BN1276" i="6" s="1"/>
  <c r="BM2200" i="6"/>
  <c r="BM1523" i="6"/>
  <c r="BN1523" i="6" s="1"/>
  <c r="BK693" i="6"/>
  <c r="BL693" i="6" s="1"/>
  <c r="BO693" i="6"/>
  <c r="BP693" i="6" s="1"/>
  <c r="BL2035" i="6"/>
  <c r="BN2035" i="6" s="1"/>
  <c r="BK1060" i="6"/>
  <c r="BL1060" i="6" s="1"/>
  <c r="BN1060" i="6" s="1"/>
  <c r="BO1060" i="6"/>
  <c r="BP1060" i="6" s="1"/>
  <c r="BO364" i="6"/>
  <c r="BP364" i="6" s="1"/>
  <c r="BK364" i="6"/>
  <c r="BL364" i="6" s="1"/>
  <c r="BN364" i="6" s="1"/>
  <c r="BL307" i="6"/>
  <c r="BN307" i="6" s="1"/>
  <c r="BK914" i="6"/>
  <c r="BL914" i="6" s="1"/>
  <c r="BN914" i="6" s="1"/>
  <c r="BO914" i="6"/>
  <c r="BP914" i="6" s="1"/>
  <c r="BK427" i="6"/>
  <c r="BL427" i="6" s="1"/>
  <c r="BN427" i="6" s="1"/>
  <c r="BO427" i="6"/>
  <c r="BP427" i="6" s="1"/>
  <c r="BM278" i="6"/>
  <c r="BO320" i="6"/>
  <c r="BP320" i="6" s="1"/>
  <c r="BK320" i="6"/>
  <c r="BL320" i="6" s="1"/>
  <c r="BK536" i="6"/>
  <c r="BL536" i="6" s="1"/>
  <c r="BO536" i="6"/>
  <c r="BP536" i="6" s="1"/>
  <c r="BK1553" i="6"/>
  <c r="BL1553" i="6" s="1"/>
  <c r="BN1553" i="6" s="1"/>
  <c r="BO1553" i="6"/>
  <c r="BP1553" i="6" s="1"/>
  <c r="BK1580" i="6"/>
  <c r="BL1580" i="6" s="1"/>
  <c r="BN1580" i="6" s="1"/>
  <c r="BO1580" i="6"/>
  <c r="BP1580" i="6" s="1"/>
  <c r="BM616" i="6"/>
  <c r="BM625" i="6"/>
  <c r="BN625" i="6" s="1"/>
  <c r="BM958" i="6"/>
  <c r="BM368" i="6"/>
  <c r="BO1242" i="6"/>
  <c r="BP1242" i="6" s="1"/>
  <c r="BK1242" i="6"/>
  <c r="BL1242" i="6" s="1"/>
  <c r="BN1242" i="6" s="1"/>
  <c r="BO491" i="6"/>
  <c r="BP491" i="6" s="1"/>
  <c r="BK491" i="6"/>
  <c r="BL491" i="6" s="1"/>
  <c r="BN491" i="6" s="1"/>
  <c r="BO184" i="6"/>
  <c r="BP184" i="6" s="1"/>
  <c r="BK184" i="6"/>
  <c r="BL184" i="6" s="1"/>
  <c r="BN184" i="6" s="1"/>
  <c r="BO762" i="6"/>
  <c r="BP762" i="6" s="1"/>
  <c r="BK762" i="6"/>
  <c r="BL762" i="6" s="1"/>
  <c r="BN762" i="6" s="1"/>
  <c r="BT820" i="6"/>
  <c r="BU820" i="6" s="1"/>
  <c r="BO2332" i="6"/>
  <c r="BP2332" i="6" s="1"/>
  <c r="BK2332" i="6"/>
  <c r="BL2332" i="6" s="1"/>
  <c r="BM2439" i="6"/>
  <c r="BM2239" i="6"/>
  <c r="BN2239" i="6" s="1"/>
  <c r="BM2139" i="6"/>
  <c r="BN2139" i="6" s="1"/>
  <c r="BM2328" i="6"/>
  <c r="BN2328" i="6" s="1"/>
  <c r="BM2228" i="6"/>
  <c r="BM2417" i="6"/>
  <c r="BN2417" i="6" s="1"/>
  <c r="BM2217" i="6"/>
  <c r="BN2217" i="6" s="1"/>
  <c r="BK2277" i="6"/>
  <c r="BL2277" i="6" s="1"/>
  <c r="BO2277" i="6"/>
  <c r="BP2277" i="6" s="1"/>
  <c r="BM2150" i="6"/>
  <c r="BN2150" i="6" s="1"/>
  <c r="BM2295" i="6"/>
  <c r="BM2019" i="6"/>
  <c r="BN2019" i="6" s="1"/>
  <c r="BM1919" i="6"/>
  <c r="BM1819" i="6"/>
  <c r="BN2389" i="6"/>
  <c r="BK2402" i="6"/>
  <c r="BL2402" i="6" s="1"/>
  <c r="BN2402" i="6" s="1"/>
  <c r="BO2402" i="6"/>
  <c r="BP2402" i="6" s="1"/>
  <c r="BM2155" i="6"/>
  <c r="BM1842" i="6"/>
  <c r="BM1442" i="6"/>
  <c r="BM2032" i="6"/>
  <c r="BN2032" i="6" s="1"/>
  <c r="BM1932" i="6"/>
  <c r="BN1932" i="6" s="1"/>
  <c r="BM2289" i="6"/>
  <c r="BM1936" i="6"/>
  <c r="BL1865" i="6"/>
  <c r="BN1865" i="6" s="1"/>
  <c r="BO1603" i="6"/>
  <c r="BP1603" i="6" s="1"/>
  <c r="BK1603" i="6"/>
  <c r="BL1603" i="6" s="1"/>
  <c r="BN1603" i="6" s="1"/>
  <c r="BO1249" i="6"/>
  <c r="BP1249" i="6" s="1"/>
  <c r="BK1249" i="6"/>
  <c r="BL1249" i="6" s="1"/>
  <c r="BN1249" i="6" s="1"/>
  <c r="BM715" i="6"/>
  <c r="BM615" i="6"/>
  <c r="BM2382" i="6"/>
  <c r="BM1789" i="6"/>
  <c r="BN1789" i="6" s="1"/>
  <c r="BM1589" i="6"/>
  <c r="BN1589" i="6" s="1"/>
  <c r="BK1318" i="6"/>
  <c r="BL1318" i="6" s="1"/>
  <c r="BN1318" i="6" s="1"/>
  <c r="BO1318" i="6"/>
  <c r="BP1318" i="6" s="1"/>
  <c r="BM1216" i="6"/>
  <c r="BM2336" i="6"/>
  <c r="BN2336" i="6" s="1"/>
  <c r="BO377" i="6"/>
  <c r="BP377" i="6" s="1"/>
  <c r="BK377" i="6"/>
  <c r="BL377" i="6" s="1"/>
  <c r="BN377" i="6" s="1"/>
  <c r="BM2360" i="6"/>
  <c r="BN2360" i="6" s="1"/>
  <c r="BL2104" i="6"/>
  <c r="BN2104" i="6" s="1"/>
  <c r="BK1929" i="6"/>
  <c r="BL1929" i="6" s="1"/>
  <c r="BN1929" i="6" s="1"/>
  <c r="BO1929" i="6"/>
  <c r="BP1929" i="6" s="1"/>
  <c r="BO2057" i="6"/>
  <c r="BP2057" i="6" s="1"/>
  <c r="BK2057" i="6"/>
  <c r="BL2057" i="6" s="1"/>
  <c r="BN2057" i="6" s="1"/>
  <c r="BM1524" i="6"/>
  <c r="BM1420" i="6"/>
  <c r="BM749" i="6"/>
  <c r="BK435" i="6"/>
  <c r="BL435" i="6" s="1"/>
  <c r="BO435" i="6"/>
  <c r="BP435" i="6" s="1"/>
  <c r="BO1973" i="6"/>
  <c r="BP1973" i="6" s="1"/>
  <c r="BK1973" i="6"/>
  <c r="BL1973" i="6" s="1"/>
  <c r="BN1973" i="6" s="1"/>
  <c r="BM1731" i="6"/>
  <c r="BM1631" i="6"/>
  <c r="BM1365" i="6"/>
  <c r="BN1365" i="6" s="1"/>
  <c r="BO1105" i="6"/>
  <c r="BP1105" i="6" s="1"/>
  <c r="BK1105" i="6"/>
  <c r="BL1105" i="6" s="1"/>
  <c r="BN1105" i="6" s="1"/>
  <c r="BM2133" i="6"/>
  <c r="BO1121" i="6"/>
  <c r="BP1121" i="6" s="1"/>
  <c r="BK1121" i="6"/>
  <c r="BL1121" i="6" s="1"/>
  <c r="BN1121" i="6" s="1"/>
  <c r="BO2260" i="6"/>
  <c r="BP2260" i="6" s="1"/>
  <c r="BK2260" i="6"/>
  <c r="BL2260" i="6" s="1"/>
  <c r="BN2260" i="6" s="1"/>
  <c r="BN1876" i="6"/>
  <c r="BO1443" i="6"/>
  <c r="BP1443" i="6" s="1"/>
  <c r="BK1443" i="6"/>
  <c r="BL1443" i="6" s="1"/>
  <c r="BN1443" i="6" s="1"/>
  <c r="BO1426" i="6"/>
  <c r="BP1426" i="6" s="1"/>
  <c r="BK1426" i="6"/>
  <c r="BL1426" i="6" s="1"/>
  <c r="BN1426" i="6" s="1"/>
  <c r="BL1272" i="6"/>
  <c r="BN1272" i="6" s="1"/>
  <c r="BL506" i="6"/>
  <c r="BN506" i="6" s="1"/>
  <c r="BO1858" i="6"/>
  <c r="BP1858" i="6" s="1"/>
  <c r="BK1858" i="6"/>
  <c r="BL1858" i="6" s="1"/>
  <c r="BN1858" i="6" s="1"/>
  <c r="BO1715" i="6"/>
  <c r="BP1715" i="6" s="1"/>
  <c r="BK1715" i="6"/>
  <c r="BL1715" i="6" s="1"/>
  <c r="BN1715" i="6" s="1"/>
  <c r="BM2354" i="6"/>
  <c r="BM1456" i="6"/>
  <c r="BN1456" i="6" s="1"/>
  <c r="BO2345" i="6"/>
  <c r="BP2345" i="6" s="1"/>
  <c r="BK2345" i="6"/>
  <c r="BL2345" i="6" s="1"/>
  <c r="BN2345" i="6" s="1"/>
  <c r="BN1815" i="6"/>
  <c r="BL1317" i="6"/>
  <c r="BN1317" i="6" s="1"/>
  <c r="BK954" i="6"/>
  <c r="BL954" i="6" s="1"/>
  <c r="BO954" i="6"/>
  <c r="BP954" i="6" s="1"/>
  <c r="BK2126" i="6"/>
  <c r="BL2126" i="6" s="1"/>
  <c r="BO2126" i="6"/>
  <c r="BP2126" i="6" s="1"/>
  <c r="BM466" i="6"/>
  <c r="BN466" i="6" s="1"/>
  <c r="BM2078" i="6"/>
  <c r="BM1725" i="6"/>
  <c r="BM782" i="6"/>
  <c r="BN782" i="6" s="1"/>
  <c r="BK2091" i="6"/>
  <c r="BL2091" i="6" s="1"/>
  <c r="BN2091" i="6" s="1"/>
  <c r="BO2091" i="6"/>
  <c r="BP2091" i="6" s="1"/>
  <c r="BM1760" i="6"/>
  <c r="BN1760" i="6" s="1"/>
  <c r="BO560" i="6"/>
  <c r="BP560" i="6" s="1"/>
  <c r="BK560" i="6"/>
  <c r="BL560" i="6" s="1"/>
  <c r="BN560" i="6" s="1"/>
  <c r="BM230" i="6"/>
  <c r="BN230" i="6" s="1"/>
  <c r="BM2256" i="6"/>
  <c r="BO1234" i="6"/>
  <c r="BP1234" i="6" s="1"/>
  <c r="BK1234" i="6"/>
  <c r="BL1234" i="6" s="1"/>
  <c r="BN1234" i="6" s="1"/>
  <c r="BK994" i="6"/>
  <c r="BL994" i="6" s="1"/>
  <c r="BN994" i="6" s="1"/>
  <c r="BO994" i="6"/>
  <c r="BP994" i="6" s="1"/>
  <c r="BM1615" i="6"/>
  <c r="BK1166" i="6"/>
  <c r="BL1166" i="6" s="1"/>
  <c r="BO1166" i="6"/>
  <c r="BP1166" i="6" s="1"/>
  <c r="BN310" i="6"/>
  <c r="BM1249" i="6"/>
  <c r="BK1078" i="6"/>
  <c r="BL1078" i="6" s="1"/>
  <c r="BO1078" i="6"/>
  <c r="BP1078" i="6" s="1"/>
  <c r="BO1720" i="6"/>
  <c r="BP1720" i="6" s="1"/>
  <c r="BK1720" i="6"/>
  <c r="BL1720" i="6" s="1"/>
  <c r="BN1720" i="6" s="1"/>
  <c r="BO1475" i="6"/>
  <c r="BP1475" i="6" s="1"/>
  <c r="BK1475" i="6"/>
  <c r="BL1475" i="6" s="1"/>
  <c r="BN1475" i="6" s="1"/>
  <c r="BM1172" i="6"/>
  <c r="BK1006" i="6"/>
  <c r="BL1006" i="6" s="1"/>
  <c r="BN1006" i="6" s="1"/>
  <c r="BO1006" i="6"/>
  <c r="BP1006" i="6" s="1"/>
  <c r="BM459" i="6"/>
  <c r="BK380" i="6"/>
  <c r="BL380" i="6" s="1"/>
  <c r="BN380" i="6" s="1"/>
  <c r="BO380" i="6"/>
  <c r="BP380" i="6" s="1"/>
  <c r="BM175" i="6"/>
  <c r="BM75" i="6"/>
  <c r="BN75" i="6" s="1"/>
  <c r="BM1755" i="6"/>
  <c r="BO1906" i="6"/>
  <c r="BP1906" i="6" s="1"/>
  <c r="BK1906" i="6"/>
  <c r="BL1906" i="6" s="1"/>
  <c r="BN1906" i="6" s="1"/>
  <c r="BM1298" i="6"/>
  <c r="BN358" i="6"/>
  <c r="BM2378" i="6"/>
  <c r="BO1090" i="6"/>
  <c r="BP1090" i="6" s="1"/>
  <c r="BK1090" i="6"/>
  <c r="BL1090" i="6" s="1"/>
  <c r="BN1090" i="6" s="1"/>
  <c r="BN572" i="6"/>
  <c r="BM219" i="6"/>
  <c r="BN219" i="6" s="1"/>
  <c r="BK733" i="6"/>
  <c r="BL733" i="6" s="1"/>
  <c r="BN733" i="6" s="1"/>
  <c r="BO733" i="6"/>
  <c r="BP733" i="6" s="1"/>
  <c r="BM1010" i="6"/>
  <c r="BN1010" i="6" s="1"/>
  <c r="BM384" i="6"/>
  <c r="BM128" i="6"/>
  <c r="BO228" i="6"/>
  <c r="BP228" i="6" s="1"/>
  <c r="BK228" i="6"/>
  <c r="BL228" i="6" s="1"/>
  <c r="BN228" i="6" s="1"/>
  <c r="BK119" i="6"/>
  <c r="BL119" i="6" s="1"/>
  <c r="BN119" i="6" s="1"/>
  <c r="BO119" i="6"/>
  <c r="BP119" i="6" s="1"/>
  <c r="BK153" i="6"/>
  <c r="BL153" i="6" s="1"/>
  <c r="BN153" i="6" s="1"/>
  <c r="BO153" i="6"/>
  <c r="BP153" i="6" s="1"/>
  <c r="BL1878" i="6"/>
  <c r="BL1578" i="6"/>
  <c r="BN1578" i="6" s="1"/>
  <c r="BO1817" i="6"/>
  <c r="BP1817" i="6" s="1"/>
  <c r="BK1817" i="6"/>
  <c r="BL1817" i="6" s="1"/>
  <c r="BM527" i="6"/>
  <c r="BK379" i="6"/>
  <c r="BL379" i="6" s="1"/>
  <c r="BN379" i="6" s="1"/>
  <c r="BO379" i="6"/>
  <c r="BP379" i="6" s="1"/>
  <c r="BO104" i="6"/>
  <c r="BP104" i="6" s="1"/>
  <c r="BK104" i="6"/>
  <c r="BL104" i="6" s="1"/>
  <c r="BN104" i="6" s="1"/>
  <c r="BM603" i="6"/>
  <c r="BN603" i="6" s="1"/>
  <c r="BK340" i="6"/>
  <c r="BL340" i="6" s="1"/>
  <c r="BO340" i="6"/>
  <c r="BP340" i="6" s="1"/>
  <c r="BM892" i="6"/>
  <c r="BK227" i="6"/>
  <c r="BL227" i="6" s="1"/>
  <c r="BO227" i="6"/>
  <c r="BP227" i="6" s="1"/>
  <c r="BO59" i="6"/>
  <c r="BP59" i="6" s="1"/>
  <c r="BK59" i="6"/>
  <c r="BL59" i="6" s="1"/>
  <c r="BN59" i="6" s="1"/>
  <c r="BM2147" i="6"/>
  <c r="BN2147" i="6" s="1"/>
  <c r="BM882" i="6"/>
  <c r="BN210" i="6"/>
  <c r="BL86" i="6"/>
  <c r="BN86" i="6" s="1"/>
  <c r="BM122" i="6"/>
  <c r="BM842" i="6"/>
  <c r="BN129" i="6"/>
  <c r="BO500" i="6"/>
  <c r="BP500" i="6" s="1"/>
  <c r="BK500" i="6"/>
  <c r="BL500" i="6" s="1"/>
  <c r="BN500" i="6" s="1"/>
  <c r="BM920" i="6"/>
  <c r="BN920" i="6" s="1"/>
  <c r="BK484" i="6"/>
  <c r="BL484" i="6" s="1"/>
  <c r="BN484" i="6" s="1"/>
  <c r="BO484" i="6"/>
  <c r="BP484" i="6" s="1"/>
  <c r="BM199" i="6"/>
  <c r="BM340" i="6"/>
  <c r="BM531" i="6"/>
  <c r="BN531" i="6" s="1"/>
  <c r="BK1799" i="6"/>
  <c r="BL1799" i="6" s="1"/>
  <c r="BN1799" i="6" s="1"/>
  <c r="BO1799" i="6"/>
  <c r="BP1799" i="6" s="1"/>
  <c r="BN1599" i="6"/>
  <c r="BM2261" i="6"/>
  <c r="BN2261" i="6" s="1"/>
  <c r="BL2153" i="6"/>
  <c r="BN2153" i="6" s="1"/>
  <c r="BM2025" i="6"/>
  <c r="BL1863" i="6"/>
  <c r="BN1863" i="6" s="1"/>
  <c r="BO1725" i="6"/>
  <c r="BP1725" i="6" s="1"/>
  <c r="BK1725" i="6"/>
  <c r="BL1725" i="6" s="1"/>
  <c r="BM1452" i="6"/>
  <c r="BM1210" i="6"/>
  <c r="BM1117" i="6"/>
  <c r="BN1015" i="6"/>
  <c r="BM575" i="6"/>
  <c r="BN575" i="6" s="1"/>
  <c r="BM375" i="6"/>
  <c r="BL1895" i="6"/>
  <c r="BN1895" i="6" s="1"/>
  <c r="BM1105" i="6"/>
  <c r="BK970" i="6"/>
  <c r="BL970" i="6" s="1"/>
  <c r="BO970" i="6"/>
  <c r="BP970" i="6" s="1"/>
  <c r="BM849" i="6"/>
  <c r="BN1869" i="6"/>
  <c r="BM1221" i="6"/>
  <c r="BO2423" i="6"/>
  <c r="BP2423" i="6" s="1"/>
  <c r="BK2423" i="6"/>
  <c r="BL2423" i="6" s="1"/>
  <c r="BN2423" i="6" s="1"/>
  <c r="BM1512" i="6"/>
  <c r="BN1512" i="6" s="1"/>
  <c r="BO2394" i="6"/>
  <c r="BP2394" i="6" s="1"/>
  <c r="BK2394" i="6"/>
  <c r="BL2394" i="6" s="1"/>
  <c r="BM1547" i="6"/>
  <c r="BO681" i="6"/>
  <c r="BP681" i="6" s="1"/>
  <c r="BK681" i="6"/>
  <c r="BL681" i="6" s="1"/>
  <c r="BO2240" i="6"/>
  <c r="BP2240" i="6" s="1"/>
  <c r="BK2240" i="6"/>
  <c r="BL2240" i="6" s="1"/>
  <c r="BN2240" i="6" s="1"/>
  <c r="BO1434" i="6"/>
  <c r="BP1434" i="6" s="1"/>
  <c r="BK1434" i="6"/>
  <c r="BL1434" i="6" s="1"/>
  <c r="BN1434" i="6" s="1"/>
  <c r="BM2225" i="6"/>
  <c r="BN964" i="6"/>
  <c r="BN1855" i="6"/>
  <c r="BK1373" i="6"/>
  <c r="BL1373" i="6" s="1"/>
  <c r="BN1373" i="6" s="1"/>
  <c r="BO1373" i="6"/>
  <c r="BP1373" i="6" s="1"/>
  <c r="BL1967" i="6"/>
  <c r="BN1967" i="6" s="1"/>
  <c r="BO1838" i="6"/>
  <c r="BP1838" i="6" s="1"/>
  <c r="BK1838" i="6"/>
  <c r="BL1838" i="6" s="1"/>
  <c r="BN1838" i="6" s="1"/>
  <c r="BM1898" i="6"/>
  <c r="BN1898" i="6" s="1"/>
  <c r="BO1233" i="6"/>
  <c r="BP1233" i="6" s="1"/>
  <c r="BK1233" i="6"/>
  <c r="BL1233" i="6" s="1"/>
  <c r="BN1233" i="6" s="1"/>
  <c r="BM1349" i="6"/>
  <c r="BN1349" i="6" s="1"/>
  <c r="BK1314" i="6"/>
  <c r="BL1314" i="6" s="1"/>
  <c r="BN1314" i="6" s="1"/>
  <c r="BO1314" i="6"/>
  <c r="BP1314" i="6" s="1"/>
  <c r="BM2122" i="6"/>
  <c r="BM1653" i="6"/>
  <c r="BO992" i="6"/>
  <c r="BP992" i="6" s="1"/>
  <c r="BK992" i="6"/>
  <c r="BL992" i="6" s="1"/>
  <c r="BN992" i="6" s="1"/>
  <c r="BK556" i="6"/>
  <c r="BL556" i="6" s="1"/>
  <c r="BN556" i="6" s="1"/>
  <c r="BO556" i="6"/>
  <c r="BP556" i="6" s="1"/>
  <c r="BK234" i="6"/>
  <c r="BL234" i="6" s="1"/>
  <c r="BO234" i="6"/>
  <c r="BP234" i="6" s="1"/>
  <c r="BK134" i="6"/>
  <c r="BL134" i="6" s="1"/>
  <c r="BN134" i="6" s="1"/>
  <c r="BO134" i="6"/>
  <c r="BP134" i="6" s="1"/>
  <c r="BM2055" i="6"/>
  <c r="BO1713" i="6"/>
  <c r="BP1713" i="6" s="1"/>
  <c r="BK1713" i="6"/>
  <c r="BL1713" i="6" s="1"/>
  <c r="BN1713" i="6" s="1"/>
  <c r="BM1363" i="6"/>
  <c r="BK921" i="6"/>
  <c r="BL921" i="6" s="1"/>
  <c r="BO921" i="6"/>
  <c r="BP921" i="6" s="1"/>
  <c r="BL2082" i="6"/>
  <c r="BN2082" i="6" s="1"/>
  <c r="BM1397" i="6"/>
  <c r="BN1397" i="6" s="1"/>
  <c r="BO941" i="6"/>
  <c r="BP941" i="6" s="1"/>
  <c r="BK941" i="6"/>
  <c r="BL941" i="6" s="1"/>
  <c r="BN941" i="6" s="1"/>
  <c r="BM1600" i="6"/>
  <c r="BM1154" i="6"/>
  <c r="BM308" i="6"/>
  <c r="BN2120" i="6"/>
  <c r="BM733" i="6"/>
  <c r="BM376" i="6"/>
  <c r="BO1751" i="6"/>
  <c r="BP1751" i="6" s="1"/>
  <c r="BK1751" i="6"/>
  <c r="BL1751" i="6" s="1"/>
  <c r="BN1751" i="6" s="1"/>
  <c r="BM1242" i="6"/>
  <c r="BM1890" i="6"/>
  <c r="BM597" i="6"/>
  <c r="BO344" i="6"/>
  <c r="BP344" i="6" s="1"/>
  <c r="BK344" i="6"/>
  <c r="BL344" i="6" s="1"/>
  <c r="BO190" i="6"/>
  <c r="BP190" i="6" s="1"/>
  <c r="BK190" i="6"/>
  <c r="BL190" i="6" s="1"/>
  <c r="BO682" i="6"/>
  <c r="BP682" i="6" s="1"/>
  <c r="BK682" i="6"/>
  <c r="BL682" i="6" s="1"/>
  <c r="BN682" i="6" s="1"/>
  <c r="BM788" i="6"/>
  <c r="BK88" i="6"/>
  <c r="BL88" i="6" s="1"/>
  <c r="BO88" i="6"/>
  <c r="BP88" i="6" s="1"/>
  <c r="BN676" i="6"/>
  <c r="BO1347" i="6"/>
  <c r="BP1347" i="6" s="1"/>
  <c r="BK1347" i="6"/>
  <c r="BL1347" i="6" s="1"/>
  <c r="BN1347" i="6" s="1"/>
  <c r="BM1873" i="6"/>
  <c r="BN1873" i="6" s="1"/>
  <c r="BK1414" i="6"/>
  <c r="BL1414" i="6" s="1"/>
  <c r="BO1414" i="6"/>
  <c r="BP1414" i="6" s="1"/>
  <c r="BL1003" i="6"/>
  <c r="BN1003" i="6" s="1"/>
  <c r="BM929" i="6"/>
  <c r="BN929" i="6" s="1"/>
  <c r="BK70" i="6"/>
  <c r="BL70" i="6" s="1"/>
  <c r="BO70" i="6"/>
  <c r="BP70" i="6" s="1"/>
  <c r="BL1257" i="6"/>
  <c r="BN1257" i="6" s="1"/>
  <c r="BM574" i="6"/>
  <c r="BN574" i="6" s="1"/>
  <c r="BK98" i="6"/>
  <c r="BL98" i="6" s="1"/>
  <c r="BN98" i="6" s="1"/>
  <c r="BO98" i="6"/>
  <c r="BP98" i="6" s="1"/>
  <c r="BM138" i="6"/>
  <c r="BN507" i="6"/>
  <c r="BK1620" i="6"/>
  <c r="BL1620" i="6" s="1"/>
  <c r="BN1620" i="6" s="1"/>
  <c r="BO1620" i="6"/>
  <c r="BP1620" i="6" s="1"/>
  <c r="BO1244" i="6"/>
  <c r="BP1244" i="6" s="1"/>
  <c r="BK1244" i="6"/>
  <c r="BL1244" i="6" s="1"/>
  <c r="BM684" i="6"/>
  <c r="BK374" i="6"/>
  <c r="BL374" i="6" s="1"/>
  <c r="BN374" i="6" s="1"/>
  <c r="BO374" i="6"/>
  <c r="BP374" i="6" s="1"/>
  <c r="BO255" i="6"/>
  <c r="BP255" i="6" s="1"/>
  <c r="BK255" i="6"/>
  <c r="BL255" i="6" s="1"/>
  <c r="BM91" i="6"/>
  <c r="BN91" i="6" s="1"/>
  <c r="BM998" i="6"/>
  <c r="BO108" i="6"/>
  <c r="BP108" i="6" s="1"/>
  <c r="BK108" i="6"/>
  <c r="BL108" i="6" s="1"/>
  <c r="BN108" i="6" s="1"/>
  <c r="BK511" i="6"/>
  <c r="BL511" i="6" s="1"/>
  <c r="BO511" i="6"/>
  <c r="BP511" i="6" s="1"/>
  <c r="BK282" i="6"/>
  <c r="BL282" i="6" s="1"/>
  <c r="BN282" i="6" s="1"/>
  <c r="BO282" i="6"/>
  <c r="BP282" i="6" s="1"/>
  <c r="BK136" i="6"/>
  <c r="BL136" i="6" s="1"/>
  <c r="BN136" i="6" s="1"/>
  <c r="BO136" i="6"/>
  <c r="BP136" i="6" s="1"/>
  <c r="BL1021" i="6"/>
  <c r="BN1021" i="6" s="1"/>
  <c r="BK285" i="6"/>
  <c r="BL285" i="6" s="1"/>
  <c r="BN285" i="6" s="1"/>
  <c r="BO285" i="6"/>
  <c r="BP285" i="6" s="1"/>
  <c r="BM46" i="6"/>
  <c r="BO1378" i="6"/>
  <c r="BP1378" i="6" s="1"/>
  <c r="BK1378" i="6"/>
  <c r="BL1378" i="6" s="1"/>
  <c r="BN1378" i="6" s="1"/>
  <c r="BK309" i="6"/>
  <c r="BL309" i="6" s="1"/>
  <c r="BO309" i="6"/>
  <c r="BP309" i="6" s="1"/>
  <c r="BM1473" i="6"/>
  <c r="BN1473" i="6" s="1"/>
  <c r="BM80" i="6"/>
  <c r="BM889" i="6"/>
  <c r="BO842" i="6"/>
  <c r="BP842" i="6" s="1"/>
  <c r="BK842" i="6"/>
  <c r="BL842" i="6" s="1"/>
  <c r="BM1765" i="6"/>
  <c r="BM248" i="6"/>
  <c r="BM171" i="6"/>
  <c r="BM1810" i="6"/>
  <c r="BM767" i="6"/>
  <c r="BN767" i="6" s="1"/>
  <c r="BK479" i="6"/>
  <c r="BL479" i="6" s="1"/>
  <c r="BN479" i="6" s="1"/>
  <c r="BO479" i="6"/>
  <c r="BP479" i="6" s="1"/>
  <c r="BM324" i="6"/>
  <c r="BO23" i="6"/>
  <c r="BP23" i="6" s="1"/>
  <c r="K44" i="6"/>
  <c r="H23" i="6"/>
  <c r="K37" i="6"/>
  <c r="L27" i="6"/>
  <c r="M27" i="6"/>
  <c r="D23" i="6"/>
  <c r="DD15" i="6"/>
  <c r="DE17" i="6"/>
  <c r="I23" i="6" a="1"/>
  <c r="K23" i="6" a="1"/>
  <c r="L23" i="6" a="1"/>
  <c r="J23" i="6" a="1"/>
  <c r="BN1164" i="6" l="1"/>
  <c r="BN1945" i="6"/>
  <c r="BN164" i="6"/>
  <c r="BN2083" i="6"/>
  <c r="BN1813" i="6"/>
  <c r="BN2290" i="6"/>
  <c r="BN44" i="6"/>
  <c r="BN335" i="6"/>
  <c r="BN96" i="6"/>
  <c r="BN1208" i="6"/>
  <c r="BN1691" i="6"/>
  <c r="BN2301" i="6"/>
  <c r="BN1833" i="6"/>
  <c r="BN697" i="6"/>
  <c r="BN283" i="6"/>
  <c r="BN1985" i="6"/>
  <c r="BN591" i="6"/>
  <c r="BN1370" i="6"/>
  <c r="BN1770" i="6"/>
  <c r="BN36" i="6"/>
  <c r="BN1633" i="6"/>
  <c r="BN1705" i="6"/>
  <c r="BN1134" i="6"/>
  <c r="BN1515" i="6"/>
  <c r="BN589" i="6"/>
  <c r="BN856" i="6"/>
  <c r="BN95" i="6"/>
  <c r="BN496" i="6"/>
  <c r="BN30" i="6"/>
  <c r="BN1438" i="6"/>
  <c r="BN1089" i="6"/>
  <c r="BN456" i="6"/>
  <c r="BN1651" i="6"/>
  <c r="BN649" i="6"/>
  <c r="BN780" i="6"/>
  <c r="BN1439" i="6"/>
  <c r="BN1919" i="6"/>
  <c r="BN430" i="6"/>
  <c r="BN2049" i="6"/>
  <c r="BN328" i="6"/>
  <c r="BN1747" i="6"/>
  <c r="BN606" i="6"/>
  <c r="BN592" i="6"/>
  <c r="BN1524" i="6"/>
  <c r="BN521" i="6"/>
  <c r="BN887" i="6"/>
  <c r="BN2207" i="6"/>
  <c r="BN325" i="6"/>
  <c r="BN2427" i="6"/>
  <c r="BN494" i="6"/>
  <c r="BN900" i="6"/>
  <c r="BN748" i="6"/>
  <c r="BN2025" i="6"/>
  <c r="BN938" i="6"/>
  <c r="BN1765" i="6"/>
  <c r="BN809" i="6"/>
  <c r="BN1092" i="6"/>
  <c r="BN2403" i="6"/>
  <c r="BN2362" i="6"/>
  <c r="BN1355" i="6"/>
  <c r="BN198" i="6"/>
  <c r="BN149" i="6"/>
  <c r="BN2169" i="6"/>
  <c r="BN1462" i="6"/>
  <c r="BN263" i="6"/>
  <c r="BN1519" i="6"/>
  <c r="BN2434" i="6"/>
  <c r="BN454" i="6"/>
  <c r="BN2204" i="6"/>
  <c r="BN1361" i="6"/>
  <c r="BN327" i="6"/>
  <c r="BN873" i="6"/>
  <c r="BN1931" i="6"/>
  <c r="BN1841" i="6"/>
  <c r="BN240" i="6"/>
  <c r="BN173" i="6"/>
  <c r="BN2116" i="6"/>
  <c r="BN1465" i="6"/>
  <c r="BN620" i="6"/>
  <c r="BN582" i="6"/>
  <c r="BN2256" i="6"/>
  <c r="BN1624" i="6"/>
  <c r="BN996" i="6"/>
  <c r="BN666" i="6"/>
  <c r="BN344" i="6"/>
  <c r="BN113" i="6"/>
  <c r="BN2009" i="6"/>
  <c r="BN340" i="6"/>
  <c r="BN435" i="6"/>
  <c r="BN324" i="6"/>
  <c r="BN356" i="6"/>
  <c r="BN1980" i="6"/>
  <c r="BN1752" i="6"/>
  <c r="BN678" i="6"/>
  <c r="BN270" i="6"/>
  <c r="BN336" i="6"/>
  <c r="BN2045" i="6"/>
  <c r="BN159" i="6"/>
  <c r="BN2443" i="6"/>
  <c r="BN688" i="6"/>
  <c r="BN1102" i="6"/>
  <c r="BN176" i="6"/>
  <c r="BN1386" i="6"/>
  <c r="BN946" i="6"/>
  <c r="BN1186" i="6"/>
  <c r="BN64" i="6"/>
  <c r="BN2058" i="6"/>
  <c r="BN1657" i="6"/>
  <c r="BN1972" i="6"/>
  <c r="BN585" i="6"/>
  <c r="BN1842" i="6"/>
  <c r="BN120" i="6"/>
  <c r="BN1692" i="6"/>
  <c r="BN719" i="6"/>
  <c r="BN1381" i="6"/>
  <c r="BN1198" i="6"/>
  <c r="BN1408" i="6"/>
  <c r="BN725" i="6"/>
  <c r="BN755" i="6"/>
  <c r="BN1728" i="6"/>
  <c r="BN2299" i="6"/>
  <c r="BN1680" i="6"/>
  <c r="BN89" i="6"/>
  <c r="BN953" i="6"/>
  <c r="BN2379" i="6"/>
  <c r="BN790" i="6"/>
  <c r="BN2161" i="6"/>
  <c r="BN511" i="6"/>
  <c r="BN970" i="6"/>
  <c r="BN1210" i="6"/>
  <c r="BN1766" i="6"/>
  <c r="BN2405" i="6"/>
  <c r="BN1477" i="6"/>
  <c r="BN168" i="6"/>
  <c r="BN1094" i="6"/>
  <c r="BN1659" i="6"/>
  <c r="BN278" i="6"/>
  <c r="BN854" i="6"/>
  <c r="BN508" i="6"/>
  <c r="BN2285" i="6"/>
  <c r="BN415" i="6"/>
  <c r="BN1479" i="6"/>
  <c r="BN226" i="6"/>
  <c r="BN2072" i="6"/>
  <c r="BN1608" i="6"/>
  <c r="BN2133" i="6"/>
  <c r="BN1181" i="6"/>
  <c r="BN1508" i="6"/>
  <c r="BN315" i="6"/>
  <c r="BN1117" i="6"/>
  <c r="BN1236" i="6"/>
  <c r="BN1539" i="6"/>
  <c r="BN781" i="6"/>
  <c r="BN2210" i="6"/>
  <c r="BN375" i="6"/>
  <c r="BN1304" i="6"/>
  <c r="BN1282" i="6"/>
  <c r="BN1296" i="6"/>
  <c r="BN384" i="6"/>
  <c r="BN70" i="6"/>
  <c r="BN2298" i="6"/>
  <c r="BN1290" i="6"/>
  <c r="BN1313" i="6"/>
  <c r="BN1755" i="6"/>
  <c r="BN1294" i="6"/>
  <c r="BN2378" i="6"/>
  <c r="BN2416" i="6"/>
  <c r="BN2435" i="6"/>
  <c r="BN1126" i="6"/>
  <c r="BN1108" i="6"/>
  <c r="BN998" i="6"/>
  <c r="BN495" i="6"/>
  <c r="BN1941" i="6"/>
  <c r="BN220" i="6"/>
  <c r="BN224" i="6"/>
  <c r="BN834" i="6"/>
  <c r="BN1704" i="6"/>
  <c r="BN350" i="6"/>
  <c r="BN948" i="6"/>
  <c r="BN759" i="6"/>
  <c r="BN488" i="6"/>
  <c r="BN1681" i="6"/>
  <c r="BN1229" i="6"/>
  <c r="BN407" i="6"/>
  <c r="BN370" i="6"/>
  <c r="BN1808" i="6"/>
  <c r="BN371" i="6"/>
  <c r="BN2155" i="6"/>
  <c r="BN673" i="6"/>
  <c r="BN128" i="6"/>
  <c r="BN926" i="6"/>
  <c r="BN1712" i="6"/>
  <c r="BN453" i="6"/>
  <c r="BN904" i="6"/>
  <c r="BN1001" i="6"/>
  <c r="BN1170" i="6"/>
  <c r="BN1928" i="6"/>
  <c r="BN830" i="6"/>
  <c r="BN1758" i="6"/>
  <c r="BN2401" i="6"/>
  <c r="BN1632" i="6"/>
  <c r="BN2420" i="6"/>
  <c r="BN200" i="6"/>
  <c r="BN359" i="6"/>
  <c r="BN1609" i="6"/>
  <c r="BN2296" i="6"/>
  <c r="BN520" i="6"/>
  <c r="BN1631" i="6"/>
  <c r="BN308" i="6"/>
  <c r="BN1959" i="6"/>
  <c r="BN890" i="6"/>
  <c r="BN148" i="6"/>
  <c r="BN28" i="6"/>
  <c r="BN1216" i="6"/>
  <c r="BN528" i="6"/>
  <c r="BN1286" i="6"/>
  <c r="BN441" i="6"/>
  <c r="BN92" i="6"/>
  <c r="BN2269" i="6"/>
  <c r="BN2101" i="6"/>
  <c r="BN458" i="6"/>
  <c r="BN1016" i="6"/>
  <c r="BN35" i="6"/>
  <c r="BN912" i="6"/>
  <c r="BN1194" i="6"/>
  <c r="BN181" i="6"/>
  <c r="BN1845" i="6"/>
  <c r="BN1924" i="6"/>
  <c r="BN565" i="6"/>
  <c r="BN752" i="6"/>
  <c r="BN842" i="6"/>
  <c r="BN2277" i="6"/>
  <c r="BN1048" i="6"/>
  <c r="BN234" i="6"/>
  <c r="BN631" i="6"/>
  <c r="BN849" i="6"/>
  <c r="BN1165" i="6"/>
  <c r="BN2352" i="6"/>
  <c r="BN52" i="6"/>
  <c r="BN2118" i="6"/>
  <c r="BN267" i="6"/>
  <c r="BN1273" i="6"/>
  <c r="BN216" i="6"/>
  <c r="BN958" i="6"/>
  <c r="BN1266" i="6"/>
  <c r="BN2059" i="6"/>
  <c r="BN258" i="6"/>
  <c r="BN2406" i="6"/>
  <c r="BN515" i="6"/>
  <c r="BN2041" i="6"/>
  <c r="BN1230" i="6"/>
  <c r="BN107" i="6"/>
  <c r="BN1911" i="6"/>
  <c r="BN355" i="6"/>
  <c r="BN1172" i="6"/>
  <c r="BN2151" i="6"/>
  <c r="BN800" i="6"/>
  <c r="BN1250" i="6"/>
  <c r="BN117" i="6"/>
  <c r="BN1221" i="6"/>
  <c r="BN331" i="6"/>
  <c r="BN1052" i="6"/>
  <c r="BN626" i="6"/>
  <c r="BN874" i="6"/>
  <c r="BN1890" i="6"/>
  <c r="BN1204" i="6"/>
  <c r="BN643" i="6"/>
  <c r="BN651" i="6"/>
  <c r="BN1447" i="6"/>
  <c r="BN27" i="6"/>
  <c r="BN967" i="6"/>
  <c r="BN190" i="6"/>
  <c r="BN2354" i="6"/>
  <c r="BN846" i="6"/>
  <c r="BN2146" i="6"/>
  <c r="BN100" i="6"/>
  <c r="BN459" i="6"/>
  <c r="BN163" i="6"/>
  <c r="BN1113" i="6"/>
  <c r="BN571" i="6"/>
  <c r="BN1836" i="6"/>
  <c r="BN639" i="6"/>
  <c r="BN1814" i="6"/>
  <c r="BN2321" i="6"/>
  <c r="BN634" i="6"/>
  <c r="BN2337" i="6"/>
  <c r="BN1501" i="6"/>
  <c r="BN2216" i="6"/>
  <c r="BN1849" i="6"/>
  <c r="BN773" i="6"/>
  <c r="BN1541" i="6"/>
  <c r="BN1078" i="6"/>
  <c r="BN814" i="6"/>
  <c r="BN255" i="6"/>
  <c r="BN1414" i="6"/>
  <c r="BN693" i="6"/>
  <c r="BN268" i="6"/>
  <c r="BN1278" i="6"/>
  <c r="BN1442" i="6"/>
  <c r="BN1158" i="6"/>
  <c r="BN1655" i="6"/>
  <c r="BN1214" i="6"/>
  <c r="BN600" i="6"/>
  <c r="BN584" i="6"/>
  <c r="BN684" i="6"/>
  <c r="BN1446" i="6"/>
  <c r="BN2077" i="6"/>
  <c r="BN2228" i="6"/>
  <c r="BN296" i="6"/>
  <c r="BN47" i="6"/>
  <c r="BN1432" i="6"/>
  <c r="BN1002" i="6"/>
  <c r="BN1857" i="6"/>
  <c r="BN2295" i="6"/>
  <c r="BN1953" i="6"/>
  <c r="BN972" i="6"/>
  <c r="BN383" i="6"/>
  <c r="BN316" i="6"/>
  <c r="BN1336" i="6"/>
  <c r="BN599" i="6"/>
  <c r="BN1646" i="6"/>
  <c r="BN80" i="6"/>
  <c r="BN2102" i="6"/>
  <c r="BN2135" i="6"/>
  <c r="BN795" i="6"/>
  <c r="BN1862" i="6"/>
  <c r="BN1983" i="6"/>
  <c r="BN1970" i="6"/>
  <c r="BN660" i="6"/>
  <c r="BN2073" i="6"/>
  <c r="BN672" i="6"/>
  <c r="BN1080" i="6"/>
  <c r="BN1583" i="6"/>
  <c r="BN2043" i="6"/>
  <c r="BN1510" i="6"/>
  <c r="BN1100" i="6"/>
  <c r="BN1649" i="6"/>
  <c r="BN2052" i="6"/>
  <c r="BN42" i="6"/>
  <c r="BN647" i="6"/>
  <c r="BN2326" i="6"/>
  <c r="BN279" i="6"/>
  <c r="BN1146" i="6"/>
  <c r="BN1866" i="6"/>
  <c r="BN2253" i="6"/>
  <c r="BN1935" i="6"/>
  <c r="BN347" i="6"/>
  <c r="BN1545" i="6"/>
  <c r="BN1222" i="6"/>
  <c r="BN2069" i="6"/>
  <c r="BN1829" i="6"/>
  <c r="BN2358" i="6"/>
  <c r="BN981" i="6"/>
  <c r="BN627" i="6"/>
  <c r="BN2391" i="6"/>
  <c r="BN1761" i="6"/>
  <c r="BN921" i="6"/>
  <c r="BN1817" i="6"/>
  <c r="BN2370" i="6"/>
  <c r="BN822" i="6"/>
  <c r="BN1474" i="6"/>
  <c r="BN2225" i="6"/>
  <c r="BN2395" i="6"/>
  <c r="BN1430" i="6"/>
  <c r="BN68" i="6"/>
  <c r="BN1617" i="6"/>
  <c r="BN1256" i="6"/>
  <c r="BN37" i="6"/>
  <c r="BN932" i="6"/>
  <c r="BN862" i="6"/>
  <c r="BN590" i="6"/>
  <c r="BN1540" i="6"/>
  <c r="BN1082" i="6"/>
  <c r="BN1458" i="6"/>
  <c r="BN416" i="6"/>
  <c r="BN1375" i="6"/>
  <c r="BN1014" i="6"/>
  <c r="BN462" i="6"/>
  <c r="BN969" i="6"/>
  <c r="BN711" i="6"/>
  <c r="BN2132" i="6"/>
  <c r="BN1828" i="6"/>
  <c r="BN1949" i="6"/>
  <c r="BN236" i="6"/>
  <c r="BN428" i="6"/>
  <c r="BN2221" i="6"/>
  <c r="BN2158" i="6"/>
  <c r="BN468" i="6"/>
  <c r="BN984" i="6"/>
  <c r="BN412" i="6"/>
  <c r="BN280" i="6"/>
  <c r="BN172" i="6"/>
  <c r="BN309" i="6"/>
  <c r="BN681" i="6"/>
  <c r="BN1166" i="6"/>
  <c r="BN954" i="6"/>
  <c r="BN579" i="6"/>
  <c r="BN796" i="6"/>
  <c r="BN616" i="6"/>
  <c r="BN532" i="6"/>
  <c r="BN1576" i="6"/>
  <c r="BN806" i="6"/>
  <c r="BN2122" i="6"/>
  <c r="BN138" i="6"/>
  <c r="BN825" i="6"/>
  <c r="BN1913" i="6"/>
  <c r="BN1138" i="6"/>
  <c r="BN1707" i="6"/>
  <c r="BN902" i="6"/>
  <c r="BN256" i="6"/>
  <c r="BN1136" i="6"/>
  <c r="BN376" i="6"/>
  <c r="BN1169" i="6"/>
  <c r="BN523" i="6"/>
  <c r="BN1129" i="6"/>
  <c r="BN2426" i="6"/>
  <c r="BN436" i="6"/>
  <c r="BN726" i="6"/>
  <c r="BN633" i="6"/>
  <c r="BN788" i="6"/>
  <c r="BN341" i="6"/>
  <c r="BN1993" i="6"/>
  <c r="BN1215" i="6"/>
  <c r="BN1818" i="6"/>
  <c r="BN244" i="6"/>
  <c r="BN115" i="6"/>
  <c r="BN157" i="6"/>
  <c r="BN586" i="6"/>
  <c r="BN1247" i="6"/>
  <c r="BN832" i="6"/>
  <c r="BN1269" i="6"/>
  <c r="BN2293" i="6"/>
  <c r="BN1328" i="6"/>
  <c r="BN420" i="6"/>
  <c r="BN2126" i="6"/>
  <c r="BN1490" i="6"/>
  <c r="BN889" i="6"/>
  <c r="BN1725" i="6"/>
  <c r="BN476" i="6"/>
  <c r="BN1810" i="6"/>
  <c r="BN160" i="6"/>
  <c r="BN272" i="6"/>
  <c r="BN1293" i="6"/>
  <c r="BN294" i="6"/>
  <c r="BN304" i="6"/>
  <c r="BN472" i="6"/>
  <c r="BN1133" i="6"/>
  <c r="BN2197" i="6"/>
  <c r="BN2078" i="6"/>
  <c r="BN97" i="6"/>
  <c r="BN300" i="6"/>
  <c r="BN424" i="6"/>
  <c r="BN292" i="6"/>
  <c r="BN1018" i="6"/>
  <c r="BN646" i="6"/>
  <c r="BN53" i="6"/>
  <c r="BN1315" i="6"/>
  <c r="BN146" i="6"/>
  <c r="BN1470" i="6"/>
  <c r="BN1200" i="6"/>
  <c r="BN612" i="6"/>
  <c r="BN2268" i="6"/>
  <c r="BN227" i="6"/>
  <c r="BN252" i="6"/>
  <c r="BN1878" i="6"/>
  <c r="BN728" i="6"/>
  <c r="BN689" i="6"/>
  <c r="BN1513" i="6"/>
  <c r="BN1244" i="6"/>
  <c r="BN2332" i="6"/>
  <c r="BN536" i="6"/>
  <c r="BN1009" i="6"/>
  <c r="BN1790" i="6"/>
  <c r="BN1731" i="6"/>
  <c r="BN54" i="6"/>
  <c r="BN1637" i="6"/>
  <c r="BN1525" i="6"/>
  <c r="BN171" i="6"/>
  <c r="BN1122" i="6"/>
  <c r="BN444" i="6"/>
  <c r="BN122" i="6"/>
  <c r="BN175" i="6"/>
  <c r="BN714" i="6"/>
  <c r="BN1420" i="6"/>
  <c r="BN2281" i="6"/>
  <c r="BN802" i="6"/>
  <c r="BN1334" i="6"/>
  <c r="BN640" i="6"/>
  <c r="BN140" i="6"/>
  <c r="BN492" i="6"/>
  <c r="BN1653" i="6"/>
  <c r="BN2200" i="6"/>
  <c r="BN2123" i="6"/>
  <c r="BN768" i="6"/>
  <c r="BN2377" i="6"/>
  <c r="BN192" i="6"/>
  <c r="BN1254" i="6"/>
  <c r="BN1708" i="6"/>
  <c r="BN2008" i="6"/>
  <c r="BN293" i="6"/>
  <c r="BN111" i="6"/>
  <c r="BN257" i="6"/>
  <c r="BN803" i="6"/>
  <c r="BN1217" i="6"/>
  <c r="BN808" i="6"/>
  <c r="BN2418" i="6"/>
  <c r="BN2374" i="6"/>
  <c r="BN2399" i="6"/>
  <c r="BN1856" i="6"/>
  <c r="BN1270" i="6"/>
  <c r="BN1176" i="6"/>
  <c r="BN88" i="6"/>
  <c r="BN2394" i="6"/>
  <c r="BN320" i="6"/>
  <c r="BN2442" i="6"/>
  <c r="BN1549" i="6"/>
  <c r="BN986" i="6"/>
  <c r="BN147" i="6"/>
  <c r="BN1567" i="6"/>
  <c r="BN2137" i="6"/>
  <c r="BN1012" i="6"/>
  <c r="BN318" i="6"/>
  <c r="BN718" i="6"/>
  <c r="BN968" i="6"/>
  <c r="BN933" i="6"/>
  <c r="BN1106" i="6"/>
  <c r="BN408" i="6"/>
  <c r="BN99" i="6"/>
  <c r="BN1020" i="6"/>
  <c r="BN2390" i="6"/>
  <c r="BN553" i="6"/>
  <c r="BN2172" i="6"/>
  <c r="BN2199" i="6"/>
  <c r="BN1933" i="6"/>
  <c r="BN1357" i="6"/>
  <c r="BN1593" i="6"/>
  <c r="BN1363" i="6"/>
  <c r="BN1870" i="6"/>
  <c r="BN966" i="6"/>
  <c r="BD16" i="6"/>
  <c r="E23" i="6"/>
  <c r="ED16" i="6"/>
  <c r="L23" i="6"/>
  <c r="K23" i="6"/>
  <c r="K42" i="6" s="1"/>
  <c r="M42" i="6" s="1"/>
  <c r="J23" i="6"/>
  <c r="I23" i="6"/>
  <c r="G45" i="6"/>
  <c r="K45" i="6"/>
  <c r="K32" i="6"/>
  <c r="BS23" i="6" l="1" a="1"/>
  <c r="BS23" i="6" s="1"/>
  <c r="BR23" i="6"/>
  <c r="BD17" i="6"/>
  <c r="ED17" i="6" s="1"/>
  <c r="BM23" i="6"/>
  <c r="BK23" i="6"/>
  <c r="BJ23" i="6"/>
  <c r="C46" i="6"/>
  <c r="K33" i="6"/>
  <c r="K38" i="6"/>
  <c r="M38" i="6" s="1"/>
  <c r="K34" i="6"/>
  <c r="H45" i="6"/>
  <c r="BT23" i="6" l="1"/>
  <c r="BU23" i="6" s="1"/>
  <c r="BL23" i="6"/>
  <c r="BN23" i="6" s="1"/>
  <c r="K35" i="6"/>
  <c r="M35" i="6" s="1"/>
  <c r="K48" i="6"/>
  <c r="K49" i="6" a="1"/>
  <c r="K49" i="6" l="1"/>
  <c r="K50" i="6"/>
  <c r="M50" i="6" s="1"/>
  <c r="N51" i="6" l="1"/>
  <c r="D5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GA11" authorId="0" shapeId="0" xr:uid="{3744FE26-0C83-4A12-B6B6-B5A43B063D8C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<sst xmlns="http://schemas.openxmlformats.org/spreadsheetml/2006/main" count="10193" uniqueCount="326">
  <si>
    <t>mm</t>
  </si>
  <si>
    <t>MPa</t>
  </si>
  <si>
    <t>kN</t>
  </si>
  <si>
    <t>Kết luận</t>
  </si>
  <si>
    <t>®</t>
  </si>
  <si>
    <t>- Tỷ số huy động của cấu kiện</t>
  </si>
  <si>
    <r>
      <t xml:space="preserve">- Tỉ số 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]</t>
    </r>
  </si>
  <si>
    <t>b. Kiểm tra khi có tác dụng của lực cắt trong tiết diện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</si>
  <si>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</t>
    </r>
  </si>
  <si>
    <r>
      <rPr>
        <sz val="10"/>
        <color theme="1"/>
        <rFont val="Calibri"/>
        <family val="2"/>
      </rPr>
      <t>N/(A</t>
    </r>
    <r>
      <rPr>
        <vertAlign val="subscript"/>
        <sz val="10"/>
        <color theme="1"/>
        <rFont val="Calibri"/>
        <family val="2"/>
      </rPr>
      <t xml:space="preserve">n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</si>
  <si>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- Tỷ số huy động ứng suất pháp của cấu kiện khi có tác dụng của N</t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</si>
  <si>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</si>
  <si>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- Ứng suất pháp giới hạn</t>
  </si>
  <si>
    <t>a. Kiểm tra khi có tác dụng của các moment</t>
  </si>
  <si>
    <t>1. Tính toán độ bền chịu uốn của dầm</t>
  </si>
  <si>
    <t>B. QUY TRÌNH TÍNH TOÁN</t>
  </si>
  <si>
    <t>D6</t>
  </si>
  <si>
    <t>(kNm)</t>
  </si>
  <si>
    <t>(kN)</t>
  </si>
  <si>
    <t>(m)</t>
  </si>
  <si>
    <t>Unique</t>
  </si>
  <si>
    <t>Label</t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</si>
  <si>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</si>
  <si>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</si>
  <si>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</si>
  <si>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t>N</t>
  </si>
  <si>
    <t>Vị trí</t>
  </si>
  <si>
    <t>Tổ hợp</t>
  </si>
  <si>
    <t>Phần tử</t>
  </si>
  <si>
    <t>3. Nội Lực</t>
  </si>
  <si>
    <t>FS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</si>
  <si>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</si>
  <si>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B</t>
  </si>
  <si>
    <t>kNm</t>
  </si>
  <si>
    <t>(mm)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</si>
  <si>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</si>
  <si>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</si>
  <si>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</si>
  <si>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</si>
  <si>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t>W</t>
  </si>
  <si>
    <t>I</t>
  </si>
  <si>
    <t>A</t>
  </si>
  <si>
    <t>t</t>
  </si>
  <si>
    <t>D</t>
  </si>
  <si>
    <t>L</t>
  </si>
  <si>
    <t>Tên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</si>
  <si>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</si>
  <si>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</si>
  <si>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</si>
  <si>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</si>
  <si>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</si>
  <si>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t>E</t>
  </si>
  <si>
    <t>Đặc Trưng Hình Học</t>
  </si>
  <si>
    <t>Hệ số</t>
  </si>
  <si>
    <t>SS400 ≤ 16</t>
  </si>
  <si>
    <t>Mác Thép</t>
  </si>
  <si>
    <t>Thông Số</t>
  </si>
  <si>
    <t>2. Vật Liệu - Đặc Trưng Hình Học</t>
  </si>
  <si>
    <t>B. TÍNH TOÁN</t>
  </si>
  <si>
    <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</si>
  <si>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m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</si>
  <si>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yd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</si>
  <si>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c</t>
    </r>
    <r>
      <rPr>
        <sz val="10"/>
        <rFont val="Calibri"/>
        <family val="2"/>
        <scheme val="minor"/>
      </rPr>
      <t>=</t>
    </r>
  </si>
  <si>
    <t>t =</t>
  </si>
  <si>
    <t>- Chiều dày ống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</si>
  <si>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>=</t>
    </r>
  </si>
  <si>
    <t>D =</t>
  </si>
  <si>
    <t>- Đường kính ống</t>
  </si>
  <si>
    <t>E=</t>
  </si>
  <si>
    <t>Mác thép</t>
  </si>
  <si>
    <t>1. Kích Thước</t>
  </si>
  <si>
    <t>A. THÔNG SỐ THIẾT KẾ</t>
  </si>
  <si>
    <t>A. THÔNG TIN THIẾT KẾ</t>
  </si>
  <si>
    <t>(Theo TCVN 5575-2024)</t>
  </si>
  <si>
    <t>BẢNG TỔNG HỢP CHI TIẾT  - THUYẾT MINH CẤU KIỆN THÉP ỐNG CHỊU NÉN LỆCH TÂM</t>
  </si>
  <si>
    <r>
      <t>V</t>
    </r>
    <r>
      <rPr>
        <vertAlign val="subscript"/>
        <sz val="10"/>
        <color theme="1"/>
        <rFont val="Calibri"/>
        <family val="2"/>
        <scheme val="minor"/>
      </rPr>
      <t>x</t>
    </r>
  </si>
  <si>
    <t>M</t>
  </si>
  <si>
    <t>V</t>
  </si>
  <si>
    <t>2. Tính toán về ổn định</t>
  </si>
  <si>
    <t>a. Tính toán về ổn định tổng thể</t>
  </si>
  <si>
    <t>- Hệ số ổn định khi uốn</t>
  </si>
  <si>
    <r>
      <t xml:space="preserve">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</rPr>
      <t xml:space="preserve"> =</t>
    </r>
  </si>
  <si>
    <t>d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</si>
  <si>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</si>
  <si>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</si>
  <si>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t>S</t>
  </si>
  <si>
    <t>- Tỷ số huy động ứng suất pháp của cấu kiện khi có tác dụng của M</t>
  </si>
  <si>
    <r>
      <rPr>
        <sz val="10"/>
        <color theme="1"/>
        <rFont val="Calibri"/>
        <family val="2"/>
      </rPr>
      <t>M/(W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</si>
  <si>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t>THIẾT KẾ DẦM THÉP ỐNG</t>
    </r>
    <r>
      <rPr>
        <sz val="14"/>
        <color theme="0"/>
        <rFont val="Adobe Hebrew"/>
        <family val="1"/>
      </rPr>
      <t xml:space="preserve"> CHỊU UỐN</t>
    </r>
    <r>
      <rPr>
        <sz val="14"/>
        <color theme="0"/>
        <rFont val="Calibri"/>
        <family val="2"/>
        <scheme val="minor"/>
      </rPr>
      <t xml:space="preserve"> THEO TCVN 5575:2024</t>
    </r>
  </si>
  <si>
    <t>- Chiều dày tiết diện chịu cắt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</si>
  <si>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</si>
  <si>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</t>
    </r>
    <r>
      <rPr>
        <sz val="10"/>
        <color theme="1"/>
        <rFont val="Calibri"/>
        <family val="2"/>
        <scheme val="minor"/>
      </rPr>
      <t xml:space="preserve">= </t>
    </r>
    <r>
      <rPr>
        <sz val="10"/>
        <color theme="1"/>
        <rFont val="Calibri"/>
        <family val="1"/>
        <charset val="2"/>
        <scheme val="minor"/>
      </rPr>
      <t>VS/(It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 =</t>
    </r>
  </si>
  <si>
    <r>
      <t xml:space="preserve"> M/(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</rPr>
      <t xml:space="preserve"> W.f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)=</t>
    </r>
  </si>
  <si>
    <t>- Bán kính mặt trung bình</t>
  </si>
  <si>
    <t>r =</t>
  </si>
  <si>
    <t>r /t =</t>
  </si>
  <si>
    <r>
      <t xml:space="preserve"> (π/2)√(E/f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) =</t>
    </r>
  </si>
  <si>
    <t>- Trường hợp cấu kiện chịu nén và cần kiểm tra ổn định của cấu kiện</t>
  </si>
  <si>
    <t>- Ứng suất tới hạn của cấu kiện chịu nén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</si>
  <si>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cr,1</t>
    </r>
    <r>
      <rPr>
        <sz val="10"/>
        <color theme="1"/>
        <rFont val="Calibri"/>
        <family val="2"/>
        <scheme val="minor"/>
      </rPr>
      <t xml:space="preserve"> =</t>
    </r>
  </si>
  <si>
    <t>- Ứng suất tính toán trong vỏ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</si>
  <si>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</si>
  <si>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1</t>
    </r>
    <r>
      <rPr>
        <sz val="10"/>
        <color theme="1"/>
        <rFont val="Symbol"/>
        <family val="1"/>
        <charset val="2"/>
      </rPr>
      <t xml:space="preserve"> / (s</t>
    </r>
    <r>
      <rPr>
        <vertAlign val="subscript"/>
        <sz val="10"/>
        <color theme="1"/>
        <rFont val="Calibri"/>
        <family val="2"/>
        <scheme val="minor"/>
      </rPr>
      <t>cr,1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</si>
  <si>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Kết luận:</t>
  </si>
  <si>
    <t>b. Tính toán về ổn định cục bộ thành ống tròn - Áp dụng khi có lực nén (Mục 11.2)</t>
  </si>
  <si>
    <t>Mac Thép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</si>
  <si>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</si>
  <si>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</si>
  <si>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</si>
  <si>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Bảng C.4 Cường độ tiêu chuẩn
 của thép làm bu lông</t>
  </si>
  <si>
    <t>Bảng C.6 Diện tích tiết diện bu lông</t>
  </si>
  <si>
    <t>Bảng C5: Cường độ ép mặt</t>
  </si>
  <si>
    <t>Bảng C1: Que hàn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</si>
  <si>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</si>
  <si>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</si>
  <si>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</si>
  <si>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</si>
  <si>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E2</t>
  </si>
  <si>
    <t>Hệ số k0</t>
  </si>
  <si>
    <t>Hình dạng</t>
  </si>
  <si>
    <t>Hmin</t>
  </si>
  <si>
    <t>Lmin</t>
  </si>
  <si>
    <t>Ledge</t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</si>
  <si>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</si>
  <si>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k tĩnh</t>
  </si>
  <si>
    <t>k động</t>
  </si>
  <si>
    <t>Mpa</t>
  </si>
  <si>
    <t>fu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</si>
  <si>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</si>
  <si>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</si>
  <si>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</si>
  <si>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</si>
  <si>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</si>
  <si>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</si>
  <si>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</si>
  <si>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</si>
  <si>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</si>
  <si>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</si>
  <si>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</si>
  <si>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</si>
  <si>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Kê 4 cạnh</t>
  </si>
  <si>
    <t>Kê 3 cạnh</t>
  </si>
  <si>
    <t>Tải trọng động</t>
  </si>
  <si>
    <t>Chữ L</t>
  </si>
  <si>
    <t>25db</t>
  </si>
  <si>
    <t>Q235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</si>
  <si>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</si>
  <si>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</si>
  <si>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</si>
  <si>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</si>
  <si>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</si>
  <si>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</si>
  <si>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</si>
  <si>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</si>
  <si>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</si>
  <si>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E43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</si>
  <si>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</si>
  <si>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</si>
  <si>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</si>
  <si>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</si>
  <si>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</si>
  <si>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Tải trọng tĩnh</t>
  </si>
  <si>
    <t>Không tháo được có bản neo</t>
  </si>
  <si>
    <t>15db</t>
  </si>
  <si>
    <t>Q345</t>
  </si>
  <si>
    <t>E51</t>
  </si>
  <si>
    <t>CI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</si>
  <si>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</si>
  <si>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</si>
  <si>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a2</t>
  </si>
  <si>
    <t>a3</t>
  </si>
  <si>
    <t>Công trình (ống khói, tháp thải khí…), tải trọng tính tính là tải trọng gió</t>
  </si>
  <si>
    <t>Tháo được có bản neo</t>
  </si>
  <si>
    <t>30db</t>
  </si>
  <si>
    <t>Q355</t>
  </si>
  <si>
    <t>N42</t>
  </si>
  <si>
    <t>M150</t>
  </si>
  <si>
    <t>B10</t>
  </si>
  <si>
    <t>CII</t>
  </si>
  <si>
    <t>Bu lông tháo được có bản neo lắp đặt tự do trong ống</t>
  </si>
  <si>
    <t>Thẳng</t>
  </si>
  <si>
    <t>10db</t>
  </si>
  <si>
    <t>A36</t>
  </si>
  <si>
    <t>N46</t>
  </si>
  <si>
    <t>M200</t>
  </si>
  <si>
    <t>B15</t>
  </si>
  <si>
    <t>C12/15</t>
  </si>
  <si>
    <t>CIII</t>
  </si>
  <si>
    <t>Đầu côn (D&lt; 16)</t>
  </si>
  <si>
    <t>A572 gr.50</t>
  </si>
  <si>
    <t>N50</t>
  </si>
  <si>
    <t>M250</t>
  </si>
  <si>
    <t>B20</t>
  </si>
  <si>
    <t>C16/20</t>
  </si>
  <si>
    <t>AI</t>
  </si>
  <si>
    <t>Đầu côn</t>
  </si>
  <si>
    <r>
      <t xml:space="preserve">S235 </t>
    </r>
    <r>
      <rPr>
        <sz val="10"/>
        <color theme="1"/>
        <rFont val="Calibri"/>
        <family val="2"/>
      </rPr>
      <t>≤ 16</t>
    </r>
  </si>
  <si>
    <t>M300</t>
  </si>
  <si>
    <t>B22.5</t>
  </si>
  <si>
    <t>C18/22.5</t>
  </si>
  <si>
    <t>AII</t>
  </si>
  <si>
    <r>
      <t xml:space="preserve">S235 </t>
    </r>
    <r>
      <rPr>
        <sz val="10"/>
        <color theme="1"/>
        <rFont val="Calibri"/>
        <family val="2"/>
      </rPr>
      <t>≤ 40</t>
    </r>
  </si>
  <si>
    <t>M350</t>
  </si>
  <si>
    <t>B25</t>
  </si>
  <si>
    <t>C20/25</t>
  </si>
  <si>
    <t>AIII</t>
  </si>
  <si>
    <r>
      <t xml:space="preserve">S235 </t>
    </r>
    <r>
      <rPr>
        <sz val="10"/>
        <color theme="1"/>
        <rFont val="Calibri"/>
        <family val="2"/>
      </rPr>
      <t>≤ 63</t>
    </r>
  </si>
  <si>
    <t>M400</t>
  </si>
  <si>
    <t>B30</t>
  </si>
  <si>
    <t>C25/30</t>
  </si>
  <si>
    <t>CB240-T</t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</si>
  <si>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</si>
  <si>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t>M450</t>
  </si>
  <si>
    <t>B35</t>
  </si>
  <si>
    <t>C28/35</t>
  </si>
  <si>
    <t>CB300-T</t>
  </si>
  <si>
    <r>
      <t xml:space="preserve">S235 </t>
    </r>
    <r>
      <rPr>
        <sz val="10"/>
        <color theme="1"/>
        <rFont val="Calibri"/>
        <family val="2"/>
      </rPr>
      <t>≤ 100</t>
    </r>
  </si>
  <si>
    <t>M500</t>
  </si>
  <si>
    <t>B40</t>
  </si>
  <si>
    <t>C32/40</t>
  </si>
  <si>
    <t>CB300-V</t>
  </si>
  <si>
    <t>S275 ≤ 16</t>
  </si>
  <si>
    <t>M600</t>
  </si>
  <si>
    <t>B45</t>
  </si>
  <si>
    <t>C35/45</t>
  </si>
  <si>
    <t>CB400-V</t>
  </si>
  <si>
    <t>S275 ≤ 40</t>
  </si>
  <si>
    <t>M700</t>
  </si>
  <si>
    <t>B50</t>
  </si>
  <si>
    <t>C40/50</t>
  </si>
  <si>
    <t>CB500-V</t>
  </si>
  <si>
    <t>S275 ≤ 63</t>
  </si>
  <si>
    <t>B55</t>
  </si>
  <si>
    <t>C45/55</t>
  </si>
  <si>
    <t>SR235</t>
  </si>
  <si>
    <t>S275 ≤ 80</t>
  </si>
  <si>
    <t>M800</t>
  </si>
  <si>
    <t>B60</t>
  </si>
  <si>
    <t>C50/60</t>
  </si>
  <si>
    <t>SR295</t>
  </si>
  <si>
    <t>S275 ≤ 100</t>
  </si>
  <si>
    <t>SD295</t>
  </si>
  <si>
    <t>S355 ≤ 16</t>
  </si>
  <si>
    <t>SD390</t>
  </si>
  <si>
    <t>S355 ≤ 40</t>
  </si>
  <si>
    <t>SD490</t>
  </si>
  <si>
    <t>S355 ≤ 63</t>
  </si>
  <si>
    <t>S355 ≤ 80</t>
  </si>
  <si>
    <t>S355 ≤ 100</t>
  </si>
  <si>
    <t>SS330 ≤ 16</t>
  </si>
  <si>
    <t>SS330 ≤ 40</t>
  </si>
  <si>
    <t>SS400 ≤ 40</t>
  </si>
  <si>
    <t>SS490 ≤ 16</t>
  </si>
  <si>
    <t>SS490 ≤ 40</t>
  </si>
  <si>
    <t>SS540 ≤ 16</t>
  </si>
  <si>
    <t>SS540 ≤ 40</t>
  </si>
  <si>
    <t>CCT34</t>
  </si>
  <si>
    <t>CCT38</t>
  </si>
  <si>
    <t>CCT42</t>
  </si>
  <si>
    <t>mmxmm</t>
  </si>
  <si>
    <t>D x t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</si>
  <si>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</si>
  <si>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</si>
  <si>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3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</si>
  <si>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</si>
  <si>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t>tw</t>
  </si>
  <si>
    <t>r</t>
  </si>
  <si>
    <t>Tỷ số huy động</t>
  </si>
  <si>
    <t>Shear</t>
  </si>
  <si>
    <t>r/t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</si>
  <si>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1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</si>
  <si>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cr,1</t>
    </r>
  </si>
  <si>
    <t>D/C max</t>
  </si>
  <si>
    <t>(1) Kiểm tra độ bền chịu uốn của dầm khi có tác dụng moment, lực cắt</t>
  </si>
  <si>
    <t>(2) Kiểm tra ổn định tổng thể</t>
  </si>
  <si>
    <t>(3) Kiểm tra ổn định cục bộ</t>
  </si>
  <si>
    <t>Kiểm tra mục (1)</t>
  </si>
  <si>
    <t>Kiểm tra</t>
  </si>
  <si>
    <t>mục (2)</t>
  </si>
  <si>
    <t>Kiểm tra mục (3)</t>
  </si>
  <si>
    <t>Uni.</t>
  </si>
  <si>
    <t>BẢNG TỔNG HỢP CHI TIẾT  - THUYẾT MINH CẤU KIỆN DẦM THÉP ỐNG</t>
  </si>
  <si>
    <t>Pipe 114.3x6.5</t>
  </si>
  <si>
    <t>B11</t>
  </si>
  <si>
    <t>3</t>
  </si>
  <si>
    <t>13</t>
  </si>
  <si>
    <t>Pipe 60x3</t>
  </si>
  <si>
    <t>D5</t>
  </si>
  <si>
    <t>33</t>
  </si>
  <si>
    <t>34</t>
  </si>
  <si>
    <t>D7</t>
  </si>
  <si>
    <t>35</t>
  </si>
  <si>
    <t>C13</t>
  </si>
  <si>
    <t>49</t>
  </si>
  <si>
    <t>C2</t>
  </si>
  <si>
    <t>50</t>
  </si>
  <si>
    <t>ULSV1</t>
  </si>
  <si>
    <t>ULSV2</t>
  </si>
  <si>
    <t>ULSV31</t>
  </si>
  <si>
    <t>ULSV32</t>
  </si>
  <si>
    <t>ULSV33</t>
  </si>
  <si>
    <t>ULSV34</t>
  </si>
  <si>
    <t>ULSV41</t>
  </si>
  <si>
    <t>ULSV42</t>
  </si>
  <si>
    <t>ULSV43</t>
  </si>
  <si>
    <t>ULSV44</t>
  </si>
  <si>
    <t>ULSV51</t>
  </si>
  <si>
    <t>ULSV52</t>
  </si>
  <si>
    <t>ULSV53</t>
  </si>
  <si>
    <t>ULSV54</t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</si>
  <si>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1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</si>
  <si>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cr,1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</si>
  <si>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</si>
  <si>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t>Kiểm tra
mục (2)</t>
  </si>
  <si>
    <t>Moment</t>
  </si>
  <si>
    <t>114.3 x 6.5</t>
  </si>
  <si>
    <t>O/S</t>
  </si>
  <si>
    <t>OK</t>
  </si>
  <si>
    <t>-</t>
  </si>
  <si>
    <t>60 x 3</t>
  </si>
  <si>
    <t>- (1) Kiểm tra độ bền chịu uốn của dầm khi có tác dụng moment, lực cắt</t>
  </si>
  <si>
    <t>- (2) Kiểm tra ổn định tổng thể</t>
  </si>
  <si>
    <t>- (3) Kiểm tra ổn định cục bộ</t>
  </si>
  <si>
    <t>- FS Hệ số huy động của cấu kiện</t>
  </si>
  <si>
    <t>Section</t>
  </si>
  <si>
    <t>Cột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</si>
</sst>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56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Symbol"/>
      <family val="1"/>
      <charset val="2"/>
    </font>
    <font>
      <b/>
      <u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vertAlign val="superscript"/>
      <sz val="10"/>
      <color rgb="FF0070C0"/>
      <name val="Calibri"/>
      <family val="2"/>
      <scheme val="minor"/>
    </font>
    <font>
      <sz val="10"/>
      <color theme="1"/>
      <name val="Tahoma"/>
      <family val="2"/>
    </font>
    <font>
      <b/>
      <sz val="10"/>
      <color rgb="FF0000CC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name val="Calibri"/>
      <family val="1"/>
      <charset val="2"/>
      <scheme val="minor"/>
    </font>
    <font>
      <sz val="10"/>
      <name val="Symbol"/>
      <family val="1"/>
      <charset val="2"/>
    </font>
    <font>
      <sz val="10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3"/>
      <color rgb="FF0070C0"/>
      <name val="Calibri"/>
      <family val="2"/>
      <scheme val="minor"/>
    </font>
    <font>
      <b/>
      <sz val="9"/>
      <color indexed="81"/>
      <name val="Tahoma"/>
      <family val="2"/>
    </font>
    <font>
      <sz val="14"/>
      <color theme="0"/>
      <name val="Calibri"/>
      <family val="2"/>
      <scheme val="minor"/>
    </font>
    <font>
      <sz val="14"/>
      <color theme="0"/>
      <name val="Adobe Hebrew"/>
      <family val="1"/>
    </font>
    <font>
      <b/>
      <sz val="10"/>
      <color theme="1"/>
      <name val="Symbol"/>
      <family val="1"/>
      <charset val="2"/>
    </font>
    <font>
      <vertAlign val="subscript"/>
      <sz val="10"/>
      <color theme="1"/>
      <name val="Symbol"/>
      <family val="1"/>
      <charset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vertAlign val="subscript"/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vertAlign val="subscript"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70C0"/>
      <name val="Arial"/>
      <family val="2"/>
    </font>
    <font>
      <sz val="12"/>
      <name val="Calibri"/>
      <family val="2"/>
      <scheme val="minor"/>
    </font>
    <font>
      <b/>
      <sz val="10"/>
      <color rgb="FF0070C0"/>
      <name val="Symbol"/>
      <family val="1"/>
      <charset val="2"/>
    </font>
    <font>
      <sz val="14"/>
      <color rgb="FF0070C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3" fillId="2" borderId="1" applyNumberFormat="0" applyAlignment="0" applyProtection="0"/>
    <xf numFmtId="0" fontId="2" fillId="0" borderId="0"/>
    <xf numFmtId="0" fontId="1" fillId="0" borderId="0"/>
    <xf numFmtId="0" fontId="40" fillId="0" borderId="0"/>
    <xf numFmtId="0" fontId="44" fillId="0" borderId="0"/>
    <xf numFmtId="0" fontId="48" fillId="0" borderId="0"/>
    <xf numFmtId="164" fontId="40" fillId="0" borderId="0" applyFont="0" applyFill="0" applyBorder="0" applyAlignment="0" applyProtection="0"/>
    <xf numFmtId="0" fontId="51" fillId="0" borderId="0"/>
  </cellStyleXfs>
  <cellXfs count="304">
    <xf numFmtId="0" fontId="0" fillId="0" borderId="0" xfId="0"/>
    <xf numFmtId="0" fontId="4" fillId="0" borderId="0" xfId="2" applyFont="1"/>
    <xf numFmtId="0" fontId="4" fillId="3" borderId="0" xfId="2" applyFont="1" applyFill="1"/>
    <xf numFmtId="164" fontId="5" fillId="3" borderId="2" xfId="2" applyNumberFormat="1" applyFont="1" applyFill="1" applyBorder="1"/>
    <xf numFmtId="2" fontId="5" fillId="3" borderId="2" xfId="2" applyNumberFormat="1" applyFont="1" applyFill="1" applyBorder="1"/>
    <xf numFmtId="0" fontId="5" fillId="3" borderId="2" xfId="2" applyFont="1" applyFill="1" applyBorder="1"/>
    <xf numFmtId="0" fontId="4" fillId="3" borderId="2" xfId="2" applyFont="1" applyFill="1" applyBorder="1"/>
    <xf numFmtId="0" fontId="4" fillId="3" borderId="2" xfId="2" applyFont="1" applyFill="1" applyBorder="1" applyAlignment="1">
      <alignment horizontal="center" vertical="center"/>
    </xf>
    <xf numFmtId="2" fontId="6" fillId="3" borderId="2" xfId="2" applyNumberFormat="1" applyFont="1" applyFill="1" applyBorder="1" applyAlignment="1">
      <alignment horizontal="center" vertical="center"/>
    </xf>
    <xf numFmtId="164" fontId="4" fillId="3" borderId="2" xfId="2" applyNumberFormat="1" applyFont="1" applyFill="1" applyBorder="1" applyAlignment="1">
      <alignment horizontal="center" vertical="center"/>
    </xf>
    <xf numFmtId="2" fontId="4" fillId="3" borderId="2" xfId="2" applyNumberFormat="1" applyFont="1" applyFill="1" applyBorder="1" applyAlignment="1">
      <alignment horizontal="center" vertical="center"/>
    </xf>
    <xf numFmtId="1" fontId="4" fillId="3" borderId="2" xfId="2" applyNumberFormat="1" applyFont="1" applyFill="1" applyBorder="1" applyAlignment="1">
      <alignment horizontal="center" vertical="center"/>
    </xf>
    <xf numFmtId="0" fontId="4" fillId="3" borderId="4" xfId="2" applyFont="1" applyFill="1" applyBorder="1"/>
    <xf numFmtId="0" fontId="4" fillId="3" borderId="6" xfId="2" applyFont="1" applyFill="1" applyBorder="1"/>
    <xf numFmtId="0" fontId="15" fillId="3" borderId="6" xfId="2" applyFont="1" applyFill="1" applyBorder="1" applyAlignment="1">
      <alignment horizontal="left" indent="1"/>
    </xf>
    <xf numFmtId="0" fontId="18" fillId="4" borderId="2" xfId="2" applyFont="1" applyFill="1" applyBorder="1" applyAlignment="1">
      <alignment horizontal="center" vertical="center" wrapText="1"/>
    </xf>
    <xf numFmtId="0" fontId="18" fillId="4" borderId="2" xfId="2" applyFont="1" applyFill="1" applyBorder="1" applyAlignment="1">
      <alignment horizontal="center" vertical="center"/>
    </xf>
    <xf numFmtId="0" fontId="18" fillId="4" borderId="2" xfId="2" applyFont="1" applyFill="1" applyBorder="1" applyAlignment="1">
      <alignment vertical="center" wrapText="1"/>
    </xf>
    <xf numFmtId="164" fontId="18" fillId="4" borderId="2" xfId="2" applyNumberFormat="1" applyFont="1" applyFill="1" applyBorder="1" applyAlignment="1">
      <alignment horizontal="center"/>
    </xf>
    <xf numFmtId="0" fontId="18" fillId="4" borderId="2" xfId="2" applyFont="1" applyFill="1" applyBorder="1" applyAlignment="1">
      <alignment horizontal="center" vertical="top"/>
    </xf>
    <xf numFmtId="0" fontId="18" fillId="4" borderId="2" xfId="2" applyFont="1" applyFill="1" applyBorder="1" applyAlignment="1">
      <alignment horizontal="center"/>
    </xf>
    <xf numFmtId="2" fontId="18" fillId="4" borderId="2" xfId="2" applyNumberFormat="1" applyFont="1" applyFill="1" applyBorder="1" applyAlignment="1">
      <alignment horizontal="center" vertical="center"/>
    </xf>
    <xf numFmtId="2" fontId="18" fillId="4" borderId="2" xfId="2" applyNumberFormat="1" applyFont="1" applyFill="1" applyBorder="1" applyAlignment="1">
      <alignment horizontal="center"/>
    </xf>
    <xf numFmtId="164" fontId="5" fillId="3" borderId="4" xfId="2" applyNumberFormat="1" applyFont="1" applyFill="1" applyBorder="1"/>
    <xf numFmtId="2" fontId="5" fillId="3" borderId="4" xfId="2" applyNumberFormat="1" applyFont="1" applyFill="1" applyBorder="1"/>
    <xf numFmtId="0" fontId="5" fillId="3" borderId="4" xfId="2" applyFont="1" applyFill="1" applyBorder="1"/>
    <xf numFmtId="0" fontId="23" fillId="3" borderId="4" xfId="2" applyFont="1" applyFill="1" applyBorder="1" applyAlignment="1">
      <alignment horizontal="left" indent="1"/>
    </xf>
    <xf numFmtId="0" fontId="15" fillId="3" borderId="5" xfId="2" applyFont="1" applyFill="1" applyBorder="1" applyAlignment="1">
      <alignment horizontal="left" indent="1"/>
    </xf>
    <xf numFmtId="164" fontId="5" fillId="3" borderId="0" xfId="2" applyNumberFormat="1" applyFont="1" applyFill="1"/>
    <xf numFmtId="2" fontId="5" fillId="3" borderId="0" xfId="2" applyNumberFormat="1" applyFont="1" applyFill="1"/>
    <xf numFmtId="0" fontId="6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right" vertical="center"/>
    </xf>
    <xf numFmtId="0" fontId="5" fillId="3" borderId="0" xfId="2" applyFont="1" applyFill="1"/>
    <xf numFmtId="0" fontId="6" fillId="3" borderId="0" xfId="2" applyFont="1" applyFill="1"/>
    <xf numFmtId="0" fontId="25" fillId="3" borderId="0" xfId="2" applyFont="1" applyFill="1" applyAlignment="1">
      <alignment horizontal="right"/>
    </xf>
    <xf numFmtId="1" fontId="6" fillId="3" borderId="0" xfId="2" applyNumberFormat="1" applyFont="1" applyFill="1"/>
    <xf numFmtId="164" fontId="6" fillId="3" borderId="0" xfId="2" applyNumberFormat="1" applyFont="1" applyFill="1" applyAlignment="1">
      <alignment horizontal="right"/>
    </xf>
    <xf numFmtId="0" fontId="23" fillId="3" borderId="0" xfId="2" applyFont="1" applyFill="1" applyAlignment="1">
      <alignment horizontal="left" indent="1"/>
    </xf>
    <xf numFmtId="0" fontId="4" fillId="3" borderId="0" xfId="2" applyFont="1" applyFill="1" applyAlignment="1">
      <alignment vertical="top"/>
    </xf>
    <xf numFmtId="0" fontId="4" fillId="3" borderId="0" xfId="2" applyFont="1" applyFill="1" applyAlignment="1">
      <alignment horizontal="right" vertical="top"/>
    </xf>
    <xf numFmtId="0" fontId="19" fillId="3" borderId="0" xfId="2" applyFont="1" applyFill="1" applyAlignment="1">
      <alignment vertical="top"/>
    </xf>
    <xf numFmtId="1" fontId="5" fillId="3" borderId="0" xfId="2" applyNumberFormat="1" applyFont="1" applyFill="1" applyAlignment="1">
      <alignment horizontal="right" vertical="center"/>
    </xf>
    <xf numFmtId="2" fontId="5" fillId="3" borderId="0" xfId="2" applyNumberFormat="1" applyFont="1" applyFill="1" applyAlignment="1">
      <alignment horizontal="right" vertical="center"/>
    </xf>
    <xf numFmtId="0" fontId="4" fillId="3" borderId="0" xfId="2" applyFont="1" applyFill="1" applyAlignment="1">
      <alignment horizontal="right" vertical="center"/>
    </xf>
    <xf numFmtId="0" fontId="4" fillId="3" borderId="0" xfId="2" applyFont="1" applyFill="1" applyAlignment="1">
      <alignment horizontal="left" vertical="center"/>
    </xf>
    <xf numFmtId="164" fontId="4" fillId="3" borderId="0" xfId="2" applyNumberFormat="1" applyFont="1" applyFill="1" applyAlignment="1">
      <alignment vertical="top"/>
    </xf>
    <xf numFmtId="0" fontId="17" fillId="3" borderId="0" xfId="2" applyFont="1" applyFill="1" applyAlignment="1">
      <alignment horizontal="right" vertical="top"/>
    </xf>
    <xf numFmtId="2" fontId="4" fillId="3" borderId="0" xfId="2" applyNumberFormat="1" applyFont="1" applyFill="1" applyAlignment="1">
      <alignment vertical="top"/>
    </xf>
    <xf numFmtId="0" fontId="7" fillId="3" borderId="0" xfId="2" applyFont="1" applyFill="1" applyAlignment="1">
      <alignment horizontal="right" vertical="top"/>
    </xf>
    <xf numFmtId="2" fontId="4" fillId="3" borderId="0" xfId="2" applyNumberFormat="1" applyFont="1" applyFill="1"/>
    <xf numFmtId="0" fontId="4" fillId="3" borderId="0" xfId="2" applyFont="1" applyFill="1" applyAlignment="1">
      <alignment horizontal="center" vertical="center"/>
    </xf>
    <xf numFmtId="0" fontId="4" fillId="3" borderId="0" xfId="2" applyFont="1" applyFill="1" applyAlignment="1">
      <alignment horizontal="right"/>
    </xf>
    <xf numFmtId="1" fontId="4" fillId="3" borderId="0" xfId="2" applyNumberFormat="1" applyFont="1" applyFill="1" applyAlignment="1">
      <alignment horizontal="center" vertical="center"/>
    </xf>
    <xf numFmtId="0" fontId="4" fillId="3" borderId="15" xfId="2" applyFont="1" applyFill="1" applyBorder="1" applyAlignment="1">
      <alignment vertical="top"/>
    </xf>
    <xf numFmtId="0" fontId="15" fillId="3" borderId="14" xfId="2" applyFont="1" applyFill="1" applyBorder="1" applyAlignment="1">
      <alignment horizontal="left" indent="1"/>
    </xf>
    <xf numFmtId="0" fontId="4" fillId="3" borderId="21" xfId="2" applyFont="1" applyFill="1" applyBorder="1"/>
    <xf numFmtId="0" fontId="4" fillId="3" borderId="19" xfId="2" quotePrefix="1" applyFont="1" applyFill="1" applyBorder="1" applyAlignment="1">
      <alignment horizontal="left" vertical="top" indent="2"/>
    </xf>
    <xf numFmtId="0" fontId="4" fillId="3" borderId="19" xfId="2" applyFont="1" applyFill="1" applyBorder="1" applyAlignment="1">
      <alignment horizontal="left" vertical="top" indent="2"/>
    </xf>
    <xf numFmtId="0" fontId="15" fillId="3" borderId="19" xfId="2" applyFont="1" applyFill="1" applyBorder="1" applyAlignment="1">
      <alignment horizontal="left" indent="1"/>
    </xf>
    <xf numFmtId="0" fontId="4" fillId="3" borderId="21" xfId="2" applyFont="1" applyFill="1" applyBorder="1" applyAlignment="1">
      <alignment vertical="top"/>
    </xf>
    <xf numFmtId="0" fontId="5" fillId="3" borderId="14" xfId="2" applyFont="1" applyFill="1" applyBorder="1" applyAlignment="1">
      <alignment horizontal="center" vertical="center"/>
    </xf>
    <xf numFmtId="0" fontId="4" fillId="3" borderId="20" xfId="2" applyFont="1" applyFill="1" applyBorder="1"/>
    <xf numFmtId="164" fontId="5" fillId="3" borderId="14" xfId="2" applyNumberFormat="1" applyFont="1" applyFill="1" applyBorder="1" applyAlignment="1">
      <alignment horizontal="center" vertical="center"/>
    </xf>
    <xf numFmtId="1" fontId="6" fillId="3" borderId="14" xfId="2" applyNumberFormat="1" applyFont="1" applyFill="1" applyBorder="1" applyAlignment="1">
      <alignment horizontal="center" vertical="center"/>
    </xf>
    <xf numFmtId="11" fontId="6" fillId="3" borderId="14" xfId="2" applyNumberFormat="1" applyFont="1" applyFill="1" applyBorder="1" applyAlignment="1">
      <alignment horizontal="center" vertical="center"/>
    </xf>
    <xf numFmtId="0" fontId="4" fillId="3" borderId="15" xfId="2" applyFont="1" applyFill="1" applyBorder="1"/>
    <xf numFmtId="0" fontId="19" fillId="3" borderId="15" xfId="2" applyFont="1" applyFill="1" applyBorder="1" applyAlignment="1">
      <alignment horizontal="right"/>
    </xf>
    <xf numFmtId="0" fontId="4" fillId="3" borderId="16" xfId="2" applyFont="1" applyFill="1" applyBorder="1"/>
    <xf numFmtId="2" fontId="5" fillId="3" borderId="14" xfId="2" applyNumberFormat="1" applyFont="1" applyFill="1" applyBorder="1" applyAlignment="1">
      <alignment horizontal="center" vertical="center"/>
    </xf>
    <xf numFmtId="0" fontId="4" fillId="3" borderId="15" xfId="2" applyFont="1" applyFill="1" applyBorder="1" applyAlignment="1">
      <alignment horizontal="right" vertical="top"/>
    </xf>
    <xf numFmtId="2" fontId="6" fillId="3" borderId="14" xfId="2" applyNumberFormat="1" applyFont="1" applyFill="1" applyBorder="1" applyAlignment="1">
      <alignment horizontal="center" vertical="center"/>
    </xf>
    <xf numFmtId="2" fontId="6" fillId="3" borderId="22" xfId="2" applyNumberFormat="1" applyFont="1" applyFill="1" applyBorder="1" applyAlignment="1">
      <alignment horizontal="center" vertical="center"/>
    </xf>
    <xf numFmtId="0" fontId="4" fillId="3" borderId="14" xfId="2" applyFont="1" applyFill="1" applyBorder="1"/>
    <xf numFmtId="0" fontId="10" fillId="3" borderId="14" xfId="2" applyFont="1" applyFill="1" applyBorder="1" applyAlignment="1">
      <alignment horizontal="left" indent="1"/>
    </xf>
    <xf numFmtId="0" fontId="9" fillId="3" borderId="19" xfId="2" applyFont="1" applyFill="1" applyBorder="1" applyAlignment="1">
      <alignment horizontal="center"/>
    </xf>
    <xf numFmtId="0" fontId="8" fillId="3" borderId="21" xfId="2" applyFont="1" applyFill="1" applyBorder="1" applyAlignment="1">
      <alignment horizontal="center" vertical="center"/>
    </xf>
    <xf numFmtId="2" fontId="3" fillId="2" borderId="14" xfId="1" applyNumberFormat="1" applyBorder="1"/>
    <xf numFmtId="0" fontId="10" fillId="3" borderId="19" xfId="2" applyFont="1" applyFill="1" applyBorder="1" applyAlignment="1">
      <alignment horizontal="left" indent="1"/>
    </xf>
    <xf numFmtId="0" fontId="34" fillId="3" borderId="19" xfId="2" applyFont="1" applyFill="1" applyBorder="1" applyAlignment="1">
      <alignment horizontal="right" vertical="center" indent="1"/>
    </xf>
    <xf numFmtId="0" fontId="4" fillId="3" borderId="19" xfId="2" applyFont="1" applyFill="1" applyBorder="1"/>
    <xf numFmtId="0" fontId="10" fillId="3" borderId="17" xfId="2" applyFont="1" applyFill="1" applyBorder="1" applyAlignment="1">
      <alignment horizontal="left" indent="1"/>
    </xf>
    <xf numFmtId="0" fontId="4" fillId="3" borderId="18" xfId="2" applyFont="1" applyFill="1" applyBorder="1"/>
    <xf numFmtId="0" fontId="4" fillId="3" borderId="18" xfId="2" applyFont="1" applyFill="1" applyBorder="1" applyAlignment="1">
      <alignment horizontal="left" vertical="center" indent="1"/>
    </xf>
    <xf numFmtId="1" fontId="4" fillId="3" borderId="15" xfId="2" applyNumberFormat="1" applyFont="1" applyFill="1" applyBorder="1"/>
    <xf numFmtId="0" fontId="36" fillId="6" borderId="24" xfId="3" applyFont="1" applyFill="1" applyBorder="1" applyAlignment="1">
      <alignment horizontal="center" vertical="center"/>
    </xf>
    <xf numFmtId="0" fontId="36" fillId="6" borderId="25" xfId="3" applyFont="1" applyFill="1" applyBorder="1" applyAlignment="1">
      <alignment horizontal="center"/>
    </xf>
    <xf numFmtId="0" fontId="38" fillId="6" borderId="25" xfId="3" applyFont="1" applyFill="1" applyBorder="1" applyAlignment="1">
      <alignment horizontal="center"/>
    </xf>
    <xf numFmtId="0" fontId="36" fillId="6" borderId="0" xfId="3" applyFont="1" applyFill="1" applyAlignment="1">
      <alignment horizontal="center"/>
    </xf>
    <xf numFmtId="0" fontId="36" fillId="6" borderId="0" xfId="3" applyFont="1" applyFill="1" applyAlignment="1">
      <alignment horizontal="center" wrapText="1"/>
    </xf>
    <xf numFmtId="0" fontId="36" fillId="6" borderId="0" xfId="3" applyFont="1" applyFill="1" applyAlignment="1">
      <alignment horizontal="center" vertical="center" wrapText="1"/>
    </xf>
    <xf numFmtId="0" fontId="4" fillId="0" borderId="0" xfId="3" applyFont="1"/>
    <xf numFmtId="0" fontId="41" fillId="6" borderId="2" xfId="4" applyFont="1" applyFill="1" applyBorder="1" applyAlignment="1">
      <alignment horizontal="center" vertical="center" wrapText="1"/>
    </xf>
    <xf numFmtId="0" fontId="7" fillId="3" borderId="0" xfId="3" applyFont="1" applyFill="1" applyAlignment="1">
      <alignment horizontal="right" vertical="center"/>
    </xf>
    <xf numFmtId="0" fontId="36" fillId="6" borderId="7" xfId="3" applyFont="1" applyFill="1" applyBorder="1" applyAlignment="1">
      <alignment horizontal="center" vertical="center"/>
    </xf>
    <xf numFmtId="0" fontId="36" fillId="6" borderId="31" xfId="3" applyFont="1" applyFill="1" applyBorder="1" applyAlignment="1">
      <alignment horizontal="center"/>
    </xf>
    <xf numFmtId="0" fontId="45" fillId="7" borderId="2" xfId="5" applyFont="1" applyFill="1" applyBorder="1" applyAlignment="1">
      <alignment horizontal="center" vertical="center"/>
    </xf>
    <xf numFmtId="0" fontId="46" fillId="7" borderId="2" xfId="3" applyFont="1" applyFill="1" applyBorder="1" applyAlignment="1">
      <alignment horizontal="center" vertical="center"/>
    </xf>
    <xf numFmtId="0" fontId="46" fillId="7" borderId="2" xfId="3" applyFont="1" applyFill="1" applyBorder="1" applyAlignment="1">
      <alignment vertical="center"/>
    </xf>
    <xf numFmtId="0" fontId="45" fillId="7" borderId="8" xfId="6" applyFont="1" applyFill="1" applyBorder="1" applyAlignment="1">
      <alignment horizontal="center" vertical="center"/>
    </xf>
    <xf numFmtId="0" fontId="4" fillId="0" borderId="2" xfId="3" applyFont="1" applyBorder="1"/>
    <xf numFmtId="0" fontId="4" fillId="3" borderId="25" xfId="3" applyFont="1" applyFill="1" applyBorder="1" applyAlignment="1">
      <alignment horizontal="right" vertical="center"/>
    </xf>
    <xf numFmtId="0" fontId="4" fillId="3" borderId="25" xfId="3" applyFont="1" applyFill="1" applyBorder="1" applyAlignment="1">
      <alignment horizontal="center"/>
    </xf>
    <xf numFmtId="0" fontId="4" fillId="3" borderId="28" xfId="3" applyFont="1" applyFill="1" applyBorder="1" applyAlignment="1">
      <alignment horizontal="center"/>
    </xf>
    <xf numFmtId="0" fontId="4" fillId="3" borderId="2" xfId="3" applyFont="1" applyFill="1" applyBorder="1" applyAlignment="1">
      <alignment horizontal="center"/>
    </xf>
    <xf numFmtId="0" fontId="4" fillId="3" borderId="0" xfId="3" applyFont="1" applyFill="1" applyAlignment="1">
      <alignment horizontal="center"/>
    </xf>
    <xf numFmtId="0" fontId="6" fillId="3" borderId="2" xfId="3" applyFont="1" applyFill="1" applyBorder="1" applyAlignment="1">
      <alignment horizontal="center" vertical="center"/>
    </xf>
    <xf numFmtId="0" fontId="6" fillId="3" borderId="0" xfId="3" applyFont="1" applyFill="1" applyAlignment="1">
      <alignment horizontal="center" vertical="center"/>
    </xf>
    <xf numFmtId="0" fontId="15" fillId="3" borderId="2" xfId="3" applyFont="1" applyFill="1" applyBorder="1" applyAlignment="1">
      <alignment horizontal="center" vertical="center"/>
    </xf>
    <xf numFmtId="0" fontId="34" fillId="3" borderId="2" xfId="3" applyFont="1" applyFill="1" applyBorder="1" applyAlignment="1">
      <alignment horizontal="center" vertical="center"/>
    </xf>
    <xf numFmtId="0" fontId="34" fillId="3" borderId="0" xfId="3" applyFont="1" applyFill="1" applyAlignment="1">
      <alignment horizontal="center" vertical="center"/>
    </xf>
    <xf numFmtId="0" fontId="4" fillId="3" borderId="2" xfId="3" applyFont="1" applyFill="1" applyBorder="1" applyAlignment="1">
      <alignment horizontal="center" vertical="center"/>
    </xf>
    <xf numFmtId="0" fontId="41" fillId="6" borderId="2" xfId="4" applyFont="1" applyFill="1" applyBorder="1" applyAlignment="1">
      <alignment vertical="center"/>
    </xf>
    <xf numFmtId="0" fontId="45" fillId="7" borderId="8" xfId="5" applyFont="1" applyFill="1" applyBorder="1" applyAlignment="1">
      <alignment horizontal="center" vertical="center"/>
    </xf>
    <xf numFmtId="0" fontId="15" fillId="3" borderId="2" xfId="3" applyFont="1" applyFill="1" applyBorder="1" applyAlignment="1">
      <alignment horizontal="center"/>
    </xf>
    <xf numFmtId="1" fontId="4" fillId="3" borderId="2" xfId="3" applyNumberFormat="1" applyFont="1" applyFill="1" applyBorder="1" applyAlignment="1">
      <alignment horizontal="center" vertical="center"/>
    </xf>
    <xf numFmtId="0" fontId="4" fillId="3" borderId="0" xfId="3" applyFont="1" applyFill="1" applyAlignment="1">
      <alignment horizontal="center" vertical="center"/>
    </xf>
    <xf numFmtId="0" fontId="51" fillId="3" borderId="2" xfId="5" applyFont="1" applyFill="1" applyBorder="1" applyAlignment="1">
      <alignment horizontal="left" vertical="center"/>
    </xf>
    <xf numFmtId="0" fontId="51" fillId="3" borderId="2" xfId="5" applyFont="1" applyFill="1" applyBorder="1" applyAlignment="1">
      <alignment horizontal="center" vertical="center"/>
    </xf>
    <xf numFmtId="0" fontId="51" fillId="3" borderId="8" xfId="5" applyFont="1" applyFill="1" applyBorder="1" applyAlignment="1">
      <alignment horizontal="left" vertical="center"/>
    </xf>
    <xf numFmtId="0" fontId="51" fillId="3" borderId="2" xfId="6" applyFont="1" applyFill="1" applyBorder="1" applyAlignment="1">
      <alignment vertical="center"/>
    </xf>
    <xf numFmtId="0" fontId="52" fillId="0" borderId="33" xfId="4" applyFont="1" applyBorder="1" applyAlignment="1" applyProtection="1">
      <alignment horizontal="center" vertical="center"/>
      <protection hidden="1"/>
    </xf>
    <xf numFmtId="0" fontId="1" fillId="0" borderId="10" xfId="3" applyBorder="1" applyAlignment="1">
      <alignment horizontal="center" vertical="center"/>
    </xf>
    <xf numFmtId="165" fontId="51" fillId="0" borderId="10" xfId="7" applyNumberFormat="1" applyFont="1" applyBorder="1" applyAlignment="1" applyProtection="1">
      <alignment horizontal="center" vertical="center"/>
      <protection hidden="1"/>
    </xf>
    <xf numFmtId="164" fontId="51" fillId="0" borderId="10" xfId="4" applyNumberFormat="1" applyFont="1" applyBorder="1" applyAlignment="1" applyProtection="1">
      <alignment horizontal="center" vertical="center"/>
      <protection hidden="1"/>
    </xf>
    <xf numFmtId="2" fontId="51" fillId="0" borderId="10" xfId="4" applyNumberFormat="1" applyFont="1" applyBorder="1" applyAlignment="1" applyProtection="1">
      <alignment horizontal="center" vertical="center"/>
      <protection hidden="1"/>
    </xf>
    <xf numFmtId="2" fontId="51" fillId="0" borderId="5" xfId="4" applyNumberFormat="1" applyFont="1" applyBorder="1" applyAlignment="1" applyProtection="1">
      <alignment horizontal="center" vertical="center"/>
      <protection hidden="1"/>
    </xf>
    <xf numFmtId="0" fontId="53" fillId="3" borderId="2" xfId="8" applyFont="1" applyFill="1" applyBorder="1" applyAlignment="1" applyProtection="1">
      <alignment horizontal="center" vertical="center"/>
      <protection hidden="1"/>
    </xf>
    <xf numFmtId="0" fontId="52" fillId="0" borderId="34" xfId="4" applyFont="1" applyBorder="1" applyAlignment="1" applyProtection="1">
      <alignment horizontal="center" vertical="center"/>
      <protection hidden="1"/>
    </xf>
    <xf numFmtId="0" fontId="1" fillId="0" borderId="2" xfId="3" applyBorder="1" applyAlignment="1">
      <alignment horizontal="center" vertical="center"/>
    </xf>
    <xf numFmtId="165" fontId="51" fillId="0" borderId="2" xfId="7" applyNumberFormat="1" applyFont="1" applyBorder="1" applyAlignment="1" applyProtection="1">
      <alignment horizontal="center" vertical="center"/>
      <protection hidden="1"/>
    </xf>
    <xf numFmtId="164" fontId="51" fillId="0" borderId="2" xfId="4" applyNumberFormat="1" applyFont="1" applyBorder="1" applyAlignment="1" applyProtection="1">
      <alignment horizontal="center" vertical="center"/>
      <protection hidden="1"/>
    </xf>
    <xf numFmtId="2" fontId="51" fillId="0" borderId="2" xfId="4" applyNumberFormat="1" applyFont="1" applyBorder="1" applyAlignment="1" applyProtection="1">
      <alignment horizontal="center" vertical="center"/>
      <protection hidden="1"/>
    </xf>
    <xf numFmtId="2" fontId="51" fillId="0" borderId="8" xfId="4" applyNumberFormat="1" applyFont="1" applyBorder="1" applyAlignment="1" applyProtection="1">
      <alignment horizontal="center" vertical="center"/>
      <protection hidden="1"/>
    </xf>
    <xf numFmtId="0" fontId="1" fillId="3" borderId="2" xfId="3" applyFill="1" applyBorder="1" applyAlignment="1">
      <alignment horizontal="center" vertical="center"/>
    </xf>
    <xf numFmtId="0" fontId="51" fillId="3" borderId="8" xfId="6" applyFont="1" applyFill="1" applyBorder="1" applyAlignment="1">
      <alignment horizontal="left" vertical="center"/>
    </xf>
    <xf numFmtId="0" fontId="52" fillId="0" borderId="35" xfId="4" applyFont="1" applyBorder="1" applyAlignment="1" applyProtection="1">
      <alignment horizontal="center" vertical="center"/>
      <protection hidden="1"/>
    </xf>
    <xf numFmtId="0" fontId="1" fillId="0" borderId="36" xfId="3" applyBorder="1" applyAlignment="1">
      <alignment horizontal="center" vertical="center"/>
    </xf>
    <xf numFmtId="165" fontId="51" fillId="0" borderId="36" xfId="7" applyNumberFormat="1" applyFont="1" applyBorder="1" applyAlignment="1" applyProtection="1">
      <alignment horizontal="center" vertical="center"/>
      <protection hidden="1"/>
    </xf>
    <xf numFmtId="164" fontId="51" fillId="0" borderId="36" xfId="4" applyNumberFormat="1" applyFont="1" applyBorder="1" applyAlignment="1" applyProtection="1">
      <alignment horizontal="center" vertical="center"/>
      <protection hidden="1"/>
    </xf>
    <xf numFmtId="2" fontId="51" fillId="0" borderId="36" xfId="4" applyNumberFormat="1" applyFont="1" applyBorder="1" applyAlignment="1" applyProtection="1">
      <alignment horizontal="center" vertical="center"/>
      <protection hidden="1"/>
    </xf>
    <xf numFmtId="2" fontId="51" fillId="0" borderId="37" xfId="4" applyNumberFormat="1" applyFont="1" applyBorder="1" applyAlignment="1" applyProtection="1">
      <alignment horizontal="center" vertical="center"/>
      <protection hidden="1"/>
    </xf>
    <xf numFmtId="1" fontId="51" fillId="3" borderId="2" xfId="6" applyNumberFormat="1" applyFont="1" applyFill="1" applyBorder="1" applyAlignment="1">
      <alignment vertical="center"/>
    </xf>
    <xf numFmtId="1" fontId="51" fillId="3" borderId="2" xfId="6" applyNumberFormat="1" applyFont="1" applyFill="1" applyBorder="1" applyAlignment="1">
      <alignment horizontal="center" vertical="center"/>
    </xf>
    <xf numFmtId="0" fontId="51" fillId="3" borderId="8" xfId="6" applyFont="1" applyFill="1" applyBorder="1" applyAlignment="1">
      <alignment vertical="center"/>
    </xf>
    <xf numFmtId="0" fontId="51" fillId="3" borderId="2" xfId="6" applyFont="1" applyFill="1" applyBorder="1" applyAlignment="1">
      <alignment horizontal="center" vertical="center"/>
    </xf>
    <xf numFmtId="0" fontId="4" fillId="8" borderId="0" xfId="3" applyFont="1" applyFill="1"/>
    <xf numFmtId="1" fontId="4" fillId="3" borderId="14" xfId="2" applyNumberFormat="1" applyFont="1" applyFill="1" applyBorder="1" applyAlignment="1">
      <alignment horizontal="center" vertical="center"/>
    </xf>
    <xf numFmtId="0" fontId="4" fillId="8" borderId="0" xfId="2" applyFont="1" applyFill="1"/>
    <xf numFmtId="0" fontId="29" fillId="8" borderId="0" xfId="2" applyFont="1" applyFill="1" applyAlignment="1">
      <alignment horizontal="center" vertical="center"/>
    </xf>
    <xf numFmtId="0" fontId="27" fillId="8" borderId="0" xfId="2" applyFont="1" applyFill="1" applyAlignment="1">
      <alignment vertical="center"/>
    </xf>
    <xf numFmtId="164" fontId="6" fillId="3" borderId="0" xfId="2" applyNumberFormat="1" applyFont="1" applyFill="1"/>
    <xf numFmtId="11" fontId="6" fillId="3" borderId="2" xfId="2" applyNumberFormat="1" applyFont="1" applyFill="1" applyBorder="1" applyAlignment="1">
      <alignment horizontal="center" vertical="center"/>
    </xf>
    <xf numFmtId="1" fontId="4" fillId="3" borderId="0" xfId="2" applyNumberFormat="1" applyFont="1" applyFill="1"/>
    <xf numFmtId="164" fontId="4" fillId="3" borderId="2" xfId="2" applyNumberFormat="1" applyFont="1" applyFill="1" applyBorder="1"/>
    <xf numFmtId="0" fontId="18" fillId="4" borderId="4" xfId="2" applyFont="1" applyFill="1" applyBorder="1" applyAlignment="1">
      <alignment vertical="center"/>
    </xf>
    <xf numFmtId="0" fontId="18" fillId="4" borderId="3" xfId="2" applyFont="1" applyFill="1" applyBorder="1" applyAlignment="1">
      <alignment vertical="center"/>
    </xf>
    <xf numFmtId="0" fontId="18" fillId="4" borderId="12" xfId="2" applyFont="1" applyFill="1" applyBorder="1" applyAlignment="1">
      <alignment horizontal="centerContinuous" vertical="center"/>
    </xf>
    <xf numFmtId="0" fontId="18" fillId="4" borderId="11" xfId="2" applyFont="1" applyFill="1" applyBorder="1" applyAlignment="1">
      <alignment horizontal="centerContinuous" vertical="center"/>
    </xf>
    <xf numFmtId="0" fontId="18" fillId="4" borderId="4" xfId="2" applyFont="1" applyFill="1" applyBorder="1" applyAlignment="1">
      <alignment vertical="center" wrapText="1"/>
    </xf>
    <xf numFmtId="0" fontId="18" fillId="4" borderId="3" xfId="2" applyFont="1" applyFill="1" applyBorder="1" applyAlignment="1">
      <alignment vertical="center" wrapText="1"/>
    </xf>
    <xf numFmtId="0" fontId="18" fillId="4" borderId="5" xfId="2" applyFont="1" applyFill="1" applyBorder="1" applyAlignment="1">
      <alignment vertical="center" wrapText="1"/>
    </xf>
    <xf numFmtId="0" fontId="18" fillId="4" borderId="13" xfId="2" applyFont="1" applyFill="1" applyBorder="1" applyAlignment="1">
      <alignment horizontal="centerContinuous" vertical="center" wrapText="1"/>
    </xf>
    <xf numFmtId="0" fontId="18" fillId="4" borderId="11" xfId="2" applyFont="1" applyFill="1" applyBorder="1" applyAlignment="1">
      <alignment horizontal="centerContinuous" vertical="center" wrapText="1"/>
    </xf>
    <xf numFmtId="0" fontId="18" fillId="4" borderId="12" xfId="2" applyFont="1" applyFill="1" applyBorder="1" applyAlignment="1">
      <alignment horizontal="centerContinuous" vertical="center" wrapText="1"/>
    </xf>
    <xf numFmtId="0" fontId="8" fillId="3" borderId="0" xfId="2" applyFont="1" applyFill="1" applyAlignment="1">
      <alignment horizontal="center" vertical="center"/>
    </xf>
    <xf numFmtId="0" fontId="7" fillId="3" borderId="2" xfId="2" applyFont="1" applyFill="1" applyBorder="1" applyAlignment="1">
      <alignment horizontal="left" vertical="top"/>
    </xf>
    <xf numFmtId="0" fontId="6" fillId="3" borderId="0" xfId="2" quotePrefix="1" applyFont="1" applyFill="1"/>
    <xf numFmtId="0" fontId="18" fillId="4" borderId="5" xfId="2" applyFont="1" applyFill="1" applyBorder="1" applyAlignment="1">
      <alignment horizontal="centerContinuous" vertical="center" wrapText="1"/>
    </xf>
    <xf numFmtId="0" fontId="18" fillId="4" borderId="3" xfId="2" applyFont="1" applyFill="1" applyBorder="1" applyAlignment="1">
      <alignment horizontal="centerContinuous" vertical="center" wrapText="1"/>
    </xf>
    <xf numFmtId="0" fontId="23" fillId="3" borderId="40" xfId="2" applyFont="1" applyFill="1" applyBorder="1" applyAlignment="1">
      <alignment horizontal="left" indent="1"/>
    </xf>
    <xf numFmtId="2" fontId="5" fillId="3" borderId="40" xfId="2" applyNumberFormat="1" applyFont="1" applyFill="1" applyBorder="1"/>
    <xf numFmtId="0" fontId="5" fillId="3" borderId="40" xfId="2" applyFont="1" applyFill="1" applyBorder="1"/>
    <xf numFmtId="0" fontId="4" fillId="3" borderId="40" xfId="2" applyFont="1" applyFill="1" applyBorder="1"/>
    <xf numFmtId="164" fontId="5" fillId="3" borderId="40" xfId="2" applyNumberFormat="1" applyFont="1" applyFill="1" applyBorder="1"/>
    <xf numFmtId="164" fontId="5" fillId="3" borderId="41" xfId="2" applyNumberFormat="1" applyFont="1" applyFill="1" applyBorder="1"/>
    <xf numFmtId="0" fontId="4" fillId="3" borderId="45" xfId="2" applyFont="1" applyFill="1" applyBorder="1"/>
    <xf numFmtId="0" fontId="6" fillId="3" borderId="46" xfId="2" applyFont="1" applyFill="1" applyBorder="1"/>
    <xf numFmtId="164" fontId="5" fillId="3" borderId="46" xfId="2" applyNumberFormat="1" applyFont="1" applyFill="1" applyBorder="1"/>
    <xf numFmtId="0" fontId="23" fillId="3" borderId="43" xfId="2" applyFont="1" applyFill="1" applyBorder="1" applyAlignment="1">
      <alignment horizontal="left" indent="1"/>
    </xf>
    <xf numFmtId="2" fontId="5" fillId="3" borderId="43" xfId="2" applyNumberFormat="1" applyFont="1" applyFill="1" applyBorder="1"/>
    <xf numFmtId="0" fontId="5" fillId="3" borderId="43" xfId="2" applyFont="1" applyFill="1" applyBorder="1"/>
    <xf numFmtId="0" fontId="4" fillId="3" borderId="43" xfId="2" applyFont="1" applyFill="1" applyBorder="1"/>
    <xf numFmtId="164" fontId="5" fillId="3" borderId="43" xfId="2" applyNumberFormat="1" applyFont="1" applyFill="1" applyBorder="1"/>
    <xf numFmtId="164" fontId="5" fillId="3" borderId="44" xfId="2" applyNumberFormat="1" applyFont="1" applyFill="1" applyBorder="1"/>
    <xf numFmtId="0" fontId="4" fillId="3" borderId="10" xfId="2" applyFont="1" applyFill="1" applyBorder="1"/>
    <xf numFmtId="164" fontId="4" fillId="3" borderId="10" xfId="2" applyNumberFormat="1" applyFont="1" applyFill="1" applyBorder="1"/>
    <xf numFmtId="0" fontId="4" fillId="3" borderId="38" xfId="2" applyFont="1" applyFill="1" applyBorder="1"/>
    <xf numFmtId="1" fontId="4" fillId="3" borderId="38" xfId="2" applyNumberFormat="1" applyFont="1" applyFill="1" applyBorder="1" applyAlignment="1">
      <alignment horizontal="center" vertical="center"/>
    </xf>
    <xf numFmtId="164" fontId="4" fillId="3" borderId="38" xfId="2" applyNumberFormat="1" applyFont="1" applyFill="1" applyBorder="1"/>
    <xf numFmtId="0" fontId="4" fillId="3" borderId="38" xfId="2" applyFont="1" applyFill="1" applyBorder="1" applyAlignment="1">
      <alignment horizontal="center" vertical="center"/>
    </xf>
    <xf numFmtId="164" fontId="4" fillId="3" borderId="38" xfId="2" applyNumberFormat="1" applyFont="1" applyFill="1" applyBorder="1" applyAlignment="1">
      <alignment horizontal="center" vertical="center"/>
    </xf>
    <xf numFmtId="2" fontId="4" fillId="3" borderId="38" xfId="2" applyNumberFormat="1" applyFont="1" applyFill="1" applyBorder="1" applyAlignment="1">
      <alignment horizontal="center" vertical="center"/>
    </xf>
    <xf numFmtId="0" fontId="4" fillId="9" borderId="38" xfId="2" applyFont="1" applyFill="1" applyBorder="1" applyAlignment="1">
      <alignment horizontal="center" vertical="center"/>
    </xf>
    <xf numFmtId="0" fontId="4" fillId="9" borderId="38" xfId="2" applyFont="1" applyFill="1" applyBorder="1" applyAlignment="1">
      <alignment vertical="center"/>
    </xf>
    <xf numFmtId="0" fontId="4" fillId="9" borderId="38" xfId="2" applyFont="1" applyFill="1" applyBorder="1" applyAlignment="1">
      <alignment vertical="center" wrapText="1"/>
    </xf>
    <xf numFmtId="0" fontId="4" fillId="9" borderId="38" xfId="2" applyFont="1" applyFill="1" applyBorder="1" applyAlignment="1">
      <alignment horizontal="center" vertical="top"/>
    </xf>
    <xf numFmtId="2" fontId="4" fillId="9" borderId="38" xfId="2" applyNumberFormat="1" applyFont="1" applyFill="1" applyBorder="1" applyAlignment="1">
      <alignment horizontal="center"/>
    </xf>
    <xf numFmtId="0" fontId="4" fillId="9" borderId="38" xfId="2" applyFont="1" applyFill="1" applyBorder="1" applyAlignment="1">
      <alignment horizontal="center"/>
    </xf>
    <xf numFmtId="164" fontId="4" fillId="9" borderId="38" xfId="2" applyNumberFormat="1" applyFont="1" applyFill="1" applyBorder="1" applyAlignment="1">
      <alignment horizontal="center"/>
    </xf>
    <xf numFmtId="0" fontId="4" fillId="9" borderId="38" xfId="2" applyFont="1" applyFill="1" applyBorder="1" applyAlignment="1">
      <alignment horizontal="center" vertical="center" wrapText="1"/>
    </xf>
    <xf numFmtId="2" fontId="4" fillId="9" borderId="38" xfId="2" applyNumberFormat="1" applyFont="1" applyFill="1" applyBorder="1" applyAlignment="1">
      <alignment horizontal="center" vertical="center"/>
    </xf>
    <xf numFmtId="2" fontId="4" fillId="3" borderId="38" xfId="2" applyNumberFormat="1" applyFont="1" applyFill="1" applyBorder="1"/>
    <xf numFmtId="11" fontId="4" fillId="3" borderId="38" xfId="2" applyNumberFormat="1" applyFont="1" applyFill="1" applyBorder="1" applyAlignment="1">
      <alignment horizontal="center" vertical="center"/>
    </xf>
    <xf numFmtId="2" fontId="4" fillId="3" borderId="10" xfId="2" applyNumberFormat="1" applyFont="1" applyFill="1" applyBorder="1"/>
    <xf numFmtId="2" fontId="4" fillId="3" borderId="2" xfId="2" applyNumberFormat="1" applyFont="1" applyFill="1" applyBorder="1"/>
    <xf numFmtId="0" fontId="10" fillId="3" borderId="39" xfId="2" applyFont="1" applyFill="1" applyBorder="1" applyAlignment="1">
      <alignment horizontal="left" indent="1"/>
    </xf>
    <xf numFmtId="0" fontId="10" fillId="3" borderId="42" xfId="2" applyFont="1" applyFill="1" applyBorder="1" applyAlignment="1">
      <alignment horizontal="left" indent="1"/>
    </xf>
    <xf numFmtId="0" fontId="5" fillId="3" borderId="2" xfId="2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5" fillId="3" borderId="40" xfId="2" applyFont="1" applyFill="1" applyBorder="1" applyAlignment="1">
      <alignment horizontal="center" vertical="center"/>
    </xf>
    <xf numFmtId="0" fontId="5" fillId="3" borderId="0" xfId="2" applyFont="1" applyFill="1" applyAlignment="1">
      <alignment horizontal="center" vertical="center"/>
    </xf>
    <xf numFmtId="0" fontId="5" fillId="3" borderId="43" xfId="2" applyFont="1" applyFill="1" applyBorder="1" applyAlignment="1">
      <alignment horizontal="center" vertical="center"/>
    </xf>
    <xf numFmtId="0" fontId="4" fillId="3" borderId="10" xfId="2" applyFont="1" applyFill="1" applyBorder="1" applyAlignment="1">
      <alignment horizontal="center" vertical="center"/>
    </xf>
    <xf numFmtId="0" fontId="4" fillId="3" borderId="23" xfId="2" applyFont="1" applyFill="1" applyBorder="1" applyAlignment="1">
      <alignment vertical="center"/>
    </xf>
    <xf numFmtId="0" fontId="6" fillId="9" borderId="14" xfId="2" applyFont="1" applyFill="1" applyBorder="1" applyAlignment="1">
      <alignment horizontal="center"/>
    </xf>
    <xf numFmtId="0" fontId="4" fillId="9" borderId="14" xfId="2" applyFont="1" applyFill="1" applyBorder="1" applyAlignment="1">
      <alignment horizontal="center" vertical="center"/>
    </xf>
    <xf numFmtId="0" fontId="4" fillId="9" borderId="22" xfId="2" applyFont="1" applyFill="1" applyBorder="1" applyAlignment="1">
      <alignment horizontal="center" vertical="center"/>
    </xf>
    <xf numFmtId="0" fontId="6" fillId="9" borderId="14" xfId="2" applyFont="1" applyFill="1" applyBorder="1" applyAlignment="1">
      <alignment vertical="top" wrapText="1"/>
    </xf>
    <xf numFmtId="0" fontId="6" fillId="9" borderId="14" xfId="2" applyFont="1" applyFill="1" applyBorder="1" applyAlignment="1">
      <alignment horizontal="center" vertical="center"/>
    </xf>
    <xf numFmtId="0" fontId="22" fillId="9" borderId="14" xfId="2" applyFont="1" applyFill="1" applyBorder="1" applyAlignment="1">
      <alignment horizontal="center" vertical="center"/>
    </xf>
    <xf numFmtId="0" fontId="4" fillId="9" borderId="14" xfId="2" applyFont="1" applyFill="1" applyBorder="1" applyAlignment="1">
      <alignment horizontal="center"/>
    </xf>
    <xf numFmtId="0" fontId="4" fillId="9" borderId="14" xfId="2" applyFont="1" applyFill="1" applyBorder="1" applyAlignment="1">
      <alignment horizontal="center" vertical="top"/>
    </xf>
    <xf numFmtId="0" fontId="4" fillId="0" borderId="2" xfId="2" applyFont="1" applyBorder="1"/>
    <xf numFmtId="2" fontId="3" fillId="2" borderId="50" xfId="1" applyNumberFormat="1" applyBorder="1" applyAlignment="1">
      <alignment horizontal="center" vertical="center"/>
    </xf>
    <xf numFmtId="0" fontId="4" fillId="3" borderId="49" xfId="2" applyFont="1" applyFill="1" applyBorder="1"/>
    <xf numFmtId="0" fontId="18" fillId="4" borderId="2" xfId="2" applyFont="1" applyFill="1" applyBorder="1" applyAlignment="1">
      <alignment horizontal="center" vertical="center" wrapText="1"/>
    </xf>
    <xf numFmtId="0" fontId="18" fillId="4" borderId="11" xfId="2" applyFont="1" applyFill="1" applyBorder="1" applyAlignment="1">
      <alignment horizontal="center" vertical="center" wrapText="1"/>
    </xf>
    <xf numFmtId="0" fontId="18" fillId="4" borderId="3" xfId="2" applyFont="1" applyFill="1" applyBorder="1" applyAlignment="1">
      <alignment horizontal="center" vertical="center" wrapText="1"/>
    </xf>
    <xf numFmtId="1" fontId="6" fillId="3" borderId="0" xfId="2" applyNumberFormat="1" applyFont="1" applyFill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18" fillId="4" borderId="2" xfId="2" applyFont="1" applyFill="1" applyBorder="1" applyAlignment="1">
      <alignment horizontal="center" vertical="center"/>
    </xf>
    <xf numFmtId="0" fontId="6" fillId="3" borderId="0" xfId="2" applyFont="1" applyFill="1" applyAlignment="1">
      <alignment horizontal="right"/>
    </xf>
    <xf numFmtId="0" fontId="18" fillId="4" borderId="14" xfId="2" applyFont="1" applyFill="1" applyBorder="1" applyAlignment="1">
      <alignment horizontal="left" vertical="center"/>
    </xf>
    <xf numFmtId="0" fontId="18" fillId="4" borderId="15" xfId="2" applyFont="1" applyFill="1" applyBorder="1" applyAlignment="1">
      <alignment horizontal="left" vertical="center"/>
    </xf>
    <xf numFmtId="0" fontId="16" fillId="9" borderId="14" xfId="2" applyFont="1" applyFill="1" applyBorder="1" applyAlignment="1">
      <alignment horizontal="center" vertical="center"/>
    </xf>
    <xf numFmtId="0" fontId="4" fillId="9" borderId="14" xfId="2" applyFont="1" applyFill="1" applyBorder="1" applyAlignment="1">
      <alignment horizontal="center" vertical="center"/>
    </xf>
    <xf numFmtId="0" fontId="6" fillId="9" borderId="14" xfId="2" applyFont="1" applyFill="1" applyBorder="1" applyAlignment="1">
      <alignment horizontal="center" vertical="top" wrapText="1"/>
    </xf>
    <xf numFmtId="0" fontId="6" fillId="9" borderId="15" xfId="2" applyFont="1" applyFill="1" applyBorder="1" applyAlignment="1">
      <alignment horizontal="center" vertical="top" wrapText="1"/>
    </xf>
    <xf numFmtId="0" fontId="6" fillId="9" borderId="14" xfId="2" applyFont="1" applyFill="1" applyBorder="1" applyAlignment="1">
      <alignment horizontal="center" vertical="top"/>
    </xf>
    <xf numFmtId="0" fontId="5" fillId="3" borderId="14" xfId="2" applyFont="1" applyFill="1" applyBorder="1" applyAlignment="1">
      <alignment horizontal="left" vertical="center"/>
    </xf>
    <xf numFmtId="0" fontId="4" fillId="3" borderId="23" xfId="2" applyFont="1" applyFill="1" applyBorder="1" applyAlignment="1">
      <alignment horizontal="center" vertical="center"/>
    </xf>
    <xf numFmtId="0" fontId="18" fillId="4" borderId="2" xfId="2" applyFont="1" applyFill="1" applyBorder="1" applyAlignment="1">
      <alignment horizontal="center" vertical="top" wrapText="1"/>
    </xf>
    <xf numFmtId="0" fontId="32" fillId="5" borderId="14" xfId="2" applyFont="1" applyFill="1" applyBorder="1" applyAlignment="1">
      <alignment horizontal="center" vertical="center"/>
    </xf>
    <xf numFmtId="0" fontId="32" fillId="5" borderId="15" xfId="2" applyFont="1" applyFill="1" applyBorder="1" applyAlignment="1">
      <alignment horizontal="center" vertical="center"/>
    </xf>
    <xf numFmtId="0" fontId="32" fillId="5" borderId="19" xfId="2" applyFont="1" applyFill="1" applyBorder="1" applyAlignment="1">
      <alignment horizontal="center" vertical="center"/>
    </xf>
    <xf numFmtId="0" fontId="32" fillId="5" borderId="0" xfId="2" applyFont="1" applyFill="1" applyAlignment="1">
      <alignment horizontal="center" vertical="center"/>
    </xf>
    <xf numFmtId="0" fontId="28" fillId="4" borderId="15" xfId="2" applyFont="1" applyFill="1" applyBorder="1" applyAlignment="1">
      <alignment horizontal="center" vertical="center"/>
    </xf>
    <xf numFmtId="0" fontId="28" fillId="4" borderId="16" xfId="2" applyFont="1" applyFill="1" applyBorder="1" applyAlignment="1">
      <alignment horizontal="center" vertical="center"/>
    </xf>
    <xf numFmtId="0" fontId="28" fillId="4" borderId="0" xfId="2" applyFont="1" applyFill="1" applyAlignment="1">
      <alignment horizontal="center" vertical="center"/>
    </xf>
    <xf numFmtId="0" fontId="28" fillId="4" borderId="21" xfId="2" applyFont="1" applyFill="1" applyBorder="1" applyAlignment="1">
      <alignment horizontal="center" vertical="center"/>
    </xf>
    <xf numFmtId="0" fontId="5" fillId="3" borderId="15" xfId="2" applyFont="1" applyFill="1" applyBorder="1" applyAlignment="1">
      <alignment horizontal="center" vertical="center"/>
    </xf>
    <xf numFmtId="0" fontId="5" fillId="3" borderId="14" xfId="2" applyFont="1" applyFill="1" applyBorder="1" applyAlignment="1">
      <alignment horizontal="center" vertical="center"/>
    </xf>
    <xf numFmtId="0" fontId="4" fillId="9" borderId="14" xfId="2" applyFont="1" applyFill="1" applyBorder="1" applyAlignment="1">
      <alignment horizontal="center"/>
    </xf>
    <xf numFmtId="0" fontId="4" fillId="9" borderId="47" xfId="2" applyFont="1" applyFill="1" applyBorder="1" applyAlignment="1">
      <alignment horizontal="center" vertical="center"/>
    </xf>
    <xf numFmtId="0" fontId="4" fillId="9" borderId="20" xfId="2" applyFont="1" applyFill="1" applyBorder="1" applyAlignment="1">
      <alignment horizontal="center" vertical="center"/>
    </xf>
    <xf numFmtId="0" fontId="4" fillId="9" borderId="48" xfId="2" applyFont="1" applyFill="1" applyBorder="1" applyAlignment="1">
      <alignment horizontal="center" vertical="center"/>
    </xf>
    <xf numFmtId="0" fontId="18" fillId="4" borderId="42" xfId="2" applyFont="1" applyFill="1" applyBorder="1" applyAlignment="1">
      <alignment horizontal="center"/>
    </xf>
    <xf numFmtId="0" fontId="18" fillId="4" borderId="43" xfId="2" applyFont="1" applyFill="1" applyBorder="1" applyAlignment="1">
      <alignment horizontal="center"/>
    </xf>
    <xf numFmtId="0" fontId="18" fillId="4" borderId="44" xfId="2" applyFont="1" applyFill="1" applyBorder="1" applyAlignment="1">
      <alignment horizontal="center"/>
    </xf>
    <xf numFmtId="0" fontId="30" fillId="4" borderId="39" xfId="2" applyFont="1" applyFill="1" applyBorder="1" applyAlignment="1">
      <alignment horizontal="center"/>
    </xf>
    <xf numFmtId="0" fontId="30" fillId="4" borderId="40" xfId="2" applyFont="1" applyFill="1" applyBorder="1" applyAlignment="1">
      <alignment horizontal="center"/>
    </xf>
    <xf numFmtId="0" fontId="30" fillId="4" borderId="41" xfId="2" applyFont="1" applyFill="1" applyBorder="1" applyAlignment="1">
      <alignment horizontal="center"/>
    </xf>
    <xf numFmtId="0" fontId="55" fillId="0" borderId="19" xfId="2" applyFont="1" applyBorder="1" applyAlignment="1">
      <alignment horizontal="center" vertical="center"/>
    </xf>
    <xf numFmtId="0" fontId="55" fillId="0" borderId="0" xfId="2" applyFont="1" applyAlignment="1">
      <alignment horizontal="center" vertical="center"/>
    </xf>
    <xf numFmtId="0" fontId="30" fillId="4" borderId="6" xfId="2" applyFont="1" applyFill="1" applyBorder="1" applyAlignment="1">
      <alignment horizontal="center"/>
    </xf>
    <xf numFmtId="0" fontId="30" fillId="4" borderId="0" xfId="2" applyFont="1" applyFill="1" applyAlignment="1">
      <alignment horizontal="center"/>
    </xf>
    <xf numFmtId="0" fontId="18" fillId="4" borderId="6" xfId="2" applyFont="1" applyFill="1" applyBorder="1" applyAlignment="1">
      <alignment horizontal="center"/>
    </xf>
    <xf numFmtId="0" fontId="18" fillId="4" borderId="0" xfId="2" applyFont="1" applyFill="1" applyAlignment="1">
      <alignment horizontal="center"/>
    </xf>
    <xf numFmtId="0" fontId="4" fillId="9" borderId="38" xfId="2" applyFont="1" applyFill="1" applyBorder="1" applyAlignment="1">
      <alignment horizontal="center" vertical="center" wrapText="1"/>
    </xf>
    <xf numFmtId="0" fontId="4" fillId="9" borderId="38" xfId="2" applyFont="1" applyFill="1" applyBorder="1" applyAlignment="1">
      <alignment horizontal="center" vertical="top" wrapText="1"/>
    </xf>
    <xf numFmtId="0" fontId="4" fillId="9" borderId="39" xfId="2" applyFont="1" applyFill="1" applyBorder="1" applyAlignment="1">
      <alignment horizontal="center" vertical="center" wrapText="1"/>
    </xf>
    <xf numFmtId="0" fontId="4" fillId="9" borderId="40" xfId="2" applyFont="1" applyFill="1" applyBorder="1" applyAlignment="1">
      <alignment horizontal="center" vertical="center" wrapText="1"/>
    </xf>
    <xf numFmtId="0" fontId="4" fillId="9" borderId="41" xfId="2" applyFont="1" applyFill="1" applyBorder="1" applyAlignment="1">
      <alignment horizontal="center" vertical="center" wrapText="1"/>
    </xf>
    <xf numFmtId="0" fontId="4" fillId="9" borderId="42" xfId="2" applyFont="1" applyFill="1" applyBorder="1" applyAlignment="1">
      <alignment horizontal="center" vertical="center" wrapText="1"/>
    </xf>
    <xf numFmtId="0" fontId="4" fillId="9" borderId="43" xfId="2" applyFont="1" applyFill="1" applyBorder="1" applyAlignment="1">
      <alignment horizontal="center" vertical="center" wrapText="1"/>
    </xf>
    <xf numFmtId="0" fontId="4" fillId="9" borderId="44" xfId="2" applyFont="1" applyFill="1" applyBorder="1" applyAlignment="1">
      <alignment horizontal="center" vertical="center" wrapText="1"/>
    </xf>
    <xf numFmtId="0" fontId="4" fillId="9" borderId="39" xfId="2" applyFont="1" applyFill="1" applyBorder="1" applyAlignment="1">
      <alignment horizontal="center" vertical="center"/>
    </xf>
    <xf numFmtId="0" fontId="4" fillId="9" borderId="40" xfId="2" applyFont="1" applyFill="1" applyBorder="1" applyAlignment="1">
      <alignment horizontal="center" vertical="center"/>
    </xf>
    <xf numFmtId="0" fontId="4" fillId="9" borderId="41" xfId="2" applyFont="1" applyFill="1" applyBorder="1" applyAlignment="1">
      <alignment horizontal="center" vertical="center"/>
    </xf>
    <xf numFmtId="0" fontId="4" fillId="9" borderId="42" xfId="2" applyFont="1" applyFill="1" applyBorder="1" applyAlignment="1">
      <alignment horizontal="center" vertical="center"/>
    </xf>
    <xf numFmtId="0" fontId="4" fillId="9" borderId="43" xfId="2" applyFont="1" applyFill="1" applyBorder="1" applyAlignment="1">
      <alignment horizontal="center" vertical="center"/>
    </xf>
    <xf numFmtId="0" fontId="4" fillId="9" borderId="44" xfId="2" applyFont="1" applyFill="1" applyBorder="1" applyAlignment="1">
      <alignment horizontal="center" vertical="center"/>
    </xf>
    <xf numFmtId="0" fontId="4" fillId="9" borderId="38" xfId="2" applyFont="1" applyFill="1" applyBorder="1" applyAlignment="1">
      <alignment horizontal="center" vertical="center"/>
    </xf>
    <xf numFmtId="0" fontId="41" fillId="6" borderId="2" xfId="4" applyFont="1" applyFill="1" applyBorder="1" applyAlignment="1">
      <alignment horizontal="center" vertical="center"/>
    </xf>
    <xf numFmtId="0" fontId="36" fillId="6" borderId="26" xfId="3" applyFont="1" applyFill="1" applyBorder="1" applyAlignment="1">
      <alignment horizontal="center" wrapText="1"/>
    </xf>
    <xf numFmtId="0" fontId="36" fillId="6" borderId="27" xfId="3" applyFont="1" applyFill="1" applyBorder="1" applyAlignment="1">
      <alignment horizontal="center" wrapText="1"/>
    </xf>
    <xf numFmtId="0" fontId="36" fillId="6" borderId="32" xfId="3" applyFont="1" applyFill="1" applyBorder="1" applyAlignment="1">
      <alignment horizontal="center" wrapText="1"/>
    </xf>
    <xf numFmtId="0" fontId="36" fillId="6" borderId="0" xfId="3" applyFont="1" applyFill="1" applyAlignment="1">
      <alignment horizontal="center" wrapText="1"/>
    </xf>
    <xf numFmtId="0" fontId="36" fillId="6" borderId="0" xfId="3" applyFont="1" applyFill="1" applyAlignment="1">
      <alignment horizontal="center" vertical="center" wrapText="1"/>
    </xf>
    <xf numFmtId="0" fontId="36" fillId="6" borderId="4" xfId="3" applyFont="1" applyFill="1" applyBorder="1" applyAlignment="1">
      <alignment horizontal="center" vertical="center" wrapText="1"/>
    </xf>
    <xf numFmtId="0" fontId="36" fillId="6" borderId="28" xfId="3" applyFont="1" applyFill="1" applyBorder="1" applyAlignment="1">
      <alignment horizontal="center"/>
    </xf>
    <xf numFmtId="0" fontId="36" fillId="6" borderId="29" xfId="3" applyFont="1" applyFill="1" applyBorder="1" applyAlignment="1">
      <alignment horizontal="center"/>
    </xf>
    <xf numFmtId="0" fontId="36" fillId="6" borderId="30" xfId="3" applyFont="1" applyFill="1" applyBorder="1" applyAlignment="1">
      <alignment horizontal="center"/>
    </xf>
    <xf numFmtId="0" fontId="41" fillId="6" borderId="2" xfId="4" applyFont="1" applyFill="1" applyBorder="1" applyAlignment="1">
      <alignment horizontal="center" vertical="center" wrapText="1"/>
    </xf>
    <xf numFmtId="0" fontId="36" fillId="6" borderId="2" xfId="3" applyFont="1" applyFill="1" applyBorder="1" applyAlignment="1">
      <alignment horizontal="center"/>
    </xf>
    <xf numFmtId="0" fontId="45" fillId="7" borderId="2" xfId="5" applyFont="1" applyFill="1" applyBorder="1" applyAlignment="1">
      <alignment horizontal="center" vertical="center"/>
    </xf>
    <xf numFmtId="0" fontId="45" fillId="7" borderId="13" xfId="5" applyFont="1" applyFill="1" applyBorder="1" applyAlignment="1">
      <alignment horizontal="center" vertical="center"/>
    </xf>
    <xf numFmtId="0" fontId="45" fillId="7" borderId="12" xfId="5" applyFont="1" applyFill="1" applyBorder="1" applyAlignment="1">
      <alignment horizontal="center" vertical="center"/>
    </xf>
    <xf numFmtId="0" fontId="45" fillId="7" borderId="6" xfId="5" applyFont="1" applyFill="1" applyBorder="1" applyAlignment="1">
      <alignment horizontal="center" vertical="center"/>
    </xf>
    <xf numFmtId="0" fontId="45" fillId="7" borderId="0" xfId="5" applyFont="1" applyFill="1" applyAlignment="1">
      <alignment horizontal="center" vertical="center"/>
    </xf>
    <xf numFmtId="0" fontId="41" fillId="6" borderId="9" xfId="4" applyFont="1" applyFill="1" applyBorder="1" applyAlignment="1">
      <alignment horizontal="center" vertical="center"/>
    </xf>
    <xf numFmtId="0" fontId="41" fillId="6" borderId="10" xfId="4" applyFont="1" applyFill="1" applyBorder="1" applyAlignment="1">
      <alignment horizontal="center" vertical="center"/>
    </xf>
    <xf numFmtId="0" fontId="41" fillId="6" borderId="5" xfId="4" applyFont="1" applyFill="1" applyBorder="1" applyAlignment="1">
      <alignment horizontal="center" vertical="center" wrapText="1"/>
    </xf>
    <xf numFmtId="0" fontId="41" fillId="6" borderId="4" xfId="4" applyFont="1" applyFill="1" applyBorder="1" applyAlignment="1">
      <alignment horizontal="center" vertical="center" wrapText="1"/>
    </xf>
  </cellXfs>
  <cellStyles count="9">
    <cellStyle name="Calculation" xfId="1" builtinId="22"/>
    <cellStyle name="Comma 2" xfId="7" xr:uid="{7A21D40C-1DEA-41DD-B096-97F678CF1661}"/>
    <cellStyle name="Normal" xfId="0" builtinId="0"/>
    <cellStyle name="Normal 2" xfId="2" xr:uid="{EBD660D5-BD2D-4867-8694-E20F8369D0BC}"/>
    <cellStyle name="Normal 2 2" xfId="6" xr:uid="{AF21A426-8A79-4B5F-B303-FF3249612016}"/>
    <cellStyle name="Normal 3" xfId="3" xr:uid="{0E032C2B-9C8E-428E-A9C0-3D2EBC725D34}"/>
    <cellStyle name="Normal 3 2" xfId="8" xr:uid="{71BF6CFB-B4A2-4FDC-9C35-827D2AC4D8AD}"/>
    <cellStyle name="Normal 5" xfId="4" xr:uid="{241BFBB0-B982-4CE9-A477-74A8A9FDA620}"/>
    <cellStyle name="Normal_Sheet3" xfId="5" xr:uid="{82DFF98C-2324-420A-AA8D-5766B23C8268}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345633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A2F8E-12AF-4698-BD7E-64A7E1F6A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920479"/>
          <a:ext cx="2460183" cy="77905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538E95CC-AF36-4AA3-8E2D-43F71D2C4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920479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139212</xdr:colOff>
      <xdr:row>12</xdr:row>
      <xdr:rowOff>85039</xdr:rowOff>
    </xdr:from>
    <xdr:ext cx="1011116" cy="1032226"/>
    <xdr:pic>
      <xdr:nvPicPr>
        <xdr:cNvPr id="2" name="Picture 1">
          <a:extLst>
            <a:ext uri="{FF2B5EF4-FFF2-40B4-BE49-F238E27FC236}">
              <a16:creationId xmlns:a16="http://schemas.microsoft.com/office/drawing/2014/main" id="{375E4827-EA23-41BD-A561-130A9E8DC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3847" y="502674"/>
          <a:ext cx="1011116" cy="103222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D29A24E-A3CD-48D1-B6AD-DDC2D2315CEA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0ba884ca-8dcc-4ded-b452-ff929d88b4f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8279D-1679-482C-9EE8-F1BB8A896949}">
  <sheetPr codeName="Sheet2">
    <tabColor rgb="FF0070C0"/>
  </sheetPr>
  <dimension ref="A1:DN33"/>
  <sheetViews>
    <sheetView showGridLines="0" zoomScale="130" zoomScaleNormal="130" zoomScaleSheetLayoutView="100" workbookViewId="0">
      <selection activeCell="BO24" sqref="BO24"/>
    </sheetView>
  </sheetViews>
  <sheetFormatPr defaultColWidth="7.28515625" defaultRowHeight="12.75"/>
  <cols>
    <col min="1" max="1" width="9.85546875" style="90" customWidth="1"/>
    <col min="2" max="4" width="7.28515625" style="90"/>
    <col min="5" max="5" width="7.28515625" style="90" customWidth="1"/>
    <col min="6" max="9" width="7.28515625" style="90" hidden="1" customWidth="1"/>
    <col min="10" max="10" width="3.28515625" style="145" customWidth="1"/>
    <col min="11" max="15" width="7.28515625" style="90"/>
    <col min="16" max="20" width="0" style="90" hidden="1" customWidth="1"/>
    <col min="21" max="21" width="3.28515625" style="145" customWidth="1"/>
    <col min="22" max="26" width="7.28515625" style="90"/>
    <col min="27" max="41" width="0" style="90" hidden="1" customWidth="1"/>
    <col min="42" max="46" width="7.28515625" style="90" hidden="1" customWidth="1"/>
    <col min="47" max="47" width="3.28515625" style="145" customWidth="1"/>
    <col min="48" max="50" width="7.28515625" style="90"/>
    <col min="51" max="51" width="3.28515625" style="145" customWidth="1"/>
    <col min="52" max="54" width="7.28515625" style="90"/>
    <col min="55" max="59" width="0" style="90" hidden="1" customWidth="1"/>
    <col min="60" max="60" width="3.28515625" style="145" customWidth="1"/>
    <col min="61" max="62" width="7.28515625" style="90"/>
    <col min="63" max="63" width="9.42578125" style="90" bestFit="1" customWidth="1"/>
    <col min="64" max="67" width="7.42578125" style="90" bestFit="1" customWidth="1"/>
    <col min="68" max="68" width="8.140625" style="90" bestFit="1" customWidth="1"/>
    <col min="69" max="69" width="7.28515625" style="90"/>
    <col min="70" max="79" width="0" style="90" hidden="1" customWidth="1"/>
    <col min="80" max="80" width="3.28515625" style="145" customWidth="1"/>
    <col min="81" max="81" width="9.5703125" style="119" bestFit="1" customWidth="1"/>
    <col min="82" max="83" width="9.5703125" style="144" customWidth="1"/>
    <col min="84" max="85" width="5" style="119" bestFit="1" customWidth="1"/>
    <col min="86" max="86" width="5" style="119" customWidth="1"/>
    <col min="87" max="87" width="5" style="119" bestFit="1" customWidth="1"/>
    <col min="88" max="88" width="7" style="143" bestFit="1" customWidth="1"/>
    <col min="89" max="103" width="0" style="90" hidden="1" customWidth="1"/>
    <col min="104" max="104" width="3.28515625" style="145" customWidth="1"/>
    <col min="105" max="16384" width="7.28515625" style="90"/>
  </cols>
  <sheetData>
    <row r="1" spans="1:118" ht="14.25" customHeight="1">
      <c r="A1" s="84" t="s">
        <v>105</v>
      </c>
      <c r="B1" s="85" t="s">
        <v>51</v>
      </c>
      <c r="C1" s="85" t="s">
        <v>106</v>
      </c>
      <c r="D1" s="85" t="s">
        <v>107</v>
      </c>
      <c r="E1" s="86" t="s">
        <v>108</v>
      </c>
      <c r="F1" s="87"/>
      <c r="G1" s="87"/>
      <c r="H1" s="87"/>
      <c r="I1" s="87"/>
      <c r="K1" s="284" t="s">
        <v>109</v>
      </c>
      <c r="L1" s="285"/>
      <c r="M1" s="285"/>
      <c r="N1" s="285"/>
      <c r="O1" s="285"/>
      <c r="P1" s="88"/>
      <c r="Q1" s="88"/>
      <c r="R1" s="88"/>
      <c r="S1" s="88"/>
      <c r="T1" s="88"/>
      <c r="V1" s="288" t="s">
        <v>110</v>
      </c>
      <c r="W1" s="288"/>
      <c r="X1" s="288"/>
      <c r="Y1" s="288"/>
      <c r="Z1" s="288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V1" s="290" t="s">
        <v>111</v>
      </c>
      <c r="AW1" s="291"/>
      <c r="AX1" s="292"/>
      <c r="AZ1" s="290" t="s">
        <v>112</v>
      </c>
      <c r="BA1" s="291"/>
      <c r="BB1" s="292"/>
      <c r="BI1" s="293" t="s">
        <v>113</v>
      </c>
      <c r="BJ1" s="293"/>
      <c r="BK1" s="283" t="s">
        <v>114</v>
      </c>
      <c r="BL1" s="293" t="s">
        <v>115</v>
      </c>
      <c r="BM1" s="293"/>
      <c r="BN1" s="293"/>
      <c r="BO1" s="293"/>
      <c r="BP1" s="283" t="s">
        <v>116</v>
      </c>
      <c r="BQ1" s="283"/>
      <c r="CC1" s="302" t="s">
        <v>115</v>
      </c>
      <c r="CD1" s="303"/>
      <c r="CE1" s="303"/>
      <c r="CF1" s="303"/>
      <c r="CG1" s="303"/>
      <c r="CH1" s="303"/>
      <c r="CI1" s="303"/>
      <c r="CJ1" s="303"/>
      <c r="DA1" s="302" t="s">
        <v>117</v>
      </c>
      <c r="DB1" s="303"/>
      <c r="DC1" s="303"/>
      <c r="DD1" s="303"/>
      <c r="DE1" s="303"/>
      <c r="DF1" s="294" t="s">
        <v>118</v>
      </c>
      <c r="DG1" s="294"/>
      <c r="DH1" s="90" t="s">
        <v>119</v>
      </c>
      <c r="DI1" s="90" t="s">
        <v>120</v>
      </c>
      <c r="DJ1" s="90" t="s">
        <v>121</v>
      </c>
      <c r="DK1" s="90" t="s">
        <v>122</v>
      </c>
      <c r="DL1" s="92" t="s">
        <v>123</v>
      </c>
      <c r="DM1" s="92" t="s">
        <v>124</v>
      </c>
      <c r="DN1" s="92" t="s">
        <v>125</v>
      </c>
    </row>
    <row r="2" spans="1:118" ht="14.25">
      <c r="A2" s="93"/>
      <c r="B2" s="85" t="s">
        <v>126</v>
      </c>
      <c r="C2" s="85" t="s">
        <v>126</v>
      </c>
      <c r="D2" s="85" t="s">
        <v>126</v>
      </c>
      <c r="E2" s="94"/>
      <c r="F2" s="87"/>
      <c r="G2" s="87"/>
      <c r="H2" s="87"/>
      <c r="I2" s="87"/>
      <c r="K2" s="286"/>
      <c r="L2" s="287"/>
      <c r="M2" s="287"/>
      <c r="N2" s="287"/>
      <c r="O2" s="287"/>
      <c r="P2" s="88"/>
      <c r="Q2" s="88"/>
      <c r="R2" s="88"/>
      <c r="S2" s="88"/>
      <c r="T2" s="88"/>
      <c r="V2" s="289"/>
      <c r="W2" s="289"/>
      <c r="X2" s="289"/>
      <c r="Y2" s="289"/>
      <c r="Z2" s="2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V2" s="85" t="s">
        <v>127</v>
      </c>
      <c r="AW2" s="85" t="s">
        <v>41</v>
      </c>
      <c r="AX2" s="85" t="s">
        <v>32</v>
      </c>
      <c r="AZ2" s="85" t="s">
        <v>128</v>
      </c>
      <c r="BA2" s="85" t="s">
        <v>129</v>
      </c>
      <c r="BB2" s="85" t="s">
        <v>130</v>
      </c>
      <c r="BI2" s="293"/>
      <c r="BJ2" s="293"/>
      <c r="BK2" s="283"/>
      <c r="BL2" s="293" t="s">
        <v>131</v>
      </c>
      <c r="BM2" s="293"/>
      <c r="BN2" s="293" t="s">
        <v>132</v>
      </c>
      <c r="BO2" s="293"/>
      <c r="BP2" s="283"/>
      <c r="BQ2" s="283"/>
      <c r="CC2" s="295" t="s">
        <v>133</v>
      </c>
      <c r="CD2" s="96" t="s">
        <v>134</v>
      </c>
      <c r="CE2" s="96" t="s">
        <v>127</v>
      </c>
      <c r="CF2" s="97" t="s">
        <v>135</v>
      </c>
      <c r="CG2" s="97" t="s">
        <v>136</v>
      </c>
      <c r="CH2" s="97" t="s">
        <v>137</v>
      </c>
      <c r="CI2" s="97" t="s">
        <v>138</v>
      </c>
      <c r="CJ2" s="98" t="s">
        <v>139</v>
      </c>
      <c r="DA2" s="296" t="s">
        <v>140</v>
      </c>
      <c r="DB2" s="297"/>
      <c r="DC2" s="297"/>
      <c r="DD2" s="296" t="s">
        <v>141</v>
      </c>
      <c r="DE2" s="297"/>
      <c r="DF2" s="99" t="s">
        <v>142</v>
      </c>
      <c r="DG2" s="99">
        <v>1.35</v>
      </c>
      <c r="DH2" s="90" t="s">
        <v>143</v>
      </c>
      <c r="DI2" s="90" t="s">
        <v>144</v>
      </c>
      <c r="DJ2" s="90">
        <v>6</v>
      </c>
      <c r="DK2" s="90">
        <v>4</v>
      </c>
      <c r="DL2" s="90">
        <v>0.4</v>
      </c>
      <c r="DM2" s="90">
        <v>1.3</v>
      </c>
      <c r="DN2" s="90">
        <v>1.9</v>
      </c>
    </row>
    <row r="3" spans="1:118" ht="15.75">
      <c r="A3" s="100" t="s">
        <v>145</v>
      </c>
      <c r="B3" s="101">
        <f>2.06*10^5</f>
        <v>206000</v>
      </c>
      <c r="C3" s="101">
        <v>235</v>
      </c>
      <c r="D3" s="102">
        <v>370</v>
      </c>
      <c r="E3" s="103">
        <v>1.1000000000000001</v>
      </c>
      <c r="F3" s="104"/>
      <c r="G3" s="104"/>
      <c r="H3" s="104"/>
      <c r="I3" s="104"/>
      <c r="K3" s="105" t="s">
        <v>146</v>
      </c>
      <c r="L3" s="105" t="s">
        <v>147</v>
      </c>
      <c r="M3" s="105" t="s">
        <v>148</v>
      </c>
      <c r="N3" s="105" t="s">
        <v>149</v>
      </c>
      <c r="O3" s="105" t="s">
        <v>150</v>
      </c>
      <c r="P3" s="106"/>
      <c r="Q3" s="106"/>
      <c r="R3" s="106"/>
      <c r="S3" s="106"/>
      <c r="T3" s="106"/>
      <c r="V3" s="107" t="s">
        <v>43</v>
      </c>
      <c r="W3" s="107" t="s">
        <v>151</v>
      </c>
      <c r="X3" s="107" t="s">
        <v>152</v>
      </c>
      <c r="Y3" s="107" t="s">
        <v>153</v>
      </c>
      <c r="Z3" s="108" t="s">
        <v>154</v>
      </c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V3" s="110">
        <v>360</v>
      </c>
      <c r="AW3" s="110">
        <v>560</v>
      </c>
      <c r="AX3" s="110">
        <v>475</v>
      </c>
      <c r="AZ3" s="110" t="s">
        <v>155</v>
      </c>
      <c r="BA3" s="110">
        <v>430</v>
      </c>
      <c r="BB3" s="110">
        <v>180</v>
      </c>
      <c r="BI3" s="293"/>
      <c r="BJ3" s="293"/>
      <c r="BK3" s="283"/>
      <c r="BL3" s="91" t="s">
        <v>156</v>
      </c>
      <c r="BM3" s="91" t="s">
        <v>157</v>
      </c>
      <c r="BN3" s="91" t="s">
        <v>158</v>
      </c>
      <c r="BO3" s="91" t="s">
        <v>159</v>
      </c>
      <c r="BP3" s="300" t="s">
        <v>45</v>
      </c>
      <c r="BQ3" s="111" t="s">
        <v>160</v>
      </c>
      <c r="CC3" s="295"/>
      <c r="CD3" s="95" t="s">
        <v>1</v>
      </c>
      <c r="CE3" s="95" t="s">
        <v>1</v>
      </c>
      <c r="CF3" s="95" t="s">
        <v>1</v>
      </c>
      <c r="CG3" s="95" t="s">
        <v>1</v>
      </c>
      <c r="CH3" s="95" t="s">
        <v>1</v>
      </c>
      <c r="CI3" s="95" t="s">
        <v>1</v>
      </c>
      <c r="CJ3" s="112" t="s">
        <v>1</v>
      </c>
      <c r="DA3" s="298"/>
      <c r="DB3" s="299"/>
      <c r="DC3" s="299"/>
      <c r="DD3" s="298"/>
      <c r="DE3" s="299"/>
      <c r="DF3" s="99" t="s">
        <v>161</v>
      </c>
      <c r="DG3" s="99">
        <v>1.05</v>
      </c>
      <c r="DH3" s="90" t="s">
        <v>162</v>
      </c>
      <c r="DI3" s="90" t="s">
        <v>163</v>
      </c>
      <c r="DJ3" s="90">
        <v>8</v>
      </c>
      <c r="DK3" s="90">
        <v>6</v>
      </c>
      <c r="DL3" s="90">
        <v>0.4</v>
      </c>
      <c r="DM3" s="90">
        <v>1.3</v>
      </c>
      <c r="DN3" s="90">
        <v>1.9</v>
      </c>
    </row>
    <row r="4" spans="1:118">
      <c r="A4" s="100" t="s">
        <v>164</v>
      </c>
      <c r="B4" s="101">
        <f t="shared" ref="B4:B33" si="0">2.06*10^5</f>
        <v>206000</v>
      </c>
      <c r="C4" s="101">
        <v>345</v>
      </c>
      <c r="D4" s="102">
        <v>510</v>
      </c>
      <c r="E4" s="103">
        <v>1.1000000000000001</v>
      </c>
      <c r="F4" s="104"/>
      <c r="G4" s="104"/>
      <c r="H4" s="104"/>
      <c r="I4" s="104"/>
      <c r="K4" s="105">
        <v>5.6</v>
      </c>
      <c r="L4" s="105">
        <v>500</v>
      </c>
      <c r="M4" s="105">
        <v>300</v>
      </c>
      <c r="N4" s="105">
        <v>210</v>
      </c>
      <c r="O4" s="105">
        <v>225</v>
      </c>
      <c r="P4" s="106"/>
      <c r="Q4" s="106"/>
      <c r="R4" s="106"/>
      <c r="S4" s="106"/>
      <c r="T4" s="106"/>
      <c r="V4" s="113">
        <v>10</v>
      </c>
      <c r="W4" s="110">
        <v>1.5</v>
      </c>
      <c r="X4" s="114">
        <v>78.5</v>
      </c>
      <c r="Y4" s="110">
        <v>57.1</v>
      </c>
      <c r="Z4" s="110">
        <v>1</v>
      </c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V4" s="110">
        <v>370</v>
      </c>
      <c r="AW4" s="110">
        <v>580</v>
      </c>
      <c r="AX4" s="110">
        <v>485</v>
      </c>
      <c r="AZ4" s="110" t="s">
        <v>165</v>
      </c>
      <c r="BA4" s="110">
        <v>510</v>
      </c>
      <c r="BB4" s="110">
        <v>225</v>
      </c>
      <c r="BI4" s="293"/>
      <c r="BJ4" s="293"/>
      <c r="BK4" s="91" t="s">
        <v>1</v>
      </c>
      <c r="BL4" s="91" t="s">
        <v>1</v>
      </c>
      <c r="BM4" s="91" t="s">
        <v>1</v>
      </c>
      <c r="BN4" s="91" t="s">
        <v>1</v>
      </c>
      <c r="BO4" s="91" t="s">
        <v>1</v>
      </c>
      <c r="BP4" s="301"/>
      <c r="BQ4" s="91" t="s">
        <v>1</v>
      </c>
      <c r="CC4" s="116" t="s">
        <v>166</v>
      </c>
      <c r="CD4" s="117">
        <v>235</v>
      </c>
      <c r="CE4" s="117">
        <v>373</v>
      </c>
      <c r="CF4" s="116">
        <f>CD4</f>
        <v>235</v>
      </c>
      <c r="CG4" s="116">
        <f>CF4/1.15</f>
        <v>204.34782608695653</v>
      </c>
      <c r="CH4" s="116">
        <f>CF4</f>
        <v>235</v>
      </c>
      <c r="CI4" s="116">
        <f>0.7*CD4</f>
        <v>164.5</v>
      </c>
      <c r="CJ4" s="118">
        <v>200000</v>
      </c>
      <c r="DA4" s="119" t="s">
        <v>167</v>
      </c>
      <c r="DB4" s="119" t="s">
        <v>168</v>
      </c>
      <c r="DC4" s="119" t="s">
        <v>169</v>
      </c>
      <c r="DD4" s="119" t="s">
        <v>167</v>
      </c>
      <c r="DE4" s="119" t="s">
        <v>170</v>
      </c>
      <c r="DF4" s="99" t="s">
        <v>171</v>
      </c>
      <c r="DG4" s="99">
        <v>1.18</v>
      </c>
      <c r="DH4" s="90" t="s">
        <v>172</v>
      </c>
      <c r="DI4" s="90" t="s">
        <v>173</v>
      </c>
      <c r="DJ4" s="90">
        <v>10</v>
      </c>
      <c r="DK4" s="90">
        <v>6</v>
      </c>
      <c r="DL4" s="90">
        <v>0.25</v>
      </c>
      <c r="DM4" s="90">
        <v>1.5</v>
      </c>
      <c r="DN4" s="90">
        <v>1.5</v>
      </c>
    </row>
    <row r="5" spans="1:118" ht="15.75">
      <c r="A5" s="100" t="s">
        <v>174</v>
      </c>
      <c r="B5" s="101">
        <f t="shared" si="0"/>
        <v>206000</v>
      </c>
      <c r="C5" s="101">
        <v>355</v>
      </c>
      <c r="D5" s="102">
        <v>510</v>
      </c>
      <c r="E5" s="103">
        <v>1.1000000000000001</v>
      </c>
      <c r="F5" s="104"/>
      <c r="G5" s="104"/>
      <c r="H5" s="104"/>
      <c r="I5" s="104"/>
      <c r="K5" s="105">
        <v>5.8</v>
      </c>
      <c r="L5" s="105">
        <v>500</v>
      </c>
      <c r="M5" s="105">
        <v>400</v>
      </c>
      <c r="N5" s="105">
        <v>210</v>
      </c>
      <c r="O5" s="105">
        <v>210</v>
      </c>
      <c r="P5" s="106"/>
      <c r="Q5" s="106"/>
      <c r="R5" s="106"/>
      <c r="S5" s="106"/>
      <c r="T5" s="106"/>
      <c r="V5" s="113">
        <v>12</v>
      </c>
      <c r="W5" s="110">
        <v>1.5</v>
      </c>
      <c r="X5" s="114">
        <v>113</v>
      </c>
      <c r="Y5" s="110">
        <v>84.2</v>
      </c>
      <c r="Z5" s="110">
        <v>1</v>
      </c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5"/>
      <c r="AV5" s="110">
        <v>380</v>
      </c>
      <c r="AW5" s="110">
        <v>590</v>
      </c>
      <c r="AX5" s="110">
        <v>500</v>
      </c>
      <c r="AZ5" s="110" t="s">
        <v>175</v>
      </c>
      <c r="BA5" s="110">
        <v>410</v>
      </c>
      <c r="BB5" s="110">
        <v>180</v>
      </c>
      <c r="BI5" s="120" t="s">
        <v>176</v>
      </c>
      <c r="BJ5" s="121" t="s">
        <v>177</v>
      </c>
      <c r="BK5" s="122">
        <v>19000</v>
      </c>
      <c r="BL5" s="123">
        <v>7.5</v>
      </c>
      <c r="BM5" s="123">
        <v>6</v>
      </c>
      <c r="BN5" s="124">
        <v>0.85</v>
      </c>
      <c r="BO5" s="125">
        <v>0.56000000000000005</v>
      </c>
      <c r="BP5" s="99"/>
      <c r="BQ5" s="99"/>
      <c r="CC5" s="116" t="s">
        <v>178</v>
      </c>
      <c r="CD5" s="117">
        <v>295</v>
      </c>
      <c r="CE5" s="117">
        <v>490</v>
      </c>
      <c r="CF5" s="116">
        <f t="shared" ref="CF5:CF19" si="1">CD5</f>
        <v>295</v>
      </c>
      <c r="CG5" s="116">
        <f t="shared" ref="CG5:CG19" si="2">CF5/1.15</f>
        <v>256.52173913043481</v>
      </c>
      <c r="CH5" s="116">
        <f t="shared" ref="CH5:CH19" si="3">CF5</f>
        <v>295</v>
      </c>
      <c r="CI5" s="116">
        <f t="shared" ref="CI5:CI19" si="4">0.7*CD5</f>
        <v>206.5</v>
      </c>
      <c r="CJ5" s="118">
        <v>200000</v>
      </c>
      <c r="DA5" s="119">
        <v>0</v>
      </c>
      <c r="DB5" s="119">
        <v>4.8000000000000001E-2</v>
      </c>
      <c r="DC5" s="119">
        <v>4.8000000000000001E-2</v>
      </c>
      <c r="DD5" s="126">
        <v>0</v>
      </c>
      <c r="DE5" s="119">
        <v>4.8000000000000001E-2</v>
      </c>
      <c r="DF5" s="99" t="s">
        <v>179</v>
      </c>
      <c r="DG5" s="99">
        <v>1.1499999999999999</v>
      </c>
      <c r="DH5" s="90" t="s">
        <v>180</v>
      </c>
      <c r="DI5" s="90" t="s">
        <v>181</v>
      </c>
      <c r="DJ5" s="90">
        <v>5</v>
      </c>
      <c r="DK5" s="90">
        <v>5</v>
      </c>
      <c r="DL5" s="90">
        <v>0.6</v>
      </c>
      <c r="DM5" s="90">
        <v>2</v>
      </c>
      <c r="DN5" s="90">
        <v>2.5</v>
      </c>
    </row>
    <row r="6" spans="1:118" ht="15">
      <c r="A6" s="100" t="s">
        <v>182</v>
      </c>
      <c r="B6" s="101">
        <f t="shared" si="0"/>
        <v>206000</v>
      </c>
      <c r="C6" s="101">
        <v>250</v>
      </c>
      <c r="D6" s="102">
        <v>400</v>
      </c>
      <c r="E6" s="103">
        <v>1.1000000000000001</v>
      </c>
      <c r="F6" s="104"/>
      <c r="G6" s="104"/>
      <c r="H6" s="104"/>
      <c r="I6" s="104"/>
      <c r="K6" s="105">
        <v>8.8000000000000007</v>
      </c>
      <c r="L6" s="105">
        <v>830</v>
      </c>
      <c r="M6" s="105">
        <v>660</v>
      </c>
      <c r="N6" s="105">
        <v>332</v>
      </c>
      <c r="O6" s="105">
        <v>448</v>
      </c>
      <c r="P6" s="106"/>
      <c r="Q6" s="106"/>
      <c r="R6" s="106"/>
      <c r="S6" s="106"/>
      <c r="T6" s="106"/>
      <c r="V6" s="113">
        <v>16</v>
      </c>
      <c r="W6" s="110">
        <v>2</v>
      </c>
      <c r="X6" s="114">
        <f t="shared" ref="X6:X15" si="5">PI()*V6^2/4</f>
        <v>201.06192982974676</v>
      </c>
      <c r="Y6" s="110">
        <v>157</v>
      </c>
      <c r="Z6" s="110">
        <v>1</v>
      </c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V6" s="110">
        <v>390</v>
      </c>
      <c r="AW6" s="110">
        <v>610</v>
      </c>
      <c r="AX6" s="110">
        <v>515</v>
      </c>
      <c r="AZ6" s="110" t="s">
        <v>183</v>
      </c>
      <c r="BA6" s="110">
        <v>450</v>
      </c>
      <c r="BB6" s="110">
        <v>200</v>
      </c>
      <c r="BI6" s="127" t="s">
        <v>184</v>
      </c>
      <c r="BJ6" s="128" t="s">
        <v>185</v>
      </c>
      <c r="BK6" s="129">
        <v>24000</v>
      </c>
      <c r="BL6" s="130">
        <v>11</v>
      </c>
      <c r="BM6" s="130">
        <v>8.5</v>
      </c>
      <c r="BN6" s="131">
        <v>1.1000000000000001</v>
      </c>
      <c r="BO6" s="132">
        <v>0.75</v>
      </c>
      <c r="BP6" s="99" t="s">
        <v>186</v>
      </c>
      <c r="BQ6" s="99">
        <f>VALUE(MID(BP6,2,2))</f>
        <v>12</v>
      </c>
      <c r="CC6" s="116" t="s">
        <v>187</v>
      </c>
      <c r="CD6" s="117">
        <v>390</v>
      </c>
      <c r="CE6" s="117">
        <v>590</v>
      </c>
      <c r="CF6" s="116">
        <f t="shared" si="1"/>
        <v>390</v>
      </c>
      <c r="CG6" s="116">
        <f t="shared" si="2"/>
        <v>339.13043478260875</v>
      </c>
      <c r="CH6" s="116">
        <f t="shared" si="3"/>
        <v>390</v>
      </c>
      <c r="CI6" s="116">
        <f t="shared" si="4"/>
        <v>273</v>
      </c>
      <c r="CJ6" s="118">
        <v>200000</v>
      </c>
      <c r="DA6" s="119">
        <v>1</v>
      </c>
      <c r="DB6" s="119">
        <v>4.8000000000000001E-2</v>
      </c>
      <c r="DC6" s="119">
        <v>4.8000000000000001E-2</v>
      </c>
      <c r="DD6" s="133">
        <v>0.5</v>
      </c>
      <c r="DE6" s="119">
        <v>4.8000000000000001E-2</v>
      </c>
      <c r="DH6" s="90" t="s">
        <v>188</v>
      </c>
      <c r="DI6" s="90" t="s">
        <v>181</v>
      </c>
      <c r="DJ6" s="90">
        <v>8</v>
      </c>
      <c r="DK6" s="90">
        <v>8</v>
      </c>
      <c r="DL6" s="90">
        <v>0.55000000000000004</v>
      </c>
      <c r="DM6" s="90">
        <v>1.8</v>
      </c>
      <c r="DN6" s="90">
        <v>2.2999999999999998</v>
      </c>
    </row>
    <row r="7" spans="1:118" ht="15">
      <c r="A7" s="100" t="s">
        <v>189</v>
      </c>
      <c r="B7" s="101">
        <f t="shared" si="0"/>
        <v>206000</v>
      </c>
      <c r="C7" s="101">
        <v>345</v>
      </c>
      <c r="D7" s="102">
        <v>450</v>
      </c>
      <c r="E7" s="103">
        <v>1.1000000000000001</v>
      </c>
      <c r="F7" s="104"/>
      <c r="G7" s="104"/>
      <c r="H7" s="104"/>
      <c r="I7" s="104"/>
      <c r="K7" s="105">
        <v>10.9</v>
      </c>
      <c r="L7" s="105">
        <v>1040</v>
      </c>
      <c r="M7" s="105">
        <v>940</v>
      </c>
      <c r="N7" s="105">
        <v>416</v>
      </c>
      <c r="O7" s="105">
        <v>728</v>
      </c>
      <c r="P7" s="106"/>
      <c r="Q7" s="106"/>
      <c r="R7" s="106"/>
      <c r="S7" s="106"/>
      <c r="T7" s="106"/>
      <c r="V7" s="113">
        <v>18</v>
      </c>
      <c r="W7" s="110">
        <v>2.5</v>
      </c>
      <c r="X7" s="114">
        <f t="shared" si="5"/>
        <v>254.46900494077323</v>
      </c>
      <c r="Y7" s="110">
        <v>192</v>
      </c>
      <c r="Z7" s="110">
        <v>1.05</v>
      </c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V7" s="110">
        <v>430</v>
      </c>
      <c r="AW7" s="110">
        <v>670</v>
      </c>
      <c r="AX7" s="110">
        <v>565</v>
      </c>
      <c r="AZ7" s="110" t="s">
        <v>190</v>
      </c>
      <c r="BA7" s="110">
        <v>490</v>
      </c>
      <c r="BB7" s="110">
        <v>215</v>
      </c>
      <c r="BI7" s="127" t="s">
        <v>191</v>
      </c>
      <c r="BJ7" s="128" t="s">
        <v>192</v>
      </c>
      <c r="BK7" s="129">
        <v>27500</v>
      </c>
      <c r="BL7" s="130">
        <v>15</v>
      </c>
      <c r="BM7" s="130">
        <v>11.5</v>
      </c>
      <c r="BN7" s="131">
        <v>1.35</v>
      </c>
      <c r="BO7" s="132">
        <v>0.9</v>
      </c>
      <c r="BP7" s="99" t="s">
        <v>193</v>
      </c>
      <c r="BQ7" s="99">
        <f t="shared" ref="BQ7" si="6">VALUE(MID(BP7,2,2))</f>
        <v>16</v>
      </c>
      <c r="CC7" s="116" t="s">
        <v>194</v>
      </c>
      <c r="CD7" s="117">
        <v>235</v>
      </c>
      <c r="CE7" s="117">
        <v>373</v>
      </c>
      <c r="CF7" s="116">
        <f t="shared" si="1"/>
        <v>235</v>
      </c>
      <c r="CG7" s="116">
        <f t="shared" si="2"/>
        <v>204.34782608695653</v>
      </c>
      <c r="CH7" s="116">
        <f t="shared" si="3"/>
        <v>235</v>
      </c>
      <c r="CI7" s="116">
        <f t="shared" si="4"/>
        <v>164.5</v>
      </c>
      <c r="CJ7" s="134">
        <v>200000</v>
      </c>
      <c r="DA7" s="119">
        <f>DA6+0.1</f>
        <v>1.1000000000000001</v>
      </c>
      <c r="DB7" s="119">
        <v>5.5E-2</v>
      </c>
      <c r="DC7" s="119">
        <v>4.9000000000000002E-2</v>
      </c>
      <c r="DD7" s="133">
        <f>DD6+0.1</f>
        <v>0.6</v>
      </c>
      <c r="DE7" s="119">
        <v>5.5E-2</v>
      </c>
      <c r="DH7" s="90" t="s">
        <v>195</v>
      </c>
      <c r="DI7" s="90">
        <v>8</v>
      </c>
      <c r="DJ7" s="90">
        <v>8</v>
      </c>
      <c r="DK7" s="90">
        <v>8</v>
      </c>
      <c r="DL7" s="90">
        <v>0.55000000000000004</v>
      </c>
      <c r="DM7" s="90">
        <v>1.8</v>
      </c>
      <c r="DN7" s="90">
        <v>2.2999999999999998</v>
      </c>
    </row>
    <row r="8" spans="1:118" ht="15">
      <c r="A8" s="100" t="s">
        <v>196</v>
      </c>
      <c r="B8" s="101">
        <f t="shared" si="0"/>
        <v>206000</v>
      </c>
      <c r="C8" s="101">
        <v>235</v>
      </c>
      <c r="D8" s="102">
        <v>360</v>
      </c>
      <c r="E8" s="103">
        <v>1.05</v>
      </c>
      <c r="F8" s="104"/>
      <c r="G8" s="104"/>
      <c r="H8" s="104"/>
      <c r="I8" s="104"/>
      <c r="K8" s="105">
        <v>12.9</v>
      </c>
      <c r="L8" s="105">
        <v>1220</v>
      </c>
      <c r="M8" s="105">
        <v>1100</v>
      </c>
      <c r="N8" s="105">
        <v>427</v>
      </c>
      <c r="O8" s="105">
        <v>854</v>
      </c>
      <c r="P8" s="106"/>
      <c r="Q8" s="106"/>
      <c r="R8" s="106"/>
      <c r="S8" s="106"/>
      <c r="T8" s="106"/>
      <c r="V8" s="113">
        <v>20</v>
      </c>
      <c r="W8" s="110">
        <v>2.5</v>
      </c>
      <c r="X8" s="114">
        <f t="shared" si="5"/>
        <v>314.15926535897933</v>
      </c>
      <c r="Y8" s="110">
        <v>245</v>
      </c>
      <c r="Z8" s="110">
        <v>1.1000000000000001</v>
      </c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V8" s="110">
        <v>440</v>
      </c>
      <c r="AW8" s="110">
        <v>685</v>
      </c>
      <c r="AX8" s="110">
        <v>580</v>
      </c>
      <c r="BI8" s="127" t="s">
        <v>197</v>
      </c>
      <c r="BJ8" s="128" t="s">
        <v>198</v>
      </c>
      <c r="BK8" s="129">
        <f>(BK7+BK9)/2</f>
        <v>28750</v>
      </c>
      <c r="BL8" s="130">
        <f t="shared" ref="BL8:BO8" si="7">(BL7+BL9)/2</f>
        <v>16.75</v>
      </c>
      <c r="BM8" s="130">
        <f>(BM7+BM9)/2</f>
        <v>13</v>
      </c>
      <c r="BN8" s="130">
        <f t="shared" si="7"/>
        <v>1.4500000000000002</v>
      </c>
      <c r="BO8" s="130">
        <f t="shared" si="7"/>
        <v>0.97500000000000009</v>
      </c>
      <c r="BP8" s="99" t="s">
        <v>199</v>
      </c>
      <c r="BQ8" s="99">
        <v>18</v>
      </c>
      <c r="CC8" s="116" t="s">
        <v>200</v>
      </c>
      <c r="CD8" s="117">
        <v>295</v>
      </c>
      <c r="CE8" s="117">
        <v>490</v>
      </c>
      <c r="CF8" s="116">
        <f t="shared" si="1"/>
        <v>295</v>
      </c>
      <c r="CG8" s="116">
        <f t="shared" si="2"/>
        <v>256.52173913043481</v>
      </c>
      <c r="CH8" s="116">
        <f t="shared" si="3"/>
        <v>295</v>
      </c>
      <c r="CI8" s="116">
        <f t="shared" si="4"/>
        <v>206.5</v>
      </c>
      <c r="CJ8" s="134">
        <v>200000</v>
      </c>
      <c r="DA8" s="119">
        <f t="shared" ref="DA8:DA16" si="8">DA7+0.1</f>
        <v>1.2000000000000002</v>
      </c>
      <c r="DB8" s="119">
        <v>6.3E-2</v>
      </c>
      <c r="DC8" s="119">
        <v>0.05</v>
      </c>
      <c r="DD8" s="133">
        <f>DD7+0.1</f>
        <v>0.7</v>
      </c>
      <c r="DE8" s="119">
        <v>6.3E-2</v>
      </c>
    </row>
    <row r="9" spans="1:118" ht="15">
      <c r="A9" s="100" t="s">
        <v>201</v>
      </c>
      <c r="B9" s="101">
        <f t="shared" si="0"/>
        <v>206000</v>
      </c>
      <c r="C9" s="101">
        <v>225</v>
      </c>
      <c r="D9" s="102">
        <v>360</v>
      </c>
      <c r="E9" s="103">
        <v>1.05</v>
      </c>
      <c r="F9" s="104"/>
      <c r="G9" s="104"/>
      <c r="H9" s="104"/>
      <c r="I9" s="104"/>
      <c r="V9" s="113">
        <v>22</v>
      </c>
      <c r="W9" s="110">
        <v>2.5</v>
      </c>
      <c r="X9" s="114">
        <f t="shared" si="5"/>
        <v>380.13271108436498</v>
      </c>
      <c r="Y9" s="110">
        <v>303</v>
      </c>
      <c r="Z9" s="110">
        <v>1.1000000000000001</v>
      </c>
      <c r="AA9" s="115"/>
      <c r="AB9" s="115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V9" s="110">
        <v>450</v>
      </c>
      <c r="AW9" s="110">
        <v>700</v>
      </c>
      <c r="AX9" s="110">
        <v>595</v>
      </c>
      <c r="BI9" s="127" t="s">
        <v>202</v>
      </c>
      <c r="BJ9" s="128" t="s">
        <v>203</v>
      </c>
      <c r="BK9" s="129">
        <v>30000</v>
      </c>
      <c r="BL9" s="130">
        <v>18.5</v>
      </c>
      <c r="BM9" s="130">
        <v>14.5</v>
      </c>
      <c r="BN9" s="131">
        <v>1.55</v>
      </c>
      <c r="BO9" s="132">
        <v>1.05</v>
      </c>
      <c r="BP9" s="99" t="s">
        <v>204</v>
      </c>
      <c r="BQ9" s="99">
        <f t="shared" ref="BQ9:BQ16" si="9">VALUE(MID(BP9,2,2))</f>
        <v>20</v>
      </c>
      <c r="CC9" s="116" t="s">
        <v>205</v>
      </c>
      <c r="CD9" s="117">
        <v>390</v>
      </c>
      <c r="CE9" s="117">
        <v>590</v>
      </c>
      <c r="CF9" s="116">
        <f t="shared" si="1"/>
        <v>390</v>
      </c>
      <c r="CG9" s="116">
        <f t="shared" si="2"/>
        <v>339.13043478260875</v>
      </c>
      <c r="CH9" s="116">
        <f t="shared" si="3"/>
        <v>390</v>
      </c>
      <c r="CI9" s="116">
        <f t="shared" si="4"/>
        <v>273</v>
      </c>
      <c r="CJ9" s="134">
        <v>200000</v>
      </c>
      <c r="DA9" s="119">
        <f t="shared" si="8"/>
        <v>1.3000000000000003</v>
      </c>
      <c r="DB9" s="119">
        <v>6.9000000000000006E-2</v>
      </c>
      <c r="DC9" s="119">
        <v>0.05</v>
      </c>
      <c r="DD9" s="133">
        <f>DD8+0.1</f>
        <v>0.79999999999999993</v>
      </c>
      <c r="DE9" s="119">
        <v>6.9000000000000006E-2</v>
      </c>
    </row>
    <row r="10" spans="1:118" ht="15">
      <c r="A10" s="100" t="s">
        <v>206</v>
      </c>
      <c r="B10" s="101">
        <f t="shared" si="0"/>
        <v>206000</v>
      </c>
      <c r="C10" s="101">
        <v>215</v>
      </c>
      <c r="D10" s="102">
        <v>360</v>
      </c>
      <c r="E10" s="103">
        <v>1.05</v>
      </c>
      <c r="F10" s="104"/>
      <c r="G10" s="104"/>
      <c r="H10" s="104"/>
      <c r="I10" s="104"/>
      <c r="V10" s="113">
        <v>24</v>
      </c>
      <c r="W10" s="110">
        <v>3</v>
      </c>
      <c r="X10" s="114">
        <f t="shared" si="5"/>
        <v>452.38934211693021</v>
      </c>
      <c r="Y10" s="110">
        <v>353</v>
      </c>
      <c r="Z10" s="110">
        <v>1.1000000000000001</v>
      </c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V10" s="110">
        <v>460</v>
      </c>
      <c r="AW10" s="110">
        <v>720</v>
      </c>
      <c r="AX10" s="110">
        <v>605</v>
      </c>
      <c r="BI10" s="127" t="s">
        <v>207</v>
      </c>
      <c r="BJ10" s="128" t="s">
        <v>208</v>
      </c>
      <c r="BK10" s="129">
        <v>32500</v>
      </c>
      <c r="BL10" s="130">
        <v>22</v>
      </c>
      <c r="BM10" s="130">
        <v>17</v>
      </c>
      <c r="BN10" s="131">
        <v>1.75</v>
      </c>
      <c r="BO10" s="132">
        <v>1.1499999999999999</v>
      </c>
      <c r="BP10" s="99" t="s">
        <v>209</v>
      </c>
      <c r="BQ10" s="99">
        <f t="shared" si="9"/>
        <v>25</v>
      </c>
      <c r="CC10" s="116" t="s">
        <v>210</v>
      </c>
      <c r="CD10" s="117">
        <v>240</v>
      </c>
      <c r="CE10" s="117">
        <v>380</v>
      </c>
      <c r="CF10" s="116">
        <f t="shared" si="1"/>
        <v>240</v>
      </c>
      <c r="CG10" s="116">
        <f>CD10/1.15</f>
        <v>208.69565217391306</v>
      </c>
      <c r="CH10" s="116">
        <f t="shared" si="3"/>
        <v>240</v>
      </c>
      <c r="CI10" s="116">
        <v>170</v>
      </c>
      <c r="CJ10" s="118">
        <v>200000</v>
      </c>
      <c r="DA10" s="119">
        <f t="shared" si="8"/>
        <v>1.4000000000000004</v>
      </c>
      <c r="DB10" s="119">
        <v>7.4999999999999997E-2</v>
      </c>
      <c r="DC10" s="119">
        <v>0.05</v>
      </c>
      <c r="DD10" s="133">
        <f>DD9+0.1</f>
        <v>0.89999999999999991</v>
      </c>
      <c r="DE10" s="119">
        <v>7.4999999999999997E-2</v>
      </c>
    </row>
    <row r="11" spans="1:118" ht="15">
      <c r="A11" s="100" t="s">
        <v>211</v>
      </c>
      <c r="B11" s="101">
        <f t="shared" si="0"/>
        <v>206000</v>
      </c>
      <c r="C11" s="101">
        <v>215</v>
      </c>
      <c r="D11" s="102">
        <v>360</v>
      </c>
      <c r="E11" s="103">
        <v>1.05</v>
      </c>
      <c r="F11" s="104"/>
      <c r="G11" s="104"/>
      <c r="H11" s="104"/>
      <c r="I11" s="104"/>
      <c r="V11" s="113">
        <v>27</v>
      </c>
      <c r="W11" s="110">
        <v>3</v>
      </c>
      <c r="X11" s="114">
        <f t="shared" si="5"/>
        <v>572.55526111673976</v>
      </c>
      <c r="Y11" s="110">
        <v>459</v>
      </c>
      <c r="Z11" s="110">
        <v>1.2</v>
      </c>
      <c r="AA11" s="115"/>
      <c r="AB11" s="115"/>
      <c r="AC11" s="115"/>
      <c r="AD11" s="115"/>
      <c r="AE11" s="115"/>
      <c r="AF11" s="115"/>
      <c r="AG11" s="115"/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115"/>
      <c r="AV11" s="110">
        <v>470</v>
      </c>
      <c r="AW11" s="110">
        <v>735</v>
      </c>
      <c r="AX11" s="110">
        <v>620</v>
      </c>
      <c r="BI11" s="127" t="s">
        <v>212</v>
      </c>
      <c r="BJ11" s="128" t="s">
        <v>213</v>
      </c>
      <c r="BK11" s="129">
        <v>34500</v>
      </c>
      <c r="BL11" s="130">
        <v>25.5</v>
      </c>
      <c r="BM11" s="130">
        <v>19.5</v>
      </c>
      <c r="BN11" s="131">
        <v>1.95</v>
      </c>
      <c r="BO11" s="132">
        <v>1.3</v>
      </c>
      <c r="BP11" s="99" t="s">
        <v>214</v>
      </c>
      <c r="BQ11" s="99">
        <f t="shared" si="9"/>
        <v>28</v>
      </c>
      <c r="CC11" s="116" t="s">
        <v>215</v>
      </c>
      <c r="CD11" s="117">
        <v>300</v>
      </c>
      <c r="CE11" s="117">
        <v>440</v>
      </c>
      <c r="CF11" s="116">
        <f t="shared" si="1"/>
        <v>300</v>
      </c>
      <c r="CG11" s="116">
        <f t="shared" ref="CG11:CG14" si="10">CD11/1.15</f>
        <v>260.86956521739131</v>
      </c>
      <c r="CH11" s="116">
        <f t="shared" si="3"/>
        <v>300</v>
      </c>
      <c r="CI11" s="116">
        <v>210</v>
      </c>
      <c r="CJ11" s="118">
        <v>200000</v>
      </c>
      <c r="DA11" s="119">
        <f t="shared" si="8"/>
        <v>1.5000000000000004</v>
      </c>
      <c r="DB11" s="119">
        <v>8.1000000000000003E-2</v>
      </c>
      <c r="DC11" s="119">
        <v>0.05</v>
      </c>
      <c r="DD11" s="133">
        <f>DD10+0.1</f>
        <v>0.99999999999999989</v>
      </c>
      <c r="DE11" s="119">
        <v>8.1000000000000003E-2</v>
      </c>
    </row>
    <row r="12" spans="1:118" ht="15">
      <c r="A12" s="100" t="s">
        <v>216</v>
      </c>
      <c r="B12" s="101">
        <f t="shared" si="0"/>
        <v>206000</v>
      </c>
      <c r="C12" s="101">
        <v>215</v>
      </c>
      <c r="D12" s="102">
        <v>360</v>
      </c>
      <c r="E12" s="103">
        <v>1.05</v>
      </c>
      <c r="F12" s="104"/>
      <c r="G12" s="104"/>
      <c r="H12" s="104"/>
      <c r="I12" s="104"/>
      <c r="V12" s="113">
        <v>30</v>
      </c>
      <c r="W12" s="110">
        <v>3.5</v>
      </c>
      <c r="X12" s="114">
        <f t="shared" si="5"/>
        <v>706.85834705770344</v>
      </c>
      <c r="Y12" s="110">
        <v>561</v>
      </c>
      <c r="Z12" s="110">
        <v>1.3</v>
      </c>
      <c r="AA12" s="115"/>
      <c r="AB12" s="115"/>
      <c r="AC12" s="115"/>
      <c r="AD12" s="115"/>
      <c r="AE12" s="115"/>
      <c r="AF12" s="115"/>
      <c r="AG12" s="115"/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  <c r="AV12" s="110">
        <v>480</v>
      </c>
      <c r="AW12" s="110">
        <v>750</v>
      </c>
      <c r="AX12" s="110">
        <v>630</v>
      </c>
      <c r="BI12" s="127" t="s">
        <v>217</v>
      </c>
      <c r="BJ12" s="128" t="s">
        <v>218</v>
      </c>
      <c r="BK12" s="129">
        <v>36000</v>
      </c>
      <c r="BL12" s="130">
        <v>29</v>
      </c>
      <c r="BM12" s="130">
        <v>22</v>
      </c>
      <c r="BN12" s="131">
        <v>2.1</v>
      </c>
      <c r="BO12" s="132">
        <v>1.4</v>
      </c>
      <c r="BP12" s="99" t="s">
        <v>219</v>
      </c>
      <c r="BQ12" s="99">
        <f t="shared" si="9"/>
        <v>32</v>
      </c>
      <c r="CC12" s="116" t="s">
        <v>220</v>
      </c>
      <c r="CD12" s="117">
        <v>300</v>
      </c>
      <c r="CE12" s="117">
        <v>450</v>
      </c>
      <c r="CF12" s="116">
        <f t="shared" si="1"/>
        <v>300</v>
      </c>
      <c r="CG12" s="116">
        <f t="shared" si="10"/>
        <v>260.86956521739131</v>
      </c>
      <c r="CH12" s="116">
        <f t="shared" si="3"/>
        <v>300</v>
      </c>
      <c r="CI12" s="116">
        <v>210</v>
      </c>
      <c r="CJ12" s="118">
        <v>200000</v>
      </c>
      <c r="DA12" s="119">
        <f t="shared" si="8"/>
        <v>1.6000000000000005</v>
      </c>
      <c r="DB12" s="119">
        <v>8.5999999999999993E-2</v>
      </c>
      <c r="DC12" s="119">
        <v>4.9000000000000002E-2</v>
      </c>
      <c r="DD12" s="133">
        <v>1.2</v>
      </c>
      <c r="DE12" s="119">
        <v>8.5999999999999993E-2</v>
      </c>
    </row>
    <row r="13" spans="1:118" ht="15">
      <c r="A13" s="100" t="s">
        <v>221</v>
      </c>
      <c r="B13" s="101">
        <f t="shared" si="0"/>
        <v>206000</v>
      </c>
      <c r="C13" s="101">
        <v>275</v>
      </c>
      <c r="D13" s="102">
        <v>410</v>
      </c>
      <c r="E13" s="103">
        <v>1.05</v>
      </c>
      <c r="F13" s="104"/>
      <c r="G13" s="104"/>
      <c r="H13" s="104"/>
      <c r="I13" s="104"/>
      <c r="V13" s="113">
        <v>36</v>
      </c>
      <c r="W13" s="110">
        <v>4</v>
      </c>
      <c r="X13" s="114">
        <f t="shared" si="5"/>
        <v>1017.8760197630929</v>
      </c>
      <c r="Y13" s="110">
        <v>816</v>
      </c>
      <c r="Z13" s="110">
        <v>1.3</v>
      </c>
      <c r="AA13" s="115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  <c r="AV13" s="110">
        <v>490</v>
      </c>
      <c r="AW13" s="110">
        <v>765</v>
      </c>
      <c r="AX13" s="110">
        <v>645</v>
      </c>
      <c r="BI13" s="127" t="s">
        <v>222</v>
      </c>
      <c r="BJ13" s="128" t="s">
        <v>223</v>
      </c>
      <c r="BK13" s="129">
        <v>37000</v>
      </c>
      <c r="BL13" s="130">
        <v>32</v>
      </c>
      <c r="BM13" s="130">
        <v>25</v>
      </c>
      <c r="BN13" s="131">
        <v>2.25</v>
      </c>
      <c r="BO13" s="132">
        <v>1.5</v>
      </c>
      <c r="BP13" s="99" t="s">
        <v>224</v>
      </c>
      <c r="BQ13" s="99">
        <f t="shared" si="9"/>
        <v>35</v>
      </c>
      <c r="CC13" s="116" t="s">
        <v>225</v>
      </c>
      <c r="CD13" s="117">
        <v>400</v>
      </c>
      <c r="CE13" s="117">
        <v>570</v>
      </c>
      <c r="CF13" s="116">
        <f t="shared" si="1"/>
        <v>400</v>
      </c>
      <c r="CG13" s="116">
        <f t="shared" si="10"/>
        <v>347.82608695652175</v>
      </c>
      <c r="CH13" s="116">
        <f t="shared" si="3"/>
        <v>400</v>
      </c>
      <c r="CI13" s="116">
        <v>280</v>
      </c>
      <c r="CJ13" s="118">
        <v>200000</v>
      </c>
      <c r="DA13" s="119">
        <f t="shared" si="8"/>
        <v>1.7000000000000006</v>
      </c>
      <c r="DB13" s="119">
        <v>9.0999999999999998E-2</v>
      </c>
      <c r="DC13" s="119">
        <v>4.8000000000000001E-2</v>
      </c>
      <c r="DD13" s="133">
        <v>1.4</v>
      </c>
      <c r="DE13" s="119">
        <v>9.0999999999999998E-2</v>
      </c>
    </row>
    <row r="14" spans="1:118" ht="15">
      <c r="A14" s="100" t="s">
        <v>226</v>
      </c>
      <c r="B14" s="101">
        <f t="shared" si="0"/>
        <v>206000</v>
      </c>
      <c r="C14" s="101">
        <v>265</v>
      </c>
      <c r="D14" s="102">
        <v>410</v>
      </c>
      <c r="E14" s="103">
        <v>1.05</v>
      </c>
      <c r="F14" s="104"/>
      <c r="G14" s="104"/>
      <c r="H14" s="104"/>
      <c r="I14" s="104"/>
      <c r="V14" s="113">
        <v>42</v>
      </c>
      <c r="W14" s="110">
        <v>4.5</v>
      </c>
      <c r="X14" s="114">
        <f t="shared" si="5"/>
        <v>1385.4423602330987</v>
      </c>
      <c r="Y14" s="110">
        <v>1120</v>
      </c>
      <c r="Z14" s="110">
        <v>1.6</v>
      </c>
      <c r="AA14" s="115"/>
      <c r="AB14" s="115"/>
      <c r="AC14" s="115"/>
      <c r="AD14" s="115"/>
      <c r="AE14" s="115"/>
      <c r="AF14" s="115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V14" s="110">
        <v>510</v>
      </c>
      <c r="AW14" s="110">
        <v>795</v>
      </c>
      <c r="AX14" s="110">
        <v>670</v>
      </c>
      <c r="BI14" s="127" t="s">
        <v>227</v>
      </c>
      <c r="BJ14" s="128" t="s">
        <v>228</v>
      </c>
      <c r="BK14" s="129">
        <v>38000</v>
      </c>
      <c r="BL14" s="130">
        <v>36</v>
      </c>
      <c r="BM14" s="130">
        <v>27.5</v>
      </c>
      <c r="BN14" s="131">
        <v>2.4500000000000002</v>
      </c>
      <c r="BO14" s="132">
        <v>1.6</v>
      </c>
      <c r="BP14" s="99" t="s">
        <v>229</v>
      </c>
      <c r="BQ14" s="99">
        <f t="shared" si="9"/>
        <v>40</v>
      </c>
      <c r="CC14" s="116" t="s">
        <v>230</v>
      </c>
      <c r="CD14" s="117">
        <v>500</v>
      </c>
      <c r="CE14" s="117">
        <v>650</v>
      </c>
      <c r="CF14" s="116">
        <f t="shared" si="1"/>
        <v>500</v>
      </c>
      <c r="CG14" s="116">
        <f t="shared" si="10"/>
        <v>434.78260869565219</v>
      </c>
      <c r="CH14" s="116">
        <f t="shared" si="3"/>
        <v>500</v>
      </c>
      <c r="CI14" s="116">
        <v>300</v>
      </c>
      <c r="CJ14" s="118">
        <v>200000</v>
      </c>
      <c r="DA14" s="119">
        <f t="shared" si="8"/>
        <v>1.8000000000000007</v>
      </c>
      <c r="DB14" s="119">
        <v>9.4E-2</v>
      </c>
      <c r="DC14" s="119">
        <v>4.8000000000000001E-2</v>
      </c>
      <c r="DD14" s="133">
        <v>2</v>
      </c>
      <c r="DE14" s="119">
        <v>9.4E-2</v>
      </c>
    </row>
    <row r="15" spans="1:118" ht="15">
      <c r="A15" s="100" t="s">
        <v>231</v>
      </c>
      <c r="B15" s="101">
        <f t="shared" si="0"/>
        <v>206000</v>
      </c>
      <c r="C15" s="101">
        <v>255</v>
      </c>
      <c r="D15" s="102">
        <v>410</v>
      </c>
      <c r="E15" s="103">
        <v>1.05</v>
      </c>
      <c r="F15" s="104"/>
      <c r="G15" s="104"/>
      <c r="H15" s="104"/>
      <c r="I15" s="104"/>
      <c r="V15" s="113">
        <v>48</v>
      </c>
      <c r="W15" s="110">
        <v>5</v>
      </c>
      <c r="X15" s="114">
        <f t="shared" si="5"/>
        <v>1809.5573684677208</v>
      </c>
      <c r="Y15" s="110">
        <v>1472</v>
      </c>
      <c r="Z15" s="110">
        <v>1.6</v>
      </c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V15" s="110">
        <v>540</v>
      </c>
      <c r="AW15" s="110">
        <v>845</v>
      </c>
      <c r="AX15" s="110">
        <v>710</v>
      </c>
      <c r="BI15" s="127" t="s">
        <v>227</v>
      </c>
      <c r="BJ15" s="128" t="s">
        <v>232</v>
      </c>
      <c r="BK15" s="129">
        <v>39000</v>
      </c>
      <c r="BL15" s="130">
        <v>39.5</v>
      </c>
      <c r="BM15" s="130">
        <v>30</v>
      </c>
      <c r="BN15" s="131">
        <v>2.6</v>
      </c>
      <c r="BO15" s="132">
        <v>1.7</v>
      </c>
      <c r="BP15" s="99" t="s">
        <v>233</v>
      </c>
      <c r="BQ15" s="99">
        <f t="shared" si="9"/>
        <v>45</v>
      </c>
      <c r="CC15" s="116" t="s">
        <v>234</v>
      </c>
      <c r="CD15" s="117">
        <v>235</v>
      </c>
      <c r="CE15" s="117">
        <v>380</v>
      </c>
      <c r="CF15" s="116">
        <f t="shared" si="1"/>
        <v>235</v>
      </c>
      <c r="CG15" s="116">
        <f t="shared" si="2"/>
        <v>204.34782608695653</v>
      </c>
      <c r="CH15" s="116">
        <f t="shared" si="3"/>
        <v>235</v>
      </c>
      <c r="CI15" s="116">
        <f t="shared" si="4"/>
        <v>164.5</v>
      </c>
      <c r="CJ15" s="134">
        <v>200000</v>
      </c>
      <c r="DA15" s="119">
        <f t="shared" si="8"/>
        <v>1.9000000000000008</v>
      </c>
      <c r="DB15" s="119">
        <v>9.8000000000000004E-2</v>
      </c>
      <c r="DC15" s="119">
        <v>4.7E-2</v>
      </c>
      <c r="DD15" s="133">
        <v>2.0000100000000001</v>
      </c>
      <c r="DE15" s="119">
        <v>9.8000000000000004E-2</v>
      </c>
    </row>
    <row r="16" spans="1:118" ht="15.75" thickBot="1">
      <c r="A16" s="100" t="s">
        <v>235</v>
      </c>
      <c r="B16" s="101">
        <f t="shared" si="0"/>
        <v>206000</v>
      </c>
      <c r="C16" s="101">
        <v>245</v>
      </c>
      <c r="D16" s="102">
        <v>410</v>
      </c>
      <c r="E16" s="103">
        <v>1.05</v>
      </c>
      <c r="F16" s="104"/>
      <c r="G16" s="104"/>
      <c r="H16" s="104"/>
      <c r="I16" s="104"/>
      <c r="AV16" s="110">
        <v>570</v>
      </c>
      <c r="AW16" s="110">
        <v>890</v>
      </c>
      <c r="AX16" s="110">
        <v>750</v>
      </c>
      <c r="BI16" s="135" t="s">
        <v>236</v>
      </c>
      <c r="BJ16" s="136" t="s">
        <v>237</v>
      </c>
      <c r="BK16" s="137">
        <v>39500</v>
      </c>
      <c r="BL16" s="138">
        <v>43</v>
      </c>
      <c r="BM16" s="138">
        <v>33</v>
      </c>
      <c r="BN16" s="139">
        <v>2.75</v>
      </c>
      <c r="BO16" s="140">
        <v>1.8</v>
      </c>
      <c r="BP16" s="99" t="s">
        <v>238</v>
      </c>
      <c r="BQ16" s="99">
        <f t="shared" si="9"/>
        <v>50</v>
      </c>
      <c r="CC16" s="116" t="s">
        <v>239</v>
      </c>
      <c r="CD16" s="117">
        <v>295</v>
      </c>
      <c r="CE16" s="117">
        <v>440</v>
      </c>
      <c r="CF16" s="116">
        <f t="shared" si="1"/>
        <v>295</v>
      </c>
      <c r="CG16" s="116">
        <f t="shared" si="2"/>
        <v>256.52173913043481</v>
      </c>
      <c r="CH16" s="116">
        <f t="shared" si="3"/>
        <v>295</v>
      </c>
      <c r="CI16" s="116">
        <f t="shared" si="4"/>
        <v>206.5</v>
      </c>
      <c r="CJ16" s="134">
        <v>200000</v>
      </c>
      <c r="DA16" s="119">
        <f t="shared" si="8"/>
        <v>2.0000000000000009</v>
      </c>
      <c r="DB16" s="119">
        <v>0.1</v>
      </c>
      <c r="DC16" s="119">
        <v>4.5999999999999999E-2</v>
      </c>
      <c r="DD16" s="133">
        <v>100</v>
      </c>
      <c r="DE16" s="119">
        <v>9.8000000000000004E-2</v>
      </c>
    </row>
    <row r="17" spans="1:109">
      <c r="A17" s="100" t="s">
        <v>240</v>
      </c>
      <c r="B17" s="101">
        <f t="shared" si="0"/>
        <v>206000</v>
      </c>
      <c r="C17" s="101">
        <v>235</v>
      </c>
      <c r="D17" s="102">
        <v>410</v>
      </c>
      <c r="E17" s="103">
        <v>1.05</v>
      </c>
      <c r="F17" s="104"/>
      <c r="G17" s="104"/>
      <c r="H17" s="104"/>
      <c r="I17" s="104"/>
      <c r="AV17" s="110">
        <v>590</v>
      </c>
      <c r="AW17" s="110">
        <v>920</v>
      </c>
      <c r="AX17" s="110">
        <v>775</v>
      </c>
      <c r="CC17" s="116" t="s">
        <v>241</v>
      </c>
      <c r="CD17" s="117">
        <v>295</v>
      </c>
      <c r="CE17" s="117">
        <v>440</v>
      </c>
      <c r="CF17" s="116">
        <f t="shared" si="1"/>
        <v>295</v>
      </c>
      <c r="CG17" s="116">
        <f t="shared" si="2"/>
        <v>256.52173913043481</v>
      </c>
      <c r="CH17" s="116">
        <f t="shared" si="3"/>
        <v>295</v>
      </c>
      <c r="CI17" s="116">
        <f t="shared" si="4"/>
        <v>206.5</v>
      </c>
      <c r="CJ17" s="134">
        <v>200000</v>
      </c>
      <c r="DA17" s="119">
        <v>2.0001000000000002</v>
      </c>
      <c r="DB17" s="119">
        <v>0.125</v>
      </c>
      <c r="DC17" s="119">
        <v>3.6999999999999998E-2</v>
      </c>
      <c r="DD17" s="119"/>
      <c r="DE17" s="119"/>
    </row>
    <row r="18" spans="1:109">
      <c r="A18" s="100" t="s">
        <v>242</v>
      </c>
      <c r="B18" s="101">
        <f t="shared" si="0"/>
        <v>206000</v>
      </c>
      <c r="C18" s="101">
        <v>355</v>
      </c>
      <c r="D18" s="102">
        <v>470</v>
      </c>
      <c r="E18" s="103">
        <v>1.05</v>
      </c>
      <c r="F18" s="104"/>
      <c r="G18" s="104"/>
      <c r="H18" s="104"/>
      <c r="I18" s="104"/>
      <c r="AV18" s="110"/>
      <c r="AW18" s="110"/>
      <c r="AX18" s="110"/>
      <c r="CC18" s="116" t="s">
        <v>243</v>
      </c>
      <c r="CD18" s="117">
        <v>390</v>
      </c>
      <c r="CE18" s="117">
        <v>560</v>
      </c>
      <c r="CF18" s="116">
        <f t="shared" si="1"/>
        <v>390</v>
      </c>
      <c r="CG18" s="116">
        <f t="shared" si="2"/>
        <v>339.13043478260875</v>
      </c>
      <c r="CH18" s="116">
        <f t="shared" si="3"/>
        <v>390</v>
      </c>
      <c r="CI18" s="116">
        <f t="shared" si="4"/>
        <v>273</v>
      </c>
      <c r="CJ18" s="134">
        <v>200000</v>
      </c>
      <c r="DA18" s="119">
        <v>999</v>
      </c>
      <c r="DB18" s="119">
        <v>0.125</v>
      </c>
      <c r="DC18" s="119">
        <v>3.6999999999999998E-2</v>
      </c>
      <c r="DD18" s="119"/>
      <c r="DE18" s="119"/>
    </row>
    <row r="19" spans="1:109">
      <c r="A19" s="100" t="s">
        <v>244</v>
      </c>
      <c r="B19" s="101">
        <f t="shared" si="0"/>
        <v>206000</v>
      </c>
      <c r="C19" s="101">
        <v>345</v>
      </c>
      <c r="D19" s="102">
        <v>470</v>
      </c>
      <c r="E19" s="103">
        <v>1.05</v>
      </c>
      <c r="F19" s="104"/>
      <c r="G19" s="104"/>
      <c r="H19" s="104"/>
      <c r="I19" s="104"/>
      <c r="AV19" s="110"/>
      <c r="AW19" s="110"/>
      <c r="AX19" s="110"/>
      <c r="CC19" s="116" t="s">
        <v>245</v>
      </c>
      <c r="CD19" s="117">
        <v>490</v>
      </c>
      <c r="CE19" s="117">
        <v>620</v>
      </c>
      <c r="CF19" s="116">
        <f t="shared" si="1"/>
        <v>490</v>
      </c>
      <c r="CG19" s="116">
        <f t="shared" si="2"/>
        <v>426.08695652173918</v>
      </c>
      <c r="CH19" s="116">
        <f t="shared" si="3"/>
        <v>490</v>
      </c>
      <c r="CI19" s="116">
        <f t="shared" si="4"/>
        <v>343</v>
      </c>
      <c r="CJ19" s="134">
        <v>200000</v>
      </c>
    </row>
    <row r="20" spans="1:109">
      <c r="A20" s="100" t="s">
        <v>246</v>
      </c>
      <c r="B20" s="101">
        <f t="shared" si="0"/>
        <v>206000</v>
      </c>
      <c r="C20" s="101">
        <v>335</v>
      </c>
      <c r="D20" s="102">
        <v>470</v>
      </c>
      <c r="E20" s="103">
        <v>1.05</v>
      </c>
      <c r="F20" s="104"/>
      <c r="G20" s="104"/>
      <c r="H20" s="104"/>
      <c r="I20" s="104"/>
      <c r="AV20" s="110"/>
      <c r="AW20" s="110"/>
      <c r="AX20" s="110"/>
      <c r="CC20" s="141"/>
      <c r="CD20" s="142"/>
      <c r="CE20" s="142"/>
    </row>
    <row r="21" spans="1:109">
      <c r="A21" s="100" t="s">
        <v>247</v>
      </c>
      <c r="B21" s="101">
        <f t="shared" si="0"/>
        <v>206000</v>
      </c>
      <c r="C21" s="101">
        <v>325</v>
      </c>
      <c r="D21" s="102">
        <v>470</v>
      </c>
      <c r="E21" s="103">
        <v>1.05</v>
      </c>
      <c r="F21" s="104"/>
      <c r="G21" s="104"/>
      <c r="H21" s="104"/>
      <c r="I21" s="104"/>
      <c r="AV21" s="110"/>
      <c r="AW21" s="110"/>
      <c r="AX21" s="110"/>
      <c r="CC21" s="141"/>
      <c r="CD21" s="142"/>
      <c r="CE21" s="142"/>
    </row>
    <row r="22" spans="1:109">
      <c r="A22" s="100" t="s">
        <v>248</v>
      </c>
      <c r="B22" s="101">
        <f t="shared" si="0"/>
        <v>206000</v>
      </c>
      <c r="C22" s="101">
        <v>315</v>
      </c>
      <c r="D22" s="102">
        <v>470</v>
      </c>
      <c r="E22" s="103">
        <v>1.05</v>
      </c>
      <c r="F22" s="104"/>
      <c r="G22" s="104"/>
      <c r="H22" s="104"/>
      <c r="I22" s="104"/>
      <c r="AV22" s="110"/>
      <c r="AW22" s="110"/>
      <c r="AX22" s="110"/>
    </row>
    <row r="23" spans="1:109">
      <c r="A23" s="100" t="s">
        <v>249</v>
      </c>
      <c r="B23" s="101">
        <f t="shared" si="0"/>
        <v>206000</v>
      </c>
      <c r="C23" s="101">
        <v>205</v>
      </c>
      <c r="D23" s="102">
        <v>330</v>
      </c>
      <c r="E23" s="103">
        <v>1.05</v>
      </c>
      <c r="F23" s="104"/>
      <c r="G23" s="104"/>
      <c r="H23" s="104"/>
      <c r="I23" s="104"/>
      <c r="AV23" s="110"/>
      <c r="AW23" s="110"/>
      <c r="AX23" s="110"/>
    </row>
    <row r="24" spans="1:109">
      <c r="A24" s="100" t="s">
        <v>250</v>
      </c>
      <c r="B24" s="101">
        <f t="shared" si="0"/>
        <v>206000</v>
      </c>
      <c r="C24" s="101">
        <v>195</v>
      </c>
      <c r="D24" s="102">
        <v>330</v>
      </c>
      <c r="E24" s="103">
        <v>1.05</v>
      </c>
      <c r="F24" s="104"/>
      <c r="G24" s="104"/>
      <c r="H24" s="104"/>
      <c r="I24" s="104"/>
    </row>
    <row r="25" spans="1:109">
      <c r="A25" s="100" t="s">
        <v>54</v>
      </c>
      <c r="B25" s="101">
        <f t="shared" si="0"/>
        <v>206000</v>
      </c>
      <c r="C25" s="101">
        <v>245</v>
      </c>
      <c r="D25" s="102">
        <v>400</v>
      </c>
      <c r="E25" s="103">
        <v>1.05</v>
      </c>
      <c r="F25" s="104"/>
      <c r="G25" s="104"/>
      <c r="H25" s="104"/>
      <c r="I25" s="104"/>
    </row>
    <row r="26" spans="1:109">
      <c r="A26" s="100" t="s">
        <v>251</v>
      </c>
      <c r="B26" s="101">
        <f t="shared" si="0"/>
        <v>206000</v>
      </c>
      <c r="C26" s="101">
        <v>235</v>
      </c>
      <c r="D26" s="102">
        <v>400</v>
      </c>
      <c r="E26" s="103">
        <v>1.05</v>
      </c>
      <c r="F26" s="104"/>
      <c r="G26" s="104"/>
      <c r="H26" s="104"/>
      <c r="I26" s="104"/>
    </row>
    <row r="27" spans="1:109">
      <c r="A27" s="100" t="s">
        <v>252</v>
      </c>
      <c r="B27" s="101">
        <f t="shared" si="0"/>
        <v>206000</v>
      </c>
      <c r="C27" s="101">
        <v>285</v>
      </c>
      <c r="D27" s="102">
        <v>490</v>
      </c>
      <c r="E27" s="103">
        <v>1.05</v>
      </c>
      <c r="F27" s="104"/>
      <c r="G27" s="104"/>
      <c r="H27" s="104"/>
      <c r="I27" s="104"/>
    </row>
    <row r="28" spans="1:109">
      <c r="A28" s="100" t="s">
        <v>253</v>
      </c>
      <c r="B28" s="101">
        <f t="shared" si="0"/>
        <v>206000</v>
      </c>
      <c r="C28" s="101">
        <v>275</v>
      </c>
      <c r="D28" s="102">
        <v>490</v>
      </c>
      <c r="E28" s="103">
        <v>1.05</v>
      </c>
      <c r="F28" s="104"/>
      <c r="G28" s="104"/>
      <c r="H28" s="104"/>
      <c r="I28" s="104"/>
    </row>
    <row r="29" spans="1:109">
      <c r="A29" s="100" t="s">
        <v>254</v>
      </c>
      <c r="B29" s="101">
        <f t="shared" si="0"/>
        <v>206000</v>
      </c>
      <c r="C29" s="101">
        <v>400</v>
      </c>
      <c r="D29" s="102">
        <v>540</v>
      </c>
      <c r="E29" s="103">
        <v>1.05</v>
      </c>
      <c r="F29" s="104"/>
      <c r="G29" s="104"/>
      <c r="H29" s="104"/>
      <c r="I29" s="104"/>
    </row>
    <row r="30" spans="1:109">
      <c r="A30" s="100" t="s">
        <v>255</v>
      </c>
      <c r="B30" s="101">
        <f t="shared" si="0"/>
        <v>206000</v>
      </c>
      <c r="C30" s="101">
        <v>390</v>
      </c>
      <c r="D30" s="102">
        <v>540</v>
      </c>
      <c r="E30" s="103">
        <v>1.05</v>
      </c>
    </row>
    <row r="31" spans="1:109">
      <c r="A31" s="100" t="s">
        <v>256</v>
      </c>
      <c r="B31" s="101">
        <f t="shared" si="0"/>
        <v>206000</v>
      </c>
      <c r="C31" s="101">
        <v>220</v>
      </c>
      <c r="D31" s="102">
        <v>340</v>
      </c>
      <c r="E31" s="103">
        <v>1.05</v>
      </c>
    </row>
    <row r="32" spans="1:109">
      <c r="A32" s="100" t="s">
        <v>257</v>
      </c>
      <c r="B32" s="101">
        <f t="shared" si="0"/>
        <v>206000</v>
      </c>
      <c r="C32" s="101">
        <v>240</v>
      </c>
      <c r="D32" s="102">
        <v>380</v>
      </c>
      <c r="E32" s="103">
        <v>1.05</v>
      </c>
    </row>
    <row r="33" spans="1:5">
      <c r="A33" s="100" t="s">
        <v>258</v>
      </c>
      <c r="B33" s="101">
        <f t="shared" si="0"/>
        <v>206000</v>
      </c>
      <c r="C33" s="101">
        <v>260</v>
      </c>
      <c r="D33" s="102">
        <v>420</v>
      </c>
      <c r="E33" s="103">
        <v>1.05</v>
      </c>
    </row>
  </sheetData>
  <mergeCells count="17">
    <mergeCell ref="DF1:DG1"/>
    <mergeCell ref="BL2:BM2"/>
    <mergeCell ref="BN2:BO2"/>
    <mergeCell ref="CC2:CC3"/>
    <mergeCell ref="DA2:DC3"/>
    <mergeCell ref="DD2:DE3"/>
    <mergeCell ref="BP3:BP4"/>
    <mergeCell ref="BL1:BO1"/>
    <mergeCell ref="BP1:BQ2"/>
    <mergeCell ref="CC1:CJ1"/>
    <mergeCell ref="DA1:DE1"/>
    <mergeCell ref="BK1:BK3"/>
    <mergeCell ref="K1:O2"/>
    <mergeCell ref="V1:Z2"/>
    <mergeCell ref="AV1:AX1"/>
    <mergeCell ref="AZ1:BB1"/>
    <mergeCell ref="BI1:BJ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C526A-B311-4582-A8B9-E8DD41748C0A}">
  <sheetPr codeName="Sheet3">
    <tabColor rgb="FFC00000"/>
    <pageSetUpPr fitToPage="1"/>
  </sheetPr>
  <dimension ref="B1:GA2612"/>
  <sheetViews>
    <sheetView showGridLines="0" tabSelected="1" topLeftCell="A11" zoomScale="130" zoomScaleNormal="130" zoomScaleSheetLayoutView="100" workbookViewId="0">
      <selection activeCell="N33" sqref="N33"/>
    </sheetView>
  </sheetViews>
  <sheetFormatPr defaultColWidth="7.28515625" defaultRowHeight="12.75"/>
  <cols>
    <col min="1" max="1" width="1.5703125" style="1" customWidth="1"/>
    <col min="2" max="3" width="7.28515625" style="1"/>
    <col min="4" max="4" width="8.42578125" style="1" bestFit="1" customWidth="1"/>
    <col min="5" max="7" width="7.28515625" style="1"/>
    <col min="8" max="8" width="8.5703125" style="1" customWidth="1"/>
    <col min="9" max="9" width="7.7109375" style="1" customWidth="1"/>
    <col min="10" max="10" width="8.140625" style="1" customWidth="1"/>
    <col min="11" max="11" width="7.7109375" style="1" customWidth="1"/>
    <col min="12" max="12" width="8.140625" style="1" customWidth="1"/>
    <col min="13" max="15" width="7.7109375" style="1" customWidth="1"/>
    <col min="16" max="24" width="7.7109375" style="1" hidden="1" customWidth="1"/>
    <col min="25" max="25" width="7.28515625" style="1" hidden="1" customWidth="1"/>
    <col min="26" max="26" width="2.85546875" style="147" customWidth="1"/>
    <col min="27" max="27" width="5.5703125" style="6" customWidth="1"/>
    <col min="28" max="29" width="5.42578125" style="5" customWidth="1"/>
    <col min="30" max="31" width="5.42578125" style="4" customWidth="1"/>
    <col min="32" max="33" width="5.42578125" style="5" customWidth="1"/>
    <col min="34" max="34" width="9.140625" style="5" hidden="1" customWidth="1"/>
    <col min="35" max="35" width="5.42578125" style="6" hidden="1" customWidth="1"/>
    <col min="36" max="37" width="8.140625" style="6" hidden="1" customWidth="1"/>
    <col min="38" max="38" width="8.42578125" style="6" hidden="1" customWidth="1"/>
    <col min="39" max="53" width="5.7109375" style="6" hidden="1" customWidth="1"/>
    <col min="54" max="54" width="7.7109375" style="5" customWidth="1"/>
    <col min="55" max="55" width="7.140625" style="3" customWidth="1"/>
    <col min="56" max="57" width="6" style="3" bestFit="1" customWidth="1"/>
    <col min="58" max="59" width="5.42578125" style="3" customWidth="1"/>
    <col min="60" max="60" width="5.42578125" style="3" hidden="1" customWidth="1"/>
    <col min="61" max="61" width="6" style="3" hidden="1" customWidth="1"/>
    <col min="62" max="66" width="6" style="3" customWidth="1"/>
    <col min="67" max="73" width="4.7109375" style="3" customWidth="1"/>
    <col min="74" max="103" width="7.28515625" style="1" hidden="1" customWidth="1"/>
    <col min="104" max="104" width="2.85546875" style="147" customWidth="1"/>
    <col min="105" max="105" width="5.5703125" style="6" customWidth="1"/>
    <col min="106" max="107" width="5.42578125" style="5" customWidth="1"/>
    <col min="108" max="109" width="5.42578125" style="4" customWidth="1"/>
    <col min="110" max="111" width="5.42578125" style="5" hidden="1" customWidth="1"/>
    <col min="112" max="112" width="9.140625" style="207" bestFit="1" customWidth="1"/>
    <col min="113" max="113" width="5.42578125" style="6" hidden="1" customWidth="1"/>
    <col min="114" max="115" width="8.140625" style="6" hidden="1" customWidth="1"/>
    <col min="116" max="116" width="8.42578125" style="6" hidden="1" customWidth="1"/>
    <col min="117" max="131" width="5.7109375" style="6" hidden="1" customWidth="1"/>
    <col min="132" max="132" width="7.7109375" style="5" customWidth="1"/>
    <col min="133" max="133" width="7.140625" style="3" customWidth="1"/>
    <col min="134" max="135" width="6" style="3" bestFit="1" customWidth="1"/>
    <col min="136" max="137" width="5.42578125" style="3" customWidth="1"/>
    <col min="138" max="138" width="5.42578125" style="3" hidden="1" customWidth="1"/>
    <col min="139" max="139" width="6" style="3" hidden="1" customWidth="1"/>
    <col min="140" max="144" width="6" style="3" customWidth="1"/>
    <col min="145" max="146" width="6.5703125" style="3" customWidth="1"/>
    <col min="147" max="151" width="4.7109375" style="3" customWidth="1"/>
    <col min="152" max="182" width="7.28515625" style="1" hidden="1" customWidth="1"/>
    <col min="183" max="183" width="2.85546875" style="147" customWidth="1"/>
    <col min="184" max="16384" width="7.28515625" style="1"/>
  </cols>
  <sheetData>
    <row r="1" spans="2:183" ht="12.75" hidden="1" customHeight="1"/>
    <row r="2" spans="2:183" ht="12.75" hidden="1" customHeight="1"/>
    <row r="3" spans="2:183" ht="12.75" hidden="1" customHeight="1"/>
    <row r="4" spans="2:183" ht="12.75" hidden="1" customHeight="1"/>
    <row r="5" spans="2:183" ht="12.75" hidden="1" customHeight="1"/>
    <row r="6" spans="2:183" ht="12.75" hidden="1" customHeight="1"/>
    <row r="7" spans="2:183" ht="12.75" hidden="1" customHeight="1"/>
    <row r="8" spans="2:183" ht="12.75" hidden="1" customHeight="1"/>
    <row r="9" spans="2:183" ht="12.75" hidden="1" customHeight="1"/>
    <row r="10" spans="2:183" ht="29.25" hidden="1" customHeight="1"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DA10" s="1"/>
      <c r="DB10" s="1"/>
      <c r="DC10" s="1"/>
      <c r="DD10" s="1"/>
      <c r="DE10" s="1"/>
      <c r="DF10" s="1"/>
      <c r="DG10" s="1"/>
      <c r="DH10" s="208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</row>
    <row r="11" spans="2:183" ht="20.25" customHeight="1">
      <c r="B11" s="242" t="s">
        <v>88</v>
      </c>
      <c r="C11" s="243"/>
      <c r="D11" s="243"/>
      <c r="E11" s="243"/>
      <c r="F11" s="243"/>
      <c r="G11" s="243"/>
      <c r="H11" s="243"/>
      <c r="I11" s="243"/>
      <c r="J11" s="243"/>
      <c r="K11" s="246" t="str">
        <f>INDEX(O13:O15,MATCH(N11,$N$13:$N$15,0))</f>
        <v>D60x3</v>
      </c>
      <c r="L11" s="246"/>
      <c r="M11" s="247"/>
      <c r="N11" s="262" t="s">
        <v>324</v>
      </c>
      <c r="O11" s="263"/>
      <c r="Z11" s="148"/>
      <c r="AA11" s="264" t="s">
        <v>74</v>
      </c>
      <c r="AB11" s="265"/>
      <c r="AC11" s="265"/>
      <c r="AD11" s="265"/>
      <c r="AE11" s="265"/>
      <c r="AF11" s="265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5"/>
      <c r="BN11" s="265"/>
      <c r="BO11" s="265"/>
      <c r="BP11" s="265"/>
      <c r="BQ11" s="265"/>
      <c r="BR11" s="265"/>
      <c r="BS11" s="265"/>
      <c r="BT11" s="265"/>
      <c r="BU11" s="265"/>
      <c r="DA11" s="259" t="s">
        <v>281</v>
      </c>
      <c r="DB11" s="260"/>
      <c r="DC11" s="260"/>
      <c r="DD11" s="260"/>
      <c r="DE11" s="260"/>
      <c r="DF11" s="260"/>
      <c r="DG11" s="260"/>
      <c r="DH11" s="260"/>
      <c r="DI11" s="260"/>
      <c r="DJ11" s="260"/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0"/>
      <c r="DZ11" s="260"/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0"/>
      <c r="EP11" s="260"/>
      <c r="EQ11" s="260"/>
      <c r="ER11" s="260"/>
      <c r="ES11" s="260"/>
      <c r="ET11" s="260"/>
      <c r="EU11" s="261"/>
      <c r="GA11" s="148"/>
    </row>
    <row r="12" spans="2:183" ht="12.75" customHeight="1">
      <c r="B12" s="244"/>
      <c r="C12" s="245"/>
      <c r="D12" s="245"/>
      <c r="E12" s="245"/>
      <c r="F12" s="245"/>
      <c r="G12" s="245"/>
      <c r="H12" s="245"/>
      <c r="I12" s="245"/>
      <c r="J12" s="245"/>
      <c r="K12" s="248"/>
      <c r="L12" s="248"/>
      <c r="M12" s="249"/>
      <c r="N12" s="262"/>
      <c r="O12" s="263"/>
      <c r="Z12" s="149"/>
      <c r="AA12" s="266" t="s">
        <v>73</v>
      </c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  <c r="AT12" s="267"/>
      <c r="AU12" s="267"/>
      <c r="AV12" s="267"/>
      <c r="AW12" s="267"/>
      <c r="AX12" s="267"/>
      <c r="AY12" s="267"/>
      <c r="AZ12" s="267"/>
      <c r="BA12" s="267"/>
      <c r="BB12" s="267"/>
      <c r="BC12" s="267"/>
      <c r="BD12" s="267"/>
      <c r="BE12" s="267"/>
      <c r="BF12" s="267"/>
      <c r="BG12" s="267"/>
      <c r="BH12" s="267"/>
      <c r="BI12" s="267"/>
      <c r="BJ12" s="267"/>
      <c r="BK12" s="267"/>
      <c r="BL12" s="267"/>
      <c r="BM12" s="267"/>
      <c r="BN12" s="267"/>
      <c r="BO12" s="267"/>
      <c r="BP12" s="267"/>
      <c r="BQ12" s="267"/>
      <c r="BR12" s="267"/>
      <c r="BS12" s="267"/>
      <c r="BT12" s="267"/>
      <c r="BU12" s="267"/>
      <c r="DA12" s="256" t="s">
        <v>73</v>
      </c>
      <c r="DB12" s="257"/>
      <c r="DC12" s="257"/>
      <c r="DD12" s="257"/>
      <c r="DE12" s="257"/>
      <c r="DF12" s="257"/>
      <c r="DG12" s="257"/>
      <c r="DH12" s="257"/>
      <c r="DI12" s="257"/>
      <c r="DJ12" s="257"/>
      <c r="DK12" s="257"/>
      <c r="DL12" s="257"/>
      <c r="DM12" s="257"/>
      <c r="DN12" s="257"/>
      <c r="DO12" s="257"/>
      <c r="DP12" s="257"/>
      <c r="DQ12" s="257"/>
      <c r="DR12" s="257"/>
      <c r="DS12" s="257"/>
      <c r="DT12" s="257"/>
      <c r="DU12" s="257"/>
      <c r="DV12" s="257"/>
      <c r="DW12" s="257"/>
      <c r="DX12" s="257"/>
      <c r="DY12" s="257"/>
      <c r="DZ12" s="257"/>
      <c r="EA12" s="257"/>
      <c r="EB12" s="257"/>
      <c r="EC12" s="257"/>
      <c r="ED12" s="257"/>
      <c r="EE12" s="257"/>
      <c r="EF12" s="257"/>
      <c r="EG12" s="257"/>
      <c r="EH12" s="257"/>
      <c r="EI12" s="257"/>
      <c r="EJ12" s="257"/>
      <c r="EK12" s="257"/>
      <c r="EL12" s="257"/>
      <c r="EM12" s="257"/>
      <c r="EN12" s="257"/>
      <c r="EO12" s="257"/>
      <c r="EP12" s="257"/>
      <c r="EQ12" s="257"/>
      <c r="ER12" s="257"/>
      <c r="ES12" s="257"/>
      <c r="ET12" s="257"/>
      <c r="EU12" s="258"/>
      <c r="GA12" s="149"/>
    </row>
    <row r="13" spans="2:183" ht="15" customHeight="1">
      <c r="B13" s="232" t="s">
        <v>72</v>
      </c>
      <c r="C13" s="233"/>
      <c r="D13" s="233"/>
      <c r="E13" s="53"/>
      <c r="F13" s="53"/>
      <c r="G13" s="53"/>
      <c r="H13" s="53"/>
      <c r="I13" s="53"/>
      <c r="J13" s="53"/>
      <c r="K13" s="53"/>
      <c r="L13" s="53"/>
      <c r="M13" s="55"/>
      <c r="N13" s="222" t="s">
        <v>21</v>
      </c>
      <c r="O13" s="222" t="str">
        <f>B27</f>
        <v>C2</v>
      </c>
      <c r="AA13" s="14" t="s">
        <v>71</v>
      </c>
      <c r="AB13" s="37"/>
      <c r="AC13" s="37"/>
      <c r="AD13" s="29"/>
      <c r="AE13" s="29"/>
      <c r="AF13" s="32"/>
      <c r="AG13" s="32"/>
      <c r="AH13" s="3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32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DA13" s="205" t="s">
        <v>71</v>
      </c>
      <c r="DB13" s="169"/>
      <c r="DC13" s="169"/>
      <c r="DD13" s="170"/>
      <c r="DE13" s="170"/>
      <c r="DF13" s="171"/>
      <c r="DG13" s="171"/>
      <c r="DH13" s="209"/>
      <c r="DI13" s="172"/>
      <c r="DJ13" s="172"/>
      <c r="DK13" s="172"/>
      <c r="DL13" s="172"/>
      <c r="DM13" s="172"/>
      <c r="DN13" s="172"/>
      <c r="DO13" s="172"/>
      <c r="DP13" s="172"/>
      <c r="DQ13" s="172"/>
      <c r="DR13" s="172"/>
      <c r="DS13" s="172"/>
      <c r="DT13" s="172"/>
      <c r="DU13" s="172"/>
      <c r="DV13" s="172"/>
      <c r="DW13" s="172"/>
      <c r="DX13" s="172"/>
      <c r="DY13" s="172"/>
      <c r="DZ13" s="172"/>
      <c r="EA13" s="172"/>
      <c r="EB13" s="171"/>
      <c r="EC13" s="173"/>
      <c r="ED13" s="173"/>
      <c r="EE13" s="173"/>
      <c r="EF13" s="173"/>
      <c r="EG13" s="173"/>
      <c r="EH13" s="173"/>
      <c r="EI13" s="173"/>
      <c r="EJ13" s="173"/>
      <c r="EK13" s="173"/>
      <c r="EL13" s="173"/>
      <c r="EM13" s="173"/>
      <c r="EN13" s="173"/>
      <c r="EO13" s="173"/>
      <c r="EP13" s="173"/>
      <c r="EQ13" s="173"/>
      <c r="ER13" s="173"/>
      <c r="ES13" s="173"/>
      <c r="ET13" s="173"/>
      <c r="EU13" s="174"/>
    </row>
    <row r="14" spans="2:183">
      <c r="B14" s="54" t="s">
        <v>70</v>
      </c>
      <c r="C14" s="53"/>
      <c r="D14" s="53"/>
      <c r="E14" s="38"/>
      <c r="F14" s="38"/>
      <c r="G14" s="38"/>
      <c r="H14" s="39"/>
      <c r="I14" s="40"/>
      <c r="J14" s="38"/>
      <c r="K14" s="2"/>
      <c r="L14" s="2"/>
      <c r="M14" s="55"/>
      <c r="N14" s="222" t="s">
        <v>324</v>
      </c>
      <c r="O14" s="222" t="str">
        <f>"D"&amp;F15&amp;"x"&amp;F16</f>
        <v>D60x3</v>
      </c>
      <c r="AA14" s="13"/>
      <c r="AB14" s="32"/>
      <c r="AC14" s="32"/>
      <c r="AD14" s="231" t="s">
        <v>69</v>
      </c>
      <c r="AE14" s="231"/>
      <c r="AF14" s="32"/>
      <c r="AG14" s="32"/>
      <c r="AH14" s="3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36"/>
      <c r="BC14" s="31" t="s">
        <v>68</v>
      </c>
      <c r="BD14" s="228">
        <f>B23</f>
        <v>206000</v>
      </c>
      <c r="BE14" s="229"/>
      <c r="BF14" s="30" t="s">
        <v>1</v>
      </c>
      <c r="BG14" s="35"/>
      <c r="BH14" s="35"/>
      <c r="BI14" s="33"/>
      <c r="BJ14" s="33"/>
      <c r="BK14" s="166" t="s">
        <v>273</v>
      </c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DA14" s="175"/>
      <c r="DB14" s="32"/>
      <c r="DC14" s="32"/>
      <c r="DD14" s="231" t="s">
        <v>69</v>
      </c>
      <c r="DE14" s="231"/>
      <c r="DF14" s="32"/>
      <c r="DG14" s="32"/>
      <c r="DH14" s="210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36"/>
      <c r="EC14" s="31" t="s">
        <v>68</v>
      </c>
      <c r="ED14" s="228">
        <f>BD14</f>
        <v>206000</v>
      </c>
      <c r="EE14" s="229"/>
      <c r="EF14" s="30" t="s">
        <v>1</v>
      </c>
      <c r="EG14" s="35"/>
      <c r="EH14" s="35"/>
      <c r="EI14" s="33"/>
      <c r="EJ14" s="33"/>
      <c r="EK14" s="166" t="s">
        <v>320</v>
      </c>
      <c r="EL14" s="33"/>
      <c r="EM14" s="33"/>
      <c r="EN14" s="33"/>
      <c r="EO14" s="33"/>
      <c r="EP14" s="33"/>
      <c r="EQ14" s="33"/>
      <c r="ER14" s="33"/>
      <c r="ES14" s="33"/>
      <c r="ET14" s="33"/>
      <c r="EU14" s="176"/>
    </row>
    <row r="15" spans="2:183" ht="14.25">
      <c r="B15" s="56" t="s">
        <v>67</v>
      </c>
      <c r="C15" s="38"/>
      <c r="D15" s="38"/>
      <c r="E15" s="39" t="s">
        <v>66</v>
      </c>
      <c r="F15" s="41">
        <v>60</v>
      </c>
      <c r="G15" s="38" t="s">
        <v>0</v>
      </c>
      <c r="H15" s="2"/>
      <c r="I15" s="2"/>
      <c r="J15" s="2"/>
      <c r="K15" s="2"/>
      <c r="L15" s="2"/>
      <c r="M15" s="55"/>
      <c r="N15" s="222" t="s">
        <v>325</v>
      </c>
      <c r="O15" s="222" t="s">
        <v>286</v>
      </c>
      <c r="AA15" s="13"/>
      <c r="AB15" s="32"/>
      <c r="AC15" s="32"/>
      <c r="AD15" s="229" t="str">
        <f>D20</f>
        <v>SS400 ≤ 16</v>
      </c>
      <c r="AE15" s="229"/>
      <c r="AF15" s="32"/>
      <c r="AG15" s="32"/>
      <c r="AH15" s="3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36"/>
      <c r="BC15" s="31" t="s">
        <v>65</v>
      </c>
      <c r="BD15" s="228">
        <f>C23</f>
        <v>245</v>
      </c>
      <c r="BE15" s="229"/>
      <c r="BF15" s="30" t="s">
        <v>1</v>
      </c>
      <c r="BG15" s="35"/>
      <c r="BH15" s="35"/>
      <c r="BI15" s="33"/>
      <c r="BJ15" s="33"/>
      <c r="BK15" s="166" t="s">
        <v>274</v>
      </c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DA15" s="175"/>
      <c r="DB15" s="32"/>
      <c r="DC15" s="32"/>
      <c r="DD15" s="229" t="str">
        <f>AD15</f>
        <v>SS400 ≤ 16</v>
      </c>
      <c r="DE15" s="229"/>
      <c r="DF15" s="32"/>
      <c r="DG15" s="32"/>
      <c r="DH15" s="210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36"/>
      <c r="EC15" s="31" t="s">
        <v>65</v>
      </c>
      <c r="ED15" s="228">
        <f>BD15</f>
        <v>245</v>
      </c>
      <c r="EE15" s="229"/>
      <c r="EF15" s="30" t="s">
        <v>1</v>
      </c>
      <c r="EG15" s="35"/>
      <c r="EH15" s="35"/>
      <c r="EI15" s="33"/>
      <c r="EJ15" s="33"/>
      <c r="EK15" s="166" t="s">
        <v>321</v>
      </c>
      <c r="EL15" s="33"/>
      <c r="EM15" s="33"/>
      <c r="EN15" s="33"/>
      <c r="EO15" s="33"/>
      <c r="EP15" s="33"/>
      <c r="EQ15" s="33"/>
      <c r="ER15" s="33"/>
      <c r="ES15" s="33"/>
      <c r="ET15" s="33"/>
      <c r="EU15" s="176"/>
    </row>
    <row r="16" spans="2:183" ht="15" customHeight="1">
      <c r="B16" s="56" t="s">
        <v>64</v>
      </c>
      <c r="C16" s="38"/>
      <c r="D16" s="38"/>
      <c r="E16" s="39" t="s">
        <v>63</v>
      </c>
      <c r="F16" s="42">
        <v>3</v>
      </c>
      <c r="G16" s="38" t="s">
        <v>0</v>
      </c>
      <c r="H16" s="2"/>
      <c r="I16" s="2"/>
      <c r="J16" s="2"/>
      <c r="K16" s="2"/>
      <c r="L16" s="2"/>
      <c r="M16" s="55"/>
      <c r="AA16" s="13"/>
      <c r="AB16" s="32"/>
      <c r="AC16" s="32"/>
      <c r="AD16" s="34" t="s">
        <v>62</v>
      </c>
      <c r="AE16" s="150">
        <f>G23</f>
        <v>0.9</v>
      </c>
      <c r="AF16" s="32"/>
      <c r="AG16" s="32"/>
      <c r="AH16" s="3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36"/>
      <c r="BC16" s="31" t="s">
        <v>61</v>
      </c>
      <c r="BD16" s="228">
        <f>D23</f>
        <v>233.33333333333331</v>
      </c>
      <c r="BE16" s="229"/>
      <c r="BF16" s="30" t="s">
        <v>1</v>
      </c>
      <c r="BG16" s="35"/>
      <c r="BH16" s="35"/>
      <c r="BI16" s="33"/>
      <c r="BJ16" s="33"/>
      <c r="BK16" s="166" t="s">
        <v>275</v>
      </c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DA16" s="175"/>
      <c r="DB16" s="32"/>
      <c r="DC16" s="32"/>
      <c r="DD16" s="34" t="s">
        <v>62</v>
      </c>
      <c r="DE16" s="150">
        <f>AE16</f>
        <v>0.9</v>
      </c>
      <c r="DF16" s="32"/>
      <c r="DG16" s="32"/>
      <c r="DH16" s="210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36"/>
      <c r="EC16" s="31" t="s">
        <v>61</v>
      </c>
      <c r="ED16" s="228">
        <f>BD16</f>
        <v>233.33333333333331</v>
      </c>
      <c r="EE16" s="229"/>
      <c r="EF16" s="30" t="s">
        <v>1</v>
      </c>
      <c r="EG16" s="35"/>
      <c r="EH16" s="35"/>
      <c r="EI16" s="33"/>
      <c r="EJ16" s="33"/>
      <c r="EK16" s="166" t="s">
        <v>322</v>
      </c>
      <c r="EL16" s="33"/>
      <c r="EM16" s="33"/>
      <c r="EN16" s="33"/>
      <c r="EO16" s="33"/>
      <c r="EP16" s="33"/>
      <c r="EQ16" s="33"/>
      <c r="ER16" s="33"/>
      <c r="ES16" s="33"/>
      <c r="ET16" s="33"/>
      <c r="EU16" s="176"/>
    </row>
    <row r="17" spans="2:151" ht="14.25">
      <c r="B17" s="56"/>
      <c r="C17" s="2"/>
      <c r="D17" s="2"/>
      <c r="E17" s="43"/>
      <c r="F17" s="42"/>
      <c r="G17" s="44"/>
      <c r="H17" s="2"/>
      <c r="I17" s="2"/>
      <c r="J17" s="2"/>
      <c r="K17" s="2"/>
      <c r="L17" s="2"/>
      <c r="M17" s="55"/>
      <c r="AA17" s="13"/>
      <c r="AB17" s="32"/>
      <c r="AC17" s="32"/>
      <c r="AD17" s="34" t="s">
        <v>60</v>
      </c>
      <c r="AE17" s="150">
        <f>F23</f>
        <v>1.05</v>
      </c>
      <c r="AF17" s="32"/>
      <c r="AG17" s="32"/>
      <c r="AH17" s="3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32"/>
      <c r="BC17" s="31" t="s">
        <v>59</v>
      </c>
      <c r="BD17" s="228">
        <f>E23</f>
        <v>135.33333333333331</v>
      </c>
      <c r="BE17" s="229"/>
      <c r="BF17" s="30" t="s">
        <v>1</v>
      </c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DA17" s="175"/>
      <c r="DB17" s="32"/>
      <c r="DC17" s="32"/>
      <c r="DD17" s="34" t="s">
        <v>60</v>
      </c>
      <c r="DE17" s="150">
        <f>AE17</f>
        <v>1.05</v>
      </c>
      <c r="DF17" s="32"/>
      <c r="DG17" s="32"/>
      <c r="DH17" s="210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32"/>
      <c r="EC17" s="31" t="s">
        <v>59</v>
      </c>
      <c r="ED17" s="228">
        <f>BD17</f>
        <v>135.33333333333331</v>
      </c>
      <c r="EE17" s="229"/>
      <c r="EF17" s="30" t="s">
        <v>1</v>
      </c>
      <c r="EG17" s="28"/>
      <c r="EH17" s="28"/>
      <c r="EI17" s="28"/>
      <c r="EJ17" s="28"/>
      <c r="EK17" s="166" t="s">
        <v>323</v>
      </c>
      <c r="EL17" s="28"/>
      <c r="EM17" s="28"/>
      <c r="EN17" s="28"/>
      <c r="EO17" s="28"/>
      <c r="EP17" s="28"/>
      <c r="EQ17" s="28"/>
      <c r="ER17" s="28"/>
      <c r="ES17" s="28"/>
      <c r="ET17" s="28"/>
      <c r="EU17" s="177"/>
    </row>
    <row r="18" spans="2:151">
      <c r="B18" s="57"/>
      <c r="C18" s="2"/>
      <c r="D18" s="2"/>
      <c r="E18" s="43"/>
      <c r="F18" s="42"/>
      <c r="G18" s="44"/>
      <c r="H18" s="2"/>
      <c r="I18" s="2"/>
      <c r="J18" s="2"/>
      <c r="K18" s="2"/>
      <c r="L18" s="2"/>
      <c r="M18" s="55"/>
      <c r="AA18" s="27" t="s">
        <v>58</v>
      </c>
      <c r="AB18" s="26"/>
      <c r="AC18" s="26"/>
      <c r="AD18" s="24"/>
      <c r="AE18" s="24"/>
      <c r="AF18" s="25"/>
      <c r="AG18" s="25"/>
      <c r="AH18" s="25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25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DA18" s="206" t="s">
        <v>58</v>
      </c>
      <c r="DB18" s="178"/>
      <c r="DC18" s="178"/>
      <c r="DD18" s="179"/>
      <c r="DE18" s="179"/>
      <c r="DF18" s="180"/>
      <c r="DG18" s="180"/>
      <c r="DH18" s="211"/>
      <c r="DI18" s="181"/>
      <c r="DJ18" s="181"/>
      <c r="DK18" s="181"/>
      <c r="DL18" s="181"/>
      <c r="DM18" s="181"/>
      <c r="DN18" s="181"/>
      <c r="DO18" s="181"/>
      <c r="DP18" s="181"/>
      <c r="DQ18" s="181"/>
      <c r="DR18" s="181"/>
      <c r="DS18" s="181"/>
      <c r="DT18" s="181"/>
      <c r="DU18" s="181"/>
      <c r="DV18" s="181"/>
      <c r="DW18" s="181"/>
      <c r="DX18" s="181"/>
      <c r="DY18" s="181"/>
      <c r="DZ18" s="181"/>
      <c r="EA18" s="181"/>
      <c r="EB18" s="180"/>
      <c r="EC18" s="182"/>
      <c r="ED18" s="182"/>
      <c r="EE18" s="182"/>
      <c r="EF18" s="182"/>
      <c r="EG18" s="182"/>
      <c r="EH18" s="182"/>
      <c r="EI18" s="182"/>
      <c r="EJ18" s="182"/>
      <c r="EK18" s="182"/>
      <c r="EL18" s="182"/>
      <c r="EM18" s="182"/>
      <c r="EN18" s="182"/>
      <c r="EO18" s="182"/>
      <c r="EP18" s="182"/>
      <c r="EQ18" s="182"/>
      <c r="ER18" s="182"/>
      <c r="ES18" s="182"/>
      <c r="ET18" s="182"/>
      <c r="EU18" s="183"/>
    </row>
    <row r="19" spans="2:151" ht="15" customHeight="1">
      <c r="B19" s="58" t="s">
        <v>57</v>
      </c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59"/>
      <c r="AA19" s="230" t="s">
        <v>56</v>
      </c>
      <c r="AB19" s="230"/>
      <c r="AC19" s="230"/>
      <c r="AD19" s="230"/>
      <c r="AE19" s="230"/>
      <c r="AF19" s="230"/>
      <c r="AG19" s="230"/>
      <c r="AH19" s="230"/>
      <c r="AI19" s="230"/>
      <c r="AJ19" s="230"/>
      <c r="AK19" s="230"/>
      <c r="AL19" s="230"/>
      <c r="AM19" s="230"/>
      <c r="AN19" s="230"/>
      <c r="AO19" s="230"/>
      <c r="AP19" s="230"/>
      <c r="AQ19" s="230"/>
      <c r="AR19" s="230"/>
      <c r="AS19" s="230"/>
      <c r="AT19" s="230"/>
      <c r="AU19" s="230"/>
      <c r="AV19" s="230"/>
      <c r="AW19" s="230"/>
      <c r="AX19" s="230"/>
      <c r="AY19" s="230"/>
      <c r="AZ19" s="230"/>
      <c r="BA19" s="230"/>
      <c r="BB19" s="230"/>
      <c r="BC19" s="230"/>
      <c r="BD19" s="230"/>
      <c r="BE19" s="230"/>
      <c r="BF19" s="230"/>
      <c r="BG19" s="230"/>
      <c r="BH19" s="230"/>
      <c r="BI19" s="230"/>
      <c r="BJ19" s="156" t="s">
        <v>276</v>
      </c>
      <c r="BK19" s="156"/>
      <c r="BL19" s="156"/>
      <c r="BM19" s="156"/>
      <c r="BN19" s="157"/>
      <c r="BO19" s="161" t="s">
        <v>277</v>
      </c>
      <c r="BP19" s="162"/>
      <c r="BQ19" s="161" t="s">
        <v>279</v>
      </c>
      <c r="BR19" s="163"/>
      <c r="BS19" s="163"/>
      <c r="BT19" s="163"/>
      <c r="BU19" s="162"/>
      <c r="DA19" s="282" t="s">
        <v>56</v>
      </c>
      <c r="DB19" s="282"/>
      <c r="DC19" s="282"/>
      <c r="DD19" s="282"/>
      <c r="DE19" s="282"/>
      <c r="DF19" s="282"/>
      <c r="DG19" s="282"/>
      <c r="DH19" s="282"/>
      <c r="DI19" s="282"/>
      <c r="DJ19" s="282"/>
      <c r="DK19" s="282"/>
      <c r="DL19" s="282"/>
      <c r="DM19" s="282"/>
      <c r="DN19" s="282"/>
      <c r="DO19" s="282"/>
      <c r="DP19" s="282"/>
      <c r="DQ19" s="282"/>
      <c r="DR19" s="282"/>
      <c r="DS19" s="282"/>
      <c r="DT19" s="282"/>
      <c r="DU19" s="282"/>
      <c r="DV19" s="282"/>
      <c r="DW19" s="282"/>
      <c r="DX19" s="282"/>
      <c r="DY19" s="282"/>
      <c r="DZ19" s="282"/>
      <c r="EA19" s="282"/>
      <c r="EB19" s="282"/>
      <c r="EC19" s="282"/>
      <c r="ED19" s="282"/>
      <c r="EE19" s="282"/>
      <c r="EF19" s="282"/>
      <c r="EG19" s="282"/>
      <c r="EH19" s="193"/>
      <c r="EI19" s="193"/>
      <c r="EJ19" s="276" t="s">
        <v>276</v>
      </c>
      <c r="EK19" s="277"/>
      <c r="EL19" s="277"/>
      <c r="EM19" s="277"/>
      <c r="EN19" s="278"/>
      <c r="EO19" s="270" t="s">
        <v>313</v>
      </c>
      <c r="EP19" s="272"/>
      <c r="EQ19" s="270" t="s">
        <v>279</v>
      </c>
      <c r="ER19" s="271"/>
      <c r="ES19" s="271"/>
      <c r="ET19" s="271"/>
      <c r="EU19" s="272"/>
    </row>
    <row r="20" spans="2:151" ht="15" customHeight="1">
      <c r="B20" s="235" t="s">
        <v>55</v>
      </c>
      <c r="C20" s="235"/>
      <c r="D20" s="250" t="s">
        <v>54</v>
      </c>
      <c r="E20" s="251"/>
      <c r="F20" s="252" t="s">
        <v>53</v>
      </c>
      <c r="G20" s="252"/>
      <c r="H20" s="253" t="s">
        <v>52</v>
      </c>
      <c r="I20" s="254"/>
      <c r="J20" s="254"/>
      <c r="K20" s="254"/>
      <c r="L20" s="255"/>
      <c r="M20" s="213"/>
      <c r="AA20" s="230"/>
      <c r="AB20" s="230"/>
      <c r="AC20" s="230"/>
      <c r="AD20" s="230"/>
      <c r="AE20" s="230"/>
      <c r="AF20" s="230"/>
      <c r="AG20" s="230"/>
      <c r="AH20" s="230"/>
      <c r="AI20" s="230"/>
      <c r="AJ20" s="230"/>
      <c r="AK20" s="230"/>
      <c r="AL20" s="230"/>
      <c r="AM20" s="230"/>
      <c r="AN20" s="230"/>
      <c r="AO20" s="230"/>
      <c r="AP20" s="230"/>
      <c r="AQ20" s="230"/>
      <c r="AR20" s="230"/>
      <c r="AS20" s="230"/>
      <c r="AT20" s="230"/>
      <c r="AU20" s="230"/>
      <c r="AV20" s="230"/>
      <c r="AW20" s="230"/>
      <c r="AX20" s="230"/>
      <c r="AY20" s="230"/>
      <c r="AZ20" s="230"/>
      <c r="BA20" s="230"/>
      <c r="BB20" s="230"/>
      <c r="BC20" s="230"/>
      <c r="BD20" s="230"/>
      <c r="BE20" s="230"/>
      <c r="BF20" s="230"/>
      <c r="BG20" s="230"/>
      <c r="BH20" s="230"/>
      <c r="BI20" s="230"/>
      <c r="BJ20" s="154"/>
      <c r="BK20" s="154"/>
      <c r="BL20" s="154"/>
      <c r="BM20" s="154"/>
      <c r="BN20" s="155"/>
      <c r="BO20" s="167" t="s">
        <v>278</v>
      </c>
      <c r="BP20" s="168"/>
      <c r="BQ20" s="160"/>
      <c r="BR20" s="158"/>
      <c r="BS20" s="158"/>
      <c r="BT20" s="158"/>
      <c r="BU20" s="159"/>
      <c r="DA20" s="282"/>
      <c r="DB20" s="282"/>
      <c r="DC20" s="282"/>
      <c r="DD20" s="282"/>
      <c r="DE20" s="282"/>
      <c r="DF20" s="282"/>
      <c r="DG20" s="282"/>
      <c r="DH20" s="282"/>
      <c r="DI20" s="282"/>
      <c r="DJ20" s="282"/>
      <c r="DK20" s="282"/>
      <c r="DL20" s="282"/>
      <c r="DM20" s="282"/>
      <c r="DN20" s="282"/>
      <c r="DO20" s="282"/>
      <c r="DP20" s="282"/>
      <c r="DQ20" s="282"/>
      <c r="DR20" s="282"/>
      <c r="DS20" s="282"/>
      <c r="DT20" s="282"/>
      <c r="DU20" s="282"/>
      <c r="DV20" s="282"/>
      <c r="DW20" s="282"/>
      <c r="DX20" s="282"/>
      <c r="DY20" s="282"/>
      <c r="DZ20" s="282"/>
      <c r="EA20" s="282"/>
      <c r="EB20" s="282"/>
      <c r="EC20" s="282"/>
      <c r="ED20" s="282"/>
      <c r="EE20" s="282"/>
      <c r="EF20" s="282"/>
      <c r="EG20" s="282"/>
      <c r="EH20" s="193"/>
      <c r="EI20" s="193"/>
      <c r="EJ20" s="279"/>
      <c r="EK20" s="280"/>
      <c r="EL20" s="280"/>
      <c r="EM20" s="280"/>
      <c r="EN20" s="281"/>
      <c r="EO20" s="273"/>
      <c r="EP20" s="275"/>
      <c r="EQ20" s="273"/>
      <c r="ER20" s="274"/>
      <c r="ES20" s="274"/>
      <c r="ET20" s="274"/>
      <c r="EU20" s="275"/>
    </row>
    <row r="21" spans="2:151" ht="15" customHeight="1">
      <c r="B21" s="215" t="s">
        <v>51</v>
      </c>
      <c r="C21" s="215" t="s">
        <v>50</v>
      </c>
      <c r="D21" s="215" t="s">
        <v>49</v>
      </c>
      <c r="E21" s="215" t="s">
        <v>48</v>
      </c>
      <c r="F21" s="234" t="s">
        <v>47</v>
      </c>
      <c r="G21" s="234" t="s">
        <v>46</v>
      </c>
      <c r="H21" s="215" t="s">
        <v>82</v>
      </c>
      <c r="I21" s="215" t="s">
        <v>41</v>
      </c>
      <c r="J21" s="219" t="s">
        <v>40</v>
      </c>
      <c r="K21" s="215" t="s">
        <v>39</v>
      </c>
      <c r="L21" s="215" t="s">
        <v>85</v>
      </c>
      <c r="M21" s="240"/>
      <c r="AA21" s="19" t="s">
        <v>45</v>
      </c>
      <c r="AB21" s="241" t="s">
        <v>21</v>
      </c>
      <c r="AC21" s="241" t="s">
        <v>280</v>
      </c>
      <c r="AD21" s="22" t="s">
        <v>26</v>
      </c>
      <c r="AE21" s="22" t="s">
        <v>44</v>
      </c>
      <c r="AF21" s="20" t="s">
        <v>43</v>
      </c>
      <c r="AG21" s="20" t="s">
        <v>42</v>
      </c>
      <c r="AH21" s="20" t="s">
        <v>260</v>
      </c>
      <c r="AI21" s="16" t="s">
        <v>41</v>
      </c>
      <c r="AJ21" s="16" t="s">
        <v>40</v>
      </c>
      <c r="AK21" s="16" t="s">
        <v>39</v>
      </c>
      <c r="AL21" s="16" t="s">
        <v>85</v>
      </c>
      <c r="AM21" s="16" t="s">
        <v>265</v>
      </c>
      <c r="AN21" s="16" t="s">
        <v>266</v>
      </c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241" t="s">
        <v>27</v>
      </c>
      <c r="BC21" s="18" t="s">
        <v>25</v>
      </c>
      <c r="BD21" s="18" t="s">
        <v>38</v>
      </c>
      <c r="BE21" s="18" t="s">
        <v>37</v>
      </c>
      <c r="BF21" s="18" t="s">
        <v>36</v>
      </c>
      <c r="BG21" s="18" t="s">
        <v>35</v>
      </c>
      <c r="BH21" s="18" t="s">
        <v>76</v>
      </c>
      <c r="BI21" s="18" t="s">
        <v>77</v>
      </c>
      <c r="BJ21" s="225" t="s">
        <v>267</v>
      </c>
      <c r="BK21" s="225"/>
      <c r="BL21" s="225"/>
      <c r="BM21" s="15" t="s">
        <v>268</v>
      </c>
      <c r="BN21" s="225" t="s">
        <v>3</v>
      </c>
      <c r="BO21" s="226" t="s">
        <v>30</v>
      </c>
      <c r="BP21" s="225" t="s">
        <v>3</v>
      </c>
      <c r="BQ21" s="225" t="s">
        <v>269</v>
      </c>
      <c r="BR21" s="15" t="s">
        <v>310</v>
      </c>
      <c r="BS21" s="15" t="s">
        <v>311</v>
      </c>
      <c r="BT21" s="225" t="s">
        <v>30</v>
      </c>
      <c r="BU21" s="225" t="s">
        <v>3</v>
      </c>
      <c r="DA21" s="195" t="s">
        <v>45</v>
      </c>
      <c r="DB21" s="269" t="s">
        <v>21</v>
      </c>
      <c r="DC21" s="269" t="s">
        <v>280</v>
      </c>
      <c r="DD21" s="196" t="s">
        <v>26</v>
      </c>
      <c r="DE21" s="196" t="s">
        <v>44</v>
      </c>
      <c r="DF21" s="197" t="s">
        <v>43</v>
      </c>
      <c r="DG21" s="197" t="s">
        <v>42</v>
      </c>
      <c r="DH21" s="192" t="s">
        <v>260</v>
      </c>
      <c r="DI21" s="192" t="s">
        <v>41</v>
      </c>
      <c r="DJ21" s="192" t="s">
        <v>40</v>
      </c>
      <c r="DK21" s="192" t="s">
        <v>39</v>
      </c>
      <c r="DL21" s="192" t="s">
        <v>85</v>
      </c>
      <c r="DM21" s="192" t="s">
        <v>265</v>
      </c>
      <c r="DN21" s="192" t="s">
        <v>266</v>
      </c>
      <c r="DO21" s="192"/>
      <c r="DP21" s="192"/>
      <c r="DQ21" s="192"/>
      <c r="DR21" s="192"/>
      <c r="DS21" s="192"/>
      <c r="DT21" s="192"/>
      <c r="DU21" s="192"/>
      <c r="DV21" s="192"/>
      <c r="DW21" s="192"/>
      <c r="DX21" s="192"/>
      <c r="DY21" s="192"/>
      <c r="DZ21" s="192"/>
      <c r="EA21" s="192"/>
      <c r="EB21" s="269" t="s">
        <v>27</v>
      </c>
      <c r="EC21" s="198" t="s">
        <v>25</v>
      </c>
      <c r="ED21" s="198" t="s">
        <v>75</v>
      </c>
      <c r="EE21" s="198" t="s">
        <v>24</v>
      </c>
      <c r="EF21" s="198" t="s">
        <v>23</v>
      </c>
      <c r="EG21" s="198" t="s">
        <v>22</v>
      </c>
      <c r="EH21" s="198" t="s">
        <v>76</v>
      </c>
      <c r="EI21" s="198" t="s">
        <v>77</v>
      </c>
      <c r="EJ21" s="268" t="s">
        <v>314</v>
      </c>
      <c r="EK21" s="268"/>
      <c r="EL21" s="268"/>
      <c r="EM21" s="199" t="s">
        <v>268</v>
      </c>
      <c r="EN21" s="268" t="s">
        <v>3</v>
      </c>
      <c r="EO21" s="268" t="s">
        <v>30</v>
      </c>
      <c r="EP21" s="268" t="s">
        <v>3</v>
      </c>
      <c r="EQ21" s="268" t="s">
        <v>269</v>
      </c>
      <c r="ER21" s="199" t="s">
        <v>270</v>
      </c>
      <c r="ES21" s="199" t="s">
        <v>271</v>
      </c>
      <c r="ET21" s="268" t="s">
        <v>30</v>
      </c>
      <c r="EU21" s="268" t="s">
        <v>3</v>
      </c>
    </row>
    <row r="22" spans="2:151" ht="15">
      <c r="B22" s="215" t="s">
        <v>1</v>
      </c>
      <c r="C22" s="215" t="s">
        <v>1</v>
      </c>
      <c r="D22" s="215" t="s">
        <v>1</v>
      </c>
      <c r="E22" s="215" t="s">
        <v>1</v>
      </c>
      <c r="F22" s="235"/>
      <c r="G22" s="235"/>
      <c r="H22" s="220" t="s">
        <v>0</v>
      </c>
      <c r="I22" s="220" t="s">
        <v>83</v>
      </c>
      <c r="J22" s="221" t="s">
        <v>264</v>
      </c>
      <c r="K22" s="221" t="s">
        <v>84</v>
      </c>
      <c r="L22" s="221" t="s">
        <v>84</v>
      </c>
      <c r="M22" s="240"/>
      <c r="AA22" s="19"/>
      <c r="AB22" s="241"/>
      <c r="AC22" s="241"/>
      <c r="AD22" s="21" t="s">
        <v>19</v>
      </c>
      <c r="AE22" s="21" t="s">
        <v>19</v>
      </c>
      <c r="AF22" s="16" t="s">
        <v>34</v>
      </c>
      <c r="AG22" s="16" t="s">
        <v>34</v>
      </c>
      <c r="AH22" s="16" t="s">
        <v>259</v>
      </c>
      <c r="AI22" s="20" t="s">
        <v>261</v>
      </c>
      <c r="AJ22" s="19" t="s">
        <v>262</v>
      </c>
      <c r="AK22" s="19" t="s">
        <v>263</v>
      </c>
      <c r="AL22" s="19" t="s">
        <v>263</v>
      </c>
      <c r="AM22" s="19" t="s">
        <v>0</v>
      </c>
      <c r="AN22" s="19" t="s">
        <v>0</v>
      </c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241"/>
      <c r="BC22" s="18" t="s">
        <v>2</v>
      </c>
      <c r="BD22" s="18" t="s">
        <v>2</v>
      </c>
      <c r="BE22" s="18" t="s">
        <v>2</v>
      </c>
      <c r="BF22" s="18" t="s">
        <v>33</v>
      </c>
      <c r="BG22" s="18" t="s">
        <v>33</v>
      </c>
      <c r="BH22" s="18" t="s">
        <v>33</v>
      </c>
      <c r="BI22" s="18" t="s">
        <v>2</v>
      </c>
      <c r="BJ22" s="15" t="s">
        <v>25</v>
      </c>
      <c r="BK22" s="15" t="s">
        <v>76</v>
      </c>
      <c r="BL22" s="15" t="s">
        <v>30</v>
      </c>
      <c r="BM22" s="15" t="s">
        <v>30</v>
      </c>
      <c r="BN22" s="225"/>
      <c r="BO22" s="227"/>
      <c r="BP22" s="225"/>
      <c r="BQ22" s="225"/>
      <c r="BR22" s="17" t="s">
        <v>1</v>
      </c>
      <c r="BS22" s="17" t="s">
        <v>31</v>
      </c>
      <c r="BT22" s="225"/>
      <c r="BU22" s="225"/>
      <c r="DA22" s="195"/>
      <c r="DB22" s="269"/>
      <c r="DC22" s="269"/>
      <c r="DD22" s="200" t="s">
        <v>19</v>
      </c>
      <c r="DE22" s="200" t="s">
        <v>19</v>
      </c>
      <c r="DF22" s="192" t="s">
        <v>34</v>
      </c>
      <c r="DG22" s="192" t="s">
        <v>34</v>
      </c>
      <c r="DH22" s="192" t="s">
        <v>259</v>
      </c>
      <c r="DI22" s="197" t="s">
        <v>83</v>
      </c>
      <c r="DJ22" s="195" t="s">
        <v>264</v>
      </c>
      <c r="DK22" s="195" t="s">
        <v>84</v>
      </c>
      <c r="DL22" s="195" t="s">
        <v>84</v>
      </c>
      <c r="DM22" s="195" t="s">
        <v>0</v>
      </c>
      <c r="DN22" s="195" t="s">
        <v>0</v>
      </c>
      <c r="DO22" s="195"/>
      <c r="DP22" s="195"/>
      <c r="DQ22" s="195"/>
      <c r="DR22" s="195"/>
      <c r="DS22" s="195"/>
      <c r="DT22" s="195"/>
      <c r="DU22" s="195"/>
      <c r="DV22" s="195"/>
      <c r="DW22" s="195"/>
      <c r="DX22" s="195"/>
      <c r="DY22" s="195"/>
      <c r="DZ22" s="195"/>
      <c r="EA22" s="195"/>
      <c r="EB22" s="269"/>
      <c r="EC22" s="198" t="s">
        <v>2</v>
      </c>
      <c r="ED22" s="198" t="s">
        <v>2</v>
      </c>
      <c r="EE22" s="198" t="s">
        <v>2</v>
      </c>
      <c r="EF22" s="198" t="s">
        <v>33</v>
      </c>
      <c r="EG22" s="198" t="s">
        <v>33</v>
      </c>
      <c r="EH22" s="198" t="s">
        <v>33</v>
      </c>
      <c r="EI22" s="198" t="s">
        <v>2</v>
      </c>
      <c r="EJ22" s="199" t="s">
        <v>25</v>
      </c>
      <c r="EK22" s="199" t="s">
        <v>76</v>
      </c>
      <c r="EL22" s="199" t="s">
        <v>30</v>
      </c>
      <c r="EM22" s="199" t="s">
        <v>30</v>
      </c>
      <c r="EN22" s="268"/>
      <c r="EO22" s="268"/>
      <c r="EP22" s="268"/>
      <c r="EQ22" s="268"/>
      <c r="ER22" s="194" t="s">
        <v>1</v>
      </c>
      <c r="ES22" s="194" t="s">
        <v>312</v>
      </c>
      <c r="ET22" s="268"/>
      <c r="EU22" s="268"/>
    </row>
    <row r="23" spans="2:151">
      <c r="B23" s="146">
        <f>VLOOKUP(D20,Data!$A$3:$E$99,2,FALSE)</f>
        <v>206000</v>
      </c>
      <c r="C23" s="146">
        <f>VLOOKUP(D20,Data!$A$3:$E$99,3,FALSE)</f>
        <v>245</v>
      </c>
      <c r="D23" s="146">
        <f>C23/F23</f>
        <v>233.33333333333331</v>
      </c>
      <c r="E23" s="146">
        <f>0.58*D23</f>
        <v>135.33333333333331</v>
      </c>
      <c r="F23" s="60">
        <v>1.05</v>
      </c>
      <c r="G23" s="62">
        <v>0.9</v>
      </c>
      <c r="H23" s="63">
        <f>F15-2*F16</f>
        <v>54</v>
      </c>
      <c r="I23" s="63" cm="1">
        <f t="array" ref="I23">_xll.DCEPropSectPipe(F15, F16, "Area")</f>
        <v>537.21234376385473</v>
      </c>
      <c r="J23" s="64" cm="1">
        <f t="array" ref="J23">_xll.DCEPropSectPipe(F15, F16, "Ix")</f>
        <v>218779.72699782974</v>
      </c>
      <c r="K23" s="63" cm="1">
        <f t="array" ref="K23">_xll.DCEPropSectPipe(F15, F16, "W")</f>
        <v>7292.6575665943246</v>
      </c>
      <c r="L23" s="63" cm="1">
        <f t="array" ref="L23">_xll.DCEPropSectPipe(F15, F16, "Sx")</f>
        <v>4878</v>
      </c>
      <c r="M23" s="240"/>
      <c r="AA23" s="6" t="s">
        <v>282</v>
      </c>
      <c r="AB23" s="5" t="s">
        <v>283</v>
      </c>
      <c r="AC23" s="5" t="s">
        <v>284</v>
      </c>
      <c r="AD23" s="4">
        <v>0</v>
      </c>
      <c r="AE23" s="4">
        <v>28</v>
      </c>
      <c r="AF23" s="5">
        <v>114.3</v>
      </c>
      <c r="AG23" s="5">
        <v>6.5000000000000009</v>
      </c>
      <c r="AH23" s="6" t="str">
        <f>AF23&amp;" x "&amp;AG23</f>
        <v>114.3 x 6.5</v>
      </c>
      <c r="AI23" s="11" cm="1">
        <f t="array" ref="AI23">_xll.DCEPropSectPipe(AF23, AG23, "Area")</f>
        <v>2201.3139723703698</v>
      </c>
      <c r="AJ23" s="151" cm="1">
        <f t="array" ref="AJ23">_xll.DCEPropSectPipe(AF23, AG23, "Ix")</f>
        <v>3209265.3722516391</v>
      </c>
      <c r="AK23" s="151" cm="1">
        <f t="array" ref="AK23">_xll.DCEPropSectPipe(AF23, AG23, "W")</f>
        <v>56155.124623825708</v>
      </c>
      <c r="AL23" s="151" cm="1">
        <f t="array" ref="AL23">_xll.DCEPropSectPipe(AF23, AG23, "Sx")</f>
        <v>37813.500833333332</v>
      </c>
      <c r="AM23" s="11">
        <f>2*Cal!AG23</f>
        <v>13.000000000000002</v>
      </c>
      <c r="AN23" s="11">
        <f>(AF23-AG23)/2</f>
        <v>53.9</v>
      </c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5" t="s">
        <v>296</v>
      </c>
      <c r="BC23" s="3">
        <v>-1064.8392836901971</v>
      </c>
      <c r="BD23" s="3">
        <v>0</v>
      </c>
      <c r="BE23" s="3">
        <v>2.6239780474140595</v>
      </c>
      <c r="BF23" s="3">
        <v>0</v>
      </c>
      <c r="BG23" s="3">
        <v>0</v>
      </c>
      <c r="BH23" s="153">
        <f>SQRT(BF23^2+BG23^2)</f>
        <v>0</v>
      </c>
      <c r="BI23" s="153">
        <f>SQRT(BD23^2+BE23^2)</f>
        <v>2.6239780474140595</v>
      </c>
      <c r="BJ23" s="8">
        <f>ABS(BC23*1000)/(AI23*$K$32)</f>
        <v>2.3034711628198714</v>
      </c>
      <c r="BK23" s="8">
        <f>BH23*1000000/(AK23*$K$32)</f>
        <v>0</v>
      </c>
      <c r="BL23" s="8">
        <f>BK23+BJ23</f>
        <v>2.3034711628198714</v>
      </c>
      <c r="BM23" s="8">
        <f t="shared" ref="BM23" si="0">BI23*1000*AL23/($AJ$23*AM23*$E$23*$G$23)</f>
        <v>1.9525888882097674E-2</v>
      </c>
      <c r="BN23" s="7" t="str">
        <f>IF(MAX(BL23,BM23)&lt;=1,"OK","O/S")</f>
        <v>O/S</v>
      </c>
      <c r="BO23" s="9">
        <f>BH23*1000000/($K$41*AK23*$D$23*$G$23)</f>
        <v>0</v>
      </c>
      <c r="BP23" s="7" t="str">
        <f>IF(BO23&lt;=1,"OK","O/S")</f>
        <v>OK</v>
      </c>
      <c r="BQ23" s="11">
        <f>AN23/AG23</f>
        <v>8.2923076923076913</v>
      </c>
      <c r="BR23" s="10" t="str">
        <f>IF(BQ23&lt;$K$45,"-",IF(BD23&lt;0,BL23*$K$32,"-"))</f>
        <v>-</v>
      </c>
      <c r="BS23" s="9" t="str" cm="1">
        <f t="array" ref="BS23">IF(BQ23&lt;$K$45,"-",IF(BC23&lt;0,_xll.Dce_5575_1121_SigmaCr1(AN23,AG23,$B$23,$D$23),"-"))</f>
        <v>-</v>
      </c>
      <c r="BT23" s="10">
        <f>IFERROR(IF(BC23&lt;0,BR23/(BS23*$G$23),0),0)</f>
        <v>0</v>
      </c>
      <c r="BU23" s="7" t="str">
        <f>IF(BT23&lt;=1,"OK","O/S")</f>
        <v>OK</v>
      </c>
      <c r="DA23" s="186" t="s">
        <v>282</v>
      </c>
      <c r="DB23" s="186" t="s">
        <v>283</v>
      </c>
      <c r="DC23" s="186" t="s">
        <v>285</v>
      </c>
      <c r="DD23" s="201">
        <v>1.75</v>
      </c>
      <c r="DE23" s="201">
        <v>28</v>
      </c>
      <c r="DF23" s="186">
        <v>114.3</v>
      </c>
      <c r="DG23" s="186">
        <v>6.5000000000000009</v>
      </c>
      <c r="DH23" s="189" t="s">
        <v>315</v>
      </c>
      <c r="DI23" s="187">
        <v>2201.3139723703698</v>
      </c>
      <c r="DJ23" s="202">
        <v>3209265.3722516391</v>
      </c>
      <c r="DK23" s="202">
        <v>56155.124623825708</v>
      </c>
      <c r="DL23" s="202">
        <v>37813.500833333332</v>
      </c>
      <c r="DM23" s="187">
        <v>13.000000000000002</v>
      </c>
      <c r="DN23" s="187">
        <v>53.9</v>
      </c>
      <c r="DO23" s="187"/>
      <c r="DP23" s="187"/>
      <c r="DQ23" s="187"/>
      <c r="DR23" s="187"/>
      <c r="DS23" s="187"/>
      <c r="DT23" s="187"/>
      <c r="DU23" s="187"/>
      <c r="DV23" s="187"/>
      <c r="DW23" s="187"/>
      <c r="DX23" s="187"/>
      <c r="DY23" s="187"/>
      <c r="DZ23" s="187"/>
      <c r="EA23" s="187"/>
      <c r="EB23" s="186" t="s">
        <v>304</v>
      </c>
      <c r="EC23" s="188">
        <v>1684.0999001287134</v>
      </c>
      <c r="ED23" s="188">
        <v>-3.8317760355047214E-3</v>
      </c>
      <c r="EE23" s="188">
        <v>22.638124544095099</v>
      </c>
      <c r="EF23" s="188">
        <v>-8.1670651172907345</v>
      </c>
      <c r="EG23" s="188">
        <v>5.7323369491151027E-3</v>
      </c>
      <c r="EH23" s="188">
        <v>8.1670671290099008</v>
      </c>
      <c r="EI23" s="188">
        <v>22.638124868382288</v>
      </c>
      <c r="EJ23" s="191">
        <v>3.6430620232291759</v>
      </c>
      <c r="EK23" s="191">
        <v>0.692560048845967</v>
      </c>
      <c r="EL23" s="191">
        <v>4.3356220720751431</v>
      </c>
      <c r="EM23" s="191">
        <v>0.16845777772977424</v>
      </c>
      <c r="EN23" s="189" t="s">
        <v>316</v>
      </c>
      <c r="EO23" s="190">
        <v>0.69256004884596711</v>
      </c>
      <c r="EP23" s="189" t="s">
        <v>317</v>
      </c>
      <c r="EQ23" s="187">
        <v>8.2923076923076913</v>
      </c>
      <c r="ER23" s="191" t="s">
        <v>318</v>
      </c>
      <c r="ES23" s="190" t="s">
        <v>318</v>
      </c>
      <c r="ET23" s="191">
        <v>0</v>
      </c>
      <c r="EU23" s="189" t="s">
        <v>317</v>
      </c>
    </row>
    <row r="24" spans="2:151">
      <c r="B24" s="54" t="s">
        <v>29</v>
      </c>
      <c r="C24" s="65"/>
      <c r="D24" s="65"/>
      <c r="E24" s="65"/>
      <c r="F24" s="65"/>
      <c r="G24" s="65"/>
      <c r="H24" s="65"/>
      <c r="I24" s="83"/>
      <c r="J24" s="65"/>
      <c r="K24" s="65"/>
      <c r="L24" s="66"/>
      <c r="M24" s="55"/>
      <c r="AA24" s="6" t="s">
        <v>282</v>
      </c>
      <c r="AB24" s="5" t="s">
        <v>283</v>
      </c>
      <c r="AC24" s="5" t="s">
        <v>284</v>
      </c>
      <c r="AD24" s="4">
        <v>0.44</v>
      </c>
      <c r="AE24" s="4">
        <v>28</v>
      </c>
      <c r="AF24" s="5">
        <v>114.3</v>
      </c>
      <c r="AG24" s="5">
        <v>6.5000000000000009</v>
      </c>
      <c r="AH24" s="6" t="str">
        <f t="shared" ref="AH24:AH87" si="1">AF24&amp;" x "&amp;AG24</f>
        <v>114.3 x 6.5</v>
      </c>
      <c r="AI24" s="11" cm="1">
        <f t="array" ref="AI24">_xll.DCEPropSectPipe(AF24, AG24, "Area")</f>
        <v>2201.3139723703698</v>
      </c>
      <c r="AJ24" s="151" cm="1">
        <f t="array" ref="AJ24">_xll.DCEPropSectPipe(AF24, AG24, "Ix")</f>
        <v>3209265.3722516391</v>
      </c>
      <c r="AK24" s="151" cm="1">
        <f t="array" ref="AK24">_xll.DCEPropSectPipe(AF24, AG24, "W")</f>
        <v>56155.124623825708</v>
      </c>
      <c r="AL24" s="151" cm="1">
        <f t="array" ref="AL24">_xll.DCEPropSectPipe(AF24, AG24, "Sx")</f>
        <v>37813.500833333332</v>
      </c>
      <c r="AM24" s="11">
        <f>2*Cal!AG24</f>
        <v>13.000000000000002</v>
      </c>
      <c r="AN24" s="11">
        <f t="shared" ref="AN24:AN87" si="2">(AF24-AG24)/2</f>
        <v>53.9</v>
      </c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5" t="s">
        <v>296</v>
      </c>
      <c r="BC24" s="3">
        <v>-1064.8392836901971</v>
      </c>
      <c r="BD24" s="3">
        <v>0</v>
      </c>
      <c r="BE24" s="3">
        <v>2.7055217408421171</v>
      </c>
      <c r="BF24" s="3">
        <v>-1.1658280786810387</v>
      </c>
      <c r="BG24" s="3">
        <v>0</v>
      </c>
      <c r="BH24" s="153">
        <f t="shared" ref="BH24:BH87" si="3">SQRT(BF24^2+BG24^2)</f>
        <v>1.1658280786810387</v>
      </c>
      <c r="BI24" s="153">
        <f t="shared" ref="BI24:BI87" si="4">SQRT(BD24^2+BE24^2)</f>
        <v>2.7055217408421171</v>
      </c>
      <c r="BJ24" s="8">
        <f t="shared" ref="BJ24:BJ87" si="5">ABS(BC24*1000)/(AI24*$K$32)</f>
        <v>2.3034711628198714</v>
      </c>
      <c r="BK24" s="8">
        <f t="shared" ref="BK24:BK87" si="6">BH24*1000000/(AK24*$K$32)</f>
        <v>9.8861187053230742E-2</v>
      </c>
      <c r="BL24" s="8">
        <f t="shared" ref="BL24:BL87" si="7">BK24+BJ24</f>
        <v>2.402332349873102</v>
      </c>
      <c r="BM24" s="8">
        <f t="shared" ref="BM24:BM87" si="8">BI24*1000*AL24/($AJ$23*AM24*$E$23*$G$23)</f>
        <v>2.013268248636629E-2</v>
      </c>
      <c r="BN24" s="7" t="str">
        <f t="shared" ref="BN24:BN87" si="9">IF(MAX(BL24,BM24)&lt;=1,"OK","O/S")</f>
        <v>O/S</v>
      </c>
      <c r="BO24" s="9">
        <f t="shared" ref="BO24:BO87" si="10">BH24*1000000/($K$41*AK24*$D$23*$G$23)</f>
        <v>9.8861187053230756E-2</v>
      </c>
      <c r="BP24" s="7" t="str">
        <f t="shared" ref="BP24:BP87" si="11">IF(BO24&lt;=1,"OK","O/S")</f>
        <v>OK</v>
      </c>
      <c r="BQ24" s="11">
        <f t="shared" ref="BQ24:BQ87" si="12">AN24/AG24</f>
        <v>8.2923076923076913</v>
      </c>
      <c r="BR24" s="10" t="str">
        <f t="shared" ref="BR24:BR87" si="13">IF(BQ24&lt;$K$45,"-",IF(BD24&lt;0,BL24*$K$32,"-"))</f>
        <v>-</v>
      </c>
      <c r="BS24" s="9" t="str" cm="1">
        <f t="array" ref="BS24">IF(BQ24&lt;$K$45,"-",IF(BC24&lt;0,_xll.Dce_5575_1121_SigmaCr1(AN24,AG24,$B$23,$D$23),"-"))</f>
        <v>-</v>
      </c>
      <c r="BT24" s="10">
        <f t="shared" ref="BT24:BT87" si="14">IFERROR(IF(BC24&lt;0,BR24/(BS24*$G$23),0),0)</f>
        <v>0</v>
      </c>
      <c r="BU24" s="7" t="str">
        <f t="shared" ref="BU24:BU87" si="15">IF(BT24&lt;=1,"OK","O/S")</f>
        <v>OK</v>
      </c>
      <c r="DA24" s="186" t="s">
        <v>286</v>
      </c>
      <c r="DB24" s="186" t="s">
        <v>287</v>
      </c>
      <c r="DC24" s="186" t="s">
        <v>288</v>
      </c>
      <c r="DD24" s="201">
        <v>0.94</v>
      </c>
      <c r="DE24" s="201">
        <v>1.88</v>
      </c>
      <c r="DF24" s="186">
        <v>60</v>
      </c>
      <c r="DG24" s="186">
        <v>3</v>
      </c>
      <c r="DH24" s="189" t="s">
        <v>319</v>
      </c>
      <c r="DI24" s="187">
        <v>537.21234376385473</v>
      </c>
      <c r="DJ24" s="202">
        <v>218779.72699782974</v>
      </c>
      <c r="DK24" s="202">
        <v>7292.6575665943246</v>
      </c>
      <c r="DL24" s="202">
        <v>4878</v>
      </c>
      <c r="DM24" s="187">
        <v>6</v>
      </c>
      <c r="DN24" s="187">
        <v>28.5</v>
      </c>
      <c r="DO24" s="187"/>
      <c r="DP24" s="187"/>
      <c r="DQ24" s="187"/>
      <c r="DR24" s="187"/>
      <c r="DS24" s="187"/>
      <c r="DT24" s="187"/>
      <c r="DU24" s="187"/>
      <c r="DV24" s="187"/>
      <c r="DW24" s="187"/>
      <c r="DX24" s="187"/>
      <c r="DY24" s="187"/>
      <c r="DZ24" s="187"/>
      <c r="EA24" s="187"/>
      <c r="EB24" s="186" t="s">
        <v>297</v>
      </c>
      <c r="EC24" s="188">
        <v>-384.27584868509399</v>
      </c>
      <c r="ED24" s="188">
        <v>0</v>
      </c>
      <c r="EE24" s="188">
        <v>2.9296111568456556E-18</v>
      </c>
      <c r="EF24" s="188">
        <v>1.875389235859758E-2</v>
      </c>
      <c r="EG24" s="188">
        <v>0</v>
      </c>
      <c r="EH24" s="188">
        <v>1.875389235859758E-2</v>
      </c>
      <c r="EI24" s="188">
        <v>2.9296111568456556E-18</v>
      </c>
      <c r="EJ24" s="191">
        <v>3.4062601408558013</v>
      </c>
      <c r="EK24" s="191">
        <v>1.224577576982821E-2</v>
      </c>
      <c r="EL24" s="191">
        <v>3.4185059166256293</v>
      </c>
      <c r="EM24" s="191">
        <v>6.0932305104684006E-21</v>
      </c>
      <c r="EN24" s="189" t="s">
        <v>316</v>
      </c>
      <c r="EO24" s="190">
        <v>1.224577576982821E-2</v>
      </c>
      <c r="EP24" s="189" t="s">
        <v>317</v>
      </c>
      <c r="EQ24" s="187">
        <v>9.5</v>
      </c>
      <c r="ER24" s="191" t="s">
        <v>318</v>
      </c>
      <c r="ES24" s="190" t="s">
        <v>318</v>
      </c>
      <c r="ET24" s="191">
        <v>0</v>
      </c>
      <c r="EU24" s="189" t="s">
        <v>317</v>
      </c>
    </row>
    <row r="25" spans="2:151" ht="14.25">
      <c r="B25" s="236" t="s">
        <v>28</v>
      </c>
      <c r="C25" s="237"/>
      <c r="D25" s="238" t="s">
        <v>27</v>
      </c>
      <c r="E25" s="238"/>
      <c r="F25" s="214" t="s">
        <v>26</v>
      </c>
      <c r="G25" s="215" t="s">
        <v>23</v>
      </c>
      <c r="H25" s="215" t="s">
        <v>22</v>
      </c>
      <c r="I25" s="215" t="s">
        <v>75</v>
      </c>
      <c r="J25" s="215" t="s">
        <v>24</v>
      </c>
      <c r="K25" s="215" t="s">
        <v>25</v>
      </c>
      <c r="L25" s="215" t="s">
        <v>76</v>
      </c>
      <c r="M25" s="216" t="s">
        <v>77</v>
      </c>
      <c r="AA25" s="6" t="s">
        <v>282</v>
      </c>
      <c r="AB25" s="5" t="s">
        <v>283</v>
      </c>
      <c r="AC25" s="5" t="s">
        <v>284</v>
      </c>
      <c r="AD25" s="4">
        <v>0.88</v>
      </c>
      <c r="AE25" s="4">
        <v>28</v>
      </c>
      <c r="AF25" s="5">
        <v>114.3</v>
      </c>
      <c r="AG25" s="5">
        <v>6.5000000000000009</v>
      </c>
      <c r="AH25" s="6" t="str">
        <f t="shared" si="1"/>
        <v>114.3 x 6.5</v>
      </c>
      <c r="AI25" s="11" cm="1">
        <f t="array" ref="AI25">_xll.DCEPropSectPipe(AF25, AG25, "Area")</f>
        <v>2201.3139723703698</v>
      </c>
      <c r="AJ25" s="151" cm="1">
        <f t="array" ref="AJ25">_xll.DCEPropSectPipe(AF25, AG25, "Ix")</f>
        <v>3209265.3722516391</v>
      </c>
      <c r="AK25" s="151" cm="1">
        <f t="array" ref="AK25">_xll.DCEPropSectPipe(AF25, AG25, "W")</f>
        <v>56155.124623825708</v>
      </c>
      <c r="AL25" s="151" cm="1">
        <f t="array" ref="AL25">_xll.DCEPropSectPipe(AF25, AG25, "Sx")</f>
        <v>37813.500833333332</v>
      </c>
      <c r="AM25" s="11">
        <f>2*Cal!AG25</f>
        <v>13.000000000000002</v>
      </c>
      <c r="AN25" s="11">
        <f t="shared" si="2"/>
        <v>53.9</v>
      </c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5" t="s">
        <v>296</v>
      </c>
      <c r="BC25" s="3">
        <v>-1064.8392836901971</v>
      </c>
      <c r="BD25" s="3">
        <v>0</v>
      </c>
      <c r="BE25" s="3">
        <v>2.7870654342701746</v>
      </c>
      <c r="BF25" s="3">
        <v>-2.3673315232368526</v>
      </c>
      <c r="BG25" s="3">
        <v>0</v>
      </c>
      <c r="BH25" s="153">
        <f t="shared" si="3"/>
        <v>2.3673315232368526</v>
      </c>
      <c r="BI25" s="153">
        <f t="shared" si="4"/>
        <v>2.7870654342701746</v>
      </c>
      <c r="BJ25" s="8">
        <f t="shared" si="5"/>
        <v>2.3034711628198714</v>
      </c>
      <c r="BK25" s="8">
        <f t="shared" si="6"/>
        <v>0.20074761349075285</v>
      </c>
      <c r="BL25" s="8">
        <f t="shared" si="7"/>
        <v>2.5042187763106241</v>
      </c>
      <c r="BM25" s="8">
        <f t="shared" si="8"/>
        <v>2.0739476090634899E-2</v>
      </c>
      <c r="BN25" s="7" t="str">
        <f t="shared" si="9"/>
        <v>O/S</v>
      </c>
      <c r="BO25" s="9">
        <f t="shared" si="10"/>
        <v>0.20074761349075287</v>
      </c>
      <c r="BP25" s="7" t="str">
        <f t="shared" si="11"/>
        <v>OK</v>
      </c>
      <c r="BQ25" s="11">
        <f t="shared" si="12"/>
        <v>8.2923076923076913</v>
      </c>
      <c r="BR25" s="10" t="str">
        <f t="shared" si="13"/>
        <v>-</v>
      </c>
      <c r="BS25" s="9" t="str" cm="1">
        <f t="array" ref="BS25">IF(BQ25&lt;$K$45,"-",IF(BC25&lt;0,_xll.Dce_5575_1121_SigmaCr1(AN25,AG25,$B$23,$D$23),"-"))</f>
        <v>-</v>
      </c>
      <c r="BT25" s="10">
        <f t="shared" si="14"/>
        <v>0</v>
      </c>
      <c r="BU25" s="7" t="str">
        <f t="shared" si="15"/>
        <v>OK</v>
      </c>
      <c r="DA25" s="186" t="s">
        <v>286</v>
      </c>
      <c r="DB25" s="186" t="s">
        <v>16</v>
      </c>
      <c r="DC25" s="186" t="s">
        <v>289</v>
      </c>
      <c r="DD25" s="201">
        <v>0.94</v>
      </c>
      <c r="DE25" s="201">
        <v>1.88</v>
      </c>
      <c r="DF25" s="186">
        <v>60</v>
      </c>
      <c r="DG25" s="186">
        <v>3</v>
      </c>
      <c r="DH25" s="189" t="s">
        <v>319</v>
      </c>
      <c r="DI25" s="187">
        <v>537.21234376385473</v>
      </c>
      <c r="DJ25" s="202">
        <v>218779.72699782974</v>
      </c>
      <c r="DK25" s="202">
        <v>7292.6575665943246</v>
      </c>
      <c r="DL25" s="202">
        <v>4878</v>
      </c>
      <c r="DM25" s="187">
        <v>6</v>
      </c>
      <c r="DN25" s="187">
        <v>28.5</v>
      </c>
      <c r="DO25" s="187"/>
      <c r="DP25" s="187"/>
      <c r="DQ25" s="187"/>
      <c r="DR25" s="187"/>
      <c r="DS25" s="187"/>
      <c r="DT25" s="187"/>
      <c r="DU25" s="187"/>
      <c r="DV25" s="187"/>
      <c r="DW25" s="187"/>
      <c r="DX25" s="187"/>
      <c r="DY25" s="187"/>
      <c r="DZ25" s="187"/>
      <c r="EA25" s="187"/>
      <c r="EB25" s="186" t="s">
        <v>297</v>
      </c>
      <c r="EC25" s="188">
        <v>264.47379438803483</v>
      </c>
      <c r="ED25" s="188">
        <v>0</v>
      </c>
      <c r="EE25" s="188">
        <v>2.9296111568456556E-18</v>
      </c>
      <c r="EF25" s="188">
        <v>1.875389235859758E-2</v>
      </c>
      <c r="EG25" s="188">
        <v>0</v>
      </c>
      <c r="EH25" s="188">
        <v>1.875389235859758E-2</v>
      </c>
      <c r="EI25" s="188">
        <v>2.9296111568456556E-18</v>
      </c>
      <c r="EJ25" s="191">
        <v>2.3443225672584411</v>
      </c>
      <c r="EK25" s="191">
        <v>1.224577576982821E-2</v>
      </c>
      <c r="EL25" s="191">
        <v>2.3565683430282691</v>
      </c>
      <c r="EM25" s="191">
        <v>6.0932305104684006E-21</v>
      </c>
      <c r="EN25" s="189" t="s">
        <v>316</v>
      </c>
      <c r="EO25" s="190">
        <v>1.224577576982821E-2</v>
      </c>
      <c r="EP25" s="189" t="s">
        <v>317</v>
      </c>
      <c r="EQ25" s="187">
        <v>9.5</v>
      </c>
      <c r="ER25" s="191" t="s">
        <v>318</v>
      </c>
      <c r="ES25" s="190" t="s">
        <v>318</v>
      </c>
      <c r="ET25" s="191">
        <v>0</v>
      </c>
      <c r="EU25" s="189" t="s">
        <v>317</v>
      </c>
    </row>
    <row r="26" spans="2:151">
      <c r="B26" s="217" t="s">
        <v>21</v>
      </c>
      <c r="C26" s="217" t="s">
        <v>20</v>
      </c>
      <c r="D26" s="238"/>
      <c r="E26" s="238"/>
      <c r="F26" s="218" t="s">
        <v>19</v>
      </c>
      <c r="G26" s="215" t="s">
        <v>17</v>
      </c>
      <c r="H26" s="215" t="s">
        <v>17</v>
      </c>
      <c r="I26" s="215" t="s">
        <v>17</v>
      </c>
      <c r="J26" s="215" t="s">
        <v>17</v>
      </c>
      <c r="K26" s="215" t="s">
        <v>18</v>
      </c>
      <c r="L26" s="215" t="s">
        <v>18</v>
      </c>
      <c r="M26" s="216" t="s">
        <v>18</v>
      </c>
      <c r="AA26" s="6" t="s">
        <v>282</v>
      </c>
      <c r="AB26" s="5" t="s">
        <v>283</v>
      </c>
      <c r="AC26" s="5" t="s">
        <v>284</v>
      </c>
      <c r="AD26" s="4">
        <v>1.31</v>
      </c>
      <c r="AE26" s="4">
        <v>28</v>
      </c>
      <c r="AF26" s="5">
        <v>114.3</v>
      </c>
      <c r="AG26" s="5">
        <v>6.5000000000000009</v>
      </c>
      <c r="AH26" s="6" t="str">
        <f t="shared" si="1"/>
        <v>114.3 x 6.5</v>
      </c>
      <c r="AI26" s="11" cm="1">
        <f t="array" ref="AI26">_xll.DCEPropSectPipe(AF26, AG26, "Area")</f>
        <v>2201.3139723703698</v>
      </c>
      <c r="AJ26" s="151" cm="1">
        <f t="array" ref="AJ26">_xll.DCEPropSectPipe(AF26, AG26, "Ix")</f>
        <v>3209265.3722516391</v>
      </c>
      <c r="AK26" s="151" cm="1">
        <f t="array" ref="AK26">_xll.DCEPropSectPipe(AF26, AG26, "W")</f>
        <v>56155.124623825708</v>
      </c>
      <c r="AL26" s="151" cm="1">
        <f t="array" ref="AL26">_xll.DCEPropSectPipe(AF26, AG26, "Sx")</f>
        <v>37813.500833333332</v>
      </c>
      <c r="AM26" s="11">
        <f>2*Cal!AG26</f>
        <v>13.000000000000002</v>
      </c>
      <c r="AN26" s="11">
        <f t="shared" si="2"/>
        <v>53.9</v>
      </c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5" t="s">
        <v>296</v>
      </c>
      <c r="BC26" s="3">
        <v>-1064.8392836901971</v>
      </c>
      <c r="BD26" s="3">
        <v>0</v>
      </c>
      <c r="BE26" s="3">
        <v>2.8686091276982322</v>
      </c>
      <c r="BF26" s="3">
        <v>-3.6045103336674416</v>
      </c>
      <c r="BG26" s="3">
        <v>0</v>
      </c>
      <c r="BH26" s="153">
        <f t="shared" si="3"/>
        <v>3.6045103336674416</v>
      </c>
      <c r="BI26" s="153">
        <f t="shared" si="4"/>
        <v>2.8686091276982322</v>
      </c>
      <c r="BJ26" s="8">
        <f t="shared" si="5"/>
        <v>2.3034711628198714</v>
      </c>
      <c r="BK26" s="8">
        <f t="shared" si="6"/>
        <v>0.30565927931256631</v>
      </c>
      <c r="BL26" s="8">
        <f t="shared" si="7"/>
        <v>2.6091304421324377</v>
      </c>
      <c r="BM26" s="8">
        <f t="shared" si="8"/>
        <v>2.1346269694903511E-2</v>
      </c>
      <c r="BN26" s="7" t="str">
        <f t="shared" si="9"/>
        <v>O/S</v>
      </c>
      <c r="BO26" s="9">
        <f t="shared" si="10"/>
        <v>0.30565927931256637</v>
      </c>
      <c r="BP26" s="7" t="str">
        <f t="shared" si="11"/>
        <v>OK</v>
      </c>
      <c r="BQ26" s="11">
        <f t="shared" si="12"/>
        <v>8.2923076923076913</v>
      </c>
      <c r="BR26" s="10" t="str">
        <f t="shared" si="13"/>
        <v>-</v>
      </c>
      <c r="BS26" s="9" t="str" cm="1">
        <f t="array" ref="BS26">IF(BQ26&lt;$K$45,"-",IF(BC26&lt;0,_xll.Dce_5575_1121_SigmaCr1(AN26,AG26,$B$23,$D$23),"-"))</f>
        <v>-</v>
      </c>
      <c r="BT26" s="10">
        <f t="shared" si="14"/>
        <v>0</v>
      </c>
      <c r="BU26" s="7" t="str">
        <f t="shared" si="15"/>
        <v>OK</v>
      </c>
      <c r="DA26" s="186" t="s">
        <v>286</v>
      </c>
      <c r="DB26" s="186" t="s">
        <v>290</v>
      </c>
      <c r="DC26" s="186" t="s">
        <v>291</v>
      </c>
      <c r="DD26" s="201">
        <v>0.94</v>
      </c>
      <c r="DE26" s="201">
        <v>1.88</v>
      </c>
      <c r="DF26" s="186">
        <v>60</v>
      </c>
      <c r="DG26" s="186">
        <v>3</v>
      </c>
      <c r="DH26" s="189" t="s">
        <v>319</v>
      </c>
      <c r="DI26" s="187">
        <v>537.21234376385473</v>
      </c>
      <c r="DJ26" s="202">
        <v>218779.72699782974</v>
      </c>
      <c r="DK26" s="202">
        <v>7292.6575665943246</v>
      </c>
      <c r="DL26" s="202">
        <v>4878</v>
      </c>
      <c r="DM26" s="187">
        <v>6</v>
      </c>
      <c r="DN26" s="187">
        <v>28.5</v>
      </c>
      <c r="DO26" s="187"/>
      <c r="DP26" s="187"/>
      <c r="DQ26" s="187"/>
      <c r="DR26" s="187"/>
      <c r="DS26" s="187"/>
      <c r="DT26" s="187"/>
      <c r="DU26" s="187"/>
      <c r="DV26" s="187"/>
      <c r="DW26" s="187"/>
      <c r="DX26" s="187"/>
      <c r="DY26" s="187"/>
      <c r="DZ26" s="187"/>
      <c r="EA26" s="187"/>
      <c r="EB26" s="186" t="s">
        <v>297</v>
      </c>
      <c r="EC26" s="188">
        <v>-168.03150712994349</v>
      </c>
      <c r="ED26" s="188">
        <v>0</v>
      </c>
      <c r="EE26" s="188">
        <v>2.9296111568456556E-18</v>
      </c>
      <c r="EF26" s="188">
        <v>1.875389235859758E-2</v>
      </c>
      <c r="EG26" s="188">
        <v>0</v>
      </c>
      <c r="EH26" s="188">
        <v>1.875389235859758E-2</v>
      </c>
      <c r="EI26" s="188">
        <v>2.9296111568456556E-18</v>
      </c>
      <c r="EJ26" s="191">
        <v>1.4894483405687307</v>
      </c>
      <c r="EK26" s="191">
        <v>1.224577576982821E-2</v>
      </c>
      <c r="EL26" s="191">
        <v>1.5016941163385589</v>
      </c>
      <c r="EM26" s="191">
        <v>6.0932305104684006E-21</v>
      </c>
      <c r="EN26" s="189" t="s">
        <v>316</v>
      </c>
      <c r="EO26" s="190">
        <v>1.224577576982821E-2</v>
      </c>
      <c r="EP26" s="189" t="s">
        <v>317</v>
      </c>
      <c r="EQ26" s="187">
        <v>9.5</v>
      </c>
      <c r="ER26" s="191" t="s">
        <v>318</v>
      </c>
      <c r="ES26" s="190" t="s">
        <v>318</v>
      </c>
      <c r="ET26" s="191">
        <v>0</v>
      </c>
      <c r="EU26" s="189" t="s">
        <v>317</v>
      </c>
    </row>
    <row r="27" spans="2:151">
      <c r="B27" s="60" t="s">
        <v>294</v>
      </c>
      <c r="C27" s="60">
        <v>50</v>
      </c>
      <c r="D27" s="239" t="s">
        <v>297</v>
      </c>
      <c r="E27" s="239"/>
      <c r="F27" s="68">
        <v>0</v>
      </c>
      <c r="G27" s="68">
        <v>0</v>
      </c>
      <c r="H27" s="68">
        <v>0</v>
      </c>
      <c r="I27" s="68">
        <v>0</v>
      </c>
      <c r="J27" s="68">
        <v>0</v>
      </c>
      <c r="K27" s="68">
        <v>-37.460356165994646</v>
      </c>
      <c r="L27" s="70">
        <f>SQRT(G27^2+H27^2)</f>
        <v>0</v>
      </c>
      <c r="M27" s="71">
        <f>SQRT(Cal!I27^2+Cal!J27^2)</f>
        <v>0</v>
      </c>
      <c r="AA27" s="6" t="s">
        <v>282</v>
      </c>
      <c r="AB27" s="5" t="s">
        <v>283</v>
      </c>
      <c r="AC27" s="5" t="s">
        <v>284</v>
      </c>
      <c r="AD27" s="4">
        <v>1.75</v>
      </c>
      <c r="AE27" s="4">
        <v>28</v>
      </c>
      <c r="AF27" s="5">
        <v>114.3</v>
      </c>
      <c r="AG27" s="5">
        <v>6.5000000000000009</v>
      </c>
      <c r="AH27" s="6" t="str">
        <f t="shared" si="1"/>
        <v>114.3 x 6.5</v>
      </c>
      <c r="AI27" s="11" cm="1">
        <f t="array" ref="AI27">_xll.DCEPropSectPipe(AF27, AG27, "Area")</f>
        <v>2201.3139723703698</v>
      </c>
      <c r="AJ27" s="151" cm="1">
        <f t="array" ref="AJ27">_xll.DCEPropSectPipe(AF27, AG27, "Ix")</f>
        <v>3209265.3722516391</v>
      </c>
      <c r="AK27" s="151" cm="1">
        <f t="array" ref="AK27">_xll.DCEPropSectPipe(AF27, AG27, "W")</f>
        <v>56155.124623825708</v>
      </c>
      <c r="AL27" s="151" cm="1">
        <f t="array" ref="AL27">_xll.DCEPropSectPipe(AF27, AG27, "Sx")</f>
        <v>37813.500833333332</v>
      </c>
      <c r="AM27" s="11">
        <f>2*Cal!AG27</f>
        <v>13.000000000000002</v>
      </c>
      <c r="AN27" s="11">
        <f t="shared" si="2"/>
        <v>53.9</v>
      </c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5" t="s">
        <v>296</v>
      </c>
      <c r="BC27" s="3">
        <v>-1064.8392836901971</v>
      </c>
      <c r="BD27" s="3">
        <v>0</v>
      </c>
      <c r="BE27" s="3">
        <v>2.9501528211262902</v>
      </c>
      <c r="BF27" s="3">
        <v>-4.8773645099728054</v>
      </c>
      <c r="BG27" s="3">
        <v>0</v>
      </c>
      <c r="BH27" s="153">
        <f t="shared" si="3"/>
        <v>4.8773645099728054</v>
      </c>
      <c r="BI27" s="153">
        <f t="shared" si="4"/>
        <v>2.9501528211262902</v>
      </c>
      <c r="BJ27" s="8">
        <f t="shared" si="5"/>
        <v>2.3034711628198714</v>
      </c>
      <c r="BK27" s="8">
        <f t="shared" si="6"/>
        <v>0.41359618451867103</v>
      </c>
      <c r="BL27" s="8">
        <f t="shared" si="7"/>
        <v>2.7170673473385425</v>
      </c>
      <c r="BM27" s="8">
        <f t="shared" si="8"/>
        <v>2.1953063299172126E-2</v>
      </c>
      <c r="BN27" s="7" t="str">
        <f t="shared" si="9"/>
        <v>O/S</v>
      </c>
      <c r="BO27" s="9">
        <f t="shared" si="10"/>
        <v>0.41359618451867108</v>
      </c>
      <c r="BP27" s="7" t="str">
        <f t="shared" si="11"/>
        <v>OK</v>
      </c>
      <c r="BQ27" s="11">
        <f t="shared" si="12"/>
        <v>8.2923076923076913</v>
      </c>
      <c r="BR27" s="10" t="str">
        <f t="shared" si="13"/>
        <v>-</v>
      </c>
      <c r="BS27" s="9" t="str" cm="1">
        <f t="array" ref="BS27">IF(BQ27&lt;$K$45,"-",IF(BC27&lt;0,_xll.Dce_5575_1121_SigmaCr1(AN27,AG27,$B$23,$D$23),"-"))</f>
        <v>-</v>
      </c>
      <c r="BT27" s="10">
        <f t="shared" si="14"/>
        <v>0</v>
      </c>
      <c r="BU27" s="7" t="str">
        <f t="shared" si="15"/>
        <v>OK</v>
      </c>
      <c r="DA27" s="186" t="s">
        <v>286</v>
      </c>
      <c r="DB27" s="186" t="s">
        <v>292</v>
      </c>
      <c r="DC27" s="186" t="s">
        <v>293</v>
      </c>
      <c r="DD27" s="201">
        <v>0.7</v>
      </c>
      <c r="DE27" s="201">
        <v>0.7</v>
      </c>
      <c r="DF27" s="186">
        <v>60</v>
      </c>
      <c r="DG27" s="186">
        <v>3</v>
      </c>
      <c r="DH27" s="189" t="s">
        <v>319</v>
      </c>
      <c r="DI27" s="187">
        <v>537.21234376385473</v>
      </c>
      <c r="DJ27" s="202">
        <v>218779.72699782974</v>
      </c>
      <c r="DK27" s="202">
        <v>7292.6575665943246</v>
      </c>
      <c r="DL27" s="202">
        <v>4878</v>
      </c>
      <c r="DM27" s="187">
        <v>6</v>
      </c>
      <c r="DN27" s="187">
        <v>28.5</v>
      </c>
      <c r="DO27" s="187"/>
      <c r="DP27" s="187"/>
      <c r="DQ27" s="187"/>
      <c r="DR27" s="187"/>
      <c r="DS27" s="187"/>
      <c r="DT27" s="187"/>
      <c r="DU27" s="187"/>
      <c r="DV27" s="187"/>
      <c r="DW27" s="187"/>
      <c r="DX27" s="187"/>
      <c r="DY27" s="187"/>
      <c r="DZ27" s="187"/>
      <c r="EA27" s="187"/>
      <c r="EB27" s="186" t="s">
        <v>297</v>
      </c>
      <c r="EC27" s="188">
        <v>1.9500502770596779</v>
      </c>
      <c r="ED27" s="188">
        <v>0</v>
      </c>
      <c r="EE27" s="188">
        <v>0</v>
      </c>
      <c r="EF27" s="188">
        <v>0</v>
      </c>
      <c r="EG27" s="188">
        <v>0</v>
      </c>
      <c r="EH27" s="188">
        <v>0</v>
      </c>
      <c r="EI27" s="188">
        <v>0</v>
      </c>
      <c r="EJ27" s="191">
        <v>1.7285443657575481E-2</v>
      </c>
      <c r="EK27" s="191">
        <v>0</v>
      </c>
      <c r="EL27" s="191">
        <v>1.7285443657575481E-2</v>
      </c>
      <c r="EM27" s="191">
        <v>0</v>
      </c>
      <c r="EN27" s="189" t="s">
        <v>317</v>
      </c>
      <c r="EO27" s="190">
        <v>0</v>
      </c>
      <c r="EP27" s="189" t="s">
        <v>317</v>
      </c>
      <c r="EQ27" s="187">
        <v>9.5</v>
      </c>
      <c r="ER27" s="191" t="s">
        <v>318</v>
      </c>
      <c r="ES27" s="190" t="s">
        <v>318</v>
      </c>
      <c r="ET27" s="191">
        <v>0</v>
      </c>
      <c r="EU27" s="189" t="s">
        <v>317</v>
      </c>
    </row>
    <row r="28" spans="2:151">
      <c r="B28" s="72"/>
      <c r="C28" s="65"/>
      <c r="D28" s="65"/>
      <c r="E28" s="65"/>
      <c r="F28" s="69"/>
      <c r="G28" s="65"/>
      <c r="H28" s="65"/>
      <c r="I28" s="65"/>
      <c r="J28" s="65"/>
      <c r="K28" s="65"/>
      <c r="L28" s="65"/>
      <c r="M28" s="67"/>
      <c r="AA28" s="6" t="s">
        <v>282</v>
      </c>
      <c r="AB28" s="5" t="s">
        <v>283</v>
      </c>
      <c r="AC28" s="5" t="s">
        <v>284</v>
      </c>
      <c r="AD28" s="4">
        <v>1.75</v>
      </c>
      <c r="AE28" s="4">
        <v>28</v>
      </c>
      <c r="AF28" s="5">
        <v>114.3</v>
      </c>
      <c r="AG28" s="5">
        <v>6.5000000000000009</v>
      </c>
      <c r="AH28" s="6" t="str">
        <f t="shared" si="1"/>
        <v>114.3 x 6.5</v>
      </c>
      <c r="AI28" s="11" cm="1">
        <f t="array" ref="AI28">_xll.DCEPropSectPipe(AF28, AG28, "Area")</f>
        <v>2201.3139723703698</v>
      </c>
      <c r="AJ28" s="151" cm="1">
        <f t="array" ref="AJ28">_xll.DCEPropSectPipe(AF28, AG28, "Ix")</f>
        <v>3209265.3722516391</v>
      </c>
      <c r="AK28" s="151" cm="1">
        <f t="array" ref="AK28">_xll.DCEPropSectPipe(AF28, AG28, "W")</f>
        <v>56155.124623825708</v>
      </c>
      <c r="AL28" s="151" cm="1">
        <f t="array" ref="AL28">_xll.DCEPropSectPipe(AF28, AG28, "Sx")</f>
        <v>37813.500833333332</v>
      </c>
      <c r="AM28" s="11">
        <f>2*Cal!AG28</f>
        <v>13.000000000000002</v>
      </c>
      <c r="AN28" s="11">
        <f t="shared" si="2"/>
        <v>53.9</v>
      </c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5" t="s">
        <v>296</v>
      </c>
      <c r="BC28" s="3">
        <v>-1064.8392836901971</v>
      </c>
      <c r="BD28" s="3">
        <v>0</v>
      </c>
      <c r="BE28" s="3">
        <v>-3.3496888641360592</v>
      </c>
      <c r="BF28" s="3">
        <v>-4.8773645099727716</v>
      </c>
      <c r="BG28" s="3">
        <v>0</v>
      </c>
      <c r="BH28" s="153">
        <f t="shared" si="3"/>
        <v>4.8773645099727716</v>
      </c>
      <c r="BI28" s="153">
        <f t="shared" si="4"/>
        <v>3.3496888641360592</v>
      </c>
      <c r="BJ28" s="8">
        <f t="shared" si="5"/>
        <v>2.3034711628198714</v>
      </c>
      <c r="BK28" s="8">
        <f t="shared" si="6"/>
        <v>0.4135961845186682</v>
      </c>
      <c r="BL28" s="8">
        <f t="shared" si="7"/>
        <v>2.7170673473385394</v>
      </c>
      <c r="BM28" s="8">
        <f t="shared" si="8"/>
        <v>2.492614319513008E-2</v>
      </c>
      <c r="BN28" s="7" t="str">
        <f t="shared" si="9"/>
        <v>O/S</v>
      </c>
      <c r="BO28" s="9">
        <f t="shared" si="10"/>
        <v>0.41359618451866825</v>
      </c>
      <c r="BP28" s="7" t="str">
        <f t="shared" si="11"/>
        <v>OK</v>
      </c>
      <c r="BQ28" s="11">
        <f t="shared" si="12"/>
        <v>8.2923076923076913</v>
      </c>
      <c r="BR28" s="10" t="str">
        <f t="shared" si="13"/>
        <v>-</v>
      </c>
      <c r="BS28" s="9" t="str" cm="1">
        <f t="array" ref="BS28">IF(BQ28&lt;$K$45,"-",IF(BC28&lt;0,_xll.Dce_5575_1121_SigmaCr1(AN28,AG28,$B$23,$D$23),"-"))</f>
        <v>-</v>
      </c>
      <c r="BT28" s="10">
        <f t="shared" si="14"/>
        <v>0</v>
      </c>
      <c r="BU28" s="7" t="str">
        <f t="shared" si="15"/>
        <v>OK</v>
      </c>
      <c r="DA28" s="186" t="s">
        <v>286</v>
      </c>
      <c r="DB28" s="186" t="s">
        <v>294</v>
      </c>
      <c r="DC28" s="186" t="s">
        <v>295</v>
      </c>
      <c r="DD28" s="201">
        <v>0</v>
      </c>
      <c r="DE28" s="201">
        <v>0.7</v>
      </c>
      <c r="DF28" s="186">
        <v>60</v>
      </c>
      <c r="DG28" s="186">
        <v>3</v>
      </c>
      <c r="DH28" s="189" t="s">
        <v>319</v>
      </c>
      <c r="DI28" s="187">
        <v>537.21234376385473</v>
      </c>
      <c r="DJ28" s="202">
        <v>218779.72699782974</v>
      </c>
      <c r="DK28" s="202">
        <v>7292.6575665943246</v>
      </c>
      <c r="DL28" s="202">
        <v>4878</v>
      </c>
      <c r="DM28" s="187">
        <v>6</v>
      </c>
      <c r="DN28" s="187">
        <v>28.5</v>
      </c>
      <c r="DO28" s="187"/>
      <c r="DP28" s="187"/>
      <c r="DQ28" s="187"/>
      <c r="DR28" s="187"/>
      <c r="DS28" s="187"/>
      <c r="DT28" s="187"/>
      <c r="DU28" s="187"/>
      <c r="DV28" s="187"/>
      <c r="DW28" s="187"/>
      <c r="DX28" s="187"/>
      <c r="DY28" s="187"/>
      <c r="DZ28" s="187"/>
      <c r="EA28" s="187"/>
      <c r="EB28" s="186" t="s">
        <v>297</v>
      </c>
      <c r="EC28" s="188">
        <v>-37.460356165994646</v>
      </c>
      <c r="ED28" s="188">
        <v>0</v>
      </c>
      <c r="EE28" s="188">
        <v>0</v>
      </c>
      <c r="EF28" s="188">
        <v>0</v>
      </c>
      <c r="EG28" s="188">
        <v>0</v>
      </c>
      <c r="EH28" s="188">
        <v>0</v>
      </c>
      <c r="EI28" s="188">
        <v>0</v>
      </c>
      <c r="EJ28" s="191">
        <v>0.33205240065725472</v>
      </c>
      <c r="EK28" s="191">
        <v>0</v>
      </c>
      <c r="EL28" s="191">
        <v>0.33205240065725472</v>
      </c>
      <c r="EM28" s="191">
        <v>0</v>
      </c>
      <c r="EN28" s="189" t="s">
        <v>317</v>
      </c>
      <c r="EO28" s="190">
        <v>0</v>
      </c>
      <c r="EP28" s="189" t="s">
        <v>317</v>
      </c>
      <c r="EQ28" s="187">
        <v>9.5</v>
      </c>
      <c r="ER28" s="191" t="s">
        <v>318</v>
      </c>
      <c r="ES28" s="190" t="s">
        <v>318</v>
      </c>
      <c r="ET28" s="191">
        <v>0</v>
      </c>
      <c r="EU28" s="189" t="s">
        <v>317</v>
      </c>
    </row>
    <row r="29" spans="2:151">
      <c r="B29" s="232" t="s">
        <v>15</v>
      </c>
      <c r="C29" s="233"/>
      <c r="D29" s="233"/>
      <c r="E29" s="2"/>
      <c r="F29" s="2"/>
      <c r="G29" s="2"/>
      <c r="H29" s="2"/>
      <c r="I29" s="2"/>
      <c r="J29" s="2"/>
      <c r="K29" s="2"/>
      <c r="L29" s="2"/>
      <c r="M29" s="55"/>
      <c r="AA29" s="6" t="s">
        <v>282</v>
      </c>
      <c r="AB29" s="5" t="s">
        <v>283</v>
      </c>
      <c r="AC29" s="5" t="s">
        <v>284</v>
      </c>
      <c r="AD29" s="4">
        <v>2.19</v>
      </c>
      <c r="AE29" s="4">
        <v>28</v>
      </c>
      <c r="AF29" s="5">
        <v>114.3</v>
      </c>
      <c r="AG29" s="5">
        <v>6.5000000000000009</v>
      </c>
      <c r="AH29" s="6" t="str">
        <f t="shared" si="1"/>
        <v>114.3 x 6.5</v>
      </c>
      <c r="AI29" s="11" cm="1">
        <f t="array" ref="AI29">_xll.DCEPropSectPipe(AF29, AG29, "Area")</f>
        <v>2201.3139723703698</v>
      </c>
      <c r="AJ29" s="151" cm="1">
        <f t="array" ref="AJ29">_xll.DCEPropSectPipe(AF29, AG29, "Ix")</f>
        <v>3209265.3722516391</v>
      </c>
      <c r="AK29" s="151" cm="1">
        <f t="array" ref="AK29">_xll.DCEPropSectPipe(AF29, AG29, "W")</f>
        <v>56155.124623825708</v>
      </c>
      <c r="AL29" s="151" cm="1">
        <f t="array" ref="AL29">_xll.DCEPropSectPipe(AF29, AG29, "Sx")</f>
        <v>37813.500833333332</v>
      </c>
      <c r="AM29" s="11">
        <f>2*Cal!AG29</f>
        <v>13.000000000000002</v>
      </c>
      <c r="AN29" s="11">
        <f t="shared" si="2"/>
        <v>53.9</v>
      </c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9"/>
      <c r="BB29" s="5" t="s">
        <v>296</v>
      </c>
      <c r="BC29" s="3">
        <v>-1064.8392836901971</v>
      </c>
      <c r="BD29" s="3">
        <v>0</v>
      </c>
      <c r="BE29" s="3">
        <v>-3.2681451707080011</v>
      </c>
      <c r="BF29" s="3">
        <v>-3.4297133148506331</v>
      </c>
      <c r="BG29" s="3">
        <v>0</v>
      </c>
      <c r="BH29" s="153">
        <f t="shared" si="3"/>
        <v>3.4297133148506331</v>
      </c>
      <c r="BI29" s="153">
        <f t="shared" si="4"/>
        <v>3.2681451707080011</v>
      </c>
      <c r="BJ29" s="8">
        <f t="shared" si="5"/>
        <v>2.3034711628198714</v>
      </c>
      <c r="BK29" s="8">
        <f t="shared" si="6"/>
        <v>0.29083664715127361</v>
      </c>
      <c r="BL29" s="8">
        <f t="shared" si="7"/>
        <v>2.594307809971145</v>
      </c>
      <c r="BM29" s="8">
        <f t="shared" si="8"/>
        <v>2.4319349590861464E-2</v>
      </c>
      <c r="BN29" s="7" t="str">
        <f t="shared" si="9"/>
        <v>O/S</v>
      </c>
      <c r="BO29" s="9">
        <f t="shared" si="10"/>
        <v>0.29083664715127366</v>
      </c>
      <c r="BP29" s="7" t="str">
        <f t="shared" si="11"/>
        <v>OK</v>
      </c>
      <c r="BQ29" s="11">
        <f t="shared" si="12"/>
        <v>8.2923076923076913</v>
      </c>
      <c r="BR29" s="10" t="str">
        <f t="shared" si="13"/>
        <v>-</v>
      </c>
      <c r="BS29" s="9" t="str" cm="1">
        <f t="array" ref="BS29">IF(BQ29&lt;$K$45,"-",IF(BC29&lt;0,_xll.Dce_5575_1121_SigmaCr1(AN29,AG29,$B$23,$D$23),"-"))</f>
        <v>-</v>
      </c>
      <c r="BT29" s="10">
        <f t="shared" si="14"/>
        <v>0</v>
      </c>
      <c r="BU29" s="7" t="str">
        <f t="shared" si="15"/>
        <v>OK</v>
      </c>
      <c r="DA29" s="186"/>
      <c r="DB29" s="186"/>
      <c r="DC29" s="186"/>
      <c r="DD29" s="201"/>
      <c r="DE29" s="201"/>
      <c r="DF29" s="186"/>
      <c r="DG29" s="186"/>
      <c r="DH29" s="189"/>
      <c r="DI29" s="190"/>
      <c r="DJ29" s="187"/>
      <c r="DK29" s="187"/>
      <c r="DL29" s="190"/>
      <c r="DM29" s="190"/>
      <c r="DN29" s="190"/>
      <c r="DO29" s="190"/>
      <c r="DP29" s="190"/>
      <c r="DQ29" s="190"/>
      <c r="DR29" s="190"/>
      <c r="DS29" s="190"/>
      <c r="DT29" s="190"/>
      <c r="DU29" s="190"/>
      <c r="DV29" s="190"/>
      <c r="DW29" s="190"/>
      <c r="DX29" s="190"/>
      <c r="DY29" s="190"/>
      <c r="DZ29" s="190"/>
      <c r="EA29" s="190"/>
      <c r="EB29" s="186"/>
      <c r="EC29" s="188"/>
      <c r="ED29" s="188"/>
      <c r="EE29" s="188"/>
      <c r="EF29" s="188"/>
      <c r="EG29" s="188"/>
      <c r="EH29" s="188"/>
      <c r="EI29" s="188"/>
      <c r="EJ29" s="191"/>
      <c r="EK29" s="191"/>
      <c r="EL29" s="191"/>
      <c r="EM29" s="191"/>
      <c r="EN29" s="189"/>
      <c r="EO29" s="190"/>
      <c r="EP29" s="189"/>
      <c r="EQ29" s="187"/>
      <c r="ER29" s="191"/>
      <c r="ES29" s="190"/>
      <c r="ET29" s="191"/>
      <c r="EU29" s="190"/>
    </row>
    <row r="30" spans="2:151">
      <c r="B30" s="73" t="s">
        <v>14</v>
      </c>
      <c r="C30" s="65"/>
      <c r="D30" s="65"/>
      <c r="E30" s="2"/>
      <c r="F30" s="2"/>
      <c r="G30" s="2"/>
      <c r="H30" s="2"/>
      <c r="I30" s="2"/>
      <c r="J30" s="2"/>
      <c r="K30" s="2"/>
      <c r="L30" s="2"/>
      <c r="M30" s="55"/>
      <c r="AA30" s="6" t="s">
        <v>282</v>
      </c>
      <c r="AB30" s="5" t="s">
        <v>283</v>
      </c>
      <c r="AC30" s="5" t="s">
        <v>284</v>
      </c>
      <c r="AD30" s="4">
        <v>2.62</v>
      </c>
      <c r="AE30" s="4">
        <v>28</v>
      </c>
      <c r="AF30" s="5">
        <v>114.3</v>
      </c>
      <c r="AG30" s="5">
        <v>6.5000000000000009</v>
      </c>
      <c r="AH30" s="6" t="str">
        <f t="shared" si="1"/>
        <v>114.3 x 6.5</v>
      </c>
      <c r="AI30" s="11" cm="1">
        <f t="array" ref="AI30">_xll.DCEPropSectPipe(AF30, AG30, "Area")</f>
        <v>2201.3139723703698</v>
      </c>
      <c r="AJ30" s="151" cm="1">
        <f t="array" ref="AJ30">_xll.DCEPropSectPipe(AF30, AG30, "Ix")</f>
        <v>3209265.3722516391</v>
      </c>
      <c r="AK30" s="151" cm="1">
        <f t="array" ref="AK30">_xll.DCEPropSectPipe(AF30, AG30, "W")</f>
        <v>56155.124623825708</v>
      </c>
      <c r="AL30" s="151" cm="1">
        <f t="array" ref="AL30">_xll.DCEPropSectPipe(AF30, AG30, "Sx")</f>
        <v>37813.500833333332</v>
      </c>
      <c r="AM30" s="11">
        <f>2*Cal!AG30</f>
        <v>13.000000000000002</v>
      </c>
      <c r="AN30" s="11">
        <f t="shared" si="2"/>
        <v>53.9</v>
      </c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9"/>
      <c r="BB30" s="5" t="s">
        <v>296</v>
      </c>
      <c r="BC30" s="3">
        <v>-1064.8392836901971</v>
      </c>
      <c r="BD30" s="3">
        <v>0</v>
      </c>
      <c r="BE30" s="3">
        <v>-3.186601477279944</v>
      </c>
      <c r="BF30" s="3">
        <v>-2.0177374856032704</v>
      </c>
      <c r="BG30" s="3">
        <v>0</v>
      </c>
      <c r="BH30" s="153">
        <f t="shared" si="3"/>
        <v>2.0177374856032704</v>
      </c>
      <c r="BI30" s="153">
        <f t="shared" si="4"/>
        <v>3.186601477279944</v>
      </c>
      <c r="BJ30" s="8">
        <f t="shared" si="5"/>
        <v>2.3034711628198714</v>
      </c>
      <c r="BK30" s="8">
        <f t="shared" si="6"/>
        <v>0.17110234916817046</v>
      </c>
      <c r="BL30" s="8">
        <f t="shared" si="7"/>
        <v>2.4745735119880417</v>
      </c>
      <c r="BM30" s="8">
        <f t="shared" si="8"/>
        <v>2.3712555986592856E-2</v>
      </c>
      <c r="BN30" s="7" t="str">
        <f t="shared" si="9"/>
        <v>O/S</v>
      </c>
      <c r="BO30" s="9">
        <f t="shared" si="10"/>
        <v>0.17110234916817049</v>
      </c>
      <c r="BP30" s="7" t="str">
        <f t="shared" si="11"/>
        <v>OK</v>
      </c>
      <c r="BQ30" s="11">
        <f t="shared" si="12"/>
        <v>8.2923076923076913</v>
      </c>
      <c r="BR30" s="10" t="str">
        <f t="shared" si="13"/>
        <v>-</v>
      </c>
      <c r="BS30" s="9" t="str" cm="1">
        <f t="array" ref="BS30">IF(BQ30&lt;$K$45,"-",IF(BC30&lt;0,_xll.Dce_5575_1121_SigmaCr1(AN30,AG30,$B$23,$D$23),"-"))</f>
        <v>-</v>
      </c>
      <c r="BT30" s="10">
        <f t="shared" si="14"/>
        <v>0</v>
      </c>
      <c r="BU30" s="7" t="str">
        <f t="shared" si="15"/>
        <v>OK</v>
      </c>
      <c r="DA30" s="186"/>
      <c r="DB30" s="186"/>
      <c r="DC30" s="186"/>
      <c r="DD30" s="201"/>
      <c r="DE30" s="201"/>
      <c r="DF30" s="186"/>
      <c r="DG30" s="186"/>
      <c r="DH30" s="189"/>
      <c r="DI30" s="190"/>
      <c r="DJ30" s="187"/>
      <c r="DK30" s="187"/>
      <c r="DL30" s="190"/>
      <c r="DM30" s="190"/>
      <c r="DN30" s="190"/>
      <c r="DO30" s="190"/>
      <c r="DP30" s="190"/>
      <c r="DQ30" s="190"/>
      <c r="DR30" s="190"/>
      <c r="DS30" s="190"/>
      <c r="DT30" s="190"/>
      <c r="DU30" s="190"/>
      <c r="DV30" s="190"/>
      <c r="DW30" s="190"/>
      <c r="DX30" s="190"/>
      <c r="DY30" s="190"/>
      <c r="DZ30" s="190"/>
      <c r="EA30" s="190"/>
      <c r="EB30" s="186"/>
      <c r="EC30" s="188"/>
      <c r="ED30" s="188"/>
      <c r="EE30" s="188"/>
      <c r="EF30" s="188"/>
      <c r="EG30" s="188"/>
      <c r="EH30" s="188"/>
      <c r="EI30" s="188"/>
      <c r="EJ30" s="191"/>
      <c r="EK30" s="191"/>
      <c r="EL30" s="191"/>
      <c r="EM30" s="191"/>
      <c r="EN30" s="189"/>
      <c r="EO30" s="190"/>
      <c r="EP30" s="189"/>
      <c r="EQ30" s="187"/>
      <c r="ER30" s="191"/>
      <c r="ES30" s="190"/>
      <c r="ET30" s="191"/>
      <c r="EU30" s="190"/>
    </row>
    <row r="31" spans="2:151">
      <c r="B31" s="58" t="s">
        <v>13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55"/>
      <c r="AA31" s="6" t="s">
        <v>282</v>
      </c>
      <c r="AB31" s="5" t="s">
        <v>283</v>
      </c>
      <c r="AC31" s="5" t="s">
        <v>284</v>
      </c>
      <c r="AD31" s="4">
        <v>3.06</v>
      </c>
      <c r="AE31" s="4">
        <v>28</v>
      </c>
      <c r="AF31" s="5">
        <v>114.3</v>
      </c>
      <c r="AG31" s="5">
        <v>6.5000000000000009</v>
      </c>
      <c r="AH31" s="6" t="str">
        <f t="shared" si="1"/>
        <v>114.3 x 6.5</v>
      </c>
      <c r="AI31" s="11" cm="1">
        <f t="array" ref="AI31">_xll.DCEPropSectPipe(AF31, AG31, "Area")</f>
        <v>2201.3139723703698</v>
      </c>
      <c r="AJ31" s="151" cm="1">
        <f t="array" ref="AJ31">_xll.DCEPropSectPipe(AF31, AG31, "Ix")</f>
        <v>3209265.3722516391</v>
      </c>
      <c r="AK31" s="151" cm="1">
        <f t="array" ref="AK31">_xll.DCEPropSectPipe(AF31, AG31, "W")</f>
        <v>56155.124623825708</v>
      </c>
      <c r="AL31" s="151" cm="1">
        <f t="array" ref="AL31">_xll.DCEPropSectPipe(AF31, AG31, "Sx")</f>
        <v>37813.500833333332</v>
      </c>
      <c r="AM31" s="11">
        <f>2*Cal!AG31</f>
        <v>13.000000000000002</v>
      </c>
      <c r="AN31" s="11">
        <f t="shared" si="2"/>
        <v>53.9</v>
      </c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9"/>
      <c r="BB31" s="5" t="s">
        <v>296</v>
      </c>
      <c r="BC31" s="3">
        <v>-1064.8392836901971</v>
      </c>
      <c r="BD31" s="3">
        <v>0</v>
      </c>
      <c r="BE31" s="3">
        <v>-3.105057783851886</v>
      </c>
      <c r="BF31" s="3">
        <v>-0.64143702223068266</v>
      </c>
      <c r="BG31" s="3">
        <v>0</v>
      </c>
      <c r="BH31" s="153">
        <f t="shared" si="3"/>
        <v>0.64143702223068266</v>
      </c>
      <c r="BI31" s="153">
        <f t="shared" si="4"/>
        <v>3.105057783851886</v>
      </c>
      <c r="BJ31" s="8">
        <f t="shared" si="5"/>
        <v>2.3034711628198714</v>
      </c>
      <c r="BK31" s="8">
        <f t="shared" si="6"/>
        <v>5.439329056935864E-2</v>
      </c>
      <c r="BL31" s="8">
        <f t="shared" si="7"/>
        <v>2.3578644533892299</v>
      </c>
      <c r="BM31" s="8">
        <f t="shared" si="8"/>
        <v>2.3105762382324244E-2</v>
      </c>
      <c r="BN31" s="7" t="str">
        <f t="shared" si="9"/>
        <v>O/S</v>
      </c>
      <c r="BO31" s="9">
        <f t="shared" si="10"/>
        <v>5.4393290569358654E-2</v>
      </c>
      <c r="BP31" s="7" t="str">
        <f t="shared" si="11"/>
        <v>OK</v>
      </c>
      <c r="BQ31" s="11">
        <f t="shared" si="12"/>
        <v>8.2923076923076913</v>
      </c>
      <c r="BR31" s="10" t="str">
        <f t="shared" si="13"/>
        <v>-</v>
      </c>
      <c r="BS31" s="9" t="str" cm="1">
        <f t="array" ref="BS31">IF(BQ31&lt;$K$45,"-",IF(BC31&lt;0,_xll.Dce_5575_1121_SigmaCr1(AN31,AG31,$B$23,$D$23),"-"))</f>
        <v>-</v>
      </c>
      <c r="BT31" s="10">
        <f t="shared" si="14"/>
        <v>0</v>
      </c>
      <c r="BU31" s="7" t="str">
        <f t="shared" si="15"/>
        <v>OK</v>
      </c>
      <c r="DA31" s="186"/>
      <c r="DB31" s="186"/>
      <c r="DC31" s="186"/>
      <c r="DD31" s="201"/>
      <c r="DE31" s="201"/>
      <c r="DF31" s="186"/>
      <c r="DG31" s="186"/>
      <c r="DH31" s="189"/>
      <c r="DI31" s="190"/>
      <c r="DJ31" s="187"/>
      <c r="DK31" s="187"/>
      <c r="DL31" s="190"/>
      <c r="DM31" s="190"/>
      <c r="DN31" s="190"/>
      <c r="DO31" s="190"/>
      <c r="DP31" s="190"/>
      <c r="DQ31" s="190"/>
      <c r="DR31" s="190"/>
      <c r="DS31" s="190"/>
      <c r="DT31" s="190"/>
      <c r="DU31" s="190"/>
      <c r="DV31" s="190"/>
      <c r="DW31" s="190"/>
      <c r="DX31" s="190"/>
      <c r="DY31" s="190"/>
      <c r="DZ31" s="190"/>
      <c r="EA31" s="190"/>
      <c r="EB31" s="186"/>
      <c r="EC31" s="188"/>
      <c r="ED31" s="188"/>
      <c r="EE31" s="188"/>
      <c r="EF31" s="188"/>
      <c r="EG31" s="188"/>
      <c r="EH31" s="188"/>
      <c r="EI31" s="188"/>
      <c r="EJ31" s="191"/>
      <c r="EK31" s="191"/>
      <c r="EL31" s="191"/>
      <c r="EM31" s="191"/>
      <c r="EN31" s="189"/>
      <c r="EO31" s="190"/>
      <c r="EP31" s="189"/>
      <c r="EQ31" s="187"/>
      <c r="ER31" s="191"/>
      <c r="ES31" s="190"/>
      <c r="ET31" s="191"/>
      <c r="EU31" s="190"/>
    </row>
    <row r="32" spans="2:151" ht="14.25">
      <c r="B32" s="56" t="s">
        <v>12</v>
      </c>
      <c r="C32" s="2"/>
      <c r="D32" s="2"/>
      <c r="E32" s="2"/>
      <c r="F32" s="2"/>
      <c r="G32" s="2"/>
      <c r="H32" s="2"/>
      <c r="I32" s="2"/>
      <c r="J32" s="39" t="s">
        <v>11</v>
      </c>
      <c r="K32" s="45">
        <f>D23*G23</f>
        <v>210</v>
      </c>
      <c r="L32" s="38" t="s">
        <v>1</v>
      </c>
      <c r="M32" s="59"/>
      <c r="AA32" s="6" t="s">
        <v>282</v>
      </c>
      <c r="AB32" s="5" t="s">
        <v>283</v>
      </c>
      <c r="AC32" s="5" t="s">
        <v>284</v>
      </c>
      <c r="AD32" s="4">
        <v>3.5</v>
      </c>
      <c r="AE32" s="4">
        <v>28</v>
      </c>
      <c r="AF32" s="5">
        <v>114.3</v>
      </c>
      <c r="AG32" s="5">
        <v>6.5000000000000009</v>
      </c>
      <c r="AH32" s="6" t="str">
        <f t="shared" si="1"/>
        <v>114.3 x 6.5</v>
      </c>
      <c r="AI32" s="11" cm="1">
        <f t="array" ref="AI32">_xll.DCEPropSectPipe(AF32, AG32, "Area")</f>
        <v>2201.3139723703698</v>
      </c>
      <c r="AJ32" s="151" cm="1">
        <f t="array" ref="AJ32">_xll.DCEPropSectPipe(AF32, AG32, "Ix")</f>
        <v>3209265.3722516391</v>
      </c>
      <c r="AK32" s="151" cm="1">
        <f t="array" ref="AK32">_xll.DCEPropSectPipe(AF32, AG32, "W")</f>
        <v>56155.124623825708</v>
      </c>
      <c r="AL32" s="151" cm="1">
        <f t="array" ref="AL32">_xll.DCEPropSectPipe(AF32, AG32, "Sx")</f>
        <v>37813.500833333332</v>
      </c>
      <c r="AM32" s="11">
        <f>2*Cal!AG32</f>
        <v>13.000000000000002</v>
      </c>
      <c r="AN32" s="11">
        <f t="shared" si="2"/>
        <v>53.9</v>
      </c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9"/>
      <c r="BB32" s="5" t="s">
        <v>296</v>
      </c>
      <c r="BC32" s="3">
        <v>-1064.8392836901971</v>
      </c>
      <c r="BD32" s="3">
        <v>0</v>
      </c>
      <c r="BE32" s="3">
        <v>-3.0235140904238285</v>
      </c>
      <c r="BF32" s="3">
        <v>0.69918807526712978</v>
      </c>
      <c r="BG32" s="3">
        <v>0</v>
      </c>
      <c r="BH32" s="153">
        <f t="shared" si="3"/>
        <v>0.69918807526712978</v>
      </c>
      <c r="BI32" s="153">
        <f t="shared" si="4"/>
        <v>3.0235140904238285</v>
      </c>
      <c r="BJ32" s="8">
        <f t="shared" si="5"/>
        <v>2.3034711628198714</v>
      </c>
      <c r="BK32" s="8">
        <f t="shared" si="6"/>
        <v>5.9290528645161829E-2</v>
      </c>
      <c r="BL32" s="8">
        <f t="shared" si="7"/>
        <v>2.3627616914650331</v>
      </c>
      <c r="BM32" s="8">
        <f t="shared" si="8"/>
        <v>2.2498968778055628E-2</v>
      </c>
      <c r="BN32" s="7" t="str">
        <f t="shared" si="9"/>
        <v>O/S</v>
      </c>
      <c r="BO32" s="9">
        <f t="shared" si="10"/>
        <v>5.9290528645161836E-2</v>
      </c>
      <c r="BP32" s="7" t="str">
        <f t="shared" si="11"/>
        <v>OK</v>
      </c>
      <c r="BQ32" s="11">
        <f t="shared" si="12"/>
        <v>8.2923076923076913</v>
      </c>
      <c r="BR32" s="10" t="str">
        <f t="shared" si="13"/>
        <v>-</v>
      </c>
      <c r="BS32" s="9" t="str" cm="1">
        <f t="array" ref="BS32">IF(BQ32&lt;$K$45,"-",IF(BC32&lt;0,_xll.Dce_5575_1121_SigmaCr1(AN32,AG32,$B$23,$D$23),"-"))</f>
        <v>-</v>
      </c>
      <c r="BT32" s="10">
        <f t="shared" si="14"/>
        <v>0</v>
      </c>
      <c r="BU32" s="7" t="str">
        <f t="shared" si="15"/>
        <v>OK</v>
      </c>
      <c r="DA32" s="186"/>
      <c r="DB32" s="186"/>
      <c r="DC32" s="186"/>
      <c r="DD32" s="201"/>
      <c r="DE32" s="201"/>
      <c r="DF32" s="186"/>
      <c r="DG32" s="186"/>
      <c r="DH32" s="189"/>
      <c r="DI32" s="190"/>
      <c r="DJ32" s="187"/>
      <c r="DK32" s="187"/>
      <c r="DL32" s="190"/>
      <c r="DM32" s="190"/>
      <c r="DN32" s="190"/>
      <c r="DO32" s="190"/>
      <c r="DP32" s="190"/>
      <c r="DQ32" s="190"/>
      <c r="DR32" s="190"/>
      <c r="DS32" s="190"/>
      <c r="DT32" s="190"/>
      <c r="DU32" s="190"/>
      <c r="DV32" s="190"/>
      <c r="DW32" s="190"/>
      <c r="DX32" s="190"/>
      <c r="DY32" s="190"/>
      <c r="DZ32" s="190"/>
      <c r="EA32" s="190"/>
      <c r="EB32" s="186"/>
      <c r="EC32" s="188"/>
      <c r="ED32" s="188"/>
      <c r="EE32" s="188"/>
      <c r="EF32" s="188"/>
      <c r="EG32" s="188"/>
      <c r="EH32" s="188"/>
      <c r="EI32" s="188"/>
      <c r="EJ32" s="191"/>
      <c r="EK32" s="191"/>
      <c r="EL32" s="191"/>
      <c r="EM32" s="191"/>
      <c r="EN32" s="189"/>
      <c r="EO32" s="190"/>
      <c r="EP32" s="189"/>
      <c r="EQ32" s="187"/>
      <c r="ER32" s="191"/>
      <c r="ES32" s="190"/>
      <c r="ET32" s="191"/>
      <c r="EU32" s="190"/>
    </row>
    <row r="33" spans="2:151" ht="14.25">
      <c r="B33" s="56" t="s">
        <v>10</v>
      </c>
      <c r="C33" s="2"/>
      <c r="D33" s="2"/>
      <c r="E33" s="2"/>
      <c r="F33" s="2"/>
      <c r="G33" s="2"/>
      <c r="H33" s="2"/>
      <c r="I33" s="2"/>
      <c r="J33" s="46" t="s">
        <v>9</v>
      </c>
      <c r="K33" s="47">
        <f>ABS(K27*1000)/(I23*K32)</f>
        <v>0.33205240065725472</v>
      </c>
      <c r="L33" s="38"/>
      <c r="M33" s="59"/>
      <c r="AA33" s="6" t="s">
        <v>282</v>
      </c>
      <c r="AB33" s="5" t="s">
        <v>283</v>
      </c>
      <c r="AC33" s="5" t="s">
        <v>284</v>
      </c>
      <c r="AD33" s="4">
        <v>3.5</v>
      </c>
      <c r="AE33" s="4">
        <v>28</v>
      </c>
      <c r="AF33" s="5">
        <v>114.3</v>
      </c>
      <c r="AG33" s="5">
        <v>6.5000000000000009</v>
      </c>
      <c r="AH33" s="6" t="str">
        <f t="shared" si="1"/>
        <v>114.3 x 6.5</v>
      </c>
      <c r="AI33" s="11" cm="1">
        <f t="array" ref="AI33">_xll.DCEPropSectPipe(AF33, AG33, "Area")</f>
        <v>2201.3139723703698</v>
      </c>
      <c r="AJ33" s="151" cm="1">
        <f t="array" ref="AJ33">_xll.DCEPropSectPipe(AF33, AG33, "Ix")</f>
        <v>3209265.3722516391</v>
      </c>
      <c r="AK33" s="151" cm="1">
        <f t="array" ref="AK33">_xll.DCEPropSectPipe(AF33, AG33, "W")</f>
        <v>56155.124623825708</v>
      </c>
      <c r="AL33" s="151" cm="1">
        <f t="array" ref="AL33">_xll.DCEPropSectPipe(AF33, AG33, "Sx")</f>
        <v>37813.500833333332</v>
      </c>
      <c r="AM33" s="11">
        <f>2*Cal!AG33</f>
        <v>13.000000000000002</v>
      </c>
      <c r="AN33" s="11">
        <f t="shared" si="2"/>
        <v>53.9</v>
      </c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9"/>
      <c r="BB33" s="5" t="s">
        <v>296</v>
      </c>
      <c r="BC33" s="3">
        <v>100.34457264250753</v>
      </c>
      <c r="BD33" s="3">
        <v>0</v>
      </c>
      <c r="BE33" s="3">
        <v>-0.3351739241000381</v>
      </c>
      <c r="BF33" s="3">
        <v>0.69918807526728488</v>
      </c>
      <c r="BG33" s="3">
        <v>0</v>
      </c>
      <c r="BH33" s="153">
        <f t="shared" si="3"/>
        <v>0.69918807526728488</v>
      </c>
      <c r="BI33" s="153">
        <f t="shared" si="4"/>
        <v>0.3351739241000381</v>
      </c>
      <c r="BJ33" s="8">
        <f t="shared" si="5"/>
        <v>0.21706639956640408</v>
      </c>
      <c r="BK33" s="8">
        <f t="shared" si="6"/>
        <v>5.9290528645174978E-2</v>
      </c>
      <c r="BL33" s="8">
        <f t="shared" si="7"/>
        <v>0.27635692821157909</v>
      </c>
      <c r="BM33" s="8">
        <f t="shared" si="8"/>
        <v>2.4941400727813566E-3</v>
      </c>
      <c r="BN33" s="7" t="str">
        <f t="shared" si="9"/>
        <v>OK</v>
      </c>
      <c r="BO33" s="9">
        <f t="shared" si="10"/>
        <v>5.9290528645174985E-2</v>
      </c>
      <c r="BP33" s="7" t="str">
        <f t="shared" si="11"/>
        <v>OK</v>
      </c>
      <c r="BQ33" s="11">
        <f t="shared" si="12"/>
        <v>8.2923076923076913</v>
      </c>
      <c r="BR33" s="10" t="str">
        <f t="shared" si="13"/>
        <v>-</v>
      </c>
      <c r="BS33" s="9" t="str" cm="1">
        <f t="array" ref="BS33">IF(BQ33&lt;$K$45,"-",IF(BC33&lt;0,_xll.Dce_5575_1121_SigmaCr1(AN33,AG33,$B$23,$D$23),"-"))</f>
        <v>-</v>
      </c>
      <c r="BT33" s="10">
        <f t="shared" si="14"/>
        <v>0</v>
      </c>
      <c r="BU33" s="7" t="str">
        <f t="shared" si="15"/>
        <v>OK</v>
      </c>
      <c r="DA33" s="186"/>
      <c r="DB33" s="186"/>
      <c r="DC33" s="186"/>
      <c r="DD33" s="201"/>
      <c r="DE33" s="201"/>
      <c r="DF33" s="186"/>
      <c r="DG33" s="186"/>
      <c r="DH33" s="189"/>
      <c r="DI33" s="190"/>
      <c r="DJ33" s="187"/>
      <c r="DK33" s="187"/>
      <c r="DL33" s="190"/>
      <c r="DM33" s="190"/>
      <c r="DN33" s="190"/>
      <c r="DO33" s="190"/>
      <c r="DP33" s="190"/>
      <c r="DQ33" s="190"/>
      <c r="DR33" s="190"/>
      <c r="DS33" s="190"/>
      <c r="DT33" s="190"/>
      <c r="DU33" s="190"/>
      <c r="DV33" s="190"/>
      <c r="DW33" s="190"/>
      <c r="DX33" s="190"/>
      <c r="DY33" s="190"/>
      <c r="DZ33" s="190"/>
      <c r="EA33" s="190"/>
      <c r="EB33" s="188"/>
      <c r="ED33" s="188"/>
      <c r="EE33" s="188"/>
      <c r="EF33" s="188"/>
      <c r="EG33" s="188"/>
      <c r="EH33" s="188"/>
      <c r="EI33" s="188"/>
      <c r="EJ33" s="191"/>
      <c r="EK33" s="191"/>
      <c r="EL33" s="191"/>
      <c r="EM33" s="191"/>
      <c r="EN33" s="189"/>
      <c r="EO33" s="190"/>
      <c r="EP33" s="189"/>
      <c r="EQ33" s="187"/>
      <c r="ER33" s="191"/>
      <c r="ES33" s="190"/>
      <c r="ET33" s="191"/>
      <c r="EU33" s="190"/>
    </row>
    <row r="34" spans="2:151" ht="14.25">
      <c r="B34" s="56" t="s">
        <v>86</v>
      </c>
      <c r="C34" s="2"/>
      <c r="D34" s="2"/>
      <c r="E34" s="2"/>
      <c r="F34" s="2"/>
      <c r="G34" s="2"/>
      <c r="H34" s="2"/>
      <c r="I34" s="2"/>
      <c r="J34" s="46" t="s">
        <v>87</v>
      </c>
      <c r="K34" s="47">
        <f>L27*1000000/(K23*K32)</f>
        <v>0</v>
      </c>
      <c r="L34" s="38"/>
      <c r="M34" s="59"/>
      <c r="AA34" s="6" t="s">
        <v>282</v>
      </c>
      <c r="AB34" s="5" t="s">
        <v>283</v>
      </c>
      <c r="AC34" s="5" t="s">
        <v>284</v>
      </c>
      <c r="AD34" s="4">
        <v>3.94</v>
      </c>
      <c r="AE34" s="4">
        <v>28</v>
      </c>
      <c r="AF34" s="5">
        <v>114.3</v>
      </c>
      <c r="AG34" s="5">
        <v>6.5000000000000009</v>
      </c>
      <c r="AH34" s="6" t="str">
        <f t="shared" si="1"/>
        <v>114.3 x 6.5</v>
      </c>
      <c r="AI34" s="11" cm="1">
        <f t="array" ref="AI34">_xll.DCEPropSectPipe(AF34, AG34, "Area")</f>
        <v>2201.3139723703698</v>
      </c>
      <c r="AJ34" s="151" cm="1">
        <f t="array" ref="AJ34">_xll.DCEPropSectPipe(AF34, AG34, "Ix")</f>
        <v>3209265.3722516391</v>
      </c>
      <c r="AK34" s="151" cm="1">
        <f t="array" ref="AK34">_xll.DCEPropSectPipe(AF34, AG34, "W")</f>
        <v>56155.124623825708</v>
      </c>
      <c r="AL34" s="151" cm="1">
        <f t="array" ref="AL34">_xll.DCEPropSectPipe(AF34, AG34, "Sx")</f>
        <v>37813.500833333332</v>
      </c>
      <c r="AM34" s="11">
        <f>2*Cal!AG34</f>
        <v>13.000000000000002</v>
      </c>
      <c r="AN34" s="11">
        <f t="shared" si="2"/>
        <v>53.9</v>
      </c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9"/>
      <c r="BB34" s="5" t="s">
        <v>296</v>
      </c>
      <c r="BC34" s="3">
        <v>100.34457264250753</v>
      </c>
      <c r="BD34" s="3">
        <v>0</v>
      </c>
      <c r="BE34" s="3">
        <v>-0.25363023067198021</v>
      </c>
      <c r="BF34" s="3">
        <v>0.82798898412366395</v>
      </c>
      <c r="BG34" s="3">
        <v>0</v>
      </c>
      <c r="BH34" s="153">
        <f t="shared" si="3"/>
        <v>0.82798898412366395</v>
      </c>
      <c r="BI34" s="153">
        <f t="shared" si="4"/>
        <v>0.25363023067198021</v>
      </c>
      <c r="BJ34" s="8">
        <f t="shared" si="5"/>
        <v>0.21706639956640408</v>
      </c>
      <c r="BK34" s="8">
        <f t="shared" si="6"/>
        <v>7.0212731477587956E-2</v>
      </c>
      <c r="BL34" s="8">
        <f t="shared" si="7"/>
        <v>0.28727913104399205</v>
      </c>
      <c r="BM34" s="8">
        <f t="shared" si="8"/>
        <v>1.887346468512743E-3</v>
      </c>
      <c r="BN34" s="7" t="str">
        <f t="shared" si="9"/>
        <v>OK</v>
      </c>
      <c r="BO34" s="9">
        <f t="shared" si="10"/>
        <v>7.0212731477587956E-2</v>
      </c>
      <c r="BP34" s="7" t="str">
        <f t="shared" si="11"/>
        <v>OK</v>
      </c>
      <c r="BQ34" s="11">
        <f t="shared" si="12"/>
        <v>8.2923076923076913</v>
      </c>
      <c r="BR34" s="10" t="str">
        <f t="shared" si="13"/>
        <v>-</v>
      </c>
      <c r="BS34" s="9" t="str" cm="1">
        <f t="array" ref="BS34">IF(BQ34&lt;$K$45,"-",IF(BC34&lt;0,_xll.Dce_5575_1121_SigmaCr1(AN34,AG34,$B$23,$D$23),"-"))</f>
        <v>-</v>
      </c>
      <c r="BT34" s="10">
        <f t="shared" si="14"/>
        <v>0</v>
      </c>
      <c r="BU34" s="7" t="str">
        <f t="shared" si="15"/>
        <v>OK</v>
      </c>
      <c r="DA34" s="186"/>
      <c r="DB34" s="186"/>
      <c r="DC34" s="186"/>
      <c r="DD34" s="201"/>
      <c r="DE34" s="201"/>
      <c r="DF34" s="186"/>
      <c r="DG34" s="186"/>
      <c r="DH34" s="189"/>
      <c r="DI34" s="190"/>
      <c r="DJ34" s="187"/>
      <c r="DK34" s="187"/>
      <c r="DL34" s="190"/>
      <c r="DM34" s="190"/>
      <c r="DN34" s="190"/>
      <c r="DO34" s="190"/>
      <c r="DP34" s="190"/>
      <c r="DQ34" s="190"/>
      <c r="DR34" s="190"/>
      <c r="DS34" s="190"/>
      <c r="DT34" s="190"/>
      <c r="DU34" s="190"/>
      <c r="DV34" s="190"/>
      <c r="DW34" s="190"/>
      <c r="DX34" s="190"/>
      <c r="DY34" s="190"/>
      <c r="DZ34" s="190"/>
      <c r="EA34" s="190"/>
      <c r="EB34" s="186"/>
      <c r="EC34" s="188"/>
      <c r="ED34" s="188"/>
      <c r="EE34" s="188"/>
      <c r="EF34" s="188"/>
      <c r="EG34" s="188"/>
      <c r="EH34" s="188"/>
      <c r="EI34" s="188"/>
      <c r="EJ34" s="191"/>
      <c r="EK34" s="191"/>
      <c r="EL34" s="191"/>
      <c r="EM34" s="191"/>
      <c r="EN34" s="189"/>
      <c r="EO34" s="190"/>
      <c r="EP34" s="189"/>
      <c r="EQ34" s="187"/>
      <c r="ER34" s="191"/>
      <c r="ES34" s="190"/>
      <c r="ET34" s="191"/>
      <c r="EU34" s="190"/>
    </row>
    <row r="35" spans="2:151" ht="15">
      <c r="B35" s="56" t="s">
        <v>5</v>
      </c>
      <c r="C35" s="38"/>
      <c r="D35" s="38"/>
      <c r="E35" s="38"/>
      <c r="F35" s="38"/>
      <c r="G35" s="38"/>
      <c r="H35" s="38"/>
      <c r="I35" s="38"/>
      <c r="J35" s="39" t="s">
        <v>8</v>
      </c>
      <c r="K35" s="76">
        <f>K33+K34</f>
        <v>0.33205240065725472</v>
      </c>
      <c r="L35" s="74" t="s">
        <v>4</v>
      </c>
      <c r="M35" s="75" t="str">
        <f>IF(K35&lt;=1,"OK","Check")</f>
        <v>OK</v>
      </c>
      <c r="AA35" s="6" t="s">
        <v>282</v>
      </c>
      <c r="AB35" s="5" t="s">
        <v>283</v>
      </c>
      <c r="AC35" s="5" t="s">
        <v>284</v>
      </c>
      <c r="AD35" s="4">
        <v>4.38</v>
      </c>
      <c r="AE35" s="4">
        <v>28</v>
      </c>
      <c r="AF35" s="5">
        <v>114.3</v>
      </c>
      <c r="AG35" s="5">
        <v>6.5000000000000009</v>
      </c>
      <c r="AH35" s="6" t="str">
        <f t="shared" si="1"/>
        <v>114.3 x 6.5</v>
      </c>
      <c r="AI35" s="11" cm="1">
        <f t="array" ref="AI35">_xll.DCEPropSectPipe(AF35, AG35, "Area")</f>
        <v>2201.3139723703698</v>
      </c>
      <c r="AJ35" s="151" cm="1">
        <f t="array" ref="AJ35">_xll.DCEPropSectPipe(AF35, AG35, "Ix")</f>
        <v>3209265.3722516391</v>
      </c>
      <c r="AK35" s="151" cm="1">
        <f t="array" ref="AK35">_xll.DCEPropSectPipe(AF35, AG35, "W")</f>
        <v>56155.124623825708</v>
      </c>
      <c r="AL35" s="151" cm="1">
        <f t="array" ref="AL35">_xll.DCEPropSectPipe(AF35, AG35, "Sx")</f>
        <v>37813.500833333332</v>
      </c>
      <c r="AM35" s="11">
        <f>2*Cal!AG35</f>
        <v>13.000000000000002</v>
      </c>
      <c r="AN35" s="11">
        <f t="shared" si="2"/>
        <v>53.9</v>
      </c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9"/>
      <c r="BB35" s="5" t="s">
        <v>296</v>
      </c>
      <c r="BC35" s="3">
        <v>100.34457264250753</v>
      </c>
      <c r="BD35" s="3">
        <v>0</v>
      </c>
      <c r="BE35" s="3">
        <v>-0.17208653724392234</v>
      </c>
      <c r="BF35" s="3">
        <v>0.92111452710526776</v>
      </c>
      <c r="BG35" s="3">
        <v>0</v>
      </c>
      <c r="BH35" s="153">
        <f t="shared" si="3"/>
        <v>0.92111452710526776</v>
      </c>
      <c r="BI35" s="153">
        <f t="shared" si="4"/>
        <v>0.17208653724392234</v>
      </c>
      <c r="BJ35" s="8">
        <f t="shared" si="5"/>
        <v>0.21706639956640408</v>
      </c>
      <c r="BK35" s="8">
        <f t="shared" si="6"/>
        <v>7.8109694925709558E-2</v>
      </c>
      <c r="BL35" s="8">
        <f t="shared" si="7"/>
        <v>0.29517609449211363</v>
      </c>
      <c r="BM35" s="8">
        <f t="shared" si="8"/>
        <v>1.2805528642441291E-3</v>
      </c>
      <c r="BN35" s="7" t="str">
        <f t="shared" si="9"/>
        <v>OK</v>
      </c>
      <c r="BO35" s="9">
        <f t="shared" si="10"/>
        <v>7.8109694925709572E-2</v>
      </c>
      <c r="BP35" s="7" t="str">
        <f t="shared" si="11"/>
        <v>OK</v>
      </c>
      <c r="BQ35" s="11">
        <f t="shared" si="12"/>
        <v>8.2923076923076913</v>
      </c>
      <c r="BR35" s="10" t="str">
        <f t="shared" si="13"/>
        <v>-</v>
      </c>
      <c r="BS35" s="9" t="str" cm="1">
        <f t="array" ref="BS35">IF(BQ35&lt;$K$45,"-",IF(BC35&lt;0,_xll.Dce_5575_1121_SigmaCr1(AN35,AG35,$B$23,$D$23),"-"))</f>
        <v>-</v>
      </c>
      <c r="BT35" s="10">
        <f t="shared" si="14"/>
        <v>0</v>
      </c>
      <c r="BU35" s="7" t="str">
        <f t="shared" si="15"/>
        <v>OK</v>
      </c>
      <c r="DA35" s="186"/>
      <c r="DB35" s="186"/>
      <c r="DC35" s="186"/>
      <c r="DD35" s="201"/>
      <c r="DE35" s="201"/>
      <c r="DF35" s="186"/>
      <c r="DG35" s="186"/>
      <c r="DH35" s="189"/>
      <c r="DI35" s="190"/>
      <c r="DJ35" s="187"/>
      <c r="DK35" s="187"/>
      <c r="DL35" s="190"/>
      <c r="DM35" s="190"/>
      <c r="DN35" s="190"/>
      <c r="DO35" s="190"/>
      <c r="DP35" s="190"/>
      <c r="DQ35" s="190"/>
      <c r="DR35" s="190"/>
      <c r="DS35" s="190"/>
      <c r="DT35" s="190"/>
      <c r="DU35" s="190"/>
      <c r="DV35" s="190"/>
      <c r="DW35" s="190"/>
      <c r="DX35" s="190"/>
      <c r="DY35" s="190"/>
      <c r="DZ35" s="190"/>
      <c r="EA35" s="190"/>
      <c r="EB35" s="186"/>
      <c r="EC35" s="188"/>
      <c r="ED35" s="188"/>
      <c r="EE35" s="188"/>
      <c r="EF35" s="188"/>
      <c r="EG35" s="188"/>
      <c r="EH35" s="188"/>
      <c r="EI35" s="188"/>
      <c r="EJ35" s="191"/>
      <c r="EK35" s="191"/>
      <c r="EL35" s="191"/>
      <c r="EM35" s="191"/>
      <c r="EN35" s="189"/>
      <c r="EO35" s="190"/>
      <c r="EP35" s="189"/>
      <c r="EQ35" s="187"/>
      <c r="ER35" s="191"/>
      <c r="ES35" s="190"/>
      <c r="ET35" s="191"/>
      <c r="EU35" s="190"/>
    </row>
    <row r="36" spans="2:151">
      <c r="B36" s="58" t="s">
        <v>7</v>
      </c>
      <c r="C36" s="2"/>
      <c r="D36" s="2"/>
      <c r="E36" s="2"/>
      <c r="F36" s="2"/>
      <c r="G36" s="2"/>
      <c r="H36" s="2"/>
      <c r="I36" s="2"/>
      <c r="J36" s="2"/>
      <c r="K36" s="65"/>
      <c r="L36" s="2"/>
      <c r="M36" s="55"/>
      <c r="AA36" s="6" t="s">
        <v>282</v>
      </c>
      <c r="AB36" s="5" t="s">
        <v>283</v>
      </c>
      <c r="AC36" s="5" t="s">
        <v>284</v>
      </c>
      <c r="AD36" s="4">
        <v>4.8099999999999996</v>
      </c>
      <c r="AE36" s="4">
        <v>28</v>
      </c>
      <c r="AF36" s="5">
        <v>114.3</v>
      </c>
      <c r="AG36" s="5">
        <v>6.5000000000000009</v>
      </c>
      <c r="AH36" s="6" t="str">
        <f t="shared" si="1"/>
        <v>114.3 x 6.5</v>
      </c>
      <c r="AI36" s="11" cm="1">
        <f t="array" ref="AI36">_xll.DCEPropSectPipe(AF36, AG36, "Area")</f>
        <v>2201.3139723703698</v>
      </c>
      <c r="AJ36" s="151" cm="1">
        <f t="array" ref="AJ36">_xll.DCEPropSectPipe(AF36, AG36, "Ix")</f>
        <v>3209265.3722516391</v>
      </c>
      <c r="AK36" s="151" cm="1">
        <f t="array" ref="AK36">_xll.DCEPropSectPipe(AF36, AG36, "W")</f>
        <v>56155.124623825708</v>
      </c>
      <c r="AL36" s="151" cm="1">
        <f t="array" ref="AL36">_xll.DCEPropSectPipe(AF36, AG36, "Sx")</f>
        <v>37813.500833333332</v>
      </c>
      <c r="AM36" s="11">
        <f>2*Cal!AG36</f>
        <v>13.000000000000002</v>
      </c>
      <c r="AN36" s="11">
        <f t="shared" si="2"/>
        <v>53.9</v>
      </c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9"/>
      <c r="BB36" s="5" t="s">
        <v>296</v>
      </c>
      <c r="BC36" s="3">
        <v>100.34457264250753</v>
      </c>
      <c r="BD36" s="3">
        <v>0</v>
      </c>
      <c r="BE36" s="3">
        <v>-9.0542843815864457E-2</v>
      </c>
      <c r="BF36" s="3">
        <v>0.97856470421209618</v>
      </c>
      <c r="BG36" s="3">
        <v>0</v>
      </c>
      <c r="BH36" s="153">
        <f t="shared" si="3"/>
        <v>0.97856470421209618</v>
      </c>
      <c r="BI36" s="153">
        <f t="shared" si="4"/>
        <v>9.0542843815864457E-2</v>
      </c>
      <c r="BJ36" s="8">
        <f t="shared" si="5"/>
        <v>0.21706639956640408</v>
      </c>
      <c r="BK36" s="8">
        <f t="shared" si="6"/>
        <v>8.2981418989539812E-2</v>
      </c>
      <c r="BL36" s="8">
        <f t="shared" si="7"/>
        <v>0.30004781855594387</v>
      </c>
      <c r="BM36" s="8">
        <f t="shared" si="8"/>
        <v>6.737592599755153E-4</v>
      </c>
      <c r="BN36" s="7" t="str">
        <f t="shared" si="9"/>
        <v>OK</v>
      </c>
      <c r="BO36" s="9">
        <f t="shared" si="10"/>
        <v>8.2981418989539826E-2</v>
      </c>
      <c r="BP36" s="7" t="str">
        <f t="shared" si="11"/>
        <v>OK</v>
      </c>
      <c r="BQ36" s="11">
        <f t="shared" si="12"/>
        <v>8.2923076923076913</v>
      </c>
      <c r="BR36" s="10" t="str">
        <f t="shared" si="13"/>
        <v>-</v>
      </c>
      <c r="BS36" s="9" t="str" cm="1">
        <f t="array" ref="BS36">IF(BQ36&lt;$K$45,"-",IF(BC36&lt;0,_xll.Dce_5575_1121_SigmaCr1(AN36,AG36,$B$23,$D$23),"-"))</f>
        <v>-</v>
      </c>
      <c r="BT36" s="10">
        <f t="shared" si="14"/>
        <v>0</v>
      </c>
      <c r="BU36" s="7" t="str">
        <f t="shared" si="15"/>
        <v>OK</v>
      </c>
      <c r="DA36" s="186"/>
      <c r="DB36" s="186"/>
      <c r="DC36" s="186"/>
      <c r="DD36" s="201"/>
      <c r="DE36" s="201"/>
      <c r="DF36" s="186"/>
      <c r="DG36" s="186"/>
      <c r="DH36" s="189"/>
      <c r="DI36" s="190"/>
      <c r="DJ36" s="187"/>
      <c r="DK36" s="187"/>
      <c r="DL36" s="190"/>
      <c r="DM36" s="190"/>
      <c r="DN36" s="190"/>
      <c r="DO36" s="190"/>
      <c r="DP36" s="190"/>
      <c r="DQ36" s="190"/>
      <c r="DR36" s="190"/>
      <c r="DS36" s="190"/>
      <c r="DT36" s="190"/>
      <c r="DU36" s="190"/>
      <c r="DV36" s="190"/>
      <c r="DW36" s="190"/>
      <c r="DX36" s="190"/>
      <c r="DY36" s="190"/>
      <c r="DZ36" s="190"/>
      <c r="EA36" s="190"/>
      <c r="EB36" s="186"/>
      <c r="EC36" s="188"/>
      <c r="ED36" s="188"/>
      <c r="EE36" s="188"/>
      <c r="EF36" s="188"/>
      <c r="EG36" s="188"/>
      <c r="EH36" s="188"/>
      <c r="EI36" s="188"/>
      <c r="EJ36" s="191"/>
      <c r="EK36" s="191"/>
      <c r="EL36" s="191"/>
      <c r="EM36" s="191"/>
      <c r="EN36" s="189"/>
      <c r="EO36" s="190"/>
      <c r="EP36" s="189"/>
      <c r="EQ36" s="187"/>
      <c r="ER36" s="191"/>
      <c r="ES36" s="190"/>
      <c r="ET36" s="191"/>
      <c r="EU36" s="190"/>
    </row>
    <row r="37" spans="2:151" ht="14.25">
      <c r="B37" s="56" t="s">
        <v>89</v>
      </c>
      <c r="C37" s="38"/>
      <c r="D37" s="38"/>
      <c r="E37" s="38"/>
      <c r="F37" s="38"/>
      <c r="G37" s="38"/>
      <c r="H37" s="38"/>
      <c r="I37" s="38"/>
      <c r="J37" s="39" t="s">
        <v>90</v>
      </c>
      <c r="K37" s="47">
        <f>2*Cal!F16</f>
        <v>6</v>
      </c>
      <c r="L37" s="38" t="s">
        <v>0</v>
      </c>
      <c r="M37" s="59"/>
      <c r="AA37" s="6" t="s">
        <v>282</v>
      </c>
      <c r="AB37" s="5" t="s">
        <v>283</v>
      </c>
      <c r="AC37" s="5" t="s">
        <v>284</v>
      </c>
      <c r="AD37" s="4">
        <v>5.25</v>
      </c>
      <c r="AE37" s="4">
        <v>28</v>
      </c>
      <c r="AF37" s="5">
        <v>114.3</v>
      </c>
      <c r="AG37" s="5">
        <v>6.5000000000000009</v>
      </c>
      <c r="AH37" s="6" t="str">
        <f t="shared" si="1"/>
        <v>114.3 x 6.5</v>
      </c>
      <c r="AI37" s="11" cm="1">
        <f t="array" ref="AI37">_xll.DCEPropSectPipe(AF37, AG37, "Area")</f>
        <v>2201.3139723703698</v>
      </c>
      <c r="AJ37" s="151" cm="1">
        <f t="array" ref="AJ37">_xll.DCEPropSectPipe(AF37, AG37, "Ix")</f>
        <v>3209265.3722516391</v>
      </c>
      <c r="AK37" s="151" cm="1">
        <f t="array" ref="AK37">_xll.DCEPropSectPipe(AF37, AG37, "W")</f>
        <v>56155.124623825708</v>
      </c>
      <c r="AL37" s="151" cm="1">
        <f t="array" ref="AL37">_xll.DCEPropSectPipe(AF37, AG37, "Sx")</f>
        <v>37813.500833333332</v>
      </c>
      <c r="AM37" s="11">
        <f>2*Cal!AG37</f>
        <v>13.000000000000002</v>
      </c>
      <c r="AN37" s="11">
        <f t="shared" si="2"/>
        <v>53.9</v>
      </c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9"/>
      <c r="BB37" s="5" t="s">
        <v>296</v>
      </c>
      <c r="BC37" s="3">
        <v>100.34457264250753</v>
      </c>
      <c r="BD37" s="3">
        <v>0</v>
      </c>
      <c r="BE37" s="3">
        <v>-8.9991503878065777E-3</v>
      </c>
      <c r="BF37" s="3">
        <v>1.0003395154441492</v>
      </c>
      <c r="BG37" s="3">
        <v>0</v>
      </c>
      <c r="BH37" s="153">
        <f t="shared" si="3"/>
        <v>1.0003395154441492</v>
      </c>
      <c r="BI37" s="153">
        <f t="shared" si="4"/>
        <v>8.9991503878065777E-3</v>
      </c>
      <c r="BJ37" s="8">
        <f t="shared" si="5"/>
        <v>0.21706639956640408</v>
      </c>
      <c r="BK37" s="8">
        <f t="shared" si="6"/>
        <v>8.4827903669078691E-2</v>
      </c>
      <c r="BL37" s="8">
        <f t="shared" si="7"/>
        <v>0.30189430323548277</v>
      </c>
      <c r="BM37" s="8">
        <f t="shared" si="8"/>
        <v>6.6965655706901462E-5</v>
      </c>
      <c r="BN37" s="7" t="str">
        <f t="shared" si="9"/>
        <v>OK</v>
      </c>
      <c r="BO37" s="9">
        <f t="shared" si="10"/>
        <v>8.4827903669078705E-2</v>
      </c>
      <c r="BP37" s="7" t="str">
        <f t="shared" si="11"/>
        <v>OK</v>
      </c>
      <c r="BQ37" s="11">
        <f t="shared" si="12"/>
        <v>8.2923076923076913</v>
      </c>
      <c r="BR37" s="10" t="str">
        <f t="shared" si="13"/>
        <v>-</v>
      </c>
      <c r="BS37" s="9" t="str" cm="1">
        <f t="array" ref="BS37">IF(BQ37&lt;$K$45,"-",IF(BC37&lt;0,_xll.Dce_5575_1121_SigmaCr1(AN37,AG37,$B$23,$D$23),"-"))</f>
        <v>-</v>
      </c>
      <c r="BT37" s="10">
        <f t="shared" si="14"/>
        <v>0</v>
      </c>
      <c r="BU37" s="7" t="str">
        <f t="shared" si="15"/>
        <v>OK</v>
      </c>
      <c r="DA37" s="186"/>
      <c r="DB37" s="186"/>
      <c r="DC37" s="186"/>
      <c r="DD37" s="201"/>
      <c r="DE37" s="201"/>
      <c r="DF37" s="186"/>
      <c r="DG37" s="186"/>
      <c r="DH37" s="189"/>
      <c r="DI37" s="190"/>
      <c r="DJ37" s="187"/>
      <c r="DK37" s="187"/>
      <c r="DL37" s="190"/>
      <c r="DM37" s="190"/>
      <c r="DN37" s="190"/>
      <c r="DO37" s="190"/>
      <c r="DP37" s="190"/>
      <c r="DQ37" s="190"/>
      <c r="DR37" s="190"/>
      <c r="DS37" s="190"/>
      <c r="DT37" s="190"/>
      <c r="DU37" s="190"/>
      <c r="DV37" s="190"/>
      <c r="DW37" s="190"/>
      <c r="DX37" s="190"/>
      <c r="DY37" s="190"/>
      <c r="DZ37" s="190"/>
      <c r="EA37" s="190"/>
      <c r="EB37" s="186"/>
      <c r="EC37" s="188"/>
      <c r="ED37" s="188"/>
      <c r="EE37" s="188"/>
      <c r="EF37" s="188"/>
      <c r="EG37" s="188"/>
      <c r="EH37" s="188"/>
      <c r="EI37" s="188"/>
      <c r="EJ37" s="191"/>
      <c r="EK37" s="191"/>
      <c r="EL37" s="191"/>
      <c r="EM37" s="191"/>
      <c r="EN37" s="189"/>
      <c r="EO37" s="190"/>
      <c r="EP37" s="189"/>
      <c r="EQ37" s="187"/>
      <c r="ER37" s="191"/>
      <c r="ES37" s="190"/>
      <c r="ET37" s="191"/>
      <c r="EU37" s="190"/>
    </row>
    <row r="38" spans="2:151" ht="14.25" customHeight="1">
      <c r="B38" s="56" t="s">
        <v>6</v>
      </c>
      <c r="C38" s="2"/>
      <c r="D38" s="2"/>
      <c r="E38" s="2"/>
      <c r="F38" s="2"/>
      <c r="G38" s="2"/>
      <c r="H38" s="2"/>
      <c r="I38" s="2"/>
      <c r="J38" s="48" t="s">
        <v>91</v>
      </c>
      <c r="K38" s="76">
        <f>M27*1000*L23/(J23*K37*E23*G23)</f>
        <v>0</v>
      </c>
      <c r="L38" s="74" t="s">
        <v>4</v>
      </c>
      <c r="M38" s="75" t="str">
        <f>IF(K38&lt;=1,"OK","Check")</f>
        <v>OK</v>
      </c>
      <c r="AA38" s="6" t="s">
        <v>282</v>
      </c>
      <c r="AB38" s="5" t="s">
        <v>283</v>
      </c>
      <c r="AC38" s="5" t="s">
        <v>284</v>
      </c>
      <c r="AD38" s="4">
        <v>5.25</v>
      </c>
      <c r="AE38" s="4">
        <v>28</v>
      </c>
      <c r="AF38" s="5">
        <v>114.3</v>
      </c>
      <c r="AG38" s="5">
        <v>6.5000000000000009</v>
      </c>
      <c r="AH38" s="6" t="str">
        <f t="shared" si="1"/>
        <v>114.3 x 6.5</v>
      </c>
      <c r="AI38" s="11" cm="1">
        <f t="array" ref="AI38">_xll.DCEPropSectPipe(AF38, AG38, "Area")</f>
        <v>2201.3139723703698</v>
      </c>
      <c r="AJ38" s="151" cm="1">
        <f t="array" ref="AJ38">_xll.DCEPropSectPipe(AF38, AG38, "Ix")</f>
        <v>3209265.3722516391</v>
      </c>
      <c r="AK38" s="151" cm="1">
        <f t="array" ref="AK38">_xll.DCEPropSectPipe(AF38, AG38, "W")</f>
        <v>56155.124623825708</v>
      </c>
      <c r="AL38" s="151" cm="1">
        <f t="array" ref="AL38">_xll.DCEPropSectPipe(AF38, AG38, "Sx")</f>
        <v>37813.500833333332</v>
      </c>
      <c r="AM38" s="11">
        <f>2*Cal!AG38</f>
        <v>13.000000000000002</v>
      </c>
      <c r="AN38" s="11">
        <f t="shared" si="2"/>
        <v>53.9</v>
      </c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9"/>
      <c r="BB38" s="5" t="s">
        <v>296</v>
      </c>
      <c r="BC38" s="3">
        <v>100.34457264250804</v>
      </c>
      <c r="BD38" s="3">
        <v>0</v>
      </c>
      <c r="BE38" s="3">
        <v>-2.1374762072494251</v>
      </c>
      <c r="BF38" s="3">
        <v>1.0003395154442725</v>
      </c>
      <c r="BG38" s="3">
        <v>0</v>
      </c>
      <c r="BH38" s="153">
        <f t="shared" si="3"/>
        <v>1.0003395154442725</v>
      </c>
      <c r="BI38" s="153">
        <f t="shared" si="4"/>
        <v>2.1374762072494251</v>
      </c>
      <c r="BJ38" s="8">
        <f t="shared" si="5"/>
        <v>0.21706639956640519</v>
      </c>
      <c r="BK38" s="8">
        <f t="shared" si="6"/>
        <v>8.4827903669089141E-2</v>
      </c>
      <c r="BL38" s="8">
        <f t="shared" si="7"/>
        <v>0.30189430323549432</v>
      </c>
      <c r="BM38" s="8">
        <f t="shared" si="8"/>
        <v>1.5905667713954762E-2</v>
      </c>
      <c r="BN38" s="7" t="str">
        <f t="shared" si="9"/>
        <v>OK</v>
      </c>
      <c r="BO38" s="9">
        <f t="shared" si="10"/>
        <v>8.4827903669089155E-2</v>
      </c>
      <c r="BP38" s="7" t="str">
        <f t="shared" si="11"/>
        <v>OK</v>
      </c>
      <c r="BQ38" s="11">
        <f t="shared" si="12"/>
        <v>8.2923076923076913</v>
      </c>
      <c r="BR38" s="10" t="str">
        <f t="shared" si="13"/>
        <v>-</v>
      </c>
      <c r="BS38" s="9" t="str" cm="1">
        <f t="array" ref="BS38">IF(BQ38&lt;$K$45,"-",IF(BC38&lt;0,_xll.Dce_5575_1121_SigmaCr1(AN38,AG38,$B$23,$D$23),"-"))</f>
        <v>-</v>
      </c>
      <c r="BT38" s="10">
        <f t="shared" si="14"/>
        <v>0</v>
      </c>
      <c r="BU38" s="7" t="str">
        <f t="shared" si="15"/>
        <v>OK</v>
      </c>
      <c r="DA38" s="186"/>
      <c r="DB38" s="186"/>
      <c r="DC38" s="186"/>
      <c r="DD38" s="201"/>
      <c r="DE38" s="201"/>
      <c r="DF38" s="186"/>
      <c r="DG38" s="186"/>
      <c r="DH38" s="189"/>
      <c r="DI38" s="190"/>
      <c r="DJ38" s="187"/>
      <c r="DK38" s="187"/>
      <c r="DL38" s="190"/>
      <c r="DM38" s="190"/>
      <c r="DN38" s="190"/>
      <c r="DO38" s="190"/>
      <c r="DP38" s="190"/>
      <c r="DQ38" s="190"/>
      <c r="DR38" s="190"/>
      <c r="DS38" s="190"/>
      <c r="DT38" s="190"/>
      <c r="DU38" s="190"/>
      <c r="DV38" s="190"/>
      <c r="DW38" s="190"/>
      <c r="DX38" s="190"/>
      <c r="DY38" s="190"/>
      <c r="DZ38" s="190"/>
      <c r="EA38" s="190"/>
      <c r="EB38" s="186"/>
      <c r="EC38" s="188"/>
      <c r="ED38" s="188"/>
      <c r="EE38" s="188"/>
      <c r="EF38" s="188"/>
      <c r="EG38" s="188"/>
      <c r="EH38" s="188"/>
      <c r="EI38" s="188"/>
      <c r="EJ38" s="191"/>
      <c r="EK38" s="191"/>
      <c r="EL38" s="191"/>
      <c r="EM38" s="191"/>
      <c r="EN38" s="189"/>
      <c r="EO38" s="190"/>
      <c r="EP38" s="189"/>
      <c r="EQ38" s="187"/>
      <c r="ER38" s="191"/>
      <c r="ES38" s="190"/>
      <c r="ET38" s="191"/>
      <c r="EU38" s="190"/>
    </row>
    <row r="39" spans="2:151" ht="14.25" customHeight="1">
      <c r="B39" s="77" t="s">
        <v>78</v>
      </c>
      <c r="C39" s="2"/>
      <c r="D39" s="2"/>
      <c r="E39" s="2"/>
      <c r="F39" s="2"/>
      <c r="G39" s="2"/>
      <c r="H39" s="2"/>
      <c r="I39" s="2"/>
      <c r="J39" s="2"/>
      <c r="K39" s="65"/>
      <c r="L39" s="2"/>
      <c r="M39" s="59"/>
      <c r="AA39" s="6" t="s">
        <v>282</v>
      </c>
      <c r="AB39" s="5" t="s">
        <v>283</v>
      </c>
      <c r="AC39" s="5" t="s">
        <v>284</v>
      </c>
      <c r="AD39" s="4">
        <v>5.69</v>
      </c>
      <c r="AE39" s="4">
        <v>28</v>
      </c>
      <c r="AF39" s="5">
        <v>114.3</v>
      </c>
      <c r="AG39" s="5">
        <v>6.5000000000000009</v>
      </c>
      <c r="AH39" s="6" t="str">
        <f t="shared" si="1"/>
        <v>114.3 x 6.5</v>
      </c>
      <c r="AI39" s="11" cm="1">
        <f t="array" ref="AI39">_xll.DCEPropSectPipe(AF39, AG39, "Area")</f>
        <v>2201.3139723703698</v>
      </c>
      <c r="AJ39" s="151" cm="1">
        <f t="array" ref="AJ39">_xll.DCEPropSectPipe(AF39, AG39, "Ix")</f>
        <v>3209265.3722516391</v>
      </c>
      <c r="AK39" s="151" cm="1">
        <f t="array" ref="AK39">_xll.DCEPropSectPipe(AF39, AG39, "W")</f>
        <v>56155.124623825708</v>
      </c>
      <c r="AL39" s="151" cm="1">
        <f t="array" ref="AL39">_xll.DCEPropSectPipe(AF39, AG39, "Sx")</f>
        <v>37813.500833333332</v>
      </c>
      <c r="AM39" s="11">
        <f>2*Cal!AG39</f>
        <v>13.000000000000002</v>
      </c>
      <c r="AN39" s="11">
        <f t="shared" si="2"/>
        <v>53.9</v>
      </c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9"/>
      <c r="BB39" s="5" t="s">
        <v>296</v>
      </c>
      <c r="BC39" s="3">
        <v>100.34457264250804</v>
      </c>
      <c r="BD39" s="3">
        <v>0</v>
      </c>
      <c r="BE39" s="3">
        <v>-2.0559325138213671</v>
      </c>
      <c r="BF39" s="3">
        <v>1.9176476731785084</v>
      </c>
      <c r="BG39" s="3">
        <v>0</v>
      </c>
      <c r="BH39" s="153">
        <f t="shared" si="3"/>
        <v>1.9176476731785084</v>
      </c>
      <c r="BI39" s="153">
        <f t="shared" si="4"/>
        <v>2.0559325138213671</v>
      </c>
      <c r="BJ39" s="8">
        <f t="shared" si="5"/>
        <v>0.21706639956640519</v>
      </c>
      <c r="BK39" s="8">
        <f t="shared" si="6"/>
        <v>0.1626148218481544</v>
      </c>
      <c r="BL39" s="8">
        <f t="shared" si="7"/>
        <v>0.37968122141455962</v>
      </c>
      <c r="BM39" s="8">
        <f t="shared" si="8"/>
        <v>1.5298874109686146E-2</v>
      </c>
      <c r="BN39" s="7" t="str">
        <f t="shared" si="9"/>
        <v>OK</v>
      </c>
      <c r="BO39" s="9">
        <f t="shared" si="10"/>
        <v>0.1626148218481544</v>
      </c>
      <c r="BP39" s="7" t="str">
        <f t="shared" si="11"/>
        <v>OK</v>
      </c>
      <c r="BQ39" s="11">
        <f t="shared" si="12"/>
        <v>8.2923076923076913</v>
      </c>
      <c r="BR39" s="10" t="str">
        <f t="shared" si="13"/>
        <v>-</v>
      </c>
      <c r="BS39" s="9" t="str" cm="1">
        <f t="array" ref="BS39">IF(BQ39&lt;$K$45,"-",IF(BC39&lt;0,_xll.Dce_5575_1121_SigmaCr1(AN39,AG39,$B$23,$D$23),"-"))</f>
        <v>-</v>
      </c>
      <c r="BT39" s="10">
        <f t="shared" si="14"/>
        <v>0</v>
      </c>
      <c r="BU39" s="7" t="str">
        <f t="shared" si="15"/>
        <v>OK</v>
      </c>
      <c r="DA39" s="186"/>
      <c r="DB39" s="186"/>
      <c r="DC39" s="186"/>
      <c r="DD39" s="201"/>
      <c r="DE39" s="201"/>
      <c r="DF39" s="186"/>
      <c r="DG39" s="186"/>
      <c r="DH39" s="189"/>
      <c r="DI39" s="190"/>
      <c r="DJ39" s="187"/>
      <c r="DK39" s="187"/>
      <c r="DL39" s="190"/>
      <c r="DM39" s="190"/>
      <c r="DN39" s="190"/>
      <c r="DO39" s="190"/>
      <c r="DP39" s="190"/>
      <c r="DQ39" s="190"/>
      <c r="DR39" s="190"/>
      <c r="DS39" s="190"/>
      <c r="DT39" s="190"/>
      <c r="DU39" s="190"/>
      <c r="DV39" s="190"/>
      <c r="DW39" s="190"/>
      <c r="DX39" s="190"/>
      <c r="DY39" s="190"/>
      <c r="DZ39" s="190"/>
      <c r="EA39" s="190"/>
      <c r="EB39" s="186"/>
      <c r="EC39" s="188"/>
      <c r="ED39" s="188"/>
      <c r="EE39" s="188"/>
      <c r="EF39" s="188"/>
      <c r="EG39" s="188"/>
      <c r="EH39" s="188"/>
      <c r="EI39" s="188"/>
      <c r="EJ39" s="191"/>
      <c r="EK39" s="191"/>
      <c r="EL39" s="191"/>
      <c r="EM39" s="191"/>
      <c r="EN39" s="189"/>
      <c r="EO39" s="190"/>
      <c r="EP39" s="189"/>
      <c r="EQ39" s="187"/>
      <c r="ER39" s="191"/>
      <c r="ES39" s="190"/>
      <c r="ET39" s="191"/>
      <c r="EU39" s="190"/>
    </row>
    <row r="40" spans="2:151" ht="14.25" customHeight="1">
      <c r="B40" s="58" t="s">
        <v>79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59"/>
      <c r="AA40" s="6" t="s">
        <v>282</v>
      </c>
      <c r="AB40" s="5" t="s">
        <v>283</v>
      </c>
      <c r="AC40" s="5" t="s">
        <v>284</v>
      </c>
      <c r="AD40" s="4">
        <v>6.12</v>
      </c>
      <c r="AE40" s="4">
        <v>28</v>
      </c>
      <c r="AF40" s="5">
        <v>114.3</v>
      </c>
      <c r="AG40" s="5">
        <v>6.5000000000000009</v>
      </c>
      <c r="AH40" s="6" t="str">
        <f t="shared" si="1"/>
        <v>114.3 x 6.5</v>
      </c>
      <c r="AI40" s="11" cm="1">
        <f t="array" ref="AI40">_xll.DCEPropSectPipe(AF40, AG40, "Area")</f>
        <v>2201.3139723703698</v>
      </c>
      <c r="AJ40" s="151" cm="1">
        <f t="array" ref="AJ40">_xll.DCEPropSectPipe(AF40, AG40, "Ix")</f>
        <v>3209265.3722516391</v>
      </c>
      <c r="AK40" s="151" cm="1">
        <f t="array" ref="AK40">_xll.DCEPropSectPipe(AF40, AG40, "W")</f>
        <v>56155.124623825708</v>
      </c>
      <c r="AL40" s="151" cm="1">
        <f t="array" ref="AL40">_xll.DCEPropSectPipe(AF40, AG40, "Sx")</f>
        <v>37813.500833333332</v>
      </c>
      <c r="AM40" s="11">
        <f>2*Cal!AG40</f>
        <v>13.000000000000002</v>
      </c>
      <c r="AN40" s="11">
        <f t="shared" si="2"/>
        <v>53.9</v>
      </c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9"/>
      <c r="BB40" s="5" t="s">
        <v>296</v>
      </c>
      <c r="BC40" s="3">
        <v>100.34457264250804</v>
      </c>
      <c r="BD40" s="3">
        <v>0</v>
      </c>
      <c r="BE40" s="3">
        <v>-1.9743888203933093</v>
      </c>
      <c r="BF40" s="3">
        <v>2.799280465037969</v>
      </c>
      <c r="BG40" s="3">
        <v>0</v>
      </c>
      <c r="BH40" s="153">
        <f t="shared" si="3"/>
        <v>2.799280465037969</v>
      </c>
      <c r="BI40" s="153">
        <f t="shared" si="4"/>
        <v>1.9743888203933093</v>
      </c>
      <c r="BJ40" s="8">
        <f t="shared" si="5"/>
        <v>0.21706639956640519</v>
      </c>
      <c r="BK40" s="8">
        <f t="shared" si="6"/>
        <v>0.23737650064292826</v>
      </c>
      <c r="BL40" s="8">
        <f t="shared" si="7"/>
        <v>0.45444290020933342</v>
      </c>
      <c r="BM40" s="8">
        <f t="shared" si="8"/>
        <v>1.469208050541753E-2</v>
      </c>
      <c r="BN40" s="7" t="str">
        <f t="shared" si="9"/>
        <v>OK</v>
      </c>
      <c r="BO40" s="9">
        <f t="shared" si="10"/>
        <v>0.23737650064292831</v>
      </c>
      <c r="BP40" s="7" t="str">
        <f t="shared" si="11"/>
        <v>OK</v>
      </c>
      <c r="BQ40" s="11">
        <f t="shared" si="12"/>
        <v>8.2923076923076913</v>
      </c>
      <c r="BR40" s="10" t="str">
        <f t="shared" si="13"/>
        <v>-</v>
      </c>
      <c r="BS40" s="9" t="str" cm="1">
        <f t="array" ref="BS40">IF(BQ40&lt;$K$45,"-",IF(BC40&lt;0,_xll.Dce_5575_1121_SigmaCr1(AN40,AG40,$B$23,$D$23),"-"))</f>
        <v>-</v>
      </c>
      <c r="BT40" s="10">
        <f t="shared" si="14"/>
        <v>0</v>
      </c>
      <c r="BU40" s="7" t="str">
        <f t="shared" si="15"/>
        <v>OK</v>
      </c>
      <c r="DA40" s="186"/>
      <c r="DB40" s="186"/>
      <c r="DC40" s="186"/>
      <c r="DD40" s="201"/>
      <c r="DE40" s="201"/>
      <c r="DF40" s="186"/>
      <c r="DG40" s="186"/>
      <c r="DH40" s="189"/>
      <c r="DI40" s="190"/>
      <c r="DJ40" s="187"/>
      <c r="DK40" s="187"/>
      <c r="DL40" s="190"/>
      <c r="DM40" s="190"/>
      <c r="DN40" s="190"/>
      <c r="DO40" s="190"/>
      <c r="DP40" s="190"/>
      <c r="DQ40" s="190"/>
      <c r="DR40" s="190"/>
      <c r="DS40" s="190"/>
      <c r="DT40" s="190"/>
      <c r="DU40" s="190"/>
      <c r="DV40" s="190"/>
      <c r="DW40" s="190"/>
      <c r="DX40" s="190"/>
      <c r="DY40" s="190"/>
      <c r="DZ40" s="190"/>
      <c r="EA40" s="190"/>
      <c r="EB40" s="186"/>
      <c r="EC40" s="188"/>
      <c r="ED40" s="188"/>
      <c r="EE40" s="188"/>
      <c r="EF40" s="188"/>
      <c r="EG40" s="188"/>
      <c r="EH40" s="188"/>
      <c r="EI40" s="188"/>
      <c r="EJ40" s="191"/>
      <c r="EK40" s="191"/>
      <c r="EL40" s="191"/>
      <c r="EM40" s="191"/>
      <c r="EN40" s="189"/>
      <c r="EO40" s="190"/>
      <c r="EP40" s="189"/>
      <c r="EQ40" s="187"/>
      <c r="ER40" s="191"/>
      <c r="ES40" s="190"/>
      <c r="ET40" s="191"/>
      <c r="EU40" s="190"/>
    </row>
    <row r="41" spans="2:151" ht="14.25" customHeight="1">
      <c r="B41" s="56" t="s">
        <v>80</v>
      </c>
      <c r="C41" s="2"/>
      <c r="D41" s="2"/>
      <c r="E41" s="2"/>
      <c r="F41" s="2"/>
      <c r="G41" s="2"/>
      <c r="H41" s="2"/>
      <c r="I41" s="2"/>
      <c r="J41" s="39" t="s">
        <v>81</v>
      </c>
      <c r="K41" s="49">
        <v>1</v>
      </c>
      <c r="L41" s="2"/>
      <c r="M41" s="59"/>
      <c r="AA41" s="6" t="s">
        <v>282</v>
      </c>
      <c r="AB41" s="5" t="s">
        <v>283</v>
      </c>
      <c r="AC41" s="5" t="s">
        <v>284</v>
      </c>
      <c r="AD41" s="4">
        <v>6.56</v>
      </c>
      <c r="AE41" s="4">
        <v>28</v>
      </c>
      <c r="AF41" s="5">
        <v>114.3</v>
      </c>
      <c r="AG41" s="5">
        <v>6.5000000000000009</v>
      </c>
      <c r="AH41" s="6" t="str">
        <f t="shared" si="1"/>
        <v>114.3 x 6.5</v>
      </c>
      <c r="AI41" s="11" cm="1">
        <f t="array" ref="AI41">_xll.DCEPropSectPipe(AF41, AG41, "Area")</f>
        <v>2201.3139723703698</v>
      </c>
      <c r="AJ41" s="151" cm="1">
        <f t="array" ref="AJ41">_xll.DCEPropSectPipe(AF41, AG41, "Ix")</f>
        <v>3209265.3722516391</v>
      </c>
      <c r="AK41" s="151" cm="1">
        <f t="array" ref="AK41">_xll.DCEPropSectPipe(AF41, AG41, "W")</f>
        <v>56155.124623825708</v>
      </c>
      <c r="AL41" s="151" cm="1">
        <f t="array" ref="AL41">_xll.DCEPropSectPipe(AF41, AG41, "Sx")</f>
        <v>37813.500833333332</v>
      </c>
      <c r="AM41" s="11">
        <f>2*Cal!AG41</f>
        <v>13.000000000000002</v>
      </c>
      <c r="AN41" s="11">
        <f t="shared" si="2"/>
        <v>53.9</v>
      </c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9"/>
      <c r="BB41" s="5" t="s">
        <v>296</v>
      </c>
      <c r="BC41" s="3">
        <v>100.34457264250804</v>
      </c>
      <c r="BD41" s="3">
        <v>0</v>
      </c>
      <c r="BE41" s="3">
        <v>-1.8928451269652513</v>
      </c>
      <c r="BF41" s="3">
        <v>3.6452378910226542</v>
      </c>
      <c r="BG41" s="3">
        <v>0</v>
      </c>
      <c r="BH41" s="153">
        <f t="shared" si="3"/>
        <v>3.6452378910226542</v>
      </c>
      <c r="BI41" s="153">
        <f t="shared" si="4"/>
        <v>1.8928451269652513</v>
      </c>
      <c r="BJ41" s="8">
        <f t="shared" si="5"/>
        <v>0.21706639956640519</v>
      </c>
      <c r="BK41" s="8">
        <f t="shared" si="6"/>
        <v>0.30911294005341078</v>
      </c>
      <c r="BL41" s="8">
        <f t="shared" si="7"/>
        <v>0.526179339619816</v>
      </c>
      <c r="BM41" s="8">
        <f t="shared" si="8"/>
        <v>1.4085286901148917E-2</v>
      </c>
      <c r="BN41" s="7" t="str">
        <f t="shared" si="9"/>
        <v>OK</v>
      </c>
      <c r="BO41" s="9">
        <f t="shared" si="10"/>
        <v>0.30911294005341083</v>
      </c>
      <c r="BP41" s="7" t="str">
        <f t="shared" si="11"/>
        <v>OK</v>
      </c>
      <c r="BQ41" s="11">
        <f t="shared" si="12"/>
        <v>8.2923076923076913</v>
      </c>
      <c r="BR41" s="10" t="str">
        <f t="shared" si="13"/>
        <v>-</v>
      </c>
      <c r="BS41" s="9" t="str" cm="1">
        <f t="array" ref="BS41">IF(BQ41&lt;$K$45,"-",IF(BC41&lt;0,_xll.Dce_5575_1121_SigmaCr1(AN41,AG41,$B$23,$D$23),"-"))</f>
        <v>-</v>
      </c>
      <c r="BT41" s="10">
        <f t="shared" si="14"/>
        <v>0</v>
      </c>
      <c r="BU41" s="7" t="str">
        <f t="shared" si="15"/>
        <v>OK</v>
      </c>
      <c r="DA41" s="186"/>
      <c r="DB41" s="186"/>
      <c r="DC41" s="186"/>
      <c r="DD41" s="201"/>
      <c r="DE41" s="201"/>
      <c r="DF41" s="186"/>
      <c r="DG41" s="186"/>
      <c r="DH41" s="189"/>
      <c r="DI41" s="190"/>
      <c r="DJ41" s="187"/>
      <c r="DK41" s="187"/>
      <c r="DL41" s="190"/>
      <c r="DM41" s="190"/>
      <c r="DN41" s="190"/>
      <c r="DO41" s="190"/>
      <c r="DP41" s="190"/>
      <c r="DQ41" s="190"/>
      <c r="DR41" s="190"/>
      <c r="DS41" s="190"/>
      <c r="DT41" s="190"/>
      <c r="DU41" s="190"/>
      <c r="DV41" s="190"/>
      <c r="DW41" s="190"/>
      <c r="DX41" s="190"/>
      <c r="DY41" s="190"/>
      <c r="DZ41" s="190"/>
      <c r="EA41" s="190"/>
      <c r="EB41" s="186"/>
      <c r="EC41" s="188"/>
      <c r="ED41" s="188"/>
      <c r="EE41" s="188"/>
      <c r="EF41" s="188"/>
      <c r="EG41" s="188"/>
      <c r="EH41" s="188"/>
      <c r="EI41" s="188"/>
      <c r="EJ41" s="191"/>
      <c r="EK41" s="191"/>
      <c r="EL41" s="191"/>
      <c r="EM41" s="191"/>
      <c r="EN41" s="189"/>
      <c r="EO41" s="190"/>
      <c r="EP41" s="189"/>
      <c r="EQ41" s="187"/>
      <c r="ER41" s="191"/>
      <c r="ES41" s="190"/>
      <c r="ET41" s="191"/>
      <c r="EU41" s="190"/>
    </row>
    <row r="42" spans="2:151" ht="14.25" customHeight="1">
      <c r="B42" s="56" t="s">
        <v>5</v>
      </c>
      <c r="C42" s="2"/>
      <c r="D42" s="2"/>
      <c r="E42" s="2"/>
      <c r="F42" s="2"/>
      <c r="G42" s="2"/>
      <c r="H42" s="2"/>
      <c r="I42" s="2"/>
      <c r="J42" s="39" t="s">
        <v>92</v>
      </c>
      <c r="K42" s="76">
        <f>L27*1000000/($K$41*K23*$D$23*$G$23)</f>
        <v>0</v>
      </c>
      <c r="L42" s="74" t="s">
        <v>4</v>
      </c>
      <c r="M42" s="75" t="str">
        <f>IF(K42&lt;=1,"OK","Check")</f>
        <v>OK</v>
      </c>
      <c r="AA42" s="6" t="s">
        <v>282</v>
      </c>
      <c r="AB42" s="5" t="s">
        <v>283</v>
      </c>
      <c r="AC42" s="5" t="s">
        <v>284</v>
      </c>
      <c r="AD42" s="4">
        <v>7</v>
      </c>
      <c r="AE42" s="4">
        <v>28</v>
      </c>
      <c r="AF42" s="5">
        <v>114.3</v>
      </c>
      <c r="AG42" s="5">
        <v>6.5000000000000009</v>
      </c>
      <c r="AH42" s="6" t="str">
        <f t="shared" si="1"/>
        <v>114.3 x 6.5</v>
      </c>
      <c r="AI42" s="11" cm="1">
        <f t="array" ref="AI42">_xll.DCEPropSectPipe(AF42, AG42, "Area")</f>
        <v>2201.3139723703698</v>
      </c>
      <c r="AJ42" s="151" cm="1">
        <f t="array" ref="AJ42">_xll.DCEPropSectPipe(AF42, AG42, "Ix")</f>
        <v>3209265.3722516391</v>
      </c>
      <c r="AK42" s="151" cm="1">
        <f t="array" ref="AK42">_xll.DCEPropSectPipe(AF42, AG42, "W")</f>
        <v>56155.124623825708</v>
      </c>
      <c r="AL42" s="151" cm="1">
        <f t="array" ref="AL42">_xll.DCEPropSectPipe(AF42, AG42, "Sx")</f>
        <v>37813.500833333332</v>
      </c>
      <c r="AM42" s="11">
        <f>2*Cal!AG42</f>
        <v>13.000000000000002</v>
      </c>
      <c r="AN42" s="11">
        <f t="shared" si="2"/>
        <v>53.9</v>
      </c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9"/>
      <c r="BB42" s="5" t="s">
        <v>296</v>
      </c>
      <c r="BC42" s="3">
        <v>100.34457264250804</v>
      </c>
      <c r="BD42" s="3">
        <v>0</v>
      </c>
      <c r="BE42" s="3">
        <v>-1.8113014335371935</v>
      </c>
      <c r="BF42" s="3">
        <v>4.4555199511325636</v>
      </c>
      <c r="BG42" s="3">
        <v>0</v>
      </c>
      <c r="BH42" s="153">
        <f t="shared" si="3"/>
        <v>4.4555199511325636</v>
      </c>
      <c r="BI42" s="153">
        <f t="shared" si="4"/>
        <v>1.8113014335371935</v>
      </c>
      <c r="BJ42" s="8">
        <f t="shared" si="5"/>
        <v>0.21706639956640519</v>
      </c>
      <c r="BK42" s="8">
        <f t="shared" si="6"/>
        <v>0.37782414007960191</v>
      </c>
      <c r="BL42" s="8">
        <f t="shared" si="7"/>
        <v>0.59489053964600713</v>
      </c>
      <c r="BM42" s="8">
        <f t="shared" si="8"/>
        <v>1.3478493296880304E-2</v>
      </c>
      <c r="BN42" s="7" t="str">
        <f t="shared" si="9"/>
        <v>OK</v>
      </c>
      <c r="BO42" s="9">
        <f t="shared" si="10"/>
        <v>0.37782414007960197</v>
      </c>
      <c r="BP42" s="7" t="str">
        <f t="shared" si="11"/>
        <v>OK</v>
      </c>
      <c r="BQ42" s="11">
        <f t="shared" si="12"/>
        <v>8.2923076923076913</v>
      </c>
      <c r="BR42" s="10" t="str">
        <f t="shared" si="13"/>
        <v>-</v>
      </c>
      <c r="BS42" s="9" t="str" cm="1">
        <f t="array" ref="BS42">IF(BQ42&lt;$K$45,"-",IF(BC42&lt;0,_xll.Dce_5575_1121_SigmaCr1(AN42,AG42,$B$23,$D$23),"-"))</f>
        <v>-</v>
      </c>
      <c r="BT42" s="10">
        <f t="shared" si="14"/>
        <v>0</v>
      </c>
      <c r="BU42" s="7" t="str">
        <f t="shared" si="15"/>
        <v>OK</v>
      </c>
      <c r="DA42" s="186"/>
      <c r="DB42" s="186"/>
      <c r="DC42" s="186"/>
      <c r="DD42" s="201"/>
      <c r="DE42" s="201"/>
      <c r="DF42" s="186"/>
      <c r="DG42" s="186"/>
      <c r="DH42" s="189"/>
      <c r="DI42" s="190"/>
      <c r="DJ42" s="187"/>
      <c r="DK42" s="187"/>
      <c r="DL42" s="190"/>
      <c r="DM42" s="190"/>
      <c r="DN42" s="190"/>
      <c r="DO42" s="190"/>
      <c r="DP42" s="190"/>
      <c r="DQ42" s="190"/>
      <c r="DR42" s="190"/>
      <c r="DS42" s="190"/>
      <c r="DT42" s="190"/>
      <c r="DU42" s="190"/>
      <c r="DV42" s="190"/>
      <c r="DW42" s="190"/>
      <c r="DX42" s="190"/>
      <c r="DY42" s="190"/>
      <c r="DZ42" s="190"/>
      <c r="EA42" s="190"/>
      <c r="EB42" s="186"/>
      <c r="EC42" s="188"/>
      <c r="ED42" s="188"/>
      <c r="EE42" s="188"/>
      <c r="EF42" s="188"/>
      <c r="EG42" s="188"/>
      <c r="EH42" s="188"/>
      <c r="EI42" s="188"/>
      <c r="EJ42" s="191"/>
      <c r="EK42" s="191"/>
      <c r="EL42" s="191"/>
      <c r="EM42" s="191"/>
      <c r="EN42" s="189"/>
      <c r="EO42" s="190"/>
      <c r="EP42" s="189"/>
      <c r="EQ42" s="187"/>
      <c r="ER42" s="191"/>
      <c r="ES42" s="190"/>
      <c r="ET42" s="191"/>
      <c r="EU42" s="190"/>
    </row>
    <row r="43" spans="2:151" ht="14.25" customHeight="1">
      <c r="B43" s="58" t="s">
        <v>104</v>
      </c>
      <c r="C43" s="2"/>
      <c r="D43" s="2"/>
      <c r="E43" s="2"/>
      <c r="F43" s="2"/>
      <c r="G43" s="2"/>
      <c r="H43" s="2"/>
      <c r="I43" s="2"/>
      <c r="J43" s="2"/>
      <c r="K43" s="65"/>
      <c r="L43" s="2"/>
      <c r="M43" s="55"/>
      <c r="AA43" s="6" t="s">
        <v>282</v>
      </c>
      <c r="AB43" s="5" t="s">
        <v>283</v>
      </c>
      <c r="AC43" s="5" t="s">
        <v>284</v>
      </c>
      <c r="AD43" s="4">
        <v>7</v>
      </c>
      <c r="AE43" s="4">
        <v>28</v>
      </c>
      <c r="AF43" s="5">
        <v>114.3</v>
      </c>
      <c r="AG43" s="5">
        <v>6.5000000000000009</v>
      </c>
      <c r="AH43" s="6" t="str">
        <f t="shared" si="1"/>
        <v>114.3 x 6.5</v>
      </c>
      <c r="AI43" s="11" cm="1">
        <f t="array" ref="AI43">_xll.DCEPropSectPipe(AF43, AG43, "Area")</f>
        <v>2201.3139723703698</v>
      </c>
      <c r="AJ43" s="151" cm="1">
        <f t="array" ref="AJ43">_xll.DCEPropSectPipe(AF43, AG43, "Ix")</f>
        <v>3209265.3722516391</v>
      </c>
      <c r="AK43" s="151" cm="1">
        <f t="array" ref="AK43">_xll.DCEPropSectPipe(AF43, AG43, "W")</f>
        <v>56155.124623825708</v>
      </c>
      <c r="AL43" s="151" cm="1">
        <f t="array" ref="AL43">_xll.DCEPropSectPipe(AF43, AG43, "Sx")</f>
        <v>37813.500833333332</v>
      </c>
      <c r="AM43" s="11">
        <f>2*Cal!AG43</f>
        <v>13.000000000000002</v>
      </c>
      <c r="AN43" s="11">
        <f t="shared" si="2"/>
        <v>53.9</v>
      </c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9"/>
      <c r="BB43" s="5" t="s">
        <v>296</v>
      </c>
      <c r="BC43" s="3">
        <v>876.53654524380659</v>
      </c>
      <c r="BD43" s="3">
        <v>0</v>
      </c>
      <c r="BE43" s="3">
        <v>-8.0759929708216799E-2</v>
      </c>
      <c r="BF43" s="3">
        <v>4.4555199511326427</v>
      </c>
      <c r="BG43" s="3">
        <v>0</v>
      </c>
      <c r="BH43" s="153">
        <f t="shared" si="3"/>
        <v>4.4555199511326427</v>
      </c>
      <c r="BI43" s="153">
        <f t="shared" si="4"/>
        <v>8.0759929708216799E-2</v>
      </c>
      <c r="BJ43" s="8">
        <f t="shared" si="5"/>
        <v>1.8961327648711082</v>
      </c>
      <c r="BK43" s="8">
        <f t="shared" si="6"/>
        <v>0.37782414007960863</v>
      </c>
      <c r="BL43" s="8">
        <f t="shared" si="7"/>
        <v>2.2739569049507167</v>
      </c>
      <c r="BM43" s="8">
        <f t="shared" si="8"/>
        <v>6.0096135909471903E-4</v>
      </c>
      <c r="BN43" s="7" t="str">
        <f t="shared" si="9"/>
        <v>O/S</v>
      </c>
      <c r="BO43" s="9">
        <f t="shared" si="10"/>
        <v>0.37782414007960868</v>
      </c>
      <c r="BP43" s="7" t="str">
        <f t="shared" si="11"/>
        <v>OK</v>
      </c>
      <c r="BQ43" s="11">
        <f t="shared" si="12"/>
        <v>8.2923076923076913</v>
      </c>
      <c r="BR43" s="10" t="str">
        <f t="shared" si="13"/>
        <v>-</v>
      </c>
      <c r="BS43" s="9" t="str" cm="1">
        <f t="array" ref="BS43">IF(BQ43&lt;$K$45,"-",IF(BC43&lt;0,_xll.Dce_5575_1121_SigmaCr1(AN43,AG43,$B$23,$D$23),"-"))</f>
        <v>-</v>
      </c>
      <c r="BT43" s="10">
        <f t="shared" si="14"/>
        <v>0</v>
      </c>
      <c r="BU43" s="7" t="str">
        <f t="shared" si="15"/>
        <v>OK</v>
      </c>
      <c r="DA43" s="186"/>
      <c r="DB43" s="186"/>
      <c r="DC43" s="186"/>
      <c r="DD43" s="201"/>
      <c r="DE43" s="201"/>
      <c r="DF43" s="186"/>
      <c r="DG43" s="186"/>
      <c r="DH43" s="189"/>
      <c r="DI43" s="190"/>
      <c r="DJ43" s="187"/>
      <c r="DK43" s="187"/>
      <c r="DL43" s="190"/>
      <c r="DM43" s="190"/>
      <c r="DN43" s="190"/>
      <c r="DO43" s="190"/>
      <c r="DP43" s="190"/>
      <c r="DQ43" s="190"/>
      <c r="DR43" s="190"/>
      <c r="DS43" s="190"/>
      <c r="DT43" s="190"/>
      <c r="DU43" s="190"/>
      <c r="DV43" s="190"/>
      <c r="DW43" s="190"/>
      <c r="DX43" s="190"/>
      <c r="DY43" s="190"/>
      <c r="DZ43" s="190"/>
      <c r="EA43" s="190"/>
      <c r="EB43" s="186"/>
      <c r="EC43" s="188"/>
      <c r="ED43" s="188"/>
      <c r="EE43" s="188"/>
      <c r="EF43" s="188"/>
      <c r="EG43" s="188"/>
      <c r="EH43" s="188"/>
      <c r="EI43" s="188"/>
      <c r="EJ43" s="191"/>
      <c r="EK43" s="191"/>
      <c r="EL43" s="191"/>
      <c r="EM43" s="191"/>
      <c r="EN43" s="189"/>
      <c r="EO43" s="190"/>
      <c r="EP43" s="189"/>
      <c r="EQ43" s="187"/>
      <c r="ER43" s="191"/>
      <c r="ES43" s="190"/>
      <c r="ET43" s="191"/>
      <c r="EU43" s="190"/>
    </row>
    <row r="44" spans="2:151" ht="14.25" customHeight="1">
      <c r="B44" s="56" t="s">
        <v>93</v>
      </c>
      <c r="C44" s="2"/>
      <c r="D44" s="2"/>
      <c r="E44" s="2"/>
      <c r="F44" s="2"/>
      <c r="G44" s="2"/>
      <c r="H44" s="2"/>
      <c r="I44" s="2"/>
      <c r="J44" s="39" t="s">
        <v>94</v>
      </c>
      <c r="K44" s="152">
        <f>(F15-F16)/2</f>
        <v>28.5</v>
      </c>
      <c r="L44" s="2" t="s">
        <v>0</v>
      </c>
      <c r="M44" s="55"/>
      <c r="AA44" s="6" t="s">
        <v>282</v>
      </c>
      <c r="AB44" s="5" t="s">
        <v>283</v>
      </c>
      <c r="AC44" s="5" t="s">
        <v>284</v>
      </c>
      <c r="AD44" s="4">
        <v>7.44</v>
      </c>
      <c r="AE44" s="4">
        <v>28</v>
      </c>
      <c r="AF44" s="5">
        <v>114.3</v>
      </c>
      <c r="AG44" s="5">
        <v>6.5000000000000009</v>
      </c>
      <c r="AH44" s="6" t="str">
        <f t="shared" si="1"/>
        <v>114.3 x 6.5</v>
      </c>
      <c r="AI44" s="11" cm="1">
        <f t="array" ref="AI44">_xll.DCEPropSectPipe(AF44, AG44, "Area")</f>
        <v>2201.3139723703698</v>
      </c>
      <c r="AJ44" s="151" cm="1">
        <f t="array" ref="AJ44">_xll.DCEPropSectPipe(AF44, AG44, "Ix")</f>
        <v>3209265.3722516391</v>
      </c>
      <c r="AK44" s="151" cm="1">
        <f t="array" ref="AK44">_xll.DCEPropSectPipe(AF44, AG44, "W")</f>
        <v>56155.124623825708</v>
      </c>
      <c r="AL44" s="151" cm="1">
        <f t="array" ref="AL44">_xll.DCEPropSectPipe(AF44, AG44, "Sx")</f>
        <v>37813.500833333332</v>
      </c>
      <c r="AM44" s="11">
        <f>2*Cal!AG44</f>
        <v>13.000000000000002</v>
      </c>
      <c r="AN44" s="11">
        <f t="shared" si="2"/>
        <v>53.9</v>
      </c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9"/>
      <c r="BB44" s="5" t="s">
        <v>296</v>
      </c>
      <c r="BC44" s="3">
        <v>876.53654524380659</v>
      </c>
      <c r="BD44" s="3">
        <v>0</v>
      </c>
      <c r="BE44" s="3">
        <v>7.8376371984108478E-4</v>
      </c>
      <c r="BF44" s="3">
        <v>4.4730147374425995</v>
      </c>
      <c r="BG44" s="3">
        <v>0</v>
      </c>
      <c r="BH44" s="153">
        <f t="shared" si="3"/>
        <v>4.4730147374425995</v>
      </c>
      <c r="BI44" s="153">
        <f t="shared" si="4"/>
        <v>7.8376371984108478E-4</v>
      </c>
      <c r="BJ44" s="8">
        <f t="shared" si="5"/>
        <v>1.8961327648711082</v>
      </c>
      <c r="BK44" s="8">
        <f t="shared" si="6"/>
        <v>0.37930768244187668</v>
      </c>
      <c r="BL44" s="8">
        <f t="shared" si="7"/>
        <v>2.275440447312985</v>
      </c>
      <c r="BM44" s="8">
        <f t="shared" si="8"/>
        <v>5.8322451738948023E-6</v>
      </c>
      <c r="BN44" s="7" t="str">
        <f t="shared" si="9"/>
        <v>O/S</v>
      </c>
      <c r="BO44" s="9">
        <f t="shared" si="10"/>
        <v>0.37930768244187674</v>
      </c>
      <c r="BP44" s="7" t="str">
        <f t="shared" si="11"/>
        <v>OK</v>
      </c>
      <c r="BQ44" s="11">
        <f t="shared" si="12"/>
        <v>8.2923076923076913</v>
      </c>
      <c r="BR44" s="10" t="str">
        <f t="shared" si="13"/>
        <v>-</v>
      </c>
      <c r="BS44" s="9" t="str" cm="1">
        <f t="array" ref="BS44">IF(BQ44&lt;$K$45,"-",IF(BC44&lt;0,_xll.Dce_5575_1121_SigmaCr1(AN44,AG44,$B$23,$D$23),"-"))</f>
        <v>-</v>
      </c>
      <c r="BT44" s="10">
        <f t="shared" si="14"/>
        <v>0</v>
      </c>
      <c r="BU44" s="7" t="str">
        <f t="shared" si="15"/>
        <v>OK</v>
      </c>
      <c r="DA44" s="186"/>
      <c r="DB44" s="186"/>
      <c r="DC44" s="186"/>
      <c r="DD44" s="201"/>
      <c r="DE44" s="201"/>
      <c r="DF44" s="186"/>
      <c r="DG44" s="186"/>
      <c r="DH44" s="189"/>
      <c r="DI44" s="190"/>
      <c r="DJ44" s="187"/>
      <c r="DK44" s="187"/>
      <c r="DL44" s="190"/>
      <c r="DM44" s="190"/>
      <c r="DN44" s="190"/>
      <c r="DO44" s="190"/>
      <c r="DP44" s="190"/>
      <c r="DQ44" s="190"/>
      <c r="DR44" s="190"/>
      <c r="DS44" s="190"/>
      <c r="DT44" s="190"/>
      <c r="DU44" s="190"/>
      <c r="DV44" s="190"/>
      <c r="DW44" s="190"/>
      <c r="DX44" s="190"/>
      <c r="DY44" s="190"/>
      <c r="DZ44" s="190"/>
      <c r="EA44" s="190"/>
      <c r="EB44" s="186"/>
      <c r="EC44" s="188"/>
      <c r="ED44" s="188"/>
      <c r="EE44" s="188"/>
      <c r="EF44" s="188"/>
      <c r="EG44" s="188"/>
      <c r="EH44" s="188"/>
      <c r="EI44" s="188"/>
      <c r="EJ44" s="191"/>
      <c r="EK44" s="191"/>
      <c r="EL44" s="191"/>
      <c r="EM44" s="191"/>
      <c r="EN44" s="189"/>
      <c r="EO44" s="190"/>
      <c r="EP44" s="189"/>
      <c r="EQ44" s="187"/>
      <c r="ER44" s="191"/>
      <c r="ES44" s="190"/>
      <c r="ET44" s="191"/>
      <c r="EU44" s="190"/>
    </row>
    <row r="45" spans="2:151" ht="14.25" customHeight="1">
      <c r="B45" s="58"/>
      <c r="C45" s="2"/>
      <c r="D45" s="2"/>
      <c r="E45" s="2"/>
      <c r="F45" s="43" t="s">
        <v>95</v>
      </c>
      <c r="G45" s="49">
        <f>K44/F16</f>
        <v>9.5</v>
      </c>
      <c r="H45" s="50" t="str">
        <f>IF(G45&lt;K45,"&lt;","&gt;")</f>
        <v>&lt;</v>
      </c>
      <c r="I45" s="2"/>
      <c r="J45" s="51" t="s">
        <v>96</v>
      </c>
      <c r="K45" s="49">
        <f>(PI()/2)*SQRT(B23/D23)</f>
        <v>46.6729331161971</v>
      </c>
      <c r="L45" s="2"/>
      <c r="M45" s="55"/>
      <c r="AA45" s="6" t="s">
        <v>282</v>
      </c>
      <c r="AB45" s="5" t="s">
        <v>283</v>
      </c>
      <c r="AC45" s="5" t="s">
        <v>284</v>
      </c>
      <c r="AD45" s="4">
        <v>7.88</v>
      </c>
      <c r="AE45" s="4">
        <v>28</v>
      </c>
      <c r="AF45" s="5">
        <v>114.3</v>
      </c>
      <c r="AG45" s="5">
        <v>6.5000000000000009</v>
      </c>
      <c r="AH45" s="6" t="str">
        <f t="shared" si="1"/>
        <v>114.3 x 6.5</v>
      </c>
      <c r="AI45" s="11" cm="1">
        <f t="array" ref="AI45">_xll.DCEPropSectPipe(AF45, AG45, "Area")</f>
        <v>2201.3139723703698</v>
      </c>
      <c r="AJ45" s="151" cm="1">
        <f t="array" ref="AJ45">_xll.DCEPropSectPipe(AF45, AG45, "Ix")</f>
        <v>3209265.3722516391</v>
      </c>
      <c r="AK45" s="151" cm="1">
        <f t="array" ref="AK45">_xll.DCEPropSectPipe(AF45, AG45, "W")</f>
        <v>56155.124623825708</v>
      </c>
      <c r="AL45" s="151" cm="1">
        <f t="array" ref="AL45">_xll.DCEPropSectPipe(AF45, AG45, "Sx")</f>
        <v>37813.500833333332</v>
      </c>
      <c r="AM45" s="11">
        <f>2*Cal!AG45</f>
        <v>13.000000000000002</v>
      </c>
      <c r="AN45" s="11">
        <f t="shared" si="2"/>
        <v>53.9</v>
      </c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9"/>
      <c r="BB45" s="5" t="s">
        <v>296</v>
      </c>
      <c r="BC45" s="3">
        <v>876.53654524380659</v>
      </c>
      <c r="BD45" s="3">
        <v>0</v>
      </c>
      <c r="BE45" s="3">
        <v>8.232745714789895E-2</v>
      </c>
      <c r="BF45" s="3">
        <v>4.454834157877781</v>
      </c>
      <c r="BG45" s="3">
        <v>0</v>
      </c>
      <c r="BH45" s="153">
        <f t="shared" si="3"/>
        <v>4.454834157877781</v>
      </c>
      <c r="BI45" s="153">
        <f t="shared" si="4"/>
        <v>8.232745714789895E-2</v>
      </c>
      <c r="BJ45" s="8">
        <f t="shared" si="5"/>
        <v>1.8961327648711082</v>
      </c>
      <c r="BK45" s="8">
        <f t="shared" si="6"/>
        <v>0.37776598541985346</v>
      </c>
      <c r="BL45" s="8">
        <f t="shared" si="7"/>
        <v>2.2738987502909618</v>
      </c>
      <c r="BM45" s="8">
        <f t="shared" si="8"/>
        <v>6.1262584944250852E-4</v>
      </c>
      <c r="BN45" s="7" t="str">
        <f t="shared" si="9"/>
        <v>O/S</v>
      </c>
      <c r="BO45" s="9">
        <f t="shared" si="10"/>
        <v>0.37776598541985351</v>
      </c>
      <c r="BP45" s="7" t="str">
        <f t="shared" si="11"/>
        <v>OK</v>
      </c>
      <c r="BQ45" s="11">
        <f t="shared" si="12"/>
        <v>8.2923076923076913</v>
      </c>
      <c r="BR45" s="10" t="str">
        <f t="shared" si="13"/>
        <v>-</v>
      </c>
      <c r="BS45" s="9" t="str" cm="1">
        <f t="array" ref="BS45">IF(BQ45&lt;$K$45,"-",IF(BC45&lt;0,_xll.Dce_5575_1121_SigmaCr1(AN45,AG45,$B$23,$D$23),"-"))</f>
        <v>-</v>
      </c>
      <c r="BT45" s="10">
        <f t="shared" si="14"/>
        <v>0</v>
      </c>
      <c r="BU45" s="7" t="str">
        <f t="shared" si="15"/>
        <v>OK</v>
      </c>
      <c r="DA45" s="186"/>
      <c r="DB45" s="186"/>
      <c r="DC45" s="186"/>
      <c r="DD45" s="201"/>
      <c r="DE45" s="201"/>
      <c r="DF45" s="186"/>
      <c r="DG45" s="186"/>
      <c r="DH45" s="189"/>
      <c r="DI45" s="190"/>
      <c r="DJ45" s="187"/>
      <c r="DK45" s="187"/>
      <c r="DL45" s="190"/>
      <c r="DM45" s="190"/>
      <c r="DN45" s="190"/>
      <c r="DO45" s="190"/>
      <c r="DP45" s="190"/>
      <c r="DQ45" s="190"/>
      <c r="DR45" s="190"/>
      <c r="DS45" s="190"/>
      <c r="DT45" s="190"/>
      <c r="DU45" s="190"/>
      <c r="DV45" s="190"/>
      <c r="DW45" s="190"/>
      <c r="DX45" s="190"/>
      <c r="DY45" s="190"/>
      <c r="DZ45" s="190"/>
      <c r="EA45" s="190"/>
      <c r="EB45" s="186"/>
      <c r="EC45" s="188"/>
      <c r="ED45" s="188"/>
      <c r="EE45" s="188"/>
      <c r="EF45" s="188"/>
      <c r="EG45" s="188"/>
      <c r="EH45" s="188"/>
      <c r="EI45" s="188"/>
      <c r="EJ45" s="191"/>
      <c r="EK45" s="191"/>
      <c r="EL45" s="191"/>
      <c r="EM45" s="191"/>
      <c r="EN45" s="189"/>
      <c r="EO45" s="190"/>
      <c r="EP45" s="189"/>
      <c r="EQ45" s="187"/>
      <c r="ER45" s="191"/>
      <c r="ES45" s="190"/>
      <c r="ET45" s="191"/>
      <c r="EU45" s="190"/>
    </row>
    <row r="46" spans="2:151" ht="14.25" customHeight="1">
      <c r="B46" s="78" t="s">
        <v>4</v>
      </c>
      <c r="C46" s="2" t="str">
        <f>IF(K27&gt;0,"Cấu kiện chịu kéo nên bỏ qua.",IF(G45&lt;=K45,"Đạt - Không yêu cầu phải tính toán ổn định của thành các ống","Cần kiểm tra ổn định của thành ống"))</f>
        <v>Đạt - Không yêu cầu phải tính toán ổn định của thành các ống</v>
      </c>
      <c r="D46" s="2"/>
      <c r="E46" s="2"/>
      <c r="F46" s="2"/>
      <c r="G46" s="2"/>
      <c r="H46" s="2"/>
      <c r="I46" s="2"/>
      <c r="J46" s="2"/>
      <c r="K46" s="2"/>
      <c r="L46" s="2"/>
      <c r="M46" s="55"/>
      <c r="AA46" s="6" t="s">
        <v>282</v>
      </c>
      <c r="AB46" s="5" t="s">
        <v>283</v>
      </c>
      <c r="AC46" s="5" t="s">
        <v>284</v>
      </c>
      <c r="AD46" s="4">
        <v>8.31</v>
      </c>
      <c r="AE46" s="4">
        <v>28</v>
      </c>
      <c r="AF46" s="5">
        <v>114.3</v>
      </c>
      <c r="AG46" s="5">
        <v>6.5000000000000009</v>
      </c>
      <c r="AH46" s="6" t="str">
        <f t="shared" si="1"/>
        <v>114.3 x 6.5</v>
      </c>
      <c r="AI46" s="11" cm="1">
        <f t="array" ref="AI46">_xll.DCEPropSectPipe(AF46, AG46, "Area")</f>
        <v>2201.3139723703698</v>
      </c>
      <c r="AJ46" s="151" cm="1">
        <f t="array" ref="AJ46">_xll.DCEPropSectPipe(AF46, AG46, "Ix")</f>
        <v>3209265.3722516391</v>
      </c>
      <c r="AK46" s="151" cm="1">
        <f t="array" ref="AK46">_xll.DCEPropSectPipe(AF46, AG46, "W")</f>
        <v>56155.124623825708</v>
      </c>
      <c r="AL46" s="151" cm="1">
        <f t="array" ref="AL46">_xll.DCEPropSectPipe(AF46, AG46, "Sx")</f>
        <v>37813.500833333332</v>
      </c>
      <c r="AM46" s="11">
        <f>2*Cal!AG46</f>
        <v>13.000000000000002</v>
      </c>
      <c r="AN46" s="11">
        <f t="shared" si="2"/>
        <v>53.9</v>
      </c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9"/>
      <c r="BB46" s="5" t="s">
        <v>296</v>
      </c>
      <c r="BC46" s="3">
        <v>876.53654524380659</v>
      </c>
      <c r="BD46" s="3">
        <v>0</v>
      </c>
      <c r="BE46" s="3">
        <v>0.16387115057595683</v>
      </c>
      <c r="BF46" s="3">
        <v>4.4009782124381882</v>
      </c>
      <c r="BG46" s="3">
        <v>0</v>
      </c>
      <c r="BH46" s="153">
        <f t="shared" si="3"/>
        <v>4.4009782124381882</v>
      </c>
      <c r="BI46" s="153">
        <f t="shared" si="4"/>
        <v>0.16387115057595683</v>
      </c>
      <c r="BJ46" s="8">
        <f t="shared" si="5"/>
        <v>1.8961327648711082</v>
      </c>
      <c r="BK46" s="8">
        <f t="shared" si="6"/>
        <v>0.3731990490135389</v>
      </c>
      <c r="BL46" s="8">
        <f t="shared" si="7"/>
        <v>2.269331813884647</v>
      </c>
      <c r="BM46" s="8">
        <f t="shared" si="8"/>
        <v>1.2194194537111221E-3</v>
      </c>
      <c r="BN46" s="7" t="str">
        <f t="shared" si="9"/>
        <v>O/S</v>
      </c>
      <c r="BO46" s="9">
        <f t="shared" si="10"/>
        <v>0.37319904901353895</v>
      </c>
      <c r="BP46" s="7" t="str">
        <f t="shared" si="11"/>
        <v>OK</v>
      </c>
      <c r="BQ46" s="11">
        <f t="shared" si="12"/>
        <v>8.2923076923076913</v>
      </c>
      <c r="BR46" s="10" t="str">
        <f t="shared" si="13"/>
        <v>-</v>
      </c>
      <c r="BS46" s="9" t="str" cm="1">
        <f t="array" ref="BS46">IF(BQ46&lt;$K$45,"-",IF(BC46&lt;0,_xll.Dce_5575_1121_SigmaCr1(AN46,AG46,$B$23,$D$23),"-"))</f>
        <v>-</v>
      </c>
      <c r="BT46" s="10">
        <f t="shared" si="14"/>
        <v>0</v>
      </c>
      <c r="BU46" s="7" t="str">
        <f t="shared" si="15"/>
        <v>OK</v>
      </c>
      <c r="DA46" s="186"/>
      <c r="DB46" s="186"/>
      <c r="DC46" s="186"/>
      <c r="DD46" s="201"/>
      <c r="DE46" s="201"/>
      <c r="DF46" s="186"/>
      <c r="DG46" s="186"/>
      <c r="DH46" s="189"/>
      <c r="DI46" s="190"/>
      <c r="DJ46" s="187"/>
      <c r="DK46" s="187"/>
      <c r="DL46" s="190"/>
      <c r="DM46" s="190"/>
      <c r="DN46" s="190"/>
      <c r="DO46" s="190"/>
      <c r="DP46" s="190"/>
      <c r="DQ46" s="190"/>
      <c r="DR46" s="190"/>
      <c r="DS46" s="190"/>
      <c r="DT46" s="190"/>
      <c r="DU46" s="190"/>
      <c r="DV46" s="190"/>
      <c r="DW46" s="190"/>
      <c r="DX46" s="190"/>
      <c r="DY46" s="190"/>
      <c r="DZ46" s="190"/>
      <c r="EA46" s="190"/>
      <c r="EB46" s="186"/>
      <c r="EC46" s="188"/>
      <c r="ED46" s="188"/>
      <c r="EE46" s="188"/>
      <c r="EF46" s="188"/>
      <c r="EG46" s="188"/>
      <c r="EH46" s="188"/>
      <c r="EI46" s="188"/>
      <c r="EJ46" s="191"/>
      <c r="EK46" s="191"/>
      <c r="EL46" s="191"/>
      <c r="EM46" s="191"/>
      <c r="EN46" s="189"/>
      <c r="EO46" s="190"/>
      <c r="EP46" s="189"/>
      <c r="EQ46" s="187"/>
      <c r="ER46" s="191"/>
      <c r="ES46" s="190"/>
      <c r="ET46" s="191"/>
      <c r="EU46" s="190"/>
    </row>
    <row r="47" spans="2:151" ht="14.25" customHeight="1">
      <c r="B47" s="56" t="s">
        <v>97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55"/>
      <c r="AA47" s="6" t="s">
        <v>282</v>
      </c>
      <c r="AB47" s="5" t="s">
        <v>283</v>
      </c>
      <c r="AC47" s="5" t="s">
        <v>284</v>
      </c>
      <c r="AD47" s="4">
        <v>8.75</v>
      </c>
      <c r="AE47" s="4">
        <v>28</v>
      </c>
      <c r="AF47" s="5">
        <v>114.3</v>
      </c>
      <c r="AG47" s="5">
        <v>6.5000000000000009</v>
      </c>
      <c r="AH47" s="6" t="str">
        <f t="shared" si="1"/>
        <v>114.3 x 6.5</v>
      </c>
      <c r="AI47" s="11" cm="1">
        <f t="array" ref="AI47">_xll.DCEPropSectPipe(AF47, AG47, "Area")</f>
        <v>2201.3139723703698</v>
      </c>
      <c r="AJ47" s="151" cm="1">
        <f t="array" ref="AJ47">_xll.DCEPropSectPipe(AF47, AG47, "Ix")</f>
        <v>3209265.3722516391</v>
      </c>
      <c r="AK47" s="151" cm="1">
        <f t="array" ref="AK47">_xll.DCEPropSectPipe(AF47, AG47, "W")</f>
        <v>56155.124623825708</v>
      </c>
      <c r="AL47" s="151" cm="1">
        <f t="array" ref="AL47">_xll.DCEPropSectPipe(AF47, AG47, "Sx")</f>
        <v>37813.500833333332</v>
      </c>
      <c r="AM47" s="11">
        <f>2*Cal!AG47</f>
        <v>13.000000000000002</v>
      </c>
      <c r="AN47" s="11">
        <f t="shared" si="2"/>
        <v>53.9</v>
      </c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9"/>
      <c r="BB47" s="5" t="s">
        <v>296</v>
      </c>
      <c r="BC47" s="3">
        <v>876.53654524380659</v>
      </c>
      <c r="BD47" s="3">
        <v>0</v>
      </c>
      <c r="BE47" s="3">
        <v>0.2454148440040147</v>
      </c>
      <c r="BF47" s="3">
        <v>4.3114469011238201</v>
      </c>
      <c r="BG47" s="3">
        <v>0</v>
      </c>
      <c r="BH47" s="153">
        <f t="shared" si="3"/>
        <v>4.3114469011238201</v>
      </c>
      <c r="BI47" s="153">
        <f t="shared" si="4"/>
        <v>0.2454148440040147</v>
      </c>
      <c r="BJ47" s="8">
        <f t="shared" si="5"/>
        <v>1.8961327648711082</v>
      </c>
      <c r="BK47" s="8">
        <f t="shared" si="6"/>
        <v>0.36560687322293295</v>
      </c>
      <c r="BL47" s="8">
        <f t="shared" si="7"/>
        <v>2.2617396380940411</v>
      </c>
      <c r="BM47" s="8">
        <f t="shared" si="8"/>
        <v>1.826213057979736E-3</v>
      </c>
      <c r="BN47" s="7" t="str">
        <f t="shared" si="9"/>
        <v>O/S</v>
      </c>
      <c r="BO47" s="9">
        <f t="shared" si="10"/>
        <v>0.365606873222933</v>
      </c>
      <c r="BP47" s="7" t="str">
        <f t="shared" si="11"/>
        <v>OK</v>
      </c>
      <c r="BQ47" s="11">
        <f t="shared" si="12"/>
        <v>8.2923076923076913</v>
      </c>
      <c r="BR47" s="10" t="str">
        <f t="shared" si="13"/>
        <v>-</v>
      </c>
      <c r="BS47" s="9" t="str" cm="1">
        <f t="array" ref="BS47">IF(BQ47&lt;$K$45,"-",IF(BC47&lt;0,_xll.Dce_5575_1121_SigmaCr1(AN47,AG47,$B$23,$D$23),"-"))</f>
        <v>-</v>
      </c>
      <c r="BT47" s="10">
        <f t="shared" si="14"/>
        <v>0</v>
      </c>
      <c r="BU47" s="7" t="str">
        <f t="shared" si="15"/>
        <v>OK</v>
      </c>
      <c r="DA47" s="186"/>
      <c r="DB47" s="186"/>
      <c r="DC47" s="186"/>
      <c r="DD47" s="201"/>
      <c r="DE47" s="201"/>
      <c r="DF47" s="186"/>
      <c r="DG47" s="186"/>
      <c r="DH47" s="189"/>
      <c r="DI47" s="190"/>
      <c r="DJ47" s="187"/>
      <c r="DK47" s="187"/>
      <c r="DL47" s="190"/>
      <c r="DM47" s="190"/>
      <c r="DN47" s="190"/>
      <c r="DO47" s="190"/>
      <c r="DP47" s="190"/>
      <c r="DQ47" s="190"/>
      <c r="DR47" s="190"/>
      <c r="DS47" s="190"/>
      <c r="DT47" s="190"/>
      <c r="DU47" s="190"/>
      <c r="DV47" s="190"/>
      <c r="DW47" s="190"/>
      <c r="DX47" s="190"/>
      <c r="DY47" s="190"/>
      <c r="DZ47" s="190"/>
      <c r="EA47" s="190"/>
      <c r="EB47" s="186"/>
      <c r="EC47" s="188"/>
      <c r="ED47" s="188"/>
      <c r="EE47" s="188"/>
      <c r="EF47" s="188"/>
      <c r="EG47" s="188"/>
      <c r="EH47" s="188"/>
      <c r="EI47" s="188"/>
      <c r="EJ47" s="191"/>
      <c r="EK47" s="191"/>
      <c r="EL47" s="191"/>
      <c r="EM47" s="191"/>
      <c r="EN47" s="189"/>
      <c r="EO47" s="190"/>
      <c r="EP47" s="189"/>
      <c r="EQ47" s="187"/>
      <c r="ER47" s="191"/>
      <c r="ES47" s="190"/>
      <c r="ET47" s="191"/>
      <c r="EU47" s="190"/>
    </row>
    <row r="48" spans="2:151" ht="14.25" customHeight="1">
      <c r="B48" s="56" t="s">
        <v>100</v>
      </c>
      <c r="C48" s="2"/>
      <c r="D48" s="2"/>
      <c r="E48" s="2"/>
      <c r="F48" s="2"/>
      <c r="G48" s="2"/>
      <c r="H48" s="2"/>
      <c r="I48" s="2"/>
      <c r="J48" s="48" t="s">
        <v>101</v>
      </c>
      <c r="K48" s="52" t="str">
        <f>IF(H45="&lt;","-",IF(K27&lt;0,K35*K32,"-"))</f>
        <v>-</v>
      </c>
      <c r="L48" s="2" t="s">
        <v>1</v>
      </c>
      <c r="M48" s="55"/>
      <c r="AA48" s="6" t="s">
        <v>282</v>
      </c>
      <c r="AB48" s="5" t="s">
        <v>283</v>
      </c>
      <c r="AC48" s="5" t="s">
        <v>284</v>
      </c>
      <c r="AD48" s="4">
        <v>8.75</v>
      </c>
      <c r="AE48" s="4">
        <v>28</v>
      </c>
      <c r="AF48" s="5">
        <v>114.3</v>
      </c>
      <c r="AG48" s="5">
        <v>6.5000000000000009</v>
      </c>
      <c r="AH48" s="6" t="str">
        <f t="shared" si="1"/>
        <v>114.3 x 6.5</v>
      </c>
      <c r="AI48" s="11" cm="1">
        <f t="array" ref="AI48">_xll.DCEPropSectPipe(AF48, AG48, "Area")</f>
        <v>2201.3139723703698</v>
      </c>
      <c r="AJ48" s="151" cm="1">
        <f t="array" ref="AJ48">_xll.DCEPropSectPipe(AF48, AG48, "Ix")</f>
        <v>3209265.3722516391</v>
      </c>
      <c r="AK48" s="151" cm="1">
        <f t="array" ref="AK48">_xll.DCEPropSectPipe(AF48, AG48, "W")</f>
        <v>56155.124623825708</v>
      </c>
      <c r="AL48" s="151" cm="1">
        <f t="array" ref="AL48">_xll.DCEPropSectPipe(AF48, AG48, "Sx")</f>
        <v>37813.500833333332</v>
      </c>
      <c r="AM48" s="11">
        <f>2*Cal!AG48</f>
        <v>13.000000000000002</v>
      </c>
      <c r="AN48" s="11">
        <f t="shared" si="2"/>
        <v>53.9</v>
      </c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9"/>
      <c r="BB48" s="5" t="s">
        <v>296</v>
      </c>
      <c r="BC48" s="3">
        <v>876.53654524380602</v>
      </c>
      <c r="BD48" s="3">
        <v>0</v>
      </c>
      <c r="BE48" s="3">
        <v>-1.6191773830484364</v>
      </c>
      <c r="BF48" s="3">
        <v>4.311446901123988</v>
      </c>
      <c r="BG48" s="3">
        <v>0</v>
      </c>
      <c r="BH48" s="153">
        <f t="shared" si="3"/>
        <v>4.311446901123988</v>
      </c>
      <c r="BI48" s="153">
        <f t="shared" si="4"/>
        <v>1.6191773830484364</v>
      </c>
      <c r="BJ48" s="8">
        <f t="shared" si="5"/>
        <v>1.8961327648711068</v>
      </c>
      <c r="BK48" s="8">
        <f t="shared" si="6"/>
        <v>0.36560687322294722</v>
      </c>
      <c r="BL48" s="8">
        <f t="shared" si="7"/>
        <v>2.261739638094054</v>
      </c>
      <c r="BM48" s="8">
        <f t="shared" si="8"/>
        <v>1.2048834666496942E-2</v>
      </c>
      <c r="BN48" s="7" t="str">
        <f t="shared" si="9"/>
        <v>O/S</v>
      </c>
      <c r="BO48" s="9">
        <f t="shared" si="10"/>
        <v>0.36560687322294727</v>
      </c>
      <c r="BP48" s="7" t="str">
        <f t="shared" si="11"/>
        <v>OK</v>
      </c>
      <c r="BQ48" s="11">
        <f t="shared" si="12"/>
        <v>8.2923076923076913</v>
      </c>
      <c r="BR48" s="10" t="str">
        <f t="shared" si="13"/>
        <v>-</v>
      </c>
      <c r="BS48" s="9" t="str" cm="1">
        <f t="array" ref="BS48">IF(BQ48&lt;$K$45,"-",IF(BC48&lt;0,_xll.Dce_5575_1121_SigmaCr1(AN48,AG48,$B$23,$D$23),"-"))</f>
        <v>-</v>
      </c>
      <c r="BT48" s="10">
        <f t="shared" si="14"/>
        <v>0</v>
      </c>
      <c r="BU48" s="7" t="str">
        <f t="shared" si="15"/>
        <v>OK</v>
      </c>
      <c r="DA48" s="186"/>
      <c r="DB48" s="186"/>
      <c r="DC48" s="186"/>
      <c r="DD48" s="201"/>
      <c r="DE48" s="201"/>
      <c r="DF48" s="186"/>
      <c r="DG48" s="186"/>
      <c r="DH48" s="189"/>
      <c r="DI48" s="190"/>
      <c r="DJ48" s="187"/>
      <c r="DK48" s="187"/>
      <c r="DL48" s="190"/>
      <c r="DM48" s="190"/>
      <c r="DN48" s="190"/>
      <c r="DO48" s="190"/>
      <c r="DP48" s="190"/>
      <c r="DQ48" s="190"/>
      <c r="DR48" s="190"/>
      <c r="DS48" s="190"/>
      <c r="DT48" s="190"/>
      <c r="DU48" s="190"/>
      <c r="DV48" s="190"/>
      <c r="DW48" s="190"/>
      <c r="DX48" s="190"/>
      <c r="DY48" s="190"/>
      <c r="DZ48" s="190"/>
      <c r="EA48" s="190"/>
      <c r="EB48" s="186"/>
      <c r="EC48" s="188"/>
      <c r="ED48" s="188"/>
      <c r="EE48" s="188"/>
      <c r="EF48" s="188"/>
      <c r="EG48" s="188"/>
      <c r="EH48" s="188"/>
      <c r="EI48" s="188"/>
      <c r="EJ48" s="191"/>
      <c r="EK48" s="191"/>
      <c r="EL48" s="191"/>
      <c r="EM48" s="191"/>
      <c r="EN48" s="189"/>
      <c r="EO48" s="190"/>
      <c r="EP48" s="189"/>
      <c r="EQ48" s="187"/>
      <c r="ER48" s="191"/>
      <c r="ES48" s="190"/>
      <c r="ET48" s="191"/>
      <c r="EU48" s="190"/>
    </row>
    <row r="49" spans="2:151" ht="14.25" customHeight="1">
      <c r="B49" s="56" t="s">
        <v>98</v>
      </c>
      <c r="C49" s="2"/>
      <c r="D49" s="2"/>
      <c r="E49" s="2"/>
      <c r="F49" s="2"/>
      <c r="G49" s="2"/>
      <c r="H49" s="2"/>
      <c r="I49" s="2"/>
      <c r="J49" s="48" t="s">
        <v>99</v>
      </c>
      <c r="K49" s="52" t="str" cm="1">
        <f t="array" ref="K49">IF(H45="&lt;","-",IF(K27&lt;0,_xll.Dce_5575_1121_SigmaCr1(K44,F16,B23,D23),"-"))</f>
        <v>-</v>
      </c>
      <c r="L49" s="2" t="s">
        <v>1</v>
      </c>
      <c r="M49" s="55"/>
      <c r="AA49" s="6" t="s">
        <v>282</v>
      </c>
      <c r="AB49" s="5" t="s">
        <v>283</v>
      </c>
      <c r="AC49" s="5" t="s">
        <v>284</v>
      </c>
      <c r="AD49" s="4">
        <v>9.19</v>
      </c>
      <c r="AE49" s="4">
        <v>28</v>
      </c>
      <c r="AF49" s="5">
        <v>114.3</v>
      </c>
      <c r="AG49" s="5">
        <v>6.5000000000000009</v>
      </c>
      <c r="AH49" s="6" t="str">
        <f t="shared" si="1"/>
        <v>114.3 x 6.5</v>
      </c>
      <c r="AI49" s="11" cm="1">
        <f t="array" ref="AI49">_xll.DCEPropSectPipe(AF49, AG49, "Area")</f>
        <v>2201.3139723703698</v>
      </c>
      <c r="AJ49" s="151" cm="1">
        <f t="array" ref="AJ49">_xll.DCEPropSectPipe(AF49, AG49, "Ix")</f>
        <v>3209265.3722516391</v>
      </c>
      <c r="AK49" s="151" cm="1">
        <f t="array" ref="AK49">_xll.DCEPropSectPipe(AF49, AG49, "W")</f>
        <v>56155.124623825708</v>
      </c>
      <c r="AL49" s="151" cm="1">
        <f t="array" ref="AL49">_xll.DCEPropSectPipe(AF49, AG49, "Sx")</f>
        <v>37813.500833333332</v>
      </c>
      <c r="AM49" s="11">
        <f>2*Cal!AG49</f>
        <v>13.000000000000002</v>
      </c>
      <c r="AN49" s="11">
        <f t="shared" si="2"/>
        <v>53.9</v>
      </c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9"/>
      <c r="BB49" s="5" t="s">
        <v>296</v>
      </c>
      <c r="BC49" s="3">
        <v>876.53654524380602</v>
      </c>
      <c r="BD49" s="3">
        <v>0</v>
      </c>
      <c r="BE49" s="3">
        <v>-1.5376336896203786</v>
      </c>
      <c r="BF49" s="3">
        <v>5.0019993232702911</v>
      </c>
      <c r="BG49" s="3">
        <v>0</v>
      </c>
      <c r="BH49" s="153">
        <f t="shared" si="3"/>
        <v>5.0019993232702911</v>
      </c>
      <c r="BI49" s="153">
        <f t="shared" si="4"/>
        <v>1.5376336896203786</v>
      </c>
      <c r="BJ49" s="8">
        <f t="shared" si="5"/>
        <v>1.8961327648711068</v>
      </c>
      <c r="BK49" s="8">
        <f t="shared" si="6"/>
        <v>0.42416510614276443</v>
      </c>
      <c r="BL49" s="8">
        <f t="shared" si="7"/>
        <v>2.3202978710138713</v>
      </c>
      <c r="BM49" s="8">
        <f t="shared" si="8"/>
        <v>1.1442041062228328E-2</v>
      </c>
      <c r="BN49" s="7" t="str">
        <f t="shared" si="9"/>
        <v>O/S</v>
      </c>
      <c r="BO49" s="9">
        <f t="shared" si="10"/>
        <v>0.42416510614276448</v>
      </c>
      <c r="BP49" s="7" t="str">
        <f t="shared" si="11"/>
        <v>OK</v>
      </c>
      <c r="BQ49" s="11">
        <f t="shared" si="12"/>
        <v>8.2923076923076913</v>
      </c>
      <c r="BR49" s="10" t="str">
        <f t="shared" si="13"/>
        <v>-</v>
      </c>
      <c r="BS49" s="9" t="str" cm="1">
        <f t="array" ref="BS49">IF(BQ49&lt;$K$45,"-",IF(BC49&lt;0,_xll.Dce_5575_1121_SigmaCr1(AN49,AG49,$B$23,$D$23),"-"))</f>
        <v>-</v>
      </c>
      <c r="BT49" s="10">
        <f t="shared" si="14"/>
        <v>0</v>
      </c>
      <c r="BU49" s="7" t="str">
        <f t="shared" si="15"/>
        <v>OK</v>
      </c>
      <c r="DA49" s="186"/>
      <c r="DB49" s="186"/>
      <c r="DC49" s="186"/>
      <c r="DD49" s="201"/>
      <c r="DE49" s="201"/>
      <c r="DF49" s="186"/>
      <c r="DG49" s="186"/>
      <c r="DH49" s="189"/>
      <c r="DI49" s="190"/>
      <c r="DJ49" s="187"/>
      <c r="DK49" s="187"/>
      <c r="DL49" s="190"/>
      <c r="DM49" s="190"/>
      <c r="DN49" s="190"/>
      <c r="DO49" s="190"/>
      <c r="DP49" s="190"/>
      <c r="DQ49" s="190"/>
      <c r="DR49" s="190"/>
      <c r="DS49" s="190"/>
      <c r="DT49" s="190"/>
      <c r="DU49" s="190"/>
      <c r="DV49" s="190"/>
      <c r="DW49" s="190"/>
      <c r="DX49" s="190"/>
      <c r="DY49" s="190"/>
      <c r="DZ49" s="190"/>
      <c r="EA49" s="190"/>
      <c r="EB49" s="186"/>
      <c r="EC49" s="188"/>
      <c r="ED49" s="188"/>
      <c r="EE49" s="188"/>
      <c r="EF49" s="188"/>
      <c r="EG49" s="188"/>
      <c r="EH49" s="188"/>
      <c r="EI49" s="188"/>
      <c r="EJ49" s="191"/>
      <c r="EK49" s="191"/>
      <c r="EL49" s="191"/>
      <c r="EM49" s="191"/>
      <c r="EN49" s="189"/>
      <c r="EO49" s="190"/>
      <c r="EP49" s="189"/>
      <c r="EQ49" s="187"/>
      <c r="ER49" s="191"/>
      <c r="ES49" s="190"/>
      <c r="ET49" s="191"/>
      <c r="EU49" s="190"/>
    </row>
    <row r="50" spans="2:151" ht="14.25" customHeight="1">
      <c r="B50" s="56" t="s">
        <v>5</v>
      </c>
      <c r="C50" s="2"/>
      <c r="D50" s="2"/>
      <c r="E50" s="2"/>
      <c r="F50" s="2"/>
      <c r="G50" s="2"/>
      <c r="H50" s="2"/>
      <c r="I50" s="2"/>
      <c r="J50" s="48" t="s">
        <v>102</v>
      </c>
      <c r="K50" s="76">
        <f>IFERROR(IF(K27&lt;0,K48/(K49*$G$23),0),0)</f>
        <v>0</v>
      </c>
      <c r="L50" s="79"/>
      <c r="M50" s="164" t="str">
        <f>IF(K50&lt;=1,"OK","Check")</f>
        <v>OK</v>
      </c>
      <c r="N50" s="165" t="s">
        <v>272</v>
      </c>
      <c r="AA50" s="6" t="s">
        <v>282</v>
      </c>
      <c r="AB50" s="5" t="s">
        <v>283</v>
      </c>
      <c r="AC50" s="5" t="s">
        <v>284</v>
      </c>
      <c r="AD50" s="4">
        <v>9.6199999999999992</v>
      </c>
      <c r="AE50" s="4">
        <v>28</v>
      </c>
      <c r="AF50" s="5">
        <v>114.3</v>
      </c>
      <c r="AG50" s="5">
        <v>6.5000000000000009</v>
      </c>
      <c r="AH50" s="6" t="str">
        <f t="shared" si="1"/>
        <v>114.3 x 6.5</v>
      </c>
      <c r="AI50" s="11" cm="1">
        <f t="array" ref="AI50">_xll.DCEPropSectPipe(AF50, AG50, "Area")</f>
        <v>2201.3139723703698</v>
      </c>
      <c r="AJ50" s="151" cm="1">
        <f t="array" ref="AJ50">_xll.DCEPropSectPipe(AF50, AG50, "Ix")</f>
        <v>3209265.3722516391</v>
      </c>
      <c r="AK50" s="151" cm="1">
        <f t="array" ref="AK50">_xll.DCEPropSectPipe(AF50, AG50, "W")</f>
        <v>56155.124623825708</v>
      </c>
      <c r="AL50" s="151" cm="1">
        <f t="array" ref="AL50">_xll.DCEPropSectPipe(AF50, AG50, "Sx")</f>
        <v>37813.500833333332</v>
      </c>
      <c r="AM50" s="11">
        <f>2*Cal!AG50</f>
        <v>13.000000000000002</v>
      </c>
      <c r="AN50" s="11">
        <f t="shared" si="2"/>
        <v>53.9</v>
      </c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9"/>
      <c r="BB50" s="5" t="s">
        <v>296</v>
      </c>
      <c r="BC50" s="3">
        <v>876.53654524380602</v>
      </c>
      <c r="BD50" s="3">
        <v>0</v>
      </c>
      <c r="BE50" s="3">
        <v>-1.4560899961923206</v>
      </c>
      <c r="BF50" s="3">
        <v>5.6568763795418189</v>
      </c>
      <c r="BG50" s="3">
        <v>0</v>
      </c>
      <c r="BH50" s="153">
        <f t="shared" si="3"/>
        <v>5.6568763795418189</v>
      </c>
      <c r="BI50" s="153">
        <f t="shared" si="4"/>
        <v>1.4560899961923206</v>
      </c>
      <c r="BJ50" s="8">
        <f t="shared" si="5"/>
        <v>1.8961327648711068</v>
      </c>
      <c r="BK50" s="8">
        <f t="shared" si="6"/>
        <v>0.47969809967829025</v>
      </c>
      <c r="BL50" s="8">
        <f t="shared" si="7"/>
        <v>2.3758308645493971</v>
      </c>
      <c r="BM50" s="8">
        <f t="shared" si="8"/>
        <v>1.0835247457959713E-2</v>
      </c>
      <c r="BN50" s="7" t="str">
        <f t="shared" si="9"/>
        <v>O/S</v>
      </c>
      <c r="BO50" s="9">
        <f t="shared" si="10"/>
        <v>0.4796980996782903</v>
      </c>
      <c r="BP50" s="7" t="str">
        <f t="shared" si="11"/>
        <v>OK</v>
      </c>
      <c r="BQ50" s="11">
        <f t="shared" si="12"/>
        <v>8.2923076923076913</v>
      </c>
      <c r="BR50" s="10" t="str">
        <f t="shared" si="13"/>
        <v>-</v>
      </c>
      <c r="BS50" s="9" t="str" cm="1">
        <f t="array" ref="BS50">IF(BQ50&lt;$K$45,"-",IF(BC50&lt;0,_xll.Dce_5575_1121_SigmaCr1(AN50,AG50,$B$23,$D$23),"-"))</f>
        <v>-</v>
      </c>
      <c r="BT50" s="10">
        <f t="shared" si="14"/>
        <v>0</v>
      </c>
      <c r="BU50" s="7" t="str">
        <f t="shared" si="15"/>
        <v>OK</v>
      </c>
      <c r="DA50" s="186"/>
      <c r="DB50" s="186"/>
      <c r="DC50" s="186"/>
      <c r="DD50" s="201"/>
      <c r="DE50" s="201"/>
      <c r="DF50" s="186"/>
      <c r="DG50" s="186"/>
      <c r="DH50" s="189"/>
      <c r="DI50" s="190"/>
      <c r="DJ50" s="187"/>
      <c r="DK50" s="187"/>
      <c r="DL50" s="190"/>
      <c r="DM50" s="190"/>
      <c r="DN50" s="190"/>
      <c r="DO50" s="190"/>
      <c r="DP50" s="190"/>
      <c r="DQ50" s="190"/>
      <c r="DR50" s="190"/>
      <c r="DS50" s="190"/>
      <c r="DT50" s="190"/>
      <c r="DU50" s="190"/>
      <c r="DV50" s="190"/>
      <c r="DW50" s="190"/>
      <c r="DX50" s="190"/>
      <c r="DY50" s="190"/>
      <c r="DZ50" s="190"/>
      <c r="EA50" s="190"/>
      <c r="EB50" s="186"/>
      <c r="EC50" s="188"/>
      <c r="ED50" s="188"/>
      <c r="EE50" s="188"/>
      <c r="EF50" s="188"/>
      <c r="EG50" s="188"/>
      <c r="EH50" s="188"/>
      <c r="EI50" s="188"/>
      <c r="EJ50" s="191"/>
      <c r="EK50" s="191"/>
      <c r="EL50" s="191"/>
      <c r="EM50" s="191"/>
      <c r="EN50" s="189"/>
      <c r="EO50" s="190"/>
      <c r="EP50" s="189"/>
      <c r="EQ50" s="187"/>
      <c r="ER50" s="191"/>
      <c r="ES50" s="190"/>
      <c r="ET50" s="191"/>
      <c r="EU50" s="190"/>
    </row>
    <row r="51" spans="2:151" ht="15">
      <c r="B51" s="80" t="s">
        <v>103</v>
      </c>
      <c r="C51" s="81"/>
      <c r="D51" s="82" t="str">
        <f>IF(N51&lt;=1,"Cấu kiện đảm bảo khả năng chịu lực","Cấu kiện không đảm bảo khả năng chịu lực")</f>
        <v>Cấu kiện đảm bảo khả năng chịu lực</v>
      </c>
      <c r="E51" s="81"/>
      <c r="F51" s="81"/>
      <c r="G51" s="81"/>
      <c r="H51" s="81"/>
      <c r="I51" s="81"/>
      <c r="J51" s="81"/>
      <c r="K51" s="61"/>
      <c r="L51" s="81"/>
      <c r="M51" s="224"/>
      <c r="N51" s="223">
        <f>MAX(K35,K38,K42,K50)</f>
        <v>0.33205240065725472</v>
      </c>
      <c r="AA51" s="6" t="s">
        <v>282</v>
      </c>
      <c r="AB51" s="5" t="s">
        <v>283</v>
      </c>
      <c r="AC51" s="5" t="s">
        <v>284</v>
      </c>
      <c r="AD51" s="4">
        <v>10.06</v>
      </c>
      <c r="AE51" s="4">
        <v>28</v>
      </c>
      <c r="AF51" s="5">
        <v>114.3</v>
      </c>
      <c r="AG51" s="5">
        <v>6.5000000000000009</v>
      </c>
      <c r="AH51" s="6" t="str">
        <f t="shared" si="1"/>
        <v>114.3 x 6.5</v>
      </c>
      <c r="AI51" s="11" cm="1">
        <f t="array" ref="AI51">_xll.DCEPropSectPipe(AF51, AG51, "Area")</f>
        <v>2201.3139723703698</v>
      </c>
      <c r="AJ51" s="151" cm="1">
        <f t="array" ref="AJ51">_xll.DCEPropSectPipe(AF51, AG51, "Ix")</f>
        <v>3209265.3722516391</v>
      </c>
      <c r="AK51" s="151" cm="1">
        <f t="array" ref="AK51">_xll.DCEPropSectPipe(AF51, AG51, "W")</f>
        <v>56155.124623825708</v>
      </c>
      <c r="AL51" s="151" cm="1">
        <f t="array" ref="AL51">_xll.DCEPropSectPipe(AF51, AG51, "Sx")</f>
        <v>37813.500833333332</v>
      </c>
      <c r="AM51" s="11">
        <f>2*Cal!AG51</f>
        <v>13.000000000000002</v>
      </c>
      <c r="AN51" s="11">
        <f t="shared" si="2"/>
        <v>53.9</v>
      </c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9"/>
      <c r="BB51" s="5" t="s">
        <v>296</v>
      </c>
      <c r="BC51" s="3">
        <v>876.53654524380602</v>
      </c>
      <c r="BD51" s="3">
        <v>0</v>
      </c>
      <c r="BE51" s="3">
        <v>-1.3745463027642626</v>
      </c>
      <c r="BF51" s="3">
        <v>6.2760780699385705</v>
      </c>
      <c r="BG51" s="3">
        <v>0</v>
      </c>
      <c r="BH51" s="153">
        <f t="shared" si="3"/>
        <v>6.2760780699385705</v>
      </c>
      <c r="BI51" s="153">
        <f t="shared" si="4"/>
        <v>1.3745463027642626</v>
      </c>
      <c r="BJ51" s="8">
        <f t="shared" si="5"/>
        <v>1.8961327648711068</v>
      </c>
      <c r="BK51" s="8">
        <f t="shared" si="6"/>
        <v>0.53220585382952457</v>
      </c>
      <c r="BL51" s="8">
        <f t="shared" si="7"/>
        <v>2.4283386187006313</v>
      </c>
      <c r="BM51" s="8">
        <f t="shared" si="8"/>
        <v>1.0228453853691099E-2</v>
      </c>
      <c r="BN51" s="7" t="str">
        <f t="shared" si="9"/>
        <v>O/S</v>
      </c>
      <c r="BO51" s="9">
        <f t="shared" si="10"/>
        <v>0.53220585382952468</v>
      </c>
      <c r="BP51" s="7" t="str">
        <f t="shared" si="11"/>
        <v>OK</v>
      </c>
      <c r="BQ51" s="11">
        <f t="shared" si="12"/>
        <v>8.2923076923076913</v>
      </c>
      <c r="BR51" s="10" t="str">
        <f t="shared" si="13"/>
        <v>-</v>
      </c>
      <c r="BS51" s="9" t="str" cm="1">
        <f t="array" ref="BS51">IF(BQ51&lt;$K$45,"-",IF(BC51&lt;0,_xll.Dce_5575_1121_SigmaCr1(AN51,AG51,$B$23,$D$23),"-"))</f>
        <v>-</v>
      </c>
      <c r="BT51" s="10">
        <f t="shared" si="14"/>
        <v>0</v>
      </c>
      <c r="BU51" s="7" t="str">
        <f t="shared" si="15"/>
        <v>OK</v>
      </c>
      <c r="DA51" s="186"/>
      <c r="DB51" s="186"/>
      <c r="DC51" s="186"/>
      <c r="DD51" s="201"/>
      <c r="DE51" s="201"/>
      <c r="DF51" s="186"/>
      <c r="DG51" s="186"/>
      <c r="DH51" s="189"/>
      <c r="DI51" s="190"/>
      <c r="DJ51" s="187"/>
      <c r="DK51" s="187"/>
      <c r="DL51" s="190"/>
      <c r="DM51" s="190"/>
      <c r="DN51" s="190"/>
      <c r="DO51" s="190"/>
      <c r="DP51" s="190"/>
      <c r="DQ51" s="190"/>
      <c r="DR51" s="190"/>
      <c r="DS51" s="190"/>
      <c r="DT51" s="190"/>
      <c r="DU51" s="190"/>
      <c r="DV51" s="190"/>
      <c r="DW51" s="190"/>
      <c r="DX51" s="190"/>
      <c r="DY51" s="190"/>
      <c r="DZ51" s="190"/>
      <c r="EA51" s="190"/>
      <c r="EB51" s="186"/>
      <c r="EC51" s="188"/>
      <c r="ED51" s="188"/>
      <c r="EE51" s="188"/>
      <c r="EF51" s="188"/>
      <c r="EG51" s="188"/>
      <c r="EH51" s="188"/>
      <c r="EI51" s="188"/>
      <c r="EJ51" s="191"/>
      <c r="EK51" s="191"/>
      <c r="EL51" s="191"/>
      <c r="EM51" s="191"/>
      <c r="EN51" s="189"/>
      <c r="EO51" s="190"/>
      <c r="EP51" s="189"/>
      <c r="EQ51" s="187"/>
      <c r="ER51" s="191"/>
      <c r="ES51" s="190"/>
      <c r="ET51" s="191"/>
      <c r="EU51" s="190"/>
    </row>
    <row r="52" spans="2:151">
      <c r="AA52" s="6" t="s">
        <v>282</v>
      </c>
      <c r="AB52" s="5" t="s">
        <v>283</v>
      </c>
      <c r="AC52" s="5" t="s">
        <v>284</v>
      </c>
      <c r="AD52" s="4">
        <v>10.5</v>
      </c>
      <c r="AE52" s="4">
        <v>28</v>
      </c>
      <c r="AF52" s="5">
        <v>114.3</v>
      </c>
      <c r="AG52" s="5">
        <v>6.5000000000000009</v>
      </c>
      <c r="AH52" s="6" t="str">
        <f t="shared" si="1"/>
        <v>114.3 x 6.5</v>
      </c>
      <c r="AI52" s="11" cm="1">
        <f t="array" ref="AI52">_xll.DCEPropSectPipe(AF52, AG52, "Area")</f>
        <v>2201.3139723703698</v>
      </c>
      <c r="AJ52" s="151" cm="1">
        <f t="array" ref="AJ52">_xll.DCEPropSectPipe(AF52, AG52, "Ix")</f>
        <v>3209265.3722516391</v>
      </c>
      <c r="AK52" s="151" cm="1">
        <f t="array" ref="AK52">_xll.DCEPropSectPipe(AF52, AG52, "W")</f>
        <v>56155.124623825708</v>
      </c>
      <c r="AL52" s="151" cm="1">
        <f t="array" ref="AL52">_xll.DCEPropSectPipe(AF52, AG52, "Sx")</f>
        <v>37813.500833333332</v>
      </c>
      <c r="AM52" s="11">
        <f>2*Cal!AG52</f>
        <v>13.000000000000002</v>
      </c>
      <c r="AN52" s="11">
        <f t="shared" si="2"/>
        <v>53.9</v>
      </c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9"/>
      <c r="BB52" s="5" t="s">
        <v>296</v>
      </c>
      <c r="BC52" s="3">
        <v>876.53654524380602</v>
      </c>
      <c r="BD52" s="3">
        <v>0</v>
      </c>
      <c r="BE52" s="3">
        <v>-1.2930026093362048</v>
      </c>
      <c r="BF52" s="3">
        <v>6.8596043944605478</v>
      </c>
      <c r="BG52" s="3">
        <v>0</v>
      </c>
      <c r="BH52" s="153">
        <f t="shared" si="3"/>
        <v>6.8596043944605478</v>
      </c>
      <c r="BI52" s="153">
        <f t="shared" si="4"/>
        <v>1.2930026093362048</v>
      </c>
      <c r="BJ52" s="8">
        <f t="shared" si="5"/>
        <v>1.8961327648711068</v>
      </c>
      <c r="BK52" s="8">
        <f t="shared" si="6"/>
        <v>0.58168836859646778</v>
      </c>
      <c r="BL52" s="8">
        <f t="shared" si="7"/>
        <v>2.4778211334675744</v>
      </c>
      <c r="BM52" s="8">
        <f t="shared" si="8"/>
        <v>9.621660249422485E-3</v>
      </c>
      <c r="BN52" s="7" t="str">
        <f t="shared" si="9"/>
        <v>O/S</v>
      </c>
      <c r="BO52" s="9">
        <f t="shared" si="10"/>
        <v>0.58168836859646789</v>
      </c>
      <c r="BP52" s="7" t="str">
        <f t="shared" si="11"/>
        <v>OK</v>
      </c>
      <c r="BQ52" s="11">
        <f t="shared" si="12"/>
        <v>8.2923076923076913</v>
      </c>
      <c r="BR52" s="10" t="str">
        <f t="shared" si="13"/>
        <v>-</v>
      </c>
      <c r="BS52" s="9" t="str" cm="1">
        <f t="array" ref="BS52">IF(BQ52&lt;$K$45,"-",IF(BC52&lt;0,_xll.Dce_5575_1121_SigmaCr1(AN52,AG52,$B$23,$D$23),"-"))</f>
        <v>-</v>
      </c>
      <c r="BT52" s="10">
        <f t="shared" si="14"/>
        <v>0</v>
      </c>
      <c r="BU52" s="7" t="str">
        <f t="shared" si="15"/>
        <v>OK</v>
      </c>
      <c r="DA52" s="186"/>
      <c r="DB52" s="186"/>
      <c r="DC52" s="186"/>
      <c r="DD52" s="201"/>
      <c r="DE52" s="201"/>
      <c r="DF52" s="186"/>
      <c r="DG52" s="186"/>
      <c r="DH52" s="189"/>
      <c r="DI52" s="190"/>
      <c r="DJ52" s="187"/>
      <c r="DK52" s="187"/>
      <c r="DL52" s="190"/>
      <c r="DM52" s="190"/>
      <c r="DN52" s="190"/>
      <c r="DO52" s="190"/>
      <c r="DP52" s="190"/>
      <c r="DQ52" s="190"/>
      <c r="DR52" s="190"/>
      <c r="DS52" s="190"/>
      <c r="DT52" s="190"/>
      <c r="DU52" s="190"/>
      <c r="DV52" s="190"/>
      <c r="DW52" s="190"/>
      <c r="DX52" s="190"/>
      <c r="DY52" s="190"/>
      <c r="DZ52" s="190"/>
      <c r="EA52" s="190"/>
      <c r="EB52" s="186"/>
      <c r="EC52" s="188"/>
      <c r="ED52" s="188"/>
      <c r="EE52" s="188"/>
      <c r="EF52" s="188"/>
      <c r="EG52" s="188"/>
      <c r="EH52" s="188"/>
      <c r="EI52" s="188"/>
      <c r="EJ52" s="191"/>
      <c r="EK52" s="191"/>
      <c r="EL52" s="191"/>
      <c r="EM52" s="191"/>
      <c r="EN52" s="189"/>
      <c r="EO52" s="190"/>
      <c r="EP52" s="189"/>
      <c r="EQ52" s="187"/>
      <c r="ER52" s="191"/>
      <c r="ES52" s="190"/>
      <c r="ET52" s="191"/>
      <c r="EU52" s="190"/>
    </row>
    <row r="53" spans="2:151">
      <c r="AA53" s="6" t="s">
        <v>282</v>
      </c>
      <c r="AB53" s="5" t="s">
        <v>283</v>
      </c>
      <c r="AC53" s="5" t="s">
        <v>284</v>
      </c>
      <c r="AD53" s="4">
        <v>10.5</v>
      </c>
      <c r="AE53" s="4">
        <v>28</v>
      </c>
      <c r="AF53" s="5">
        <v>114.3</v>
      </c>
      <c r="AG53" s="5">
        <v>6.5000000000000009</v>
      </c>
      <c r="AH53" s="6" t="str">
        <f t="shared" si="1"/>
        <v>114.3 x 6.5</v>
      </c>
      <c r="AI53" s="11" cm="1">
        <f t="array" ref="AI53">_xll.DCEPropSectPipe(AF53, AG53, "Area")</f>
        <v>2201.3139723703698</v>
      </c>
      <c r="AJ53" s="151" cm="1">
        <f t="array" ref="AJ53">_xll.DCEPropSectPipe(AF53, AG53, "Ix")</f>
        <v>3209265.3722516391</v>
      </c>
      <c r="AK53" s="151" cm="1">
        <f t="array" ref="AK53">_xll.DCEPropSectPipe(AF53, AG53, "W")</f>
        <v>56155.124623825708</v>
      </c>
      <c r="AL53" s="151" cm="1">
        <f t="array" ref="AL53">_xll.DCEPropSectPipe(AF53, AG53, "Sx")</f>
        <v>37813.500833333332</v>
      </c>
      <c r="AM53" s="11">
        <f>2*Cal!AG53</f>
        <v>13.000000000000002</v>
      </c>
      <c r="AN53" s="11">
        <f t="shared" si="2"/>
        <v>53.9</v>
      </c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9"/>
      <c r="BB53" s="5" t="s">
        <v>296</v>
      </c>
      <c r="BC53" s="3">
        <v>1264.6181417966686</v>
      </c>
      <c r="BD53" s="3">
        <v>0</v>
      </c>
      <c r="BE53" s="3">
        <v>0.36616324866365174</v>
      </c>
      <c r="BF53" s="3">
        <v>6.8596043944602716</v>
      </c>
      <c r="BG53" s="3">
        <v>0</v>
      </c>
      <c r="BH53" s="153">
        <f t="shared" si="3"/>
        <v>6.8596043944602716</v>
      </c>
      <c r="BI53" s="153">
        <f t="shared" si="4"/>
        <v>0.36616324866365174</v>
      </c>
      <c r="BJ53" s="8">
        <f t="shared" si="5"/>
        <v>2.7356348194747708</v>
      </c>
      <c r="BK53" s="8">
        <f t="shared" si="6"/>
        <v>0.58168836859644435</v>
      </c>
      <c r="BL53" s="8">
        <f t="shared" si="7"/>
        <v>3.3173231880712151</v>
      </c>
      <c r="BM53" s="8">
        <f t="shared" si="8"/>
        <v>2.7247418907183256E-3</v>
      </c>
      <c r="BN53" s="7" t="str">
        <f t="shared" si="9"/>
        <v>O/S</v>
      </c>
      <c r="BO53" s="9">
        <f t="shared" si="10"/>
        <v>0.58168836859644446</v>
      </c>
      <c r="BP53" s="7" t="str">
        <f t="shared" si="11"/>
        <v>OK</v>
      </c>
      <c r="BQ53" s="11">
        <f t="shared" si="12"/>
        <v>8.2923076923076913</v>
      </c>
      <c r="BR53" s="10" t="str">
        <f t="shared" si="13"/>
        <v>-</v>
      </c>
      <c r="BS53" s="9" t="str" cm="1">
        <f t="array" ref="BS53">IF(BQ53&lt;$K$45,"-",IF(BC53&lt;0,_xll.Dce_5575_1121_SigmaCr1(AN53,AG53,$B$23,$D$23),"-"))</f>
        <v>-</v>
      </c>
      <c r="BT53" s="10">
        <f t="shared" si="14"/>
        <v>0</v>
      </c>
      <c r="BU53" s="7" t="str">
        <f t="shared" si="15"/>
        <v>OK</v>
      </c>
      <c r="DA53" s="186"/>
      <c r="DB53" s="186"/>
      <c r="DC53" s="186"/>
      <c r="DD53" s="201"/>
      <c r="DE53" s="201"/>
      <c r="DF53" s="186"/>
      <c r="DG53" s="186"/>
      <c r="DH53" s="189"/>
      <c r="DI53" s="190"/>
      <c r="DJ53" s="187"/>
      <c r="DK53" s="187"/>
      <c r="DL53" s="190"/>
      <c r="DM53" s="190"/>
      <c r="DN53" s="190"/>
      <c r="DO53" s="190"/>
      <c r="DP53" s="190"/>
      <c r="DQ53" s="190"/>
      <c r="DR53" s="190"/>
      <c r="DS53" s="190"/>
      <c r="DT53" s="190"/>
      <c r="DU53" s="190"/>
      <c r="DV53" s="190"/>
      <c r="DW53" s="190"/>
      <c r="DX53" s="190"/>
      <c r="DY53" s="190"/>
      <c r="DZ53" s="190"/>
      <c r="EA53" s="190"/>
      <c r="EB53" s="186"/>
      <c r="EC53" s="188"/>
      <c r="ED53" s="188"/>
      <c r="EE53" s="188"/>
      <c r="EF53" s="188"/>
      <c r="EG53" s="188"/>
      <c r="EH53" s="188"/>
      <c r="EI53" s="188"/>
      <c r="EJ53" s="191"/>
      <c r="EK53" s="191"/>
      <c r="EL53" s="191"/>
      <c r="EM53" s="191"/>
      <c r="EN53" s="189"/>
      <c r="EO53" s="190"/>
      <c r="EP53" s="189"/>
      <c r="EQ53" s="187"/>
      <c r="ER53" s="191"/>
      <c r="ES53" s="190"/>
      <c r="ET53" s="191"/>
      <c r="EU53" s="190"/>
    </row>
    <row r="54" spans="2:151">
      <c r="AA54" s="6" t="s">
        <v>282</v>
      </c>
      <c r="AB54" s="5" t="s">
        <v>283</v>
      </c>
      <c r="AC54" s="5" t="s">
        <v>284</v>
      </c>
      <c r="AD54" s="4">
        <v>10.94</v>
      </c>
      <c r="AE54" s="4">
        <v>28</v>
      </c>
      <c r="AF54" s="5">
        <v>114.3</v>
      </c>
      <c r="AG54" s="5">
        <v>6.5000000000000009</v>
      </c>
      <c r="AH54" s="6" t="str">
        <f t="shared" si="1"/>
        <v>114.3 x 6.5</v>
      </c>
      <c r="AI54" s="11" cm="1">
        <f t="array" ref="AI54">_xll.DCEPropSectPipe(AF54, AG54, "Area")</f>
        <v>2201.3139723703698</v>
      </c>
      <c r="AJ54" s="151" cm="1">
        <f t="array" ref="AJ54">_xll.DCEPropSectPipe(AF54, AG54, "Ix")</f>
        <v>3209265.3722516391</v>
      </c>
      <c r="AK54" s="151" cm="1">
        <f t="array" ref="AK54">_xll.DCEPropSectPipe(AF54, AG54, "W")</f>
        <v>56155.124623825708</v>
      </c>
      <c r="AL54" s="151" cm="1">
        <f t="array" ref="AL54">_xll.DCEPropSectPipe(AF54, AG54, "Sx")</f>
        <v>37813.500833333332</v>
      </c>
      <c r="AM54" s="11">
        <f>2*Cal!AG54</f>
        <v>13.000000000000002</v>
      </c>
      <c r="AN54" s="11">
        <f t="shared" si="2"/>
        <v>53.9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9"/>
      <c r="BB54" s="5" t="s">
        <v>296</v>
      </c>
      <c r="BC54" s="3">
        <v>1264.6181417966686</v>
      </c>
      <c r="BD54" s="3">
        <v>0</v>
      </c>
      <c r="BE54" s="3">
        <v>0.44770694209170964</v>
      </c>
      <c r="BF54" s="3">
        <v>6.6815702902325365</v>
      </c>
      <c r="BG54" s="3">
        <v>0</v>
      </c>
      <c r="BH54" s="153">
        <f t="shared" si="3"/>
        <v>6.6815702902325365</v>
      </c>
      <c r="BI54" s="153">
        <f t="shared" si="4"/>
        <v>0.44770694209170964</v>
      </c>
      <c r="BJ54" s="8">
        <f t="shared" si="5"/>
        <v>2.7356348194747708</v>
      </c>
      <c r="BK54" s="8">
        <f t="shared" si="6"/>
        <v>0.56659123446340387</v>
      </c>
      <c r="BL54" s="8">
        <f t="shared" si="7"/>
        <v>3.3022260539381749</v>
      </c>
      <c r="BM54" s="8">
        <f t="shared" si="8"/>
        <v>3.3315354949869399E-3</v>
      </c>
      <c r="BN54" s="7" t="str">
        <f t="shared" si="9"/>
        <v>O/S</v>
      </c>
      <c r="BO54" s="9">
        <f t="shared" si="10"/>
        <v>0.56659123446340398</v>
      </c>
      <c r="BP54" s="7" t="str">
        <f t="shared" si="11"/>
        <v>OK</v>
      </c>
      <c r="BQ54" s="11">
        <f t="shared" si="12"/>
        <v>8.2923076923076913</v>
      </c>
      <c r="BR54" s="10" t="str">
        <f t="shared" si="13"/>
        <v>-</v>
      </c>
      <c r="BS54" s="9" t="str" cm="1">
        <f t="array" ref="BS54">IF(BQ54&lt;$K$45,"-",IF(BC54&lt;0,_xll.Dce_5575_1121_SigmaCr1(AN54,AG54,$B$23,$D$23),"-"))</f>
        <v>-</v>
      </c>
      <c r="BT54" s="10">
        <f t="shared" si="14"/>
        <v>0</v>
      </c>
      <c r="BU54" s="7" t="str">
        <f t="shared" si="15"/>
        <v>OK</v>
      </c>
      <c r="DA54" s="186"/>
      <c r="DB54" s="186"/>
      <c r="DC54" s="186"/>
      <c r="DD54" s="201"/>
      <c r="DE54" s="201"/>
      <c r="DF54" s="186"/>
      <c r="DG54" s="186"/>
      <c r="DH54" s="189"/>
      <c r="DI54" s="190"/>
      <c r="DJ54" s="187"/>
      <c r="DK54" s="187"/>
      <c r="DL54" s="190"/>
      <c r="DM54" s="190"/>
      <c r="DN54" s="190"/>
      <c r="DO54" s="190"/>
      <c r="DP54" s="190"/>
      <c r="DQ54" s="190"/>
      <c r="DR54" s="190"/>
      <c r="DS54" s="190"/>
      <c r="DT54" s="190"/>
      <c r="DU54" s="190"/>
      <c r="DV54" s="190"/>
      <c r="DW54" s="190"/>
      <c r="DX54" s="190"/>
      <c r="DY54" s="190"/>
      <c r="DZ54" s="190"/>
      <c r="EA54" s="190"/>
      <c r="EB54" s="186"/>
      <c r="EC54" s="188"/>
      <c r="ED54" s="188"/>
      <c r="EE54" s="188"/>
      <c r="EF54" s="188"/>
      <c r="EG54" s="188"/>
      <c r="EH54" s="188"/>
      <c r="EI54" s="188"/>
      <c r="EJ54" s="191"/>
      <c r="EK54" s="191"/>
      <c r="EL54" s="191"/>
      <c r="EM54" s="191"/>
      <c r="EN54" s="189"/>
      <c r="EO54" s="190"/>
      <c r="EP54" s="189"/>
      <c r="EQ54" s="187"/>
      <c r="ER54" s="191"/>
      <c r="ES54" s="190"/>
      <c r="ET54" s="191"/>
      <c r="EU54" s="190"/>
    </row>
    <row r="55" spans="2:151">
      <c r="AA55" s="6" t="s">
        <v>282</v>
      </c>
      <c r="AB55" s="5" t="s">
        <v>283</v>
      </c>
      <c r="AC55" s="5" t="s">
        <v>284</v>
      </c>
      <c r="AD55" s="4">
        <v>11.38</v>
      </c>
      <c r="AE55" s="4">
        <v>28</v>
      </c>
      <c r="AF55" s="5">
        <v>114.3</v>
      </c>
      <c r="AG55" s="5">
        <v>6.5000000000000009</v>
      </c>
      <c r="AH55" s="6" t="str">
        <f t="shared" si="1"/>
        <v>114.3 x 6.5</v>
      </c>
      <c r="AI55" s="11" cm="1">
        <f t="array" ref="AI55">_xll.DCEPropSectPipe(AF55, AG55, "Area")</f>
        <v>2201.3139723703698</v>
      </c>
      <c r="AJ55" s="151" cm="1">
        <f t="array" ref="AJ55">_xll.DCEPropSectPipe(AF55, AG55, "Ix")</f>
        <v>3209265.3722516391</v>
      </c>
      <c r="AK55" s="151" cm="1">
        <f t="array" ref="AK55">_xll.DCEPropSectPipe(AF55, AG55, "W")</f>
        <v>56155.124623825708</v>
      </c>
      <c r="AL55" s="151" cm="1">
        <f t="array" ref="AL55">_xll.DCEPropSectPipe(AF55, AG55, "Sx")</f>
        <v>37813.500833333332</v>
      </c>
      <c r="AM55" s="11">
        <f>2*Cal!AG55</f>
        <v>13.000000000000002</v>
      </c>
      <c r="AN55" s="11">
        <f t="shared" si="2"/>
        <v>53.9</v>
      </c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9"/>
      <c r="BB55" s="5" t="s">
        <v>296</v>
      </c>
      <c r="BC55" s="3">
        <v>1264.6181417966686</v>
      </c>
      <c r="BD55" s="3">
        <v>0</v>
      </c>
      <c r="BE55" s="3">
        <v>0.52925063551976759</v>
      </c>
      <c r="BF55" s="3">
        <v>6.4678608201300252</v>
      </c>
      <c r="BG55" s="3">
        <v>0</v>
      </c>
      <c r="BH55" s="153">
        <f t="shared" si="3"/>
        <v>6.4678608201300252</v>
      </c>
      <c r="BI55" s="153">
        <f t="shared" si="4"/>
        <v>0.52925063551976759</v>
      </c>
      <c r="BJ55" s="8">
        <f t="shared" si="5"/>
        <v>2.7356348194747708</v>
      </c>
      <c r="BK55" s="8">
        <f t="shared" si="6"/>
        <v>0.54846886094607195</v>
      </c>
      <c r="BL55" s="8">
        <f t="shared" si="7"/>
        <v>3.2841036804208428</v>
      </c>
      <c r="BM55" s="8">
        <f t="shared" si="8"/>
        <v>3.9383290992555543E-3</v>
      </c>
      <c r="BN55" s="7" t="str">
        <f t="shared" si="9"/>
        <v>O/S</v>
      </c>
      <c r="BO55" s="9">
        <f t="shared" si="10"/>
        <v>0.54846886094607206</v>
      </c>
      <c r="BP55" s="7" t="str">
        <f t="shared" si="11"/>
        <v>OK</v>
      </c>
      <c r="BQ55" s="11">
        <f t="shared" si="12"/>
        <v>8.2923076923076913</v>
      </c>
      <c r="BR55" s="10" t="str">
        <f t="shared" si="13"/>
        <v>-</v>
      </c>
      <c r="BS55" s="9" t="str" cm="1">
        <f t="array" ref="BS55">IF(BQ55&lt;$K$45,"-",IF(BC55&lt;0,_xll.Dce_5575_1121_SigmaCr1(AN55,AG55,$B$23,$D$23),"-"))</f>
        <v>-</v>
      </c>
      <c r="BT55" s="10">
        <f t="shared" si="14"/>
        <v>0</v>
      </c>
      <c r="BU55" s="7" t="str">
        <f t="shared" si="15"/>
        <v>OK</v>
      </c>
      <c r="DA55" s="186"/>
      <c r="DB55" s="186"/>
      <c r="DC55" s="186"/>
      <c r="DD55" s="201"/>
      <c r="DE55" s="201"/>
      <c r="DF55" s="186"/>
      <c r="DG55" s="186"/>
      <c r="DH55" s="189"/>
      <c r="DI55" s="190"/>
      <c r="DJ55" s="187"/>
      <c r="DK55" s="187"/>
      <c r="DL55" s="190"/>
      <c r="DM55" s="190"/>
      <c r="DN55" s="190"/>
      <c r="DO55" s="190"/>
      <c r="DP55" s="190"/>
      <c r="DQ55" s="190"/>
      <c r="DR55" s="190"/>
      <c r="DS55" s="190"/>
      <c r="DT55" s="190"/>
      <c r="DU55" s="190"/>
      <c r="DV55" s="190"/>
      <c r="DW55" s="190"/>
      <c r="DX55" s="190"/>
      <c r="DY55" s="190"/>
      <c r="DZ55" s="190"/>
      <c r="EA55" s="190"/>
      <c r="EB55" s="186"/>
      <c r="EC55" s="188"/>
      <c r="ED55" s="188"/>
      <c r="EE55" s="188"/>
      <c r="EF55" s="188"/>
      <c r="EG55" s="188"/>
      <c r="EH55" s="188"/>
      <c r="EI55" s="188"/>
      <c r="EJ55" s="191"/>
      <c r="EK55" s="191"/>
      <c r="EL55" s="191"/>
      <c r="EM55" s="191"/>
      <c r="EN55" s="189"/>
      <c r="EO55" s="190"/>
      <c r="EP55" s="189"/>
      <c r="EQ55" s="187"/>
      <c r="ER55" s="191"/>
      <c r="ES55" s="190"/>
      <c r="ET55" s="191"/>
      <c r="EU55" s="190"/>
    </row>
    <row r="56" spans="2:151">
      <c r="AA56" s="6" t="s">
        <v>282</v>
      </c>
      <c r="AB56" s="5" t="s">
        <v>283</v>
      </c>
      <c r="AC56" s="5" t="s">
        <v>284</v>
      </c>
      <c r="AD56" s="4">
        <v>11.81</v>
      </c>
      <c r="AE56" s="4">
        <v>28</v>
      </c>
      <c r="AF56" s="5">
        <v>114.3</v>
      </c>
      <c r="AG56" s="5">
        <v>6.5000000000000009</v>
      </c>
      <c r="AH56" s="6" t="str">
        <f t="shared" si="1"/>
        <v>114.3 x 6.5</v>
      </c>
      <c r="AI56" s="11" cm="1">
        <f t="array" ref="AI56">_xll.DCEPropSectPipe(AF56, AG56, "Area")</f>
        <v>2201.3139723703698</v>
      </c>
      <c r="AJ56" s="151" cm="1">
        <f t="array" ref="AJ56">_xll.DCEPropSectPipe(AF56, AG56, "Ix")</f>
        <v>3209265.3722516391</v>
      </c>
      <c r="AK56" s="151" cm="1">
        <f t="array" ref="AK56">_xll.DCEPropSectPipe(AF56, AG56, "W")</f>
        <v>56155.124623825708</v>
      </c>
      <c r="AL56" s="151" cm="1">
        <f t="array" ref="AL56">_xll.DCEPropSectPipe(AF56, AG56, "Sx")</f>
        <v>37813.500833333332</v>
      </c>
      <c r="AM56" s="11">
        <f>2*Cal!AG56</f>
        <v>13.000000000000002</v>
      </c>
      <c r="AN56" s="11">
        <f t="shared" si="2"/>
        <v>53.9</v>
      </c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9"/>
      <c r="BB56" s="5" t="s">
        <v>296</v>
      </c>
      <c r="BC56" s="3">
        <v>1264.6181417966686</v>
      </c>
      <c r="BD56" s="3">
        <v>0</v>
      </c>
      <c r="BE56" s="3">
        <v>0.61079432894782537</v>
      </c>
      <c r="BF56" s="3">
        <v>6.2184759841527395</v>
      </c>
      <c r="BG56" s="3">
        <v>0</v>
      </c>
      <c r="BH56" s="153">
        <f t="shared" si="3"/>
        <v>6.2184759841527395</v>
      </c>
      <c r="BI56" s="153">
        <f t="shared" si="4"/>
        <v>0.61079432894782537</v>
      </c>
      <c r="BJ56" s="8">
        <f t="shared" si="5"/>
        <v>2.7356348194747708</v>
      </c>
      <c r="BK56" s="8">
        <f t="shared" si="6"/>
        <v>0.5273212480444488</v>
      </c>
      <c r="BL56" s="8">
        <f t="shared" si="7"/>
        <v>3.2629560675192195</v>
      </c>
      <c r="BM56" s="8">
        <f t="shared" si="8"/>
        <v>4.5451227035241673E-3</v>
      </c>
      <c r="BN56" s="7" t="str">
        <f t="shared" si="9"/>
        <v>O/S</v>
      </c>
      <c r="BO56" s="9">
        <f t="shared" si="10"/>
        <v>0.52732124804444891</v>
      </c>
      <c r="BP56" s="7" t="str">
        <f t="shared" si="11"/>
        <v>OK</v>
      </c>
      <c r="BQ56" s="11">
        <f t="shared" si="12"/>
        <v>8.2923076923076913</v>
      </c>
      <c r="BR56" s="10" t="str">
        <f t="shared" si="13"/>
        <v>-</v>
      </c>
      <c r="BS56" s="9" t="str" cm="1">
        <f t="array" ref="BS56">IF(BQ56&lt;$K$45,"-",IF(BC56&lt;0,_xll.Dce_5575_1121_SigmaCr1(AN56,AG56,$B$23,$D$23),"-"))</f>
        <v>-</v>
      </c>
      <c r="BT56" s="10">
        <f t="shared" si="14"/>
        <v>0</v>
      </c>
      <c r="BU56" s="7" t="str">
        <f t="shared" si="15"/>
        <v>OK</v>
      </c>
      <c r="DA56" s="186"/>
      <c r="DB56" s="186"/>
      <c r="DC56" s="186"/>
      <c r="DD56" s="201"/>
      <c r="DE56" s="201"/>
      <c r="DF56" s="186"/>
      <c r="DG56" s="186"/>
      <c r="DH56" s="189"/>
      <c r="DI56" s="190"/>
      <c r="DJ56" s="187"/>
      <c r="DK56" s="187"/>
      <c r="DL56" s="190"/>
      <c r="DM56" s="190"/>
      <c r="DN56" s="190"/>
      <c r="DO56" s="190"/>
      <c r="DP56" s="190"/>
      <c r="DQ56" s="190"/>
      <c r="DR56" s="190"/>
      <c r="DS56" s="190"/>
      <c r="DT56" s="190"/>
      <c r="DU56" s="190"/>
      <c r="DV56" s="190"/>
      <c r="DW56" s="190"/>
      <c r="DX56" s="190"/>
      <c r="DY56" s="190"/>
      <c r="DZ56" s="190"/>
      <c r="EA56" s="190"/>
      <c r="EB56" s="186"/>
      <c r="EC56" s="188"/>
      <c r="ED56" s="188"/>
      <c r="EE56" s="188"/>
      <c r="EF56" s="188"/>
      <c r="EG56" s="188"/>
      <c r="EH56" s="188"/>
      <c r="EI56" s="188"/>
      <c r="EJ56" s="191"/>
      <c r="EK56" s="191"/>
      <c r="EL56" s="191"/>
      <c r="EM56" s="191"/>
      <c r="EN56" s="189"/>
      <c r="EO56" s="190"/>
      <c r="EP56" s="189"/>
      <c r="EQ56" s="187"/>
      <c r="ER56" s="191"/>
      <c r="ES56" s="190"/>
      <c r="ET56" s="191"/>
      <c r="EU56" s="190"/>
    </row>
    <row r="57" spans="2:151">
      <c r="AA57" s="6" t="s">
        <v>282</v>
      </c>
      <c r="AB57" s="5" t="s">
        <v>283</v>
      </c>
      <c r="AC57" s="5" t="s">
        <v>284</v>
      </c>
      <c r="AD57" s="4">
        <v>12.25</v>
      </c>
      <c r="AE57" s="4">
        <v>28</v>
      </c>
      <c r="AF57" s="5">
        <v>114.3</v>
      </c>
      <c r="AG57" s="5">
        <v>6.5000000000000009</v>
      </c>
      <c r="AH57" s="6" t="str">
        <f t="shared" si="1"/>
        <v>114.3 x 6.5</v>
      </c>
      <c r="AI57" s="11" cm="1">
        <f t="array" ref="AI57">_xll.DCEPropSectPipe(AF57, AG57, "Area")</f>
        <v>2201.3139723703698</v>
      </c>
      <c r="AJ57" s="151" cm="1">
        <f t="array" ref="AJ57">_xll.DCEPropSectPipe(AF57, AG57, "Ix")</f>
        <v>3209265.3722516391</v>
      </c>
      <c r="AK57" s="151" cm="1">
        <f t="array" ref="AK57">_xll.DCEPropSectPipe(AF57, AG57, "W")</f>
        <v>56155.124623825708</v>
      </c>
      <c r="AL57" s="151" cm="1">
        <f t="array" ref="AL57">_xll.DCEPropSectPipe(AF57, AG57, "Sx")</f>
        <v>37813.500833333332</v>
      </c>
      <c r="AM57" s="11">
        <f>2*Cal!AG57</f>
        <v>13.000000000000002</v>
      </c>
      <c r="AN57" s="11">
        <f t="shared" si="2"/>
        <v>53.9</v>
      </c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9"/>
      <c r="BB57" s="5" t="s">
        <v>296</v>
      </c>
      <c r="BC57" s="3">
        <v>1264.6181417966686</v>
      </c>
      <c r="BD57" s="3">
        <v>0</v>
      </c>
      <c r="BE57" s="3">
        <v>0.69233802237588338</v>
      </c>
      <c r="BF57" s="3">
        <v>5.9334157823006768</v>
      </c>
      <c r="BG57" s="3">
        <v>0</v>
      </c>
      <c r="BH57" s="153">
        <f t="shared" si="3"/>
        <v>5.9334157823006768</v>
      </c>
      <c r="BI57" s="153">
        <f t="shared" si="4"/>
        <v>0.69233802237588338</v>
      </c>
      <c r="BJ57" s="8">
        <f t="shared" si="5"/>
        <v>2.7356348194747708</v>
      </c>
      <c r="BK57" s="8">
        <f t="shared" si="6"/>
        <v>0.50314839575853409</v>
      </c>
      <c r="BL57" s="8">
        <f t="shared" si="7"/>
        <v>3.2387832152333047</v>
      </c>
      <c r="BM57" s="8">
        <f t="shared" si="8"/>
        <v>5.151916307792782E-3</v>
      </c>
      <c r="BN57" s="7" t="str">
        <f t="shared" si="9"/>
        <v>O/S</v>
      </c>
      <c r="BO57" s="9">
        <f t="shared" si="10"/>
        <v>0.50314839575853421</v>
      </c>
      <c r="BP57" s="7" t="str">
        <f t="shared" si="11"/>
        <v>OK</v>
      </c>
      <c r="BQ57" s="11">
        <f t="shared" si="12"/>
        <v>8.2923076923076913</v>
      </c>
      <c r="BR57" s="10" t="str">
        <f t="shared" si="13"/>
        <v>-</v>
      </c>
      <c r="BS57" s="9" t="str" cm="1">
        <f t="array" ref="BS57">IF(BQ57&lt;$K$45,"-",IF(BC57&lt;0,_xll.Dce_5575_1121_SigmaCr1(AN57,AG57,$B$23,$D$23),"-"))</f>
        <v>-</v>
      </c>
      <c r="BT57" s="10">
        <f t="shared" si="14"/>
        <v>0</v>
      </c>
      <c r="BU57" s="7" t="str">
        <f t="shared" si="15"/>
        <v>OK</v>
      </c>
      <c r="DA57" s="186"/>
      <c r="DB57" s="186"/>
      <c r="DC57" s="186"/>
      <c r="DD57" s="201"/>
      <c r="DE57" s="201"/>
      <c r="DF57" s="186"/>
      <c r="DG57" s="186"/>
      <c r="DH57" s="189"/>
      <c r="DI57" s="190"/>
      <c r="DJ57" s="187"/>
      <c r="DK57" s="187"/>
      <c r="DL57" s="190"/>
      <c r="DM57" s="190"/>
      <c r="DN57" s="190"/>
      <c r="DO57" s="190"/>
      <c r="DP57" s="190"/>
      <c r="DQ57" s="190"/>
      <c r="DR57" s="190"/>
      <c r="DS57" s="190"/>
      <c r="DT57" s="190"/>
      <c r="DU57" s="190"/>
      <c r="DV57" s="190"/>
      <c r="DW57" s="190"/>
      <c r="DX57" s="190"/>
      <c r="DY57" s="190"/>
      <c r="DZ57" s="190"/>
      <c r="EA57" s="190"/>
      <c r="EB57" s="186"/>
      <c r="EC57" s="188"/>
      <c r="ED57" s="188"/>
      <c r="EE57" s="188"/>
      <c r="EF57" s="188"/>
      <c r="EG57" s="188"/>
      <c r="EH57" s="188"/>
      <c r="EI57" s="188"/>
      <c r="EJ57" s="191"/>
      <c r="EK57" s="191"/>
      <c r="EL57" s="191"/>
      <c r="EM57" s="191"/>
      <c r="EN57" s="189"/>
      <c r="EO57" s="190"/>
      <c r="EP57" s="189"/>
      <c r="EQ57" s="187"/>
      <c r="ER57" s="191"/>
      <c r="ES57" s="190"/>
      <c r="ET57" s="191"/>
      <c r="EU57" s="190"/>
    </row>
    <row r="58" spans="2:151">
      <c r="AA58" s="6" t="s">
        <v>282</v>
      </c>
      <c r="AB58" s="5" t="s">
        <v>283</v>
      </c>
      <c r="AC58" s="5" t="s">
        <v>284</v>
      </c>
      <c r="AD58" s="4">
        <v>12.25</v>
      </c>
      <c r="AE58" s="4">
        <v>28</v>
      </c>
      <c r="AF58" s="5">
        <v>114.3</v>
      </c>
      <c r="AG58" s="5">
        <v>6.5000000000000009</v>
      </c>
      <c r="AH58" s="6" t="str">
        <f t="shared" si="1"/>
        <v>114.3 x 6.5</v>
      </c>
      <c r="AI58" s="11" cm="1">
        <f t="array" ref="AI58">_xll.DCEPropSectPipe(AF58, AG58, "Area")</f>
        <v>2201.3139723703698</v>
      </c>
      <c r="AJ58" s="151" cm="1">
        <f t="array" ref="AJ58">_xll.DCEPropSectPipe(AF58, AG58, "Ix")</f>
        <v>3209265.3722516391</v>
      </c>
      <c r="AK58" s="151" cm="1">
        <f t="array" ref="AK58">_xll.DCEPropSectPipe(AF58, AG58, "W")</f>
        <v>56155.124623825708</v>
      </c>
      <c r="AL58" s="151" cm="1">
        <f t="array" ref="AL58">_xll.DCEPropSectPipe(AF58, AG58, "Sx")</f>
        <v>37813.500833333332</v>
      </c>
      <c r="AM58" s="11">
        <f>2*Cal!AG58</f>
        <v>13.000000000000002</v>
      </c>
      <c r="AN58" s="11">
        <f t="shared" si="2"/>
        <v>53.9</v>
      </c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9"/>
      <c r="BB58" s="5" t="s">
        <v>296</v>
      </c>
      <c r="BC58" s="3">
        <v>1264.6181417966686</v>
      </c>
      <c r="BD58" s="3">
        <v>0</v>
      </c>
      <c r="BE58" s="3">
        <v>-1.1534394252790137</v>
      </c>
      <c r="BF58" s="3">
        <v>5.9334157823007097</v>
      </c>
      <c r="BG58" s="3">
        <v>0</v>
      </c>
      <c r="BH58" s="153">
        <f t="shared" si="3"/>
        <v>5.9334157823007097</v>
      </c>
      <c r="BI58" s="153">
        <f t="shared" si="4"/>
        <v>1.1534394252790137</v>
      </c>
      <c r="BJ58" s="8">
        <f t="shared" si="5"/>
        <v>2.7356348194747708</v>
      </c>
      <c r="BK58" s="8">
        <f t="shared" si="6"/>
        <v>0.50314839575853687</v>
      </c>
      <c r="BL58" s="8">
        <f t="shared" si="7"/>
        <v>3.2387832152333078</v>
      </c>
      <c r="BM58" s="8">
        <f t="shared" si="8"/>
        <v>8.5831244176848495E-3</v>
      </c>
      <c r="BN58" s="7" t="str">
        <f t="shared" si="9"/>
        <v>O/S</v>
      </c>
      <c r="BO58" s="9">
        <f t="shared" si="10"/>
        <v>0.50314839575853698</v>
      </c>
      <c r="BP58" s="7" t="str">
        <f t="shared" si="11"/>
        <v>OK</v>
      </c>
      <c r="BQ58" s="11">
        <f t="shared" si="12"/>
        <v>8.2923076923076913</v>
      </c>
      <c r="BR58" s="10" t="str">
        <f t="shared" si="13"/>
        <v>-</v>
      </c>
      <c r="BS58" s="9" t="str" cm="1">
        <f t="array" ref="BS58">IF(BQ58&lt;$K$45,"-",IF(BC58&lt;0,_xll.Dce_5575_1121_SigmaCr1(AN58,AG58,$B$23,$D$23),"-"))</f>
        <v>-</v>
      </c>
      <c r="BT58" s="10">
        <f t="shared" si="14"/>
        <v>0</v>
      </c>
      <c r="BU58" s="7" t="str">
        <f t="shared" si="15"/>
        <v>OK</v>
      </c>
      <c r="DA58" s="186"/>
      <c r="DB58" s="186"/>
      <c r="DC58" s="186"/>
      <c r="DD58" s="201"/>
      <c r="DE58" s="201"/>
      <c r="DF58" s="186"/>
      <c r="DG58" s="186"/>
      <c r="DH58" s="189"/>
      <c r="DI58" s="190"/>
      <c r="DJ58" s="187"/>
      <c r="DK58" s="187"/>
      <c r="DL58" s="190"/>
      <c r="DM58" s="190"/>
      <c r="DN58" s="190"/>
      <c r="DO58" s="190"/>
      <c r="DP58" s="190"/>
      <c r="DQ58" s="190"/>
      <c r="DR58" s="190"/>
      <c r="DS58" s="190"/>
      <c r="DT58" s="190"/>
      <c r="DU58" s="190"/>
      <c r="DV58" s="190"/>
      <c r="DW58" s="190"/>
      <c r="DX58" s="190"/>
      <c r="DY58" s="190"/>
      <c r="DZ58" s="190"/>
      <c r="EA58" s="190"/>
      <c r="EB58" s="186"/>
      <c r="EC58" s="188"/>
      <c r="ED58" s="188"/>
      <c r="EE58" s="188"/>
      <c r="EF58" s="188"/>
      <c r="EG58" s="188"/>
      <c r="EH58" s="188"/>
      <c r="EI58" s="188"/>
      <c r="EJ58" s="191"/>
      <c r="EK58" s="191"/>
      <c r="EL58" s="191"/>
      <c r="EM58" s="191"/>
      <c r="EN58" s="189"/>
      <c r="EO58" s="190"/>
      <c r="EP58" s="189"/>
      <c r="EQ58" s="187"/>
      <c r="ER58" s="191"/>
      <c r="ES58" s="190"/>
      <c r="ET58" s="191"/>
      <c r="EU58" s="190"/>
    </row>
    <row r="59" spans="2:151">
      <c r="AA59" s="6" t="s">
        <v>282</v>
      </c>
      <c r="AB59" s="5" t="s">
        <v>283</v>
      </c>
      <c r="AC59" s="5" t="s">
        <v>284</v>
      </c>
      <c r="AD59" s="4">
        <v>12.69</v>
      </c>
      <c r="AE59" s="4">
        <v>28</v>
      </c>
      <c r="AF59" s="5">
        <v>114.3</v>
      </c>
      <c r="AG59" s="5">
        <v>6.5000000000000009</v>
      </c>
      <c r="AH59" s="6" t="str">
        <f t="shared" si="1"/>
        <v>114.3 x 6.5</v>
      </c>
      <c r="AI59" s="11" cm="1">
        <f t="array" ref="AI59">_xll.DCEPropSectPipe(AF59, AG59, "Area")</f>
        <v>2201.3139723703698</v>
      </c>
      <c r="AJ59" s="151" cm="1">
        <f t="array" ref="AJ59">_xll.DCEPropSectPipe(AF59, AG59, "Ix")</f>
        <v>3209265.3722516391</v>
      </c>
      <c r="AK59" s="151" cm="1">
        <f t="array" ref="AK59">_xll.DCEPropSectPipe(AF59, AG59, "W")</f>
        <v>56155.124623825708</v>
      </c>
      <c r="AL59" s="151" cm="1">
        <f t="array" ref="AL59">_xll.DCEPropSectPipe(AF59, AG59, "Sx")</f>
        <v>37813.500833333332</v>
      </c>
      <c r="AM59" s="11">
        <f>2*Cal!AG59</f>
        <v>13.000000000000002</v>
      </c>
      <c r="AN59" s="11">
        <f t="shared" si="2"/>
        <v>53.9</v>
      </c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9"/>
      <c r="BB59" s="5" t="s">
        <v>296</v>
      </c>
      <c r="BC59" s="3">
        <v>1264.6181417966686</v>
      </c>
      <c r="BD59" s="3">
        <v>0</v>
      </c>
      <c r="BE59" s="3">
        <v>-1.0718957318509559</v>
      </c>
      <c r="BF59" s="3">
        <v>6.4202078479228897</v>
      </c>
      <c r="BG59" s="3">
        <v>0</v>
      </c>
      <c r="BH59" s="153">
        <f t="shared" si="3"/>
        <v>6.4202078479228897</v>
      </c>
      <c r="BI59" s="153">
        <f t="shared" si="4"/>
        <v>1.0718957318509559</v>
      </c>
      <c r="BJ59" s="8">
        <f t="shared" si="5"/>
        <v>2.7356348194747708</v>
      </c>
      <c r="BK59" s="8">
        <f t="shared" si="6"/>
        <v>0.54442793116820809</v>
      </c>
      <c r="BL59" s="8">
        <f t="shared" si="7"/>
        <v>3.2800627506429789</v>
      </c>
      <c r="BM59" s="8">
        <f t="shared" si="8"/>
        <v>7.9763308134162356E-3</v>
      </c>
      <c r="BN59" s="7" t="str">
        <f t="shared" si="9"/>
        <v>O/S</v>
      </c>
      <c r="BO59" s="9">
        <f t="shared" si="10"/>
        <v>0.5444279311682082</v>
      </c>
      <c r="BP59" s="7" t="str">
        <f t="shared" si="11"/>
        <v>OK</v>
      </c>
      <c r="BQ59" s="11">
        <f t="shared" si="12"/>
        <v>8.2923076923076913</v>
      </c>
      <c r="BR59" s="10" t="str">
        <f t="shared" si="13"/>
        <v>-</v>
      </c>
      <c r="BS59" s="9" t="str" cm="1">
        <f t="array" ref="BS59">IF(BQ59&lt;$K$45,"-",IF(BC59&lt;0,_xll.Dce_5575_1121_SigmaCr1(AN59,AG59,$B$23,$D$23),"-"))</f>
        <v>-</v>
      </c>
      <c r="BT59" s="10">
        <f t="shared" si="14"/>
        <v>0</v>
      </c>
      <c r="BU59" s="7" t="str">
        <f t="shared" si="15"/>
        <v>OK</v>
      </c>
      <c r="DA59" s="186"/>
      <c r="DB59" s="186"/>
      <c r="DC59" s="186"/>
      <c r="DD59" s="201"/>
      <c r="DE59" s="201"/>
      <c r="DF59" s="186"/>
      <c r="DG59" s="186"/>
      <c r="DH59" s="189"/>
      <c r="DI59" s="190"/>
      <c r="DJ59" s="187"/>
      <c r="DK59" s="187"/>
      <c r="DL59" s="190"/>
      <c r="DM59" s="190"/>
      <c r="DN59" s="190"/>
      <c r="DO59" s="190"/>
      <c r="DP59" s="190"/>
      <c r="DQ59" s="190"/>
      <c r="DR59" s="190"/>
      <c r="DS59" s="190"/>
      <c r="DT59" s="190"/>
      <c r="DU59" s="190"/>
      <c r="DV59" s="190"/>
      <c r="DW59" s="190"/>
      <c r="DX59" s="190"/>
      <c r="DY59" s="190"/>
      <c r="DZ59" s="190"/>
      <c r="EA59" s="190"/>
      <c r="EB59" s="186"/>
      <c r="EC59" s="188"/>
      <c r="ED59" s="188"/>
      <c r="EE59" s="188"/>
      <c r="EF59" s="188"/>
      <c r="EG59" s="188"/>
      <c r="EH59" s="188"/>
      <c r="EI59" s="188"/>
      <c r="EJ59" s="191"/>
      <c r="EK59" s="191"/>
      <c r="EL59" s="191"/>
      <c r="EM59" s="191"/>
      <c r="EN59" s="189"/>
      <c r="EO59" s="190"/>
      <c r="EP59" s="189"/>
      <c r="EQ59" s="187"/>
      <c r="ER59" s="191"/>
      <c r="ES59" s="190"/>
      <c r="ET59" s="191"/>
      <c r="EU59" s="190"/>
    </row>
    <row r="60" spans="2:151">
      <c r="AA60" s="6" t="s">
        <v>282</v>
      </c>
      <c r="AB60" s="5" t="s">
        <v>283</v>
      </c>
      <c r="AC60" s="5" t="s">
        <v>284</v>
      </c>
      <c r="AD60" s="4">
        <v>13.12</v>
      </c>
      <c r="AE60" s="4">
        <v>28</v>
      </c>
      <c r="AF60" s="5">
        <v>114.3</v>
      </c>
      <c r="AG60" s="5">
        <v>6.5000000000000009</v>
      </c>
      <c r="AH60" s="6" t="str">
        <f t="shared" si="1"/>
        <v>114.3 x 6.5</v>
      </c>
      <c r="AI60" s="11" cm="1">
        <f t="array" ref="AI60">_xll.DCEPropSectPipe(AF60, AG60, "Area")</f>
        <v>2201.3139723703698</v>
      </c>
      <c r="AJ60" s="151" cm="1">
        <f t="array" ref="AJ60">_xll.DCEPropSectPipe(AF60, AG60, "Ix")</f>
        <v>3209265.3722516391</v>
      </c>
      <c r="AK60" s="151" cm="1">
        <f t="array" ref="AK60">_xll.DCEPropSectPipe(AF60, AG60, "W")</f>
        <v>56155.124623825708</v>
      </c>
      <c r="AL60" s="151" cm="1">
        <f t="array" ref="AL60">_xll.DCEPropSectPipe(AF60, AG60, "Sx")</f>
        <v>37813.500833333332</v>
      </c>
      <c r="AM60" s="11">
        <f>2*Cal!AG60</f>
        <v>13.000000000000002</v>
      </c>
      <c r="AN60" s="11">
        <f t="shared" si="2"/>
        <v>53.9</v>
      </c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9"/>
      <c r="BB60" s="5" t="s">
        <v>296</v>
      </c>
      <c r="BC60" s="3">
        <v>1264.6181417966686</v>
      </c>
      <c r="BD60" s="3">
        <v>0</v>
      </c>
      <c r="BE60" s="3">
        <v>-0.99035203842289787</v>
      </c>
      <c r="BF60" s="3">
        <v>6.8713245476702944</v>
      </c>
      <c r="BG60" s="3">
        <v>0</v>
      </c>
      <c r="BH60" s="153">
        <f t="shared" si="3"/>
        <v>6.8713245476702944</v>
      </c>
      <c r="BI60" s="153">
        <f t="shared" si="4"/>
        <v>0.99035203842289787</v>
      </c>
      <c r="BJ60" s="8">
        <f t="shared" si="5"/>
        <v>2.7356348194747708</v>
      </c>
      <c r="BK60" s="8">
        <f t="shared" si="6"/>
        <v>0.58268222719358798</v>
      </c>
      <c r="BL60" s="8">
        <f t="shared" si="7"/>
        <v>3.3183170466683589</v>
      </c>
      <c r="BM60" s="8">
        <f t="shared" si="8"/>
        <v>7.3695372091476218E-3</v>
      </c>
      <c r="BN60" s="7" t="str">
        <f t="shared" si="9"/>
        <v>O/S</v>
      </c>
      <c r="BO60" s="9">
        <f t="shared" si="10"/>
        <v>0.58268222719358809</v>
      </c>
      <c r="BP60" s="7" t="str">
        <f t="shared" si="11"/>
        <v>OK</v>
      </c>
      <c r="BQ60" s="11">
        <f t="shared" si="12"/>
        <v>8.2923076923076913</v>
      </c>
      <c r="BR60" s="10" t="str">
        <f t="shared" si="13"/>
        <v>-</v>
      </c>
      <c r="BS60" s="9" t="str" cm="1">
        <f t="array" ref="BS60">IF(BQ60&lt;$K$45,"-",IF(BC60&lt;0,_xll.Dce_5575_1121_SigmaCr1(AN60,AG60,$B$23,$D$23),"-"))</f>
        <v>-</v>
      </c>
      <c r="BT60" s="10">
        <f t="shared" si="14"/>
        <v>0</v>
      </c>
      <c r="BU60" s="7" t="str">
        <f t="shared" si="15"/>
        <v>OK</v>
      </c>
      <c r="DA60" s="186"/>
      <c r="DB60" s="186"/>
      <c r="DC60" s="186"/>
      <c r="DD60" s="201"/>
      <c r="DE60" s="201"/>
      <c r="DF60" s="186"/>
      <c r="DG60" s="186"/>
      <c r="DH60" s="189"/>
      <c r="DI60" s="190"/>
      <c r="DJ60" s="187"/>
      <c r="DK60" s="187"/>
      <c r="DL60" s="190"/>
      <c r="DM60" s="190"/>
      <c r="DN60" s="190"/>
      <c r="DO60" s="190"/>
      <c r="DP60" s="190"/>
      <c r="DQ60" s="190"/>
      <c r="DR60" s="190"/>
      <c r="DS60" s="190"/>
      <c r="DT60" s="190"/>
      <c r="DU60" s="190"/>
      <c r="DV60" s="190"/>
      <c r="DW60" s="190"/>
      <c r="DX60" s="190"/>
      <c r="DY60" s="190"/>
      <c r="DZ60" s="190"/>
      <c r="EA60" s="190"/>
      <c r="EB60" s="186"/>
      <c r="EC60" s="188"/>
      <c r="ED60" s="188"/>
      <c r="EE60" s="188"/>
      <c r="EF60" s="188"/>
      <c r="EG60" s="188"/>
      <c r="EH60" s="188"/>
      <c r="EI60" s="188"/>
      <c r="EJ60" s="191"/>
      <c r="EK60" s="191"/>
      <c r="EL60" s="191"/>
      <c r="EM60" s="191"/>
      <c r="EN60" s="189"/>
      <c r="EO60" s="190"/>
      <c r="EP60" s="189"/>
      <c r="EQ60" s="187"/>
      <c r="ER60" s="191"/>
      <c r="ES60" s="190"/>
      <c r="ET60" s="191"/>
      <c r="EU60" s="190"/>
    </row>
    <row r="61" spans="2:151">
      <c r="AA61" s="6" t="s">
        <v>282</v>
      </c>
      <c r="AB61" s="5" t="s">
        <v>283</v>
      </c>
      <c r="AC61" s="5" t="s">
        <v>284</v>
      </c>
      <c r="AD61" s="4">
        <v>13.56</v>
      </c>
      <c r="AE61" s="4">
        <v>28</v>
      </c>
      <c r="AF61" s="5">
        <v>114.3</v>
      </c>
      <c r="AG61" s="5">
        <v>6.5000000000000009</v>
      </c>
      <c r="AH61" s="6" t="str">
        <f t="shared" si="1"/>
        <v>114.3 x 6.5</v>
      </c>
      <c r="AI61" s="11" cm="1">
        <f t="array" ref="AI61">_xll.DCEPropSectPipe(AF61, AG61, "Area")</f>
        <v>2201.3139723703698</v>
      </c>
      <c r="AJ61" s="151" cm="1">
        <f t="array" ref="AJ61">_xll.DCEPropSectPipe(AF61, AG61, "Ix")</f>
        <v>3209265.3722516391</v>
      </c>
      <c r="AK61" s="151" cm="1">
        <f t="array" ref="AK61">_xll.DCEPropSectPipe(AF61, AG61, "W")</f>
        <v>56155.124623825708</v>
      </c>
      <c r="AL61" s="151" cm="1">
        <f t="array" ref="AL61">_xll.DCEPropSectPipe(AF61, AG61, "Sx")</f>
        <v>37813.500833333332</v>
      </c>
      <c r="AM61" s="11">
        <f>2*Cal!AG61</f>
        <v>13.000000000000002</v>
      </c>
      <c r="AN61" s="11">
        <f t="shared" si="2"/>
        <v>53.9</v>
      </c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9"/>
      <c r="BB61" s="5" t="s">
        <v>296</v>
      </c>
      <c r="BC61" s="3">
        <v>1264.6181417966686</v>
      </c>
      <c r="BD61" s="3">
        <v>0</v>
      </c>
      <c r="BE61" s="3">
        <v>-0.90880834499483998</v>
      </c>
      <c r="BF61" s="3">
        <v>7.2867658815429248</v>
      </c>
      <c r="BG61" s="3">
        <v>0</v>
      </c>
      <c r="BH61" s="153">
        <f t="shared" si="3"/>
        <v>7.2867658815429248</v>
      </c>
      <c r="BI61" s="153">
        <f t="shared" si="4"/>
        <v>0.90880834499483998</v>
      </c>
      <c r="BJ61" s="8">
        <f t="shared" si="5"/>
        <v>2.7356348194747708</v>
      </c>
      <c r="BK61" s="8">
        <f t="shared" si="6"/>
        <v>0.61791128383467653</v>
      </c>
      <c r="BL61" s="8">
        <f t="shared" si="7"/>
        <v>3.3535461033094474</v>
      </c>
      <c r="BM61" s="8">
        <f t="shared" si="8"/>
        <v>6.762743604879007E-3</v>
      </c>
      <c r="BN61" s="7" t="str">
        <f t="shared" si="9"/>
        <v>O/S</v>
      </c>
      <c r="BO61" s="9">
        <f t="shared" si="10"/>
        <v>0.61791128383467664</v>
      </c>
      <c r="BP61" s="7" t="str">
        <f t="shared" si="11"/>
        <v>OK</v>
      </c>
      <c r="BQ61" s="11">
        <f t="shared" si="12"/>
        <v>8.2923076923076913</v>
      </c>
      <c r="BR61" s="10" t="str">
        <f t="shared" si="13"/>
        <v>-</v>
      </c>
      <c r="BS61" s="9" t="str" cm="1">
        <f t="array" ref="BS61">IF(BQ61&lt;$K$45,"-",IF(BC61&lt;0,_xll.Dce_5575_1121_SigmaCr1(AN61,AG61,$B$23,$D$23),"-"))</f>
        <v>-</v>
      </c>
      <c r="BT61" s="10">
        <f t="shared" si="14"/>
        <v>0</v>
      </c>
      <c r="BU61" s="7" t="str">
        <f t="shared" si="15"/>
        <v>OK</v>
      </c>
      <c r="DA61" s="186"/>
      <c r="DB61" s="186"/>
      <c r="DC61" s="186"/>
      <c r="DD61" s="201"/>
      <c r="DE61" s="201"/>
      <c r="DF61" s="186"/>
      <c r="DG61" s="186"/>
      <c r="DH61" s="189"/>
      <c r="DI61" s="190"/>
      <c r="DJ61" s="187"/>
      <c r="DK61" s="187"/>
      <c r="DL61" s="190"/>
      <c r="DM61" s="190"/>
      <c r="DN61" s="190"/>
      <c r="DO61" s="190"/>
      <c r="DP61" s="190"/>
      <c r="DQ61" s="190"/>
      <c r="DR61" s="190"/>
      <c r="DS61" s="190"/>
      <c r="DT61" s="190"/>
      <c r="DU61" s="190"/>
      <c r="DV61" s="190"/>
      <c r="DW61" s="190"/>
      <c r="DX61" s="190"/>
      <c r="DY61" s="190"/>
      <c r="DZ61" s="190"/>
      <c r="EA61" s="190"/>
      <c r="EB61" s="186"/>
      <c r="EC61" s="188"/>
      <c r="ED61" s="188"/>
      <c r="EE61" s="188"/>
      <c r="EF61" s="188"/>
      <c r="EG61" s="188"/>
      <c r="EH61" s="188"/>
      <c r="EI61" s="188"/>
      <c r="EJ61" s="191"/>
      <c r="EK61" s="191"/>
      <c r="EL61" s="191"/>
      <c r="EM61" s="191"/>
      <c r="EN61" s="189"/>
      <c r="EO61" s="190"/>
      <c r="EP61" s="189"/>
      <c r="EQ61" s="187"/>
      <c r="ER61" s="191"/>
      <c r="ES61" s="190"/>
      <c r="ET61" s="191"/>
      <c r="EU61" s="190"/>
    </row>
    <row r="62" spans="2:151">
      <c r="AA62" s="6" t="s">
        <v>282</v>
      </c>
      <c r="AB62" s="5" t="s">
        <v>283</v>
      </c>
      <c r="AC62" s="5" t="s">
        <v>284</v>
      </c>
      <c r="AD62" s="4">
        <v>14</v>
      </c>
      <c r="AE62" s="4">
        <v>28</v>
      </c>
      <c r="AF62" s="5">
        <v>114.3</v>
      </c>
      <c r="AG62" s="5">
        <v>6.5000000000000009</v>
      </c>
      <c r="AH62" s="6" t="str">
        <f t="shared" si="1"/>
        <v>114.3 x 6.5</v>
      </c>
      <c r="AI62" s="11" cm="1">
        <f t="array" ref="AI62">_xll.DCEPropSectPipe(AF62, AG62, "Area")</f>
        <v>2201.3139723703698</v>
      </c>
      <c r="AJ62" s="151" cm="1">
        <f t="array" ref="AJ62">_xll.DCEPropSectPipe(AF62, AG62, "Ix")</f>
        <v>3209265.3722516391</v>
      </c>
      <c r="AK62" s="151" cm="1">
        <f t="array" ref="AK62">_xll.DCEPropSectPipe(AF62, AG62, "W")</f>
        <v>56155.124623825708</v>
      </c>
      <c r="AL62" s="151" cm="1">
        <f t="array" ref="AL62">_xll.DCEPropSectPipe(AF62, AG62, "Sx")</f>
        <v>37813.500833333332</v>
      </c>
      <c r="AM62" s="11">
        <f>2*Cal!AG62</f>
        <v>13.000000000000002</v>
      </c>
      <c r="AN62" s="11">
        <f t="shared" si="2"/>
        <v>53.9</v>
      </c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9"/>
      <c r="BB62" s="5" t="s">
        <v>296</v>
      </c>
      <c r="BC62" s="3">
        <v>1264.6181417966686</v>
      </c>
      <c r="BD62" s="3">
        <v>0</v>
      </c>
      <c r="BE62" s="3">
        <v>-0.82726465156678197</v>
      </c>
      <c r="BF62" s="3">
        <v>7.666531849540779</v>
      </c>
      <c r="BG62" s="3">
        <v>0</v>
      </c>
      <c r="BH62" s="153">
        <f t="shared" si="3"/>
        <v>7.666531849540779</v>
      </c>
      <c r="BI62" s="153">
        <f t="shared" si="4"/>
        <v>0.82726465156678197</v>
      </c>
      <c r="BJ62" s="8">
        <f t="shared" si="5"/>
        <v>2.7356348194747708</v>
      </c>
      <c r="BK62" s="8">
        <f t="shared" si="6"/>
        <v>0.65011510109147375</v>
      </c>
      <c r="BL62" s="8">
        <f t="shared" si="7"/>
        <v>3.3857499205662447</v>
      </c>
      <c r="BM62" s="8">
        <f t="shared" si="8"/>
        <v>6.1559500006103923E-3</v>
      </c>
      <c r="BN62" s="7" t="str">
        <f t="shared" si="9"/>
        <v>O/S</v>
      </c>
      <c r="BO62" s="9">
        <f t="shared" si="10"/>
        <v>0.65011510109147386</v>
      </c>
      <c r="BP62" s="7" t="str">
        <f t="shared" si="11"/>
        <v>OK</v>
      </c>
      <c r="BQ62" s="11">
        <f t="shared" si="12"/>
        <v>8.2923076923076913</v>
      </c>
      <c r="BR62" s="10" t="str">
        <f t="shared" si="13"/>
        <v>-</v>
      </c>
      <c r="BS62" s="9" t="str" cm="1">
        <f t="array" ref="BS62">IF(BQ62&lt;$K$45,"-",IF(BC62&lt;0,_xll.Dce_5575_1121_SigmaCr1(AN62,AG62,$B$23,$D$23),"-"))</f>
        <v>-</v>
      </c>
      <c r="BT62" s="10">
        <f t="shared" si="14"/>
        <v>0</v>
      </c>
      <c r="BU62" s="7" t="str">
        <f t="shared" si="15"/>
        <v>OK</v>
      </c>
      <c r="DA62" s="186"/>
      <c r="DB62" s="186"/>
      <c r="DC62" s="186"/>
      <c r="DD62" s="201"/>
      <c r="DE62" s="201"/>
      <c r="DF62" s="186"/>
      <c r="DG62" s="186"/>
      <c r="DH62" s="189"/>
      <c r="DI62" s="190"/>
      <c r="DJ62" s="187"/>
      <c r="DK62" s="187"/>
      <c r="DL62" s="190"/>
      <c r="DM62" s="190"/>
      <c r="DN62" s="190"/>
      <c r="DO62" s="190"/>
      <c r="DP62" s="190"/>
      <c r="DQ62" s="190"/>
      <c r="DR62" s="190"/>
      <c r="DS62" s="190"/>
      <c r="DT62" s="190"/>
      <c r="DU62" s="190"/>
      <c r="DV62" s="190"/>
      <c r="DW62" s="190"/>
      <c r="DX62" s="190"/>
      <c r="DY62" s="190"/>
      <c r="DZ62" s="190"/>
      <c r="EA62" s="190"/>
      <c r="EB62" s="186"/>
      <c r="EC62" s="188"/>
      <c r="ED62" s="188"/>
      <c r="EE62" s="188"/>
      <c r="EF62" s="188"/>
      <c r="EG62" s="188"/>
      <c r="EH62" s="188"/>
      <c r="EI62" s="188"/>
      <c r="EJ62" s="191"/>
      <c r="EK62" s="191"/>
      <c r="EL62" s="191"/>
      <c r="EM62" s="191"/>
      <c r="EN62" s="189"/>
      <c r="EO62" s="190"/>
      <c r="EP62" s="189"/>
      <c r="EQ62" s="187"/>
      <c r="ER62" s="191"/>
      <c r="ES62" s="190"/>
      <c r="ET62" s="191"/>
      <c r="EU62" s="190"/>
    </row>
    <row r="63" spans="2:151">
      <c r="AA63" s="6" t="s">
        <v>282</v>
      </c>
      <c r="AB63" s="5" t="s">
        <v>283</v>
      </c>
      <c r="AC63" s="5" t="s">
        <v>284</v>
      </c>
      <c r="AD63" s="4">
        <v>14</v>
      </c>
      <c r="AE63" s="4">
        <v>28</v>
      </c>
      <c r="AF63" s="5">
        <v>114.3</v>
      </c>
      <c r="AG63" s="5">
        <v>6.5000000000000009</v>
      </c>
      <c r="AH63" s="6" t="str">
        <f t="shared" si="1"/>
        <v>114.3 x 6.5</v>
      </c>
      <c r="AI63" s="11" cm="1">
        <f t="array" ref="AI63">_xll.DCEPropSectPipe(AF63, AG63, "Area")</f>
        <v>2201.3139723703698</v>
      </c>
      <c r="AJ63" s="151" cm="1">
        <f t="array" ref="AJ63">_xll.DCEPropSectPipe(AF63, AG63, "Ix")</f>
        <v>3209265.3722516391</v>
      </c>
      <c r="AK63" s="151" cm="1">
        <f t="array" ref="AK63">_xll.DCEPropSectPipe(AF63, AG63, "W")</f>
        <v>56155.124623825708</v>
      </c>
      <c r="AL63" s="151" cm="1">
        <f t="array" ref="AL63">_xll.DCEPropSectPipe(AF63, AG63, "Sx")</f>
        <v>37813.500833333332</v>
      </c>
      <c r="AM63" s="11">
        <f>2*Cal!AG63</f>
        <v>13.000000000000002</v>
      </c>
      <c r="AN63" s="11">
        <f t="shared" si="2"/>
        <v>53.9</v>
      </c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9"/>
      <c r="BB63" s="5" t="s">
        <v>296</v>
      </c>
      <c r="BC63" s="3">
        <v>1264.6181417966543</v>
      </c>
      <c r="BD63" s="3">
        <v>0</v>
      </c>
      <c r="BE63" s="3">
        <v>0.82726465156676698</v>
      </c>
      <c r="BF63" s="3">
        <v>7.6665318495406138</v>
      </c>
      <c r="BG63" s="3">
        <v>0</v>
      </c>
      <c r="BH63" s="153">
        <f t="shared" si="3"/>
        <v>7.6665318495406138</v>
      </c>
      <c r="BI63" s="153">
        <f t="shared" si="4"/>
        <v>0.82726465156676698</v>
      </c>
      <c r="BJ63" s="8">
        <f t="shared" si="5"/>
        <v>2.7356348194747402</v>
      </c>
      <c r="BK63" s="8">
        <f t="shared" si="6"/>
        <v>0.65011510109145965</v>
      </c>
      <c r="BL63" s="8">
        <f t="shared" si="7"/>
        <v>3.3857499205661998</v>
      </c>
      <c r="BM63" s="8">
        <f t="shared" si="8"/>
        <v>6.1559500006102804E-3</v>
      </c>
      <c r="BN63" s="7" t="str">
        <f t="shared" si="9"/>
        <v>O/S</v>
      </c>
      <c r="BO63" s="9">
        <f t="shared" si="10"/>
        <v>0.65011510109145976</v>
      </c>
      <c r="BP63" s="7" t="str">
        <f t="shared" si="11"/>
        <v>OK</v>
      </c>
      <c r="BQ63" s="11">
        <f t="shared" si="12"/>
        <v>8.2923076923076913</v>
      </c>
      <c r="BR63" s="10" t="str">
        <f t="shared" si="13"/>
        <v>-</v>
      </c>
      <c r="BS63" s="9" t="str" cm="1">
        <f t="array" ref="BS63">IF(BQ63&lt;$K$45,"-",IF(BC63&lt;0,_xll.Dce_5575_1121_SigmaCr1(AN63,AG63,$B$23,$D$23),"-"))</f>
        <v>-</v>
      </c>
      <c r="BT63" s="10">
        <f t="shared" si="14"/>
        <v>0</v>
      </c>
      <c r="BU63" s="7" t="str">
        <f t="shared" si="15"/>
        <v>OK</v>
      </c>
      <c r="DA63" s="186"/>
      <c r="DB63" s="186"/>
      <c r="DC63" s="186"/>
      <c r="DD63" s="201"/>
      <c r="DE63" s="201"/>
      <c r="DF63" s="186"/>
      <c r="DG63" s="186"/>
      <c r="DH63" s="189"/>
      <c r="DI63" s="190"/>
      <c r="DJ63" s="187"/>
      <c r="DK63" s="187"/>
      <c r="DL63" s="190"/>
      <c r="DM63" s="190"/>
      <c r="DN63" s="190"/>
      <c r="DO63" s="190"/>
      <c r="DP63" s="190"/>
      <c r="DQ63" s="190"/>
      <c r="DR63" s="190"/>
      <c r="DS63" s="190"/>
      <c r="DT63" s="190"/>
      <c r="DU63" s="190"/>
      <c r="DV63" s="190"/>
      <c r="DW63" s="190"/>
      <c r="DX63" s="190"/>
      <c r="DY63" s="190"/>
      <c r="DZ63" s="190"/>
      <c r="EA63" s="190"/>
      <c r="EB63" s="186"/>
      <c r="EC63" s="188"/>
      <c r="ED63" s="188"/>
      <c r="EE63" s="188"/>
      <c r="EF63" s="188"/>
      <c r="EG63" s="188"/>
      <c r="EH63" s="188"/>
      <c r="EI63" s="188"/>
      <c r="EJ63" s="191"/>
      <c r="EK63" s="191"/>
      <c r="EL63" s="191"/>
      <c r="EM63" s="191"/>
      <c r="EN63" s="189"/>
      <c r="EO63" s="190"/>
      <c r="EP63" s="189"/>
      <c r="EQ63" s="187"/>
      <c r="ER63" s="191"/>
      <c r="ES63" s="190"/>
      <c r="ET63" s="191"/>
      <c r="EU63" s="190"/>
    </row>
    <row r="64" spans="2:151">
      <c r="AA64" s="6" t="s">
        <v>282</v>
      </c>
      <c r="AB64" s="5" t="s">
        <v>283</v>
      </c>
      <c r="AC64" s="5" t="s">
        <v>284</v>
      </c>
      <c r="AD64" s="4">
        <v>14.44</v>
      </c>
      <c r="AE64" s="4">
        <v>28</v>
      </c>
      <c r="AF64" s="5">
        <v>114.3</v>
      </c>
      <c r="AG64" s="5">
        <v>6.5000000000000009</v>
      </c>
      <c r="AH64" s="6" t="str">
        <f t="shared" si="1"/>
        <v>114.3 x 6.5</v>
      </c>
      <c r="AI64" s="11" cm="1">
        <f t="array" ref="AI64">_xll.DCEPropSectPipe(AF64, AG64, "Area")</f>
        <v>2201.3139723703698</v>
      </c>
      <c r="AJ64" s="151" cm="1">
        <f t="array" ref="AJ64">_xll.DCEPropSectPipe(AF64, AG64, "Ix")</f>
        <v>3209265.3722516391</v>
      </c>
      <c r="AK64" s="151" cm="1">
        <f t="array" ref="AK64">_xll.DCEPropSectPipe(AF64, AG64, "W")</f>
        <v>56155.124623825708</v>
      </c>
      <c r="AL64" s="151" cm="1">
        <f t="array" ref="AL64">_xll.DCEPropSectPipe(AF64, AG64, "Sx")</f>
        <v>37813.500833333332</v>
      </c>
      <c r="AM64" s="11">
        <f>2*Cal!AG64</f>
        <v>13.000000000000002</v>
      </c>
      <c r="AN64" s="11">
        <f t="shared" si="2"/>
        <v>53.9</v>
      </c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9"/>
      <c r="BB64" s="5" t="s">
        <v>296</v>
      </c>
      <c r="BC64" s="3">
        <v>1264.6181417966543</v>
      </c>
      <c r="BD64" s="3">
        <v>0</v>
      </c>
      <c r="BE64" s="3">
        <v>0.90880834499482499</v>
      </c>
      <c r="BF64" s="3">
        <v>7.2867658815427658</v>
      </c>
      <c r="BG64" s="3">
        <v>0</v>
      </c>
      <c r="BH64" s="153">
        <f t="shared" si="3"/>
        <v>7.2867658815427658</v>
      </c>
      <c r="BI64" s="153">
        <f t="shared" si="4"/>
        <v>0.90880834499482499</v>
      </c>
      <c r="BJ64" s="8">
        <f t="shared" si="5"/>
        <v>2.7356348194747402</v>
      </c>
      <c r="BK64" s="8">
        <f t="shared" si="6"/>
        <v>0.61791128383466309</v>
      </c>
      <c r="BL64" s="8">
        <f t="shared" si="7"/>
        <v>3.3535461033094034</v>
      </c>
      <c r="BM64" s="8">
        <f t="shared" si="8"/>
        <v>6.7627436048788951E-3</v>
      </c>
      <c r="BN64" s="7" t="str">
        <f t="shared" si="9"/>
        <v>O/S</v>
      </c>
      <c r="BO64" s="9">
        <f t="shared" si="10"/>
        <v>0.61791128383466309</v>
      </c>
      <c r="BP64" s="7" t="str">
        <f t="shared" si="11"/>
        <v>OK</v>
      </c>
      <c r="BQ64" s="11">
        <f t="shared" si="12"/>
        <v>8.2923076923076913</v>
      </c>
      <c r="BR64" s="10" t="str">
        <f t="shared" si="13"/>
        <v>-</v>
      </c>
      <c r="BS64" s="9" t="str" cm="1">
        <f t="array" ref="BS64">IF(BQ64&lt;$K$45,"-",IF(BC64&lt;0,_xll.Dce_5575_1121_SigmaCr1(AN64,AG64,$B$23,$D$23),"-"))</f>
        <v>-</v>
      </c>
      <c r="BT64" s="10">
        <f t="shared" si="14"/>
        <v>0</v>
      </c>
      <c r="BU64" s="7" t="str">
        <f t="shared" si="15"/>
        <v>OK</v>
      </c>
      <c r="DA64" s="186"/>
      <c r="DB64" s="186"/>
      <c r="DC64" s="186"/>
      <c r="DD64" s="201"/>
      <c r="DE64" s="201"/>
      <c r="DF64" s="186"/>
      <c r="DG64" s="186"/>
      <c r="DH64" s="189"/>
      <c r="DI64" s="190"/>
      <c r="DJ64" s="187"/>
      <c r="DK64" s="187"/>
      <c r="DL64" s="190"/>
      <c r="DM64" s="190"/>
      <c r="DN64" s="190"/>
      <c r="DO64" s="190"/>
      <c r="DP64" s="190"/>
      <c r="DQ64" s="190"/>
      <c r="DR64" s="190"/>
      <c r="DS64" s="190"/>
      <c r="DT64" s="190"/>
      <c r="DU64" s="190"/>
      <c r="DV64" s="190"/>
      <c r="DW64" s="190"/>
      <c r="DX64" s="190"/>
      <c r="DY64" s="190"/>
      <c r="DZ64" s="190"/>
      <c r="EA64" s="190"/>
      <c r="EB64" s="186"/>
      <c r="EC64" s="188"/>
      <c r="ED64" s="188"/>
      <c r="EE64" s="188"/>
      <c r="EF64" s="188"/>
      <c r="EG64" s="188"/>
      <c r="EH64" s="188"/>
      <c r="EI64" s="188"/>
      <c r="EJ64" s="191"/>
      <c r="EK64" s="191"/>
      <c r="EL64" s="191"/>
      <c r="EM64" s="191"/>
      <c r="EN64" s="189"/>
      <c r="EO64" s="190"/>
      <c r="EP64" s="189"/>
      <c r="EQ64" s="187"/>
      <c r="ER64" s="191"/>
      <c r="ES64" s="190"/>
      <c r="ET64" s="191"/>
      <c r="EU64" s="190"/>
    </row>
    <row r="65" spans="27:151">
      <c r="AA65" s="6" t="s">
        <v>282</v>
      </c>
      <c r="AB65" s="5" t="s">
        <v>283</v>
      </c>
      <c r="AC65" s="5" t="s">
        <v>284</v>
      </c>
      <c r="AD65" s="4">
        <v>14.88</v>
      </c>
      <c r="AE65" s="4">
        <v>28</v>
      </c>
      <c r="AF65" s="5">
        <v>114.3</v>
      </c>
      <c r="AG65" s="5">
        <v>6.5000000000000009</v>
      </c>
      <c r="AH65" s="6" t="str">
        <f t="shared" si="1"/>
        <v>114.3 x 6.5</v>
      </c>
      <c r="AI65" s="11" cm="1">
        <f t="array" ref="AI65">_xll.DCEPropSectPipe(AF65, AG65, "Area")</f>
        <v>2201.3139723703698</v>
      </c>
      <c r="AJ65" s="151" cm="1">
        <f t="array" ref="AJ65">_xll.DCEPropSectPipe(AF65, AG65, "Ix")</f>
        <v>3209265.3722516391</v>
      </c>
      <c r="AK65" s="151" cm="1">
        <f t="array" ref="AK65">_xll.DCEPropSectPipe(AF65, AG65, "W")</f>
        <v>56155.124623825708</v>
      </c>
      <c r="AL65" s="151" cm="1">
        <f t="array" ref="AL65">_xll.DCEPropSectPipe(AF65, AG65, "Sx")</f>
        <v>37813.500833333332</v>
      </c>
      <c r="AM65" s="11">
        <f>2*Cal!AG65</f>
        <v>13.000000000000002</v>
      </c>
      <c r="AN65" s="11">
        <f t="shared" si="2"/>
        <v>53.9</v>
      </c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9"/>
      <c r="BB65" s="5" t="s">
        <v>296</v>
      </c>
      <c r="BC65" s="3">
        <v>1264.6181417966543</v>
      </c>
      <c r="BD65" s="3">
        <v>0</v>
      </c>
      <c r="BE65" s="3">
        <v>0.99035203842288289</v>
      </c>
      <c r="BF65" s="3">
        <v>6.8713245476701408</v>
      </c>
      <c r="BG65" s="3">
        <v>0</v>
      </c>
      <c r="BH65" s="153">
        <f t="shared" si="3"/>
        <v>6.8713245476701408</v>
      </c>
      <c r="BI65" s="153">
        <f t="shared" si="4"/>
        <v>0.99035203842288289</v>
      </c>
      <c r="BJ65" s="8">
        <f t="shared" si="5"/>
        <v>2.7356348194747402</v>
      </c>
      <c r="BK65" s="8">
        <f t="shared" si="6"/>
        <v>0.58268222719357499</v>
      </c>
      <c r="BL65" s="8">
        <f t="shared" si="7"/>
        <v>3.318317046668315</v>
      </c>
      <c r="BM65" s="8">
        <f t="shared" si="8"/>
        <v>7.3695372091475099E-3</v>
      </c>
      <c r="BN65" s="7" t="str">
        <f t="shared" si="9"/>
        <v>O/S</v>
      </c>
      <c r="BO65" s="9">
        <f t="shared" si="10"/>
        <v>0.58268222719357499</v>
      </c>
      <c r="BP65" s="7" t="str">
        <f t="shared" si="11"/>
        <v>OK</v>
      </c>
      <c r="BQ65" s="11">
        <f t="shared" si="12"/>
        <v>8.2923076923076913</v>
      </c>
      <c r="BR65" s="10" t="str">
        <f t="shared" si="13"/>
        <v>-</v>
      </c>
      <c r="BS65" s="9" t="str" cm="1">
        <f t="array" ref="BS65">IF(BQ65&lt;$K$45,"-",IF(BC65&lt;0,_xll.Dce_5575_1121_SigmaCr1(AN65,AG65,$B$23,$D$23),"-"))</f>
        <v>-</v>
      </c>
      <c r="BT65" s="10">
        <f t="shared" si="14"/>
        <v>0</v>
      </c>
      <c r="BU65" s="7" t="str">
        <f t="shared" si="15"/>
        <v>OK</v>
      </c>
      <c r="DA65" s="186"/>
      <c r="DB65" s="186"/>
      <c r="DC65" s="186"/>
      <c r="DD65" s="201"/>
      <c r="DE65" s="201"/>
      <c r="DF65" s="186"/>
      <c r="DG65" s="186"/>
      <c r="DH65" s="189"/>
      <c r="DI65" s="190"/>
      <c r="DJ65" s="187"/>
      <c r="DK65" s="187"/>
      <c r="DL65" s="190"/>
      <c r="DM65" s="190"/>
      <c r="DN65" s="190"/>
      <c r="DO65" s="190"/>
      <c r="DP65" s="190"/>
      <c r="DQ65" s="190"/>
      <c r="DR65" s="190"/>
      <c r="DS65" s="190"/>
      <c r="DT65" s="190"/>
      <c r="DU65" s="190"/>
      <c r="DV65" s="190"/>
      <c r="DW65" s="190"/>
      <c r="DX65" s="190"/>
      <c r="DY65" s="190"/>
      <c r="DZ65" s="190"/>
      <c r="EA65" s="190"/>
      <c r="EB65" s="186"/>
      <c r="EC65" s="188"/>
      <c r="ED65" s="188"/>
      <c r="EE65" s="188"/>
      <c r="EF65" s="188"/>
      <c r="EG65" s="188"/>
      <c r="EH65" s="188"/>
      <c r="EI65" s="188"/>
      <c r="EJ65" s="191"/>
      <c r="EK65" s="191"/>
      <c r="EL65" s="191"/>
      <c r="EM65" s="191"/>
      <c r="EN65" s="189"/>
      <c r="EO65" s="190"/>
      <c r="EP65" s="189"/>
      <c r="EQ65" s="187"/>
      <c r="ER65" s="191"/>
      <c r="ES65" s="190"/>
      <c r="ET65" s="191"/>
      <c r="EU65" s="190"/>
    </row>
    <row r="66" spans="27:151">
      <c r="AA66" s="6" t="s">
        <v>282</v>
      </c>
      <c r="AB66" s="5" t="s">
        <v>283</v>
      </c>
      <c r="AC66" s="5" t="s">
        <v>284</v>
      </c>
      <c r="AD66" s="4">
        <v>15.31</v>
      </c>
      <c r="AE66" s="4">
        <v>28</v>
      </c>
      <c r="AF66" s="5">
        <v>114.3</v>
      </c>
      <c r="AG66" s="5">
        <v>6.5000000000000009</v>
      </c>
      <c r="AH66" s="6" t="str">
        <f t="shared" si="1"/>
        <v>114.3 x 6.5</v>
      </c>
      <c r="AI66" s="11" cm="1">
        <f t="array" ref="AI66">_xll.DCEPropSectPipe(AF66, AG66, "Area")</f>
        <v>2201.3139723703698</v>
      </c>
      <c r="AJ66" s="151" cm="1">
        <f t="array" ref="AJ66">_xll.DCEPropSectPipe(AF66, AG66, "Ix")</f>
        <v>3209265.3722516391</v>
      </c>
      <c r="AK66" s="151" cm="1">
        <f t="array" ref="AK66">_xll.DCEPropSectPipe(AF66, AG66, "W")</f>
        <v>56155.124623825708</v>
      </c>
      <c r="AL66" s="151" cm="1">
        <f t="array" ref="AL66">_xll.DCEPropSectPipe(AF66, AG66, "Sx")</f>
        <v>37813.500833333332</v>
      </c>
      <c r="AM66" s="11">
        <f>2*Cal!AG66</f>
        <v>13.000000000000002</v>
      </c>
      <c r="AN66" s="11">
        <f t="shared" si="2"/>
        <v>53.9</v>
      </c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9"/>
      <c r="BB66" s="5" t="s">
        <v>296</v>
      </c>
      <c r="BC66" s="3">
        <v>1264.6181417966543</v>
      </c>
      <c r="BD66" s="3">
        <v>0</v>
      </c>
      <c r="BE66" s="3">
        <v>1.0718957318509408</v>
      </c>
      <c r="BF66" s="3">
        <v>6.4202078479227422</v>
      </c>
      <c r="BG66" s="3">
        <v>0</v>
      </c>
      <c r="BH66" s="153">
        <f t="shared" si="3"/>
        <v>6.4202078479227422</v>
      </c>
      <c r="BI66" s="153">
        <f t="shared" si="4"/>
        <v>1.0718957318509408</v>
      </c>
      <c r="BJ66" s="8">
        <f t="shared" si="5"/>
        <v>2.7356348194747402</v>
      </c>
      <c r="BK66" s="8">
        <f t="shared" si="6"/>
        <v>0.54442793116819566</v>
      </c>
      <c r="BL66" s="8">
        <f t="shared" si="7"/>
        <v>3.2800627506429358</v>
      </c>
      <c r="BM66" s="8">
        <f t="shared" si="8"/>
        <v>7.9763308134161229E-3</v>
      </c>
      <c r="BN66" s="7" t="str">
        <f t="shared" si="9"/>
        <v>O/S</v>
      </c>
      <c r="BO66" s="9">
        <f t="shared" si="10"/>
        <v>0.54442793116819566</v>
      </c>
      <c r="BP66" s="7" t="str">
        <f t="shared" si="11"/>
        <v>OK</v>
      </c>
      <c r="BQ66" s="11">
        <f t="shared" si="12"/>
        <v>8.2923076923076913</v>
      </c>
      <c r="BR66" s="10" t="str">
        <f t="shared" si="13"/>
        <v>-</v>
      </c>
      <c r="BS66" s="9" t="str" cm="1">
        <f t="array" ref="BS66">IF(BQ66&lt;$K$45,"-",IF(BC66&lt;0,_xll.Dce_5575_1121_SigmaCr1(AN66,AG66,$B$23,$D$23),"-"))</f>
        <v>-</v>
      </c>
      <c r="BT66" s="10">
        <f t="shared" si="14"/>
        <v>0</v>
      </c>
      <c r="BU66" s="7" t="str">
        <f t="shared" si="15"/>
        <v>OK</v>
      </c>
      <c r="DA66" s="186"/>
      <c r="DB66" s="186"/>
      <c r="DC66" s="186"/>
      <c r="DD66" s="201"/>
      <c r="DE66" s="201"/>
      <c r="DF66" s="186"/>
      <c r="DG66" s="186"/>
      <c r="DH66" s="189"/>
      <c r="DI66" s="190"/>
      <c r="DJ66" s="187"/>
      <c r="DK66" s="187"/>
      <c r="DL66" s="190"/>
      <c r="DM66" s="190"/>
      <c r="DN66" s="190"/>
      <c r="DO66" s="190"/>
      <c r="DP66" s="190"/>
      <c r="DQ66" s="190"/>
      <c r="DR66" s="190"/>
      <c r="DS66" s="190"/>
      <c r="DT66" s="190"/>
      <c r="DU66" s="190"/>
      <c r="DV66" s="190"/>
      <c r="DW66" s="190"/>
      <c r="DX66" s="190"/>
      <c r="DY66" s="190"/>
      <c r="DZ66" s="190"/>
      <c r="EA66" s="190"/>
      <c r="EB66" s="186"/>
      <c r="EC66" s="188"/>
      <c r="ED66" s="188"/>
      <c r="EE66" s="188"/>
      <c r="EF66" s="188"/>
      <c r="EG66" s="188"/>
      <c r="EH66" s="188"/>
      <c r="EI66" s="188"/>
      <c r="EJ66" s="191"/>
      <c r="EK66" s="191"/>
      <c r="EL66" s="191"/>
      <c r="EM66" s="191"/>
      <c r="EN66" s="189"/>
      <c r="EO66" s="190"/>
      <c r="EP66" s="189"/>
      <c r="EQ66" s="187"/>
      <c r="ER66" s="191"/>
      <c r="ES66" s="190"/>
      <c r="ET66" s="191"/>
      <c r="EU66" s="190"/>
    </row>
    <row r="67" spans="27:151">
      <c r="AA67" s="6" t="s">
        <v>282</v>
      </c>
      <c r="AB67" s="5" t="s">
        <v>283</v>
      </c>
      <c r="AC67" s="5" t="s">
        <v>284</v>
      </c>
      <c r="AD67" s="4">
        <v>15.75</v>
      </c>
      <c r="AE67" s="4">
        <v>28</v>
      </c>
      <c r="AF67" s="5">
        <v>114.3</v>
      </c>
      <c r="AG67" s="5">
        <v>6.5000000000000009</v>
      </c>
      <c r="AH67" s="6" t="str">
        <f t="shared" si="1"/>
        <v>114.3 x 6.5</v>
      </c>
      <c r="AI67" s="11" cm="1">
        <f t="array" ref="AI67">_xll.DCEPropSectPipe(AF67, AG67, "Area")</f>
        <v>2201.3139723703698</v>
      </c>
      <c r="AJ67" s="151" cm="1">
        <f t="array" ref="AJ67">_xll.DCEPropSectPipe(AF67, AG67, "Ix")</f>
        <v>3209265.3722516391</v>
      </c>
      <c r="AK67" s="151" cm="1">
        <f t="array" ref="AK67">_xll.DCEPropSectPipe(AF67, AG67, "W")</f>
        <v>56155.124623825708</v>
      </c>
      <c r="AL67" s="151" cm="1">
        <f t="array" ref="AL67">_xll.DCEPropSectPipe(AF67, AG67, "Sx")</f>
        <v>37813.500833333332</v>
      </c>
      <c r="AM67" s="11">
        <f>2*Cal!AG67</f>
        <v>13.000000000000002</v>
      </c>
      <c r="AN67" s="11">
        <f t="shared" si="2"/>
        <v>53.9</v>
      </c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9"/>
      <c r="BB67" s="5" t="s">
        <v>296</v>
      </c>
      <c r="BC67" s="3">
        <v>1264.6181417966543</v>
      </c>
      <c r="BD67" s="3">
        <v>0</v>
      </c>
      <c r="BE67" s="3">
        <v>1.1534394252789986</v>
      </c>
      <c r="BF67" s="3">
        <v>5.9334157823005684</v>
      </c>
      <c r="BG67" s="3">
        <v>0</v>
      </c>
      <c r="BH67" s="153">
        <f t="shared" si="3"/>
        <v>5.9334157823005684</v>
      </c>
      <c r="BI67" s="153">
        <f t="shared" si="4"/>
        <v>1.1534394252789986</v>
      </c>
      <c r="BJ67" s="8">
        <f t="shared" si="5"/>
        <v>2.7356348194747402</v>
      </c>
      <c r="BK67" s="8">
        <f t="shared" si="6"/>
        <v>0.50314839575852488</v>
      </c>
      <c r="BL67" s="8">
        <f t="shared" si="7"/>
        <v>3.2387832152332652</v>
      </c>
      <c r="BM67" s="8">
        <f t="shared" si="8"/>
        <v>8.5831244176847385E-3</v>
      </c>
      <c r="BN67" s="7" t="str">
        <f t="shared" si="9"/>
        <v>O/S</v>
      </c>
      <c r="BO67" s="9">
        <f t="shared" si="10"/>
        <v>0.50314839575852499</v>
      </c>
      <c r="BP67" s="7" t="str">
        <f t="shared" si="11"/>
        <v>OK</v>
      </c>
      <c r="BQ67" s="11">
        <f t="shared" si="12"/>
        <v>8.2923076923076913</v>
      </c>
      <c r="BR67" s="10" t="str">
        <f t="shared" si="13"/>
        <v>-</v>
      </c>
      <c r="BS67" s="9" t="str" cm="1">
        <f t="array" ref="BS67">IF(BQ67&lt;$K$45,"-",IF(BC67&lt;0,_xll.Dce_5575_1121_SigmaCr1(AN67,AG67,$B$23,$D$23),"-"))</f>
        <v>-</v>
      </c>
      <c r="BT67" s="10">
        <f t="shared" si="14"/>
        <v>0</v>
      </c>
      <c r="BU67" s="7" t="str">
        <f t="shared" si="15"/>
        <v>OK</v>
      </c>
      <c r="DA67" s="186"/>
      <c r="DB67" s="186"/>
      <c r="DC67" s="186"/>
      <c r="DD67" s="201"/>
      <c r="DE67" s="201"/>
      <c r="DF67" s="186"/>
      <c r="DG67" s="186"/>
      <c r="DH67" s="189"/>
      <c r="DI67" s="190"/>
      <c r="DJ67" s="187"/>
      <c r="DK67" s="187"/>
      <c r="DL67" s="190"/>
      <c r="DM67" s="190"/>
      <c r="DN67" s="190"/>
      <c r="DO67" s="190"/>
      <c r="DP67" s="190"/>
      <c r="DQ67" s="190"/>
      <c r="DR67" s="190"/>
      <c r="DS67" s="190"/>
      <c r="DT67" s="190"/>
      <c r="DU67" s="190"/>
      <c r="DV67" s="190"/>
      <c r="DW67" s="190"/>
      <c r="DX67" s="190"/>
      <c r="DY67" s="190"/>
      <c r="DZ67" s="190"/>
      <c r="EA67" s="190"/>
      <c r="EB67" s="186"/>
      <c r="EC67" s="188"/>
      <c r="ED67" s="188"/>
      <c r="EE67" s="188"/>
      <c r="EF67" s="188"/>
      <c r="EG67" s="188"/>
      <c r="EH67" s="188"/>
      <c r="EI67" s="188"/>
      <c r="EJ67" s="191"/>
      <c r="EK67" s="191"/>
      <c r="EL67" s="191"/>
      <c r="EM67" s="191"/>
      <c r="EN67" s="189"/>
      <c r="EO67" s="190"/>
      <c r="EP67" s="189"/>
      <c r="EQ67" s="187"/>
      <c r="ER67" s="191"/>
      <c r="ES67" s="190"/>
      <c r="ET67" s="191"/>
      <c r="EU67" s="190"/>
    </row>
    <row r="68" spans="27:151">
      <c r="AA68" s="6" t="s">
        <v>282</v>
      </c>
      <c r="AB68" s="5" t="s">
        <v>283</v>
      </c>
      <c r="AC68" s="5" t="s">
        <v>284</v>
      </c>
      <c r="AD68" s="4">
        <v>15.75</v>
      </c>
      <c r="AE68" s="4">
        <v>28</v>
      </c>
      <c r="AF68" s="5">
        <v>114.3</v>
      </c>
      <c r="AG68" s="5">
        <v>6.5000000000000009</v>
      </c>
      <c r="AH68" s="6" t="str">
        <f t="shared" si="1"/>
        <v>114.3 x 6.5</v>
      </c>
      <c r="AI68" s="11" cm="1">
        <f t="array" ref="AI68">_xll.DCEPropSectPipe(AF68, AG68, "Area")</f>
        <v>2201.3139723703698</v>
      </c>
      <c r="AJ68" s="151" cm="1">
        <f t="array" ref="AJ68">_xll.DCEPropSectPipe(AF68, AG68, "Ix")</f>
        <v>3209265.3722516391</v>
      </c>
      <c r="AK68" s="151" cm="1">
        <f t="array" ref="AK68">_xll.DCEPropSectPipe(AF68, AG68, "W")</f>
        <v>56155.124623825708</v>
      </c>
      <c r="AL68" s="151" cm="1">
        <f t="array" ref="AL68">_xll.DCEPropSectPipe(AF68, AG68, "Sx")</f>
        <v>37813.500833333332</v>
      </c>
      <c r="AM68" s="11">
        <f>2*Cal!AG68</f>
        <v>13.000000000000002</v>
      </c>
      <c r="AN68" s="11">
        <f t="shared" si="2"/>
        <v>53.9</v>
      </c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9"/>
      <c r="BB68" s="5" t="s">
        <v>296</v>
      </c>
      <c r="BC68" s="3">
        <v>1264.6181417966543</v>
      </c>
      <c r="BD68" s="3">
        <v>0</v>
      </c>
      <c r="BE68" s="3">
        <v>-0.69233802237615449</v>
      </c>
      <c r="BF68" s="3">
        <v>5.9334157823004476</v>
      </c>
      <c r="BG68" s="3">
        <v>0</v>
      </c>
      <c r="BH68" s="153">
        <f t="shared" si="3"/>
        <v>5.9334157823004476</v>
      </c>
      <c r="BI68" s="153">
        <f t="shared" si="4"/>
        <v>0.69233802237615449</v>
      </c>
      <c r="BJ68" s="8">
        <f t="shared" si="5"/>
        <v>2.7356348194747402</v>
      </c>
      <c r="BK68" s="8">
        <f t="shared" si="6"/>
        <v>0.50314839575851467</v>
      </c>
      <c r="BL68" s="8">
        <f t="shared" si="7"/>
        <v>3.238783215233255</v>
      </c>
      <c r="BM68" s="8">
        <f t="shared" si="8"/>
        <v>5.1519163077947995E-3</v>
      </c>
      <c r="BN68" s="7" t="str">
        <f t="shared" si="9"/>
        <v>O/S</v>
      </c>
      <c r="BO68" s="9">
        <f t="shared" si="10"/>
        <v>0.50314839575851478</v>
      </c>
      <c r="BP68" s="7" t="str">
        <f t="shared" si="11"/>
        <v>OK</v>
      </c>
      <c r="BQ68" s="11">
        <f t="shared" si="12"/>
        <v>8.2923076923076913</v>
      </c>
      <c r="BR68" s="10" t="str">
        <f t="shared" si="13"/>
        <v>-</v>
      </c>
      <c r="BS68" s="9" t="str" cm="1">
        <f t="array" ref="BS68">IF(BQ68&lt;$K$45,"-",IF(BC68&lt;0,_xll.Dce_5575_1121_SigmaCr1(AN68,AG68,$B$23,$D$23),"-"))</f>
        <v>-</v>
      </c>
      <c r="BT68" s="10">
        <f t="shared" si="14"/>
        <v>0</v>
      </c>
      <c r="BU68" s="7" t="str">
        <f t="shared" si="15"/>
        <v>OK</v>
      </c>
      <c r="DA68" s="186"/>
      <c r="DB68" s="186"/>
      <c r="DC68" s="186"/>
      <c r="DD68" s="201"/>
      <c r="DE68" s="201"/>
      <c r="DF68" s="186"/>
      <c r="DG68" s="186"/>
      <c r="DH68" s="189"/>
      <c r="DI68" s="190"/>
      <c r="DJ68" s="187"/>
      <c r="DK68" s="187"/>
      <c r="DL68" s="190"/>
      <c r="DM68" s="190"/>
      <c r="DN68" s="190"/>
      <c r="DO68" s="190"/>
      <c r="DP68" s="190"/>
      <c r="DQ68" s="190"/>
      <c r="DR68" s="190"/>
      <c r="DS68" s="190"/>
      <c r="DT68" s="190"/>
      <c r="DU68" s="190"/>
      <c r="DV68" s="190"/>
      <c r="DW68" s="190"/>
      <c r="DX68" s="190"/>
      <c r="DY68" s="190"/>
      <c r="DZ68" s="190"/>
      <c r="EA68" s="190"/>
      <c r="EB68" s="186"/>
      <c r="EC68" s="188"/>
      <c r="ED68" s="188"/>
      <c r="EE68" s="188"/>
      <c r="EF68" s="188"/>
      <c r="EG68" s="188"/>
      <c r="EH68" s="188"/>
      <c r="EI68" s="188"/>
      <c r="EJ68" s="191"/>
      <c r="EK68" s="191"/>
      <c r="EL68" s="191"/>
      <c r="EM68" s="191"/>
      <c r="EN68" s="189"/>
      <c r="EO68" s="190"/>
      <c r="EP68" s="189"/>
      <c r="EQ68" s="187"/>
      <c r="ER68" s="191"/>
      <c r="ES68" s="190"/>
      <c r="ET68" s="191"/>
      <c r="EU68" s="190"/>
    </row>
    <row r="69" spans="27:151">
      <c r="AA69" s="6" t="s">
        <v>282</v>
      </c>
      <c r="AB69" s="5" t="s">
        <v>283</v>
      </c>
      <c r="AC69" s="5" t="s">
        <v>284</v>
      </c>
      <c r="AD69" s="4">
        <v>16.190000000000001</v>
      </c>
      <c r="AE69" s="4">
        <v>28</v>
      </c>
      <c r="AF69" s="5">
        <v>114.3</v>
      </c>
      <c r="AG69" s="5">
        <v>6.5000000000000009</v>
      </c>
      <c r="AH69" s="6" t="str">
        <f t="shared" si="1"/>
        <v>114.3 x 6.5</v>
      </c>
      <c r="AI69" s="11" cm="1">
        <f t="array" ref="AI69">_xll.DCEPropSectPipe(AF69, AG69, "Area")</f>
        <v>2201.3139723703698</v>
      </c>
      <c r="AJ69" s="151" cm="1">
        <f t="array" ref="AJ69">_xll.DCEPropSectPipe(AF69, AG69, "Ix")</f>
        <v>3209265.3722516391</v>
      </c>
      <c r="AK69" s="151" cm="1">
        <f t="array" ref="AK69">_xll.DCEPropSectPipe(AF69, AG69, "W")</f>
        <v>56155.124623825708</v>
      </c>
      <c r="AL69" s="151" cm="1">
        <f t="array" ref="AL69">_xll.DCEPropSectPipe(AF69, AG69, "Sx")</f>
        <v>37813.500833333332</v>
      </c>
      <c r="AM69" s="11">
        <f>2*Cal!AG69</f>
        <v>13.000000000000002</v>
      </c>
      <c r="AN69" s="11">
        <f t="shared" si="2"/>
        <v>53.9</v>
      </c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9"/>
      <c r="BB69" s="5" t="s">
        <v>296</v>
      </c>
      <c r="BC69" s="3">
        <v>1264.6181417966543</v>
      </c>
      <c r="BD69" s="3">
        <v>0</v>
      </c>
      <c r="BE69" s="3">
        <v>-0.6107943289480966</v>
      </c>
      <c r="BF69" s="3">
        <v>6.2184759841526276</v>
      </c>
      <c r="BG69" s="3">
        <v>0</v>
      </c>
      <c r="BH69" s="153">
        <f t="shared" si="3"/>
        <v>6.2184759841526276</v>
      </c>
      <c r="BI69" s="153">
        <f t="shared" si="4"/>
        <v>0.6107943289480966</v>
      </c>
      <c r="BJ69" s="8">
        <f t="shared" si="5"/>
        <v>2.7356348194747402</v>
      </c>
      <c r="BK69" s="8">
        <f t="shared" si="6"/>
        <v>0.52732124804443925</v>
      </c>
      <c r="BL69" s="8">
        <f t="shared" si="7"/>
        <v>3.2629560675191795</v>
      </c>
      <c r="BM69" s="8">
        <f t="shared" si="8"/>
        <v>4.5451227035261848E-3</v>
      </c>
      <c r="BN69" s="7" t="str">
        <f t="shared" si="9"/>
        <v>O/S</v>
      </c>
      <c r="BO69" s="9">
        <f t="shared" si="10"/>
        <v>0.52732124804443936</v>
      </c>
      <c r="BP69" s="7" t="str">
        <f t="shared" si="11"/>
        <v>OK</v>
      </c>
      <c r="BQ69" s="11">
        <f t="shared" si="12"/>
        <v>8.2923076923076913</v>
      </c>
      <c r="BR69" s="10" t="str">
        <f t="shared" si="13"/>
        <v>-</v>
      </c>
      <c r="BS69" s="9" t="str" cm="1">
        <f t="array" ref="BS69">IF(BQ69&lt;$K$45,"-",IF(BC69&lt;0,_xll.Dce_5575_1121_SigmaCr1(AN69,AG69,$B$23,$D$23),"-"))</f>
        <v>-</v>
      </c>
      <c r="BT69" s="10">
        <f t="shared" si="14"/>
        <v>0</v>
      </c>
      <c r="BU69" s="7" t="str">
        <f t="shared" si="15"/>
        <v>OK</v>
      </c>
      <c r="DA69" s="186"/>
      <c r="DB69" s="186"/>
      <c r="DC69" s="186"/>
      <c r="DD69" s="201"/>
      <c r="DE69" s="201"/>
      <c r="DF69" s="186"/>
      <c r="DG69" s="186"/>
      <c r="DH69" s="189"/>
      <c r="DI69" s="190"/>
      <c r="DJ69" s="187"/>
      <c r="DK69" s="187"/>
      <c r="DL69" s="190"/>
      <c r="DM69" s="190"/>
      <c r="DN69" s="190"/>
      <c r="DO69" s="190"/>
      <c r="DP69" s="190"/>
      <c r="DQ69" s="190"/>
      <c r="DR69" s="190"/>
      <c r="DS69" s="190"/>
      <c r="DT69" s="190"/>
      <c r="DU69" s="190"/>
      <c r="DV69" s="190"/>
      <c r="DW69" s="190"/>
      <c r="DX69" s="190"/>
      <c r="DY69" s="190"/>
      <c r="DZ69" s="190"/>
      <c r="EA69" s="190"/>
      <c r="EB69" s="186"/>
      <c r="EC69" s="188"/>
      <c r="ED69" s="188"/>
      <c r="EE69" s="188"/>
      <c r="EF69" s="188"/>
      <c r="EG69" s="188"/>
      <c r="EH69" s="188"/>
      <c r="EI69" s="188"/>
      <c r="EJ69" s="191"/>
      <c r="EK69" s="191"/>
      <c r="EL69" s="191"/>
      <c r="EM69" s="191"/>
      <c r="EN69" s="189"/>
      <c r="EO69" s="190"/>
      <c r="EP69" s="189"/>
      <c r="EQ69" s="187"/>
      <c r="ER69" s="191"/>
      <c r="ES69" s="190"/>
      <c r="ET69" s="191"/>
      <c r="EU69" s="190"/>
    </row>
    <row r="70" spans="27:151">
      <c r="AA70" s="6" t="s">
        <v>282</v>
      </c>
      <c r="AB70" s="5" t="s">
        <v>283</v>
      </c>
      <c r="AC70" s="5" t="s">
        <v>284</v>
      </c>
      <c r="AD70" s="4">
        <v>16.62</v>
      </c>
      <c r="AE70" s="4">
        <v>28</v>
      </c>
      <c r="AF70" s="5">
        <v>114.3</v>
      </c>
      <c r="AG70" s="5">
        <v>6.5000000000000009</v>
      </c>
      <c r="AH70" s="6" t="str">
        <f t="shared" si="1"/>
        <v>114.3 x 6.5</v>
      </c>
      <c r="AI70" s="11" cm="1">
        <f t="array" ref="AI70">_xll.DCEPropSectPipe(AF70, AG70, "Area")</f>
        <v>2201.3139723703698</v>
      </c>
      <c r="AJ70" s="151" cm="1">
        <f t="array" ref="AJ70">_xll.DCEPropSectPipe(AF70, AG70, "Ix")</f>
        <v>3209265.3722516391</v>
      </c>
      <c r="AK70" s="151" cm="1">
        <f t="array" ref="AK70">_xll.DCEPropSectPipe(AF70, AG70, "W")</f>
        <v>56155.124623825708</v>
      </c>
      <c r="AL70" s="151" cm="1">
        <f t="array" ref="AL70">_xll.DCEPropSectPipe(AF70, AG70, "Sx")</f>
        <v>37813.500833333332</v>
      </c>
      <c r="AM70" s="11">
        <f>2*Cal!AG70</f>
        <v>13.000000000000002</v>
      </c>
      <c r="AN70" s="11">
        <f t="shared" si="2"/>
        <v>53.9</v>
      </c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9"/>
      <c r="BB70" s="5" t="s">
        <v>296</v>
      </c>
      <c r="BC70" s="3">
        <v>1264.6181417966543</v>
      </c>
      <c r="BD70" s="3">
        <v>0</v>
      </c>
      <c r="BE70" s="3">
        <v>-0.52925063552003859</v>
      </c>
      <c r="BF70" s="3">
        <v>6.4678608201300314</v>
      </c>
      <c r="BG70" s="3">
        <v>0</v>
      </c>
      <c r="BH70" s="153">
        <f t="shared" si="3"/>
        <v>6.4678608201300314</v>
      </c>
      <c r="BI70" s="153">
        <f t="shared" si="4"/>
        <v>0.52925063552003859</v>
      </c>
      <c r="BJ70" s="8">
        <f t="shared" si="5"/>
        <v>2.7356348194747402</v>
      </c>
      <c r="BK70" s="8">
        <f t="shared" si="6"/>
        <v>0.5484688609460725</v>
      </c>
      <c r="BL70" s="8">
        <f t="shared" si="7"/>
        <v>3.2841036804208126</v>
      </c>
      <c r="BM70" s="8">
        <f t="shared" si="8"/>
        <v>3.9383290992575709E-3</v>
      </c>
      <c r="BN70" s="7" t="str">
        <f t="shared" si="9"/>
        <v>O/S</v>
      </c>
      <c r="BO70" s="9">
        <f t="shared" si="10"/>
        <v>0.54846886094607261</v>
      </c>
      <c r="BP70" s="7" t="str">
        <f t="shared" si="11"/>
        <v>OK</v>
      </c>
      <c r="BQ70" s="11">
        <f t="shared" si="12"/>
        <v>8.2923076923076913</v>
      </c>
      <c r="BR70" s="10" t="str">
        <f t="shared" si="13"/>
        <v>-</v>
      </c>
      <c r="BS70" s="9" t="str" cm="1">
        <f t="array" ref="BS70">IF(BQ70&lt;$K$45,"-",IF(BC70&lt;0,_xll.Dce_5575_1121_SigmaCr1(AN70,AG70,$B$23,$D$23),"-"))</f>
        <v>-</v>
      </c>
      <c r="BT70" s="10">
        <f t="shared" si="14"/>
        <v>0</v>
      </c>
      <c r="BU70" s="7" t="str">
        <f t="shared" si="15"/>
        <v>OK</v>
      </c>
      <c r="DA70" s="186"/>
      <c r="DB70" s="186"/>
      <c r="DC70" s="186"/>
      <c r="DD70" s="201"/>
      <c r="DE70" s="201"/>
      <c r="DF70" s="186"/>
      <c r="DG70" s="186"/>
      <c r="DH70" s="189"/>
      <c r="DI70" s="190"/>
      <c r="DJ70" s="187"/>
      <c r="DK70" s="187"/>
      <c r="DL70" s="190"/>
      <c r="DM70" s="190"/>
      <c r="DN70" s="190"/>
      <c r="DO70" s="190"/>
      <c r="DP70" s="190"/>
      <c r="DQ70" s="190"/>
      <c r="DR70" s="190"/>
      <c r="DS70" s="190"/>
      <c r="DT70" s="190"/>
      <c r="DU70" s="190"/>
      <c r="DV70" s="190"/>
      <c r="DW70" s="190"/>
      <c r="DX70" s="190"/>
      <c r="DY70" s="190"/>
      <c r="DZ70" s="190"/>
      <c r="EA70" s="190"/>
      <c r="EB70" s="186"/>
      <c r="EC70" s="188"/>
      <c r="ED70" s="188"/>
      <c r="EE70" s="188"/>
      <c r="EF70" s="188"/>
      <c r="EG70" s="188"/>
      <c r="EH70" s="188"/>
      <c r="EI70" s="188"/>
      <c r="EJ70" s="191"/>
      <c r="EK70" s="191"/>
      <c r="EL70" s="191"/>
      <c r="EM70" s="191"/>
      <c r="EN70" s="189"/>
      <c r="EO70" s="190"/>
      <c r="EP70" s="189"/>
      <c r="EQ70" s="187"/>
      <c r="ER70" s="191"/>
      <c r="ES70" s="190"/>
      <c r="ET70" s="191"/>
      <c r="EU70" s="190"/>
    </row>
    <row r="71" spans="27:151">
      <c r="AA71" s="6" t="s">
        <v>282</v>
      </c>
      <c r="AB71" s="5" t="s">
        <v>283</v>
      </c>
      <c r="AC71" s="5" t="s">
        <v>284</v>
      </c>
      <c r="AD71" s="4">
        <v>17.059999999999999</v>
      </c>
      <c r="AE71" s="4">
        <v>28</v>
      </c>
      <c r="AF71" s="5">
        <v>114.3</v>
      </c>
      <c r="AG71" s="5">
        <v>6.5000000000000009</v>
      </c>
      <c r="AH71" s="6" t="str">
        <f t="shared" si="1"/>
        <v>114.3 x 6.5</v>
      </c>
      <c r="AI71" s="11" cm="1">
        <f t="array" ref="AI71">_xll.DCEPropSectPipe(AF71, AG71, "Area")</f>
        <v>2201.3139723703698</v>
      </c>
      <c r="AJ71" s="151" cm="1">
        <f t="array" ref="AJ71">_xll.DCEPropSectPipe(AF71, AG71, "Ix")</f>
        <v>3209265.3722516391</v>
      </c>
      <c r="AK71" s="151" cm="1">
        <f t="array" ref="AK71">_xll.DCEPropSectPipe(AF71, AG71, "W")</f>
        <v>56155.124623825708</v>
      </c>
      <c r="AL71" s="151" cm="1">
        <f t="array" ref="AL71">_xll.DCEPropSectPipe(AF71, AG71, "Sx")</f>
        <v>37813.500833333332</v>
      </c>
      <c r="AM71" s="11">
        <f>2*Cal!AG71</f>
        <v>13.000000000000002</v>
      </c>
      <c r="AN71" s="11">
        <f t="shared" si="2"/>
        <v>53.9</v>
      </c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9"/>
      <c r="BB71" s="5" t="s">
        <v>296</v>
      </c>
      <c r="BC71" s="3">
        <v>1264.6181417966543</v>
      </c>
      <c r="BD71" s="3">
        <v>0</v>
      </c>
      <c r="BE71" s="3">
        <v>-0.4477069420919807</v>
      </c>
      <c r="BF71" s="3">
        <v>6.6815702902326608</v>
      </c>
      <c r="BG71" s="3">
        <v>0</v>
      </c>
      <c r="BH71" s="153">
        <f t="shared" si="3"/>
        <v>6.6815702902326608</v>
      </c>
      <c r="BI71" s="153">
        <f t="shared" si="4"/>
        <v>0.4477069420919807</v>
      </c>
      <c r="BJ71" s="8">
        <f t="shared" si="5"/>
        <v>2.7356348194747402</v>
      </c>
      <c r="BK71" s="8">
        <f t="shared" si="6"/>
        <v>0.56659123446341442</v>
      </c>
      <c r="BL71" s="8">
        <f t="shared" si="7"/>
        <v>3.3022260539381545</v>
      </c>
      <c r="BM71" s="8">
        <f t="shared" si="8"/>
        <v>3.3315354949889566E-3</v>
      </c>
      <c r="BN71" s="7" t="str">
        <f t="shared" si="9"/>
        <v>O/S</v>
      </c>
      <c r="BO71" s="9">
        <f t="shared" si="10"/>
        <v>0.56659123446341453</v>
      </c>
      <c r="BP71" s="7" t="str">
        <f t="shared" si="11"/>
        <v>OK</v>
      </c>
      <c r="BQ71" s="11">
        <f t="shared" si="12"/>
        <v>8.2923076923076913</v>
      </c>
      <c r="BR71" s="10" t="str">
        <f t="shared" si="13"/>
        <v>-</v>
      </c>
      <c r="BS71" s="9" t="str" cm="1">
        <f t="array" ref="BS71">IF(BQ71&lt;$K$45,"-",IF(BC71&lt;0,_xll.Dce_5575_1121_SigmaCr1(AN71,AG71,$B$23,$D$23),"-"))</f>
        <v>-</v>
      </c>
      <c r="BT71" s="10">
        <f t="shared" si="14"/>
        <v>0</v>
      </c>
      <c r="BU71" s="7" t="str">
        <f t="shared" si="15"/>
        <v>OK</v>
      </c>
      <c r="DA71" s="186"/>
      <c r="DB71" s="186"/>
      <c r="DC71" s="186"/>
      <c r="DD71" s="201"/>
      <c r="DE71" s="201"/>
      <c r="DF71" s="186"/>
      <c r="DG71" s="186"/>
      <c r="DH71" s="189"/>
      <c r="DI71" s="190"/>
      <c r="DJ71" s="187"/>
      <c r="DK71" s="187"/>
      <c r="DL71" s="190"/>
      <c r="DM71" s="190"/>
      <c r="DN71" s="190"/>
      <c r="DO71" s="190"/>
      <c r="DP71" s="190"/>
      <c r="DQ71" s="190"/>
      <c r="DR71" s="190"/>
      <c r="DS71" s="190"/>
      <c r="DT71" s="190"/>
      <c r="DU71" s="190"/>
      <c r="DV71" s="190"/>
      <c r="DW71" s="190"/>
      <c r="DX71" s="190"/>
      <c r="DY71" s="190"/>
      <c r="DZ71" s="190"/>
      <c r="EA71" s="190"/>
      <c r="EB71" s="186"/>
      <c r="EC71" s="188"/>
      <c r="ED71" s="188"/>
      <c r="EE71" s="188"/>
      <c r="EF71" s="188"/>
      <c r="EG71" s="188"/>
      <c r="EH71" s="188"/>
      <c r="EI71" s="188"/>
      <c r="EJ71" s="191"/>
      <c r="EK71" s="191"/>
      <c r="EL71" s="191"/>
      <c r="EM71" s="191"/>
      <c r="EN71" s="189"/>
      <c r="EO71" s="190"/>
      <c r="EP71" s="189"/>
      <c r="EQ71" s="187"/>
      <c r="ER71" s="191"/>
      <c r="ES71" s="190"/>
      <c r="ET71" s="191"/>
      <c r="EU71" s="190"/>
    </row>
    <row r="72" spans="27:151">
      <c r="AA72" s="6" t="s">
        <v>282</v>
      </c>
      <c r="AB72" s="5" t="s">
        <v>283</v>
      </c>
      <c r="AC72" s="5" t="s">
        <v>284</v>
      </c>
      <c r="AD72" s="4">
        <v>17.5</v>
      </c>
      <c r="AE72" s="4">
        <v>28</v>
      </c>
      <c r="AF72" s="5">
        <v>114.3</v>
      </c>
      <c r="AG72" s="5">
        <v>6.5000000000000009</v>
      </c>
      <c r="AH72" s="6" t="str">
        <f t="shared" si="1"/>
        <v>114.3 x 6.5</v>
      </c>
      <c r="AI72" s="11" cm="1">
        <f t="array" ref="AI72">_xll.DCEPropSectPipe(AF72, AG72, "Area")</f>
        <v>2201.3139723703698</v>
      </c>
      <c r="AJ72" s="151" cm="1">
        <f t="array" ref="AJ72">_xll.DCEPropSectPipe(AF72, AG72, "Ix")</f>
        <v>3209265.3722516391</v>
      </c>
      <c r="AK72" s="151" cm="1">
        <f t="array" ref="AK72">_xll.DCEPropSectPipe(AF72, AG72, "W")</f>
        <v>56155.124623825708</v>
      </c>
      <c r="AL72" s="151" cm="1">
        <f t="array" ref="AL72">_xll.DCEPropSectPipe(AF72, AG72, "Sx")</f>
        <v>37813.500833333332</v>
      </c>
      <c r="AM72" s="11">
        <f>2*Cal!AG72</f>
        <v>13.000000000000002</v>
      </c>
      <c r="AN72" s="11">
        <f t="shared" si="2"/>
        <v>53.9</v>
      </c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9"/>
      <c r="BB72" s="5" t="s">
        <v>296</v>
      </c>
      <c r="BC72" s="3">
        <v>1264.6181417966543</v>
      </c>
      <c r="BD72" s="3">
        <v>0</v>
      </c>
      <c r="BE72" s="3">
        <v>-0.3661632486639228</v>
      </c>
      <c r="BF72" s="3">
        <v>6.8596043944605132</v>
      </c>
      <c r="BG72" s="3">
        <v>0</v>
      </c>
      <c r="BH72" s="153">
        <f t="shared" si="3"/>
        <v>6.8596043944605132</v>
      </c>
      <c r="BI72" s="153">
        <f t="shared" si="4"/>
        <v>0.3661632486639228</v>
      </c>
      <c r="BJ72" s="8">
        <f t="shared" si="5"/>
        <v>2.7356348194747402</v>
      </c>
      <c r="BK72" s="8">
        <f t="shared" si="6"/>
        <v>0.58168836859646478</v>
      </c>
      <c r="BL72" s="8">
        <f t="shared" si="7"/>
        <v>3.3173231880712049</v>
      </c>
      <c r="BM72" s="8">
        <f t="shared" si="8"/>
        <v>2.7247418907203422E-3</v>
      </c>
      <c r="BN72" s="7" t="str">
        <f t="shared" si="9"/>
        <v>O/S</v>
      </c>
      <c r="BO72" s="9">
        <f t="shared" si="10"/>
        <v>0.58168836859646489</v>
      </c>
      <c r="BP72" s="7" t="str">
        <f t="shared" si="11"/>
        <v>OK</v>
      </c>
      <c r="BQ72" s="11">
        <f t="shared" si="12"/>
        <v>8.2923076923076913</v>
      </c>
      <c r="BR72" s="10" t="str">
        <f t="shared" si="13"/>
        <v>-</v>
      </c>
      <c r="BS72" s="9" t="str" cm="1">
        <f t="array" ref="BS72">IF(BQ72&lt;$K$45,"-",IF(BC72&lt;0,_xll.Dce_5575_1121_SigmaCr1(AN72,AG72,$B$23,$D$23),"-"))</f>
        <v>-</v>
      </c>
      <c r="BT72" s="10">
        <f t="shared" si="14"/>
        <v>0</v>
      </c>
      <c r="BU72" s="7" t="str">
        <f t="shared" si="15"/>
        <v>OK</v>
      </c>
      <c r="DA72" s="186"/>
      <c r="DB72" s="186"/>
      <c r="DC72" s="186"/>
      <c r="DD72" s="201"/>
      <c r="DE72" s="201"/>
      <c r="DF72" s="186"/>
      <c r="DG72" s="186"/>
      <c r="DH72" s="189"/>
      <c r="DI72" s="190"/>
      <c r="DJ72" s="187"/>
      <c r="DK72" s="187"/>
      <c r="DL72" s="190"/>
      <c r="DM72" s="190"/>
      <c r="DN72" s="190"/>
      <c r="DO72" s="190"/>
      <c r="DP72" s="190"/>
      <c r="DQ72" s="190"/>
      <c r="DR72" s="190"/>
      <c r="DS72" s="190"/>
      <c r="DT72" s="190"/>
      <c r="DU72" s="190"/>
      <c r="DV72" s="190"/>
      <c r="DW72" s="190"/>
      <c r="DX72" s="190"/>
      <c r="DY72" s="190"/>
      <c r="DZ72" s="190"/>
      <c r="EA72" s="190"/>
      <c r="EB72" s="186"/>
      <c r="EC72" s="188"/>
      <c r="ED72" s="188"/>
      <c r="EE72" s="188"/>
      <c r="EF72" s="188"/>
      <c r="EG72" s="188"/>
      <c r="EH72" s="188"/>
      <c r="EI72" s="188"/>
      <c r="EJ72" s="191"/>
      <c r="EK72" s="191"/>
      <c r="EL72" s="191"/>
      <c r="EM72" s="191"/>
      <c r="EN72" s="189"/>
      <c r="EO72" s="190"/>
      <c r="EP72" s="189"/>
      <c r="EQ72" s="187"/>
      <c r="ER72" s="191"/>
      <c r="ES72" s="190"/>
      <c r="ET72" s="191"/>
      <c r="EU72" s="190"/>
    </row>
    <row r="73" spans="27:151">
      <c r="AA73" s="6" t="s">
        <v>282</v>
      </c>
      <c r="AB73" s="5" t="s">
        <v>283</v>
      </c>
      <c r="AC73" s="5" t="s">
        <v>284</v>
      </c>
      <c r="AD73" s="4">
        <v>17.5</v>
      </c>
      <c r="AE73" s="4">
        <v>28</v>
      </c>
      <c r="AF73" s="5">
        <v>114.3</v>
      </c>
      <c r="AG73" s="5">
        <v>6.5000000000000009</v>
      </c>
      <c r="AH73" s="6" t="str">
        <f t="shared" si="1"/>
        <v>114.3 x 6.5</v>
      </c>
      <c r="AI73" s="11" cm="1">
        <f t="array" ref="AI73">_xll.DCEPropSectPipe(AF73, AG73, "Area")</f>
        <v>2201.3139723703698</v>
      </c>
      <c r="AJ73" s="151" cm="1">
        <f t="array" ref="AJ73">_xll.DCEPropSectPipe(AF73, AG73, "Ix")</f>
        <v>3209265.3722516391</v>
      </c>
      <c r="AK73" s="151" cm="1">
        <f t="array" ref="AK73">_xll.DCEPropSectPipe(AF73, AG73, "W")</f>
        <v>56155.124623825708</v>
      </c>
      <c r="AL73" s="151" cm="1">
        <f t="array" ref="AL73">_xll.DCEPropSectPipe(AF73, AG73, "Sx")</f>
        <v>37813.500833333332</v>
      </c>
      <c r="AM73" s="11">
        <f>2*Cal!AG73</f>
        <v>13.000000000000002</v>
      </c>
      <c r="AN73" s="11">
        <f t="shared" si="2"/>
        <v>53.9</v>
      </c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9"/>
      <c r="BB73" s="5" t="s">
        <v>296</v>
      </c>
      <c r="BC73" s="3">
        <v>876.53654524378044</v>
      </c>
      <c r="BD73" s="3">
        <v>0</v>
      </c>
      <c r="BE73" s="3">
        <v>1.2930026093360618</v>
      </c>
      <c r="BF73" s="3">
        <v>6.859604394460141</v>
      </c>
      <c r="BG73" s="3">
        <v>0</v>
      </c>
      <c r="BH73" s="153">
        <f t="shared" si="3"/>
        <v>6.859604394460141</v>
      </c>
      <c r="BI73" s="153">
        <f t="shared" si="4"/>
        <v>1.2930026093360618</v>
      </c>
      <c r="BJ73" s="8">
        <f t="shared" si="5"/>
        <v>1.8961327648710518</v>
      </c>
      <c r="BK73" s="8">
        <f t="shared" si="6"/>
        <v>0.58168836859643325</v>
      </c>
      <c r="BL73" s="8">
        <f t="shared" si="7"/>
        <v>2.4778211334674851</v>
      </c>
      <c r="BM73" s="8">
        <f t="shared" si="8"/>
        <v>9.6216602494214216E-3</v>
      </c>
      <c r="BN73" s="7" t="str">
        <f t="shared" si="9"/>
        <v>O/S</v>
      </c>
      <c r="BO73" s="9">
        <f t="shared" si="10"/>
        <v>0.58168836859643336</v>
      </c>
      <c r="BP73" s="7" t="str">
        <f t="shared" si="11"/>
        <v>OK</v>
      </c>
      <c r="BQ73" s="11">
        <f t="shared" si="12"/>
        <v>8.2923076923076913</v>
      </c>
      <c r="BR73" s="10" t="str">
        <f t="shared" si="13"/>
        <v>-</v>
      </c>
      <c r="BS73" s="9" t="str" cm="1">
        <f t="array" ref="BS73">IF(BQ73&lt;$K$45,"-",IF(BC73&lt;0,_xll.Dce_5575_1121_SigmaCr1(AN73,AG73,$B$23,$D$23),"-"))</f>
        <v>-</v>
      </c>
      <c r="BT73" s="10">
        <f t="shared" si="14"/>
        <v>0</v>
      </c>
      <c r="BU73" s="7" t="str">
        <f t="shared" si="15"/>
        <v>OK</v>
      </c>
      <c r="DA73" s="186"/>
      <c r="DB73" s="186"/>
      <c r="DC73" s="186"/>
      <c r="DD73" s="201"/>
      <c r="DE73" s="201"/>
      <c r="DF73" s="186"/>
      <c r="DG73" s="186"/>
      <c r="DH73" s="189"/>
      <c r="DI73" s="190"/>
      <c r="DJ73" s="187"/>
      <c r="DK73" s="187"/>
      <c r="DL73" s="190"/>
      <c r="DM73" s="190"/>
      <c r="DN73" s="190"/>
      <c r="DO73" s="190"/>
      <c r="DP73" s="190"/>
      <c r="DQ73" s="190"/>
      <c r="DR73" s="190"/>
      <c r="DS73" s="190"/>
      <c r="DT73" s="190"/>
      <c r="DU73" s="190"/>
      <c r="DV73" s="190"/>
      <c r="DW73" s="190"/>
      <c r="DX73" s="190"/>
      <c r="DY73" s="190"/>
      <c r="DZ73" s="190"/>
      <c r="EA73" s="190"/>
      <c r="EB73" s="186"/>
      <c r="EC73" s="188"/>
      <c r="ED73" s="188"/>
      <c r="EE73" s="188"/>
      <c r="EF73" s="188"/>
      <c r="EG73" s="188"/>
      <c r="EH73" s="188"/>
      <c r="EI73" s="188"/>
      <c r="EJ73" s="191"/>
      <c r="EK73" s="191"/>
      <c r="EL73" s="191"/>
      <c r="EM73" s="191"/>
      <c r="EN73" s="189"/>
      <c r="EO73" s="190"/>
      <c r="EP73" s="189"/>
      <c r="EQ73" s="187"/>
      <c r="ER73" s="191"/>
      <c r="ES73" s="190"/>
      <c r="ET73" s="191"/>
      <c r="EU73" s="190"/>
    </row>
    <row r="74" spans="27:151">
      <c r="AA74" s="6" t="s">
        <v>282</v>
      </c>
      <c r="AB74" s="5" t="s">
        <v>283</v>
      </c>
      <c r="AC74" s="5" t="s">
        <v>284</v>
      </c>
      <c r="AD74" s="4">
        <v>17.940000000000001</v>
      </c>
      <c r="AE74" s="4">
        <v>28</v>
      </c>
      <c r="AF74" s="5">
        <v>114.3</v>
      </c>
      <c r="AG74" s="5">
        <v>6.5000000000000009</v>
      </c>
      <c r="AH74" s="6" t="str">
        <f t="shared" si="1"/>
        <v>114.3 x 6.5</v>
      </c>
      <c r="AI74" s="11" cm="1">
        <f t="array" ref="AI74">_xll.DCEPropSectPipe(AF74, AG74, "Area")</f>
        <v>2201.3139723703698</v>
      </c>
      <c r="AJ74" s="151" cm="1">
        <f t="array" ref="AJ74">_xll.DCEPropSectPipe(AF74, AG74, "Ix")</f>
        <v>3209265.3722516391</v>
      </c>
      <c r="AK74" s="151" cm="1">
        <f t="array" ref="AK74">_xll.DCEPropSectPipe(AF74, AG74, "W")</f>
        <v>56155.124623825708</v>
      </c>
      <c r="AL74" s="151" cm="1">
        <f t="array" ref="AL74">_xll.DCEPropSectPipe(AF74, AG74, "Sx")</f>
        <v>37813.500833333332</v>
      </c>
      <c r="AM74" s="11">
        <f>2*Cal!AG74</f>
        <v>13.000000000000002</v>
      </c>
      <c r="AN74" s="11">
        <f t="shared" si="2"/>
        <v>53.9</v>
      </c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9"/>
      <c r="BB74" s="5" t="s">
        <v>296</v>
      </c>
      <c r="BC74" s="3">
        <v>876.53654524378044</v>
      </c>
      <c r="BD74" s="3">
        <v>0</v>
      </c>
      <c r="BE74" s="3">
        <v>1.3745463027641196</v>
      </c>
      <c r="BF74" s="3">
        <v>6.2760780699382259</v>
      </c>
      <c r="BG74" s="3">
        <v>0</v>
      </c>
      <c r="BH74" s="153">
        <f t="shared" si="3"/>
        <v>6.2760780699382259</v>
      </c>
      <c r="BI74" s="153">
        <f t="shared" si="4"/>
        <v>1.3745463027641196</v>
      </c>
      <c r="BJ74" s="8">
        <f t="shared" si="5"/>
        <v>1.8961327648710518</v>
      </c>
      <c r="BK74" s="8">
        <f t="shared" si="6"/>
        <v>0.53220585382949537</v>
      </c>
      <c r="BL74" s="8">
        <f t="shared" si="7"/>
        <v>2.4283386187005469</v>
      </c>
      <c r="BM74" s="8">
        <f t="shared" si="8"/>
        <v>1.0228453853690034E-2</v>
      </c>
      <c r="BN74" s="7" t="str">
        <f t="shared" si="9"/>
        <v>O/S</v>
      </c>
      <c r="BO74" s="9">
        <f t="shared" si="10"/>
        <v>0.53220585382949548</v>
      </c>
      <c r="BP74" s="7" t="str">
        <f t="shared" si="11"/>
        <v>OK</v>
      </c>
      <c r="BQ74" s="11">
        <f t="shared" si="12"/>
        <v>8.2923076923076913</v>
      </c>
      <c r="BR74" s="10" t="str">
        <f t="shared" si="13"/>
        <v>-</v>
      </c>
      <c r="BS74" s="9" t="str" cm="1">
        <f t="array" ref="BS74">IF(BQ74&lt;$K$45,"-",IF(BC74&lt;0,_xll.Dce_5575_1121_SigmaCr1(AN74,AG74,$B$23,$D$23),"-"))</f>
        <v>-</v>
      </c>
      <c r="BT74" s="10">
        <f t="shared" si="14"/>
        <v>0</v>
      </c>
      <c r="BU74" s="7" t="str">
        <f t="shared" si="15"/>
        <v>OK</v>
      </c>
      <c r="DA74" s="186"/>
      <c r="DB74" s="186"/>
      <c r="DC74" s="186"/>
      <c r="DD74" s="201"/>
      <c r="DE74" s="201"/>
      <c r="DF74" s="186"/>
      <c r="DG74" s="186"/>
      <c r="DH74" s="189"/>
      <c r="DI74" s="190"/>
      <c r="DJ74" s="187"/>
      <c r="DK74" s="187"/>
      <c r="DL74" s="190"/>
      <c r="DM74" s="190"/>
      <c r="DN74" s="190"/>
      <c r="DO74" s="190"/>
      <c r="DP74" s="190"/>
      <c r="DQ74" s="190"/>
      <c r="DR74" s="190"/>
      <c r="DS74" s="190"/>
      <c r="DT74" s="190"/>
      <c r="DU74" s="190"/>
      <c r="DV74" s="190"/>
      <c r="DW74" s="190"/>
      <c r="DX74" s="190"/>
      <c r="DY74" s="190"/>
      <c r="DZ74" s="190"/>
      <c r="EA74" s="190"/>
      <c r="EB74" s="186"/>
      <c r="EC74" s="188"/>
      <c r="ED74" s="188"/>
      <c r="EE74" s="188"/>
      <c r="EF74" s="188"/>
      <c r="EG74" s="188"/>
      <c r="EH74" s="188"/>
      <c r="EI74" s="188"/>
      <c r="EJ74" s="191"/>
      <c r="EK74" s="191"/>
      <c r="EL74" s="191"/>
      <c r="EM74" s="191"/>
      <c r="EN74" s="189"/>
      <c r="EO74" s="190"/>
      <c r="EP74" s="189"/>
      <c r="EQ74" s="187"/>
      <c r="ER74" s="191"/>
      <c r="ES74" s="190"/>
      <c r="ET74" s="191"/>
      <c r="EU74" s="190"/>
    </row>
    <row r="75" spans="27:151">
      <c r="AA75" s="6" t="s">
        <v>282</v>
      </c>
      <c r="AB75" s="5" t="s">
        <v>283</v>
      </c>
      <c r="AC75" s="5" t="s">
        <v>284</v>
      </c>
      <c r="AD75" s="4">
        <v>18.38</v>
      </c>
      <c r="AE75" s="4">
        <v>28</v>
      </c>
      <c r="AF75" s="5">
        <v>114.3</v>
      </c>
      <c r="AG75" s="5">
        <v>6.5000000000000009</v>
      </c>
      <c r="AH75" s="6" t="str">
        <f t="shared" si="1"/>
        <v>114.3 x 6.5</v>
      </c>
      <c r="AI75" s="11" cm="1">
        <f t="array" ref="AI75">_xll.DCEPropSectPipe(AF75, AG75, "Area")</f>
        <v>2201.3139723703698</v>
      </c>
      <c r="AJ75" s="151" cm="1">
        <f t="array" ref="AJ75">_xll.DCEPropSectPipe(AF75, AG75, "Ix")</f>
        <v>3209265.3722516391</v>
      </c>
      <c r="AK75" s="151" cm="1">
        <f t="array" ref="AK75">_xll.DCEPropSectPipe(AF75, AG75, "W")</f>
        <v>56155.124623825708</v>
      </c>
      <c r="AL75" s="151" cm="1">
        <f t="array" ref="AL75">_xll.DCEPropSectPipe(AF75, AG75, "Sx")</f>
        <v>37813.500833333332</v>
      </c>
      <c r="AM75" s="11">
        <f>2*Cal!AG75</f>
        <v>13.000000000000002</v>
      </c>
      <c r="AN75" s="11">
        <f t="shared" si="2"/>
        <v>53.9</v>
      </c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9"/>
      <c r="BB75" s="5" t="s">
        <v>296</v>
      </c>
      <c r="BC75" s="3">
        <v>876.53654524378044</v>
      </c>
      <c r="BD75" s="3">
        <v>0</v>
      </c>
      <c r="BE75" s="3">
        <v>1.4560899961921774</v>
      </c>
      <c r="BF75" s="3">
        <v>5.6568763795415355</v>
      </c>
      <c r="BG75" s="3">
        <v>0</v>
      </c>
      <c r="BH75" s="153">
        <f t="shared" si="3"/>
        <v>5.6568763795415355</v>
      </c>
      <c r="BI75" s="153">
        <f t="shared" si="4"/>
        <v>1.4560899961921774</v>
      </c>
      <c r="BJ75" s="8">
        <f t="shared" si="5"/>
        <v>1.8961327648710518</v>
      </c>
      <c r="BK75" s="8">
        <f t="shared" si="6"/>
        <v>0.47969809967826621</v>
      </c>
      <c r="BL75" s="8">
        <f t="shared" si="7"/>
        <v>2.375830864549318</v>
      </c>
      <c r="BM75" s="8">
        <f t="shared" si="8"/>
        <v>1.0835247457958646E-2</v>
      </c>
      <c r="BN75" s="7" t="str">
        <f t="shared" si="9"/>
        <v>O/S</v>
      </c>
      <c r="BO75" s="9">
        <f t="shared" si="10"/>
        <v>0.47969809967826632</v>
      </c>
      <c r="BP75" s="7" t="str">
        <f t="shared" si="11"/>
        <v>OK</v>
      </c>
      <c r="BQ75" s="11">
        <f t="shared" si="12"/>
        <v>8.2923076923076913</v>
      </c>
      <c r="BR75" s="10" t="str">
        <f t="shared" si="13"/>
        <v>-</v>
      </c>
      <c r="BS75" s="9" t="str" cm="1">
        <f t="array" ref="BS75">IF(BQ75&lt;$K$45,"-",IF(BC75&lt;0,_xll.Dce_5575_1121_SigmaCr1(AN75,AG75,$B$23,$D$23),"-"))</f>
        <v>-</v>
      </c>
      <c r="BT75" s="10">
        <f t="shared" si="14"/>
        <v>0</v>
      </c>
      <c r="BU75" s="7" t="str">
        <f t="shared" si="15"/>
        <v>OK</v>
      </c>
      <c r="DA75" s="186"/>
      <c r="DB75" s="186"/>
      <c r="DC75" s="186"/>
      <c r="DD75" s="201"/>
      <c r="DE75" s="201"/>
      <c r="DF75" s="186"/>
      <c r="DG75" s="186"/>
      <c r="DH75" s="189"/>
      <c r="DI75" s="190"/>
      <c r="DJ75" s="187"/>
      <c r="DK75" s="187"/>
      <c r="DL75" s="190"/>
      <c r="DM75" s="190"/>
      <c r="DN75" s="190"/>
      <c r="DO75" s="190"/>
      <c r="DP75" s="190"/>
      <c r="DQ75" s="190"/>
      <c r="DR75" s="190"/>
      <c r="DS75" s="190"/>
      <c r="DT75" s="190"/>
      <c r="DU75" s="190"/>
      <c r="DV75" s="190"/>
      <c r="DW75" s="190"/>
      <c r="DX75" s="190"/>
      <c r="DY75" s="190"/>
      <c r="DZ75" s="190"/>
      <c r="EA75" s="190"/>
      <c r="EB75" s="186"/>
      <c r="EC75" s="188"/>
      <c r="ED75" s="188"/>
      <c r="EE75" s="188"/>
      <c r="EF75" s="188"/>
      <c r="EG75" s="188"/>
      <c r="EH75" s="188"/>
      <c r="EI75" s="188"/>
      <c r="EJ75" s="191"/>
      <c r="EK75" s="191"/>
      <c r="EL75" s="191"/>
      <c r="EM75" s="191"/>
      <c r="EN75" s="189"/>
      <c r="EO75" s="190"/>
      <c r="EP75" s="189"/>
      <c r="EQ75" s="187"/>
      <c r="ER75" s="191"/>
      <c r="ES75" s="190"/>
      <c r="ET75" s="191"/>
      <c r="EU75" s="190"/>
    </row>
    <row r="76" spans="27:151">
      <c r="AA76" s="6" t="s">
        <v>282</v>
      </c>
      <c r="AB76" s="5" t="s">
        <v>283</v>
      </c>
      <c r="AC76" s="5" t="s">
        <v>284</v>
      </c>
      <c r="AD76" s="4">
        <v>18.809999999999999</v>
      </c>
      <c r="AE76" s="4">
        <v>28</v>
      </c>
      <c r="AF76" s="5">
        <v>114.3</v>
      </c>
      <c r="AG76" s="5">
        <v>6.5000000000000009</v>
      </c>
      <c r="AH76" s="6" t="str">
        <f t="shared" si="1"/>
        <v>114.3 x 6.5</v>
      </c>
      <c r="AI76" s="11" cm="1">
        <f t="array" ref="AI76">_xll.DCEPropSectPipe(AF76, AG76, "Area")</f>
        <v>2201.3139723703698</v>
      </c>
      <c r="AJ76" s="151" cm="1">
        <f t="array" ref="AJ76">_xll.DCEPropSectPipe(AF76, AG76, "Ix")</f>
        <v>3209265.3722516391</v>
      </c>
      <c r="AK76" s="151" cm="1">
        <f t="array" ref="AK76">_xll.DCEPropSectPipe(AF76, AG76, "W")</f>
        <v>56155.124623825708</v>
      </c>
      <c r="AL76" s="151" cm="1">
        <f t="array" ref="AL76">_xll.DCEPropSectPipe(AF76, AG76, "Sx")</f>
        <v>37813.500833333332</v>
      </c>
      <c r="AM76" s="11">
        <f>2*Cal!AG76</f>
        <v>13.000000000000002</v>
      </c>
      <c r="AN76" s="11">
        <f t="shared" si="2"/>
        <v>53.9</v>
      </c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9"/>
      <c r="BB76" s="5" t="s">
        <v>296</v>
      </c>
      <c r="BC76" s="3">
        <v>876.53654524378044</v>
      </c>
      <c r="BD76" s="3">
        <v>0</v>
      </c>
      <c r="BE76" s="3">
        <v>1.5376336896202356</v>
      </c>
      <c r="BF76" s="3">
        <v>5.001999323270069</v>
      </c>
      <c r="BG76" s="3">
        <v>0</v>
      </c>
      <c r="BH76" s="153">
        <f t="shared" si="3"/>
        <v>5.001999323270069</v>
      </c>
      <c r="BI76" s="153">
        <f t="shared" si="4"/>
        <v>1.5376336896202356</v>
      </c>
      <c r="BJ76" s="8">
        <f t="shared" si="5"/>
        <v>1.8961327648710518</v>
      </c>
      <c r="BK76" s="8">
        <f t="shared" si="6"/>
        <v>0.42416510614274561</v>
      </c>
      <c r="BL76" s="8">
        <f t="shared" si="7"/>
        <v>2.3202978710137971</v>
      </c>
      <c r="BM76" s="8">
        <f t="shared" si="8"/>
        <v>1.1442041062227263E-2</v>
      </c>
      <c r="BN76" s="7" t="str">
        <f t="shared" si="9"/>
        <v>O/S</v>
      </c>
      <c r="BO76" s="9">
        <f t="shared" si="10"/>
        <v>0.42416510614274566</v>
      </c>
      <c r="BP76" s="7" t="str">
        <f t="shared" si="11"/>
        <v>OK</v>
      </c>
      <c r="BQ76" s="11">
        <f t="shared" si="12"/>
        <v>8.2923076923076913</v>
      </c>
      <c r="BR76" s="10" t="str">
        <f t="shared" si="13"/>
        <v>-</v>
      </c>
      <c r="BS76" s="9" t="str" cm="1">
        <f t="array" ref="BS76">IF(BQ76&lt;$K$45,"-",IF(BC76&lt;0,_xll.Dce_5575_1121_SigmaCr1(AN76,AG76,$B$23,$D$23),"-"))</f>
        <v>-</v>
      </c>
      <c r="BT76" s="10">
        <f t="shared" si="14"/>
        <v>0</v>
      </c>
      <c r="BU76" s="7" t="str">
        <f t="shared" si="15"/>
        <v>OK</v>
      </c>
      <c r="DA76" s="186"/>
      <c r="DB76" s="186"/>
      <c r="DC76" s="186"/>
      <c r="DD76" s="201"/>
      <c r="DE76" s="201"/>
      <c r="DF76" s="186"/>
      <c r="DG76" s="186"/>
      <c r="DH76" s="189"/>
      <c r="DI76" s="190"/>
      <c r="DJ76" s="187"/>
      <c r="DK76" s="187"/>
      <c r="DL76" s="190"/>
      <c r="DM76" s="190"/>
      <c r="DN76" s="190"/>
      <c r="DO76" s="190"/>
      <c r="DP76" s="190"/>
      <c r="DQ76" s="190"/>
      <c r="DR76" s="190"/>
      <c r="DS76" s="190"/>
      <c r="DT76" s="190"/>
      <c r="DU76" s="190"/>
      <c r="DV76" s="190"/>
      <c r="DW76" s="190"/>
      <c r="DX76" s="190"/>
      <c r="DY76" s="190"/>
      <c r="DZ76" s="190"/>
      <c r="EA76" s="190"/>
      <c r="EB76" s="186"/>
      <c r="EC76" s="188"/>
      <c r="ED76" s="188"/>
      <c r="EE76" s="188"/>
      <c r="EF76" s="188"/>
      <c r="EG76" s="188"/>
      <c r="EH76" s="188"/>
      <c r="EI76" s="188"/>
      <c r="EJ76" s="191"/>
      <c r="EK76" s="191"/>
      <c r="EL76" s="191"/>
      <c r="EM76" s="191"/>
      <c r="EN76" s="189"/>
      <c r="EO76" s="190"/>
      <c r="EP76" s="189"/>
      <c r="EQ76" s="187"/>
      <c r="ER76" s="191"/>
      <c r="ES76" s="190"/>
      <c r="ET76" s="191"/>
      <c r="EU76" s="190"/>
    </row>
    <row r="77" spans="27:151">
      <c r="AA77" s="6" t="s">
        <v>282</v>
      </c>
      <c r="AB77" s="5" t="s">
        <v>283</v>
      </c>
      <c r="AC77" s="5" t="s">
        <v>284</v>
      </c>
      <c r="AD77" s="4">
        <v>19.25</v>
      </c>
      <c r="AE77" s="4">
        <v>28</v>
      </c>
      <c r="AF77" s="5">
        <v>114.3</v>
      </c>
      <c r="AG77" s="5">
        <v>6.5000000000000009</v>
      </c>
      <c r="AH77" s="6" t="str">
        <f t="shared" si="1"/>
        <v>114.3 x 6.5</v>
      </c>
      <c r="AI77" s="11" cm="1">
        <f t="array" ref="AI77">_xll.DCEPropSectPipe(AF77, AG77, "Area")</f>
        <v>2201.3139723703698</v>
      </c>
      <c r="AJ77" s="151" cm="1">
        <f t="array" ref="AJ77">_xll.DCEPropSectPipe(AF77, AG77, "Ix")</f>
        <v>3209265.3722516391</v>
      </c>
      <c r="AK77" s="151" cm="1">
        <f t="array" ref="AK77">_xll.DCEPropSectPipe(AF77, AG77, "W")</f>
        <v>56155.124623825708</v>
      </c>
      <c r="AL77" s="151" cm="1">
        <f t="array" ref="AL77">_xll.DCEPropSectPipe(AF77, AG77, "Sx")</f>
        <v>37813.500833333332</v>
      </c>
      <c r="AM77" s="11">
        <f>2*Cal!AG77</f>
        <v>13.000000000000002</v>
      </c>
      <c r="AN77" s="11">
        <f t="shared" si="2"/>
        <v>53.9</v>
      </c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9"/>
      <c r="BB77" s="5" t="s">
        <v>296</v>
      </c>
      <c r="BC77" s="3">
        <v>876.53654524378044</v>
      </c>
      <c r="BD77" s="3">
        <v>0</v>
      </c>
      <c r="BE77" s="3">
        <v>1.6191773830482934</v>
      </c>
      <c r="BF77" s="3">
        <v>4.311446901123829</v>
      </c>
      <c r="BG77" s="3">
        <v>0</v>
      </c>
      <c r="BH77" s="153">
        <f t="shared" si="3"/>
        <v>4.311446901123829</v>
      </c>
      <c r="BI77" s="153">
        <f t="shared" si="4"/>
        <v>1.6191773830482934</v>
      </c>
      <c r="BJ77" s="8">
        <f t="shared" si="5"/>
        <v>1.8961327648710518</v>
      </c>
      <c r="BK77" s="8">
        <f t="shared" si="6"/>
        <v>0.36560687322293373</v>
      </c>
      <c r="BL77" s="8">
        <f t="shared" si="7"/>
        <v>2.2617396380939856</v>
      </c>
      <c r="BM77" s="8">
        <f t="shared" si="8"/>
        <v>1.2048834666495877E-2</v>
      </c>
      <c r="BN77" s="7" t="str">
        <f t="shared" si="9"/>
        <v>O/S</v>
      </c>
      <c r="BO77" s="9">
        <f t="shared" si="10"/>
        <v>0.36560687322293378</v>
      </c>
      <c r="BP77" s="7" t="str">
        <f t="shared" si="11"/>
        <v>OK</v>
      </c>
      <c r="BQ77" s="11">
        <f t="shared" si="12"/>
        <v>8.2923076923076913</v>
      </c>
      <c r="BR77" s="10" t="str">
        <f t="shared" si="13"/>
        <v>-</v>
      </c>
      <c r="BS77" s="9" t="str" cm="1">
        <f t="array" ref="BS77">IF(BQ77&lt;$K$45,"-",IF(BC77&lt;0,_xll.Dce_5575_1121_SigmaCr1(AN77,AG77,$B$23,$D$23),"-"))</f>
        <v>-</v>
      </c>
      <c r="BT77" s="10">
        <f t="shared" si="14"/>
        <v>0</v>
      </c>
      <c r="BU77" s="7" t="str">
        <f t="shared" si="15"/>
        <v>OK</v>
      </c>
      <c r="DA77" s="186"/>
      <c r="DB77" s="186"/>
      <c r="DC77" s="186"/>
      <c r="DD77" s="201"/>
      <c r="DE77" s="201"/>
      <c r="DF77" s="186"/>
      <c r="DG77" s="186"/>
      <c r="DH77" s="189"/>
      <c r="DI77" s="190"/>
      <c r="DJ77" s="187"/>
      <c r="DK77" s="187"/>
      <c r="DL77" s="190"/>
      <c r="DM77" s="190"/>
      <c r="DN77" s="190"/>
      <c r="DO77" s="190"/>
      <c r="DP77" s="190"/>
      <c r="DQ77" s="190"/>
      <c r="DR77" s="190"/>
      <c r="DS77" s="190"/>
      <c r="DT77" s="190"/>
      <c r="DU77" s="190"/>
      <c r="DV77" s="190"/>
      <c r="DW77" s="190"/>
      <c r="DX77" s="190"/>
      <c r="DY77" s="190"/>
      <c r="DZ77" s="190"/>
      <c r="EA77" s="190"/>
      <c r="EB77" s="186"/>
      <c r="EC77" s="188"/>
      <c r="ED77" s="188"/>
      <c r="EE77" s="188"/>
      <c r="EF77" s="188"/>
      <c r="EG77" s="188"/>
      <c r="EH77" s="188"/>
      <c r="EI77" s="188"/>
      <c r="EJ77" s="191"/>
      <c r="EK77" s="191"/>
      <c r="EL77" s="191"/>
      <c r="EM77" s="191"/>
      <c r="EN77" s="189"/>
      <c r="EO77" s="190"/>
      <c r="EP77" s="189"/>
      <c r="EQ77" s="187"/>
      <c r="ER77" s="191"/>
      <c r="ES77" s="190"/>
      <c r="ET77" s="191"/>
      <c r="EU77" s="190"/>
    </row>
    <row r="78" spans="27:151">
      <c r="AA78" s="6" t="s">
        <v>282</v>
      </c>
      <c r="AB78" s="5" t="s">
        <v>283</v>
      </c>
      <c r="AC78" s="5" t="s">
        <v>284</v>
      </c>
      <c r="AD78" s="4">
        <v>19.25</v>
      </c>
      <c r="AE78" s="4">
        <v>28</v>
      </c>
      <c r="AF78" s="5">
        <v>114.3</v>
      </c>
      <c r="AG78" s="5">
        <v>6.5000000000000009</v>
      </c>
      <c r="AH78" s="6" t="str">
        <f t="shared" si="1"/>
        <v>114.3 x 6.5</v>
      </c>
      <c r="AI78" s="11" cm="1">
        <f t="array" ref="AI78">_xll.DCEPropSectPipe(AF78, AG78, "Area")</f>
        <v>2201.3139723703698</v>
      </c>
      <c r="AJ78" s="151" cm="1">
        <f t="array" ref="AJ78">_xll.DCEPropSectPipe(AF78, AG78, "Ix")</f>
        <v>3209265.3722516391</v>
      </c>
      <c r="AK78" s="151" cm="1">
        <f t="array" ref="AK78">_xll.DCEPropSectPipe(AF78, AG78, "W")</f>
        <v>56155.124623825708</v>
      </c>
      <c r="AL78" s="151" cm="1">
        <f t="array" ref="AL78">_xll.DCEPropSectPipe(AF78, AG78, "Sx")</f>
        <v>37813.500833333332</v>
      </c>
      <c r="AM78" s="11">
        <f>2*Cal!AG78</f>
        <v>13.000000000000002</v>
      </c>
      <c r="AN78" s="11">
        <f t="shared" si="2"/>
        <v>53.9</v>
      </c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9"/>
      <c r="BB78" s="5" t="s">
        <v>296</v>
      </c>
      <c r="BC78" s="3">
        <v>876.53654524378044</v>
      </c>
      <c r="BD78" s="3">
        <v>0</v>
      </c>
      <c r="BE78" s="3">
        <v>-0.2454148440035176</v>
      </c>
      <c r="BF78" s="3">
        <v>4.311446901123988</v>
      </c>
      <c r="BG78" s="3">
        <v>0</v>
      </c>
      <c r="BH78" s="153">
        <f t="shared" si="3"/>
        <v>4.311446901123988</v>
      </c>
      <c r="BI78" s="153">
        <f t="shared" si="4"/>
        <v>0.2454148440035176</v>
      </c>
      <c r="BJ78" s="8">
        <f t="shared" si="5"/>
        <v>1.8961327648710518</v>
      </c>
      <c r="BK78" s="8">
        <f t="shared" si="6"/>
        <v>0.36560687322294722</v>
      </c>
      <c r="BL78" s="8">
        <f t="shared" si="7"/>
        <v>2.2617396380939989</v>
      </c>
      <c r="BM78" s="8">
        <f t="shared" si="8"/>
        <v>1.8262130579760371E-3</v>
      </c>
      <c r="BN78" s="7" t="str">
        <f t="shared" si="9"/>
        <v>O/S</v>
      </c>
      <c r="BO78" s="9">
        <f t="shared" si="10"/>
        <v>0.36560687322294727</v>
      </c>
      <c r="BP78" s="7" t="str">
        <f t="shared" si="11"/>
        <v>OK</v>
      </c>
      <c r="BQ78" s="11">
        <f t="shared" si="12"/>
        <v>8.2923076923076913</v>
      </c>
      <c r="BR78" s="10" t="str">
        <f t="shared" si="13"/>
        <v>-</v>
      </c>
      <c r="BS78" s="9" t="str" cm="1">
        <f t="array" ref="BS78">IF(BQ78&lt;$K$45,"-",IF(BC78&lt;0,_xll.Dce_5575_1121_SigmaCr1(AN78,AG78,$B$23,$D$23),"-"))</f>
        <v>-</v>
      </c>
      <c r="BT78" s="10">
        <f t="shared" si="14"/>
        <v>0</v>
      </c>
      <c r="BU78" s="7" t="str">
        <f t="shared" si="15"/>
        <v>OK</v>
      </c>
      <c r="DA78" s="186"/>
      <c r="DB78" s="186"/>
      <c r="DC78" s="186"/>
      <c r="DD78" s="201"/>
      <c r="DE78" s="201"/>
      <c r="DF78" s="186"/>
      <c r="DG78" s="186"/>
      <c r="DH78" s="189"/>
      <c r="DI78" s="190"/>
      <c r="DJ78" s="187"/>
      <c r="DK78" s="187"/>
      <c r="DL78" s="190"/>
      <c r="DM78" s="190"/>
      <c r="DN78" s="190"/>
      <c r="DO78" s="190"/>
      <c r="DP78" s="190"/>
      <c r="DQ78" s="190"/>
      <c r="DR78" s="190"/>
      <c r="DS78" s="190"/>
      <c r="DT78" s="190"/>
      <c r="DU78" s="190"/>
      <c r="DV78" s="190"/>
      <c r="DW78" s="190"/>
      <c r="DX78" s="190"/>
      <c r="DY78" s="190"/>
      <c r="DZ78" s="190"/>
      <c r="EA78" s="190"/>
      <c r="EB78" s="186"/>
      <c r="EC78" s="188"/>
      <c r="ED78" s="188"/>
      <c r="EE78" s="188"/>
      <c r="EF78" s="188"/>
      <c r="EG78" s="188"/>
      <c r="EH78" s="188"/>
      <c r="EI78" s="188"/>
      <c r="EJ78" s="191"/>
      <c r="EK78" s="191"/>
      <c r="EL78" s="191"/>
      <c r="EM78" s="191"/>
      <c r="EN78" s="189"/>
      <c r="EO78" s="190"/>
      <c r="EP78" s="189"/>
      <c r="EQ78" s="187"/>
      <c r="ER78" s="191"/>
      <c r="ES78" s="190"/>
      <c r="ET78" s="191"/>
      <c r="EU78" s="190"/>
    </row>
    <row r="79" spans="27:151">
      <c r="AA79" s="6" t="s">
        <v>282</v>
      </c>
      <c r="AB79" s="5" t="s">
        <v>283</v>
      </c>
      <c r="AC79" s="5" t="s">
        <v>284</v>
      </c>
      <c r="AD79" s="4">
        <v>19.690000000000001</v>
      </c>
      <c r="AE79" s="4">
        <v>28</v>
      </c>
      <c r="AF79" s="5">
        <v>114.3</v>
      </c>
      <c r="AG79" s="5">
        <v>6.5000000000000009</v>
      </c>
      <c r="AH79" s="6" t="str">
        <f t="shared" si="1"/>
        <v>114.3 x 6.5</v>
      </c>
      <c r="AI79" s="11" cm="1">
        <f t="array" ref="AI79">_xll.DCEPropSectPipe(AF79, AG79, "Area")</f>
        <v>2201.3139723703698</v>
      </c>
      <c r="AJ79" s="151" cm="1">
        <f t="array" ref="AJ79">_xll.DCEPropSectPipe(AF79, AG79, "Ix")</f>
        <v>3209265.3722516391</v>
      </c>
      <c r="AK79" s="151" cm="1">
        <f t="array" ref="AK79">_xll.DCEPropSectPipe(AF79, AG79, "W")</f>
        <v>56155.124623825708</v>
      </c>
      <c r="AL79" s="151" cm="1">
        <f t="array" ref="AL79">_xll.DCEPropSectPipe(AF79, AG79, "Sx")</f>
        <v>37813.500833333332</v>
      </c>
      <c r="AM79" s="11">
        <f>2*Cal!AG79</f>
        <v>13.000000000000002</v>
      </c>
      <c r="AN79" s="11">
        <f t="shared" si="2"/>
        <v>53.9</v>
      </c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9"/>
      <c r="BB79" s="5" t="s">
        <v>296</v>
      </c>
      <c r="BC79" s="3">
        <v>876.53654524378044</v>
      </c>
      <c r="BD79" s="3">
        <v>0</v>
      </c>
      <c r="BE79" s="3">
        <v>-0.16387115057545976</v>
      </c>
      <c r="BF79" s="3">
        <v>4.4009782124381394</v>
      </c>
      <c r="BG79" s="3">
        <v>0</v>
      </c>
      <c r="BH79" s="153">
        <f t="shared" si="3"/>
        <v>4.4009782124381394</v>
      </c>
      <c r="BI79" s="153">
        <f t="shared" si="4"/>
        <v>0.16387115057545976</v>
      </c>
      <c r="BJ79" s="8">
        <f t="shared" si="5"/>
        <v>1.8961327648710518</v>
      </c>
      <c r="BK79" s="8">
        <f t="shared" si="6"/>
        <v>0.37319904901353473</v>
      </c>
      <c r="BL79" s="8">
        <f t="shared" si="7"/>
        <v>2.2693318138845866</v>
      </c>
      <c r="BM79" s="8">
        <f t="shared" si="8"/>
        <v>1.2194194537074232E-3</v>
      </c>
      <c r="BN79" s="7" t="str">
        <f t="shared" si="9"/>
        <v>O/S</v>
      </c>
      <c r="BO79" s="9">
        <f t="shared" si="10"/>
        <v>0.37319904901353479</v>
      </c>
      <c r="BP79" s="7" t="str">
        <f t="shared" si="11"/>
        <v>OK</v>
      </c>
      <c r="BQ79" s="11">
        <f t="shared" si="12"/>
        <v>8.2923076923076913</v>
      </c>
      <c r="BR79" s="10" t="str">
        <f t="shared" si="13"/>
        <v>-</v>
      </c>
      <c r="BS79" s="9" t="str" cm="1">
        <f t="array" ref="BS79">IF(BQ79&lt;$K$45,"-",IF(BC79&lt;0,_xll.Dce_5575_1121_SigmaCr1(AN79,AG79,$B$23,$D$23),"-"))</f>
        <v>-</v>
      </c>
      <c r="BT79" s="10">
        <f t="shared" si="14"/>
        <v>0</v>
      </c>
      <c r="BU79" s="7" t="str">
        <f t="shared" si="15"/>
        <v>OK</v>
      </c>
      <c r="DA79" s="186"/>
      <c r="DB79" s="186"/>
      <c r="DC79" s="186"/>
      <c r="DD79" s="201"/>
      <c r="DE79" s="201"/>
      <c r="DF79" s="186"/>
      <c r="DG79" s="186"/>
      <c r="DH79" s="189"/>
      <c r="DI79" s="190"/>
      <c r="DJ79" s="187"/>
      <c r="DK79" s="187"/>
      <c r="DL79" s="190"/>
      <c r="DM79" s="190"/>
      <c r="DN79" s="190"/>
      <c r="DO79" s="190"/>
      <c r="DP79" s="190"/>
      <c r="DQ79" s="190"/>
      <c r="DR79" s="190"/>
      <c r="DS79" s="190"/>
      <c r="DT79" s="190"/>
      <c r="DU79" s="190"/>
      <c r="DV79" s="190"/>
      <c r="DW79" s="190"/>
      <c r="DX79" s="190"/>
      <c r="DY79" s="190"/>
      <c r="DZ79" s="190"/>
      <c r="EA79" s="190"/>
      <c r="EB79" s="186"/>
      <c r="EC79" s="188"/>
      <c r="ED79" s="188"/>
      <c r="EE79" s="188"/>
      <c r="EF79" s="188"/>
      <c r="EG79" s="188"/>
      <c r="EH79" s="188"/>
      <c r="EI79" s="188"/>
      <c r="EJ79" s="191"/>
      <c r="EK79" s="191"/>
      <c r="EL79" s="191"/>
      <c r="EM79" s="191"/>
      <c r="EN79" s="189"/>
      <c r="EO79" s="190"/>
      <c r="EP79" s="189"/>
      <c r="EQ79" s="187"/>
      <c r="ER79" s="191"/>
      <c r="ES79" s="190"/>
      <c r="ET79" s="191"/>
      <c r="EU79" s="190"/>
    </row>
    <row r="80" spans="27:151">
      <c r="AA80" s="6" t="s">
        <v>282</v>
      </c>
      <c r="AB80" s="5" t="s">
        <v>283</v>
      </c>
      <c r="AC80" s="5" t="s">
        <v>284</v>
      </c>
      <c r="AD80" s="4">
        <v>20.12</v>
      </c>
      <c r="AE80" s="4">
        <v>28</v>
      </c>
      <c r="AF80" s="5">
        <v>114.3</v>
      </c>
      <c r="AG80" s="5">
        <v>6.5000000000000009</v>
      </c>
      <c r="AH80" s="6" t="str">
        <f t="shared" si="1"/>
        <v>114.3 x 6.5</v>
      </c>
      <c r="AI80" s="11" cm="1">
        <f t="array" ref="AI80">_xll.DCEPropSectPipe(AF80, AG80, "Area")</f>
        <v>2201.3139723703698</v>
      </c>
      <c r="AJ80" s="151" cm="1">
        <f t="array" ref="AJ80">_xll.DCEPropSectPipe(AF80, AG80, "Ix")</f>
        <v>3209265.3722516391</v>
      </c>
      <c r="AK80" s="151" cm="1">
        <f t="array" ref="AK80">_xll.DCEPropSectPipe(AF80, AG80, "W")</f>
        <v>56155.124623825708</v>
      </c>
      <c r="AL80" s="151" cm="1">
        <f t="array" ref="AL80">_xll.DCEPropSectPipe(AF80, AG80, "Sx")</f>
        <v>37813.500833333332</v>
      </c>
      <c r="AM80" s="11">
        <f>2*Cal!AG80</f>
        <v>13.000000000000002</v>
      </c>
      <c r="AN80" s="11">
        <f t="shared" si="2"/>
        <v>53.9</v>
      </c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9"/>
      <c r="BB80" s="5" t="s">
        <v>296</v>
      </c>
      <c r="BC80" s="3">
        <v>876.53654524378044</v>
      </c>
      <c r="BD80" s="3">
        <v>0</v>
      </c>
      <c r="BE80" s="3">
        <v>-8.2327457147401861E-2</v>
      </c>
      <c r="BF80" s="3">
        <v>4.4548341578775146</v>
      </c>
      <c r="BG80" s="3">
        <v>0</v>
      </c>
      <c r="BH80" s="153">
        <f t="shared" si="3"/>
        <v>4.4548341578775146</v>
      </c>
      <c r="BI80" s="153">
        <f t="shared" si="4"/>
        <v>8.2327457147401861E-2</v>
      </c>
      <c r="BJ80" s="8">
        <f t="shared" si="5"/>
        <v>1.8961327648710518</v>
      </c>
      <c r="BK80" s="8">
        <f t="shared" si="6"/>
        <v>0.37776598541983081</v>
      </c>
      <c r="BL80" s="8">
        <f t="shared" si="7"/>
        <v>2.2738987502908827</v>
      </c>
      <c r="BM80" s="8">
        <f t="shared" si="8"/>
        <v>6.1262584943880944E-4</v>
      </c>
      <c r="BN80" s="7" t="str">
        <f t="shared" si="9"/>
        <v>O/S</v>
      </c>
      <c r="BO80" s="9">
        <f t="shared" si="10"/>
        <v>0.37776598541983086</v>
      </c>
      <c r="BP80" s="7" t="str">
        <f t="shared" si="11"/>
        <v>OK</v>
      </c>
      <c r="BQ80" s="11">
        <f t="shared" si="12"/>
        <v>8.2923076923076913</v>
      </c>
      <c r="BR80" s="10" t="str">
        <f t="shared" si="13"/>
        <v>-</v>
      </c>
      <c r="BS80" s="9" t="str" cm="1">
        <f t="array" ref="BS80">IF(BQ80&lt;$K$45,"-",IF(BC80&lt;0,_xll.Dce_5575_1121_SigmaCr1(AN80,AG80,$B$23,$D$23),"-"))</f>
        <v>-</v>
      </c>
      <c r="BT80" s="10">
        <f t="shared" si="14"/>
        <v>0</v>
      </c>
      <c r="BU80" s="7" t="str">
        <f t="shared" si="15"/>
        <v>OK</v>
      </c>
      <c r="DA80" s="186"/>
      <c r="DB80" s="186"/>
      <c r="DC80" s="186"/>
      <c r="DD80" s="201"/>
      <c r="DE80" s="201"/>
      <c r="DF80" s="186"/>
      <c r="DG80" s="186"/>
      <c r="DH80" s="189"/>
      <c r="DI80" s="190"/>
      <c r="DJ80" s="187"/>
      <c r="DK80" s="187"/>
      <c r="DL80" s="190"/>
      <c r="DM80" s="190"/>
      <c r="DN80" s="190"/>
      <c r="DO80" s="190"/>
      <c r="DP80" s="190"/>
      <c r="DQ80" s="190"/>
      <c r="DR80" s="190"/>
      <c r="DS80" s="190"/>
      <c r="DT80" s="190"/>
      <c r="DU80" s="190"/>
      <c r="DV80" s="190"/>
      <c r="DW80" s="190"/>
      <c r="DX80" s="190"/>
      <c r="DY80" s="190"/>
      <c r="DZ80" s="190"/>
      <c r="EA80" s="190"/>
      <c r="EB80" s="186"/>
      <c r="EC80" s="188"/>
      <c r="ED80" s="188"/>
      <c r="EE80" s="188"/>
      <c r="EF80" s="188"/>
      <c r="EG80" s="188"/>
      <c r="EH80" s="188"/>
      <c r="EI80" s="188"/>
      <c r="EJ80" s="191"/>
      <c r="EK80" s="191"/>
      <c r="EL80" s="191"/>
      <c r="EM80" s="191"/>
      <c r="EN80" s="189"/>
      <c r="EO80" s="190"/>
      <c r="EP80" s="189"/>
      <c r="EQ80" s="187"/>
      <c r="ER80" s="191"/>
      <c r="ES80" s="190"/>
      <c r="ET80" s="191"/>
      <c r="EU80" s="190"/>
    </row>
    <row r="81" spans="27:151">
      <c r="AA81" s="6" t="s">
        <v>282</v>
      </c>
      <c r="AB81" s="5" t="s">
        <v>283</v>
      </c>
      <c r="AC81" s="5" t="s">
        <v>284</v>
      </c>
      <c r="AD81" s="4">
        <v>20.56</v>
      </c>
      <c r="AE81" s="4">
        <v>28</v>
      </c>
      <c r="AF81" s="5">
        <v>114.3</v>
      </c>
      <c r="AG81" s="5">
        <v>6.5000000000000009</v>
      </c>
      <c r="AH81" s="6" t="str">
        <f t="shared" si="1"/>
        <v>114.3 x 6.5</v>
      </c>
      <c r="AI81" s="11" cm="1">
        <f t="array" ref="AI81">_xll.DCEPropSectPipe(AF81, AG81, "Area")</f>
        <v>2201.3139723703698</v>
      </c>
      <c r="AJ81" s="151" cm="1">
        <f t="array" ref="AJ81">_xll.DCEPropSectPipe(AF81, AG81, "Ix")</f>
        <v>3209265.3722516391</v>
      </c>
      <c r="AK81" s="151" cm="1">
        <f t="array" ref="AK81">_xll.DCEPropSectPipe(AF81, AG81, "W")</f>
        <v>56155.124623825708</v>
      </c>
      <c r="AL81" s="151" cm="1">
        <f t="array" ref="AL81">_xll.DCEPropSectPipe(AF81, AG81, "Sx")</f>
        <v>37813.500833333332</v>
      </c>
      <c r="AM81" s="11">
        <f>2*Cal!AG81</f>
        <v>13.000000000000002</v>
      </c>
      <c r="AN81" s="11">
        <f t="shared" si="2"/>
        <v>53.9</v>
      </c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9"/>
      <c r="BB81" s="5" t="s">
        <v>296</v>
      </c>
      <c r="BC81" s="3">
        <v>876.53654524378044</v>
      </c>
      <c r="BD81" s="3">
        <v>0</v>
      </c>
      <c r="BE81" s="3">
        <v>-7.8376371934398275E-4</v>
      </c>
      <c r="BF81" s="3">
        <v>4.4730147374421163</v>
      </c>
      <c r="BG81" s="3">
        <v>0</v>
      </c>
      <c r="BH81" s="153">
        <f t="shared" si="3"/>
        <v>4.4730147374421163</v>
      </c>
      <c r="BI81" s="153">
        <f t="shared" si="4"/>
        <v>7.8376371934398275E-4</v>
      </c>
      <c r="BJ81" s="8">
        <f t="shared" si="5"/>
        <v>1.8961327648710518</v>
      </c>
      <c r="BK81" s="8">
        <f t="shared" si="6"/>
        <v>0.37930768244183571</v>
      </c>
      <c r="BL81" s="8">
        <f t="shared" si="7"/>
        <v>2.2754404473128873</v>
      </c>
      <c r="BM81" s="8">
        <f t="shared" si="8"/>
        <v>5.8322451701957019E-6</v>
      </c>
      <c r="BN81" s="7" t="str">
        <f t="shared" si="9"/>
        <v>O/S</v>
      </c>
      <c r="BO81" s="9">
        <f t="shared" si="10"/>
        <v>0.37930768244183577</v>
      </c>
      <c r="BP81" s="7" t="str">
        <f t="shared" si="11"/>
        <v>OK</v>
      </c>
      <c r="BQ81" s="11">
        <f t="shared" si="12"/>
        <v>8.2923076923076913</v>
      </c>
      <c r="BR81" s="10" t="str">
        <f t="shared" si="13"/>
        <v>-</v>
      </c>
      <c r="BS81" s="9" t="str" cm="1">
        <f t="array" ref="BS81">IF(BQ81&lt;$K$45,"-",IF(BC81&lt;0,_xll.Dce_5575_1121_SigmaCr1(AN81,AG81,$B$23,$D$23),"-"))</f>
        <v>-</v>
      </c>
      <c r="BT81" s="10">
        <f t="shared" si="14"/>
        <v>0</v>
      </c>
      <c r="BU81" s="7" t="str">
        <f t="shared" si="15"/>
        <v>OK</v>
      </c>
      <c r="DA81" s="186"/>
      <c r="DB81" s="186"/>
      <c r="DC81" s="186"/>
      <c r="DD81" s="201"/>
      <c r="DE81" s="201"/>
      <c r="DF81" s="186"/>
      <c r="DG81" s="186"/>
      <c r="DH81" s="189"/>
      <c r="DI81" s="190"/>
      <c r="DJ81" s="187"/>
      <c r="DK81" s="187"/>
      <c r="DL81" s="190"/>
      <c r="DM81" s="190"/>
      <c r="DN81" s="190"/>
      <c r="DO81" s="190"/>
      <c r="DP81" s="190"/>
      <c r="DQ81" s="190"/>
      <c r="DR81" s="190"/>
      <c r="DS81" s="190"/>
      <c r="DT81" s="190"/>
      <c r="DU81" s="190"/>
      <c r="DV81" s="190"/>
      <c r="DW81" s="190"/>
      <c r="DX81" s="190"/>
      <c r="DY81" s="190"/>
      <c r="DZ81" s="190"/>
      <c r="EA81" s="190"/>
      <c r="EB81" s="186"/>
      <c r="EC81" s="188"/>
      <c r="ED81" s="188"/>
      <c r="EE81" s="188"/>
      <c r="EF81" s="188"/>
      <c r="EG81" s="188"/>
      <c r="EH81" s="188"/>
      <c r="EI81" s="188"/>
      <c r="EJ81" s="191"/>
      <c r="EK81" s="191"/>
      <c r="EL81" s="191"/>
      <c r="EM81" s="191"/>
      <c r="EN81" s="189"/>
      <c r="EO81" s="190"/>
      <c r="EP81" s="189"/>
      <c r="EQ81" s="187"/>
      <c r="ER81" s="191"/>
      <c r="ES81" s="190"/>
      <c r="ET81" s="191"/>
      <c r="EU81" s="190"/>
    </row>
    <row r="82" spans="27:151">
      <c r="AA82" s="6" t="s">
        <v>282</v>
      </c>
      <c r="AB82" s="5" t="s">
        <v>283</v>
      </c>
      <c r="AC82" s="5" t="s">
        <v>284</v>
      </c>
      <c r="AD82" s="4">
        <v>21</v>
      </c>
      <c r="AE82" s="4">
        <v>28</v>
      </c>
      <c r="AF82" s="5">
        <v>114.3</v>
      </c>
      <c r="AG82" s="5">
        <v>6.5000000000000009</v>
      </c>
      <c r="AH82" s="6" t="str">
        <f t="shared" si="1"/>
        <v>114.3 x 6.5</v>
      </c>
      <c r="AI82" s="11" cm="1">
        <f t="array" ref="AI82">_xll.DCEPropSectPipe(AF82, AG82, "Area")</f>
        <v>2201.3139723703698</v>
      </c>
      <c r="AJ82" s="151" cm="1">
        <f t="array" ref="AJ82">_xll.DCEPropSectPipe(AF82, AG82, "Ix")</f>
        <v>3209265.3722516391</v>
      </c>
      <c r="AK82" s="151" cm="1">
        <f t="array" ref="AK82">_xll.DCEPropSectPipe(AF82, AG82, "W")</f>
        <v>56155.124623825708</v>
      </c>
      <c r="AL82" s="151" cm="1">
        <f t="array" ref="AL82">_xll.DCEPropSectPipe(AF82, AG82, "Sx")</f>
        <v>37813.500833333332</v>
      </c>
      <c r="AM82" s="11">
        <f>2*Cal!AG82</f>
        <v>13.000000000000002</v>
      </c>
      <c r="AN82" s="11">
        <f t="shared" si="2"/>
        <v>53.9</v>
      </c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9"/>
      <c r="BB82" s="5" t="s">
        <v>296</v>
      </c>
      <c r="BC82" s="3">
        <v>876.53654524378044</v>
      </c>
      <c r="BD82" s="3">
        <v>0</v>
      </c>
      <c r="BE82" s="3">
        <v>8.0759929708713901E-2</v>
      </c>
      <c r="BF82" s="3">
        <v>4.4555199511319419</v>
      </c>
      <c r="BG82" s="3">
        <v>0</v>
      </c>
      <c r="BH82" s="153">
        <f t="shared" si="3"/>
        <v>4.4555199511319419</v>
      </c>
      <c r="BI82" s="153">
        <f t="shared" si="4"/>
        <v>8.0759929708713901E-2</v>
      </c>
      <c r="BJ82" s="8">
        <f t="shared" si="5"/>
        <v>1.8961327648710518</v>
      </c>
      <c r="BK82" s="8">
        <f t="shared" si="6"/>
        <v>0.37782414007954918</v>
      </c>
      <c r="BL82" s="8">
        <f t="shared" si="7"/>
        <v>2.2739569049506008</v>
      </c>
      <c r="BM82" s="8">
        <f t="shared" si="8"/>
        <v>6.0096135909841811E-4</v>
      </c>
      <c r="BN82" s="7" t="str">
        <f t="shared" si="9"/>
        <v>O/S</v>
      </c>
      <c r="BO82" s="9">
        <f t="shared" si="10"/>
        <v>0.37782414007954923</v>
      </c>
      <c r="BP82" s="7" t="str">
        <f t="shared" si="11"/>
        <v>OK</v>
      </c>
      <c r="BQ82" s="11">
        <f t="shared" si="12"/>
        <v>8.2923076923076913</v>
      </c>
      <c r="BR82" s="10" t="str">
        <f t="shared" si="13"/>
        <v>-</v>
      </c>
      <c r="BS82" s="9" t="str" cm="1">
        <f t="array" ref="BS82">IF(BQ82&lt;$K$45,"-",IF(BC82&lt;0,_xll.Dce_5575_1121_SigmaCr1(AN82,AG82,$B$23,$D$23),"-"))</f>
        <v>-</v>
      </c>
      <c r="BT82" s="10">
        <f t="shared" si="14"/>
        <v>0</v>
      </c>
      <c r="BU82" s="7" t="str">
        <f t="shared" si="15"/>
        <v>OK</v>
      </c>
      <c r="DA82" s="186"/>
      <c r="DB82" s="186"/>
      <c r="DC82" s="186"/>
      <c r="DD82" s="201"/>
      <c r="DE82" s="201"/>
      <c r="DF82" s="186"/>
      <c r="DG82" s="186"/>
      <c r="DH82" s="189"/>
      <c r="DI82" s="190"/>
      <c r="DJ82" s="187"/>
      <c r="DK82" s="187"/>
      <c r="DL82" s="190"/>
      <c r="DM82" s="190"/>
      <c r="DN82" s="190"/>
      <c r="DO82" s="190"/>
      <c r="DP82" s="190"/>
      <c r="DQ82" s="190"/>
      <c r="DR82" s="190"/>
      <c r="DS82" s="190"/>
      <c r="DT82" s="190"/>
      <c r="DU82" s="190"/>
      <c r="DV82" s="190"/>
      <c r="DW82" s="190"/>
      <c r="DX82" s="190"/>
      <c r="DY82" s="190"/>
      <c r="DZ82" s="190"/>
      <c r="EA82" s="190"/>
      <c r="EB82" s="186"/>
      <c r="EC82" s="188"/>
      <c r="ED82" s="188"/>
      <c r="EE82" s="188"/>
      <c r="EF82" s="188"/>
      <c r="EG82" s="188"/>
      <c r="EH82" s="188"/>
      <c r="EI82" s="188"/>
      <c r="EJ82" s="191"/>
      <c r="EK82" s="191"/>
      <c r="EL82" s="191"/>
      <c r="EM82" s="191"/>
      <c r="EN82" s="189"/>
      <c r="EO82" s="190"/>
      <c r="EP82" s="189"/>
      <c r="EQ82" s="187"/>
      <c r="ER82" s="191"/>
      <c r="ES82" s="190"/>
      <c r="ET82" s="191"/>
      <c r="EU82" s="190"/>
    </row>
    <row r="83" spans="27:151">
      <c r="AA83" s="6" t="s">
        <v>282</v>
      </c>
      <c r="AB83" s="5" t="s">
        <v>283</v>
      </c>
      <c r="AC83" s="5" t="s">
        <v>284</v>
      </c>
      <c r="AD83" s="4">
        <v>21</v>
      </c>
      <c r="AE83" s="4">
        <v>28</v>
      </c>
      <c r="AF83" s="5">
        <v>114.3</v>
      </c>
      <c r="AG83" s="5">
        <v>6.5000000000000009</v>
      </c>
      <c r="AH83" s="6" t="str">
        <f t="shared" si="1"/>
        <v>114.3 x 6.5</v>
      </c>
      <c r="AI83" s="11" cm="1">
        <f t="array" ref="AI83">_xll.DCEPropSectPipe(AF83, AG83, "Area")</f>
        <v>2201.3139723703698</v>
      </c>
      <c r="AJ83" s="151" cm="1">
        <f t="array" ref="AJ83">_xll.DCEPropSectPipe(AF83, AG83, "Ix")</f>
        <v>3209265.3722516391</v>
      </c>
      <c r="AK83" s="151" cm="1">
        <f t="array" ref="AK83">_xll.DCEPropSectPipe(AF83, AG83, "W")</f>
        <v>56155.124623825708</v>
      </c>
      <c r="AL83" s="151" cm="1">
        <f t="array" ref="AL83">_xll.DCEPropSectPipe(AF83, AG83, "Sx")</f>
        <v>37813.500833333332</v>
      </c>
      <c r="AM83" s="11">
        <f>2*Cal!AG83</f>
        <v>13.000000000000002</v>
      </c>
      <c r="AN83" s="11">
        <f t="shared" si="2"/>
        <v>53.9</v>
      </c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9"/>
      <c r="BB83" s="5" t="s">
        <v>296</v>
      </c>
      <c r="BC83" s="3">
        <v>100.34457264249217</v>
      </c>
      <c r="BD83" s="3">
        <v>0</v>
      </c>
      <c r="BE83" s="3">
        <v>1.8113014335369224</v>
      </c>
      <c r="BF83" s="3">
        <v>4.4555199511321835</v>
      </c>
      <c r="BG83" s="3">
        <v>0</v>
      </c>
      <c r="BH83" s="153">
        <f t="shared" si="3"/>
        <v>4.4555199511321835</v>
      </c>
      <c r="BI83" s="153">
        <f t="shared" si="4"/>
        <v>1.8113014335369224</v>
      </c>
      <c r="BJ83" s="8">
        <f t="shared" si="5"/>
        <v>0.21706639956637089</v>
      </c>
      <c r="BK83" s="8">
        <f t="shared" si="6"/>
        <v>0.37782414007956966</v>
      </c>
      <c r="BL83" s="8">
        <f t="shared" si="7"/>
        <v>0.59489053964594052</v>
      </c>
      <c r="BM83" s="8">
        <f t="shared" si="8"/>
        <v>1.3478493296878287E-2</v>
      </c>
      <c r="BN83" s="7" t="str">
        <f t="shared" si="9"/>
        <v>OK</v>
      </c>
      <c r="BO83" s="9">
        <f t="shared" si="10"/>
        <v>0.37782414007956977</v>
      </c>
      <c r="BP83" s="7" t="str">
        <f t="shared" si="11"/>
        <v>OK</v>
      </c>
      <c r="BQ83" s="11">
        <f t="shared" si="12"/>
        <v>8.2923076923076913</v>
      </c>
      <c r="BR83" s="10" t="str">
        <f t="shared" si="13"/>
        <v>-</v>
      </c>
      <c r="BS83" s="9" t="str" cm="1">
        <f t="array" ref="BS83">IF(BQ83&lt;$K$45,"-",IF(BC83&lt;0,_xll.Dce_5575_1121_SigmaCr1(AN83,AG83,$B$23,$D$23),"-"))</f>
        <v>-</v>
      </c>
      <c r="BT83" s="10">
        <f t="shared" si="14"/>
        <v>0</v>
      </c>
      <c r="BU83" s="7" t="str">
        <f t="shared" si="15"/>
        <v>OK</v>
      </c>
      <c r="DA83" s="186"/>
      <c r="DB83" s="186"/>
      <c r="DC83" s="186"/>
      <c r="DD83" s="201"/>
      <c r="DE83" s="201"/>
      <c r="DF83" s="186"/>
      <c r="DG83" s="186"/>
      <c r="DH83" s="189"/>
      <c r="DI83" s="190"/>
      <c r="DJ83" s="187"/>
      <c r="DK83" s="187"/>
      <c r="DL83" s="190"/>
      <c r="DM83" s="190"/>
      <c r="DN83" s="190"/>
      <c r="DO83" s="190"/>
      <c r="DP83" s="190"/>
      <c r="DQ83" s="190"/>
      <c r="DR83" s="190"/>
      <c r="DS83" s="190"/>
      <c r="DT83" s="190"/>
      <c r="DU83" s="190"/>
      <c r="DV83" s="190"/>
      <c r="DW83" s="190"/>
      <c r="DX83" s="190"/>
      <c r="DY83" s="190"/>
      <c r="DZ83" s="190"/>
      <c r="EA83" s="190"/>
      <c r="EB83" s="186"/>
      <c r="EC83" s="188"/>
      <c r="ED83" s="188"/>
      <c r="EE83" s="188"/>
      <c r="EF83" s="188"/>
      <c r="EG83" s="188"/>
      <c r="EH83" s="188"/>
      <c r="EI83" s="188"/>
      <c r="EJ83" s="191"/>
      <c r="EK83" s="191"/>
      <c r="EL83" s="191"/>
      <c r="EM83" s="191"/>
      <c r="EN83" s="189"/>
      <c r="EO83" s="190"/>
      <c r="EP83" s="189"/>
      <c r="EQ83" s="187"/>
      <c r="ER83" s="191"/>
      <c r="ES83" s="190"/>
      <c r="ET83" s="191"/>
      <c r="EU83" s="190"/>
    </row>
    <row r="84" spans="27:151">
      <c r="AA84" s="6" t="s">
        <v>282</v>
      </c>
      <c r="AB84" s="5" t="s">
        <v>283</v>
      </c>
      <c r="AC84" s="5" t="s">
        <v>284</v>
      </c>
      <c r="AD84" s="4">
        <v>21.44</v>
      </c>
      <c r="AE84" s="4">
        <v>28</v>
      </c>
      <c r="AF84" s="5">
        <v>114.3</v>
      </c>
      <c r="AG84" s="5">
        <v>6.5000000000000009</v>
      </c>
      <c r="AH84" s="6" t="str">
        <f t="shared" si="1"/>
        <v>114.3 x 6.5</v>
      </c>
      <c r="AI84" s="11" cm="1">
        <f t="array" ref="AI84">_xll.DCEPropSectPipe(AF84, AG84, "Area")</f>
        <v>2201.3139723703698</v>
      </c>
      <c r="AJ84" s="151" cm="1">
        <f t="array" ref="AJ84">_xll.DCEPropSectPipe(AF84, AG84, "Ix")</f>
        <v>3209265.3722516391</v>
      </c>
      <c r="AK84" s="151" cm="1">
        <f t="array" ref="AK84">_xll.DCEPropSectPipe(AF84, AG84, "W")</f>
        <v>56155.124623825708</v>
      </c>
      <c r="AL84" s="151" cm="1">
        <f t="array" ref="AL84">_xll.DCEPropSectPipe(AF84, AG84, "Sx")</f>
        <v>37813.500833333332</v>
      </c>
      <c r="AM84" s="11">
        <f>2*Cal!AG84</f>
        <v>13.000000000000002</v>
      </c>
      <c r="AN84" s="11">
        <f t="shared" si="2"/>
        <v>53.9</v>
      </c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9"/>
      <c r="BB84" s="5" t="s">
        <v>296</v>
      </c>
      <c r="BC84" s="3">
        <v>100.34457264249217</v>
      </c>
      <c r="BD84" s="3">
        <v>0</v>
      </c>
      <c r="BE84" s="3">
        <v>1.8928451269649802</v>
      </c>
      <c r="BF84" s="3">
        <v>3.6452378910223922</v>
      </c>
      <c r="BG84" s="3">
        <v>0</v>
      </c>
      <c r="BH84" s="153">
        <f t="shared" si="3"/>
        <v>3.6452378910223922</v>
      </c>
      <c r="BI84" s="153">
        <f t="shared" si="4"/>
        <v>1.8928451269649802</v>
      </c>
      <c r="BJ84" s="8">
        <f t="shared" si="5"/>
        <v>0.21706639956637089</v>
      </c>
      <c r="BK84" s="8">
        <f t="shared" si="6"/>
        <v>0.30911294005338857</v>
      </c>
      <c r="BL84" s="8">
        <f t="shared" si="7"/>
        <v>0.52617933961975949</v>
      </c>
      <c r="BM84" s="8">
        <f t="shared" si="8"/>
        <v>1.4085286901146899E-2</v>
      </c>
      <c r="BN84" s="7" t="str">
        <f t="shared" si="9"/>
        <v>OK</v>
      </c>
      <c r="BO84" s="9">
        <f t="shared" si="10"/>
        <v>0.30911294005338857</v>
      </c>
      <c r="BP84" s="7" t="str">
        <f t="shared" si="11"/>
        <v>OK</v>
      </c>
      <c r="BQ84" s="11">
        <f t="shared" si="12"/>
        <v>8.2923076923076913</v>
      </c>
      <c r="BR84" s="10" t="str">
        <f t="shared" si="13"/>
        <v>-</v>
      </c>
      <c r="BS84" s="9" t="str" cm="1">
        <f t="array" ref="BS84">IF(BQ84&lt;$K$45,"-",IF(BC84&lt;0,_xll.Dce_5575_1121_SigmaCr1(AN84,AG84,$B$23,$D$23),"-"))</f>
        <v>-</v>
      </c>
      <c r="BT84" s="10">
        <f t="shared" si="14"/>
        <v>0</v>
      </c>
      <c r="BU84" s="7" t="str">
        <f t="shared" si="15"/>
        <v>OK</v>
      </c>
      <c r="DA84" s="186"/>
      <c r="DB84" s="186"/>
      <c r="DC84" s="186"/>
      <c r="DD84" s="201"/>
      <c r="DE84" s="201"/>
      <c r="DF84" s="186"/>
      <c r="DG84" s="186"/>
      <c r="DH84" s="189"/>
      <c r="DI84" s="190"/>
      <c r="DJ84" s="187"/>
      <c r="DK84" s="187"/>
      <c r="DL84" s="190"/>
      <c r="DM84" s="190"/>
      <c r="DN84" s="190"/>
      <c r="DO84" s="190"/>
      <c r="DP84" s="190"/>
      <c r="DQ84" s="190"/>
      <c r="DR84" s="190"/>
      <c r="DS84" s="190"/>
      <c r="DT84" s="190"/>
      <c r="DU84" s="190"/>
      <c r="DV84" s="190"/>
      <c r="DW84" s="190"/>
      <c r="DX84" s="190"/>
      <c r="DY84" s="190"/>
      <c r="DZ84" s="190"/>
      <c r="EA84" s="190"/>
      <c r="EB84" s="186"/>
      <c r="EC84" s="188"/>
      <c r="ED84" s="188"/>
      <c r="EE84" s="188"/>
      <c r="EF84" s="188"/>
      <c r="EG84" s="188"/>
      <c r="EH84" s="188"/>
      <c r="EI84" s="188"/>
      <c r="EJ84" s="191"/>
      <c r="EK84" s="191"/>
      <c r="EL84" s="191"/>
      <c r="EM84" s="191"/>
      <c r="EN84" s="189"/>
      <c r="EO84" s="190"/>
      <c r="EP84" s="189"/>
      <c r="EQ84" s="187"/>
      <c r="ER84" s="191"/>
      <c r="ES84" s="190"/>
      <c r="ET84" s="191"/>
      <c r="EU84" s="190"/>
    </row>
    <row r="85" spans="27:151">
      <c r="AA85" s="6" t="s">
        <v>282</v>
      </c>
      <c r="AB85" s="5" t="s">
        <v>283</v>
      </c>
      <c r="AC85" s="5" t="s">
        <v>284</v>
      </c>
      <c r="AD85" s="4">
        <v>21.88</v>
      </c>
      <c r="AE85" s="4">
        <v>28</v>
      </c>
      <c r="AF85" s="5">
        <v>114.3</v>
      </c>
      <c r="AG85" s="5">
        <v>6.5000000000000009</v>
      </c>
      <c r="AH85" s="6" t="str">
        <f t="shared" si="1"/>
        <v>114.3 x 6.5</v>
      </c>
      <c r="AI85" s="11" cm="1">
        <f t="array" ref="AI85">_xll.DCEPropSectPipe(AF85, AG85, "Area")</f>
        <v>2201.3139723703698</v>
      </c>
      <c r="AJ85" s="151" cm="1">
        <f t="array" ref="AJ85">_xll.DCEPropSectPipe(AF85, AG85, "Ix")</f>
        <v>3209265.3722516391</v>
      </c>
      <c r="AK85" s="151" cm="1">
        <f t="array" ref="AK85">_xll.DCEPropSectPipe(AF85, AG85, "W")</f>
        <v>56155.124623825708</v>
      </c>
      <c r="AL85" s="151" cm="1">
        <f t="array" ref="AL85">_xll.DCEPropSectPipe(AF85, AG85, "Sx")</f>
        <v>37813.500833333332</v>
      </c>
      <c r="AM85" s="11">
        <f>2*Cal!AG85</f>
        <v>13.000000000000002</v>
      </c>
      <c r="AN85" s="11">
        <f t="shared" si="2"/>
        <v>53.9</v>
      </c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9"/>
      <c r="BB85" s="5" t="s">
        <v>296</v>
      </c>
      <c r="BC85" s="3">
        <v>100.34457264249217</v>
      </c>
      <c r="BD85" s="3">
        <v>0</v>
      </c>
      <c r="BE85" s="3">
        <v>1.9743888203930382</v>
      </c>
      <c r="BF85" s="3">
        <v>2.7992804650378256</v>
      </c>
      <c r="BG85" s="3">
        <v>0</v>
      </c>
      <c r="BH85" s="153">
        <f t="shared" si="3"/>
        <v>2.7992804650378256</v>
      </c>
      <c r="BI85" s="153">
        <f t="shared" si="4"/>
        <v>1.9743888203930382</v>
      </c>
      <c r="BJ85" s="8">
        <f t="shared" si="5"/>
        <v>0.21706639956637089</v>
      </c>
      <c r="BK85" s="8">
        <f t="shared" si="6"/>
        <v>0.2373765006429161</v>
      </c>
      <c r="BL85" s="8">
        <f t="shared" si="7"/>
        <v>0.45444290020928702</v>
      </c>
      <c r="BM85" s="8">
        <f t="shared" si="8"/>
        <v>1.4692080505415516E-2</v>
      </c>
      <c r="BN85" s="7" t="str">
        <f t="shared" si="9"/>
        <v>OK</v>
      </c>
      <c r="BO85" s="9">
        <f t="shared" si="10"/>
        <v>0.23737650064291613</v>
      </c>
      <c r="BP85" s="7" t="str">
        <f t="shared" si="11"/>
        <v>OK</v>
      </c>
      <c r="BQ85" s="11">
        <f t="shared" si="12"/>
        <v>8.2923076923076913</v>
      </c>
      <c r="BR85" s="10" t="str">
        <f t="shared" si="13"/>
        <v>-</v>
      </c>
      <c r="BS85" s="9" t="str" cm="1">
        <f t="array" ref="BS85">IF(BQ85&lt;$K$45,"-",IF(BC85&lt;0,_xll.Dce_5575_1121_SigmaCr1(AN85,AG85,$B$23,$D$23),"-"))</f>
        <v>-</v>
      </c>
      <c r="BT85" s="10">
        <f t="shared" si="14"/>
        <v>0</v>
      </c>
      <c r="BU85" s="7" t="str">
        <f t="shared" si="15"/>
        <v>OK</v>
      </c>
      <c r="DA85" s="186"/>
      <c r="DB85" s="186"/>
      <c r="DC85" s="186"/>
      <c r="DD85" s="201"/>
      <c r="DE85" s="201"/>
      <c r="DF85" s="186"/>
      <c r="DG85" s="186"/>
      <c r="DH85" s="189"/>
      <c r="DI85" s="190"/>
      <c r="DJ85" s="187"/>
      <c r="DK85" s="187"/>
      <c r="DL85" s="190"/>
      <c r="DM85" s="190"/>
      <c r="DN85" s="190"/>
      <c r="DO85" s="190"/>
      <c r="DP85" s="190"/>
      <c r="DQ85" s="190"/>
      <c r="DR85" s="190"/>
      <c r="DS85" s="190"/>
      <c r="DT85" s="190"/>
      <c r="DU85" s="190"/>
      <c r="DV85" s="190"/>
      <c r="DW85" s="190"/>
      <c r="DX85" s="190"/>
      <c r="DY85" s="190"/>
      <c r="DZ85" s="190"/>
      <c r="EA85" s="190"/>
      <c r="EB85" s="186"/>
      <c r="EC85" s="188"/>
      <c r="ED85" s="188"/>
      <c r="EE85" s="188"/>
      <c r="EF85" s="188"/>
      <c r="EG85" s="188"/>
      <c r="EH85" s="188"/>
      <c r="EI85" s="188"/>
      <c r="EJ85" s="191"/>
      <c r="EK85" s="191"/>
      <c r="EL85" s="191"/>
      <c r="EM85" s="191"/>
      <c r="EN85" s="189"/>
      <c r="EO85" s="190"/>
      <c r="EP85" s="189"/>
      <c r="EQ85" s="187"/>
      <c r="ER85" s="191"/>
      <c r="ES85" s="190"/>
      <c r="ET85" s="191"/>
      <c r="EU85" s="190"/>
    </row>
    <row r="86" spans="27:151">
      <c r="AA86" s="6" t="s">
        <v>282</v>
      </c>
      <c r="AB86" s="5" t="s">
        <v>283</v>
      </c>
      <c r="AC86" s="5" t="s">
        <v>284</v>
      </c>
      <c r="AD86" s="4">
        <v>22.31</v>
      </c>
      <c r="AE86" s="4">
        <v>28</v>
      </c>
      <c r="AF86" s="5">
        <v>114.3</v>
      </c>
      <c r="AG86" s="5">
        <v>6.5000000000000009</v>
      </c>
      <c r="AH86" s="6" t="str">
        <f t="shared" si="1"/>
        <v>114.3 x 6.5</v>
      </c>
      <c r="AI86" s="11" cm="1">
        <f t="array" ref="AI86">_xll.DCEPropSectPipe(AF86, AG86, "Area")</f>
        <v>2201.3139723703698</v>
      </c>
      <c r="AJ86" s="151" cm="1">
        <f t="array" ref="AJ86">_xll.DCEPropSectPipe(AF86, AG86, "Ix")</f>
        <v>3209265.3722516391</v>
      </c>
      <c r="AK86" s="151" cm="1">
        <f t="array" ref="AK86">_xll.DCEPropSectPipe(AF86, AG86, "W")</f>
        <v>56155.124623825708</v>
      </c>
      <c r="AL86" s="151" cm="1">
        <f t="array" ref="AL86">_xll.DCEPropSectPipe(AF86, AG86, "Sx")</f>
        <v>37813.500833333332</v>
      </c>
      <c r="AM86" s="11">
        <f>2*Cal!AG86</f>
        <v>13.000000000000002</v>
      </c>
      <c r="AN86" s="11">
        <f t="shared" si="2"/>
        <v>53.9</v>
      </c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9"/>
      <c r="BB86" s="5" t="s">
        <v>296</v>
      </c>
      <c r="BC86" s="3">
        <v>100.34457264249217</v>
      </c>
      <c r="BD86" s="3">
        <v>0</v>
      </c>
      <c r="BE86" s="3">
        <v>2.0559325138210962</v>
      </c>
      <c r="BF86" s="3">
        <v>1.9176476731784837</v>
      </c>
      <c r="BG86" s="3">
        <v>0</v>
      </c>
      <c r="BH86" s="153">
        <f t="shared" si="3"/>
        <v>1.9176476731784837</v>
      </c>
      <c r="BI86" s="153">
        <f t="shared" si="4"/>
        <v>2.0559325138210962</v>
      </c>
      <c r="BJ86" s="8">
        <f t="shared" si="5"/>
        <v>0.21706639956637089</v>
      </c>
      <c r="BK86" s="8">
        <f t="shared" si="6"/>
        <v>0.16261482184815229</v>
      </c>
      <c r="BL86" s="8">
        <f t="shared" si="7"/>
        <v>0.37968122141452321</v>
      </c>
      <c r="BM86" s="8">
        <f t="shared" si="8"/>
        <v>1.5298874109684129E-2</v>
      </c>
      <c r="BN86" s="7" t="str">
        <f t="shared" si="9"/>
        <v>OK</v>
      </c>
      <c r="BO86" s="9">
        <f t="shared" si="10"/>
        <v>0.16261482184815232</v>
      </c>
      <c r="BP86" s="7" t="str">
        <f t="shared" si="11"/>
        <v>OK</v>
      </c>
      <c r="BQ86" s="11">
        <f t="shared" si="12"/>
        <v>8.2923076923076913</v>
      </c>
      <c r="BR86" s="10" t="str">
        <f t="shared" si="13"/>
        <v>-</v>
      </c>
      <c r="BS86" s="9" t="str" cm="1">
        <f t="array" ref="BS86">IF(BQ86&lt;$K$45,"-",IF(BC86&lt;0,_xll.Dce_5575_1121_SigmaCr1(AN86,AG86,$B$23,$D$23),"-"))</f>
        <v>-</v>
      </c>
      <c r="BT86" s="10">
        <f t="shared" si="14"/>
        <v>0</v>
      </c>
      <c r="BU86" s="7" t="str">
        <f t="shared" si="15"/>
        <v>OK</v>
      </c>
      <c r="DA86" s="186"/>
      <c r="DB86" s="186"/>
      <c r="DC86" s="186"/>
      <c r="DD86" s="201"/>
      <c r="DE86" s="201"/>
      <c r="DF86" s="186"/>
      <c r="DG86" s="186"/>
      <c r="DH86" s="189"/>
      <c r="DI86" s="190"/>
      <c r="DJ86" s="187"/>
      <c r="DK86" s="187"/>
      <c r="DL86" s="190"/>
      <c r="DM86" s="190"/>
      <c r="DN86" s="190"/>
      <c r="DO86" s="190"/>
      <c r="DP86" s="190"/>
      <c r="DQ86" s="190"/>
      <c r="DR86" s="190"/>
      <c r="DS86" s="190"/>
      <c r="DT86" s="190"/>
      <c r="DU86" s="190"/>
      <c r="DV86" s="190"/>
      <c r="DW86" s="190"/>
      <c r="DX86" s="190"/>
      <c r="DY86" s="190"/>
      <c r="DZ86" s="190"/>
      <c r="EA86" s="190"/>
      <c r="EB86" s="186"/>
      <c r="EC86" s="188"/>
      <c r="ED86" s="188"/>
      <c r="EE86" s="188"/>
      <c r="EF86" s="188"/>
      <c r="EG86" s="188"/>
      <c r="EH86" s="188"/>
      <c r="EI86" s="188"/>
      <c r="EJ86" s="191"/>
      <c r="EK86" s="191"/>
      <c r="EL86" s="191"/>
      <c r="EM86" s="191"/>
      <c r="EN86" s="189"/>
      <c r="EO86" s="190"/>
      <c r="EP86" s="189"/>
      <c r="EQ86" s="187"/>
      <c r="ER86" s="191"/>
      <c r="ES86" s="190"/>
      <c r="ET86" s="191"/>
      <c r="EU86" s="190"/>
    </row>
    <row r="87" spans="27:151">
      <c r="AA87" s="6" t="s">
        <v>282</v>
      </c>
      <c r="AB87" s="5" t="s">
        <v>283</v>
      </c>
      <c r="AC87" s="5" t="s">
        <v>284</v>
      </c>
      <c r="AD87" s="4">
        <v>22.75</v>
      </c>
      <c r="AE87" s="4">
        <v>28</v>
      </c>
      <c r="AF87" s="5">
        <v>114.3</v>
      </c>
      <c r="AG87" s="5">
        <v>6.5000000000000009</v>
      </c>
      <c r="AH87" s="6" t="str">
        <f t="shared" si="1"/>
        <v>114.3 x 6.5</v>
      </c>
      <c r="AI87" s="11" cm="1">
        <f t="array" ref="AI87">_xll.DCEPropSectPipe(AF87, AG87, "Area")</f>
        <v>2201.3139723703698</v>
      </c>
      <c r="AJ87" s="151" cm="1">
        <f t="array" ref="AJ87">_xll.DCEPropSectPipe(AF87, AG87, "Ix")</f>
        <v>3209265.3722516391</v>
      </c>
      <c r="AK87" s="151" cm="1">
        <f t="array" ref="AK87">_xll.DCEPropSectPipe(AF87, AG87, "W")</f>
        <v>56155.124623825708</v>
      </c>
      <c r="AL87" s="151" cm="1">
        <f t="array" ref="AL87">_xll.DCEPropSectPipe(AF87, AG87, "Sx")</f>
        <v>37813.500833333332</v>
      </c>
      <c r="AM87" s="11">
        <f>2*Cal!AG87</f>
        <v>13.000000000000002</v>
      </c>
      <c r="AN87" s="11">
        <f t="shared" si="2"/>
        <v>53.9</v>
      </c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9"/>
      <c r="BB87" s="5" t="s">
        <v>296</v>
      </c>
      <c r="BC87" s="3">
        <v>100.34457264249217</v>
      </c>
      <c r="BD87" s="3">
        <v>0</v>
      </c>
      <c r="BE87" s="3">
        <v>2.1374762072491542</v>
      </c>
      <c r="BF87" s="3">
        <v>1.0003395154443666</v>
      </c>
      <c r="BG87" s="3">
        <v>0</v>
      </c>
      <c r="BH87" s="153">
        <f t="shared" si="3"/>
        <v>1.0003395154443666</v>
      </c>
      <c r="BI87" s="153">
        <f t="shared" si="4"/>
        <v>2.1374762072491542</v>
      </c>
      <c r="BJ87" s="8">
        <f t="shared" si="5"/>
        <v>0.21706639956637089</v>
      </c>
      <c r="BK87" s="8">
        <f t="shared" si="6"/>
        <v>8.4827903669097121E-2</v>
      </c>
      <c r="BL87" s="8">
        <f t="shared" si="7"/>
        <v>0.30189430323546801</v>
      </c>
      <c r="BM87" s="8">
        <f t="shared" si="8"/>
        <v>1.5905667713952746E-2</v>
      </c>
      <c r="BN87" s="7" t="str">
        <f t="shared" si="9"/>
        <v>OK</v>
      </c>
      <c r="BO87" s="9">
        <f t="shared" si="10"/>
        <v>8.4827903669097135E-2</v>
      </c>
      <c r="BP87" s="7" t="str">
        <f t="shared" si="11"/>
        <v>OK</v>
      </c>
      <c r="BQ87" s="11">
        <f t="shared" si="12"/>
        <v>8.2923076923076913</v>
      </c>
      <c r="BR87" s="10" t="str">
        <f t="shared" si="13"/>
        <v>-</v>
      </c>
      <c r="BS87" s="9" t="str" cm="1">
        <f t="array" ref="BS87">IF(BQ87&lt;$K$45,"-",IF(BC87&lt;0,_xll.Dce_5575_1121_SigmaCr1(AN87,AG87,$B$23,$D$23),"-"))</f>
        <v>-</v>
      </c>
      <c r="BT87" s="10">
        <f t="shared" si="14"/>
        <v>0</v>
      </c>
      <c r="BU87" s="7" t="str">
        <f t="shared" si="15"/>
        <v>OK</v>
      </c>
      <c r="DA87" s="186"/>
      <c r="DB87" s="186"/>
      <c r="DC87" s="186"/>
      <c r="DD87" s="201"/>
      <c r="DE87" s="201"/>
      <c r="DF87" s="186"/>
      <c r="DG87" s="186"/>
      <c r="DH87" s="189"/>
      <c r="DI87" s="190"/>
      <c r="DJ87" s="187"/>
      <c r="DK87" s="187"/>
      <c r="DL87" s="190"/>
      <c r="DM87" s="190"/>
      <c r="DN87" s="190"/>
      <c r="DO87" s="190"/>
      <c r="DP87" s="190"/>
      <c r="DQ87" s="190"/>
      <c r="DR87" s="190"/>
      <c r="DS87" s="190"/>
      <c r="DT87" s="190"/>
      <c r="DU87" s="190"/>
      <c r="DV87" s="190"/>
      <c r="DW87" s="190"/>
      <c r="DX87" s="190"/>
      <c r="DY87" s="190"/>
      <c r="DZ87" s="190"/>
      <c r="EA87" s="190"/>
      <c r="EB87" s="186"/>
      <c r="EC87" s="188"/>
      <c r="ED87" s="188"/>
      <c r="EE87" s="188"/>
      <c r="EF87" s="188"/>
      <c r="EG87" s="188"/>
      <c r="EH87" s="188"/>
      <c r="EI87" s="188"/>
      <c r="EJ87" s="191"/>
      <c r="EK87" s="191"/>
      <c r="EL87" s="191"/>
      <c r="EM87" s="191"/>
      <c r="EN87" s="189"/>
      <c r="EO87" s="190"/>
      <c r="EP87" s="189"/>
      <c r="EQ87" s="187"/>
      <c r="ER87" s="191"/>
      <c r="ES87" s="190"/>
      <c r="ET87" s="191"/>
      <c r="EU87" s="190"/>
    </row>
    <row r="88" spans="27:151">
      <c r="AA88" s="6" t="s">
        <v>282</v>
      </c>
      <c r="AB88" s="5" t="s">
        <v>283</v>
      </c>
      <c r="AC88" s="5" t="s">
        <v>284</v>
      </c>
      <c r="AD88" s="4">
        <v>22.75</v>
      </c>
      <c r="AE88" s="4">
        <v>28</v>
      </c>
      <c r="AF88" s="5">
        <v>114.3</v>
      </c>
      <c r="AG88" s="5">
        <v>6.5000000000000009</v>
      </c>
      <c r="AH88" s="6" t="str">
        <f t="shared" ref="AH88:AH151" si="16">AF88&amp;" x "&amp;AG88</f>
        <v>114.3 x 6.5</v>
      </c>
      <c r="AI88" s="11" cm="1">
        <f t="array" ref="AI88">_xll.DCEPropSectPipe(AF88, AG88, "Area")</f>
        <v>2201.3139723703698</v>
      </c>
      <c r="AJ88" s="151" cm="1">
        <f t="array" ref="AJ88">_xll.DCEPropSectPipe(AF88, AG88, "Ix")</f>
        <v>3209265.3722516391</v>
      </c>
      <c r="AK88" s="151" cm="1">
        <f t="array" ref="AK88">_xll.DCEPropSectPipe(AF88, AG88, "W")</f>
        <v>56155.124623825708</v>
      </c>
      <c r="AL88" s="151" cm="1">
        <f t="array" ref="AL88">_xll.DCEPropSectPipe(AF88, AG88, "Sx")</f>
        <v>37813.500833333332</v>
      </c>
      <c r="AM88" s="11">
        <f>2*Cal!AG88</f>
        <v>13.000000000000002</v>
      </c>
      <c r="AN88" s="11">
        <f t="shared" ref="AN88:AN151" si="17">(AF88-AG88)/2</f>
        <v>53.9</v>
      </c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9"/>
      <c r="BB88" s="5" t="s">
        <v>296</v>
      </c>
      <c r="BC88" s="3">
        <v>100.34457264249319</v>
      </c>
      <c r="BD88" s="3">
        <v>0</v>
      </c>
      <c r="BE88" s="3">
        <v>8.9991503879835351E-3</v>
      </c>
      <c r="BF88" s="3">
        <v>1.0003395154443382</v>
      </c>
      <c r="BG88" s="3">
        <v>0</v>
      </c>
      <c r="BH88" s="153">
        <f t="shared" ref="BH88:BH151" si="18">SQRT(BF88^2+BG88^2)</f>
        <v>1.0003395154443382</v>
      </c>
      <c r="BI88" s="153">
        <f t="shared" ref="BI88:BI151" si="19">SQRT(BD88^2+BE88^2)</f>
        <v>8.9991503879835351E-3</v>
      </c>
      <c r="BJ88" s="8">
        <f t="shared" ref="BJ88:BJ151" si="20">ABS(BC88*1000)/(AI88*$K$32)</f>
        <v>0.21706639956637308</v>
      </c>
      <c r="BK88" s="8">
        <f t="shared" ref="BK88:BK151" si="21">BH88*1000000/(AK88*$K$32)</f>
        <v>8.482790366909472E-2</v>
      </c>
      <c r="BL88" s="8">
        <f t="shared" ref="BL88:BL151" si="22">BK88+BJ88</f>
        <v>0.30189430323546779</v>
      </c>
      <c r="BM88" s="8">
        <f t="shared" ref="BM88:BM151" si="23">BI88*1000*AL88/($AJ$23*AM88*$E$23*$G$23)</f>
        <v>6.6965655708218252E-5</v>
      </c>
      <c r="BN88" s="7" t="str">
        <f t="shared" ref="BN88:BN151" si="24">IF(MAX(BL88,BM88)&lt;=1,"OK","O/S")</f>
        <v>OK</v>
      </c>
      <c r="BO88" s="9">
        <f t="shared" ref="BO88:BO151" si="25">BH88*1000000/($K$41*AK88*$D$23*$G$23)</f>
        <v>8.4827903669094734E-2</v>
      </c>
      <c r="BP88" s="7" t="str">
        <f t="shared" ref="BP88:BP151" si="26">IF(BO88&lt;=1,"OK","O/S")</f>
        <v>OK</v>
      </c>
      <c r="BQ88" s="11">
        <f t="shared" ref="BQ88:BQ151" si="27">AN88/AG88</f>
        <v>8.2923076923076913</v>
      </c>
      <c r="BR88" s="10" t="str">
        <f t="shared" ref="BR88:BR151" si="28">IF(BQ88&lt;$K$45,"-",IF(BD88&lt;0,BL88*$K$32,"-"))</f>
        <v>-</v>
      </c>
      <c r="BS88" s="9" t="str" cm="1">
        <f t="array" ref="BS88">IF(BQ88&lt;$K$45,"-",IF(BC88&lt;0,_xll.Dce_5575_1121_SigmaCr1(AN88,AG88,$B$23,$D$23),"-"))</f>
        <v>-</v>
      </c>
      <c r="BT88" s="10">
        <f t="shared" ref="BT88:BT151" si="29">IFERROR(IF(BC88&lt;0,BR88/(BS88*$G$23),0),0)</f>
        <v>0</v>
      </c>
      <c r="BU88" s="7" t="str">
        <f t="shared" ref="BU88:BU151" si="30">IF(BT88&lt;=1,"OK","O/S")</f>
        <v>OK</v>
      </c>
      <c r="DA88" s="186"/>
      <c r="DB88" s="186"/>
      <c r="DC88" s="186"/>
      <c r="DD88" s="201"/>
      <c r="DE88" s="201"/>
      <c r="DF88" s="186"/>
      <c r="DG88" s="186"/>
      <c r="DH88" s="189"/>
      <c r="DI88" s="190"/>
      <c r="DJ88" s="187"/>
      <c r="DK88" s="187"/>
      <c r="DL88" s="190"/>
      <c r="DM88" s="190"/>
      <c r="DN88" s="190"/>
      <c r="DO88" s="190"/>
      <c r="DP88" s="190"/>
      <c r="DQ88" s="190"/>
      <c r="DR88" s="190"/>
      <c r="DS88" s="190"/>
      <c r="DT88" s="190"/>
      <c r="DU88" s="190"/>
      <c r="DV88" s="190"/>
      <c r="DW88" s="190"/>
      <c r="DX88" s="190"/>
      <c r="DY88" s="190"/>
      <c r="DZ88" s="190"/>
      <c r="EA88" s="190"/>
      <c r="EB88" s="186"/>
      <c r="EC88" s="188"/>
      <c r="ED88" s="188"/>
      <c r="EE88" s="188"/>
      <c r="EF88" s="188"/>
      <c r="EG88" s="188"/>
      <c r="EH88" s="188"/>
      <c r="EI88" s="188"/>
      <c r="EJ88" s="191"/>
      <c r="EK88" s="191"/>
      <c r="EL88" s="191"/>
      <c r="EM88" s="191"/>
      <c r="EN88" s="189"/>
      <c r="EO88" s="190"/>
      <c r="EP88" s="189"/>
      <c r="EQ88" s="187"/>
      <c r="ER88" s="191"/>
      <c r="ES88" s="190"/>
      <c r="ET88" s="191"/>
      <c r="EU88" s="190"/>
    </row>
    <row r="89" spans="27:151">
      <c r="AA89" s="6" t="s">
        <v>282</v>
      </c>
      <c r="AB89" s="5" t="s">
        <v>283</v>
      </c>
      <c r="AC89" s="5" t="s">
        <v>284</v>
      </c>
      <c r="AD89" s="4">
        <v>23.19</v>
      </c>
      <c r="AE89" s="4">
        <v>28</v>
      </c>
      <c r="AF89" s="5">
        <v>114.3</v>
      </c>
      <c r="AG89" s="5">
        <v>6.5000000000000009</v>
      </c>
      <c r="AH89" s="6" t="str">
        <f t="shared" si="16"/>
        <v>114.3 x 6.5</v>
      </c>
      <c r="AI89" s="11" cm="1">
        <f t="array" ref="AI89">_xll.DCEPropSectPipe(AF89, AG89, "Area")</f>
        <v>2201.3139723703698</v>
      </c>
      <c r="AJ89" s="151" cm="1">
        <f t="array" ref="AJ89">_xll.DCEPropSectPipe(AF89, AG89, "Ix")</f>
        <v>3209265.3722516391</v>
      </c>
      <c r="AK89" s="151" cm="1">
        <f t="array" ref="AK89">_xll.DCEPropSectPipe(AF89, AG89, "W")</f>
        <v>56155.124623825708</v>
      </c>
      <c r="AL89" s="151" cm="1">
        <f t="array" ref="AL89">_xll.DCEPropSectPipe(AF89, AG89, "Sx")</f>
        <v>37813.500833333332</v>
      </c>
      <c r="AM89" s="11">
        <f>2*Cal!AG89</f>
        <v>13.000000000000002</v>
      </c>
      <c r="AN89" s="11">
        <f t="shared" si="17"/>
        <v>53.9</v>
      </c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9"/>
      <c r="BB89" s="5" t="s">
        <v>296</v>
      </c>
      <c r="BC89" s="3">
        <v>100.34457264249319</v>
      </c>
      <c r="BD89" s="3">
        <v>0</v>
      </c>
      <c r="BE89" s="3">
        <v>9.0542843816041413E-2</v>
      </c>
      <c r="BF89" s="3">
        <v>0.97856470421220765</v>
      </c>
      <c r="BG89" s="3">
        <v>0</v>
      </c>
      <c r="BH89" s="153">
        <f t="shared" si="18"/>
        <v>0.97856470421220765</v>
      </c>
      <c r="BI89" s="153">
        <f t="shared" si="19"/>
        <v>9.0542843816041413E-2</v>
      </c>
      <c r="BJ89" s="8">
        <f t="shared" si="20"/>
        <v>0.21706639956637308</v>
      </c>
      <c r="BK89" s="8">
        <f t="shared" si="21"/>
        <v>8.2981418989549263E-2</v>
      </c>
      <c r="BL89" s="8">
        <f t="shared" si="22"/>
        <v>0.30004781855592233</v>
      </c>
      <c r="BM89" s="8">
        <f t="shared" si="23"/>
        <v>6.7375925997683196E-4</v>
      </c>
      <c r="BN89" s="7" t="str">
        <f t="shared" si="24"/>
        <v>OK</v>
      </c>
      <c r="BO89" s="9">
        <f t="shared" si="25"/>
        <v>8.2981418989549277E-2</v>
      </c>
      <c r="BP89" s="7" t="str">
        <f t="shared" si="26"/>
        <v>OK</v>
      </c>
      <c r="BQ89" s="11">
        <f t="shared" si="27"/>
        <v>8.2923076923076913</v>
      </c>
      <c r="BR89" s="10" t="str">
        <f t="shared" si="28"/>
        <v>-</v>
      </c>
      <c r="BS89" s="9" t="str" cm="1">
        <f t="array" ref="BS89">IF(BQ89&lt;$K$45,"-",IF(BC89&lt;0,_xll.Dce_5575_1121_SigmaCr1(AN89,AG89,$B$23,$D$23),"-"))</f>
        <v>-</v>
      </c>
      <c r="BT89" s="10">
        <f t="shared" si="29"/>
        <v>0</v>
      </c>
      <c r="BU89" s="7" t="str">
        <f t="shared" si="30"/>
        <v>OK</v>
      </c>
      <c r="DA89" s="186"/>
      <c r="DB89" s="186"/>
      <c r="DC89" s="186"/>
      <c r="DD89" s="201"/>
      <c r="DE89" s="201"/>
      <c r="DF89" s="186"/>
      <c r="DG89" s="186"/>
      <c r="DH89" s="189"/>
      <c r="DI89" s="190"/>
      <c r="DJ89" s="187"/>
      <c r="DK89" s="187"/>
      <c r="DL89" s="190"/>
      <c r="DM89" s="190"/>
      <c r="DN89" s="190"/>
      <c r="DO89" s="190"/>
      <c r="DP89" s="190"/>
      <c r="DQ89" s="190"/>
      <c r="DR89" s="190"/>
      <c r="DS89" s="190"/>
      <c r="DT89" s="190"/>
      <c r="DU89" s="190"/>
      <c r="DV89" s="190"/>
      <c r="DW89" s="190"/>
      <c r="DX89" s="190"/>
      <c r="DY89" s="190"/>
      <c r="DZ89" s="190"/>
      <c r="EA89" s="190"/>
      <c r="EB89" s="186"/>
      <c r="EC89" s="188"/>
      <c r="ED89" s="188"/>
      <c r="EE89" s="188"/>
      <c r="EF89" s="188"/>
      <c r="EG89" s="188"/>
      <c r="EH89" s="188"/>
      <c r="EI89" s="188"/>
      <c r="EJ89" s="191"/>
      <c r="EK89" s="191"/>
      <c r="EL89" s="191"/>
      <c r="EM89" s="191"/>
      <c r="EN89" s="189"/>
      <c r="EO89" s="190"/>
      <c r="EP89" s="189"/>
      <c r="EQ89" s="187"/>
      <c r="ER89" s="191"/>
      <c r="ES89" s="190"/>
      <c r="ET89" s="191"/>
      <c r="EU89" s="190"/>
    </row>
    <row r="90" spans="27:151">
      <c r="AA90" s="6" t="s">
        <v>282</v>
      </c>
      <c r="AB90" s="5" t="s">
        <v>283</v>
      </c>
      <c r="AC90" s="5" t="s">
        <v>284</v>
      </c>
      <c r="AD90" s="4">
        <v>23.62</v>
      </c>
      <c r="AE90" s="4">
        <v>28</v>
      </c>
      <c r="AF90" s="5">
        <v>114.3</v>
      </c>
      <c r="AG90" s="5">
        <v>6.5000000000000009</v>
      </c>
      <c r="AH90" s="6" t="str">
        <f t="shared" si="16"/>
        <v>114.3 x 6.5</v>
      </c>
      <c r="AI90" s="11" cm="1">
        <f t="array" ref="AI90">_xll.DCEPropSectPipe(AF90, AG90, "Area")</f>
        <v>2201.3139723703698</v>
      </c>
      <c r="AJ90" s="151" cm="1">
        <f t="array" ref="AJ90">_xll.DCEPropSectPipe(AF90, AG90, "Ix")</f>
        <v>3209265.3722516391</v>
      </c>
      <c r="AK90" s="151" cm="1">
        <f t="array" ref="AK90">_xll.DCEPropSectPipe(AF90, AG90, "W")</f>
        <v>56155.124623825708</v>
      </c>
      <c r="AL90" s="151" cm="1">
        <f t="array" ref="AL90">_xll.DCEPropSectPipe(AF90, AG90, "Sx")</f>
        <v>37813.500833333332</v>
      </c>
      <c r="AM90" s="11">
        <f>2*Cal!AG90</f>
        <v>13.000000000000002</v>
      </c>
      <c r="AN90" s="11">
        <f t="shared" si="17"/>
        <v>53.9</v>
      </c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9"/>
      <c r="BB90" s="5" t="s">
        <v>296</v>
      </c>
      <c r="BC90" s="3">
        <v>100.34457264249319</v>
      </c>
      <c r="BD90" s="3">
        <v>0</v>
      </c>
      <c r="BE90" s="3">
        <v>0.17208653724409931</v>
      </c>
      <c r="BF90" s="3">
        <v>0.92111452710530195</v>
      </c>
      <c r="BG90" s="3">
        <v>0</v>
      </c>
      <c r="BH90" s="153">
        <f t="shared" si="18"/>
        <v>0.92111452710530195</v>
      </c>
      <c r="BI90" s="153">
        <f t="shared" si="19"/>
        <v>0.17208653724409931</v>
      </c>
      <c r="BJ90" s="8">
        <f t="shared" si="20"/>
        <v>0.21706639956637308</v>
      </c>
      <c r="BK90" s="8">
        <f t="shared" si="21"/>
        <v>7.8109694925712472E-2</v>
      </c>
      <c r="BL90" s="8">
        <f t="shared" si="22"/>
        <v>0.29517609449208554</v>
      </c>
      <c r="BM90" s="8">
        <f t="shared" si="23"/>
        <v>1.2805528642454459E-3</v>
      </c>
      <c r="BN90" s="7" t="str">
        <f t="shared" si="24"/>
        <v>OK</v>
      </c>
      <c r="BO90" s="9">
        <f t="shared" si="25"/>
        <v>7.8109694925712472E-2</v>
      </c>
      <c r="BP90" s="7" t="str">
        <f t="shared" si="26"/>
        <v>OK</v>
      </c>
      <c r="BQ90" s="11">
        <f t="shared" si="27"/>
        <v>8.2923076923076913</v>
      </c>
      <c r="BR90" s="10" t="str">
        <f t="shared" si="28"/>
        <v>-</v>
      </c>
      <c r="BS90" s="9" t="str" cm="1">
        <f t="array" ref="BS90">IF(BQ90&lt;$K$45,"-",IF(BC90&lt;0,_xll.Dce_5575_1121_SigmaCr1(AN90,AG90,$B$23,$D$23),"-"))</f>
        <v>-</v>
      </c>
      <c r="BT90" s="10">
        <f t="shared" si="29"/>
        <v>0</v>
      </c>
      <c r="BU90" s="7" t="str">
        <f t="shared" si="30"/>
        <v>OK</v>
      </c>
      <c r="DA90" s="186"/>
      <c r="DB90" s="186"/>
      <c r="DC90" s="186"/>
      <c r="DD90" s="201"/>
      <c r="DE90" s="201"/>
      <c r="DF90" s="186"/>
      <c r="DG90" s="186"/>
      <c r="DH90" s="189"/>
      <c r="DI90" s="190"/>
      <c r="DJ90" s="187"/>
      <c r="DK90" s="187"/>
      <c r="DL90" s="190"/>
      <c r="DM90" s="190"/>
      <c r="DN90" s="190"/>
      <c r="DO90" s="190"/>
      <c r="DP90" s="190"/>
      <c r="DQ90" s="190"/>
      <c r="DR90" s="190"/>
      <c r="DS90" s="190"/>
      <c r="DT90" s="190"/>
      <c r="DU90" s="190"/>
      <c r="DV90" s="190"/>
      <c r="DW90" s="190"/>
      <c r="DX90" s="190"/>
      <c r="DY90" s="190"/>
      <c r="DZ90" s="190"/>
      <c r="EA90" s="190"/>
      <c r="EB90" s="186"/>
      <c r="EC90" s="188"/>
      <c r="ED90" s="188"/>
      <c r="EE90" s="188"/>
      <c r="EF90" s="188"/>
      <c r="EG90" s="188"/>
      <c r="EH90" s="188"/>
      <c r="EI90" s="188"/>
      <c r="EJ90" s="191"/>
      <c r="EK90" s="191"/>
      <c r="EL90" s="191"/>
      <c r="EM90" s="191"/>
      <c r="EN90" s="189"/>
      <c r="EO90" s="190"/>
      <c r="EP90" s="189"/>
      <c r="EQ90" s="187"/>
      <c r="ER90" s="191"/>
      <c r="ES90" s="190"/>
      <c r="ET90" s="191"/>
      <c r="EU90" s="190"/>
    </row>
    <row r="91" spans="27:151">
      <c r="AA91" s="6" t="s">
        <v>282</v>
      </c>
      <c r="AB91" s="5" t="s">
        <v>283</v>
      </c>
      <c r="AC91" s="5" t="s">
        <v>284</v>
      </c>
      <c r="AD91" s="4">
        <v>24.06</v>
      </c>
      <c r="AE91" s="4">
        <v>28</v>
      </c>
      <c r="AF91" s="5">
        <v>114.3</v>
      </c>
      <c r="AG91" s="5">
        <v>6.5000000000000009</v>
      </c>
      <c r="AH91" s="6" t="str">
        <f t="shared" si="16"/>
        <v>114.3 x 6.5</v>
      </c>
      <c r="AI91" s="11" cm="1">
        <f t="array" ref="AI91">_xll.DCEPropSectPipe(AF91, AG91, "Area")</f>
        <v>2201.3139723703698</v>
      </c>
      <c r="AJ91" s="151" cm="1">
        <f t="array" ref="AJ91">_xll.DCEPropSectPipe(AF91, AG91, "Ix")</f>
        <v>3209265.3722516391</v>
      </c>
      <c r="AK91" s="151" cm="1">
        <f t="array" ref="AK91">_xll.DCEPropSectPipe(AF91, AG91, "W")</f>
        <v>56155.124623825708</v>
      </c>
      <c r="AL91" s="151" cm="1">
        <f t="array" ref="AL91">_xll.DCEPropSectPipe(AF91, AG91, "Sx")</f>
        <v>37813.500833333332</v>
      </c>
      <c r="AM91" s="11">
        <f>2*Cal!AG91</f>
        <v>13.000000000000002</v>
      </c>
      <c r="AN91" s="11">
        <f t="shared" si="17"/>
        <v>53.9</v>
      </c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9"/>
      <c r="BB91" s="5" t="s">
        <v>296</v>
      </c>
      <c r="BC91" s="3">
        <v>100.34457264249319</v>
      </c>
      <c r="BD91" s="3">
        <v>0</v>
      </c>
      <c r="BE91" s="3">
        <v>0.25363023067215718</v>
      </c>
      <c r="BF91" s="3">
        <v>0.82798898412362087</v>
      </c>
      <c r="BG91" s="3">
        <v>0</v>
      </c>
      <c r="BH91" s="153">
        <f t="shared" si="18"/>
        <v>0.82798898412362087</v>
      </c>
      <c r="BI91" s="153">
        <f t="shared" si="19"/>
        <v>0.25363023067215718</v>
      </c>
      <c r="BJ91" s="8">
        <f t="shared" si="20"/>
        <v>0.21706639956637308</v>
      </c>
      <c r="BK91" s="8">
        <f t="shared" si="21"/>
        <v>7.0212731477584292E-2</v>
      </c>
      <c r="BL91" s="8">
        <f t="shared" si="22"/>
        <v>0.28727913104395736</v>
      </c>
      <c r="BM91" s="8">
        <f t="shared" si="23"/>
        <v>1.8873464685140594E-3</v>
      </c>
      <c r="BN91" s="7" t="str">
        <f t="shared" si="24"/>
        <v>OK</v>
      </c>
      <c r="BO91" s="9">
        <f t="shared" si="25"/>
        <v>7.0212731477584306E-2</v>
      </c>
      <c r="BP91" s="7" t="str">
        <f t="shared" si="26"/>
        <v>OK</v>
      </c>
      <c r="BQ91" s="11">
        <f t="shared" si="27"/>
        <v>8.2923076923076913</v>
      </c>
      <c r="BR91" s="10" t="str">
        <f t="shared" si="28"/>
        <v>-</v>
      </c>
      <c r="BS91" s="9" t="str" cm="1">
        <f t="array" ref="BS91">IF(BQ91&lt;$K$45,"-",IF(BC91&lt;0,_xll.Dce_5575_1121_SigmaCr1(AN91,AG91,$B$23,$D$23),"-"))</f>
        <v>-</v>
      </c>
      <c r="BT91" s="10">
        <f t="shared" si="29"/>
        <v>0</v>
      </c>
      <c r="BU91" s="7" t="str">
        <f t="shared" si="30"/>
        <v>OK</v>
      </c>
      <c r="DA91" s="186"/>
      <c r="DB91" s="186"/>
      <c r="DC91" s="186"/>
      <c r="DD91" s="201"/>
      <c r="DE91" s="201"/>
      <c r="DF91" s="186"/>
      <c r="DG91" s="186"/>
      <c r="DH91" s="189"/>
      <c r="DI91" s="190"/>
      <c r="DJ91" s="187"/>
      <c r="DK91" s="187"/>
      <c r="DL91" s="190"/>
      <c r="DM91" s="190"/>
      <c r="DN91" s="190"/>
      <c r="DO91" s="190"/>
      <c r="DP91" s="190"/>
      <c r="DQ91" s="190"/>
      <c r="DR91" s="190"/>
      <c r="DS91" s="190"/>
      <c r="DT91" s="190"/>
      <c r="DU91" s="190"/>
      <c r="DV91" s="190"/>
      <c r="DW91" s="190"/>
      <c r="DX91" s="190"/>
      <c r="DY91" s="190"/>
      <c r="DZ91" s="190"/>
      <c r="EA91" s="190"/>
      <c r="EB91" s="186"/>
      <c r="EC91" s="188"/>
      <c r="ED91" s="188"/>
      <c r="EE91" s="188"/>
      <c r="EF91" s="188"/>
      <c r="EG91" s="188"/>
      <c r="EH91" s="188"/>
      <c r="EI91" s="188"/>
      <c r="EJ91" s="191"/>
      <c r="EK91" s="191"/>
      <c r="EL91" s="191"/>
      <c r="EM91" s="191"/>
      <c r="EN91" s="189"/>
      <c r="EO91" s="190"/>
      <c r="EP91" s="189"/>
      <c r="EQ91" s="187"/>
      <c r="ER91" s="191"/>
      <c r="ES91" s="190"/>
      <c r="ET91" s="191"/>
      <c r="EU91" s="190"/>
    </row>
    <row r="92" spans="27:151">
      <c r="AA92" s="6" t="s">
        <v>282</v>
      </c>
      <c r="AB92" s="5" t="s">
        <v>283</v>
      </c>
      <c r="AC92" s="5" t="s">
        <v>284</v>
      </c>
      <c r="AD92" s="4">
        <v>24.5</v>
      </c>
      <c r="AE92" s="4">
        <v>28</v>
      </c>
      <c r="AF92" s="5">
        <v>114.3</v>
      </c>
      <c r="AG92" s="5">
        <v>6.5000000000000009</v>
      </c>
      <c r="AH92" s="6" t="str">
        <f t="shared" si="16"/>
        <v>114.3 x 6.5</v>
      </c>
      <c r="AI92" s="11" cm="1">
        <f t="array" ref="AI92">_xll.DCEPropSectPipe(AF92, AG92, "Area")</f>
        <v>2201.3139723703698</v>
      </c>
      <c r="AJ92" s="151" cm="1">
        <f t="array" ref="AJ92">_xll.DCEPropSectPipe(AF92, AG92, "Ix")</f>
        <v>3209265.3722516391</v>
      </c>
      <c r="AK92" s="151" cm="1">
        <f t="array" ref="AK92">_xll.DCEPropSectPipe(AF92, AG92, "W")</f>
        <v>56155.124623825708</v>
      </c>
      <c r="AL92" s="151" cm="1">
        <f t="array" ref="AL92">_xll.DCEPropSectPipe(AF92, AG92, "Sx")</f>
        <v>37813.500833333332</v>
      </c>
      <c r="AM92" s="11">
        <f>2*Cal!AG92</f>
        <v>13.000000000000002</v>
      </c>
      <c r="AN92" s="11">
        <f t="shared" si="17"/>
        <v>53.9</v>
      </c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9"/>
      <c r="BB92" s="5" t="s">
        <v>296</v>
      </c>
      <c r="BC92" s="3">
        <v>100.34457264249319</v>
      </c>
      <c r="BD92" s="3">
        <v>0</v>
      </c>
      <c r="BE92" s="3">
        <v>0.33517392410021507</v>
      </c>
      <c r="BF92" s="3">
        <v>0.69918807526716453</v>
      </c>
      <c r="BG92" s="3">
        <v>0</v>
      </c>
      <c r="BH92" s="153">
        <f t="shared" si="18"/>
        <v>0.69918807526716453</v>
      </c>
      <c r="BI92" s="153">
        <f t="shared" si="19"/>
        <v>0.33517392410021507</v>
      </c>
      <c r="BJ92" s="8">
        <f t="shared" si="20"/>
        <v>0.21706639956637308</v>
      </c>
      <c r="BK92" s="8">
        <f t="shared" si="21"/>
        <v>5.9290528645164764E-2</v>
      </c>
      <c r="BL92" s="8">
        <f t="shared" si="22"/>
        <v>0.27635692821153784</v>
      </c>
      <c r="BM92" s="8">
        <f t="shared" si="23"/>
        <v>2.4941400727826733E-3</v>
      </c>
      <c r="BN92" s="7" t="str">
        <f t="shared" si="24"/>
        <v>OK</v>
      </c>
      <c r="BO92" s="9">
        <f t="shared" si="25"/>
        <v>5.9290528645164778E-2</v>
      </c>
      <c r="BP92" s="7" t="str">
        <f t="shared" si="26"/>
        <v>OK</v>
      </c>
      <c r="BQ92" s="11">
        <f t="shared" si="27"/>
        <v>8.2923076923076913</v>
      </c>
      <c r="BR92" s="10" t="str">
        <f t="shared" si="28"/>
        <v>-</v>
      </c>
      <c r="BS92" s="9" t="str" cm="1">
        <f t="array" ref="BS92">IF(BQ92&lt;$K$45,"-",IF(BC92&lt;0,_xll.Dce_5575_1121_SigmaCr1(AN92,AG92,$B$23,$D$23),"-"))</f>
        <v>-</v>
      </c>
      <c r="BT92" s="10">
        <f t="shared" si="29"/>
        <v>0</v>
      </c>
      <c r="BU92" s="7" t="str">
        <f t="shared" si="30"/>
        <v>OK</v>
      </c>
      <c r="DA92" s="186"/>
      <c r="DB92" s="186"/>
      <c r="DC92" s="186"/>
      <c r="DD92" s="201"/>
      <c r="DE92" s="201"/>
      <c r="DF92" s="186"/>
      <c r="DG92" s="186"/>
      <c r="DH92" s="189"/>
      <c r="DI92" s="190"/>
      <c r="DJ92" s="187"/>
      <c r="DK92" s="187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86"/>
      <c r="EC92" s="188"/>
      <c r="ED92" s="188"/>
      <c r="EE92" s="188"/>
      <c r="EF92" s="188"/>
      <c r="EG92" s="188"/>
      <c r="EH92" s="188"/>
      <c r="EI92" s="188"/>
      <c r="EJ92" s="191"/>
      <c r="EK92" s="191"/>
      <c r="EL92" s="191"/>
      <c r="EM92" s="191"/>
      <c r="EN92" s="189"/>
      <c r="EO92" s="190"/>
      <c r="EP92" s="189"/>
      <c r="EQ92" s="187"/>
      <c r="ER92" s="191"/>
      <c r="ES92" s="190"/>
      <c r="ET92" s="191"/>
      <c r="EU92" s="190"/>
    </row>
    <row r="93" spans="27:151">
      <c r="AA93" s="6" t="s">
        <v>282</v>
      </c>
      <c r="AB93" s="5" t="s">
        <v>283</v>
      </c>
      <c r="AC93" s="5" t="s">
        <v>284</v>
      </c>
      <c r="AD93" s="4">
        <v>24.5</v>
      </c>
      <c r="AE93" s="4">
        <v>28</v>
      </c>
      <c r="AF93" s="5">
        <v>114.3</v>
      </c>
      <c r="AG93" s="5">
        <v>6.5000000000000009</v>
      </c>
      <c r="AH93" s="6" t="str">
        <f t="shared" si="16"/>
        <v>114.3 x 6.5</v>
      </c>
      <c r="AI93" s="11" cm="1">
        <f t="array" ref="AI93">_xll.DCEPropSectPipe(AF93, AG93, "Area")</f>
        <v>2201.3139723703698</v>
      </c>
      <c r="AJ93" s="151" cm="1">
        <f t="array" ref="AJ93">_xll.DCEPropSectPipe(AF93, AG93, "Ix")</f>
        <v>3209265.3722516391</v>
      </c>
      <c r="AK93" s="151" cm="1">
        <f t="array" ref="AK93">_xll.DCEPropSectPipe(AF93, AG93, "W")</f>
        <v>56155.124623825708</v>
      </c>
      <c r="AL93" s="151" cm="1">
        <f t="array" ref="AL93">_xll.DCEPropSectPipe(AF93, AG93, "Sx")</f>
        <v>37813.500833333332</v>
      </c>
      <c r="AM93" s="11">
        <f>2*Cal!AG93</f>
        <v>13.000000000000002</v>
      </c>
      <c r="AN93" s="11">
        <f t="shared" si="17"/>
        <v>53.9</v>
      </c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9"/>
      <c r="BB93" s="5" t="s">
        <v>296</v>
      </c>
      <c r="BC93" s="3">
        <v>-1064.8392836901787</v>
      </c>
      <c r="BD93" s="3">
        <v>0</v>
      </c>
      <c r="BE93" s="3">
        <v>3.0235140904237485</v>
      </c>
      <c r="BF93" s="3">
        <v>0.69918807526705551</v>
      </c>
      <c r="BG93" s="3">
        <v>0</v>
      </c>
      <c r="BH93" s="153">
        <f t="shared" si="18"/>
        <v>0.69918807526705551</v>
      </c>
      <c r="BI93" s="153">
        <f t="shared" si="19"/>
        <v>3.0235140904237485</v>
      </c>
      <c r="BJ93" s="8">
        <f t="shared" si="20"/>
        <v>2.3034711628198314</v>
      </c>
      <c r="BK93" s="8">
        <f t="shared" si="21"/>
        <v>5.9290528645155528E-2</v>
      </c>
      <c r="BL93" s="8">
        <f t="shared" si="22"/>
        <v>2.3627616914649869</v>
      </c>
      <c r="BM93" s="8">
        <f t="shared" si="23"/>
        <v>2.2498968778055035E-2</v>
      </c>
      <c r="BN93" s="7" t="str">
        <f t="shared" si="24"/>
        <v>O/S</v>
      </c>
      <c r="BO93" s="9">
        <f t="shared" si="25"/>
        <v>5.9290528645155535E-2</v>
      </c>
      <c r="BP93" s="7" t="str">
        <f t="shared" si="26"/>
        <v>OK</v>
      </c>
      <c r="BQ93" s="11">
        <f t="shared" si="27"/>
        <v>8.2923076923076913</v>
      </c>
      <c r="BR93" s="10" t="str">
        <f t="shared" si="28"/>
        <v>-</v>
      </c>
      <c r="BS93" s="9" t="str" cm="1">
        <f t="array" ref="BS93">IF(BQ93&lt;$K$45,"-",IF(BC93&lt;0,_xll.Dce_5575_1121_SigmaCr1(AN93,AG93,$B$23,$D$23),"-"))</f>
        <v>-</v>
      </c>
      <c r="BT93" s="10">
        <f t="shared" si="29"/>
        <v>0</v>
      </c>
      <c r="BU93" s="7" t="str">
        <f t="shared" si="30"/>
        <v>OK</v>
      </c>
      <c r="DA93" s="186"/>
      <c r="DB93" s="186"/>
      <c r="DC93" s="186"/>
      <c r="DD93" s="201"/>
      <c r="DE93" s="201"/>
      <c r="DF93" s="186"/>
      <c r="DG93" s="186"/>
      <c r="DH93" s="189"/>
      <c r="DI93" s="190"/>
      <c r="DJ93" s="187"/>
      <c r="DK93" s="187"/>
      <c r="DL93" s="190"/>
      <c r="DM93" s="190"/>
      <c r="DN93" s="190"/>
      <c r="DO93" s="190"/>
      <c r="DP93" s="190"/>
      <c r="DQ93" s="190"/>
      <c r="DR93" s="190"/>
      <c r="DS93" s="190"/>
      <c r="DT93" s="190"/>
      <c r="DU93" s="190"/>
      <c r="DV93" s="190"/>
      <c r="DW93" s="190"/>
      <c r="DX93" s="190"/>
      <c r="DY93" s="190"/>
      <c r="DZ93" s="190"/>
      <c r="EA93" s="190"/>
      <c r="EB93" s="186"/>
      <c r="EC93" s="188"/>
      <c r="ED93" s="188"/>
      <c r="EE93" s="188"/>
      <c r="EF93" s="188"/>
      <c r="EG93" s="188"/>
      <c r="EH93" s="188"/>
      <c r="EI93" s="188"/>
      <c r="EJ93" s="191"/>
      <c r="EK93" s="191"/>
      <c r="EL93" s="191"/>
      <c r="EM93" s="191"/>
      <c r="EN93" s="189"/>
      <c r="EO93" s="190"/>
      <c r="EP93" s="189"/>
      <c r="EQ93" s="187"/>
      <c r="ER93" s="191"/>
      <c r="ES93" s="190"/>
      <c r="ET93" s="191"/>
      <c r="EU93" s="190"/>
    </row>
    <row r="94" spans="27:151">
      <c r="AA94" s="6" t="s">
        <v>282</v>
      </c>
      <c r="AB94" s="5" t="s">
        <v>283</v>
      </c>
      <c r="AC94" s="5" t="s">
        <v>284</v>
      </c>
      <c r="AD94" s="4">
        <v>24.94</v>
      </c>
      <c r="AE94" s="4">
        <v>28</v>
      </c>
      <c r="AF94" s="5">
        <v>114.3</v>
      </c>
      <c r="AG94" s="5">
        <v>6.5000000000000009</v>
      </c>
      <c r="AH94" s="6" t="str">
        <f t="shared" si="16"/>
        <v>114.3 x 6.5</v>
      </c>
      <c r="AI94" s="11" cm="1">
        <f t="array" ref="AI94">_xll.DCEPropSectPipe(AF94, AG94, "Area")</f>
        <v>2201.3139723703698</v>
      </c>
      <c r="AJ94" s="151" cm="1">
        <f t="array" ref="AJ94">_xll.DCEPropSectPipe(AF94, AG94, "Ix")</f>
        <v>3209265.3722516391</v>
      </c>
      <c r="AK94" s="151" cm="1">
        <f t="array" ref="AK94">_xll.DCEPropSectPipe(AF94, AG94, "W")</f>
        <v>56155.124623825708</v>
      </c>
      <c r="AL94" s="151" cm="1">
        <f t="array" ref="AL94">_xll.DCEPropSectPipe(AF94, AG94, "Sx")</f>
        <v>37813.500833333332</v>
      </c>
      <c r="AM94" s="11">
        <f>2*Cal!AG94</f>
        <v>13.000000000000002</v>
      </c>
      <c r="AN94" s="11">
        <f t="shared" si="17"/>
        <v>53.9</v>
      </c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9"/>
      <c r="BB94" s="5" t="s">
        <v>296</v>
      </c>
      <c r="BC94" s="3">
        <v>-1064.8392836901787</v>
      </c>
      <c r="BD94" s="3">
        <v>0</v>
      </c>
      <c r="BE94" s="3">
        <v>3.1050577838518061</v>
      </c>
      <c r="BF94" s="3">
        <v>-0.64143702223072196</v>
      </c>
      <c r="BG94" s="3">
        <v>0</v>
      </c>
      <c r="BH94" s="153">
        <f t="shared" si="18"/>
        <v>0.64143702223072196</v>
      </c>
      <c r="BI94" s="153">
        <f t="shared" si="19"/>
        <v>3.1050577838518061</v>
      </c>
      <c r="BJ94" s="8">
        <f t="shared" si="20"/>
        <v>2.3034711628198314</v>
      </c>
      <c r="BK94" s="8">
        <f t="shared" si="21"/>
        <v>5.4393290569361978E-2</v>
      </c>
      <c r="BL94" s="8">
        <f t="shared" si="22"/>
        <v>2.3578644533891935</v>
      </c>
      <c r="BM94" s="8">
        <f t="shared" si="23"/>
        <v>2.3105762382323647E-2</v>
      </c>
      <c r="BN94" s="7" t="str">
        <f t="shared" si="24"/>
        <v>O/S</v>
      </c>
      <c r="BO94" s="9">
        <f t="shared" si="25"/>
        <v>5.4393290569361985E-2</v>
      </c>
      <c r="BP94" s="7" t="str">
        <f t="shared" si="26"/>
        <v>OK</v>
      </c>
      <c r="BQ94" s="11">
        <f t="shared" si="27"/>
        <v>8.2923076923076913</v>
      </c>
      <c r="BR94" s="10" t="str">
        <f t="shared" si="28"/>
        <v>-</v>
      </c>
      <c r="BS94" s="9" t="str" cm="1">
        <f t="array" ref="BS94">IF(BQ94&lt;$K$45,"-",IF(BC94&lt;0,_xll.Dce_5575_1121_SigmaCr1(AN94,AG94,$B$23,$D$23),"-"))</f>
        <v>-</v>
      </c>
      <c r="BT94" s="10">
        <f t="shared" si="29"/>
        <v>0</v>
      </c>
      <c r="BU94" s="7" t="str">
        <f t="shared" si="30"/>
        <v>OK</v>
      </c>
      <c r="DA94" s="186"/>
      <c r="DB94" s="186"/>
      <c r="DC94" s="186"/>
      <c r="DD94" s="201"/>
      <c r="DE94" s="201"/>
      <c r="DF94" s="186"/>
      <c r="DG94" s="186"/>
      <c r="DH94" s="189"/>
      <c r="DI94" s="190"/>
      <c r="DJ94" s="187"/>
      <c r="DK94" s="187"/>
      <c r="DL94" s="190"/>
      <c r="DM94" s="190"/>
      <c r="DN94" s="190"/>
      <c r="DO94" s="190"/>
      <c r="DP94" s="190"/>
      <c r="DQ94" s="190"/>
      <c r="DR94" s="190"/>
      <c r="DS94" s="190"/>
      <c r="DT94" s="190"/>
      <c r="DU94" s="190"/>
      <c r="DV94" s="190"/>
      <c r="DW94" s="190"/>
      <c r="DX94" s="190"/>
      <c r="DY94" s="190"/>
      <c r="DZ94" s="190"/>
      <c r="EA94" s="190"/>
      <c r="EB94" s="186"/>
      <c r="EC94" s="188"/>
      <c r="ED94" s="188"/>
      <c r="EE94" s="188"/>
      <c r="EF94" s="188"/>
      <c r="EG94" s="188"/>
      <c r="EH94" s="188"/>
      <c r="EI94" s="188"/>
      <c r="EJ94" s="191"/>
      <c r="EK94" s="191"/>
      <c r="EL94" s="191"/>
      <c r="EM94" s="191"/>
      <c r="EN94" s="189"/>
      <c r="EO94" s="190"/>
      <c r="EP94" s="189"/>
      <c r="EQ94" s="187"/>
      <c r="ER94" s="191"/>
      <c r="ES94" s="190"/>
      <c r="ET94" s="191"/>
      <c r="EU94" s="190"/>
    </row>
    <row r="95" spans="27:151">
      <c r="AA95" s="6" t="s">
        <v>282</v>
      </c>
      <c r="AB95" s="5" t="s">
        <v>283</v>
      </c>
      <c r="AC95" s="5" t="s">
        <v>284</v>
      </c>
      <c r="AD95" s="4">
        <v>25.38</v>
      </c>
      <c r="AE95" s="4">
        <v>28</v>
      </c>
      <c r="AF95" s="5">
        <v>114.3</v>
      </c>
      <c r="AG95" s="5">
        <v>6.5000000000000009</v>
      </c>
      <c r="AH95" s="6" t="str">
        <f t="shared" si="16"/>
        <v>114.3 x 6.5</v>
      </c>
      <c r="AI95" s="11" cm="1">
        <f t="array" ref="AI95">_xll.DCEPropSectPipe(AF95, AG95, "Area")</f>
        <v>2201.3139723703698</v>
      </c>
      <c r="AJ95" s="151" cm="1">
        <f t="array" ref="AJ95">_xll.DCEPropSectPipe(AF95, AG95, "Ix")</f>
        <v>3209265.3722516391</v>
      </c>
      <c r="AK95" s="151" cm="1">
        <f t="array" ref="AK95">_xll.DCEPropSectPipe(AF95, AG95, "W")</f>
        <v>56155.124623825708</v>
      </c>
      <c r="AL95" s="151" cm="1">
        <f t="array" ref="AL95">_xll.DCEPropSectPipe(AF95, AG95, "Sx")</f>
        <v>37813.500833333332</v>
      </c>
      <c r="AM95" s="11">
        <f>2*Cal!AG95</f>
        <v>13.000000000000002</v>
      </c>
      <c r="AN95" s="11">
        <f t="shared" si="17"/>
        <v>53.9</v>
      </c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9"/>
      <c r="BB95" s="5" t="s">
        <v>296</v>
      </c>
      <c r="BC95" s="3">
        <v>-1064.8392836901787</v>
      </c>
      <c r="BD95" s="3">
        <v>0</v>
      </c>
      <c r="BE95" s="3">
        <v>3.1866014772798636</v>
      </c>
      <c r="BF95" s="3">
        <v>-2.0177374856032744</v>
      </c>
      <c r="BG95" s="3">
        <v>0</v>
      </c>
      <c r="BH95" s="153">
        <f t="shared" si="18"/>
        <v>2.0177374856032744</v>
      </c>
      <c r="BI95" s="153">
        <f t="shared" si="19"/>
        <v>3.1866014772798636</v>
      </c>
      <c r="BJ95" s="8">
        <f t="shared" si="20"/>
        <v>2.3034711628198314</v>
      </c>
      <c r="BK95" s="8">
        <f t="shared" si="21"/>
        <v>0.1711023491681708</v>
      </c>
      <c r="BL95" s="8">
        <f t="shared" si="22"/>
        <v>2.4745735119880021</v>
      </c>
      <c r="BM95" s="8">
        <f t="shared" si="23"/>
        <v>2.3712555986592256E-2</v>
      </c>
      <c r="BN95" s="7" t="str">
        <f t="shared" si="24"/>
        <v>O/S</v>
      </c>
      <c r="BO95" s="9">
        <f t="shared" si="25"/>
        <v>0.17110234916817083</v>
      </c>
      <c r="BP95" s="7" t="str">
        <f t="shared" si="26"/>
        <v>OK</v>
      </c>
      <c r="BQ95" s="11">
        <f t="shared" si="27"/>
        <v>8.2923076923076913</v>
      </c>
      <c r="BR95" s="10" t="str">
        <f t="shared" si="28"/>
        <v>-</v>
      </c>
      <c r="BS95" s="9" t="str" cm="1">
        <f t="array" ref="BS95">IF(BQ95&lt;$K$45,"-",IF(BC95&lt;0,_xll.Dce_5575_1121_SigmaCr1(AN95,AG95,$B$23,$D$23),"-"))</f>
        <v>-</v>
      </c>
      <c r="BT95" s="10">
        <f t="shared" si="29"/>
        <v>0</v>
      </c>
      <c r="BU95" s="7" t="str">
        <f t="shared" si="30"/>
        <v>OK</v>
      </c>
      <c r="DA95" s="186"/>
      <c r="DB95" s="186"/>
      <c r="DC95" s="186"/>
      <c r="DD95" s="201"/>
      <c r="DE95" s="201"/>
      <c r="DF95" s="186"/>
      <c r="DG95" s="186"/>
      <c r="DH95" s="189"/>
      <c r="DI95" s="190"/>
      <c r="DJ95" s="187"/>
      <c r="DK95" s="187"/>
      <c r="DL95" s="190"/>
      <c r="DM95" s="190"/>
      <c r="DN95" s="190"/>
      <c r="DO95" s="190"/>
      <c r="DP95" s="190"/>
      <c r="DQ95" s="190"/>
      <c r="DR95" s="190"/>
      <c r="DS95" s="190"/>
      <c r="DT95" s="190"/>
      <c r="DU95" s="190"/>
      <c r="DV95" s="190"/>
      <c r="DW95" s="190"/>
      <c r="DX95" s="190"/>
      <c r="DY95" s="190"/>
      <c r="DZ95" s="190"/>
      <c r="EA95" s="190"/>
      <c r="EB95" s="186"/>
      <c r="EC95" s="188"/>
      <c r="ED95" s="188"/>
      <c r="EE95" s="188"/>
      <c r="EF95" s="188"/>
      <c r="EG95" s="188"/>
      <c r="EH95" s="188"/>
      <c r="EI95" s="188"/>
      <c r="EJ95" s="191"/>
      <c r="EK95" s="191"/>
      <c r="EL95" s="191"/>
      <c r="EM95" s="191"/>
      <c r="EN95" s="189"/>
      <c r="EO95" s="190"/>
      <c r="EP95" s="189"/>
      <c r="EQ95" s="187"/>
      <c r="ER95" s="191"/>
      <c r="ES95" s="190"/>
      <c r="ET95" s="191"/>
      <c r="EU95" s="190"/>
    </row>
    <row r="96" spans="27:151">
      <c r="AA96" s="6" t="s">
        <v>282</v>
      </c>
      <c r="AB96" s="5" t="s">
        <v>283</v>
      </c>
      <c r="AC96" s="5" t="s">
        <v>284</v>
      </c>
      <c r="AD96" s="4">
        <v>25.81</v>
      </c>
      <c r="AE96" s="4">
        <v>28</v>
      </c>
      <c r="AF96" s="5">
        <v>114.3</v>
      </c>
      <c r="AG96" s="5">
        <v>6.5000000000000009</v>
      </c>
      <c r="AH96" s="6" t="str">
        <f t="shared" si="16"/>
        <v>114.3 x 6.5</v>
      </c>
      <c r="AI96" s="11" cm="1">
        <f t="array" ref="AI96">_xll.DCEPropSectPipe(AF96, AG96, "Area")</f>
        <v>2201.3139723703698</v>
      </c>
      <c r="AJ96" s="151" cm="1">
        <f t="array" ref="AJ96">_xll.DCEPropSectPipe(AF96, AG96, "Ix")</f>
        <v>3209265.3722516391</v>
      </c>
      <c r="AK96" s="151" cm="1">
        <f t="array" ref="AK96">_xll.DCEPropSectPipe(AF96, AG96, "W")</f>
        <v>56155.124623825708</v>
      </c>
      <c r="AL96" s="151" cm="1">
        <f t="array" ref="AL96">_xll.DCEPropSectPipe(AF96, AG96, "Sx")</f>
        <v>37813.500833333332</v>
      </c>
      <c r="AM96" s="11">
        <f>2*Cal!AG96</f>
        <v>13.000000000000002</v>
      </c>
      <c r="AN96" s="11">
        <f t="shared" si="17"/>
        <v>53.9</v>
      </c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9"/>
      <c r="BB96" s="5" t="s">
        <v>296</v>
      </c>
      <c r="BC96" s="3">
        <v>-1064.8392836901787</v>
      </c>
      <c r="BD96" s="3">
        <v>0</v>
      </c>
      <c r="BE96" s="3">
        <v>3.2681451707079212</v>
      </c>
      <c r="BF96" s="3">
        <v>-3.4297133148506025</v>
      </c>
      <c r="BG96" s="3">
        <v>0</v>
      </c>
      <c r="BH96" s="153">
        <f t="shared" si="18"/>
        <v>3.4297133148506025</v>
      </c>
      <c r="BI96" s="153">
        <f t="shared" si="19"/>
        <v>3.2681451707079212</v>
      </c>
      <c r="BJ96" s="8">
        <f t="shared" si="20"/>
        <v>2.3034711628198314</v>
      </c>
      <c r="BK96" s="8">
        <f t="shared" si="21"/>
        <v>0.290836647151271</v>
      </c>
      <c r="BL96" s="8">
        <f t="shared" si="22"/>
        <v>2.5943078099711023</v>
      </c>
      <c r="BM96" s="8">
        <f t="shared" si="23"/>
        <v>2.4319349590860871E-2</v>
      </c>
      <c r="BN96" s="7" t="str">
        <f t="shared" si="24"/>
        <v>O/S</v>
      </c>
      <c r="BO96" s="9">
        <f t="shared" si="25"/>
        <v>0.29083664715127105</v>
      </c>
      <c r="BP96" s="7" t="str">
        <f t="shared" si="26"/>
        <v>OK</v>
      </c>
      <c r="BQ96" s="11">
        <f t="shared" si="27"/>
        <v>8.2923076923076913</v>
      </c>
      <c r="BR96" s="10" t="str">
        <f t="shared" si="28"/>
        <v>-</v>
      </c>
      <c r="BS96" s="9" t="str" cm="1">
        <f t="array" ref="BS96">IF(BQ96&lt;$K$45,"-",IF(BC96&lt;0,_xll.Dce_5575_1121_SigmaCr1(AN96,AG96,$B$23,$D$23),"-"))</f>
        <v>-</v>
      </c>
      <c r="BT96" s="10">
        <f t="shared" si="29"/>
        <v>0</v>
      </c>
      <c r="BU96" s="7" t="str">
        <f t="shared" si="30"/>
        <v>OK</v>
      </c>
      <c r="DA96" s="186"/>
      <c r="DB96" s="186"/>
      <c r="DC96" s="186"/>
      <c r="DD96" s="201"/>
      <c r="DE96" s="201"/>
      <c r="DF96" s="186"/>
      <c r="DG96" s="186"/>
      <c r="DH96" s="189"/>
      <c r="DI96" s="190"/>
      <c r="DJ96" s="187"/>
      <c r="DK96" s="187"/>
      <c r="DL96" s="190"/>
      <c r="DM96" s="190"/>
      <c r="DN96" s="190"/>
      <c r="DO96" s="190"/>
      <c r="DP96" s="190"/>
      <c r="DQ96" s="190"/>
      <c r="DR96" s="190"/>
      <c r="DS96" s="190"/>
      <c r="DT96" s="190"/>
      <c r="DU96" s="190"/>
      <c r="DV96" s="190"/>
      <c r="DW96" s="190"/>
      <c r="DX96" s="190"/>
      <c r="DY96" s="190"/>
      <c r="DZ96" s="190"/>
      <c r="EA96" s="190"/>
      <c r="EB96" s="186"/>
      <c r="EC96" s="188"/>
      <c r="ED96" s="188"/>
      <c r="EE96" s="188"/>
      <c r="EF96" s="188"/>
      <c r="EG96" s="188"/>
      <c r="EH96" s="188"/>
      <c r="EI96" s="188"/>
      <c r="EJ96" s="191"/>
      <c r="EK96" s="191"/>
      <c r="EL96" s="191"/>
      <c r="EM96" s="191"/>
      <c r="EN96" s="189"/>
      <c r="EO96" s="190"/>
      <c r="EP96" s="189"/>
      <c r="EQ96" s="187"/>
      <c r="ER96" s="191"/>
      <c r="ES96" s="190"/>
      <c r="ET96" s="191"/>
      <c r="EU96" s="190"/>
    </row>
    <row r="97" spans="27:151">
      <c r="AA97" s="6" t="s">
        <v>282</v>
      </c>
      <c r="AB97" s="5" t="s">
        <v>283</v>
      </c>
      <c r="AC97" s="5" t="s">
        <v>284</v>
      </c>
      <c r="AD97" s="4">
        <v>26.25</v>
      </c>
      <c r="AE97" s="4">
        <v>28</v>
      </c>
      <c r="AF97" s="5">
        <v>114.3</v>
      </c>
      <c r="AG97" s="5">
        <v>6.5000000000000009</v>
      </c>
      <c r="AH97" s="6" t="str">
        <f t="shared" si="16"/>
        <v>114.3 x 6.5</v>
      </c>
      <c r="AI97" s="11" cm="1">
        <f t="array" ref="AI97">_xll.DCEPropSectPipe(AF97, AG97, "Area")</f>
        <v>2201.3139723703698</v>
      </c>
      <c r="AJ97" s="151" cm="1">
        <f t="array" ref="AJ97">_xll.DCEPropSectPipe(AF97, AG97, "Ix")</f>
        <v>3209265.3722516391</v>
      </c>
      <c r="AK97" s="151" cm="1">
        <f t="array" ref="AK97">_xll.DCEPropSectPipe(AF97, AG97, "W")</f>
        <v>56155.124623825708</v>
      </c>
      <c r="AL97" s="151" cm="1">
        <f t="array" ref="AL97">_xll.DCEPropSectPipe(AF97, AG97, "Sx")</f>
        <v>37813.500833333332</v>
      </c>
      <c r="AM97" s="11">
        <f>2*Cal!AG97</f>
        <v>13.000000000000002</v>
      </c>
      <c r="AN97" s="11">
        <f t="shared" si="17"/>
        <v>53.9</v>
      </c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9"/>
      <c r="BB97" s="5" t="s">
        <v>296</v>
      </c>
      <c r="BC97" s="3">
        <v>-1064.8392836901787</v>
      </c>
      <c r="BD97" s="3">
        <v>0</v>
      </c>
      <c r="BE97" s="3">
        <v>3.3496888641359792</v>
      </c>
      <c r="BF97" s="3">
        <v>-4.8773645099727068</v>
      </c>
      <c r="BG97" s="3">
        <v>0</v>
      </c>
      <c r="BH97" s="153">
        <f t="shared" si="18"/>
        <v>4.8773645099727068</v>
      </c>
      <c r="BI97" s="153">
        <f t="shared" si="19"/>
        <v>3.3496888641359792</v>
      </c>
      <c r="BJ97" s="8">
        <f t="shared" si="20"/>
        <v>2.3034711628198314</v>
      </c>
      <c r="BK97" s="8">
        <f t="shared" si="21"/>
        <v>0.41359618451866265</v>
      </c>
      <c r="BL97" s="8">
        <f t="shared" si="22"/>
        <v>2.7170673473384941</v>
      </c>
      <c r="BM97" s="8">
        <f t="shared" si="23"/>
        <v>2.4926143195129483E-2</v>
      </c>
      <c r="BN97" s="7" t="str">
        <f t="shared" si="24"/>
        <v>O/S</v>
      </c>
      <c r="BO97" s="9">
        <f t="shared" si="25"/>
        <v>0.41359618451866276</v>
      </c>
      <c r="BP97" s="7" t="str">
        <f t="shared" si="26"/>
        <v>OK</v>
      </c>
      <c r="BQ97" s="11">
        <f t="shared" si="27"/>
        <v>8.2923076923076913</v>
      </c>
      <c r="BR97" s="10" t="str">
        <f t="shared" si="28"/>
        <v>-</v>
      </c>
      <c r="BS97" s="9" t="str" cm="1">
        <f t="array" ref="BS97">IF(BQ97&lt;$K$45,"-",IF(BC97&lt;0,_xll.Dce_5575_1121_SigmaCr1(AN97,AG97,$B$23,$D$23),"-"))</f>
        <v>-</v>
      </c>
      <c r="BT97" s="10">
        <f t="shared" si="29"/>
        <v>0</v>
      </c>
      <c r="BU97" s="7" t="str">
        <f t="shared" si="30"/>
        <v>OK</v>
      </c>
      <c r="DA97" s="186"/>
      <c r="DB97" s="186"/>
      <c r="DC97" s="186"/>
      <c r="DD97" s="201"/>
      <c r="DE97" s="201"/>
      <c r="DF97" s="186"/>
      <c r="DG97" s="186"/>
      <c r="DH97" s="189"/>
      <c r="DI97" s="190"/>
      <c r="DJ97" s="187"/>
      <c r="DK97" s="187"/>
      <c r="DL97" s="190"/>
      <c r="DM97" s="190"/>
      <c r="DN97" s="190"/>
      <c r="DO97" s="190"/>
      <c r="DP97" s="190"/>
      <c r="DQ97" s="190"/>
      <c r="DR97" s="190"/>
      <c r="DS97" s="190"/>
      <c r="DT97" s="190"/>
      <c r="DU97" s="190"/>
      <c r="DV97" s="190"/>
      <c r="DW97" s="190"/>
      <c r="DX97" s="190"/>
      <c r="DY97" s="190"/>
      <c r="DZ97" s="190"/>
      <c r="EA97" s="190"/>
      <c r="EB97" s="186"/>
      <c r="EC97" s="188"/>
      <c r="ED97" s="188"/>
      <c r="EE97" s="188"/>
      <c r="EF97" s="188"/>
      <c r="EG97" s="188"/>
      <c r="EH97" s="188"/>
      <c r="EI97" s="188"/>
      <c r="EJ97" s="191"/>
      <c r="EK97" s="191"/>
      <c r="EL97" s="191"/>
      <c r="EM97" s="191"/>
      <c r="EN97" s="189"/>
      <c r="EO97" s="190"/>
      <c r="EP97" s="189"/>
      <c r="EQ97" s="187"/>
      <c r="ER97" s="191"/>
      <c r="ES97" s="190"/>
      <c r="ET97" s="191"/>
      <c r="EU97" s="190"/>
    </row>
    <row r="98" spans="27:151">
      <c r="AA98" s="6" t="s">
        <v>282</v>
      </c>
      <c r="AB98" s="5" t="s">
        <v>283</v>
      </c>
      <c r="AC98" s="5" t="s">
        <v>284</v>
      </c>
      <c r="AD98" s="4">
        <v>26.25</v>
      </c>
      <c r="AE98" s="4">
        <v>28</v>
      </c>
      <c r="AF98" s="5">
        <v>114.3</v>
      </c>
      <c r="AG98" s="5">
        <v>6.5000000000000009</v>
      </c>
      <c r="AH98" s="6" t="str">
        <f t="shared" si="16"/>
        <v>114.3 x 6.5</v>
      </c>
      <c r="AI98" s="11" cm="1">
        <f t="array" ref="AI98">_xll.DCEPropSectPipe(AF98, AG98, "Area")</f>
        <v>2201.3139723703698</v>
      </c>
      <c r="AJ98" s="151" cm="1">
        <f t="array" ref="AJ98">_xll.DCEPropSectPipe(AF98, AG98, "Ix")</f>
        <v>3209265.3722516391</v>
      </c>
      <c r="AK98" s="151" cm="1">
        <f t="array" ref="AK98">_xll.DCEPropSectPipe(AF98, AG98, "W")</f>
        <v>56155.124623825708</v>
      </c>
      <c r="AL98" s="151" cm="1">
        <f t="array" ref="AL98">_xll.DCEPropSectPipe(AF98, AG98, "Sx")</f>
        <v>37813.500833333332</v>
      </c>
      <c r="AM98" s="11">
        <f>2*Cal!AG98</f>
        <v>13.000000000000002</v>
      </c>
      <c r="AN98" s="11">
        <f t="shared" si="17"/>
        <v>53.9</v>
      </c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9"/>
      <c r="BB98" s="5" t="s">
        <v>296</v>
      </c>
      <c r="BC98" s="3">
        <v>-1064.8392836901792</v>
      </c>
      <c r="BD98" s="3">
        <v>0</v>
      </c>
      <c r="BE98" s="3">
        <v>-2.9501528211261774</v>
      </c>
      <c r="BF98" s="3">
        <v>-4.8773645099726011</v>
      </c>
      <c r="BG98" s="3">
        <v>0</v>
      </c>
      <c r="BH98" s="153">
        <f t="shared" si="18"/>
        <v>4.8773645099726011</v>
      </c>
      <c r="BI98" s="153">
        <f t="shared" si="19"/>
        <v>2.9501528211261774</v>
      </c>
      <c r="BJ98" s="8">
        <f t="shared" si="20"/>
        <v>2.3034711628198323</v>
      </c>
      <c r="BK98" s="8">
        <f t="shared" si="21"/>
        <v>0.41359618451865376</v>
      </c>
      <c r="BL98" s="8">
        <f t="shared" si="22"/>
        <v>2.7170673473384861</v>
      </c>
      <c r="BM98" s="8">
        <f t="shared" si="23"/>
        <v>2.1953063299171287E-2</v>
      </c>
      <c r="BN98" s="7" t="str">
        <f t="shared" si="24"/>
        <v>O/S</v>
      </c>
      <c r="BO98" s="9">
        <f t="shared" si="25"/>
        <v>0.41359618451865382</v>
      </c>
      <c r="BP98" s="7" t="str">
        <f t="shared" si="26"/>
        <v>OK</v>
      </c>
      <c r="BQ98" s="11">
        <f t="shared" si="27"/>
        <v>8.2923076923076913</v>
      </c>
      <c r="BR98" s="10" t="str">
        <f t="shared" si="28"/>
        <v>-</v>
      </c>
      <c r="BS98" s="9" t="str" cm="1">
        <f t="array" ref="BS98">IF(BQ98&lt;$K$45,"-",IF(BC98&lt;0,_xll.Dce_5575_1121_SigmaCr1(AN98,AG98,$B$23,$D$23),"-"))</f>
        <v>-</v>
      </c>
      <c r="BT98" s="10">
        <f t="shared" si="29"/>
        <v>0</v>
      </c>
      <c r="BU98" s="7" t="str">
        <f t="shared" si="30"/>
        <v>OK</v>
      </c>
      <c r="DA98" s="186"/>
      <c r="DB98" s="186"/>
      <c r="DC98" s="186"/>
      <c r="DD98" s="201"/>
      <c r="DE98" s="201"/>
      <c r="DF98" s="186"/>
      <c r="DG98" s="186"/>
      <c r="DH98" s="189"/>
      <c r="DI98" s="190"/>
      <c r="DJ98" s="187"/>
      <c r="DK98" s="187"/>
      <c r="DL98" s="190"/>
      <c r="DM98" s="190"/>
      <c r="DN98" s="190"/>
      <c r="DO98" s="190"/>
      <c r="DP98" s="190"/>
      <c r="DQ98" s="190"/>
      <c r="DR98" s="190"/>
      <c r="DS98" s="190"/>
      <c r="DT98" s="190"/>
      <c r="DU98" s="190"/>
      <c r="DV98" s="190"/>
      <c r="DW98" s="190"/>
      <c r="DX98" s="190"/>
      <c r="DY98" s="190"/>
      <c r="DZ98" s="190"/>
      <c r="EA98" s="190"/>
      <c r="EB98" s="186"/>
      <c r="EC98" s="188"/>
      <c r="ED98" s="188"/>
      <c r="EE98" s="188"/>
      <c r="EF98" s="188"/>
      <c r="EG98" s="188"/>
      <c r="EH98" s="188"/>
      <c r="EI98" s="188"/>
      <c r="EJ98" s="191"/>
      <c r="EK98" s="191"/>
      <c r="EL98" s="191"/>
      <c r="EM98" s="191"/>
      <c r="EN98" s="189"/>
      <c r="EO98" s="190"/>
      <c r="EP98" s="189"/>
      <c r="EQ98" s="187"/>
      <c r="ER98" s="191"/>
      <c r="ES98" s="190"/>
      <c r="ET98" s="191"/>
      <c r="EU98" s="190"/>
    </row>
    <row r="99" spans="27:151">
      <c r="AA99" s="6" t="s">
        <v>282</v>
      </c>
      <c r="AB99" s="5" t="s">
        <v>283</v>
      </c>
      <c r="AC99" s="5" t="s">
        <v>284</v>
      </c>
      <c r="AD99" s="4">
        <v>26.69</v>
      </c>
      <c r="AE99" s="4">
        <v>28</v>
      </c>
      <c r="AF99" s="5">
        <v>114.3</v>
      </c>
      <c r="AG99" s="5">
        <v>6.5000000000000009</v>
      </c>
      <c r="AH99" s="6" t="str">
        <f t="shared" si="16"/>
        <v>114.3 x 6.5</v>
      </c>
      <c r="AI99" s="11" cm="1">
        <f t="array" ref="AI99">_xll.DCEPropSectPipe(AF99, AG99, "Area")</f>
        <v>2201.3139723703698</v>
      </c>
      <c r="AJ99" s="151" cm="1">
        <f t="array" ref="AJ99">_xll.DCEPropSectPipe(AF99, AG99, "Ix")</f>
        <v>3209265.3722516391</v>
      </c>
      <c r="AK99" s="151" cm="1">
        <f t="array" ref="AK99">_xll.DCEPropSectPipe(AF99, AG99, "W")</f>
        <v>56155.124623825708</v>
      </c>
      <c r="AL99" s="151" cm="1">
        <f t="array" ref="AL99">_xll.DCEPropSectPipe(AF99, AG99, "Sx")</f>
        <v>37813.500833333332</v>
      </c>
      <c r="AM99" s="11">
        <f>2*Cal!AG99</f>
        <v>13.000000000000002</v>
      </c>
      <c r="AN99" s="11">
        <f t="shared" si="17"/>
        <v>53.9</v>
      </c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9"/>
      <c r="BB99" s="5" t="s">
        <v>296</v>
      </c>
      <c r="BC99" s="3">
        <v>-1064.8392836901792</v>
      </c>
      <c r="BD99" s="3">
        <v>0</v>
      </c>
      <c r="BE99" s="3">
        <v>-2.8686091276981198</v>
      </c>
      <c r="BF99" s="3">
        <v>-3.6045103336672857</v>
      </c>
      <c r="BG99" s="3">
        <v>0</v>
      </c>
      <c r="BH99" s="153">
        <f t="shared" si="18"/>
        <v>3.6045103336672857</v>
      </c>
      <c r="BI99" s="153">
        <f t="shared" si="19"/>
        <v>2.8686091276981198</v>
      </c>
      <c r="BJ99" s="8">
        <f t="shared" si="20"/>
        <v>2.3034711628198323</v>
      </c>
      <c r="BK99" s="8">
        <f t="shared" si="21"/>
        <v>0.3056592793125531</v>
      </c>
      <c r="BL99" s="8">
        <f t="shared" si="22"/>
        <v>2.6091304421323853</v>
      </c>
      <c r="BM99" s="8">
        <f t="shared" si="23"/>
        <v>2.1346269694902675E-2</v>
      </c>
      <c r="BN99" s="7" t="str">
        <f t="shared" si="24"/>
        <v>O/S</v>
      </c>
      <c r="BO99" s="9">
        <f t="shared" si="25"/>
        <v>0.3056592793125531</v>
      </c>
      <c r="BP99" s="7" t="str">
        <f t="shared" si="26"/>
        <v>OK</v>
      </c>
      <c r="BQ99" s="11">
        <f t="shared" si="27"/>
        <v>8.2923076923076913</v>
      </c>
      <c r="BR99" s="10" t="str">
        <f t="shared" si="28"/>
        <v>-</v>
      </c>
      <c r="BS99" s="9" t="str" cm="1">
        <f t="array" ref="BS99">IF(BQ99&lt;$K$45,"-",IF(BC99&lt;0,_xll.Dce_5575_1121_SigmaCr1(AN99,AG99,$B$23,$D$23),"-"))</f>
        <v>-</v>
      </c>
      <c r="BT99" s="10">
        <f t="shared" si="29"/>
        <v>0</v>
      </c>
      <c r="BU99" s="7" t="str">
        <f t="shared" si="30"/>
        <v>OK</v>
      </c>
      <c r="DA99" s="186"/>
      <c r="DB99" s="186"/>
      <c r="DC99" s="186"/>
      <c r="DD99" s="201"/>
      <c r="DE99" s="201"/>
      <c r="DF99" s="186"/>
      <c r="DG99" s="186"/>
      <c r="DH99" s="189"/>
      <c r="DI99" s="190"/>
      <c r="DJ99" s="187"/>
      <c r="DK99" s="187"/>
      <c r="DL99" s="190"/>
      <c r="DM99" s="190"/>
      <c r="DN99" s="190"/>
      <c r="DO99" s="190"/>
      <c r="DP99" s="190"/>
      <c r="DQ99" s="190"/>
      <c r="DR99" s="190"/>
      <c r="DS99" s="190"/>
      <c r="DT99" s="190"/>
      <c r="DU99" s="190"/>
      <c r="DV99" s="190"/>
      <c r="DW99" s="190"/>
      <c r="DX99" s="190"/>
      <c r="DY99" s="190"/>
      <c r="DZ99" s="190"/>
      <c r="EA99" s="190"/>
      <c r="EB99" s="186"/>
      <c r="EC99" s="188"/>
      <c r="ED99" s="188"/>
      <c r="EE99" s="188"/>
      <c r="EF99" s="188"/>
      <c r="EG99" s="188"/>
      <c r="EH99" s="188"/>
      <c r="EI99" s="188"/>
      <c r="EJ99" s="191"/>
      <c r="EK99" s="191"/>
      <c r="EL99" s="191"/>
      <c r="EM99" s="191"/>
      <c r="EN99" s="189"/>
      <c r="EO99" s="190"/>
      <c r="EP99" s="189"/>
      <c r="EQ99" s="187"/>
      <c r="ER99" s="191"/>
      <c r="ES99" s="190"/>
      <c r="ET99" s="191"/>
      <c r="EU99" s="190"/>
    </row>
    <row r="100" spans="27:151">
      <c r="AA100" s="6" t="s">
        <v>282</v>
      </c>
      <c r="AB100" s="5" t="s">
        <v>283</v>
      </c>
      <c r="AC100" s="5" t="s">
        <v>284</v>
      </c>
      <c r="AD100" s="4">
        <v>27.12</v>
      </c>
      <c r="AE100" s="4">
        <v>28</v>
      </c>
      <c r="AF100" s="5">
        <v>114.3</v>
      </c>
      <c r="AG100" s="5">
        <v>6.5000000000000009</v>
      </c>
      <c r="AH100" s="6" t="str">
        <f t="shared" si="16"/>
        <v>114.3 x 6.5</v>
      </c>
      <c r="AI100" s="11" cm="1">
        <f t="array" ref="AI100">_xll.DCEPropSectPipe(AF100, AG100, "Area")</f>
        <v>2201.3139723703698</v>
      </c>
      <c r="AJ100" s="151" cm="1">
        <f t="array" ref="AJ100">_xll.DCEPropSectPipe(AF100, AG100, "Ix")</f>
        <v>3209265.3722516391</v>
      </c>
      <c r="AK100" s="151" cm="1">
        <f t="array" ref="AK100">_xll.DCEPropSectPipe(AF100, AG100, "W")</f>
        <v>56155.124623825708</v>
      </c>
      <c r="AL100" s="151" cm="1">
        <f t="array" ref="AL100">_xll.DCEPropSectPipe(AF100, AG100, "Sx")</f>
        <v>37813.500833333332</v>
      </c>
      <c r="AM100" s="11">
        <f>2*Cal!AG100</f>
        <v>13.000000000000002</v>
      </c>
      <c r="AN100" s="11">
        <f t="shared" si="17"/>
        <v>53.9</v>
      </c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9"/>
      <c r="BB100" s="5" t="s">
        <v>296</v>
      </c>
      <c r="BC100" s="3">
        <v>-1064.8392836901792</v>
      </c>
      <c r="BD100" s="3">
        <v>0</v>
      </c>
      <c r="BE100" s="3">
        <v>-2.7870654342700623</v>
      </c>
      <c r="BF100" s="3">
        <v>-2.367331523236746</v>
      </c>
      <c r="BG100" s="3">
        <v>0</v>
      </c>
      <c r="BH100" s="153">
        <f t="shared" si="18"/>
        <v>2.367331523236746</v>
      </c>
      <c r="BI100" s="153">
        <f t="shared" si="19"/>
        <v>2.7870654342700623</v>
      </c>
      <c r="BJ100" s="8">
        <f t="shared" si="20"/>
        <v>2.3034711628198323</v>
      </c>
      <c r="BK100" s="8">
        <f t="shared" si="21"/>
        <v>0.2007476134907438</v>
      </c>
      <c r="BL100" s="8">
        <f t="shared" si="22"/>
        <v>2.5042187763105761</v>
      </c>
      <c r="BM100" s="8">
        <f t="shared" si="23"/>
        <v>2.0739476090634062E-2</v>
      </c>
      <c r="BN100" s="7" t="str">
        <f t="shared" si="24"/>
        <v>O/S</v>
      </c>
      <c r="BO100" s="9">
        <f t="shared" si="25"/>
        <v>0.20074761349074383</v>
      </c>
      <c r="BP100" s="7" t="str">
        <f t="shared" si="26"/>
        <v>OK</v>
      </c>
      <c r="BQ100" s="11">
        <f t="shared" si="27"/>
        <v>8.2923076923076913</v>
      </c>
      <c r="BR100" s="10" t="str">
        <f t="shared" si="28"/>
        <v>-</v>
      </c>
      <c r="BS100" s="9" t="str" cm="1">
        <f t="array" ref="BS100">IF(BQ100&lt;$K$45,"-",IF(BC100&lt;0,_xll.Dce_5575_1121_SigmaCr1(AN100,AG100,$B$23,$D$23),"-"))</f>
        <v>-</v>
      </c>
      <c r="BT100" s="10">
        <f t="shared" si="29"/>
        <v>0</v>
      </c>
      <c r="BU100" s="7" t="str">
        <f t="shared" si="30"/>
        <v>OK</v>
      </c>
      <c r="DA100" s="186"/>
      <c r="DB100" s="186"/>
      <c r="DC100" s="186"/>
      <c r="DD100" s="201"/>
      <c r="DE100" s="201"/>
      <c r="DF100" s="186"/>
      <c r="DG100" s="186"/>
      <c r="DH100" s="189"/>
      <c r="DI100" s="190"/>
      <c r="DJ100" s="187"/>
      <c r="DK100" s="187"/>
      <c r="DL100" s="190"/>
      <c r="DM100" s="190"/>
      <c r="DN100" s="190"/>
      <c r="DO100" s="190"/>
      <c r="DP100" s="190"/>
      <c r="DQ100" s="190"/>
      <c r="DR100" s="190"/>
      <c r="DS100" s="190"/>
      <c r="DT100" s="190"/>
      <c r="DU100" s="190"/>
      <c r="DV100" s="190"/>
      <c r="DW100" s="190"/>
      <c r="DX100" s="190"/>
      <c r="DY100" s="190"/>
      <c r="DZ100" s="190"/>
      <c r="EA100" s="190"/>
      <c r="EB100" s="186"/>
      <c r="EC100" s="188"/>
      <c r="ED100" s="188"/>
      <c r="EE100" s="188"/>
      <c r="EF100" s="188"/>
      <c r="EG100" s="188"/>
      <c r="EH100" s="188"/>
      <c r="EI100" s="188"/>
      <c r="EJ100" s="191"/>
      <c r="EK100" s="191"/>
      <c r="EL100" s="191"/>
      <c r="EM100" s="191"/>
      <c r="EN100" s="189"/>
      <c r="EO100" s="190"/>
      <c r="EP100" s="189"/>
      <c r="EQ100" s="187"/>
      <c r="ER100" s="191"/>
      <c r="ES100" s="190"/>
      <c r="ET100" s="191"/>
      <c r="EU100" s="190"/>
    </row>
    <row r="101" spans="27:151">
      <c r="AA101" s="6" t="s">
        <v>282</v>
      </c>
      <c r="AB101" s="5" t="s">
        <v>283</v>
      </c>
      <c r="AC101" s="5" t="s">
        <v>284</v>
      </c>
      <c r="AD101" s="4">
        <v>27.56</v>
      </c>
      <c r="AE101" s="4">
        <v>28</v>
      </c>
      <c r="AF101" s="5">
        <v>114.3</v>
      </c>
      <c r="AG101" s="5">
        <v>6.5000000000000009</v>
      </c>
      <c r="AH101" s="6" t="str">
        <f t="shared" si="16"/>
        <v>114.3 x 6.5</v>
      </c>
      <c r="AI101" s="11" cm="1">
        <f t="array" ref="AI101">_xll.DCEPropSectPipe(AF101, AG101, "Area")</f>
        <v>2201.3139723703698</v>
      </c>
      <c r="AJ101" s="151" cm="1">
        <f t="array" ref="AJ101">_xll.DCEPropSectPipe(AF101, AG101, "Ix")</f>
        <v>3209265.3722516391</v>
      </c>
      <c r="AK101" s="151" cm="1">
        <f t="array" ref="AK101">_xll.DCEPropSectPipe(AF101, AG101, "W")</f>
        <v>56155.124623825708</v>
      </c>
      <c r="AL101" s="151" cm="1">
        <f t="array" ref="AL101">_xll.DCEPropSectPipe(AF101, AG101, "Sx")</f>
        <v>37813.500833333332</v>
      </c>
      <c r="AM101" s="11">
        <f>2*Cal!AG101</f>
        <v>13.000000000000002</v>
      </c>
      <c r="AN101" s="11">
        <f t="shared" si="17"/>
        <v>53.9</v>
      </c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9"/>
      <c r="BB101" s="5" t="s">
        <v>296</v>
      </c>
      <c r="BC101" s="3">
        <v>-1064.8392836901792</v>
      </c>
      <c r="BD101" s="3">
        <v>0</v>
      </c>
      <c r="BE101" s="3">
        <v>-2.7055217408420043</v>
      </c>
      <c r="BF101" s="3">
        <v>-1.1658280786809816</v>
      </c>
      <c r="BG101" s="3">
        <v>0</v>
      </c>
      <c r="BH101" s="153">
        <f t="shared" si="18"/>
        <v>1.1658280786809816</v>
      </c>
      <c r="BI101" s="153">
        <f t="shared" si="19"/>
        <v>2.7055217408420043</v>
      </c>
      <c r="BJ101" s="8">
        <f t="shared" si="20"/>
        <v>2.3034711628198323</v>
      </c>
      <c r="BK101" s="8">
        <f t="shared" si="21"/>
        <v>9.8861187053225913E-2</v>
      </c>
      <c r="BL101" s="8">
        <f t="shared" si="22"/>
        <v>2.4023323498730584</v>
      </c>
      <c r="BM101" s="8">
        <f t="shared" si="23"/>
        <v>2.0132682486365447E-2</v>
      </c>
      <c r="BN101" s="7" t="str">
        <f t="shared" si="24"/>
        <v>O/S</v>
      </c>
      <c r="BO101" s="9">
        <f t="shared" si="25"/>
        <v>9.8861187053225927E-2</v>
      </c>
      <c r="BP101" s="7" t="str">
        <f t="shared" si="26"/>
        <v>OK</v>
      </c>
      <c r="BQ101" s="11">
        <f t="shared" si="27"/>
        <v>8.2923076923076913</v>
      </c>
      <c r="BR101" s="10" t="str">
        <f t="shared" si="28"/>
        <v>-</v>
      </c>
      <c r="BS101" s="9" t="str" cm="1">
        <f t="array" ref="BS101">IF(BQ101&lt;$K$45,"-",IF(BC101&lt;0,_xll.Dce_5575_1121_SigmaCr1(AN101,AG101,$B$23,$D$23),"-"))</f>
        <v>-</v>
      </c>
      <c r="BT101" s="10">
        <f t="shared" si="29"/>
        <v>0</v>
      </c>
      <c r="BU101" s="7" t="str">
        <f t="shared" si="30"/>
        <v>OK</v>
      </c>
      <c r="DA101" s="186"/>
      <c r="DB101" s="186"/>
      <c r="DC101" s="186"/>
      <c r="DD101" s="201"/>
      <c r="DE101" s="201"/>
      <c r="DF101" s="186"/>
      <c r="DG101" s="186"/>
      <c r="DH101" s="189"/>
      <c r="DI101" s="190"/>
      <c r="DJ101" s="187"/>
      <c r="DK101" s="187"/>
      <c r="DL101" s="190"/>
      <c r="DM101" s="190"/>
      <c r="DN101" s="190"/>
      <c r="DO101" s="190"/>
      <c r="DP101" s="190"/>
      <c r="DQ101" s="190"/>
      <c r="DR101" s="190"/>
      <c r="DS101" s="190"/>
      <c r="DT101" s="190"/>
      <c r="DU101" s="190"/>
      <c r="DV101" s="190"/>
      <c r="DW101" s="190"/>
      <c r="DX101" s="190"/>
      <c r="DY101" s="190"/>
      <c r="DZ101" s="190"/>
      <c r="EA101" s="190"/>
      <c r="EB101" s="186"/>
      <c r="EC101" s="188"/>
      <c r="ED101" s="188"/>
      <c r="EE101" s="188"/>
      <c r="EF101" s="188"/>
      <c r="EG101" s="188"/>
      <c r="EH101" s="188"/>
      <c r="EI101" s="188"/>
      <c r="EJ101" s="191"/>
      <c r="EK101" s="191"/>
      <c r="EL101" s="191"/>
      <c r="EM101" s="191"/>
      <c r="EN101" s="189"/>
      <c r="EO101" s="190"/>
      <c r="EP101" s="189"/>
      <c r="EQ101" s="187"/>
      <c r="ER101" s="191"/>
      <c r="ES101" s="190"/>
      <c r="ET101" s="191"/>
      <c r="EU101" s="190"/>
    </row>
    <row r="102" spans="27:151">
      <c r="AA102" s="6" t="s">
        <v>282</v>
      </c>
      <c r="AB102" s="5" t="s">
        <v>283</v>
      </c>
      <c r="AC102" s="5" t="s">
        <v>284</v>
      </c>
      <c r="AD102" s="4">
        <v>28</v>
      </c>
      <c r="AE102" s="4">
        <v>28</v>
      </c>
      <c r="AF102" s="5">
        <v>114.3</v>
      </c>
      <c r="AG102" s="5">
        <v>6.5000000000000009</v>
      </c>
      <c r="AH102" s="6" t="str">
        <f t="shared" si="16"/>
        <v>114.3 x 6.5</v>
      </c>
      <c r="AI102" s="11" cm="1">
        <f t="array" ref="AI102">_xll.DCEPropSectPipe(AF102, AG102, "Area")</f>
        <v>2201.3139723703698</v>
      </c>
      <c r="AJ102" s="151" cm="1">
        <f t="array" ref="AJ102">_xll.DCEPropSectPipe(AF102, AG102, "Ix")</f>
        <v>3209265.3722516391</v>
      </c>
      <c r="AK102" s="151" cm="1">
        <f t="array" ref="AK102">_xll.DCEPropSectPipe(AF102, AG102, "W")</f>
        <v>56155.124623825708</v>
      </c>
      <c r="AL102" s="151" cm="1">
        <f t="array" ref="AL102">_xll.DCEPropSectPipe(AF102, AG102, "Sx")</f>
        <v>37813.500833333332</v>
      </c>
      <c r="AM102" s="11">
        <f>2*Cal!AG102</f>
        <v>13.000000000000002</v>
      </c>
      <c r="AN102" s="11">
        <f t="shared" si="17"/>
        <v>53.9</v>
      </c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9"/>
      <c r="BB102" s="5" t="s">
        <v>296</v>
      </c>
      <c r="BC102" s="3">
        <v>-1064.8392836901792</v>
      </c>
      <c r="BD102" s="3">
        <v>0</v>
      </c>
      <c r="BE102" s="3">
        <v>-2.6239780474139471</v>
      </c>
      <c r="BF102" s="3">
        <v>7.6845601881814211E-15</v>
      </c>
      <c r="BG102" s="3">
        <v>0</v>
      </c>
      <c r="BH102" s="153">
        <f t="shared" si="18"/>
        <v>7.6845601881814211E-15</v>
      </c>
      <c r="BI102" s="153">
        <f t="shared" si="19"/>
        <v>2.6239780474139471</v>
      </c>
      <c r="BJ102" s="8">
        <f t="shared" si="20"/>
        <v>2.3034711628198323</v>
      </c>
      <c r="BK102" s="8">
        <f t="shared" si="21"/>
        <v>6.5164388821815537E-16</v>
      </c>
      <c r="BL102" s="8">
        <f t="shared" si="22"/>
        <v>2.3034711628198328</v>
      </c>
      <c r="BM102" s="8">
        <f t="shared" si="23"/>
        <v>1.9525888882096838E-2</v>
      </c>
      <c r="BN102" s="7" t="str">
        <f t="shared" si="24"/>
        <v>O/S</v>
      </c>
      <c r="BO102" s="9">
        <f t="shared" si="25"/>
        <v>6.5164388821815546E-16</v>
      </c>
      <c r="BP102" s="7" t="str">
        <f t="shared" si="26"/>
        <v>OK</v>
      </c>
      <c r="BQ102" s="11">
        <f t="shared" si="27"/>
        <v>8.2923076923076913</v>
      </c>
      <c r="BR102" s="10" t="str">
        <f t="shared" si="28"/>
        <v>-</v>
      </c>
      <c r="BS102" s="9" t="str" cm="1">
        <f t="array" ref="BS102">IF(BQ102&lt;$K$45,"-",IF(BC102&lt;0,_xll.Dce_5575_1121_SigmaCr1(AN102,AG102,$B$23,$D$23),"-"))</f>
        <v>-</v>
      </c>
      <c r="BT102" s="10">
        <f t="shared" si="29"/>
        <v>0</v>
      </c>
      <c r="BU102" s="7" t="str">
        <f t="shared" si="30"/>
        <v>OK</v>
      </c>
      <c r="DA102" s="186"/>
      <c r="DB102" s="186"/>
      <c r="DC102" s="186"/>
      <c r="DD102" s="201"/>
      <c r="DE102" s="201"/>
      <c r="DF102" s="186"/>
      <c r="DG102" s="186"/>
      <c r="DH102" s="189"/>
      <c r="DI102" s="190"/>
      <c r="DJ102" s="187"/>
      <c r="DK102" s="187"/>
      <c r="DL102" s="190"/>
      <c r="DM102" s="190"/>
      <c r="DN102" s="190"/>
      <c r="DO102" s="190"/>
      <c r="DP102" s="190"/>
      <c r="DQ102" s="190"/>
      <c r="DR102" s="190"/>
      <c r="DS102" s="190"/>
      <c r="DT102" s="190"/>
      <c r="DU102" s="190"/>
      <c r="DV102" s="190"/>
      <c r="DW102" s="190"/>
      <c r="DX102" s="190"/>
      <c r="DY102" s="190"/>
      <c r="DZ102" s="190"/>
      <c r="EA102" s="190"/>
      <c r="EB102" s="186"/>
      <c r="EC102" s="188"/>
      <c r="ED102" s="188"/>
      <c r="EE102" s="188"/>
      <c r="EF102" s="188"/>
      <c r="EG102" s="188"/>
      <c r="EH102" s="188"/>
      <c r="EI102" s="188"/>
      <c r="EJ102" s="191"/>
      <c r="EK102" s="191"/>
      <c r="EL102" s="191"/>
      <c r="EM102" s="191"/>
      <c r="EN102" s="189"/>
      <c r="EO102" s="190"/>
      <c r="EP102" s="189"/>
      <c r="EQ102" s="187"/>
      <c r="ER102" s="191"/>
      <c r="ES102" s="190"/>
      <c r="ET102" s="191"/>
      <c r="EU102" s="190"/>
    </row>
    <row r="103" spans="27:151">
      <c r="AA103" s="6" t="s">
        <v>282</v>
      </c>
      <c r="AB103" s="5" t="s">
        <v>283</v>
      </c>
      <c r="AC103" s="5" t="s">
        <v>284</v>
      </c>
      <c r="AD103" s="4">
        <v>0</v>
      </c>
      <c r="AE103" s="4">
        <v>28</v>
      </c>
      <c r="AF103" s="5">
        <v>114.3</v>
      </c>
      <c r="AG103" s="5">
        <v>6.5000000000000009</v>
      </c>
      <c r="AH103" s="6" t="str">
        <f t="shared" si="16"/>
        <v>114.3 x 6.5</v>
      </c>
      <c r="AI103" s="11" cm="1">
        <f t="array" ref="AI103">_xll.DCEPropSectPipe(AF103, AG103, "Area")</f>
        <v>2201.3139723703698</v>
      </c>
      <c r="AJ103" s="151" cm="1">
        <f t="array" ref="AJ103">_xll.DCEPropSectPipe(AF103, AG103, "Ix")</f>
        <v>3209265.3722516391</v>
      </c>
      <c r="AK103" s="151" cm="1">
        <f t="array" ref="AK103">_xll.DCEPropSectPipe(AF103, AG103, "W")</f>
        <v>56155.124623825708</v>
      </c>
      <c r="AL103" s="151" cm="1">
        <f t="array" ref="AL103">_xll.DCEPropSectPipe(AF103, AG103, "Sx")</f>
        <v>37813.500833333332</v>
      </c>
      <c r="AM103" s="11">
        <f>2*Cal!AG103</f>
        <v>13.000000000000002</v>
      </c>
      <c r="AN103" s="11">
        <f t="shared" si="17"/>
        <v>53.9</v>
      </c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9"/>
      <c r="BB103" s="5" t="s">
        <v>297</v>
      </c>
      <c r="BC103" s="3">
        <v>-1101.8526026296022</v>
      </c>
      <c r="BD103" s="3">
        <v>0</v>
      </c>
      <c r="BE103" s="3">
        <v>2.7197204852449373</v>
      </c>
      <c r="BF103" s="3">
        <v>0</v>
      </c>
      <c r="BG103" s="3">
        <v>0</v>
      </c>
      <c r="BH103" s="153">
        <f t="shared" si="18"/>
        <v>0</v>
      </c>
      <c r="BI103" s="153">
        <f t="shared" si="19"/>
        <v>2.7197204852449373</v>
      </c>
      <c r="BJ103" s="8">
        <f t="shared" si="20"/>
        <v>2.383538750598666</v>
      </c>
      <c r="BK103" s="8">
        <f t="shared" si="21"/>
        <v>0</v>
      </c>
      <c r="BL103" s="8">
        <f t="shared" si="22"/>
        <v>2.383538750598666</v>
      </c>
      <c r="BM103" s="8">
        <f t="shared" si="23"/>
        <v>2.0238340041599266E-2</v>
      </c>
      <c r="BN103" s="7" t="str">
        <f t="shared" si="24"/>
        <v>O/S</v>
      </c>
      <c r="BO103" s="9">
        <f t="shared" si="25"/>
        <v>0</v>
      </c>
      <c r="BP103" s="7" t="str">
        <f t="shared" si="26"/>
        <v>OK</v>
      </c>
      <c r="BQ103" s="11">
        <f t="shared" si="27"/>
        <v>8.2923076923076913</v>
      </c>
      <c r="BR103" s="10" t="str">
        <f t="shared" si="28"/>
        <v>-</v>
      </c>
      <c r="BS103" s="9" t="str" cm="1">
        <f t="array" ref="BS103">IF(BQ103&lt;$K$45,"-",IF(BC103&lt;0,_xll.Dce_5575_1121_SigmaCr1(AN103,AG103,$B$23,$D$23),"-"))</f>
        <v>-</v>
      </c>
      <c r="BT103" s="10">
        <f t="shared" si="29"/>
        <v>0</v>
      </c>
      <c r="BU103" s="7" t="str">
        <f t="shared" si="30"/>
        <v>OK</v>
      </c>
      <c r="DA103" s="186"/>
      <c r="DB103" s="186"/>
      <c r="DC103" s="186"/>
      <c r="DD103" s="201"/>
      <c r="DE103" s="201"/>
      <c r="DF103" s="186"/>
      <c r="DG103" s="186"/>
      <c r="DH103" s="189"/>
      <c r="DI103" s="190"/>
      <c r="DJ103" s="187"/>
      <c r="DK103" s="187"/>
      <c r="DL103" s="190"/>
      <c r="DM103" s="190"/>
      <c r="DN103" s="190"/>
      <c r="DO103" s="190"/>
      <c r="DP103" s="190"/>
      <c r="DQ103" s="190"/>
      <c r="DR103" s="190"/>
      <c r="DS103" s="190"/>
      <c r="DT103" s="190"/>
      <c r="DU103" s="190"/>
      <c r="DV103" s="190"/>
      <c r="DW103" s="190"/>
      <c r="DX103" s="190"/>
      <c r="DY103" s="190"/>
      <c r="DZ103" s="190"/>
      <c r="EA103" s="190"/>
      <c r="EB103" s="186"/>
      <c r="EC103" s="188"/>
      <c r="ED103" s="188"/>
      <c r="EE103" s="188"/>
      <c r="EF103" s="188"/>
      <c r="EG103" s="188"/>
      <c r="EH103" s="188"/>
      <c r="EI103" s="188"/>
      <c r="EJ103" s="191"/>
      <c r="EK103" s="191"/>
      <c r="EL103" s="191"/>
      <c r="EM103" s="191"/>
      <c r="EN103" s="189"/>
      <c r="EO103" s="190"/>
      <c r="EP103" s="189"/>
      <c r="EQ103" s="187"/>
      <c r="ER103" s="191"/>
      <c r="ES103" s="190"/>
      <c r="ET103" s="191"/>
      <c r="EU103" s="190"/>
    </row>
    <row r="104" spans="27:151">
      <c r="AA104" s="6" t="s">
        <v>282</v>
      </c>
      <c r="AB104" s="5" t="s">
        <v>283</v>
      </c>
      <c r="AC104" s="5" t="s">
        <v>284</v>
      </c>
      <c r="AD104" s="4">
        <v>0.44</v>
      </c>
      <c r="AE104" s="4">
        <v>28</v>
      </c>
      <c r="AF104" s="5">
        <v>114.3</v>
      </c>
      <c r="AG104" s="5">
        <v>6.5000000000000009</v>
      </c>
      <c r="AH104" s="6" t="str">
        <f t="shared" si="16"/>
        <v>114.3 x 6.5</v>
      </c>
      <c r="AI104" s="11" cm="1">
        <f t="array" ref="AI104">_xll.DCEPropSectPipe(AF104, AG104, "Area")</f>
        <v>2201.3139723703698</v>
      </c>
      <c r="AJ104" s="151" cm="1">
        <f t="array" ref="AJ104">_xll.DCEPropSectPipe(AF104, AG104, "Ix")</f>
        <v>3209265.3722516391</v>
      </c>
      <c r="AK104" s="151" cm="1">
        <f t="array" ref="AK104">_xll.DCEPropSectPipe(AF104, AG104, "W")</f>
        <v>56155.124623825708</v>
      </c>
      <c r="AL104" s="151" cm="1">
        <f t="array" ref="AL104">_xll.DCEPropSectPipe(AF104, AG104, "Sx")</f>
        <v>37813.500833333332</v>
      </c>
      <c r="AM104" s="11">
        <f>2*Cal!AG104</f>
        <v>13.000000000000002</v>
      </c>
      <c r="AN104" s="11">
        <f t="shared" si="17"/>
        <v>53.9</v>
      </c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9"/>
      <c r="BB104" s="5" t="s">
        <v>297</v>
      </c>
      <c r="BC104" s="3">
        <v>-1101.8526026296022</v>
      </c>
      <c r="BD104" s="3">
        <v>0</v>
      </c>
      <c r="BE104" s="3">
        <v>2.8012641786729948</v>
      </c>
      <c r="BF104" s="3">
        <v>-1.2077153952320479</v>
      </c>
      <c r="BG104" s="3">
        <v>0</v>
      </c>
      <c r="BH104" s="153">
        <f t="shared" si="18"/>
        <v>1.2077153952320479</v>
      </c>
      <c r="BI104" s="153">
        <f t="shared" si="19"/>
        <v>2.8012641786729948</v>
      </c>
      <c r="BJ104" s="8">
        <f t="shared" si="20"/>
        <v>2.383538750598666</v>
      </c>
      <c r="BK104" s="8">
        <f t="shared" si="21"/>
        <v>0.1024131943452426</v>
      </c>
      <c r="BL104" s="8">
        <f t="shared" si="22"/>
        <v>2.4859519449439085</v>
      </c>
      <c r="BM104" s="8">
        <f t="shared" si="23"/>
        <v>2.0845133645867878E-2</v>
      </c>
      <c r="BN104" s="7" t="str">
        <f t="shared" si="24"/>
        <v>O/S</v>
      </c>
      <c r="BO104" s="9">
        <f t="shared" si="25"/>
        <v>0.10241319434524261</v>
      </c>
      <c r="BP104" s="7" t="str">
        <f t="shared" si="26"/>
        <v>OK</v>
      </c>
      <c r="BQ104" s="11">
        <f t="shared" si="27"/>
        <v>8.2923076923076913</v>
      </c>
      <c r="BR104" s="10" t="str">
        <f t="shared" si="28"/>
        <v>-</v>
      </c>
      <c r="BS104" s="9" t="str" cm="1">
        <f t="array" ref="BS104">IF(BQ104&lt;$K$45,"-",IF(BC104&lt;0,_xll.Dce_5575_1121_SigmaCr1(AN104,AG104,$B$23,$D$23),"-"))</f>
        <v>-</v>
      </c>
      <c r="BT104" s="10">
        <f t="shared" si="29"/>
        <v>0</v>
      </c>
      <c r="BU104" s="7" t="str">
        <f t="shared" si="30"/>
        <v>OK</v>
      </c>
      <c r="DA104" s="186"/>
      <c r="DB104" s="186"/>
      <c r="DC104" s="186"/>
      <c r="DD104" s="201"/>
      <c r="DE104" s="201"/>
      <c r="DF104" s="186"/>
      <c r="DG104" s="186"/>
      <c r="DH104" s="189"/>
      <c r="DI104" s="190"/>
      <c r="DJ104" s="187"/>
      <c r="DK104" s="187"/>
      <c r="DL104" s="190"/>
      <c r="DM104" s="190"/>
      <c r="DN104" s="190"/>
      <c r="DO104" s="190"/>
      <c r="DP104" s="190"/>
      <c r="DQ104" s="190"/>
      <c r="DR104" s="190"/>
      <c r="DS104" s="190"/>
      <c r="DT104" s="190"/>
      <c r="DU104" s="190"/>
      <c r="DV104" s="190"/>
      <c r="DW104" s="190"/>
      <c r="DX104" s="190"/>
      <c r="DY104" s="190"/>
      <c r="DZ104" s="190"/>
      <c r="EA104" s="190"/>
      <c r="EB104" s="186"/>
      <c r="EC104" s="188"/>
      <c r="ED104" s="188"/>
      <c r="EE104" s="188"/>
      <c r="EF104" s="188"/>
      <c r="EG104" s="188"/>
      <c r="EH104" s="188"/>
      <c r="EI104" s="188"/>
      <c r="EJ104" s="191"/>
      <c r="EK104" s="191"/>
      <c r="EL104" s="191"/>
      <c r="EM104" s="191"/>
      <c r="EN104" s="189"/>
      <c r="EO104" s="190"/>
      <c r="EP104" s="189"/>
      <c r="EQ104" s="187"/>
      <c r="ER104" s="191"/>
      <c r="ES104" s="190"/>
      <c r="ET104" s="191"/>
      <c r="EU104" s="190"/>
    </row>
    <row r="105" spans="27:151">
      <c r="AA105" s="6" t="s">
        <v>282</v>
      </c>
      <c r="AB105" s="5" t="s">
        <v>283</v>
      </c>
      <c r="AC105" s="5" t="s">
        <v>284</v>
      </c>
      <c r="AD105" s="4">
        <v>0.88</v>
      </c>
      <c r="AE105" s="4">
        <v>28</v>
      </c>
      <c r="AF105" s="5">
        <v>114.3</v>
      </c>
      <c r="AG105" s="5">
        <v>6.5000000000000009</v>
      </c>
      <c r="AH105" s="6" t="str">
        <f t="shared" si="16"/>
        <v>114.3 x 6.5</v>
      </c>
      <c r="AI105" s="11" cm="1">
        <f t="array" ref="AI105">_xll.DCEPropSectPipe(AF105, AG105, "Area")</f>
        <v>2201.3139723703698</v>
      </c>
      <c r="AJ105" s="151" cm="1">
        <f t="array" ref="AJ105">_xll.DCEPropSectPipe(AF105, AG105, "Ix")</f>
        <v>3209265.3722516391</v>
      </c>
      <c r="AK105" s="151" cm="1">
        <f t="array" ref="AK105">_xll.DCEPropSectPipe(AF105, AG105, "W")</f>
        <v>56155.124623825708</v>
      </c>
      <c r="AL105" s="151" cm="1">
        <f t="array" ref="AL105">_xll.DCEPropSectPipe(AF105, AG105, "Sx")</f>
        <v>37813.500833333332</v>
      </c>
      <c r="AM105" s="11">
        <f>2*Cal!AG105</f>
        <v>13.000000000000002</v>
      </c>
      <c r="AN105" s="11">
        <f t="shared" si="17"/>
        <v>53.9</v>
      </c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9"/>
      <c r="BB105" s="5" t="s">
        <v>297</v>
      </c>
      <c r="BC105" s="3">
        <v>-1101.8526026296022</v>
      </c>
      <c r="BD105" s="3">
        <v>0</v>
      </c>
      <c r="BE105" s="3">
        <v>2.8828078721010524</v>
      </c>
      <c r="BF105" s="3">
        <v>-2.451106156338871</v>
      </c>
      <c r="BG105" s="3">
        <v>0</v>
      </c>
      <c r="BH105" s="153">
        <f t="shared" si="18"/>
        <v>2.451106156338871</v>
      </c>
      <c r="BI105" s="153">
        <f t="shared" si="19"/>
        <v>2.8828078721010524</v>
      </c>
      <c r="BJ105" s="8">
        <f t="shared" si="20"/>
        <v>2.383538750598666</v>
      </c>
      <c r="BK105" s="8">
        <f t="shared" si="21"/>
        <v>0.20785162807477653</v>
      </c>
      <c r="BL105" s="8">
        <f t="shared" si="22"/>
        <v>2.5913903786734425</v>
      </c>
      <c r="BM105" s="8">
        <f t="shared" si="23"/>
        <v>2.145192725013649E-2</v>
      </c>
      <c r="BN105" s="7" t="str">
        <f t="shared" si="24"/>
        <v>O/S</v>
      </c>
      <c r="BO105" s="9">
        <f t="shared" si="25"/>
        <v>0.20785162807477658</v>
      </c>
      <c r="BP105" s="7" t="str">
        <f t="shared" si="26"/>
        <v>OK</v>
      </c>
      <c r="BQ105" s="11">
        <f t="shared" si="27"/>
        <v>8.2923076923076913</v>
      </c>
      <c r="BR105" s="10" t="str">
        <f t="shared" si="28"/>
        <v>-</v>
      </c>
      <c r="BS105" s="9" t="str" cm="1">
        <f t="array" ref="BS105">IF(BQ105&lt;$K$45,"-",IF(BC105&lt;0,_xll.Dce_5575_1121_SigmaCr1(AN105,AG105,$B$23,$D$23),"-"))</f>
        <v>-</v>
      </c>
      <c r="BT105" s="10">
        <f t="shared" si="29"/>
        <v>0</v>
      </c>
      <c r="BU105" s="7" t="str">
        <f t="shared" si="30"/>
        <v>OK</v>
      </c>
      <c r="DA105" s="186"/>
      <c r="DB105" s="186"/>
      <c r="DC105" s="186"/>
      <c r="DD105" s="201"/>
      <c r="DE105" s="201"/>
      <c r="DF105" s="186"/>
      <c r="DG105" s="186"/>
      <c r="DH105" s="189"/>
      <c r="DI105" s="190"/>
      <c r="DJ105" s="187"/>
      <c r="DK105" s="187"/>
      <c r="DL105" s="190"/>
      <c r="DM105" s="190"/>
      <c r="DN105" s="190"/>
      <c r="DO105" s="190"/>
      <c r="DP105" s="190"/>
      <c r="DQ105" s="190"/>
      <c r="DR105" s="190"/>
      <c r="DS105" s="190"/>
      <c r="DT105" s="190"/>
      <c r="DU105" s="190"/>
      <c r="DV105" s="190"/>
      <c r="DW105" s="190"/>
      <c r="DX105" s="190"/>
      <c r="DY105" s="190"/>
      <c r="DZ105" s="190"/>
      <c r="EA105" s="190"/>
      <c r="EB105" s="186"/>
      <c r="EC105" s="188"/>
      <c r="ED105" s="188"/>
      <c r="EE105" s="188"/>
      <c r="EF105" s="188"/>
      <c r="EG105" s="188"/>
      <c r="EH105" s="188"/>
      <c r="EI105" s="188"/>
      <c r="EJ105" s="191"/>
      <c r="EK105" s="191"/>
      <c r="EL105" s="191"/>
      <c r="EM105" s="191"/>
      <c r="EN105" s="189"/>
      <c r="EO105" s="190"/>
      <c r="EP105" s="189"/>
      <c r="EQ105" s="187"/>
      <c r="ER105" s="191"/>
      <c r="ES105" s="190"/>
      <c r="ET105" s="191"/>
      <c r="EU105" s="190"/>
    </row>
    <row r="106" spans="27:151">
      <c r="AA106" s="6" t="s">
        <v>282</v>
      </c>
      <c r="AB106" s="5" t="s">
        <v>283</v>
      </c>
      <c r="AC106" s="5" t="s">
        <v>284</v>
      </c>
      <c r="AD106" s="4">
        <v>1.31</v>
      </c>
      <c r="AE106" s="4">
        <v>28</v>
      </c>
      <c r="AF106" s="5">
        <v>114.3</v>
      </c>
      <c r="AG106" s="5">
        <v>6.5000000000000009</v>
      </c>
      <c r="AH106" s="6" t="str">
        <f t="shared" si="16"/>
        <v>114.3 x 6.5</v>
      </c>
      <c r="AI106" s="11" cm="1">
        <f t="array" ref="AI106">_xll.DCEPropSectPipe(AF106, AG106, "Area")</f>
        <v>2201.3139723703698</v>
      </c>
      <c r="AJ106" s="151" cm="1">
        <f t="array" ref="AJ106">_xll.DCEPropSectPipe(AF106, AG106, "Ix")</f>
        <v>3209265.3722516391</v>
      </c>
      <c r="AK106" s="151" cm="1">
        <f t="array" ref="AK106">_xll.DCEPropSectPipe(AF106, AG106, "W")</f>
        <v>56155.124623825708</v>
      </c>
      <c r="AL106" s="151" cm="1">
        <f t="array" ref="AL106">_xll.DCEPropSectPipe(AF106, AG106, "Sx")</f>
        <v>37813.500833333332</v>
      </c>
      <c r="AM106" s="11">
        <f>2*Cal!AG106</f>
        <v>13.000000000000002</v>
      </c>
      <c r="AN106" s="11">
        <f t="shared" si="17"/>
        <v>53.9</v>
      </c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9"/>
      <c r="BB106" s="5" t="s">
        <v>297</v>
      </c>
      <c r="BC106" s="3">
        <v>-1101.8526026296022</v>
      </c>
      <c r="BD106" s="3">
        <v>0</v>
      </c>
      <c r="BE106" s="3">
        <v>2.9643515655291104</v>
      </c>
      <c r="BF106" s="3">
        <v>-3.7301722833204694</v>
      </c>
      <c r="BG106" s="3">
        <v>0</v>
      </c>
      <c r="BH106" s="153">
        <f t="shared" si="18"/>
        <v>3.7301722833204694</v>
      </c>
      <c r="BI106" s="153">
        <f t="shared" si="19"/>
        <v>2.9643515655291104</v>
      </c>
      <c r="BJ106" s="8">
        <f t="shared" si="20"/>
        <v>2.383538750598666</v>
      </c>
      <c r="BK106" s="8">
        <f t="shared" si="21"/>
        <v>0.31631530118860185</v>
      </c>
      <c r="BL106" s="8">
        <f t="shared" si="22"/>
        <v>2.699854051787268</v>
      </c>
      <c r="BM106" s="8">
        <f t="shared" si="23"/>
        <v>2.2058720854405103E-2</v>
      </c>
      <c r="BN106" s="7" t="str">
        <f t="shared" si="24"/>
        <v>O/S</v>
      </c>
      <c r="BO106" s="9">
        <f t="shared" si="25"/>
        <v>0.31631530118860191</v>
      </c>
      <c r="BP106" s="7" t="str">
        <f t="shared" si="26"/>
        <v>OK</v>
      </c>
      <c r="BQ106" s="11">
        <f t="shared" si="27"/>
        <v>8.2923076923076913</v>
      </c>
      <c r="BR106" s="10" t="str">
        <f t="shared" si="28"/>
        <v>-</v>
      </c>
      <c r="BS106" s="9" t="str" cm="1">
        <f t="array" ref="BS106">IF(BQ106&lt;$K$45,"-",IF(BC106&lt;0,_xll.Dce_5575_1121_SigmaCr1(AN106,AG106,$B$23,$D$23),"-"))</f>
        <v>-</v>
      </c>
      <c r="BT106" s="10">
        <f t="shared" si="29"/>
        <v>0</v>
      </c>
      <c r="BU106" s="7" t="str">
        <f t="shared" si="30"/>
        <v>OK</v>
      </c>
      <c r="DA106" s="186"/>
      <c r="DB106" s="186"/>
      <c r="DC106" s="186"/>
      <c r="DD106" s="201"/>
      <c r="DE106" s="201"/>
      <c r="DF106" s="186"/>
      <c r="DG106" s="186"/>
      <c r="DH106" s="189"/>
      <c r="DI106" s="190"/>
      <c r="DJ106" s="187"/>
      <c r="DK106" s="187"/>
      <c r="DL106" s="190"/>
      <c r="DM106" s="190"/>
      <c r="DN106" s="190"/>
      <c r="DO106" s="190"/>
      <c r="DP106" s="190"/>
      <c r="DQ106" s="190"/>
      <c r="DR106" s="190"/>
      <c r="DS106" s="190"/>
      <c r="DT106" s="190"/>
      <c r="DU106" s="190"/>
      <c r="DV106" s="190"/>
      <c r="DW106" s="190"/>
      <c r="DX106" s="190"/>
      <c r="DY106" s="190"/>
      <c r="DZ106" s="190"/>
      <c r="EA106" s="190"/>
      <c r="EB106" s="186"/>
      <c r="EC106" s="188"/>
      <c r="ED106" s="188"/>
      <c r="EE106" s="188"/>
      <c r="EF106" s="188"/>
      <c r="EG106" s="188"/>
      <c r="EH106" s="188"/>
      <c r="EI106" s="188"/>
      <c r="EJ106" s="191"/>
      <c r="EK106" s="191"/>
      <c r="EL106" s="191"/>
      <c r="EM106" s="191"/>
      <c r="EN106" s="189"/>
      <c r="EO106" s="190"/>
      <c r="EP106" s="189"/>
      <c r="EQ106" s="187"/>
      <c r="ER106" s="191"/>
      <c r="ES106" s="190"/>
      <c r="ET106" s="191"/>
      <c r="EU106" s="190"/>
    </row>
    <row r="107" spans="27:151">
      <c r="AA107" s="6" t="s">
        <v>282</v>
      </c>
      <c r="AB107" s="5" t="s">
        <v>283</v>
      </c>
      <c r="AC107" s="5" t="s">
        <v>284</v>
      </c>
      <c r="AD107" s="4">
        <v>1.75</v>
      </c>
      <c r="AE107" s="4">
        <v>28</v>
      </c>
      <c r="AF107" s="5">
        <v>114.3</v>
      </c>
      <c r="AG107" s="5">
        <v>6.5000000000000009</v>
      </c>
      <c r="AH107" s="6" t="str">
        <f t="shared" si="16"/>
        <v>114.3 x 6.5</v>
      </c>
      <c r="AI107" s="11" cm="1">
        <f t="array" ref="AI107">_xll.DCEPropSectPipe(AF107, AG107, "Area")</f>
        <v>2201.3139723703698</v>
      </c>
      <c r="AJ107" s="151" cm="1">
        <f t="array" ref="AJ107">_xll.DCEPropSectPipe(AF107, AG107, "Ix")</f>
        <v>3209265.3722516391</v>
      </c>
      <c r="AK107" s="151" cm="1">
        <f t="array" ref="AK107">_xll.DCEPropSectPipe(AF107, AG107, "W")</f>
        <v>56155.124623825708</v>
      </c>
      <c r="AL107" s="151" cm="1">
        <f t="array" ref="AL107">_xll.DCEPropSectPipe(AF107, AG107, "Sx")</f>
        <v>37813.500833333332</v>
      </c>
      <c r="AM107" s="11">
        <f>2*Cal!AG107</f>
        <v>13.000000000000002</v>
      </c>
      <c r="AN107" s="11">
        <f t="shared" si="17"/>
        <v>53.9</v>
      </c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9"/>
      <c r="BB107" s="5" t="s">
        <v>297</v>
      </c>
      <c r="BC107" s="3">
        <v>-1101.8526026296022</v>
      </c>
      <c r="BD107" s="3">
        <v>0</v>
      </c>
      <c r="BE107" s="3">
        <v>3.045895258957168</v>
      </c>
      <c r="BF107" s="3">
        <v>-5.0449137761768421</v>
      </c>
      <c r="BG107" s="3">
        <v>0</v>
      </c>
      <c r="BH107" s="153">
        <f t="shared" si="18"/>
        <v>5.0449137761768421</v>
      </c>
      <c r="BI107" s="153">
        <f t="shared" si="19"/>
        <v>3.045895258957168</v>
      </c>
      <c r="BJ107" s="8">
        <f t="shared" si="20"/>
        <v>2.383538750598666</v>
      </c>
      <c r="BK107" s="8">
        <f t="shared" si="21"/>
        <v>0.42780421368671839</v>
      </c>
      <c r="BL107" s="8">
        <f t="shared" si="22"/>
        <v>2.8113429642853847</v>
      </c>
      <c r="BM107" s="8">
        <f t="shared" si="23"/>
        <v>2.2665514458673715E-2</v>
      </c>
      <c r="BN107" s="7" t="str">
        <f t="shared" si="24"/>
        <v>O/S</v>
      </c>
      <c r="BO107" s="9">
        <f t="shared" si="25"/>
        <v>0.4278042136867185</v>
      </c>
      <c r="BP107" s="7" t="str">
        <f t="shared" si="26"/>
        <v>OK</v>
      </c>
      <c r="BQ107" s="11">
        <f t="shared" si="27"/>
        <v>8.2923076923076913</v>
      </c>
      <c r="BR107" s="10" t="str">
        <f t="shared" si="28"/>
        <v>-</v>
      </c>
      <c r="BS107" s="9" t="str" cm="1">
        <f t="array" ref="BS107">IF(BQ107&lt;$K$45,"-",IF(BC107&lt;0,_xll.Dce_5575_1121_SigmaCr1(AN107,AG107,$B$23,$D$23),"-"))</f>
        <v>-</v>
      </c>
      <c r="BT107" s="10">
        <f t="shared" si="29"/>
        <v>0</v>
      </c>
      <c r="BU107" s="7" t="str">
        <f t="shared" si="30"/>
        <v>OK</v>
      </c>
      <c r="DA107" s="186"/>
      <c r="DB107" s="186"/>
      <c r="DC107" s="186"/>
      <c r="DD107" s="201"/>
      <c r="DE107" s="201"/>
      <c r="DF107" s="186"/>
      <c r="DG107" s="186"/>
      <c r="DH107" s="189"/>
      <c r="DI107" s="190"/>
      <c r="DJ107" s="187"/>
      <c r="DK107" s="187"/>
      <c r="DL107" s="190"/>
      <c r="DM107" s="190"/>
      <c r="DN107" s="190"/>
      <c r="DO107" s="190"/>
      <c r="DP107" s="190"/>
      <c r="DQ107" s="190"/>
      <c r="DR107" s="190"/>
      <c r="DS107" s="190"/>
      <c r="DT107" s="190"/>
      <c r="DU107" s="190"/>
      <c r="DV107" s="190"/>
      <c r="DW107" s="190"/>
      <c r="DX107" s="190"/>
      <c r="DY107" s="190"/>
      <c r="DZ107" s="190"/>
      <c r="EA107" s="190"/>
      <c r="EB107" s="186"/>
      <c r="EC107" s="188"/>
      <c r="ED107" s="188"/>
      <c r="EE107" s="188"/>
      <c r="EF107" s="188"/>
      <c r="EG107" s="188"/>
      <c r="EH107" s="188"/>
      <c r="EI107" s="188"/>
      <c r="EJ107" s="191"/>
      <c r="EK107" s="191"/>
      <c r="EL107" s="191"/>
      <c r="EM107" s="191"/>
      <c r="EN107" s="189"/>
      <c r="EO107" s="190"/>
      <c r="EP107" s="189"/>
      <c r="EQ107" s="187"/>
      <c r="ER107" s="191"/>
      <c r="ES107" s="190"/>
      <c r="ET107" s="191"/>
      <c r="EU107" s="190"/>
    </row>
    <row r="108" spans="27:151">
      <c r="AA108" s="6" t="s">
        <v>282</v>
      </c>
      <c r="AB108" s="5" t="s">
        <v>283</v>
      </c>
      <c r="AC108" s="5" t="s">
        <v>284</v>
      </c>
      <c r="AD108" s="4">
        <v>1.75</v>
      </c>
      <c r="AE108" s="4">
        <v>28</v>
      </c>
      <c r="AF108" s="5">
        <v>114.3</v>
      </c>
      <c r="AG108" s="5">
        <v>6.5000000000000009</v>
      </c>
      <c r="AH108" s="6" t="str">
        <f t="shared" si="16"/>
        <v>114.3 x 6.5</v>
      </c>
      <c r="AI108" s="11" cm="1">
        <f t="array" ref="AI108">_xll.DCEPropSectPipe(AF108, AG108, "Area")</f>
        <v>2201.3139723703698</v>
      </c>
      <c r="AJ108" s="151" cm="1">
        <f t="array" ref="AJ108">_xll.DCEPropSectPipe(AF108, AG108, "Ix")</f>
        <v>3209265.3722516391</v>
      </c>
      <c r="AK108" s="151" cm="1">
        <f t="array" ref="AK108">_xll.DCEPropSectPipe(AF108, AG108, "W")</f>
        <v>56155.124623825708</v>
      </c>
      <c r="AL108" s="151" cm="1">
        <f t="array" ref="AL108">_xll.DCEPropSectPipe(AF108, AG108, "Sx")</f>
        <v>37813.500833333332</v>
      </c>
      <c r="AM108" s="11">
        <f>2*Cal!AG108</f>
        <v>13.000000000000002</v>
      </c>
      <c r="AN108" s="11">
        <f t="shared" si="17"/>
        <v>53.9</v>
      </c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9"/>
      <c r="BB108" s="5" t="s">
        <v>297</v>
      </c>
      <c r="BC108" s="3">
        <v>-1101.8526026296022</v>
      </c>
      <c r="BD108" s="3">
        <v>0</v>
      </c>
      <c r="BE108" s="3">
        <v>-3.4602499151911643</v>
      </c>
      <c r="BF108" s="3">
        <v>-5.0449137761768084</v>
      </c>
      <c r="BG108" s="3">
        <v>0</v>
      </c>
      <c r="BH108" s="153">
        <f t="shared" si="18"/>
        <v>5.0449137761768084</v>
      </c>
      <c r="BI108" s="153">
        <f t="shared" si="19"/>
        <v>3.4602499151911643</v>
      </c>
      <c r="BJ108" s="8">
        <f t="shared" si="20"/>
        <v>2.383538750598666</v>
      </c>
      <c r="BK108" s="8">
        <f t="shared" si="21"/>
        <v>0.42780421368671556</v>
      </c>
      <c r="BL108" s="8">
        <f t="shared" si="22"/>
        <v>2.8113429642853816</v>
      </c>
      <c r="BM108" s="8">
        <f t="shared" si="23"/>
        <v>2.5748864558869159E-2</v>
      </c>
      <c r="BN108" s="7" t="str">
        <f t="shared" si="24"/>
        <v>O/S</v>
      </c>
      <c r="BO108" s="9">
        <f t="shared" si="25"/>
        <v>0.42780421368671562</v>
      </c>
      <c r="BP108" s="7" t="str">
        <f t="shared" si="26"/>
        <v>OK</v>
      </c>
      <c r="BQ108" s="11">
        <f t="shared" si="27"/>
        <v>8.2923076923076913</v>
      </c>
      <c r="BR108" s="10" t="str">
        <f t="shared" si="28"/>
        <v>-</v>
      </c>
      <c r="BS108" s="9" t="str" cm="1">
        <f t="array" ref="BS108">IF(BQ108&lt;$K$45,"-",IF(BC108&lt;0,_xll.Dce_5575_1121_SigmaCr1(AN108,AG108,$B$23,$D$23),"-"))</f>
        <v>-</v>
      </c>
      <c r="BT108" s="10">
        <f t="shared" si="29"/>
        <v>0</v>
      </c>
      <c r="BU108" s="7" t="str">
        <f t="shared" si="30"/>
        <v>OK</v>
      </c>
      <c r="DA108" s="186"/>
      <c r="DB108" s="186"/>
      <c r="DC108" s="186"/>
      <c r="DD108" s="201"/>
      <c r="DE108" s="201"/>
      <c r="DF108" s="186"/>
      <c r="DG108" s="186"/>
      <c r="DH108" s="189"/>
      <c r="DI108" s="190"/>
      <c r="DJ108" s="187"/>
      <c r="DK108" s="187"/>
      <c r="DL108" s="190"/>
      <c r="DM108" s="190"/>
      <c r="DN108" s="190"/>
      <c r="DO108" s="190"/>
      <c r="DP108" s="190"/>
      <c r="DQ108" s="190"/>
      <c r="DR108" s="190"/>
      <c r="DS108" s="190"/>
      <c r="DT108" s="190"/>
      <c r="DU108" s="190"/>
      <c r="DV108" s="190"/>
      <c r="DW108" s="190"/>
      <c r="DX108" s="190"/>
      <c r="DY108" s="190"/>
      <c r="DZ108" s="190"/>
      <c r="EA108" s="190"/>
      <c r="EB108" s="186"/>
      <c r="EC108" s="188"/>
      <c r="ED108" s="188"/>
      <c r="EE108" s="188"/>
      <c r="EF108" s="188"/>
      <c r="EG108" s="188"/>
      <c r="EH108" s="188"/>
      <c r="EI108" s="188"/>
      <c r="EJ108" s="191"/>
      <c r="EK108" s="191"/>
      <c r="EL108" s="191"/>
      <c r="EM108" s="191"/>
      <c r="EN108" s="189"/>
      <c r="EO108" s="190"/>
      <c r="EP108" s="189"/>
      <c r="EQ108" s="187"/>
      <c r="ER108" s="191"/>
      <c r="ES108" s="190"/>
      <c r="ET108" s="191"/>
      <c r="EU108" s="190"/>
    </row>
    <row r="109" spans="27:151">
      <c r="AA109" s="6" t="s">
        <v>282</v>
      </c>
      <c r="AB109" s="5" t="s">
        <v>283</v>
      </c>
      <c r="AC109" s="5" t="s">
        <v>284</v>
      </c>
      <c r="AD109" s="4">
        <v>2.19</v>
      </c>
      <c r="AE109" s="4">
        <v>28</v>
      </c>
      <c r="AF109" s="5">
        <v>114.3</v>
      </c>
      <c r="AG109" s="5">
        <v>6.5000000000000009</v>
      </c>
      <c r="AH109" s="6" t="str">
        <f t="shared" si="16"/>
        <v>114.3 x 6.5</v>
      </c>
      <c r="AI109" s="11" cm="1">
        <f t="array" ref="AI109">_xll.DCEPropSectPipe(AF109, AG109, "Area")</f>
        <v>2201.3139723703698</v>
      </c>
      <c r="AJ109" s="151" cm="1">
        <f t="array" ref="AJ109">_xll.DCEPropSectPipe(AF109, AG109, "Ix")</f>
        <v>3209265.3722516391</v>
      </c>
      <c r="AK109" s="151" cm="1">
        <f t="array" ref="AK109">_xll.DCEPropSectPipe(AF109, AG109, "W")</f>
        <v>56155.124623825708</v>
      </c>
      <c r="AL109" s="151" cm="1">
        <f t="array" ref="AL109">_xll.DCEPropSectPipe(AF109, AG109, "Sx")</f>
        <v>37813.500833333332</v>
      </c>
      <c r="AM109" s="11">
        <f>2*Cal!AG109</f>
        <v>13.000000000000002</v>
      </c>
      <c r="AN109" s="11">
        <f t="shared" si="17"/>
        <v>53.9</v>
      </c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9"/>
      <c r="BB109" s="5" t="s">
        <v>297</v>
      </c>
      <c r="BC109" s="3">
        <v>-1101.8526026296022</v>
      </c>
      <c r="BD109" s="3">
        <v>0</v>
      </c>
      <c r="BE109" s="3">
        <v>-3.3787062217631068</v>
      </c>
      <c r="BF109" s="3">
        <v>-3.5488921212180617</v>
      </c>
      <c r="BG109" s="3">
        <v>0</v>
      </c>
      <c r="BH109" s="153">
        <f t="shared" si="18"/>
        <v>3.5488921212180617</v>
      </c>
      <c r="BI109" s="153">
        <f t="shared" si="19"/>
        <v>3.3787062217631068</v>
      </c>
      <c r="BJ109" s="8">
        <f t="shared" si="20"/>
        <v>2.383538750598666</v>
      </c>
      <c r="BK109" s="8">
        <f t="shared" si="21"/>
        <v>0.30094290422684594</v>
      </c>
      <c r="BL109" s="8">
        <f t="shared" si="22"/>
        <v>2.6844816548255119</v>
      </c>
      <c r="BM109" s="8">
        <f t="shared" si="23"/>
        <v>2.514207095460055E-2</v>
      </c>
      <c r="BN109" s="7" t="str">
        <f t="shared" si="24"/>
        <v>O/S</v>
      </c>
      <c r="BO109" s="9">
        <f t="shared" si="25"/>
        <v>0.300942904226846</v>
      </c>
      <c r="BP109" s="7" t="str">
        <f t="shared" si="26"/>
        <v>OK</v>
      </c>
      <c r="BQ109" s="11">
        <f t="shared" si="27"/>
        <v>8.2923076923076913</v>
      </c>
      <c r="BR109" s="10" t="str">
        <f t="shared" si="28"/>
        <v>-</v>
      </c>
      <c r="BS109" s="9" t="str" cm="1">
        <f t="array" ref="BS109">IF(BQ109&lt;$K$45,"-",IF(BC109&lt;0,_xll.Dce_5575_1121_SigmaCr1(AN109,AG109,$B$23,$D$23),"-"))</f>
        <v>-</v>
      </c>
      <c r="BT109" s="10">
        <f t="shared" si="29"/>
        <v>0</v>
      </c>
      <c r="BU109" s="7" t="str">
        <f t="shared" si="30"/>
        <v>OK</v>
      </c>
      <c r="DA109" s="186"/>
      <c r="DB109" s="186"/>
      <c r="DC109" s="186"/>
      <c r="DD109" s="201"/>
      <c r="DE109" s="201"/>
      <c r="DF109" s="186"/>
      <c r="DG109" s="186"/>
      <c r="DH109" s="189"/>
      <c r="DI109" s="190"/>
      <c r="DJ109" s="187"/>
      <c r="DK109" s="187"/>
      <c r="DL109" s="190"/>
      <c r="DM109" s="190"/>
      <c r="DN109" s="190"/>
      <c r="DO109" s="190"/>
      <c r="DP109" s="190"/>
      <c r="DQ109" s="190"/>
      <c r="DR109" s="190"/>
      <c r="DS109" s="190"/>
      <c r="DT109" s="190"/>
      <c r="DU109" s="190"/>
      <c r="DV109" s="190"/>
      <c r="DW109" s="190"/>
      <c r="DX109" s="190"/>
      <c r="DY109" s="190"/>
      <c r="DZ109" s="190"/>
      <c r="EA109" s="190"/>
      <c r="EB109" s="186"/>
      <c r="EC109" s="188"/>
      <c r="ED109" s="188"/>
      <c r="EE109" s="188"/>
      <c r="EF109" s="188"/>
      <c r="EG109" s="188"/>
      <c r="EH109" s="188"/>
      <c r="EI109" s="188"/>
      <c r="EJ109" s="191"/>
      <c r="EK109" s="191"/>
      <c r="EL109" s="191"/>
      <c r="EM109" s="191"/>
      <c r="EN109" s="189"/>
      <c r="EO109" s="190"/>
      <c r="EP109" s="189"/>
      <c r="EQ109" s="187"/>
      <c r="ER109" s="191"/>
      <c r="ES109" s="190"/>
      <c r="ET109" s="191"/>
      <c r="EU109" s="190"/>
    </row>
    <row r="110" spans="27:151">
      <c r="AA110" s="6" t="s">
        <v>282</v>
      </c>
      <c r="AB110" s="5" t="s">
        <v>283</v>
      </c>
      <c r="AC110" s="5" t="s">
        <v>284</v>
      </c>
      <c r="AD110" s="4">
        <v>2.62</v>
      </c>
      <c r="AE110" s="4">
        <v>28</v>
      </c>
      <c r="AF110" s="5">
        <v>114.3</v>
      </c>
      <c r="AG110" s="5">
        <v>6.5000000000000009</v>
      </c>
      <c r="AH110" s="6" t="str">
        <f t="shared" si="16"/>
        <v>114.3 x 6.5</v>
      </c>
      <c r="AI110" s="11" cm="1">
        <f t="array" ref="AI110">_xll.DCEPropSectPipe(AF110, AG110, "Area")</f>
        <v>2201.3139723703698</v>
      </c>
      <c r="AJ110" s="151" cm="1">
        <f t="array" ref="AJ110">_xll.DCEPropSectPipe(AF110, AG110, "Ix")</f>
        <v>3209265.3722516391</v>
      </c>
      <c r="AK110" s="151" cm="1">
        <f t="array" ref="AK110">_xll.DCEPropSectPipe(AF110, AG110, "W")</f>
        <v>56155.124623825708</v>
      </c>
      <c r="AL110" s="151" cm="1">
        <f t="array" ref="AL110">_xll.DCEPropSectPipe(AF110, AG110, "Sx")</f>
        <v>37813.500833333332</v>
      </c>
      <c r="AM110" s="11">
        <f>2*Cal!AG110</f>
        <v>13.000000000000002</v>
      </c>
      <c r="AN110" s="11">
        <f t="shared" si="17"/>
        <v>53.9</v>
      </c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9"/>
      <c r="BB110" s="5" t="s">
        <v>297</v>
      </c>
      <c r="BC110" s="3">
        <v>-1101.8526026296022</v>
      </c>
      <c r="BD110" s="3">
        <v>0</v>
      </c>
      <c r="BE110" s="3">
        <v>-3.2971625283350492</v>
      </c>
      <c r="BF110" s="3">
        <v>-2.08854583213409</v>
      </c>
      <c r="BG110" s="3">
        <v>0</v>
      </c>
      <c r="BH110" s="153">
        <f t="shared" si="18"/>
        <v>2.08854583213409</v>
      </c>
      <c r="BI110" s="153">
        <f t="shared" si="19"/>
        <v>3.2971625283350492</v>
      </c>
      <c r="BJ110" s="8">
        <f t="shared" si="20"/>
        <v>2.383538750598666</v>
      </c>
      <c r="BK110" s="8">
        <f t="shared" si="21"/>
        <v>0.17710683415126766</v>
      </c>
      <c r="BL110" s="8">
        <f t="shared" si="22"/>
        <v>2.5606455847499339</v>
      </c>
      <c r="BM110" s="8">
        <f t="shared" si="23"/>
        <v>2.4535277350331938E-2</v>
      </c>
      <c r="BN110" s="7" t="str">
        <f t="shared" si="24"/>
        <v>O/S</v>
      </c>
      <c r="BO110" s="9">
        <f t="shared" si="25"/>
        <v>0.17710683415126768</v>
      </c>
      <c r="BP110" s="7" t="str">
        <f t="shared" si="26"/>
        <v>OK</v>
      </c>
      <c r="BQ110" s="11">
        <f t="shared" si="27"/>
        <v>8.2923076923076913</v>
      </c>
      <c r="BR110" s="10" t="str">
        <f t="shared" si="28"/>
        <v>-</v>
      </c>
      <c r="BS110" s="9" t="str" cm="1">
        <f t="array" ref="BS110">IF(BQ110&lt;$K$45,"-",IF(BC110&lt;0,_xll.Dce_5575_1121_SigmaCr1(AN110,AG110,$B$23,$D$23),"-"))</f>
        <v>-</v>
      </c>
      <c r="BT110" s="10">
        <f t="shared" si="29"/>
        <v>0</v>
      </c>
      <c r="BU110" s="7" t="str">
        <f t="shared" si="30"/>
        <v>OK</v>
      </c>
      <c r="DA110" s="186"/>
      <c r="DB110" s="186"/>
      <c r="DC110" s="186"/>
      <c r="DD110" s="201"/>
      <c r="DE110" s="201"/>
      <c r="DF110" s="186"/>
      <c r="DG110" s="186"/>
      <c r="DH110" s="189"/>
      <c r="DI110" s="190"/>
      <c r="DJ110" s="187"/>
      <c r="DK110" s="187"/>
      <c r="DL110" s="190"/>
      <c r="DM110" s="190"/>
      <c r="DN110" s="190"/>
      <c r="DO110" s="190"/>
      <c r="DP110" s="190"/>
      <c r="DQ110" s="190"/>
      <c r="DR110" s="190"/>
      <c r="DS110" s="190"/>
      <c r="DT110" s="190"/>
      <c r="DU110" s="190"/>
      <c r="DV110" s="190"/>
      <c r="DW110" s="190"/>
      <c r="DX110" s="190"/>
      <c r="DY110" s="190"/>
      <c r="DZ110" s="190"/>
      <c r="EA110" s="190"/>
      <c r="EB110" s="186"/>
      <c r="EC110" s="188"/>
      <c r="ED110" s="188"/>
      <c r="EE110" s="188"/>
      <c r="EF110" s="188"/>
      <c r="EG110" s="188"/>
      <c r="EH110" s="188"/>
      <c r="EI110" s="188"/>
      <c r="EJ110" s="191"/>
      <c r="EK110" s="191"/>
      <c r="EL110" s="191"/>
      <c r="EM110" s="191"/>
      <c r="EN110" s="189"/>
      <c r="EO110" s="190"/>
      <c r="EP110" s="189"/>
      <c r="EQ110" s="187"/>
      <c r="ER110" s="191"/>
      <c r="ES110" s="190"/>
      <c r="ET110" s="191"/>
      <c r="EU110" s="190"/>
    </row>
    <row r="111" spans="27:151">
      <c r="AA111" s="6" t="s">
        <v>282</v>
      </c>
      <c r="AB111" s="5" t="s">
        <v>283</v>
      </c>
      <c r="AC111" s="5" t="s">
        <v>284</v>
      </c>
      <c r="AD111" s="4">
        <v>3.06</v>
      </c>
      <c r="AE111" s="4">
        <v>28</v>
      </c>
      <c r="AF111" s="5">
        <v>114.3</v>
      </c>
      <c r="AG111" s="5">
        <v>6.5000000000000009</v>
      </c>
      <c r="AH111" s="6" t="str">
        <f t="shared" si="16"/>
        <v>114.3 x 6.5</v>
      </c>
      <c r="AI111" s="11" cm="1">
        <f t="array" ref="AI111">_xll.DCEPropSectPipe(AF111, AG111, "Area")</f>
        <v>2201.3139723703698</v>
      </c>
      <c r="AJ111" s="151" cm="1">
        <f t="array" ref="AJ111">_xll.DCEPropSectPipe(AF111, AG111, "Ix")</f>
        <v>3209265.3722516391</v>
      </c>
      <c r="AK111" s="151" cm="1">
        <f t="array" ref="AK111">_xll.DCEPropSectPipe(AF111, AG111, "W")</f>
        <v>56155.124623825708</v>
      </c>
      <c r="AL111" s="151" cm="1">
        <f t="array" ref="AL111">_xll.DCEPropSectPipe(AF111, AG111, "Sx")</f>
        <v>37813.500833333332</v>
      </c>
      <c r="AM111" s="11">
        <f>2*Cal!AG111</f>
        <v>13.000000000000002</v>
      </c>
      <c r="AN111" s="11">
        <f t="shared" si="17"/>
        <v>53.9</v>
      </c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9"/>
      <c r="BB111" s="5" t="s">
        <v>297</v>
      </c>
      <c r="BC111" s="3">
        <v>-1101.8526026296022</v>
      </c>
      <c r="BD111" s="3">
        <v>0</v>
      </c>
      <c r="BE111" s="3">
        <v>-3.2156188349069916</v>
      </c>
      <c r="BF111" s="3">
        <v>-0.66387490892489365</v>
      </c>
      <c r="BG111" s="3">
        <v>0</v>
      </c>
      <c r="BH111" s="153">
        <f t="shared" si="18"/>
        <v>0.66387490892489365</v>
      </c>
      <c r="BI111" s="153">
        <f t="shared" si="19"/>
        <v>3.2156188349069916</v>
      </c>
      <c r="BJ111" s="8">
        <f t="shared" si="20"/>
        <v>2.383538750598666</v>
      </c>
      <c r="BK111" s="8">
        <f t="shared" si="21"/>
        <v>5.6296003459980724E-2</v>
      </c>
      <c r="BL111" s="8">
        <f t="shared" si="22"/>
        <v>2.4398347540586469</v>
      </c>
      <c r="BM111" s="8">
        <f t="shared" si="23"/>
        <v>2.392848374606333E-2</v>
      </c>
      <c r="BN111" s="7" t="str">
        <f t="shared" si="24"/>
        <v>O/S</v>
      </c>
      <c r="BO111" s="9">
        <f t="shared" si="25"/>
        <v>5.6296003459980731E-2</v>
      </c>
      <c r="BP111" s="7" t="str">
        <f t="shared" si="26"/>
        <v>OK</v>
      </c>
      <c r="BQ111" s="11">
        <f t="shared" si="27"/>
        <v>8.2923076923076913</v>
      </c>
      <c r="BR111" s="10" t="str">
        <f t="shared" si="28"/>
        <v>-</v>
      </c>
      <c r="BS111" s="9" t="str" cm="1">
        <f t="array" ref="BS111">IF(BQ111&lt;$K$45,"-",IF(BC111&lt;0,_xll.Dce_5575_1121_SigmaCr1(AN111,AG111,$B$23,$D$23),"-"))</f>
        <v>-</v>
      </c>
      <c r="BT111" s="10">
        <f t="shared" si="29"/>
        <v>0</v>
      </c>
      <c r="BU111" s="7" t="str">
        <f t="shared" si="30"/>
        <v>OK</v>
      </c>
      <c r="DA111" s="186"/>
      <c r="DB111" s="186"/>
      <c r="DC111" s="186"/>
      <c r="DD111" s="201"/>
      <c r="DE111" s="201"/>
      <c r="DF111" s="186"/>
      <c r="DG111" s="186"/>
      <c r="DH111" s="189"/>
      <c r="DI111" s="190"/>
      <c r="DJ111" s="187"/>
      <c r="DK111" s="187"/>
      <c r="DL111" s="190"/>
      <c r="DM111" s="190"/>
      <c r="DN111" s="190"/>
      <c r="DO111" s="190"/>
      <c r="DP111" s="190"/>
      <c r="DQ111" s="190"/>
      <c r="DR111" s="190"/>
      <c r="DS111" s="190"/>
      <c r="DT111" s="190"/>
      <c r="DU111" s="190"/>
      <c r="DV111" s="190"/>
      <c r="DW111" s="190"/>
      <c r="DX111" s="190"/>
      <c r="DY111" s="190"/>
      <c r="DZ111" s="190"/>
      <c r="EA111" s="190"/>
      <c r="EB111" s="186"/>
      <c r="EC111" s="188"/>
      <c r="ED111" s="188"/>
      <c r="EE111" s="188"/>
      <c r="EF111" s="188"/>
      <c r="EG111" s="188"/>
      <c r="EH111" s="188"/>
      <c r="EI111" s="188"/>
      <c r="EJ111" s="191"/>
      <c r="EK111" s="191"/>
      <c r="EL111" s="191"/>
      <c r="EM111" s="191"/>
      <c r="EN111" s="189"/>
      <c r="EO111" s="190"/>
      <c r="EP111" s="189"/>
      <c r="EQ111" s="187"/>
      <c r="ER111" s="191"/>
      <c r="ES111" s="190"/>
      <c r="ET111" s="191"/>
      <c r="EU111" s="190"/>
    </row>
    <row r="112" spans="27:151">
      <c r="AA112" s="6" t="s">
        <v>282</v>
      </c>
      <c r="AB112" s="5" t="s">
        <v>283</v>
      </c>
      <c r="AC112" s="5" t="s">
        <v>284</v>
      </c>
      <c r="AD112" s="4">
        <v>3.5</v>
      </c>
      <c r="AE112" s="4">
        <v>28</v>
      </c>
      <c r="AF112" s="5">
        <v>114.3</v>
      </c>
      <c r="AG112" s="5">
        <v>6.5000000000000009</v>
      </c>
      <c r="AH112" s="6" t="str">
        <f t="shared" si="16"/>
        <v>114.3 x 6.5</v>
      </c>
      <c r="AI112" s="11" cm="1">
        <f t="array" ref="AI112">_xll.DCEPropSectPipe(AF112, AG112, "Area")</f>
        <v>2201.3139723703698</v>
      </c>
      <c r="AJ112" s="151" cm="1">
        <f t="array" ref="AJ112">_xll.DCEPropSectPipe(AF112, AG112, "Ix")</f>
        <v>3209265.3722516391</v>
      </c>
      <c r="AK112" s="151" cm="1">
        <f t="array" ref="AK112">_xll.DCEPropSectPipe(AF112, AG112, "W")</f>
        <v>56155.124623825708</v>
      </c>
      <c r="AL112" s="151" cm="1">
        <f t="array" ref="AL112">_xll.DCEPropSectPipe(AF112, AG112, "Sx")</f>
        <v>37813.500833333332</v>
      </c>
      <c r="AM112" s="11">
        <f>2*Cal!AG112</f>
        <v>13.000000000000002</v>
      </c>
      <c r="AN112" s="11">
        <f t="shared" si="17"/>
        <v>53.9</v>
      </c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9"/>
      <c r="BB112" s="5" t="s">
        <v>297</v>
      </c>
      <c r="BC112" s="3">
        <v>-1101.8526026296022</v>
      </c>
      <c r="BD112" s="3">
        <v>0</v>
      </c>
      <c r="BE112" s="3">
        <v>-3.1340751414789341</v>
      </c>
      <c r="BF112" s="3">
        <v>0.72512064840952739</v>
      </c>
      <c r="BG112" s="3">
        <v>0</v>
      </c>
      <c r="BH112" s="153">
        <f t="shared" si="18"/>
        <v>0.72512064840952739</v>
      </c>
      <c r="BI112" s="153">
        <f t="shared" si="19"/>
        <v>3.1340751414789341</v>
      </c>
      <c r="BJ112" s="8">
        <f t="shared" si="20"/>
        <v>2.383538750598666</v>
      </c>
      <c r="BK112" s="8">
        <f t="shared" si="21"/>
        <v>6.1489587847014839E-2</v>
      </c>
      <c r="BL112" s="8">
        <f t="shared" si="22"/>
        <v>2.445028338445681</v>
      </c>
      <c r="BM112" s="8">
        <f t="shared" si="23"/>
        <v>2.3321690141794721E-2</v>
      </c>
      <c r="BN112" s="7" t="str">
        <f t="shared" si="24"/>
        <v>O/S</v>
      </c>
      <c r="BO112" s="9">
        <f t="shared" si="25"/>
        <v>6.1489587847014845E-2</v>
      </c>
      <c r="BP112" s="7" t="str">
        <f t="shared" si="26"/>
        <v>OK</v>
      </c>
      <c r="BQ112" s="11">
        <f t="shared" si="27"/>
        <v>8.2923076923076913</v>
      </c>
      <c r="BR112" s="10" t="str">
        <f t="shared" si="28"/>
        <v>-</v>
      </c>
      <c r="BS112" s="9" t="str" cm="1">
        <f t="array" ref="BS112">IF(BQ112&lt;$K$45,"-",IF(BC112&lt;0,_xll.Dce_5575_1121_SigmaCr1(AN112,AG112,$B$23,$D$23),"-"))</f>
        <v>-</v>
      </c>
      <c r="BT112" s="10">
        <f t="shared" si="29"/>
        <v>0</v>
      </c>
      <c r="BU112" s="7" t="str">
        <f t="shared" si="30"/>
        <v>OK</v>
      </c>
      <c r="DA112" s="186"/>
      <c r="DB112" s="186"/>
      <c r="DC112" s="186"/>
      <c r="DD112" s="201"/>
      <c r="DE112" s="201"/>
      <c r="DF112" s="186"/>
      <c r="DG112" s="186"/>
      <c r="DH112" s="189"/>
      <c r="DI112" s="190"/>
      <c r="DJ112" s="187"/>
      <c r="DK112" s="187"/>
      <c r="DL112" s="190"/>
      <c r="DM112" s="190"/>
      <c r="DN112" s="190"/>
      <c r="DO112" s="190"/>
      <c r="DP112" s="190"/>
      <c r="DQ112" s="190"/>
      <c r="DR112" s="190"/>
      <c r="DS112" s="190"/>
      <c r="DT112" s="190"/>
      <c r="DU112" s="190"/>
      <c r="DV112" s="190"/>
      <c r="DW112" s="190"/>
      <c r="DX112" s="190"/>
      <c r="DY112" s="190"/>
      <c r="DZ112" s="190"/>
      <c r="EA112" s="190"/>
      <c r="EB112" s="186"/>
      <c r="EC112" s="188"/>
      <c r="ED112" s="188"/>
      <c r="EE112" s="188"/>
      <c r="EF112" s="188"/>
      <c r="EG112" s="188"/>
      <c r="EH112" s="188"/>
      <c r="EI112" s="188"/>
      <c r="EJ112" s="191"/>
      <c r="EK112" s="191"/>
      <c r="EL112" s="191"/>
      <c r="EM112" s="191"/>
      <c r="EN112" s="189"/>
      <c r="EO112" s="190"/>
      <c r="EP112" s="189"/>
      <c r="EQ112" s="187"/>
      <c r="ER112" s="191"/>
      <c r="ES112" s="190"/>
      <c r="ET112" s="191"/>
      <c r="EU112" s="190"/>
    </row>
    <row r="113" spans="27:151">
      <c r="AA113" s="6" t="s">
        <v>282</v>
      </c>
      <c r="AB113" s="5" t="s">
        <v>283</v>
      </c>
      <c r="AC113" s="5" t="s">
        <v>284</v>
      </c>
      <c r="AD113" s="4">
        <v>3.5</v>
      </c>
      <c r="AE113" s="4">
        <v>28</v>
      </c>
      <c r="AF113" s="5">
        <v>114.3</v>
      </c>
      <c r="AG113" s="5">
        <v>6.5000000000000009</v>
      </c>
      <c r="AH113" s="6" t="str">
        <f t="shared" si="16"/>
        <v>114.3 x 6.5</v>
      </c>
      <c r="AI113" s="11" cm="1">
        <f t="array" ref="AI113">_xll.DCEPropSectPipe(AF113, AG113, "Area")</f>
        <v>2201.3139723703698</v>
      </c>
      <c r="AJ113" s="151" cm="1">
        <f t="array" ref="AJ113">_xll.DCEPropSectPipe(AF113, AG113, "Ix")</f>
        <v>3209265.3722516391</v>
      </c>
      <c r="AK113" s="151" cm="1">
        <f t="array" ref="AK113">_xll.DCEPropSectPipe(AF113, AG113, "W")</f>
        <v>56155.124623825708</v>
      </c>
      <c r="AL113" s="151" cm="1">
        <f t="array" ref="AL113">_xll.DCEPropSectPipe(AF113, AG113, "Sx")</f>
        <v>37813.500833333332</v>
      </c>
      <c r="AM113" s="11">
        <f>2*Cal!AG113</f>
        <v>13.000000000000002</v>
      </c>
      <c r="AN113" s="11">
        <f t="shared" si="17"/>
        <v>53.9</v>
      </c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9"/>
      <c r="BB113" s="5" t="s">
        <v>297</v>
      </c>
      <c r="BC113" s="3">
        <v>103.83278299767125</v>
      </c>
      <c r="BD113" s="3">
        <v>0</v>
      </c>
      <c r="BE113" s="3">
        <v>-0.34114483228524678</v>
      </c>
      <c r="BF113" s="3">
        <v>0.72512064840968238</v>
      </c>
      <c r="BG113" s="3">
        <v>0</v>
      </c>
      <c r="BH113" s="153">
        <f t="shared" si="18"/>
        <v>0.72512064840968238</v>
      </c>
      <c r="BI113" s="153">
        <f t="shared" si="19"/>
        <v>0.34114483228524678</v>
      </c>
      <c r="BJ113" s="8">
        <f t="shared" si="20"/>
        <v>0.22461213166517116</v>
      </c>
      <c r="BK113" s="8">
        <f t="shared" si="21"/>
        <v>6.1489587847027974E-2</v>
      </c>
      <c r="BL113" s="8">
        <f t="shared" si="22"/>
        <v>0.28610171951219915</v>
      </c>
      <c r="BM113" s="8">
        <f t="shared" si="23"/>
        <v>2.5385715762630602E-3</v>
      </c>
      <c r="BN113" s="7" t="str">
        <f t="shared" si="24"/>
        <v>OK</v>
      </c>
      <c r="BO113" s="9">
        <f t="shared" si="25"/>
        <v>6.1489587847027988E-2</v>
      </c>
      <c r="BP113" s="7" t="str">
        <f t="shared" si="26"/>
        <v>OK</v>
      </c>
      <c r="BQ113" s="11">
        <f t="shared" si="27"/>
        <v>8.2923076923076913</v>
      </c>
      <c r="BR113" s="10" t="str">
        <f t="shared" si="28"/>
        <v>-</v>
      </c>
      <c r="BS113" s="9" t="str" cm="1">
        <f t="array" ref="BS113">IF(BQ113&lt;$K$45,"-",IF(BC113&lt;0,_xll.Dce_5575_1121_SigmaCr1(AN113,AG113,$B$23,$D$23),"-"))</f>
        <v>-</v>
      </c>
      <c r="BT113" s="10">
        <f t="shared" si="29"/>
        <v>0</v>
      </c>
      <c r="BU113" s="7" t="str">
        <f t="shared" si="30"/>
        <v>OK</v>
      </c>
      <c r="DA113" s="186"/>
      <c r="DB113" s="186"/>
      <c r="DC113" s="186"/>
      <c r="DD113" s="201"/>
      <c r="DE113" s="201"/>
      <c r="DF113" s="186"/>
      <c r="DG113" s="186"/>
      <c r="DH113" s="189"/>
      <c r="DI113" s="190"/>
      <c r="DJ113" s="187"/>
      <c r="DK113" s="187"/>
      <c r="DL113" s="190"/>
      <c r="DM113" s="190"/>
      <c r="DN113" s="190"/>
      <c r="DO113" s="190"/>
      <c r="DP113" s="190"/>
      <c r="DQ113" s="190"/>
      <c r="DR113" s="190"/>
      <c r="DS113" s="190"/>
      <c r="DT113" s="190"/>
      <c r="DU113" s="190"/>
      <c r="DV113" s="190"/>
      <c r="DW113" s="190"/>
      <c r="DX113" s="190"/>
      <c r="DY113" s="190"/>
      <c r="DZ113" s="190"/>
      <c r="EA113" s="190"/>
      <c r="EB113" s="186"/>
      <c r="EC113" s="188"/>
      <c r="ED113" s="188"/>
      <c r="EE113" s="188"/>
      <c r="EF113" s="188"/>
      <c r="EG113" s="188"/>
      <c r="EH113" s="188"/>
      <c r="EI113" s="188"/>
      <c r="EJ113" s="191"/>
      <c r="EK113" s="191"/>
      <c r="EL113" s="191"/>
      <c r="EM113" s="191"/>
      <c r="EN113" s="189"/>
      <c r="EO113" s="190"/>
      <c r="EP113" s="189"/>
      <c r="EQ113" s="187"/>
      <c r="ER113" s="191"/>
      <c r="ES113" s="190"/>
      <c r="ET113" s="191"/>
      <c r="EU113" s="190"/>
    </row>
    <row r="114" spans="27:151">
      <c r="AA114" s="6" t="s">
        <v>282</v>
      </c>
      <c r="AB114" s="5" t="s">
        <v>283</v>
      </c>
      <c r="AC114" s="5" t="s">
        <v>284</v>
      </c>
      <c r="AD114" s="4">
        <v>3.94</v>
      </c>
      <c r="AE114" s="4">
        <v>28</v>
      </c>
      <c r="AF114" s="5">
        <v>114.3</v>
      </c>
      <c r="AG114" s="5">
        <v>6.5000000000000009</v>
      </c>
      <c r="AH114" s="6" t="str">
        <f t="shared" si="16"/>
        <v>114.3 x 6.5</v>
      </c>
      <c r="AI114" s="11" cm="1">
        <f t="array" ref="AI114">_xll.DCEPropSectPipe(AF114, AG114, "Area")</f>
        <v>2201.3139723703698</v>
      </c>
      <c r="AJ114" s="151" cm="1">
        <f t="array" ref="AJ114">_xll.DCEPropSectPipe(AF114, AG114, "Ix")</f>
        <v>3209265.3722516391</v>
      </c>
      <c r="AK114" s="151" cm="1">
        <f t="array" ref="AK114">_xll.DCEPropSectPipe(AF114, AG114, "W")</f>
        <v>56155.124623825708</v>
      </c>
      <c r="AL114" s="151" cm="1">
        <f t="array" ref="AL114">_xll.DCEPropSectPipe(AF114, AG114, "Sx")</f>
        <v>37813.500833333332</v>
      </c>
      <c r="AM114" s="11">
        <f>2*Cal!AG114</f>
        <v>13.000000000000002</v>
      </c>
      <c r="AN114" s="11">
        <f t="shared" si="17"/>
        <v>53.9</v>
      </c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9"/>
      <c r="BB114" s="5" t="s">
        <v>297</v>
      </c>
      <c r="BC114" s="3">
        <v>103.83278299767125</v>
      </c>
      <c r="BD114" s="3">
        <v>0</v>
      </c>
      <c r="BE114" s="3">
        <v>-0.25960113885718888</v>
      </c>
      <c r="BF114" s="3">
        <v>0.85653382959709012</v>
      </c>
      <c r="BG114" s="3">
        <v>0</v>
      </c>
      <c r="BH114" s="153">
        <f t="shared" si="18"/>
        <v>0.85653382959709012</v>
      </c>
      <c r="BI114" s="153">
        <f t="shared" si="19"/>
        <v>0.25960113885718888</v>
      </c>
      <c r="BJ114" s="8">
        <f t="shared" si="20"/>
        <v>0.22461213166517116</v>
      </c>
      <c r="BK114" s="8">
        <f t="shared" si="21"/>
        <v>7.2633309056184786E-2</v>
      </c>
      <c r="BL114" s="8">
        <f t="shared" si="22"/>
        <v>0.29724544072135595</v>
      </c>
      <c r="BM114" s="8">
        <f t="shared" si="23"/>
        <v>1.9317779719944463E-3</v>
      </c>
      <c r="BN114" s="7" t="str">
        <f t="shared" si="24"/>
        <v>OK</v>
      </c>
      <c r="BO114" s="9">
        <f t="shared" si="25"/>
        <v>7.26333090561848E-2</v>
      </c>
      <c r="BP114" s="7" t="str">
        <f t="shared" si="26"/>
        <v>OK</v>
      </c>
      <c r="BQ114" s="11">
        <f t="shared" si="27"/>
        <v>8.2923076923076913</v>
      </c>
      <c r="BR114" s="10" t="str">
        <f t="shared" si="28"/>
        <v>-</v>
      </c>
      <c r="BS114" s="9" t="str" cm="1">
        <f t="array" ref="BS114">IF(BQ114&lt;$K$45,"-",IF(BC114&lt;0,_xll.Dce_5575_1121_SigmaCr1(AN114,AG114,$B$23,$D$23),"-"))</f>
        <v>-</v>
      </c>
      <c r="BT114" s="10">
        <f t="shared" si="29"/>
        <v>0</v>
      </c>
      <c r="BU114" s="7" t="str">
        <f t="shared" si="30"/>
        <v>OK</v>
      </c>
      <c r="DA114" s="186"/>
      <c r="DB114" s="186"/>
      <c r="DC114" s="186"/>
      <c r="DD114" s="201"/>
      <c r="DE114" s="201"/>
      <c r="DF114" s="186"/>
      <c r="DG114" s="186"/>
      <c r="DH114" s="189"/>
      <c r="DI114" s="190"/>
      <c r="DJ114" s="187"/>
      <c r="DK114" s="187"/>
      <c r="DL114" s="190"/>
      <c r="DM114" s="190"/>
      <c r="DN114" s="190"/>
      <c r="DO114" s="190"/>
      <c r="DP114" s="190"/>
      <c r="DQ114" s="190"/>
      <c r="DR114" s="190"/>
      <c r="DS114" s="190"/>
      <c r="DT114" s="190"/>
      <c r="DU114" s="190"/>
      <c r="DV114" s="190"/>
      <c r="DW114" s="190"/>
      <c r="DX114" s="190"/>
      <c r="DY114" s="190"/>
      <c r="DZ114" s="190"/>
      <c r="EA114" s="190"/>
      <c r="EB114" s="186"/>
      <c r="EC114" s="188"/>
      <c r="ED114" s="188"/>
      <c r="EE114" s="188"/>
      <c r="EF114" s="188"/>
      <c r="EG114" s="188"/>
      <c r="EH114" s="188"/>
      <c r="EI114" s="188"/>
      <c r="EJ114" s="191"/>
      <c r="EK114" s="191"/>
      <c r="EL114" s="191"/>
      <c r="EM114" s="191"/>
      <c r="EN114" s="189"/>
      <c r="EO114" s="190"/>
      <c r="EP114" s="189"/>
      <c r="EQ114" s="187"/>
      <c r="ER114" s="191"/>
      <c r="ES114" s="190"/>
      <c r="ET114" s="191"/>
      <c r="EU114" s="190"/>
    </row>
    <row r="115" spans="27:151">
      <c r="AA115" s="6" t="s">
        <v>282</v>
      </c>
      <c r="AB115" s="5" t="s">
        <v>283</v>
      </c>
      <c r="AC115" s="5" t="s">
        <v>284</v>
      </c>
      <c r="AD115" s="4">
        <v>4.38</v>
      </c>
      <c r="AE115" s="4">
        <v>28</v>
      </c>
      <c r="AF115" s="5">
        <v>114.3</v>
      </c>
      <c r="AG115" s="5">
        <v>6.5000000000000009</v>
      </c>
      <c r="AH115" s="6" t="str">
        <f t="shared" si="16"/>
        <v>114.3 x 6.5</v>
      </c>
      <c r="AI115" s="11" cm="1">
        <f t="array" ref="AI115">_xll.DCEPropSectPipe(AF115, AG115, "Area")</f>
        <v>2201.3139723703698</v>
      </c>
      <c r="AJ115" s="151" cm="1">
        <f t="array" ref="AJ115">_xll.DCEPropSectPipe(AF115, AG115, "Ix")</f>
        <v>3209265.3722516391</v>
      </c>
      <c r="AK115" s="151" cm="1">
        <f t="array" ref="AK115">_xll.DCEPropSectPipe(AF115, AG115, "W")</f>
        <v>56155.124623825708</v>
      </c>
      <c r="AL115" s="151" cm="1">
        <f t="array" ref="AL115">_xll.DCEPropSectPipe(AF115, AG115, "Sx")</f>
        <v>37813.500833333332</v>
      </c>
      <c r="AM115" s="11">
        <f>2*Cal!AG115</f>
        <v>13.000000000000002</v>
      </c>
      <c r="AN115" s="11">
        <f t="shared" si="17"/>
        <v>53.9</v>
      </c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9"/>
      <c r="BB115" s="5" t="s">
        <v>297</v>
      </c>
      <c r="BC115" s="3">
        <v>103.83278299767125</v>
      </c>
      <c r="BD115" s="3">
        <v>0</v>
      </c>
      <c r="BE115" s="3">
        <v>-0.17805744542913099</v>
      </c>
      <c r="BF115" s="3">
        <v>0.95227164490972271</v>
      </c>
      <c r="BG115" s="3">
        <v>0</v>
      </c>
      <c r="BH115" s="153">
        <f t="shared" si="18"/>
        <v>0.95227164490972271</v>
      </c>
      <c r="BI115" s="153">
        <f t="shared" si="19"/>
        <v>0.17805744542913099</v>
      </c>
      <c r="BJ115" s="8">
        <f t="shared" si="20"/>
        <v>0.22461213166517116</v>
      </c>
      <c r="BK115" s="8">
        <f t="shared" si="21"/>
        <v>8.075179088105025E-2</v>
      </c>
      <c r="BL115" s="8">
        <f t="shared" si="22"/>
        <v>0.30536392254622141</v>
      </c>
      <c r="BM115" s="8">
        <f t="shared" si="23"/>
        <v>1.3249843677258326E-3</v>
      </c>
      <c r="BN115" s="7" t="str">
        <f t="shared" si="24"/>
        <v>OK</v>
      </c>
      <c r="BO115" s="9">
        <f t="shared" si="25"/>
        <v>8.0751790881050264E-2</v>
      </c>
      <c r="BP115" s="7" t="str">
        <f t="shared" si="26"/>
        <v>OK</v>
      </c>
      <c r="BQ115" s="11">
        <f t="shared" si="27"/>
        <v>8.2923076923076913</v>
      </c>
      <c r="BR115" s="10" t="str">
        <f t="shared" si="28"/>
        <v>-</v>
      </c>
      <c r="BS115" s="9" t="str" cm="1">
        <f t="array" ref="BS115">IF(BQ115&lt;$K$45,"-",IF(BC115&lt;0,_xll.Dce_5575_1121_SigmaCr1(AN115,AG115,$B$23,$D$23),"-"))</f>
        <v>-</v>
      </c>
      <c r="BT115" s="10">
        <f t="shared" si="29"/>
        <v>0</v>
      </c>
      <c r="BU115" s="7" t="str">
        <f t="shared" si="30"/>
        <v>OK</v>
      </c>
      <c r="DA115" s="186"/>
      <c r="DB115" s="186"/>
      <c r="DC115" s="186"/>
      <c r="DD115" s="201"/>
      <c r="DE115" s="201"/>
      <c r="DF115" s="186"/>
      <c r="DG115" s="186"/>
      <c r="DH115" s="189"/>
      <c r="DI115" s="190"/>
      <c r="DJ115" s="187"/>
      <c r="DK115" s="187"/>
      <c r="DL115" s="190"/>
      <c r="DM115" s="190"/>
      <c r="DN115" s="190"/>
      <c r="DO115" s="190"/>
      <c r="DP115" s="190"/>
      <c r="DQ115" s="190"/>
      <c r="DR115" s="190"/>
      <c r="DS115" s="190"/>
      <c r="DT115" s="190"/>
      <c r="DU115" s="190"/>
      <c r="DV115" s="190"/>
      <c r="DW115" s="190"/>
      <c r="DX115" s="190"/>
      <c r="DY115" s="190"/>
      <c r="DZ115" s="190"/>
      <c r="EA115" s="190"/>
      <c r="EB115" s="186"/>
      <c r="EC115" s="188"/>
      <c r="ED115" s="188"/>
      <c r="EE115" s="188"/>
      <c r="EF115" s="188"/>
      <c r="EG115" s="188"/>
      <c r="EH115" s="188"/>
      <c r="EI115" s="188"/>
      <c r="EJ115" s="191"/>
      <c r="EK115" s="191"/>
      <c r="EL115" s="191"/>
      <c r="EM115" s="191"/>
      <c r="EN115" s="189"/>
      <c r="EO115" s="190"/>
      <c r="EP115" s="189"/>
      <c r="EQ115" s="187"/>
      <c r="ER115" s="191"/>
      <c r="ES115" s="190"/>
      <c r="ET115" s="191"/>
      <c r="EU115" s="190"/>
    </row>
    <row r="116" spans="27:151">
      <c r="AA116" s="6" t="s">
        <v>282</v>
      </c>
      <c r="AB116" s="5" t="s">
        <v>283</v>
      </c>
      <c r="AC116" s="5" t="s">
        <v>284</v>
      </c>
      <c r="AD116" s="4">
        <v>4.8099999999999996</v>
      </c>
      <c r="AE116" s="4">
        <v>28</v>
      </c>
      <c r="AF116" s="5">
        <v>114.3</v>
      </c>
      <c r="AG116" s="5">
        <v>6.5000000000000009</v>
      </c>
      <c r="AH116" s="6" t="str">
        <f t="shared" si="16"/>
        <v>114.3 x 6.5</v>
      </c>
      <c r="AI116" s="11" cm="1">
        <f t="array" ref="AI116">_xll.DCEPropSectPipe(AF116, AG116, "Area")</f>
        <v>2201.3139723703698</v>
      </c>
      <c r="AJ116" s="151" cm="1">
        <f t="array" ref="AJ116">_xll.DCEPropSectPipe(AF116, AG116, "Ix")</f>
        <v>3209265.3722516391</v>
      </c>
      <c r="AK116" s="151" cm="1">
        <f t="array" ref="AK116">_xll.DCEPropSectPipe(AF116, AG116, "W")</f>
        <v>56155.124623825708</v>
      </c>
      <c r="AL116" s="151" cm="1">
        <f t="array" ref="AL116">_xll.DCEPropSectPipe(AF116, AG116, "Sx")</f>
        <v>37813.500833333332</v>
      </c>
      <c r="AM116" s="11">
        <f>2*Cal!AG116</f>
        <v>13.000000000000002</v>
      </c>
      <c r="AN116" s="11">
        <f t="shared" si="17"/>
        <v>53.9</v>
      </c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9"/>
      <c r="BB116" s="5" t="s">
        <v>297</v>
      </c>
      <c r="BC116" s="3">
        <v>103.83278299767125</v>
      </c>
      <c r="BD116" s="3">
        <v>0</v>
      </c>
      <c r="BE116" s="3">
        <v>-9.6513752001073094E-2</v>
      </c>
      <c r="BF116" s="3">
        <v>1.0123340943475798</v>
      </c>
      <c r="BG116" s="3">
        <v>0</v>
      </c>
      <c r="BH116" s="153">
        <f t="shared" si="18"/>
        <v>1.0123340943475798</v>
      </c>
      <c r="BI116" s="153">
        <f t="shared" si="19"/>
        <v>9.6513752001073094E-2</v>
      </c>
      <c r="BJ116" s="8">
        <f t="shared" si="20"/>
        <v>0.22461213166517116</v>
      </c>
      <c r="BK116" s="8">
        <f t="shared" si="21"/>
        <v>8.5845033321624326E-2</v>
      </c>
      <c r="BL116" s="8">
        <f t="shared" si="22"/>
        <v>0.31045716498679549</v>
      </c>
      <c r="BM116" s="8">
        <f t="shared" si="23"/>
        <v>7.1819076345721873E-4</v>
      </c>
      <c r="BN116" s="7" t="str">
        <f t="shared" si="24"/>
        <v>OK</v>
      </c>
      <c r="BO116" s="9">
        <f t="shared" si="25"/>
        <v>8.5845033321624339E-2</v>
      </c>
      <c r="BP116" s="7" t="str">
        <f t="shared" si="26"/>
        <v>OK</v>
      </c>
      <c r="BQ116" s="11">
        <f t="shared" si="27"/>
        <v>8.2923076923076913</v>
      </c>
      <c r="BR116" s="10" t="str">
        <f t="shared" si="28"/>
        <v>-</v>
      </c>
      <c r="BS116" s="9" t="str" cm="1">
        <f t="array" ref="BS116">IF(BQ116&lt;$K$45,"-",IF(BC116&lt;0,_xll.Dce_5575_1121_SigmaCr1(AN116,AG116,$B$23,$D$23),"-"))</f>
        <v>-</v>
      </c>
      <c r="BT116" s="10">
        <f t="shared" si="29"/>
        <v>0</v>
      </c>
      <c r="BU116" s="7" t="str">
        <f t="shared" si="30"/>
        <v>OK</v>
      </c>
      <c r="DA116" s="186"/>
      <c r="DB116" s="186"/>
      <c r="DC116" s="186"/>
      <c r="DD116" s="201"/>
      <c r="DE116" s="201"/>
      <c r="DF116" s="186"/>
      <c r="DG116" s="186"/>
      <c r="DH116" s="189"/>
      <c r="DI116" s="190"/>
      <c r="DJ116" s="187"/>
      <c r="DK116" s="187"/>
      <c r="DL116" s="190"/>
      <c r="DM116" s="190"/>
      <c r="DN116" s="190"/>
      <c r="DO116" s="190"/>
      <c r="DP116" s="190"/>
      <c r="DQ116" s="190"/>
      <c r="DR116" s="190"/>
      <c r="DS116" s="190"/>
      <c r="DT116" s="190"/>
      <c r="DU116" s="190"/>
      <c r="DV116" s="190"/>
      <c r="DW116" s="190"/>
      <c r="DX116" s="190"/>
      <c r="DY116" s="190"/>
      <c r="DZ116" s="190"/>
      <c r="EA116" s="190"/>
      <c r="EB116" s="186"/>
      <c r="EC116" s="188"/>
      <c r="ED116" s="188"/>
      <c r="EE116" s="188"/>
      <c r="EF116" s="188"/>
      <c r="EG116" s="188"/>
      <c r="EH116" s="188"/>
      <c r="EI116" s="188"/>
      <c r="EJ116" s="191"/>
      <c r="EK116" s="191"/>
      <c r="EL116" s="191"/>
      <c r="EM116" s="191"/>
      <c r="EN116" s="189"/>
      <c r="EO116" s="190"/>
      <c r="EP116" s="189"/>
      <c r="EQ116" s="187"/>
      <c r="ER116" s="191"/>
      <c r="ES116" s="190"/>
      <c r="ET116" s="191"/>
      <c r="EU116" s="190"/>
    </row>
    <row r="117" spans="27:151">
      <c r="AA117" s="6" t="s">
        <v>282</v>
      </c>
      <c r="AB117" s="5" t="s">
        <v>283</v>
      </c>
      <c r="AC117" s="5" t="s">
        <v>284</v>
      </c>
      <c r="AD117" s="4">
        <v>5.25</v>
      </c>
      <c r="AE117" s="4">
        <v>28</v>
      </c>
      <c r="AF117" s="5">
        <v>114.3</v>
      </c>
      <c r="AG117" s="5">
        <v>6.5000000000000009</v>
      </c>
      <c r="AH117" s="6" t="str">
        <f t="shared" si="16"/>
        <v>114.3 x 6.5</v>
      </c>
      <c r="AI117" s="11" cm="1">
        <f t="array" ref="AI117">_xll.DCEPropSectPipe(AF117, AG117, "Area")</f>
        <v>2201.3139723703698</v>
      </c>
      <c r="AJ117" s="151" cm="1">
        <f t="array" ref="AJ117">_xll.DCEPropSectPipe(AF117, AG117, "Ix")</f>
        <v>3209265.3722516391</v>
      </c>
      <c r="AK117" s="151" cm="1">
        <f t="array" ref="AK117">_xll.DCEPropSectPipe(AF117, AG117, "W")</f>
        <v>56155.124623825708</v>
      </c>
      <c r="AL117" s="151" cm="1">
        <f t="array" ref="AL117">_xll.DCEPropSectPipe(AF117, AG117, "Sx")</f>
        <v>37813.500833333332</v>
      </c>
      <c r="AM117" s="11">
        <f>2*Cal!AG117</f>
        <v>13.000000000000002</v>
      </c>
      <c r="AN117" s="11">
        <f t="shared" si="17"/>
        <v>53.9</v>
      </c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9"/>
      <c r="BB117" s="5" t="s">
        <v>297</v>
      </c>
      <c r="BC117" s="3">
        <v>103.83278299767125</v>
      </c>
      <c r="BD117" s="3">
        <v>0</v>
      </c>
      <c r="BE117" s="3">
        <v>-1.4970058573015223E-2</v>
      </c>
      <c r="BF117" s="3">
        <v>1.0367211779106618</v>
      </c>
      <c r="BG117" s="3">
        <v>0</v>
      </c>
      <c r="BH117" s="153">
        <f t="shared" si="18"/>
        <v>1.0367211779106618</v>
      </c>
      <c r="BI117" s="153">
        <f t="shared" si="19"/>
        <v>1.4970058573015223E-2</v>
      </c>
      <c r="BJ117" s="8">
        <f t="shared" si="20"/>
        <v>0.22461213166517116</v>
      </c>
      <c r="BK117" s="8">
        <f t="shared" si="21"/>
        <v>8.7913036377907053E-2</v>
      </c>
      <c r="BL117" s="8">
        <f t="shared" si="22"/>
        <v>0.31252516804307823</v>
      </c>
      <c r="BM117" s="8">
        <f t="shared" si="23"/>
        <v>1.1139715918860501E-4</v>
      </c>
      <c r="BN117" s="7" t="str">
        <f t="shared" si="24"/>
        <v>OK</v>
      </c>
      <c r="BO117" s="9">
        <f t="shared" si="25"/>
        <v>8.7913036377907067E-2</v>
      </c>
      <c r="BP117" s="7" t="str">
        <f t="shared" si="26"/>
        <v>OK</v>
      </c>
      <c r="BQ117" s="11">
        <f t="shared" si="27"/>
        <v>8.2923076923076913</v>
      </c>
      <c r="BR117" s="10" t="str">
        <f t="shared" si="28"/>
        <v>-</v>
      </c>
      <c r="BS117" s="9" t="str" cm="1">
        <f t="array" ref="BS117">IF(BQ117&lt;$K$45,"-",IF(BC117&lt;0,_xll.Dce_5575_1121_SigmaCr1(AN117,AG117,$B$23,$D$23),"-"))</f>
        <v>-</v>
      </c>
      <c r="BT117" s="10">
        <f t="shared" si="29"/>
        <v>0</v>
      </c>
      <c r="BU117" s="7" t="str">
        <f t="shared" si="30"/>
        <v>OK</v>
      </c>
      <c r="DA117" s="186"/>
      <c r="DB117" s="186"/>
      <c r="DC117" s="186"/>
      <c r="DD117" s="201"/>
      <c r="DE117" s="201"/>
      <c r="DF117" s="186"/>
      <c r="DG117" s="186"/>
      <c r="DH117" s="189"/>
      <c r="DI117" s="190"/>
      <c r="DJ117" s="187"/>
      <c r="DK117" s="187"/>
      <c r="DL117" s="190"/>
      <c r="DM117" s="190"/>
      <c r="DN117" s="190"/>
      <c r="DO117" s="190"/>
      <c r="DP117" s="190"/>
      <c r="DQ117" s="190"/>
      <c r="DR117" s="190"/>
      <c r="DS117" s="190"/>
      <c r="DT117" s="190"/>
      <c r="DU117" s="190"/>
      <c r="DV117" s="190"/>
      <c r="DW117" s="190"/>
      <c r="DX117" s="190"/>
      <c r="DY117" s="190"/>
      <c r="DZ117" s="190"/>
      <c r="EA117" s="190"/>
      <c r="EB117" s="186"/>
      <c r="EC117" s="188"/>
      <c r="ED117" s="188"/>
      <c r="EE117" s="188"/>
      <c r="EF117" s="188"/>
      <c r="EG117" s="188"/>
      <c r="EH117" s="188"/>
      <c r="EI117" s="188"/>
      <c r="EJ117" s="191"/>
      <c r="EK117" s="191"/>
      <c r="EL117" s="191"/>
      <c r="EM117" s="191"/>
      <c r="EN117" s="189"/>
      <c r="EO117" s="190"/>
      <c r="EP117" s="189"/>
      <c r="EQ117" s="187"/>
      <c r="ER117" s="191"/>
      <c r="ES117" s="190"/>
      <c r="ET117" s="191"/>
      <c r="EU117" s="190"/>
    </row>
    <row r="118" spans="27:151">
      <c r="AA118" s="6" t="s">
        <v>282</v>
      </c>
      <c r="AB118" s="5" t="s">
        <v>283</v>
      </c>
      <c r="AC118" s="5" t="s">
        <v>284</v>
      </c>
      <c r="AD118" s="4">
        <v>5.25</v>
      </c>
      <c r="AE118" s="4">
        <v>28</v>
      </c>
      <c r="AF118" s="5">
        <v>114.3</v>
      </c>
      <c r="AG118" s="5">
        <v>6.5000000000000009</v>
      </c>
      <c r="AH118" s="6" t="str">
        <f t="shared" si="16"/>
        <v>114.3 x 6.5</v>
      </c>
      <c r="AI118" s="11" cm="1">
        <f t="array" ref="AI118">_xll.DCEPropSectPipe(AF118, AG118, "Area")</f>
        <v>2201.3139723703698</v>
      </c>
      <c r="AJ118" s="151" cm="1">
        <f t="array" ref="AJ118">_xll.DCEPropSectPipe(AF118, AG118, "Ix")</f>
        <v>3209265.3722516391</v>
      </c>
      <c r="AK118" s="151" cm="1">
        <f t="array" ref="AK118">_xll.DCEPropSectPipe(AF118, AG118, "W")</f>
        <v>56155.124623825708</v>
      </c>
      <c r="AL118" s="151" cm="1">
        <f t="array" ref="AL118">_xll.DCEPropSectPipe(AF118, AG118, "Sx")</f>
        <v>37813.500833333332</v>
      </c>
      <c r="AM118" s="11">
        <f>2*Cal!AG118</f>
        <v>13.000000000000002</v>
      </c>
      <c r="AN118" s="11">
        <f t="shared" si="17"/>
        <v>53.9</v>
      </c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9"/>
      <c r="BB118" s="5" t="s">
        <v>297</v>
      </c>
      <c r="BC118" s="3">
        <v>103.83278299767177</v>
      </c>
      <c r="BD118" s="3">
        <v>0</v>
      </c>
      <c r="BE118" s="3">
        <v>-2.2061638331831319</v>
      </c>
      <c r="BF118" s="3">
        <v>1.036721177910785</v>
      </c>
      <c r="BG118" s="3">
        <v>0</v>
      </c>
      <c r="BH118" s="153">
        <f t="shared" si="18"/>
        <v>1.036721177910785</v>
      </c>
      <c r="BI118" s="153">
        <f t="shared" si="19"/>
        <v>2.2061638331831319</v>
      </c>
      <c r="BJ118" s="8">
        <f t="shared" si="20"/>
        <v>0.22461213166517233</v>
      </c>
      <c r="BK118" s="8">
        <f t="shared" si="21"/>
        <v>8.7913036377917503E-2</v>
      </c>
      <c r="BL118" s="8">
        <f t="shared" si="22"/>
        <v>0.31252516804308983</v>
      </c>
      <c r="BM118" s="8">
        <f t="shared" si="23"/>
        <v>1.6416795066136077E-2</v>
      </c>
      <c r="BN118" s="7" t="str">
        <f t="shared" si="24"/>
        <v>OK</v>
      </c>
      <c r="BO118" s="9">
        <f t="shared" si="25"/>
        <v>8.7913036377917517E-2</v>
      </c>
      <c r="BP118" s="7" t="str">
        <f t="shared" si="26"/>
        <v>OK</v>
      </c>
      <c r="BQ118" s="11">
        <f t="shared" si="27"/>
        <v>8.2923076923076913</v>
      </c>
      <c r="BR118" s="10" t="str">
        <f t="shared" si="28"/>
        <v>-</v>
      </c>
      <c r="BS118" s="9" t="str" cm="1">
        <f t="array" ref="BS118">IF(BQ118&lt;$K$45,"-",IF(BC118&lt;0,_xll.Dce_5575_1121_SigmaCr1(AN118,AG118,$B$23,$D$23),"-"))</f>
        <v>-</v>
      </c>
      <c r="BT118" s="10">
        <f t="shared" si="29"/>
        <v>0</v>
      </c>
      <c r="BU118" s="7" t="str">
        <f t="shared" si="30"/>
        <v>OK</v>
      </c>
      <c r="DA118" s="186"/>
      <c r="DB118" s="186"/>
      <c r="DC118" s="186"/>
      <c r="DD118" s="201"/>
      <c r="DE118" s="201"/>
      <c r="DF118" s="186"/>
      <c r="DG118" s="186"/>
      <c r="DH118" s="189"/>
      <c r="DI118" s="190"/>
      <c r="DJ118" s="187"/>
      <c r="DK118" s="187"/>
      <c r="DL118" s="190"/>
      <c r="DM118" s="190"/>
      <c r="DN118" s="190"/>
      <c r="DO118" s="190"/>
      <c r="DP118" s="190"/>
      <c r="DQ118" s="190"/>
      <c r="DR118" s="190"/>
      <c r="DS118" s="190"/>
      <c r="DT118" s="190"/>
      <c r="DU118" s="190"/>
      <c r="DV118" s="190"/>
      <c r="DW118" s="190"/>
      <c r="DX118" s="190"/>
      <c r="DY118" s="190"/>
      <c r="DZ118" s="190"/>
      <c r="EA118" s="190"/>
      <c r="EB118" s="186"/>
      <c r="EC118" s="188"/>
      <c r="ED118" s="188"/>
      <c r="EE118" s="188"/>
      <c r="EF118" s="188"/>
      <c r="EG118" s="188"/>
      <c r="EH118" s="188"/>
      <c r="EI118" s="188"/>
      <c r="EJ118" s="191"/>
      <c r="EK118" s="191"/>
      <c r="EL118" s="191"/>
      <c r="EM118" s="191"/>
      <c r="EN118" s="189"/>
      <c r="EO118" s="190"/>
      <c r="EP118" s="189"/>
      <c r="EQ118" s="187"/>
      <c r="ER118" s="191"/>
      <c r="ES118" s="190"/>
      <c r="ET118" s="191"/>
      <c r="EU118" s="190"/>
    </row>
    <row r="119" spans="27:151">
      <c r="AA119" s="6" t="s">
        <v>282</v>
      </c>
      <c r="AB119" s="5" t="s">
        <v>283</v>
      </c>
      <c r="AC119" s="5" t="s">
        <v>284</v>
      </c>
      <c r="AD119" s="4">
        <v>5.69</v>
      </c>
      <c r="AE119" s="4">
        <v>28</v>
      </c>
      <c r="AF119" s="5">
        <v>114.3</v>
      </c>
      <c r="AG119" s="5">
        <v>6.5000000000000009</v>
      </c>
      <c r="AH119" s="6" t="str">
        <f t="shared" si="16"/>
        <v>114.3 x 6.5</v>
      </c>
      <c r="AI119" s="11" cm="1">
        <f t="array" ref="AI119">_xll.DCEPropSectPipe(AF119, AG119, "Area")</f>
        <v>2201.3139723703698</v>
      </c>
      <c r="AJ119" s="151" cm="1">
        <f t="array" ref="AJ119">_xll.DCEPropSectPipe(AF119, AG119, "Ix")</f>
        <v>3209265.3722516391</v>
      </c>
      <c r="AK119" s="151" cm="1">
        <f t="array" ref="AK119">_xll.DCEPropSectPipe(AF119, AG119, "W")</f>
        <v>56155.124623825708</v>
      </c>
      <c r="AL119" s="151" cm="1">
        <f t="array" ref="AL119">_xll.DCEPropSectPipe(AF119, AG119, "Sx")</f>
        <v>37813.500833333332</v>
      </c>
      <c r="AM119" s="11">
        <f>2*Cal!AG119</f>
        <v>13.000000000000002</v>
      </c>
      <c r="AN119" s="11">
        <f t="shared" si="17"/>
        <v>53.9</v>
      </c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9"/>
      <c r="BB119" s="5" t="s">
        <v>297</v>
      </c>
      <c r="BC119" s="3">
        <v>103.83278299767177</v>
      </c>
      <c r="BD119" s="3">
        <v>0</v>
      </c>
      <c r="BE119" s="3">
        <v>-2.1246201397550739</v>
      </c>
      <c r="BF119" s="3">
        <v>1.9840801719910173</v>
      </c>
      <c r="BG119" s="3">
        <v>0</v>
      </c>
      <c r="BH119" s="153">
        <f t="shared" si="18"/>
        <v>1.9840801719910173</v>
      </c>
      <c r="BI119" s="153">
        <f t="shared" si="19"/>
        <v>2.1246201397550739</v>
      </c>
      <c r="BJ119" s="8">
        <f t="shared" si="20"/>
        <v>0.22461213166517233</v>
      </c>
      <c r="BK119" s="8">
        <f t="shared" si="21"/>
        <v>0.1682482388258508</v>
      </c>
      <c r="BL119" s="8">
        <f t="shared" si="22"/>
        <v>0.39286037049102313</v>
      </c>
      <c r="BM119" s="8">
        <f t="shared" si="23"/>
        <v>1.5810001461867462E-2</v>
      </c>
      <c r="BN119" s="7" t="str">
        <f t="shared" si="24"/>
        <v>OK</v>
      </c>
      <c r="BO119" s="9">
        <f t="shared" si="25"/>
        <v>0.16824823882585083</v>
      </c>
      <c r="BP119" s="7" t="str">
        <f t="shared" si="26"/>
        <v>OK</v>
      </c>
      <c r="BQ119" s="11">
        <f t="shared" si="27"/>
        <v>8.2923076923076913</v>
      </c>
      <c r="BR119" s="10" t="str">
        <f t="shared" si="28"/>
        <v>-</v>
      </c>
      <c r="BS119" s="9" t="str" cm="1">
        <f t="array" ref="BS119">IF(BQ119&lt;$K$45,"-",IF(BC119&lt;0,_xll.Dce_5575_1121_SigmaCr1(AN119,AG119,$B$23,$D$23),"-"))</f>
        <v>-</v>
      </c>
      <c r="BT119" s="10">
        <f t="shared" si="29"/>
        <v>0</v>
      </c>
      <c r="BU119" s="7" t="str">
        <f t="shared" si="30"/>
        <v>OK</v>
      </c>
      <c r="DA119" s="186"/>
      <c r="DB119" s="186"/>
      <c r="DC119" s="186"/>
      <c r="DD119" s="201"/>
      <c r="DE119" s="201"/>
      <c r="DF119" s="186"/>
      <c r="DG119" s="186"/>
      <c r="DH119" s="189"/>
      <c r="DI119" s="190"/>
      <c r="DJ119" s="187"/>
      <c r="DK119" s="187"/>
      <c r="DL119" s="190"/>
      <c r="DM119" s="190"/>
      <c r="DN119" s="190"/>
      <c r="DO119" s="190"/>
      <c r="DP119" s="190"/>
      <c r="DQ119" s="190"/>
      <c r="DR119" s="190"/>
      <c r="DS119" s="190"/>
      <c r="DT119" s="190"/>
      <c r="DU119" s="190"/>
      <c r="DV119" s="190"/>
      <c r="DW119" s="190"/>
      <c r="DX119" s="190"/>
      <c r="DY119" s="190"/>
      <c r="DZ119" s="190"/>
      <c r="EA119" s="190"/>
      <c r="EB119" s="186"/>
      <c r="EC119" s="188"/>
      <c r="ED119" s="188"/>
      <c r="EE119" s="188"/>
      <c r="EF119" s="188"/>
      <c r="EG119" s="188"/>
      <c r="EH119" s="188"/>
      <c r="EI119" s="188"/>
      <c r="EJ119" s="191"/>
      <c r="EK119" s="191"/>
      <c r="EL119" s="191"/>
      <c r="EM119" s="191"/>
      <c r="EN119" s="189"/>
      <c r="EO119" s="190"/>
      <c r="EP119" s="189"/>
      <c r="EQ119" s="187"/>
      <c r="ER119" s="191"/>
      <c r="ES119" s="190"/>
      <c r="ET119" s="191"/>
      <c r="EU119" s="190"/>
    </row>
    <row r="120" spans="27:151">
      <c r="AA120" s="6" t="s">
        <v>282</v>
      </c>
      <c r="AB120" s="5" t="s">
        <v>283</v>
      </c>
      <c r="AC120" s="5" t="s">
        <v>284</v>
      </c>
      <c r="AD120" s="4">
        <v>6.12</v>
      </c>
      <c r="AE120" s="4">
        <v>28</v>
      </c>
      <c r="AF120" s="5">
        <v>114.3</v>
      </c>
      <c r="AG120" s="5">
        <v>6.5000000000000009</v>
      </c>
      <c r="AH120" s="6" t="str">
        <f t="shared" si="16"/>
        <v>114.3 x 6.5</v>
      </c>
      <c r="AI120" s="11" cm="1">
        <f t="array" ref="AI120">_xll.DCEPropSectPipe(AF120, AG120, "Area")</f>
        <v>2201.3139723703698</v>
      </c>
      <c r="AJ120" s="151" cm="1">
        <f t="array" ref="AJ120">_xll.DCEPropSectPipe(AF120, AG120, "Ix")</f>
        <v>3209265.3722516391</v>
      </c>
      <c r="AK120" s="151" cm="1">
        <f t="array" ref="AK120">_xll.DCEPropSectPipe(AF120, AG120, "W")</f>
        <v>56155.124623825708</v>
      </c>
      <c r="AL120" s="151" cm="1">
        <f t="array" ref="AL120">_xll.DCEPropSectPipe(AF120, AG120, "Sx")</f>
        <v>37813.500833333332</v>
      </c>
      <c r="AM120" s="11">
        <f>2*Cal!AG120</f>
        <v>13.000000000000002</v>
      </c>
      <c r="AN120" s="11">
        <f t="shared" si="17"/>
        <v>53.9</v>
      </c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9"/>
      <c r="BB120" s="5" t="s">
        <v>297</v>
      </c>
      <c r="BC120" s="3">
        <v>103.83278299767177</v>
      </c>
      <c r="BD120" s="3">
        <v>0</v>
      </c>
      <c r="BE120" s="3">
        <v>-2.0430764463270159</v>
      </c>
      <c r="BF120" s="3">
        <v>2.8957638001964749</v>
      </c>
      <c r="BG120" s="3">
        <v>0</v>
      </c>
      <c r="BH120" s="153">
        <f t="shared" si="18"/>
        <v>2.8957638001964749</v>
      </c>
      <c r="BI120" s="153">
        <f t="shared" si="19"/>
        <v>2.0430764463270159</v>
      </c>
      <c r="BJ120" s="8">
        <f t="shared" si="20"/>
        <v>0.22461213166517233</v>
      </c>
      <c r="BK120" s="8">
        <f t="shared" si="21"/>
        <v>0.24555820188949282</v>
      </c>
      <c r="BL120" s="8">
        <f t="shared" si="22"/>
        <v>0.47017033355466514</v>
      </c>
      <c r="BM120" s="8">
        <f t="shared" si="23"/>
        <v>1.5203207857598848E-2</v>
      </c>
      <c r="BN120" s="7" t="str">
        <f t="shared" si="24"/>
        <v>OK</v>
      </c>
      <c r="BO120" s="9">
        <f t="shared" si="25"/>
        <v>0.24555820188949284</v>
      </c>
      <c r="BP120" s="7" t="str">
        <f t="shared" si="26"/>
        <v>OK</v>
      </c>
      <c r="BQ120" s="11">
        <f t="shared" si="27"/>
        <v>8.2923076923076913</v>
      </c>
      <c r="BR120" s="10" t="str">
        <f t="shared" si="28"/>
        <v>-</v>
      </c>
      <c r="BS120" s="9" t="str" cm="1">
        <f t="array" ref="BS120">IF(BQ120&lt;$K$45,"-",IF(BC120&lt;0,_xll.Dce_5575_1121_SigmaCr1(AN120,AG120,$B$23,$D$23),"-"))</f>
        <v>-</v>
      </c>
      <c r="BT120" s="10">
        <f t="shared" si="29"/>
        <v>0</v>
      </c>
      <c r="BU120" s="7" t="str">
        <f t="shared" si="30"/>
        <v>OK</v>
      </c>
      <c r="DA120" s="186"/>
      <c r="DB120" s="186"/>
      <c r="DC120" s="186"/>
      <c r="DD120" s="201"/>
      <c r="DE120" s="201"/>
      <c r="DF120" s="186"/>
      <c r="DG120" s="186"/>
      <c r="DH120" s="189"/>
      <c r="DI120" s="190"/>
      <c r="DJ120" s="187"/>
      <c r="DK120" s="187"/>
      <c r="DL120" s="190"/>
      <c r="DM120" s="190"/>
      <c r="DN120" s="190"/>
      <c r="DO120" s="190"/>
      <c r="DP120" s="190"/>
      <c r="DQ120" s="190"/>
      <c r="DR120" s="190"/>
      <c r="DS120" s="190"/>
      <c r="DT120" s="190"/>
      <c r="DU120" s="190"/>
      <c r="DV120" s="190"/>
      <c r="DW120" s="190"/>
      <c r="DX120" s="190"/>
      <c r="DY120" s="190"/>
      <c r="DZ120" s="190"/>
      <c r="EA120" s="190"/>
      <c r="EB120" s="186"/>
      <c r="EC120" s="188"/>
      <c r="ED120" s="188"/>
      <c r="EE120" s="188"/>
      <c r="EF120" s="188"/>
      <c r="EG120" s="188"/>
      <c r="EH120" s="188"/>
      <c r="EI120" s="188"/>
      <c r="EJ120" s="191"/>
      <c r="EK120" s="191"/>
      <c r="EL120" s="191"/>
      <c r="EM120" s="191"/>
      <c r="EN120" s="189"/>
      <c r="EO120" s="190"/>
      <c r="EP120" s="189"/>
      <c r="EQ120" s="187"/>
      <c r="ER120" s="191"/>
      <c r="ES120" s="190"/>
      <c r="ET120" s="191"/>
      <c r="EU120" s="190"/>
    </row>
    <row r="121" spans="27:151">
      <c r="AA121" s="6" t="s">
        <v>282</v>
      </c>
      <c r="AB121" s="5" t="s">
        <v>283</v>
      </c>
      <c r="AC121" s="5" t="s">
        <v>284</v>
      </c>
      <c r="AD121" s="4">
        <v>6.56</v>
      </c>
      <c r="AE121" s="4">
        <v>28</v>
      </c>
      <c r="AF121" s="5">
        <v>114.3</v>
      </c>
      <c r="AG121" s="5">
        <v>6.5000000000000009</v>
      </c>
      <c r="AH121" s="6" t="str">
        <f t="shared" si="16"/>
        <v>114.3 x 6.5</v>
      </c>
      <c r="AI121" s="11" cm="1">
        <f t="array" ref="AI121">_xll.DCEPropSectPipe(AF121, AG121, "Area")</f>
        <v>2201.3139723703698</v>
      </c>
      <c r="AJ121" s="151" cm="1">
        <f t="array" ref="AJ121">_xll.DCEPropSectPipe(AF121, AG121, "Ix")</f>
        <v>3209265.3722516391</v>
      </c>
      <c r="AK121" s="151" cm="1">
        <f t="array" ref="AK121">_xll.DCEPropSectPipe(AF121, AG121, "W")</f>
        <v>56155.124623825708</v>
      </c>
      <c r="AL121" s="151" cm="1">
        <f t="array" ref="AL121">_xll.DCEPropSectPipe(AF121, AG121, "Sx")</f>
        <v>37813.500833333332</v>
      </c>
      <c r="AM121" s="11">
        <f>2*Cal!AG121</f>
        <v>13.000000000000002</v>
      </c>
      <c r="AN121" s="11">
        <f t="shared" si="17"/>
        <v>53.9</v>
      </c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9"/>
      <c r="BB121" s="5" t="s">
        <v>297</v>
      </c>
      <c r="BC121" s="3">
        <v>103.83278299767177</v>
      </c>
      <c r="BD121" s="3">
        <v>0</v>
      </c>
      <c r="BE121" s="3">
        <v>-1.9615327528989579</v>
      </c>
      <c r="BF121" s="3">
        <v>3.7717720625271567</v>
      </c>
      <c r="BG121" s="3">
        <v>0</v>
      </c>
      <c r="BH121" s="153">
        <f t="shared" si="18"/>
        <v>3.7717720625271567</v>
      </c>
      <c r="BI121" s="153">
        <f t="shared" si="19"/>
        <v>1.9615327528989579</v>
      </c>
      <c r="BJ121" s="8">
        <f t="shared" si="20"/>
        <v>0.22461213166517233</v>
      </c>
      <c r="BK121" s="8">
        <f t="shared" si="21"/>
        <v>0.31984292556884342</v>
      </c>
      <c r="BL121" s="8">
        <f t="shared" si="22"/>
        <v>0.54445505723401577</v>
      </c>
      <c r="BM121" s="8">
        <f t="shared" si="23"/>
        <v>1.4596414253330232E-2</v>
      </c>
      <c r="BN121" s="7" t="str">
        <f t="shared" si="24"/>
        <v>OK</v>
      </c>
      <c r="BO121" s="9">
        <f t="shared" si="25"/>
        <v>0.31984292556884347</v>
      </c>
      <c r="BP121" s="7" t="str">
        <f t="shared" si="26"/>
        <v>OK</v>
      </c>
      <c r="BQ121" s="11">
        <f t="shared" si="27"/>
        <v>8.2923076923076913</v>
      </c>
      <c r="BR121" s="10" t="str">
        <f t="shared" si="28"/>
        <v>-</v>
      </c>
      <c r="BS121" s="9" t="str" cm="1">
        <f t="array" ref="BS121">IF(BQ121&lt;$K$45,"-",IF(BC121&lt;0,_xll.Dce_5575_1121_SigmaCr1(AN121,AG121,$B$23,$D$23),"-"))</f>
        <v>-</v>
      </c>
      <c r="BT121" s="10">
        <f t="shared" si="29"/>
        <v>0</v>
      </c>
      <c r="BU121" s="7" t="str">
        <f t="shared" si="30"/>
        <v>OK</v>
      </c>
      <c r="DA121" s="186"/>
      <c r="DB121" s="186"/>
      <c r="DC121" s="186"/>
      <c r="DD121" s="201"/>
      <c r="DE121" s="201"/>
      <c r="DF121" s="186"/>
      <c r="DG121" s="186"/>
      <c r="DH121" s="189"/>
      <c r="DI121" s="190"/>
      <c r="DJ121" s="187"/>
      <c r="DK121" s="187"/>
      <c r="DL121" s="190"/>
      <c r="DM121" s="190"/>
      <c r="DN121" s="190"/>
      <c r="DO121" s="190"/>
      <c r="DP121" s="190"/>
      <c r="DQ121" s="190"/>
      <c r="DR121" s="190"/>
      <c r="DS121" s="190"/>
      <c r="DT121" s="190"/>
      <c r="DU121" s="190"/>
      <c r="DV121" s="190"/>
      <c r="DW121" s="190"/>
      <c r="DX121" s="190"/>
      <c r="DY121" s="190"/>
      <c r="DZ121" s="190"/>
      <c r="EA121" s="190"/>
      <c r="EB121" s="186"/>
      <c r="EC121" s="188"/>
      <c r="ED121" s="188"/>
      <c r="EE121" s="188"/>
      <c r="EF121" s="188"/>
      <c r="EG121" s="188"/>
      <c r="EH121" s="188"/>
      <c r="EI121" s="188"/>
      <c r="EJ121" s="191"/>
      <c r="EK121" s="191"/>
      <c r="EL121" s="191"/>
      <c r="EM121" s="191"/>
      <c r="EN121" s="189"/>
      <c r="EO121" s="190"/>
      <c r="EP121" s="189"/>
      <c r="EQ121" s="187"/>
      <c r="ER121" s="191"/>
      <c r="ES121" s="190"/>
      <c r="ET121" s="191"/>
      <c r="EU121" s="190"/>
    </row>
    <row r="122" spans="27:151">
      <c r="AA122" s="6" t="s">
        <v>282</v>
      </c>
      <c r="AB122" s="5" t="s">
        <v>283</v>
      </c>
      <c r="AC122" s="5" t="s">
        <v>284</v>
      </c>
      <c r="AD122" s="4">
        <v>7</v>
      </c>
      <c r="AE122" s="4">
        <v>28</v>
      </c>
      <c r="AF122" s="5">
        <v>114.3</v>
      </c>
      <c r="AG122" s="5">
        <v>6.5000000000000009</v>
      </c>
      <c r="AH122" s="6" t="str">
        <f t="shared" si="16"/>
        <v>114.3 x 6.5</v>
      </c>
      <c r="AI122" s="11" cm="1">
        <f t="array" ref="AI122">_xll.DCEPropSectPipe(AF122, AG122, "Area")</f>
        <v>2201.3139723703698</v>
      </c>
      <c r="AJ122" s="151" cm="1">
        <f t="array" ref="AJ122">_xll.DCEPropSectPipe(AF122, AG122, "Ix")</f>
        <v>3209265.3722516391</v>
      </c>
      <c r="AK122" s="151" cm="1">
        <f t="array" ref="AK122">_xll.DCEPropSectPipe(AF122, AG122, "W")</f>
        <v>56155.124623825708</v>
      </c>
      <c r="AL122" s="151" cm="1">
        <f t="array" ref="AL122">_xll.DCEPropSectPipe(AF122, AG122, "Sx")</f>
        <v>37813.500833333332</v>
      </c>
      <c r="AM122" s="11">
        <f>2*Cal!AG122</f>
        <v>13.000000000000002</v>
      </c>
      <c r="AN122" s="11">
        <f t="shared" si="17"/>
        <v>53.9</v>
      </c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9"/>
      <c r="BB122" s="5" t="s">
        <v>297</v>
      </c>
      <c r="BC122" s="3">
        <v>103.83278299767177</v>
      </c>
      <c r="BD122" s="3">
        <v>0</v>
      </c>
      <c r="BE122" s="3">
        <v>-1.8799890594709001</v>
      </c>
      <c r="BF122" s="3">
        <v>4.6121049589830623</v>
      </c>
      <c r="BG122" s="3">
        <v>0</v>
      </c>
      <c r="BH122" s="153">
        <f t="shared" si="18"/>
        <v>4.6121049589830623</v>
      </c>
      <c r="BI122" s="153">
        <f t="shared" si="19"/>
        <v>1.8799890594709001</v>
      </c>
      <c r="BJ122" s="8">
        <f t="shared" si="20"/>
        <v>0.22461213166517233</v>
      </c>
      <c r="BK122" s="8">
        <f t="shared" si="21"/>
        <v>0.39110240986390254</v>
      </c>
      <c r="BL122" s="8">
        <f t="shared" si="22"/>
        <v>0.6157145415290749</v>
      </c>
      <c r="BM122" s="8">
        <f t="shared" si="23"/>
        <v>1.3989620649061622E-2</v>
      </c>
      <c r="BN122" s="7" t="str">
        <f t="shared" si="24"/>
        <v>OK</v>
      </c>
      <c r="BO122" s="9">
        <f t="shared" si="25"/>
        <v>0.3911024098639026</v>
      </c>
      <c r="BP122" s="7" t="str">
        <f t="shared" si="26"/>
        <v>OK</v>
      </c>
      <c r="BQ122" s="11">
        <f t="shared" si="27"/>
        <v>8.2923076923076913</v>
      </c>
      <c r="BR122" s="10" t="str">
        <f t="shared" si="28"/>
        <v>-</v>
      </c>
      <c r="BS122" s="9" t="str" cm="1">
        <f t="array" ref="BS122">IF(BQ122&lt;$K$45,"-",IF(BC122&lt;0,_xll.Dce_5575_1121_SigmaCr1(AN122,AG122,$B$23,$D$23),"-"))</f>
        <v>-</v>
      </c>
      <c r="BT122" s="10">
        <f t="shared" si="29"/>
        <v>0</v>
      </c>
      <c r="BU122" s="7" t="str">
        <f t="shared" si="30"/>
        <v>OK</v>
      </c>
      <c r="DA122" s="186"/>
      <c r="DB122" s="186"/>
      <c r="DC122" s="186"/>
      <c r="DD122" s="201"/>
      <c r="DE122" s="201"/>
      <c r="DF122" s="186"/>
      <c r="DG122" s="186"/>
      <c r="DH122" s="189"/>
      <c r="DI122" s="190"/>
      <c r="DJ122" s="187"/>
      <c r="DK122" s="187"/>
      <c r="DL122" s="190"/>
      <c r="DM122" s="190"/>
      <c r="DN122" s="190"/>
      <c r="DO122" s="190"/>
      <c r="DP122" s="190"/>
      <c r="DQ122" s="190"/>
      <c r="DR122" s="190"/>
      <c r="DS122" s="190"/>
      <c r="DT122" s="190"/>
      <c r="DU122" s="190"/>
      <c r="DV122" s="190"/>
      <c r="DW122" s="190"/>
      <c r="DX122" s="190"/>
      <c r="DY122" s="190"/>
      <c r="DZ122" s="190"/>
      <c r="EA122" s="190"/>
      <c r="EB122" s="186"/>
      <c r="EC122" s="188"/>
      <c r="ED122" s="188"/>
      <c r="EE122" s="188"/>
      <c r="EF122" s="188"/>
      <c r="EG122" s="188"/>
      <c r="EH122" s="188"/>
      <c r="EI122" s="188"/>
      <c r="EJ122" s="191"/>
      <c r="EK122" s="191"/>
      <c r="EL122" s="191"/>
      <c r="EM122" s="191"/>
      <c r="EN122" s="189"/>
      <c r="EO122" s="190"/>
      <c r="EP122" s="189"/>
      <c r="EQ122" s="187"/>
      <c r="ER122" s="191"/>
      <c r="ES122" s="190"/>
      <c r="ET122" s="191"/>
      <c r="EU122" s="190"/>
    </row>
    <row r="123" spans="27:151">
      <c r="AA123" s="6" t="s">
        <v>282</v>
      </c>
      <c r="AB123" s="5" t="s">
        <v>283</v>
      </c>
      <c r="AC123" s="5" t="s">
        <v>284</v>
      </c>
      <c r="AD123" s="4">
        <v>7</v>
      </c>
      <c r="AE123" s="4">
        <v>28</v>
      </c>
      <c r="AF123" s="5">
        <v>114.3</v>
      </c>
      <c r="AG123" s="5">
        <v>6.5000000000000009</v>
      </c>
      <c r="AH123" s="6" t="str">
        <f t="shared" si="16"/>
        <v>114.3 x 6.5</v>
      </c>
      <c r="AI123" s="11" cm="1">
        <f t="array" ref="AI123">_xll.DCEPropSectPipe(AF123, AG123, "Area")</f>
        <v>2201.3139723703698</v>
      </c>
      <c r="AJ123" s="151" cm="1">
        <f t="array" ref="AJ123">_xll.DCEPropSectPipe(AF123, AG123, "Ix")</f>
        <v>3209265.3722516391</v>
      </c>
      <c r="AK123" s="151" cm="1">
        <f t="array" ref="AK123">_xll.DCEPropSectPipe(AF123, AG123, "W")</f>
        <v>56155.124623825708</v>
      </c>
      <c r="AL123" s="151" cm="1">
        <f t="array" ref="AL123">_xll.DCEPropSectPipe(AF123, AG123, "Sx")</f>
        <v>37813.500833333332</v>
      </c>
      <c r="AM123" s="11">
        <f>2*Cal!AG123</f>
        <v>13.000000000000002</v>
      </c>
      <c r="AN123" s="11">
        <f t="shared" si="17"/>
        <v>53.9</v>
      </c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9"/>
      <c r="BB123" s="5" t="s">
        <v>297</v>
      </c>
      <c r="BC123" s="3">
        <v>907.00475761266637</v>
      </c>
      <c r="BD123" s="3">
        <v>0</v>
      </c>
      <c r="BE123" s="3">
        <v>-7.7827896125116244E-2</v>
      </c>
      <c r="BF123" s="3">
        <v>4.6121049589831458</v>
      </c>
      <c r="BG123" s="3">
        <v>0</v>
      </c>
      <c r="BH123" s="153">
        <f t="shared" si="18"/>
        <v>4.6121049589831458</v>
      </c>
      <c r="BI123" s="153">
        <f t="shared" si="19"/>
        <v>7.7827896125116244E-2</v>
      </c>
      <c r="BJ123" s="8">
        <f t="shared" si="20"/>
        <v>1.9620419115839551</v>
      </c>
      <c r="BK123" s="8">
        <f t="shared" si="21"/>
        <v>0.39110240986390965</v>
      </c>
      <c r="BL123" s="8">
        <f t="shared" si="22"/>
        <v>2.3531443214478647</v>
      </c>
      <c r="BM123" s="8">
        <f t="shared" si="23"/>
        <v>5.7914312704105504E-4</v>
      </c>
      <c r="BN123" s="7" t="str">
        <f t="shared" si="24"/>
        <v>O/S</v>
      </c>
      <c r="BO123" s="9">
        <f t="shared" si="25"/>
        <v>0.39110240986390971</v>
      </c>
      <c r="BP123" s="7" t="str">
        <f t="shared" si="26"/>
        <v>OK</v>
      </c>
      <c r="BQ123" s="11">
        <f t="shared" si="27"/>
        <v>8.2923076923076913</v>
      </c>
      <c r="BR123" s="10" t="str">
        <f t="shared" si="28"/>
        <v>-</v>
      </c>
      <c r="BS123" s="9" t="str" cm="1">
        <f t="array" ref="BS123">IF(BQ123&lt;$K$45,"-",IF(BC123&lt;0,_xll.Dce_5575_1121_SigmaCr1(AN123,AG123,$B$23,$D$23),"-"))</f>
        <v>-</v>
      </c>
      <c r="BT123" s="10">
        <f t="shared" si="29"/>
        <v>0</v>
      </c>
      <c r="BU123" s="7" t="str">
        <f t="shared" si="30"/>
        <v>OK</v>
      </c>
      <c r="DA123" s="186"/>
      <c r="DB123" s="186"/>
      <c r="DC123" s="186"/>
      <c r="DD123" s="201"/>
      <c r="DE123" s="201"/>
      <c r="DF123" s="186"/>
      <c r="DG123" s="186"/>
      <c r="DH123" s="189"/>
      <c r="DI123" s="190"/>
      <c r="DJ123" s="187"/>
      <c r="DK123" s="187"/>
      <c r="DL123" s="190"/>
      <c r="DM123" s="190"/>
      <c r="DN123" s="190"/>
      <c r="DO123" s="190"/>
      <c r="DP123" s="190"/>
      <c r="DQ123" s="190"/>
      <c r="DR123" s="190"/>
      <c r="DS123" s="190"/>
      <c r="DT123" s="190"/>
      <c r="DU123" s="190"/>
      <c r="DV123" s="190"/>
      <c r="DW123" s="190"/>
      <c r="DX123" s="190"/>
      <c r="DY123" s="190"/>
      <c r="DZ123" s="190"/>
      <c r="EA123" s="190"/>
      <c r="EB123" s="186"/>
      <c r="EC123" s="188"/>
      <c r="ED123" s="188"/>
      <c r="EE123" s="188"/>
      <c r="EF123" s="188"/>
      <c r="EG123" s="188"/>
      <c r="EH123" s="188"/>
      <c r="EI123" s="188"/>
      <c r="EJ123" s="191"/>
      <c r="EK123" s="191"/>
      <c r="EL123" s="191"/>
      <c r="EM123" s="191"/>
      <c r="EN123" s="189"/>
      <c r="EO123" s="190"/>
      <c r="EP123" s="189"/>
      <c r="EQ123" s="187"/>
      <c r="ER123" s="191"/>
      <c r="ES123" s="190"/>
      <c r="ET123" s="191"/>
      <c r="EU123" s="190"/>
    </row>
    <row r="124" spans="27:151">
      <c r="AA124" s="6" t="s">
        <v>282</v>
      </c>
      <c r="AB124" s="5" t="s">
        <v>283</v>
      </c>
      <c r="AC124" s="5" t="s">
        <v>284</v>
      </c>
      <c r="AD124" s="4">
        <v>7.44</v>
      </c>
      <c r="AE124" s="4">
        <v>28</v>
      </c>
      <c r="AF124" s="5">
        <v>114.3</v>
      </c>
      <c r="AG124" s="5">
        <v>6.5000000000000009</v>
      </c>
      <c r="AH124" s="6" t="str">
        <f t="shared" si="16"/>
        <v>114.3 x 6.5</v>
      </c>
      <c r="AI124" s="11" cm="1">
        <f t="array" ref="AI124">_xll.DCEPropSectPipe(AF124, AG124, "Area")</f>
        <v>2201.3139723703698</v>
      </c>
      <c r="AJ124" s="151" cm="1">
        <f t="array" ref="AJ124">_xll.DCEPropSectPipe(AF124, AG124, "Ix")</f>
        <v>3209265.3722516391</v>
      </c>
      <c r="AK124" s="151" cm="1">
        <f t="array" ref="AK124">_xll.DCEPropSectPipe(AF124, AG124, "W")</f>
        <v>56155.124623825708</v>
      </c>
      <c r="AL124" s="151" cm="1">
        <f t="array" ref="AL124">_xll.DCEPropSectPipe(AF124, AG124, "Sx")</f>
        <v>37813.500833333332</v>
      </c>
      <c r="AM124" s="11">
        <f>2*Cal!AG124</f>
        <v>13.000000000000002</v>
      </c>
      <c r="AN124" s="11">
        <f t="shared" si="17"/>
        <v>53.9</v>
      </c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9"/>
      <c r="BB124" s="5" t="s">
        <v>297</v>
      </c>
      <c r="BC124" s="3">
        <v>907.00475761266637</v>
      </c>
      <c r="BD124" s="3">
        <v>0</v>
      </c>
      <c r="BE124" s="3">
        <v>3.7157973029416495E-3</v>
      </c>
      <c r="BF124" s="3">
        <v>4.6283169806004958</v>
      </c>
      <c r="BG124" s="3">
        <v>0</v>
      </c>
      <c r="BH124" s="153">
        <f t="shared" si="18"/>
        <v>4.6283169806004958</v>
      </c>
      <c r="BI124" s="153">
        <f t="shared" si="19"/>
        <v>3.7157973029416495E-3</v>
      </c>
      <c r="BJ124" s="8">
        <f t="shared" si="20"/>
        <v>1.9620419115839551</v>
      </c>
      <c r="BK124" s="8">
        <f t="shared" si="21"/>
        <v>0.39247717491797929</v>
      </c>
      <c r="BL124" s="8">
        <f t="shared" si="22"/>
        <v>2.3545190865019343</v>
      </c>
      <c r="BM124" s="8">
        <f t="shared" si="23"/>
        <v>2.7650477227558887E-5</v>
      </c>
      <c r="BN124" s="7" t="str">
        <f t="shared" si="24"/>
        <v>O/S</v>
      </c>
      <c r="BO124" s="9">
        <f t="shared" si="25"/>
        <v>0.39247717491797934</v>
      </c>
      <c r="BP124" s="7" t="str">
        <f t="shared" si="26"/>
        <v>OK</v>
      </c>
      <c r="BQ124" s="11">
        <f t="shared" si="27"/>
        <v>8.2923076923076913</v>
      </c>
      <c r="BR124" s="10" t="str">
        <f t="shared" si="28"/>
        <v>-</v>
      </c>
      <c r="BS124" s="9" t="str" cm="1">
        <f t="array" ref="BS124">IF(BQ124&lt;$K$45,"-",IF(BC124&lt;0,_xll.Dce_5575_1121_SigmaCr1(AN124,AG124,$B$23,$D$23),"-"))</f>
        <v>-</v>
      </c>
      <c r="BT124" s="10">
        <f t="shared" si="29"/>
        <v>0</v>
      </c>
      <c r="BU124" s="7" t="str">
        <f t="shared" si="30"/>
        <v>OK</v>
      </c>
      <c r="DA124" s="186"/>
      <c r="DB124" s="186"/>
      <c r="DC124" s="186"/>
      <c r="DD124" s="201"/>
      <c r="DE124" s="201"/>
      <c r="DF124" s="186"/>
      <c r="DG124" s="186"/>
      <c r="DH124" s="189"/>
      <c r="DI124" s="190"/>
      <c r="DJ124" s="187"/>
      <c r="DK124" s="187"/>
      <c r="DL124" s="190"/>
      <c r="DM124" s="190"/>
      <c r="DN124" s="190"/>
      <c r="DO124" s="190"/>
      <c r="DP124" s="190"/>
      <c r="DQ124" s="190"/>
      <c r="DR124" s="190"/>
      <c r="DS124" s="190"/>
      <c r="DT124" s="190"/>
      <c r="DU124" s="190"/>
      <c r="DV124" s="190"/>
      <c r="DW124" s="190"/>
      <c r="DX124" s="190"/>
      <c r="DY124" s="190"/>
      <c r="DZ124" s="190"/>
      <c r="EA124" s="190"/>
      <c r="EB124" s="186"/>
      <c r="EC124" s="188"/>
      <c r="ED124" s="188"/>
      <c r="EE124" s="188"/>
      <c r="EF124" s="188"/>
      <c r="EG124" s="188"/>
      <c r="EH124" s="188"/>
      <c r="EI124" s="188"/>
      <c r="EJ124" s="191"/>
      <c r="EK124" s="191"/>
      <c r="EL124" s="191"/>
      <c r="EM124" s="191"/>
      <c r="EN124" s="189"/>
      <c r="EO124" s="190"/>
      <c r="EP124" s="189"/>
      <c r="EQ124" s="187"/>
      <c r="ER124" s="191"/>
      <c r="ES124" s="190"/>
      <c r="ET124" s="191"/>
      <c r="EU124" s="190"/>
    </row>
    <row r="125" spans="27:151">
      <c r="AA125" s="6" t="s">
        <v>282</v>
      </c>
      <c r="AB125" s="5" t="s">
        <v>283</v>
      </c>
      <c r="AC125" s="5" t="s">
        <v>284</v>
      </c>
      <c r="AD125" s="4">
        <v>7.88</v>
      </c>
      <c r="AE125" s="4">
        <v>28</v>
      </c>
      <c r="AF125" s="5">
        <v>114.3</v>
      </c>
      <c r="AG125" s="5">
        <v>6.5000000000000009</v>
      </c>
      <c r="AH125" s="6" t="str">
        <f t="shared" si="16"/>
        <v>114.3 x 6.5</v>
      </c>
      <c r="AI125" s="11" cm="1">
        <f t="array" ref="AI125">_xll.DCEPropSectPipe(AF125, AG125, "Area")</f>
        <v>2201.3139723703698</v>
      </c>
      <c r="AJ125" s="151" cm="1">
        <f t="array" ref="AJ125">_xll.DCEPropSectPipe(AF125, AG125, "Ix")</f>
        <v>3209265.3722516391</v>
      </c>
      <c r="AK125" s="151" cm="1">
        <f t="array" ref="AK125">_xll.DCEPropSectPipe(AF125, AG125, "W")</f>
        <v>56155.124623825708</v>
      </c>
      <c r="AL125" s="151" cm="1">
        <f t="array" ref="AL125">_xll.DCEPropSectPipe(AF125, AG125, "Sx")</f>
        <v>37813.500833333332</v>
      </c>
      <c r="AM125" s="11">
        <f>2*Cal!AG125</f>
        <v>13.000000000000002</v>
      </c>
      <c r="AN125" s="11">
        <f t="shared" si="17"/>
        <v>53.9</v>
      </c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9"/>
      <c r="BB125" s="5" t="s">
        <v>297</v>
      </c>
      <c r="BC125" s="3">
        <v>907.00475761266637</v>
      </c>
      <c r="BD125" s="3">
        <v>0</v>
      </c>
      <c r="BE125" s="3">
        <v>8.5259490730999518E-2</v>
      </c>
      <c r="BF125" s="3">
        <v>4.6088536363430705</v>
      </c>
      <c r="BG125" s="3">
        <v>0</v>
      </c>
      <c r="BH125" s="153">
        <f t="shared" si="18"/>
        <v>4.6088536363430705</v>
      </c>
      <c r="BI125" s="153">
        <f t="shared" si="19"/>
        <v>8.5259490730999518E-2</v>
      </c>
      <c r="BJ125" s="8">
        <f t="shared" si="20"/>
        <v>1.9620419115839551</v>
      </c>
      <c r="BK125" s="8">
        <f t="shared" si="21"/>
        <v>0.39082670058775759</v>
      </c>
      <c r="BL125" s="8">
        <f t="shared" si="22"/>
        <v>2.3528686121717128</v>
      </c>
      <c r="BM125" s="8">
        <f t="shared" si="23"/>
        <v>6.3444408149617262E-4</v>
      </c>
      <c r="BN125" s="7" t="str">
        <f t="shared" si="24"/>
        <v>O/S</v>
      </c>
      <c r="BO125" s="9">
        <f t="shared" si="25"/>
        <v>0.39082670058775765</v>
      </c>
      <c r="BP125" s="7" t="str">
        <f t="shared" si="26"/>
        <v>OK</v>
      </c>
      <c r="BQ125" s="11">
        <f t="shared" si="27"/>
        <v>8.2923076923076913</v>
      </c>
      <c r="BR125" s="10" t="str">
        <f t="shared" si="28"/>
        <v>-</v>
      </c>
      <c r="BS125" s="9" t="str" cm="1">
        <f t="array" ref="BS125">IF(BQ125&lt;$K$45,"-",IF(BC125&lt;0,_xll.Dce_5575_1121_SigmaCr1(AN125,AG125,$B$23,$D$23),"-"))</f>
        <v>-</v>
      </c>
      <c r="BT125" s="10">
        <f t="shared" si="29"/>
        <v>0</v>
      </c>
      <c r="BU125" s="7" t="str">
        <f t="shared" si="30"/>
        <v>OK</v>
      </c>
      <c r="DA125" s="186"/>
      <c r="DB125" s="186"/>
      <c r="DC125" s="186"/>
      <c r="DD125" s="201"/>
      <c r="DE125" s="201"/>
      <c r="DF125" s="186"/>
      <c r="DG125" s="186"/>
      <c r="DH125" s="189"/>
      <c r="DI125" s="190"/>
      <c r="DJ125" s="187"/>
      <c r="DK125" s="187"/>
      <c r="DL125" s="190"/>
      <c r="DM125" s="190"/>
      <c r="DN125" s="190"/>
      <c r="DO125" s="190"/>
      <c r="DP125" s="190"/>
      <c r="DQ125" s="190"/>
      <c r="DR125" s="190"/>
      <c r="DS125" s="190"/>
      <c r="DT125" s="190"/>
      <c r="DU125" s="190"/>
      <c r="DV125" s="190"/>
      <c r="DW125" s="190"/>
      <c r="DX125" s="190"/>
      <c r="DY125" s="190"/>
      <c r="DZ125" s="190"/>
      <c r="EA125" s="190"/>
      <c r="EB125" s="186"/>
      <c r="EC125" s="188"/>
      <c r="ED125" s="188"/>
      <c r="EE125" s="188"/>
      <c r="EF125" s="188"/>
      <c r="EG125" s="188"/>
      <c r="EH125" s="188"/>
      <c r="EI125" s="188"/>
      <c r="EJ125" s="191"/>
      <c r="EK125" s="191"/>
      <c r="EL125" s="191"/>
      <c r="EM125" s="191"/>
      <c r="EN125" s="189"/>
      <c r="EO125" s="190"/>
      <c r="EP125" s="189"/>
      <c r="EQ125" s="187"/>
      <c r="ER125" s="191"/>
      <c r="ES125" s="190"/>
      <c r="ET125" s="191"/>
      <c r="EU125" s="190"/>
    </row>
    <row r="126" spans="27:151">
      <c r="AA126" s="6" t="s">
        <v>282</v>
      </c>
      <c r="AB126" s="5" t="s">
        <v>283</v>
      </c>
      <c r="AC126" s="5" t="s">
        <v>284</v>
      </c>
      <c r="AD126" s="4">
        <v>8.31</v>
      </c>
      <c r="AE126" s="4">
        <v>28</v>
      </c>
      <c r="AF126" s="5">
        <v>114.3</v>
      </c>
      <c r="AG126" s="5">
        <v>6.5000000000000009</v>
      </c>
      <c r="AH126" s="6" t="str">
        <f t="shared" si="16"/>
        <v>114.3 x 6.5</v>
      </c>
      <c r="AI126" s="11" cm="1">
        <f t="array" ref="AI126">_xll.DCEPropSectPipe(AF126, AG126, "Area")</f>
        <v>2201.3139723703698</v>
      </c>
      <c r="AJ126" s="151" cm="1">
        <f t="array" ref="AJ126">_xll.DCEPropSectPipe(AF126, AG126, "Ix")</f>
        <v>3209265.3722516391</v>
      </c>
      <c r="AK126" s="151" cm="1">
        <f t="array" ref="AK126">_xll.DCEPropSectPipe(AF126, AG126, "W")</f>
        <v>56155.124623825708</v>
      </c>
      <c r="AL126" s="151" cm="1">
        <f t="array" ref="AL126">_xll.DCEPropSectPipe(AF126, AG126, "Sx")</f>
        <v>37813.500833333332</v>
      </c>
      <c r="AM126" s="11">
        <f>2*Cal!AG126</f>
        <v>13.000000000000002</v>
      </c>
      <c r="AN126" s="11">
        <f t="shared" si="17"/>
        <v>53.9</v>
      </c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9"/>
      <c r="BB126" s="5" t="s">
        <v>297</v>
      </c>
      <c r="BC126" s="3">
        <v>907.00475761266637</v>
      </c>
      <c r="BD126" s="3">
        <v>0</v>
      </c>
      <c r="BE126" s="3">
        <v>0.16680318415905743</v>
      </c>
      <c r="BF126" s="3">
        <v>4.5537149262108718</v>
      </c>
      <c r="BG126" s="3">
        <v>0</v>
      </c>
      <c r="BH126" s="153">
        <f t="shared" si="18"/>
        <v>4.5537149262108718</v>
      </c>
      <c r="BI126" s="153">
        <f t="shared" si="19"/>
        <v>0.16680318415905743</v>
      </c>
      <c r="BJ126" s="8">
        <f t="shared" si="20"/>
        <v>1.9620419115839551</v>
      </c>
      <c r="BK126" s="8">
        <f t="shared" si="21"/>
        <v>0.38615098687324467</v>
      </c>
      <c r="BL126" s="8">
        <f t="shared" si="22"/>
        <v>2.3481928984571998</v>
      </c>
      <c r="BM126" s="8">
        <f t="shared" si="23"/>
        <v>1.2412376857647864E-3</v>
      </c>
      <c r="BN126" s="7" t="str">
        <f t="shared" si="24"/>
        <v>O/S</v>
      </c>
      <c r="BO126" s="9">
        <f t="shared" si="25"/>
        <v>0.38615098687324478</v>
      </c>
      <c r="BP126" s="7" t="str">
        <f t="shared" si="26"/>
        <v>OK</v>
      </c>
      <c r="BQ126" s="11">
        <f t="shared" si="27"/>
        <v>8.2923076923076913</v>
      </c>
      <c r="BR126" s="10" t="str">
        <f t="shared" si="28"/>
        <v>-</v>
      </c>
      <c r="BS126" s="9" t="str" cm="1">
        <f t="array" ref="BS126">IF(BQ126&lt;$K$45,"-",IF(BC126&lt;0,_xll.Dce_5575_1121_SigmaCr1(AN126,AG126,$B$23,$D$23),"-"))</f>
        <v>-</v>
      </c>
      <c r="BT126" s="10">
        <f t="shared" si="29"/>
        <v>0</v>
      </c>
      <c r="BU126" s="7" t="str">
        <f t="shared" si="30"/>
        <v>OK</v>
      </c>
      <c r="DA126" s="186"/>
      <c r="DB126" s="186"/>
      <c r="DC126" s="186"/>
      <c r="DD126" s="201"/>
      <c r="DE126" s="201"/>
      <c r="DF126" s="186"/>
      <c r="DG126" s="186"/>
      <c r="DH126" s="189"/>
      <c r="DI126" s="190"/>
      <c r="DJ126" s="187"/>
      <c r="DK126" s="187"/>
      <c r="DL126" s="190"/>
      <c r="DM126" s="190"/>
      <c r="DN126" s="190"/>
      <c r="DO126" s="190"/>
      <c r="DP126" s="190"/>
      <c r="DQ126" s="190"/>
      <c r="DR126" s="190"/>
      <c r="DS126" s="190"/>
      <c r="DT126" s="190"/>
      <c r="DU126" s="190"/>
      <c r="DV126" s="190"/>
      <c r="DW126" s="190"/>
      <c r="DX126" s="190"/>
      <c r="DY126" s="190"/>
      <c r="DZ126" s="190"/>
      <c r="EA126" s="190"/>
      <c r="EB126" s="186"/>
      <c r="EC126" s="188"/>
      <c r="ED126" s="188"/>
      <c r="EE126" s="188"/>
      <c r="EF126" s="188"/>
      <c r="EG126" s="188"/>
      <c r="EH126" s="188"/>
      <c r="EI126" s="188"/>
      <c r="EJ126" s="191"/>
      <c r="EK126" s="191"/>
      <c r="EL126" s="191"/>
      <c r="EM126" s="191"/>
      <c r="EN126" s="189"/>
      <c r="EO126" s="190"/>
      <c r="EP126" s="189"/>
      <c r="EQ126" s="187"/>
      <c r="ER126" s="191"/>
      <c r="ES126" s="190"/>
      <c r="ET126" s="191"/>
      <c r="EU126" s="190"/>
    </row>
    <row r="127" spans="27:151">
      <c r="AA127" s="6" t="s">
        <v>282</v>
      </c>
      <c r="AB127" s="5" t="s">
        <v>283</v>
      </c>
      <c r="AC127" s="5" t="s">
        <v>284</v>
      </c>
      <c r="AD127" s="4">
        <v>8.75</v>
      </c>
      <c r="AE127" s="4">
        <v>28</v>
      </c>
      <c r="AF127" s="5">
        <v>114.3</v>
      </c>
      <c r="AG127" s="5">
        <v>6.5000000000000009</v>
      </c>
      <c r="AH127" s="6" t="str">
        <f t="shared" si="16"/>
        <v>114.3 x 6.5</v>
      </c>
      <c r="AI127" s="11" cm="1">
        <f t="array" ref="AI127">_xll.DCEPropSectPipe(AF127, AG127, "Area")</f>
        <v>2201.3139723703698</v>
      </c>
      <c r="AJ127" s="151" cm="1">
        <f t="array" ref="AJ127">_xll.DCEPropSectPipe(AF127, AG127, "Ix")</f>
        <v>3209265.3722516391</v>
      </c>
      <c r="AK127" s="151" cm="1">
        <f t="array" ref="AK127">_xll.DCEPropSectPipe(AF127, AG127, "W")</f>
        <v>56155.124623825708</v>
      </c>
      <c r="AL127" s="151" cm="1">
        <f t="array" ref="AL127">_xll.DCEPropSectPipe(AF127, AG127, "Sx")</f>
        <v>37813.500833333332</v>
      </c>
      <c r="AM127" s="11">
        <f>2*Cal!AG127</f>
        <v>13.000000000000002</v>
      </c>
      <c r="AN127" s="11">
        <f t="shared" si="17"/>
        <v>53.9</v>
      </c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9"/>
      <c r="BB127" s="5" t="s">
        <v>297</v>
      </c>
      <c r="BC127" s="3">
        <v>907.00475761266637</v>
      </c>
      <c r="BD127" s="3">
        <v>0</v>
      </c>
      <c r="BE127" s="3">
        <v>0.24834687758711529</v>
      </c>
      <c r="BF127" s="3">
        <v>4.4629008502038969</v>
      </c>
      <c r="BG127" s="3">
        <v>0</v>
      </c>
      <c r="BH127" s="153">
        <f t="shared" si="18"/>
        <v>4.4629008502038969</v>
      </c>
      <c r="BI127" s="153">
        <f t="shared" si="19"/>
        <v>0.24834687758711529</v>
      </c>
      <c r="BJ127" s="8">
        <f t="shared" si="20"/>
        <v>1.9620419115839551</v>
      </c>
      <c r="BK127" s="8">
        <f t="shared" si="21"/>
        <v>0.37845003377444036</v>
      </c>
      <c r="BL127" s="8">
        <f t="shared" si="22"/>
        <v>2.3404919453583957</v>
      </c>
      <c r="BM127" s="8">
        <f t="shared" si="23"/>
        <v>1.8480312900334003E-3</v>
      </c>
      <c r="BN127" s="7" t="str">
        <f t="shared" si="24"/>
        <v>O/S</v>
      </c>
      <c r="BO127" s="9">
        <f t="shared" si="25"/>
        <v>0.37845003377444042</v>
      </c>
      <c r="BP127" s="7" t="str">
        <f t="shared" si="26"/>
        <v>OK</v>
      </c>
      <c r="BQ127" s="11">
        <f t="shared" si="27"/>
        <v>8.2923076923076913</v>
      </c>
      <c r="BR127" s="10" t="str">
        <f t="shared" si="28"/>
        <v>-</v>
      </c>
      <c r="BS127" s="9" t="str" cm="1">
        <f t="array" ref="BS127">IF(BQ127&lt;$K$45,"-",IF(BC127&lt;0,_xll.Dce_5575_1121_SigmaCr1(AN127,AG127,$B$23,$D$23),"-"))</f>
        <v>-</v>
      </c>
      <c r="BT127" s="10">
        <f t="shared" si="29"/>
        <v>0</v>
      </c>
      <c r="BU127" s="7" t="str">
        <f t="shared" si="30"/>
        <v>OK</v>
      </c>
      <c r="DA127" s="186"/>
      <c r="DB127" s="186"/>
      <c r="DC127" s="186"/>
      <c r="DD127" s="201"/>
      <c r="DE127" s="201"/>
      <c r="DF127" s="186"/>
      <c r="DG127" s="186"/>
      <c r="DH127" s="189"/>
      <c r="DI127" s="190"/>
      <c r="DJ127" s="187"/>
      <c r="DK127" s="187"/>
      <c r="DL127" s="190"/>
      <c r="DM127" s="190"/>
      <c r="DN127" s="190"/>
      <c r="DO127" s="190"/>
      <c r="DP127" s="190"/>
      <c r="DQ127" s="190"/>
      <c r="DR127" s="190"/>
      <c r="DS127" s="190"/>
      <c r="DT127" s="190"/>
      <c r="DU127" s="190"/>
      <c r="DV127" s="190"/>
      <c r="DW127" s="190"/>
      <c r="DX127" s="190"/>
      <c r="DY127" s="190"/>
      <c r="DZ127" s="190"/>
      <c r="EA127" s="190"/>
      <c r="EB127" s="186"/>
      <c r="EC127" s="188"/>
      <c r="ED127" s="188"/>
      <c r="EE127" s="188"/>
      <c r="EF127" s="188"/>
      <c r="EG127" s="188"/>
      <c r="EH127" s="188"/>
      <c r="EI127" s="188"/>
      <c r="EJ127" s="191"/>
      <c r="EK127" s="191"/>
      <c r="EL127" s="191"/>
      <c r="EM127" s="191"/>
      <c r="EN127" s="189"/>
      <c r="EO127" s="190"/>
      <c r="EP127" s="189"/>
      <c r="EQ127" s="187"/>
      <c r="ER127" s="191"/>
      <c r="ES127" s="190"/>
      <c r="ET127" s="191"/>
      <c r="EU127" s="190"/>
    </row>
    <row r="128" spans="27:151">
      <c r="AA128" s="6" t="s">
        <v>282</v>
      </c>
      <c r="AB128" s="5" t="s">
        <v>283</v>
      </c>
      <c r="AC128" s="5" t="s">
        <v>284</v>
      </c>
      <c r="AD128" s="4">
        <v>8.75</v>
      </c>
      <c r="AE128" s="4">
        <v>28</v>
      </c>
      <c r="AF128" s="5">
        <v>114.3</v>
      </c>
      <c r="AG128" s="5">
        <v>6.5000000000000009</v>
      </c>
      <c r="AH128" s="6" t="str">
        <f t="shared" si="16"/>
        <v>114.3 x 6.5</v>
      </c>
      <c r="AI128" s="11" cm="1">
        <f t="array" ref="AI128">_xll.DCEPropSectPipe(AF128, AG128, "Area")</f>
        <v>2201.3139723703698</v>
      </c>
      <c r="AJ128" s="151" cm="1">
        <f t="array" ref="AJ128">_xll.DCEPropSectPipe(AF128, AG128, "Ix")</f>
        <v>3209265.3722516391</v>
      </c>
      <c r="AK128" s="151" cm="1">
        <f t="array" ref="AK128">_xll.DCEPropSectPipe(AF128, AG128, "W")</f>
        <v>56155.124623825708</v>
      </c>
      <c r="AL128" s="151" cm="1">
        <f t="array" ref="AL128">_xll.DCEPropSectPipe(AF128, AG128, "Sx")</f>
        <v>37813.500833333332</v>
      </c>
      <c r="AM128" s="11">
        <f>2*Cal!AG128</f>
        <v>13.000000000000002</v>
      </c>
      <c r="AN128" s="11">
        <f t="shared" si="17"/>
        <v>53.9</v>
      </c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9"/>
      <c r="BB128" s="5" t="s">
        <v>297</v>
      </c>
      <c r="BC128" s="3">
        <v>907.0047576126658</v>
      </c>
      <c r="BD128" s="3">
        <v>0</v>
      </c>
      <c r="BE128" s="3">
        <v>-1.6698633045594933</v>
      </c>
      <c r="BF128" s="3">
        <v>4.4629008502040666</v>
      </c>
      <c r="BG128" s="3">
        <v>0</v>
      </c>
      <c r="BH128" s="153">
        <f t="shared" si="18"/>
        <v>4.4629008502040666</v>
      </c>
      <c r="BI128" s="153">
        <f t="shared" si="19"/>
        <v>1.6698633045594933</v>
      </c>
      <c r="BJ128" s="8">
        <f t="shared" si="20"/>
        <v>1.962041911583954</v>
      </c>
      <c r="BK128" s="8">
        <f t="shared" si="21"/>
        <v>0.37845003377445474</v>
      </c>
      <c r="BL128" s="8">
        <f t="shared" si="22"/>
        <v>2.3404919453584085</v>
      </c>
      <c r="BM128" s="8">
        <f t="shared" si="23"/>
        <v>1.2426005379600645E-2</v>
      </c>
      <c r="BN128" s="7" t="str">
        <f t="shared" si="24"/>
        <v>O/S</v>
      </c>
      <c r="BO128" s="9">
        <f t="shared" si="25"/>
        <v>0.3784500337744548</v>
      </c>
      <c r="BP128" s="7" t="str">
        <f t="shared" si="26"/>
        <v>OK</v>
      </c>
      <c r="BQ128" s="11">
        <f t="shared" si="27"/>
        <v>8.2923076923076913</v>
      </c>
      <c r="BR128" s="10" t="str">
        <f t="shared" si="28"/>
        <v>-</v>
      </c>
      <c r="BS128" s="9" t="str" cm="1">
        <f t="array" ref="BS128">IF(BQ128&lt;$K$45,"-",IF(BC128&lt;0,_xll.Dce_5575_1121_SigmaCr1(AN128,AG128,$B$23,$D$23),"-"))</f>
        <v>-</v>
      </c>
      <c r="BT128" s="10">
        <f t="shared" si="29"/>
        <v>0</v>
      </c>
      <c r="BU128" s="7" t="str">
        <f t="shared" si="30"/>
        <v>OK</v>
      </c>
      <c r="DA128" s="186"/>
      <c r="DB128" s="186"/>
      <c r="DC128" s="186"/>
      <c r="DD128" s="201"/>
      <c r="DE128" s="201"/>
      <c r="DF128" s="186"/>
      <c r="DG128" s="186"/>
      <c r="DH128" s="189"/>
      <c r="DI128" s="190"/>
      <c r="DJ128" s="187"/>
      <c r="DK128" s="187"/>
      <c r="DL128" s="190"/>
      <c r="DM128" s="190"/>
      <c r="DN128" s="190"/>
      <c r="DO128" s="190"/>
      <c r="DP128" s="190"/>
      <c r="DQ128" s="190"/>
      <c r="DR128" s="190"/>
      <c r="DS128" s="190"/>
      <c r="DT128" s="190"/>
      <c r="DU128" s="190"/>
      <c r="DV128" s="190"/>
      <c r="DW128" s="190"/>
      <c r="DX128" s="190"/>
      <c r="DY128" s="190"/>
      <c r="DZ128" s="190"/>
      <c r="EA128" s="190"/>
      <c r="EB128" s="186"/>
      <c r="EC128" s="188"/>
      <c r="ED128" s="188"/>
      <c r="EE128" s="188"/>
      <c r="EF128" s="188"/>
      <c r="EG128" s="188"/>
      <c r="EH128" s="188"/>
      <c r="EI128" s="188"/>
      <c r="EJ128" s="191"/>
      <c r="EK128" s="191"/>
      <c r="EL128" s="191"/>
      <c r="EM128" s="191"/>
      <c r="EN128" s="189"/>
      <c r="EO128" s="190"/>
      <c r="EP128" s="189"/>
      <c r="EQ128" s="187"/>
      <c r="ER128" s="191"/>
      <c r="ES128" s="190"/>
      <c r="ET128" s="191"/>
      <c r="EU128" s="190"/>
    </row>
    <row r="129" spans="27:151">
      <c r="AA129" s="6" t="s">
        <v>282</v>
      </c>
      <c r="AB129" s="5" t="s">
        <v>283</v>
      </c>
      <c r="AC129" s="5" t="s">
        <v>284</v>
      </c>
      <c r="AD129" s="4">
        <v>9.19</v>
      </c>
      <c r="AE129" s="4">
        <v>28</v>
      </c>
      <c r="AF129" s="5">
        <v>114.3</v>
      </c>
      <c r="AG129" s="5">
        <v>6.5000000000000009</v>
      </c>
      <c r="AH129" s="6" t="str">
        <f t="shared" si="16"/>
        <v>114.3 x 6.5</v>
      </c>
      <c r="AI129" s="11" cm="1">
        <f t="array" ref="AI129">_xll.DCEPropSectPipe(AF129, AG129, "Area")</f>
        <v>2201.3139723703698</v>
      </c>
      <c r="AJ129" s="151" cm="1">
        <f t="array" ref="AJ129">_xll.DCEPropSectPipe(AF129, AG129, "Ix")</f>
        <v>3209265.3722516391</v>
      </c>
      <c r="AK129" s="151" cm="1">
        <f t="array" ref="AK129">_xll.DCEPropSectPipe(AF129, AG129, "W")</f>
        <v>56155.124623825708</v>
      </c>
      <c r="AL129" s="151" cm="1">
        <f t="array" ref="AL129">_xll.DCEPropSectPipe(AF129, AG129, "Sx")</f>
        <v>37813.500833333332</v>
      </c>
      <c r="AM129" s="11">
        <f>2*Cal!AG129</f>
        <v>13.000000000000002</v>
      </c>
      <c r="AN129" s="11">
        <f t="shared" si="17"/>
        <v>53.9</v>
      </c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9"/>
      <c r="BB129" s="5" t="s">
        <v>297</v>
      </c>
      <c r="BC129" s="3">
        <v>907.0047576126658</v>
      </c>
      <c r="BD129" s="3">
        <v>0</v>
      </c>
      <c r="BE129" s="3">
        <v>-1.5883196111314355</v>
      </c>
      <c r="BF129" s="3">
        <v>5.1756283630114561</v>
      </c>
      <c r="BG129" s="3">
        <v>0</v>
      </c>
      <c r="BH129" s="153">
        <f t="shared" si="18"/>
        <v>5.1756283630114561</v>
      </c>
      <c r="BI129" s="153">
        <f t="shared" si="19"/>
        <v>1.5883196111314355</v>
      </c>
      <c r="BJ129" s="8">
        <f t="shared" si="20"/>
        <v>1.962041911583954</v>
      </c>
      <c r="BK129" s="8">
        <f t="shared" si="21"/>
        <v>0.4388886947143692</v>
      </c>
      <c r="BL129" s="8">
        <f t="shared" si="22"/>
        <v>2.4009306062983233</v>
      </c>
      <c r="BM129" s="8">
        <f t="shared" si="23"/>
        <v>1.1819211775332031E-2</v>
      </c>
      <c r="BN129" s="7" t="str">
        <f t="shared" si="24"/>
        <v>O/S</v>
      </c>
      <c r="BO129" s="9">
        <f t="shared" si="25"/>
        <v>0.43888869471436931</v>
      </c>
      <c r="BP129" s="7" t="str">
        <f t="shared" si="26"/>
        <v>OK</v>
      </c>
      <c r="BQ129" s="11">
        <f t="shared" si="27"/>
        <v>8.2923076923076913</v>
      </c>
      <c r="BR129" s="10" t="str">
        <f t="shared" si="28"/>
        <v>-</v>
      </c>
      <c r="BS129" s="9" t="str" cm="1">
        <f t="array" ref="BS129">IF(BQ129&lt;$K$45,"-",IF(BC129&lt;0,_xll.Dce_5575_1121_SigmaCr1(AN129,AG129,$B$23,$D$23),"-"))</f>
        <v>-</v>
      </c>
      <c r="BT129" s="10">
        <f t="shared" si="29"/>
        <v>0</v>
      </c>
      <c r="BU129" s="7" t="str">
        <f t="shared" si="30"/>
        <v>OK</v>
      </c>
      <c r="DA129" s="186"/>
      <c r="DB129" s="186"/>
      <c r="DC129" s="186"/>
      <c r="DD129" s="201"/>
      <c r="DE129" s="201"/>
      <c r="DF129" s="186"/>
      <c r="DG129" s="186"/>
      <c r="DH129" s="189"/>
      <c r="DI129" s="190"/>
      <c r="DJ129" s="187"/>
      <c r="DK129" s="187"/>
      <c r="DL129" s="190"/>
      <c r="DM129" s="190"/>
      <c r="DN129" s="190"/>
      <c r="DO129" s="190"/>
      <c r="DP129" s="190"/>
      <c r="DQ129" s="190"/>
      <c r="DR129" s="190"/>
      <c r="DS129" s="190"/>
      <c r="DT129" s="190"/>
      <c r="DU129" s="190"/>
      <c r="DV129" s="190"/>
      <c r="DW129" s="190"/>
      <c r="DX129" s="190"/>
      <c r="DY129" s="190"/>
      <c r="DZ129" s="190"/>
      <c r="EA129" s="190"/>
      <c r="EB129" s="186"/>
      <c r="EC129" s="188"/>
      <c r="ED129" s="188"/>
      <c r="EE129" s="188"/>
      <c r="EF129" s="188"/>
      <c r="EG129" s="188"/>
      <c r="EH129" s="188"/>
      <c r="EI129" s="188"/>
      <c r="EJ129" s="191"/>
      <c r="EK129" s="191"/>
      <c r="EL129" s="191"/>
      <c r="EM129" s="191"/>
      <c r="EN129" s="189"/>
      <c r="EO129" s="190"/>
      <c r="EP129" s="189"/>
      <c r="EQ129" s="187"/>
      <c r="ER129" s="191"/>
      <c r="ES129" s="190"/>
      <c r="ET129" s="191"/>
      <c r="EU129" s="190"/>
    </row>
    <row r="130" spans="27:151">
      <c r="AA130" s="6" t="s">
        <v>282</v>
      </c>
      <c r="AB130" s="5" t="s">
        <v>283</v>
      </c>
      <c r="AC130" s="5" t="s">
        <v>284</v>
      </c>
      <c r="AD130" s="4">
        <v>9.6199999999999992</v>
      </c>
      <c r="AE130" s="4">
        <v>28</v>
      </c>
      <c r="AF130" s="5">
        <v>114.3</v>
      </c>
      <c r="AG130" s="5">
        <v>6.5000000000000009</v>
      </c>
      <c r="AH130" s="6" t="str">
        <f t="shared" si="16"/>
        <v>114.3 x 6.5</v>
      </c>
      <c r="AI130" s="11" cm="1">
        <f t="array" ref="AI130">_xll.DCEPropSectPipe(AF130, AG130, "Area")</f>
        <v>2201.3139723703698</v>
      </c>
      <c r="AJ130" s="151" cm="1">
        <f t="array" ref="AJ130">_xll.DCEPropSectPipe(AF130, AG130, "Ix")</f>
        <v>3209265.3722516391</v>
      </c>
      <c r="AK130" s="151" cm="1">
        <f t="array" ref="AK130">_xll.DCEPropSectPipe(AF130, AG130, "W")</f>
        <v>56155.124623825708</v>
      </c>
      <c r="AL130" s="151" cm="1">
        <f t="array" ref="AL130">_xll.DCEPropSectPipe(AF130, AG130, "Sx")</f>
        <v>37813.500833333332</v>
      </c>
      <c r="AM130" s="11">
        <f>2*Cal!AG130</f>
        <v>13.000000000000002</v>
      </c>
      <c r="AN130" s="11">
        <f t="shared" si="17"/>
        <v>53.9</v>
      </c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9"/>
      <c r="BB130" s="5" t="s">
        <v>297</v>
      </c>
      <c r="BC130" s="3">
        <v>907.0047576126658</v>
      </c>
      <c r="BD130" s="3">
        <v>0</v>
      </c>
      <c r="BE130" s="3">
        <v>-1.5067759177033777</v>
      </c>
      <c r="BF130" s="3">
        <v>5.8526805099440713</v>
      </c>
      <c r="BG130" s="3">
        <v>0</v>
      </c>
      <c r="BH130" s="153">
        <f t="shared" si="18"/>
        <v>5.8526805099440713</v>
      </c>
      <c r="BI130" s="153">
        <f t="shared" si="19"/>
        <v>1.5067759177033777</v>
      </c>
      <c r="BJ130" s="8">
        <f t="shared" si="20"/>
        <v>1.962041911583954</v>
      </c>
      <c r="BK130" s="8">
        <f t="shared" si="21"/>
        <v>0.49630211626999243</v>
      </c>
      <c r="BL130" s="8">
        <f t="shared" si="22"/>
        <v>2.4583440278539466</v>
      </c>
      <c r="BM130" s="8">
        <f t="shared" si="23"/>
        <v>1.1212418171063417E-2</v>
      </c>
      <c r="BN130" s="7" t="str">
        <f t="shared" si="24"/>
        <v>O/S</v>
      </c>
      <c r="BO130" s="9">
        <f t="shared" si="25"/>
        <v>0.49630211626999249</v>
      </c>
      <c r="BP130" s="7" t="str">
        <f t="shared" si="26"/>
        <v>OK</v>
      </c>
      <c r="BQ130" s="11">
        <f t="shared" si="27"/>
        <v>8.2923076923076913</v>
      </c>
      <c r="BR130" s="10" t="str">
        <f t="shared" si="28"/>
        <v>-</v>
      </c>
      <c r="BS130" s="9" t="str" cm="1">
        <f t="array" ref="BS130">IF(BQ130&lt;$K$45,"-",IF(BC130&lt;0,_xll.Dce_5575_1121_SigmaCr1(AN130,AG130,$B$23,$D$23),"-"))</f>
        <v>-</v>
      </c>
      <c r="BT130" s="10">
        <f t="shared" si="29"/>
        <v>0</v>
      </c>
      <c r="BU130" s="7" t="str">
        <f t="shared" si="30"/>
        <v>OK</v>
      </c>
      <c r="DA130" s="186"/>
      <c r="DB130" s="186"/>
      <c r="DC130" s="186"/>
      <c r="DD130" s="201"/>
      <c r="DE130" s="201"/>
      <c r="DF130" s="186"/>
      <c r="DG130" s="186"/>
      <c r="DH130" s="189"/>
      <c r="DI130" s="190"/>
      <c r="DJ130" s="187"/>
      <c r="DK130" s="187"/>
      <c r="DL130" s="190"/>
      <c r="DM130" s="190"/>
      <c r="DN130" s="190"/>
      <c r="DO130" s="190"/>
      <c r="DP130" s="190"/>
      <c r="DQ130" s="190"/>
      <c r="DR130" s="190"/>
      <c r="DS130" s="190"/>
      <c r="DT130" s="190"/>
      <c r="DU130" s="190"/>
      <c r="DV130" s="190"/>
      <c r="DW130" s="190"/>
      <c r="DX130" s="190"/>
      <c r="DY130" s="190"/>
      <c r="DZ130" s="190"/>
      <c r="EA130" s="190"/>
      <c r="EB130" s="186"/>
      <c r="EC130" s="188"/>
      <c r="ED130" s="188"/>
      <c r="EE130" s="188"/>
      <c r="EF130" s="188"/>
      <c r="EG130" s="188"/>
      <c r="EH130" s="188"/>
      <c r="EI130" s="188"/>
      <c r="EJ130" s="191"/>
      <c r="EK130" s="191"/>
      <c r="EL130" s="191"/>
      <c r="EM130" s="191"/>
      <c r="EN130" s="189"/>
      <c r="EO130" s="190"/>
      <c r="EP130" s="189"/>
      <c r="EQ130" s="187"/>
      <c r="ER130" s="191"/>
      <c r="ES130" s="190"/>
      <c r="ET130" s="191"/>
      <c r="EU130" s="190"/>
    </row>
    <row r="131" spans="27:151">
      <c r="AA131" s="6" t="s">
        <v>282</v>
      </c>
      <c r="AB131" s="5" t="s">
        <v>283</v>
      </c>
      <c r="AC131" s="5" t="s">
        <v>284</v>
      </c>
      <c r="AD131" s="4">
        <v>10.06</v>
      </c>
      <c r="AE131" s="4">
        <v>28</v>
      </c>
      <c r="AF131" s="5">
        <v>114.3</v>
      </c>
      <c r="AG131" s="5">
        <v>6.5000000000000009</v>
      </c>
      <c r="AH131" s="6" t="str">
        <f t="shared" si="16"/>
        <v>114.3 x 6.5</v>
      </c>
      <c r="AI131" s="11" cm="1">
        <f t="array" ref="AI131">_xll.DCEPropSectPipe(AF131, AG131, "Area")</f>
        <v>2201.3139723703698</v>
      </c>
      <c r="AJ131" s="151" cm="1">
        <f t="array" ref="AJ131">_xll.DCEPropSectPipe(AF131, AG131, "Ix")</f>
        <v>3209265.3722516391</v>
      </c>
      <c r="AK131" s="151" cm="1">
        <f t="array" ref="AK131">_xll.DCEPropSectPipe(AF131, AG131, "W")</f>
        <v>56155.124623825708</v>
      </c>
      <c r="AL131" s="151" cm="1">
        <f t="array" ref="AL131">_xll.DCEPropSectPipe(AF131, AG131, "Sx")</f>
        <v>37813.500833333332</v>
      </c>
      <c r="AM131" s="11">
        <f>2*Cal!AG131</f>
        <v>13.000000000000002</v>
      </c>
      <c r="AN131" s="11">
        <f t="shared" si="17"/>
        <v>53.9</v>
      </c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9"/>
      <c r="BB131" s="5" t="s">
        <v>297</v>
      </c>
      <c r="BC131" s="3">
        <v>907.0047576126658</v>
      </c>
      <c r="BD131" s="3">
        <v>0</v>
      </c>
      <c r="BE131" s="3">
        <v>-1.4252322242753195</v>
      </c>
      <c r="BF131" s="3">
        <v>6.4940572910019103</v>
      </c>
      <c r="BG131" s="3">
        <v>0</v>
      </c>
      <c r="BH131" s="153">
        <f t="shared" si="18"/>
        <v>6.4940572910019103</v>
      </c>
      <c r="BI131" s="153">
        <f t="shared" si="19"/>
        <v>1.4252322242753195</v>
      </c>
      <c r="BJ131" s="8">
        <f t="shared" si="20"/>
        <v>1.962041911583954</v>
      </c>
      <c r="BK131" s="8">
        <f t="shared" si="21"/>
        <v>0.55069029844132422</v>
      </c>
      <c r="BL131" s="8">
        <f t="shared" si="22"/>
        <v>2.5127322100252782</v>
      </c>
      <c r="BM131" s="8">
        <f t="shared" si="23"/>
        <v>1.0605624566794801E-2</v>
      </c>
      <c r="BN131" s="7" t="str">
        <f t="shared" si="24"/>
        <v>O/S</v>
      </c>
      <c r="BO131" s="9">
        <f t="shared" si="25"/>
        <v>0.55069029844132433</v>
      </c>
      <c r="BP131" s="7" t="str">
        <f t="shared" si="26"/>
        <v>OK</v>
      </c>
      <c r="BQ131" s="11">
        <f t="shared" si="27"/>
        <v>8.2923076923076913</v>
      </c>
      <c r="BR131" s="10" t="str">
        <f t="shared" si="28"/>
        <v>-</v>
      </c>
      <c r="BS131" s="9" t="str" cm="1">
        <f t="array" ref="BS131">IF(BQ131&lt;$K$45,"-",IF(BC131&lt;0,_xll.Dce_5575_1121_SigmaCr1(AN131,AG131,$B$23,$D$23),"-"))</f>
        <v>-</v>
      </c>
      <c r="BT131" s="10">
        <f t="shared" si="29"/>
        <v>0</v>
      </c>
      <c r="BU131" s="7" t="str">
        <f t="shared" si="30"/>
        <v>OK</v>
      </c>
      <c r="DA131" s="186"/>
      <c r="DB131" s="186"/>
      <c r="DC131" s="186"/>
      <c r="DD131" s="201"/>
      <c r="DE131" s="201"/>
      <c r="DF131" s="186"/>
      <c r="DG131" s="186"/>
      <c r="DH131" s="189"/>
      <c r="DI131" s="190"/>
      <c r="DJ131" s="187"/>
      <c r="DK131" s="187"/>
      <c r="DL131" s="190"/>
      <c r="DM131" s="190"/>
      <c r="DN131" s="190"/>
      <c r="DO131" s="190"/>
      <c r="DP131" s="190"/>
      <c r="DQ131" s="190"/>
      <c r="DR131" s="190"/>
      <c r="DS131" s="190"/>
      <c r="DT131" s="190"/>
      <c r="DU131" s="190"/>
      <c r="DV131" s="190"/>
      <c r="DW131" s="190"/>
      <c r="DX131" s="190"/>
      <c r="DY131" s="190"/>
      <c r="DZ131" s="190"/>
      <c r="EA131" s="190"/>
      <c r="EB131" s="186"/>
      <c r="EC131" s="188"/>
      <c r="ED131" s="188"/>
      <c r="EE131" s="188"/>
      <c r="EF131" s="188"/>
      <c r="EG131" s="188"/>
      <c r="EH131" s="188"/>
      <c r="EI131" s="188"/>
      <c r="EJ131" s="191"/>
      <c r="EK131" s="191"/>
      <c r="EL131" s="191"/>
      <c r="EM131" s="191"/>
      <c r="EN131" s="189"/>
      <c r="EO131" s="190"/>
      <c r="EP131" s="189"/>
      <c r="EQ131" s="187"/>
      <c r="ER131" s="191"/>
      <c r="ES131" s="190"/>
      <c r="ET131" s="191"/>
      <c r="EU131" s="190"/>
    </row>
    <row r="132" spans="27:151">
      <c r="AA132" s="6" t="s">
        <v>282</v>
      </c>
      <c r="AB132" s="5" t="s">
        <v>283</v>
      </c>
      <c r="AC132" s="5" t="s">
        <v>284</v>
      </c>
      <c r="AD132" s="4">
        <v>10.5</v>
      </c>
      <c r="AE132" s="4">
        <v>28</v>
      </c>
      <c r="AF132" s="5">
        <v>114.3</v>
      </c>
      <c r="AG132" s="5">
        <v>6.5000000000000009</v>
      </c>
      <c r="AH132" s="6" t="str">
        <f t="shared" si="16"/>
        <v>114.3 x 6.5</v>
      </c>
      <c r="AI132" s="11" cm="1">
        <f t="array" ref="AI132">_xll.DCEPropSectPipe(AF132, AG132, "Area")</f>
        <v>2201.3139723703698</v>
      </c>
      <c r="AJ132" s="151" cm="1">
        <f t="array" ref="AJ132">_xll.DCEPropSectPipe(AF132, AG132, "Ix")</f>
        <v>3209265.3722516391</v>
      </c>
      <c r="AK132" s="151" cm="1">
        <f t="array" ref="AK132">_xll.DCEPropSectPipe(AF132, AG132, "W")</f>
        <v>56155.124623825708</v>
      </c>
      <c r="AL132" s="151" cm="1">
        <f t="array" ref="AL132">_xll.DCEPropSectPipe(AF132, AG132, "Sx")</f>
        <v>37813.500833333332</v>
      </c>
      <c r="AM132" s="11">
        <f>2*Cal!AG132</f>
        <v>13.000000000000002</v>
      </c>
      <c r="AN132" s="11">
        <f t="shared" si="17"/>
        <v>53.9</v>
      </c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9"/>
      <c r="BB132" s="5" t="s">
        <v>297</v>
      </c>
      <c r="BC132" s="3">
        <v>907.0047576126658</v>
      </c>
      <c r="BD132" s="3">
        <v>0</v>
      </c>
      <c r="BE132" s="3">
        <v>-1.3436885308472617</v>
      </c>
      <c r="BF132" s="3">
        <v>7.0997587061849758</v>
      </c>
      <c r="BG132" s="3">
        <v>0</v>
      </c>
      <c r="BH132" s="153">
        <f t="shared" si="18"/>
        <v>7.0997587061849758</v>
      </c>
      <c r="BI132" s="153">
        <f t="shared" si="19"/>
        <v>1.3436885308472617</v>
      </c>
      <c r="BJ132" s="8">
        <f t="shared" si="20"/>
        <v>1.962041911583954</v>
      </c>
      <c r="BK132" s="8">
        <f t="shared" si="21"/>
        <v>0.60205324122836479</v>
      </c>
      <c r="BL132" s="8">
        <f t="shared" si="22"/>
        <v>2.5640951528123188</v>
      </c>
      <c r="BM132" s="8">
        <f t="shared" si="23"/>
        <v>9.9988309625261892E-3</v>
      </c>
      <c r="BN132" s="7" t="str">
        <f t="shared" si="24"/>
        <v>O/S</v>
      </c>
      <c r="BO132" s="9">
        <f t="shared" si="25"/>
        <v>0.6020532412283649</v>
      </c>
      <c r="BP132" s="7" t="str">
        <f t="shared" si="26"/>
        <v>OK</v>
      </c>
      <c r="BQ132" s="11">
        <f t="shared" si="27"/>
        <v>8.2923076923076913</v>
      </c>
      <c r="BR132" s="10" t="str">
        <f t="shared" si="28"/>
        <v>-</v>
      </c>
      <c r="BS132" s="9" t="str" cm="1">
        <f t="array" ref="BS132">IF(BQ132&lt;$K$45,"-",IF(BC132&lt;0,_xll.Dce_5575_1121_SigmaCr1(AN132,AG132,$B$23,$D$23),"-"))</f>
        <v>-</v>
      </c>
      <c r="BT132" s="10">
        <f t="shared" si="29"/>
        <v>0</v>
      </c>
      <c r="BU132" s="7" t="str">
        <f t="shared" si="30"/>
        <v>OK</v>
      </c>
      <c r="DA132" s="186"/>
      <c r="DB132" s="186"/>
      <c r="DC132" s="186"/>
      <c r="DD132" s="201"/>
      <c r="DE132" s="201"/>
      <c r="DF132" s="186"/>
      <c r="DG132" s="186"/>
      <c r="DH132" s="189"/>
      <c r="DI132" s="190"/>
      <c r="DJ132" s="187"/>
      <c r="DK132" s="187"/>
      <c r="DL132" s="190"/>
      <c r="DM132" s="190"/>
      <c r="DN132" s="190"/>
      <c r="DO132" s="190"/>
      <c r="DP132" s="190"/>
      <c r="DQ132" s="190"/>
      <c r="DR132" s="190"/>
      <c r="DS132" s="190"/>
      <c r="DT132" s="190"/>
      <c r="DU132" s="190"/>
      <c r="DV132" s="190"/>
      <c r="DW132" s="190"/>
      <c r="DX132" s="190"/>
      <c r="DY132" s="190"/>
      <c r="DZ132" s="190"/>
      <c r="EA132" s="190"/>
      <c r="EB132" s="186"/>
      <c r="EC132" s="188"/>
      <c r="ED132" s="188"/>
      <c r="EE132" s="188"/>
      <c r="EF132" s="188"/>
      <c r="EG132" s="188"/>
      <c r="EH132" s="188"/>
      <c r="EI132" s="188"/>
      <c r="EJ132" s="191"/>
      <c r="EK132" s="191"/>
      <c r="EL132" s="191"/>
      <c r="EM132" s="191"/>
      <c r="EN132" s="189"/>
      <c r="EO132" s="190"/>
      <c r="EP132" s="189"/>
      <c r="EQ132" s="187"/>
      <c r="ER132" s="191"/>
      <c r="ES132" s="190"/>
      <c r="ET132" s="191"/>
      <c r="EU132" s="190"/>
    </row>
    <row r="133" spans="27:151">
      <c r="AA133" s="6" t="s">
        <v>282</v>
      </c>
      <c r="AB133" s="5" t="s">
        <v>283</v>
      </c>
      <c r="AC133" s="5" t="s">
        <v>284</v>
      </c>
      <c r="AD133" s="4">
        <v>10.5</v>
      </c>
      <c r="AE133" s="4">
        <v>28</v>
      </c>
      <c r="AF133" s="5">
        <v>114.3</v>
      </c>
      <c r="AG133" s="5">
        <v>6.5000000000000009</v>
      </c>
      <c r="AH133" s="6" t="str">
        <f t="shared" si="16"/>
        <v>114.3 x 6.5</v>
      </c>
      <c r="AI133" s="11" cm="1">
        <f t="array" ref="AI133">_xll.DCEPropSectPipe(AF133, AG133, "Area")</f>
        <v>2201.3139723703698</v>
      </c>
      <c r="AJ133" s="151" cm="1">
        <f t="array" ref="AJ133">_xll.DCEPropSectPipe(AF133, AG133, "Ix")</f>
        <v>3209265.3722516391</v>
      </c>
      <c r="AK133" s="151" cm="1">
        <f t="array" ref="AK133">_xll.DCEPropSectPipe(AF133, AG133, "W")</f>
        <v>56155.124623825708</v>
      </c>
      <c r="AL133" s="151" cm="1">
        <f t="array" ref="AL133">_xll.DCEPropSectPipe(AF133, AG133, "Sx")</f>
        <v>37813.500833333332</v>
      </c>
      <c r="AM133" s="11">
        <f>2*Cal!AG133</f>
        <v>13.000000000000002</v>
      </c>
      <c r="AN133" s="11">
        <f t="shared" si="17"/>
        <v>53.9</v>
      </c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9"/>
      <c r="BB133" s="5" t="s">
        <v>297</v>
      </c>
      <c r="BC133" s="3">
        <v>1308.5758487564121</v>
      </c>
      <c r="BD133" s="3">
        <v>0</v>
      </c>
      <c r="BE133" s="3">
        <v>0.38463342060663747</v>
      </c>
      <c r="BF133" s="3">
        <v>7.099758706184697</v>
      </c>
      <c r="BG133" s="3">
        <v>0</v>
      </c>
      <c r="BH133" s="153">
        <f t="shared" si="18"/>
        <v>7.099758706184697</v>
      </c>
      <c r="BI133" s="153">
        <f t="shared" si="19"/>
        <v>0.38463342060663747</v>
      </c>
      <c r="BJ133" s="8">
        <f t="shared" si="20"/>
        <v>2.8307245780104964</v>
      </c>
      <c r="BK133" s="8">
        <f t="shared" si="21"/>
        <v>0.60205324122834114</v>
      </c>
      <c r="BL133" s="8">
        <f t="shared" si="22"/>
        <v>3.4327778192388374</v>
      </c>
      <c r="BM133" s="8">
        <f t="shared" si="23"/>
        <v>2.8621845516229759E-3</v>
      </c>
      <c r="BN133" s="7" t="str">
        <f t="shared" si="24"/>
        <v>O/S</v>
      </c>
      <c r="BO133" s="9">
        <f t="shared" si="25"/>
        <v>0.60205324122834125</v>
      </c>
      <c r="BP133" s="7" t="str">
        <f t="shared" si="26"/>
        <v>OK</v>
      </c>
      <c r="BQ133" s="11">
        <f t="shared" si="27"/>
        <v>8.2923076923076913</v>
      </c>
      <c r="BR133" s="10" t="str">
        <f t="shared" si="28"/>
        <v>-</v>
      </c>
      <c r="BS133" s="9" t="str" cm="1">
        <f t="array" ref="BS133">IF(BQ133&lt;$K$45,"-",IF(BC133&lt;0,_xll.Dce_5575_1121_SigmaCr1(AN133,AG133,$B$23,$D$23),"-"))</f>
        <v>-</v>
      </c>
      <c r="BT133" s="10">
        <f t="shared" si="29"/>
        <v>0</v>
      </c>
      <c r="BU133" s="7" t="str">
        <f t="shared" si="30"/>
        <v>OK</v>
      </c>
      <c r="DA133" s="186"/>
      <c r="DB133" s="186"/>
      <c r="DC133" s="186"/>
      <c r="DD133" s="201"/>
      <c r="DE133" s="201"/>
      <c r="DF133" s="186"/>
      <c r="DG133" s="186"/>
      <c r="DH133" s="189"/>
      <c r="DI133" s="190"/>
      <c r="DJ133" s="187"/>
      <c r="DK133" s="187"/>
      <c r="DL133" s="190"/>
      <c r="DM133" s="190"/>
      <c r="DN133" s="190"/>
      <c r="DO133" s="190"/>
      <c r="DP133" s="190"/>
      <c r="DQ133" s="190"/>
      <c r="DR133" s="190"/>
      <c r="DS133" s="190"/>
      <c r="DT133" s="190"/>
      <c r="DU133" s="190"/>
      <c r="DV133" s="190"/>
      <c r="DW133" s="190"/>
      <c r="DX133" s="190"/>
      <c r="DY133" s="190"/>
      <c r="DZ133" s="190"/>
      <c r="EA133" s="190"/>
      <c r="EB133" s="186"/>
      <c r="EC133" s="188"/>
      <c r="ED133" s="188"/>
      <c r="EE133" s="188"/>
      <c r="EF133" s="188"/>
      <c r="EG133" s="188"/>
      <c r="EH133" s="188"/>
      <c r="EI133" s="188"/>
      <c r="EJ133" s="191"/>
      <c r="EK133" s="191"/>
      <c r="EL133" s="191"/>
      <c r="EM133" s="191"/>
      <c r="EN133" s="189"/>
      <c r="EO133" s="190"/>
      <c r="EP133" s="189"/>
      <c r="EQ133" s="187"/>
      <c r="ER133" s="191"/>
      <c r="ES133" s="190"/>
      <c r="ET133" s="191"/>
      <c r="EU133" s="190"/>
    </row>
    <row r="134" spans="27:151">
      <c r="AA134" s="6" t="s">
        <v>282</v>
      </c>
      <c r="AB134" s="5" t="s">
        <v>283</v>
      </c>
      <c r="AC134" s="5" t="s">
        <v>284</v>
      </c>
      <c r="AD134" s="4">
        <v>10.94</v>
      </c>
      <c r="AE134" s="4">
        <v>28</v>
      </c>
      <c r="AF134" s="5">
        <v>114.3</v>
      </c>
      <c r="AG134" s="5">
        <v>6.5000000000000009</v>
      </c>
      <c r="AH134" s="6" t="str">
        <f t="shared" si="16"/>
        <v>114.3 x 6.5</v>
      </c>
      <c r="AI134" s="11" cm="1">
        <f t="array" ref="AI134">_xll.DCEPropSectPipe(AF134, AG134, "Area")</f>
        <v>2201.3139723703698</v>
      </c>
      <c r="AJ134" s="151" cm="1">
        <f t="array" ref="AJ134">_xll.DCEPropSectPipe(AF134, AG134, "Ix")</f>
        <v>3209265.3722516391</v>
      </c>
      <c r="AK134" s="151" cm="1">
        <f t="array" ref="AK134">_xll.DCEPropSectPipe(AF134, AG134, "W")</f>
        <v>56155.124623825708</v>
      </c>
      <c r="AL134" s="151" cm="1">
        <f t="array" ref="AL134">_xll.DCEPropSectPipe(AF134, AG134, "Sx")</f>
        <v>37813.500833333332</v>
      </c>
      <c r="AM134" s="11">
        <f>2*Cal!AG134</f>
        <v>13.000000000000002</v>
      </c>
      <c r="AN134" s="11">
        <f t="shared" si="17"/>
        <v>53.9</v>
      </c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9"/>
      <c r="BB134" s="5" t="s">
        <v>297</v>
      </c>
      <c r="BC134" s="3">
        <v>1308.5758487564121</v>
      </c>
      <c r="BD134" s="3">
        <v>0</v>
      </c>
      <c r="BE134" s="3">
        <v>0.46617711403469531</v>
      </c>
      <c r="BF134" s="3">
        <v>6.9136439017319065</v>
      </c>
      <c r="BG134" s="3">
        <v>0</v>
      </c>
      <c r="BH134" s="153">
        <f t="shared" si="18"/>
        <v>6.9136439017319065</v>
      </c>
      <c r="BI134" s="153">
        <f t="shared" si="19"/>
        <v>0.46617711403469531</v>
      </c>
      <c r="BJ134" s="8">
        <f t="shared" si="20"/>
        <v>2.8307245780104964</v>
      </c>
      <c r="BK134" s="8">
        <f t="shared" si="21"/>
        <v>0.58627087088330787</v>
      </c>
      <c r="BL134" s="8">
        <f t="shared" si="22"/>
        <v>3.4169954488938044</v>
      </c>
      <c r="BM134" s="8">
        <f t="shared" si="23"/>
        <v>3.4689781558915893E-3</v>
      </c>
      <c r="BN134" s="7" t="str">
        <f t="shared" si="24"/>
        <v>O/S</v>
      </c>
      <c r="BO134" s="9">
        <f t="shared" si="25"/>
        <v>0.58627087088330787</v>
      </c>
      <c r="BP134" s="7" t="str">
        <f t="shared" si="26"/>
        <v>OK</v>
      </c>
      <c r="BQ134" s="11">
        <f t="shared" si="27"/>
        <v>8.2923076923076913</v>
      </c>
      <c r="BR134" s="10" t="str">
        <f t="shared" si="28"/>
        <v>-</v>
      </c>
      <c r="BS134" s="9" t="str" cm="1">
        <f t="array" ref="BS134">IF(BQ134&lt;$K$45,"-",IF(BC134&lt;0,_xll.Dce_5575_1121_SigmaCr1(AN134,AG134,$B$23,$D$23),"-"))</f>
        <v>-</v>
      </c>
      <c r="BT134" s="10">
        <f t="shared" si="29"/>
        <v>0</v>
      </c>
      <c r="BU134" s="7" t="str">
        <f t="shared" si="30"/>
        <v>OK</v>
      </c>
      <c r="DA134" s="186"/>
      <c r="DB134" s="186"/>
      <c r="DC134" s="186"/>
      <c r="DD134" s="201"/>
      <c r="DE134" s="201"/>
      <c r="DF134" s="186"/>
      <c r="DG134" s="186"/>
      <c r="DH134" s="189"/>
      <c r="DI134" s="190"/>
      <c r="DJ134" s="187"/>
      <c r="DK134" s="187"/>
      <c r="DL134" s="190"/>
      <c r="DM134" s="190"/>
      <c r="DN134" s="190"/>
      <c r="DO134" s="190"/>
      <c r="DP134" s="190"/>
      <c r="DQ134" s="190"/>
      <c r="DR134" s="190"/>
      <c r="DS134" s="190"/>
      <c r="DT134" s="190"/>
      <c r="DU134" s="190"/>
      <c r="DV134" s="190"/>
      <c r="DW134" s="190"/>
      <c r="DX134" s="190"/>
      <c r="DY134" s="190"/>
      <c r="DZ134" s="190"/>
      <c r="EA134" s="190"/>
      <c r="EB134" s="186"/>
      <c r="EC134" s="188"/>
      <c r="ED134" s="188"/>
      <c r="EE134" s="188"/>
      <c r="EF134" s="188"/>
      <c r="EG134" s="188"/>
      <c r="EH134" s="188"/>
      <c r="EI134" s="188"/>
      <c r="EJ134" s="191"/>
      <c r="EK134" s="191"/>
      <c r="EL134" s="191"/>
      <c r="EM134" s="191"/>
      <c r="EN134" s="189"/>
      <c r="EO134" s="190"/>
      <c r="EP134" s="189"/>
      <c r="EQ134" s="187"/>
      <c r="ER134" s="191"/>
      <c r="ES134" s="190"/>
      <c r="ET134" s="191"/>
      <c r="EU134" s="190"/>
    </row>
    <row r="135" spans="27:151">
      <c r="AA135" s="6" t="s">
        <v>282</v>
      </c>
      <c r="AB135" s="5" t="s">
        <v>283</v>
      </c>
      <c r="AC135" s="5" t="s">
        <v>284</v>
      </c>
      <c r="AD135" s="4">
        <v>11.38</v>
      </c>
      <c r="AE135" s="4">
        <v>28</v>
      </c>
      <c r="AF135" s="5">
        <v>114.3</v>
      </c>
      <c r="AG135" s="5">
        <v>6.5000000000000009</v>
      </c>
      <c r="AH135" s="6" t="str">
        <f t="shared" si="16"/>
        <v>114.3 x 6.5</v>
      </c>
      <c r="AI135" s="11" cm="1">
        <f t="array" ref="AI135">_xll.DCEPropSectPipe(AF135, AG135, "Area")</f>
        <v>2201.3139723703698</v>
      </c>
      <c r="AJ135" s="151" cm="1">
        <f t="array" ref="AJ135">_xll.DCEPropSectPipe(AF135, AG135, "Ix")</f>
        <v>3209265.3722516391</v>
      </c>
      <c r="AK135" s="151" cm="1">
        <f t="array" ref="AK135">_xll.DCEPropSectPipe(AF135, AG135, "W")</f>
        <v>56155.124623825708</v>
      </c>
      <c r="AL135" s="151" cm="1">
        <f t="array" ref="AL135">_xll.DCEPropSectPipe(AF135, AG135, "Sx")</f>
        <v>37813.500833333332</v>
      </c>
      <c r="AM135" s="11">
        <f>2*Cal!AG135</f>
        <v>13.000000000000002</v>
      </c>
      <c r="AN135" s="11">
        <f t="shared" si="17"/>
        <v>53.9</v>
      </c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9"/>
      <c r="BB135" s="5" t="s">
        <v>297</v>
      </c>
      <c r="BC135" s="3">
        <v>1308.5758487564121</v>
      </c>
      <c r="BD135" s="3">
        <v>0</v>
      </c>
      <c r="BE135" s="3">
        <v>0.5477208074627532</v>
      </c>
      <c r="BF135" s="3">
        <v>6.691853731404338</v>
      </c>
      <c r="BG135" s="3">
        <v>0</v>
      </c>
      <c r="BH135" s="153">
        <f t="shared" si="18"/>
        <v>6.691853731404338</v>
      </c>
      <c r="BI135" s="153">
        <f t="shared" si="19"/>
        <v>0.5477208074627532</v>
      </c>
      <c r="BJ135" s="8">
        <f t="shared" si="20"/>
        <v>2.8307245780104964</v>
      </c>
      <c r="BK135" s="8">
        <f t="shared" si="21"/>
        <v>0.56746326115398293</v>
      </c>
      <c r="BL135" s="8">
        <f t="shared" si="22"/>
        <v>3.3981878391644793</v>
      </c>
      <c r="BM135" s="8">
        <f t="shared" si="23"/>
        <v>4.0757717601602036E-3</v>
      </c>
      <c r="BN135" s="7" t="str">
        <f t="shared" si="24"/>
        <v>O/S</v>
      </c>
      <c r="BO135" s="9">
        <f t="shared" si="25"/>
        <v>0.56746326115398305</v>
      </c>
      <c r="BP135" s="7" t="str">
        <f t="shared" si="26"/>
        <v>OK</v>
      </c>
      <c r="BQ135" s="11">
        <f t="shared" si="27"/>
        <v>8.2923076923076913</v>
      </c>
      <c r="BR135" s="10" t="str">
        <f t="shared" si="28"/>
        <v>-</v>
      </c>
      <c r="BS135" s="9" t="str" cm="1">
        <f t="array" ref="BS135">IF(BQ135&lt;$K$45,"-",IF(BC135&lt;0,_xll.Dce_5575_1121_SigmaCr1(AN135,AG135,$B$23,$D$23),"-"))</f>
        <v>-</v>
      </c>
      <c r="BT135" s="10">
        <f t="shared" si="29"/>
        <v>0</v>
      </c>
      <c r="BU135" s="7" t="str">
        <f t="shared" si="30"/>
        <v>OK</v>
      </c>
      <c r="DA135" s="186"/>
      <c r="DB135" s="186"/>
      <c r="DC135" s="186"/>
      <c r="DD135" s="201"/>
      <c r="DE135" s="201"/>
      <c r="DF135" s="186"/>
      <c r="DG135" s="186"/>
      <c r="DH135" s="189"/>
      <c r="DI135" s="190"/>
      <c r="DJ135" s="187"/>
      <c r="DK135" s="187"/>
      <c r="DL135" s="190"/>
      <c r="DM135" s="190"/>
      <c r="DN135" s="190"/>
      <c r="DO135" s="190"/>
      <c r="DP135" s="190"/>
      <c r="DQ135" s="190"/>
      <c r="DR135" s="190"/>
      <c r="DS135" s="190"/>
      <c r="DT135" s="190"/>
      <c r="DU135" s="190"/>
      <c r="DV135" s="190"/>
      <c r="DW135" s="190"/>
      <c r="DX135" s="190"/>
      <c r="DY135" s="190"/>
      <c r="DZ135" s="190"/>
      <c r="EA135" s="190"/>
      <c r="EB135" s="186"/>
      <c r="EC135" s="188"/>
      <c r="ED135" s="188"/>
      <c r="EE135" s="188"/>
      <c r="EF135" s="188"/>
      <c r="EG135" s="188"/>
      <c r="EH135" s="188"/>
      <c r="EI135" s="188"/>
      <c r="EJ135" s="191"/>
      <c r="EK135" s="191"/>
      <c r="EL135" s="191"/>
      <c r="EM135" s="191"/>
      <c r="EN135" s="189"/>
      <c r="EO135" s="190"/>
      <c r="EP135" s="189"/>
      <c r="EQ135" s="187"/>
      <c r="ER135" s="191"/>
      <c r="ES135" s="190"/>
      <c r="ET135" s="191"/>
      <c r="EU135" s="190"/>
    </row>
    <row r="136" spans="27:151">
      <c r="AA136" s="6" t="s">
        <v>282</v>
      </c>
      <c r="AB136" s="5" t="s">
        <v>283</v>
      </c>
      <c r="AC136" s="5" t="s">
        <v>284</v>
      </c>
      <c r="AD136" s="4">
        <v>11.81</v>
      </c>
      <c r="AE136" s="4">
        <v>28</v>
      </c>
      <c r="AF136" s="5">
        <v>114.3</v>
      </c>
      <c r="AG136" s="5">
        <v>6.5000000000000009</v>
      </c>
      <c r="AH136" s="6" t="str">
        <f t="shared" si="16"/>
        <v>114.3 x 6.5</v>
      </c>
      <c r="AI136" s="11" cm="1">
        <f t="array" ref="AI136">_xll.DCEPropSectPipe(AF136, AG136, "Area")</f>
        <v>2201.3139723703698</v>
      </c>
      <c r="AJ136" s="151" cm="1">
        <f t="array" ref="AJ136">_xll.DCEPropSectPipe(AF136, AG136, "Ix")</f>
        <v>3209265.3722516391</v>
      </c>
      <c r="AK136" s="151" cm="1">
        <f t="array" ref="AK136">_xll.DCEPropSectPipe(AF136, AG136, "W")</f>
        <v>56155.124623825708</v>
      </c>
      <c r="AL136" s="151" cm="1">
        <f t="array" ref="AL136">_xll.DCEPropSectPipe(AF136, AG136, "Sx")</f>
        <v>37813.500833333332</v>
      </c>
      <c r="AM136" s="11">
        <f>2*Cal!AG136</f>
        <v>13.000000000000002</v>
      </c>
      <c r="AN136" s="11">
        <f t="shared" si="17"/>
        <v>53.9</v>
      </c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9"/>
      <c r="BB136" s="5" t="s">
        <v>297</v>
      </c>
      <c r="BC136" s="3">
        <v>1308.5758487564121</v>
      </c>
      <c r="BD136" s="3">
        <v>0</v>
      </c>
      <c r="BE136" s="3">
        <v>0.6292645008908111</v>
      </c>
      <c r="BF136" s="3">
        <v>6.4343881952019961</v>
      </c>
      <c r="BG136" s="3">
        <v>0</v>
      </c>
      <c r="BH136" s="153">
        <f t="shared" si="18"/>
        <v>6.4343881952019961</v>
      </c>
      <c r="BI136" s="153">
        <f t="shared" si="19"/>
        <v>0.6292645008908111</v>
      </c>
      <c r="BJ136" s="8">
        <f t="shared" si="20"/>
        <v>2.8307245780104964</v>
      </c>
      <c r="BK136" s="8">
        <f t="shared" si="21"/>
        <v>0.54563041204036677</v>
      </c>
      <c r="BL136" s="8">
        <f t="shared" si="22"/>
        <v>3.3763549900508631</v>
      </c>
      <c r="BM136" s="8">
        <f t="shared" si="23"/>
        <v>4.6825653644288166E-3</v>
      </c>
      <c r="BN136" s="7" t="str">
        <f t="shared" si="24"/>
        <v>O/S</v>
      </c>
      <c r="BO136" s="9">
        <f t="shared" si="25"/>
        <v>0.54563041204036689</v>
      </c>
      <c r="BP136" s="7" t="str">
        <f t="shared" si="26"/>
        <v>OK</v>
      </c>
      <c r="BQ136" s="11">
        <f t="shared" si="27"/>
        <v>8.2923076923076913</v>
      </c>
      <c r="BR136" s="10" t="str">
        <f t="shared" si="28"/>
        <v>-</v>
      </c>
      <c r="BS136" s="9" t="str" cm="1">
        <f t="array" ref="BS136">IF(BQ136&lt;$K$45,"-",IF(BC136&lt;0,_xll.Dce_5575_1121_SigmaCr1(AN136,AG136,$B$23,$D$23),"-"))</f>
        <v>-</v>
      </c>
      <c r="BT136" s="10">
        <f t="shared" si="29"/>
        <v>0</v>
      </c>
      <c r="BU136" s="7" t="str">
        <f t="shared" si="30"/>
        <v>OK</v>
      </c>
      <c r="DA136" s="186"/>
      <c r="DB136" s="186"/>
      <c r="DC136" s="186"/>
      <c r="DD136" s="201"/>
      <c r="DE136" s="201"/>
      <c r="DF136" s="186"/>
      <c r="DG136" s="186"/>
      <c r="DH136" s="189"/>
      <c r="DI136" s="190"/>
      <c r="DJ136" s="187"/>
      <c r="DK136" s="187"/>
      <c r="DL136" s="190"/>
      <c r="DM136" s="190"/>
      <c r="DN136" s="190"/>
      <c r="DO136" s="190"/>
      <c r="DP136" s="190"/>
      <c r="DQ136" s="190"/>
      <c r="DR136" s="190"/>
      <c r="DS136" s="190"/>
      <c r="DT136" s="190"/>
      <c r="DU136" s="190"/>
      <c r="DV136" s="190"/>
      <c r="DW136" s="190"/>
      <c r="DX136" s="190"/>
      <c r="DY136" s="190"/>
      <c r="DZ136" s="190"/>
      <c r="EA136" s="190"/>
      <c r="EB136" s="186"/>
      <c r="EC136" s="188"/>
      <c r="ED136" s="188"/>
      <c r="EE136" s="188"/>
      <c r="EF136" s="188"/>
      <c r="EG136" s="188"/>
      <c r="EH136" s="188"/>
      <c r="EI136" s="188"/>
      <c r="EJ136" s="191"/>
      <c r="EK136" s="191"/>
      <c r="EL136" s="191"/>
      <c r="EM136" s="191"/>
      <c r="EN136" s="189"/>
      <c r="EO136" s="190"/>
      <c r="EP136" s="189"/>
      <c r="EQ136" s="187"/>
      <c r="ER136" s="191"/>
      <c r="ES136" s="190"/>
      <c r="ET136" s="191"/>
      <c r="EU136" s="190"/>
    </row>
    <row r="137" spans="27:151">
      <c r="AA137" s="6" t="s">
        <v>282</v>
      </c>
      <c r="AB137" s="5" t="s">
        <v>283</v>
      </c>
      <c r="AC137" s="5" t="s">
        <v>284</v>
      </c>
      <c r="AD137" s="4">
        <v>12.25</v>
      </c>
      <c r="AE137" s="4">
        <v>28</v>
      </c>
      <c r="AF137" s="5">
        <v>114.3</v>
      </c>
      <c r="AG137" s="5">
        <v>6.5000000000000009</v>
      </c>
      <c r="AH137" s="6" t="str">
        <f t="shared" si="16"/>
        <v>114.3 x 6.5</v>
      </c>
      <c r="AI137" s="11" cm="1">
        <f t="array" ref="AI137">_xll.DCEPropSectPipe(AF137, AG137, "Area")</f>
        <v>2201.3139723703698</v>
      </c>
      <c r="AJ137" s="151" cm="1">
        <f t="array" ref="AJ137">_xll.DCEPropSectPipe(AF137, AG137, "Ix")</f>
        <v>3209265.3722516391</v>
      </c>
      <c r="AK137" s="151" cm="1">
        <f t="array" ref="AK137">_xll.DCEPropSectPipe(AF137, AG137, "W")</f>
        <v>56155.124623825708</v>
      </c>
      <c r="AL137" s="151" cm="1">
        <f t="array" ref="AL137">_xll.DCEPropSectPipe(AF137, AG137, "Sx")</f>
        <v>37813.500833333332</v>
      </c>
      <c r="AM137" s="11">
        <f>2*Cal!AG137</f>
        <v>13.000000000000002</v>
      </c>
      <c r="AN137" s="11">
        <f t="shared" si="17"/>
        <v>53.9</v>
      </c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9"/>
      <c r="BB137" s="5" t="s">
        <v>297</v>
      </c>
      <c r="BC137" s="3">
        <v>1308.5758487564121</v>
      </c>
      <c r="BD137" s="3">
        <v>0</v>
      </c>
      <c r="BE137" s="3">
        <v>0.71080819431886899</v>
      </c>
      <c r="BF137" s="3">
        <v>6.1412472931248772</v>
      </c>
      <c r="BG137" s="3">
        <v>0</v>
      </c>
      <c r="BH137" s="153">
        <f t="shared" si="18"/>
        <v>6.1412472931248772</v>
      </c>
      <c r="BI137" s="153">
        <f t="shared" si="19"/>
        <v>0.71080819431886899</v>
      </c>
      <c r="BJ137" s="8">
        <f t="shared" si="20"/>
        <v>2.8307245780104964</v>
      </c>
      <c r="BK137" s="8">
        <f t="shared" si="21"/>
        <v>0.52077232354245917</v>
      </c>
      <c r="BL137" s="8">
        <f t="shared" si="22"/>
        <v>3.3514969015529554</v>
      </c>
      <c r="BM137" s="8">
        <f t="shared" si="23"/>
        <v>5.2893589686974314E-3</v>
      </c>
      <c r="BN137" s="7" t="str">
        <f t="shared" si="24"/>
        <v>O/S</v>
      </c>
      <c r="BO137" s="9">
        <f t="shared" si="25"/>
        <v>0.52077232354245928</v>
      </c>
      <c r="BP137" s="7" t="str">
        <f t="shared" si="26"/>
        <v>OK</v>
      </c>
      <c r="BQ137" s="11">
        <f t="shared" si="27"/>
        <v>8.2923076923076913</v>
      </c>
      <c r="BR137" s="10" t="str">
        <f t="shared" si="28"/>
        <v>-</v>
      </c>
      <c r="BS137" s="9" t="str" cm="1">
        <f t="array" ref="BS137">IF(BQ137&lt;$K$45,"-",IF(BC137&lt;0,_xll.Dce_5575_1121_SigmaCr1(AN137,AG137,$B$23,$D$23),"-"))</f>
        <v>-</v>
      </c>
      <c r="BT137" s="10">
        <f t="shared" si="29"/>
        <v>0</v>
      </c>
      <c r="BU137" s="7" t="str">
        <f t="shared" si="30"/>
        <v>OK</v>
      </c>
      <c r="DA137" s="186"/>
      <c r="DB137" s="186"/>
      <c r="DC137" s="186"/>
      <c r="DD137" s="201"/>
      <c r="DE137" s="201"/>
      <c r="DF137" s="186"/>
      <c r="DG137" s="186"/>
      <c r="DH137" s="189"/>
      <c r="DI137" s="190"/>
      <c r="DJ137" s="187"/>
      <c r="DK137" s="187"/>
      <c r="DL137" s="190"/>
      <c r="DM137" s="190"/>
      <c r="DN137" s="190"/>
      <c r="DO137" s="190"/>
      <c r="DP137" s="190"/>
      <c r="DQ137" s="190"/>
      <c r="DR137" s="190"/>
      <c r="DS137" s="190"/>
      <c r="DT137" s="190"/>
      <c r="DU137" s="190"/>
      <c r="DV137" s="190"/>
      <c r="DW137" s="190"/>
      <c r="DX137" s="190"/>
      <c r="DY137" s="190"/>
      <c r="DZ137" s="190"/>
      <c r="EA137" s="190"/>
      <c r="EB137" s="186"/>
      <c r="EC137" s="188"/>
      <c r="ED137" s="188"/>
      <c r="EE137" s="188"/>
      <c r="EF137" s="188"/>
      <c r="EG137" s="188"/>
      <c r="EH137" s="188"/>
      <c r="EI137" s="188"/>
      <c r="EJ137" s="191"/>
      <c r="EK137" s="191"/>
      <c r="EL137" s="191"/>
      <c r="EM137" s="191"/>
      <c r="EN137" s="189"/>
      <c r="EO137" s="190"/>
      <c r="EP137" s="189"/>
      <c r="EQ137" s="187"/>
      <c r="ER137" s="191"/>
      <c r="ES137" s="190"/>
      <c r="ET137" s="191"/>
      <c r="EU137" s="190"/>
    </row>
    <row r="138" spans="27:151">
      <c r="AA138" s="6" t="s">
        <v>282</v>
      </c>
      <c r="AB138" s="5" t="s">
        <v>283</v>
      </c>
      <c r="AC138" s="5" t="s">
        <v>284</v>
      </c>
      <c r="AD138" s="4">
        <v>12.25</v>
      </c>
      <c r="AE138" s="4">
        <v>28</v>
      </c>
      <c r="AF138" s="5">
        <v>114.3</v>
      </c>
      <c r="AG138" s="5">
        <v>6.5000000000000009</v>
      </c>
      <c r="AH138" s="6" t="str">
        <f t="shared" si="16"/>
        <v>114.3 x 6.5</v>
      </c>
      <c r="AI138" s="11" cm="1">
        <f t="array" ref="AI138">_xll.DCEPropSectPipe(AF138, AG138, "Area")</f>
        <v>2201.3139723703698</v>
      </c>
      <c r="AJ138" s="151" cm="1">
        <f t="array" ref="AJ138">_xll.DCEPropSectPipe(AF138, AG138, "Ix")</f>
        <v>3209265.3722516391</v>
      </c>
      <c r="AK138" s="151" cm="1">
        <f t="array" ref="AK138">_xll.DCEPropSectPipe(AF138, AG138, "W")</f>
        <v>56155.124623825708</v>
      </c>
      <c r="AL138" s="151" cm="1">
        <f t="array" ref="AL138">_xll.DCEPropSectPipe(AF138, AG138, "Sx")</f>
        <v>37813.500833333332</v>
      </c>
      <c r="AM138" s="11">
        <f>2*Cal!AG138</f>
        <v>13.000000000000002</v>
      </c>
      <c r="AN138" s="11">
        <f t="shared" si="17"/>
        <v>53.9</v>
      </c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9"/>
      <c r="BB138" s="5" t="s">
        <v>297</v>
      </c>
      <c r="BC138" s="3">
        <v>1308.5758487564121</v>
      </c>
      <c r="BD138" s="3">
        <v>0</v>
      </c>
      <c r="BE138" s="3">
        <v>-1.1879373687343739</v>
      </c>
      <c r="BF138" s="3">
        <v>6.1412472931249225</v>
      </c>
      <c r="BG138" s="3">
        <v>0</v>
      </c>
      <c r="BH138" s="153">
        <f t="shared" si="18"/>
        <v>6.1412472931249225</v>
      </c>
      <c r="BI138" s="153">
        <f t="shared" si="19"/>
        <v>1.1879373687343739</v>
      </c>
      <c r="BJ138" s="8">
        <f t="shared" si="20"/>
        <v>2.8307245780104964</v>
      </c>
      <c r="BK138" s="8">
        <f t="shared" si="21"/>
        <v>0.52077232354246306</v>
      </c>
      <c r="BL138" s="8">
        <f t="shared" si="22"/>
        <v>3.3514969015529594</v>
      </c>
      <c r="BM138" s="8">
        <f t="shared" si="23"/>
        <v>8.8398350297397375E-3</v>
      </c>
      <c r="BN138" s="7" t="str">
        <f t="shared" si="24"/>
        <v>O/S</v>
      </c>
      <c r="BO138" s="9">
        <f t="shared" si="25"/>
        <v>0.52077232354246317</v>
      </c>
      <c r="BP138" s="7" t="str">
        <f t="shared" si="26"/>
        <v>OK</v>
      </c>
      <c r="BQ138" s="11">
        <f t="shared" si="27"/>
        <v>8.2923076923076913</v>
      </c>
      <c r="BR138" s="10" t="str">
        <f t="shared" si="28"/>
        <v>-</v>
      </c>
      <c r="BS138" s="9" t="str" cm="1">
        <f t="array" ref="BS138">IF(BQ138&lt;$K$45,"-",IF(BC138&lt;0,_xll.Dce_5575_1121_SigmaCr1(AN138,AG138,$B$23,$D$23),"-"))</f>
        <v>-</v>
      </c>
      <c r="BT138" s="10">
        <f t="shared" si="29"/>
        <v>0</v>
      </c>
      <c r="BU138" s="7" t="str">
        <f t="shared" si="30"/>
        <v>OK</v>
      </c>
      <c r="DA138" s="186"/>
      <c r="DB138" s="186"/>
      <c r="DC138" s="186"/>
      <c r="DD138" s="201"/>
      <c r="DE138" s="201"/>
      <c r="DF138" s="186"/>
      <c r="DG138" s="186"/>
      <c r="DH138" s="189"/>
      <c r="DI138" s="190"/>
      <c r="DJ138" s="187"/>
      <c r="DK138" s="187"/>
      <c r="DL138" s="190"/>
      <c r="DM138" s="190"/>
      <c r="DN138" s="190"/>
      <c r="DO138" s="190"/>
      <c r="DP138" s="190"/>
      <c r="DQ138" s="190"/>
      <c r="DR138" s="190"/>
      <c r="DS138" s="190"/>
      <c r="DT138" s="190"/>
      <c r="DU138" s="190"/>
      <c r="DV138" s="190"/>
      <c r="DW138" s="190"/>
      <c r="DX138" s="190"/>
      <c r="DY138" s="190"/>
      <c r="DZ138" s="190"/>
      <c r="EA138" s="190"/>
      <c r="EB138" s="186"/>
      <c r="EC138" s="188"/>
      <c r="ED138" s="188"/>
      <c r="EE138" s="188"/>
      <c r="EF138" s="188"/>
      <c r="EG138" s="188"/>
      <c r="EH138" s="188"/>
      <c r="EI138" s="188"/>
      <c r="EJ138" s="191"/>
      <c r="EK138" s="191"/>
      <c r="EL138" s="191"/>
      <c r="EM138" s="191"/>
      <c r="EN138" s="189"/>
      <c r="EO138" s="190"/>
      <c r="EP138" s="189"/>
      <c r="EQ138" s="187"/>
      <c r="ER138" s="191"/>
      <c r="ES138" s="190"/>
      <c r="ET138" s="191"/>
      <c r="EU138" s="190"/>
    </row>
    <row r="139" spans="27:151">
      <c r="AA139" s="6" t="s">
        <v>282</v>
      </c>
      <c r="AB139" s="5" t="s">
        <v>283</v>
      </c>
      <c r="AC139" s="5" t="s">
        <v>284</v>
      </c>
      <c r="AD139" s="4">
        <v>12.69</v>
      </c>
      <c r="AE139" s="4">
        <v>28</v>
      </c>
      <c r="AF139" s="5">
        <v>114.3</v>
      </c>
      <c r="AG139" s="5">
        <v>6.5000000000000009</v>
      </c>
      <c r="AH139" s="6" t="str">
        <f t="shared" si="16"/>
        <v>114.3 x 6.5</v>
      </c>
      <c r="AI139" s="11" cm="1">
        <f t="array" ref="AI139">_xll.DCEPropSectPipe(AF139, AG139, "Area")</f>
        <v>2201.3139723703698</v>
      </c>
      <c r="AJ139" s="151" cm="1">
        <f t="array" ref="AJ139">_xll.DCEPropSectPipe(AF139, AG139, "Ix")</f>
        <v>3209265.3722516391</v>
      </c>
      <c r="AK139" s="151" cm="1">
        <f t="array" ref="AK139">_xll.DCEPropSectPipe(AF139, AG139, "W")</f>
        <v>56155.124623825708</v>
      </c>
      <c r="AL139" s="151" cm="1">
        <f t="array" ref="AL139">_xll.DCEPropSectPipe(AF139, AG139, "Sx")</f>
        <v>37813.500833333332</v>
      </c>
      <c r="AM139" s="11">
        <f>2*Cal!AG139</f>
        <v>13.000000000000002</v>
      </c>
      <c r="AN139" s="11">
        <f t="shared" si="17"/>
        <v>53.9</v>
      </c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9"/>
      <c r="BB139" s="5" t="s">
        <v>297</v>
      </c>
      <c r="BC139" s="3">
        <v>1308.5758487564121</v>
      </c>
      <c r="BD139" s="3">
        <v>0</v>
      </c>
      <c r="BE139" s="3">
        <v>-1.1063936753063159</v>
      </c>
      <c r="BF139" s="3">
        <v>6.6431322090088223</v>
      </c>
      <c r="BG139" s="3">
        <v>0</v>
      </c>
      <c r="BH139" s="153">
        <f t="shared" si="18"/>
        <v>6.6431322090088223</v>
      </c>
      <c r="BI139" s="153">
        <f t="shared" si="19"/>
        <v>1.1063936753063159</v>
      </c>
      <c r="BJ139" s="8">
        <f t="shared" si="20"/>
        <v>2.8307245780104964</v>
      </c>
      <c r="BK139" s="8">
        <f t="shared" si="21"/>
        <v>0.56333171926788372</v>
      </c>
      <c r="BL139" s="8">
        <f t="shared" si="22"/>
        <v>3.3940562972783801</v>
      </c>
      <c r="BM139" s="8">
        <f t="shared" si="23"/>
        <v>8.2330414254711236E-3</v>
      </c>
      <c r="BN139" s="7" t="str">
        <f t="shared" si="24"/>
        <v>O/S</v>
      </c>
      <c r="BO139" s="9">
        <f t="shared" si="25"/>
        <v>0.56333171926788383</v>
      </c>
      <c r="BP139" s="7" t="str">
        <f t="shared" si="26"/>
        <v>OK</v>
      </c>
      <c r="BQ139" s="11">
        <f t="shared" si="27"/>
        <v>8.2923076923076913</v>
      </c>
      <c r="BR139" s="10" t="str">
        <f t="shared" si="28"/>
        <v>-</v>
      </c>
      <c r="BS139" s="9" t="str" cm="1">
        <f t="array" ref="BS139">IF(BQ139&lt;$K$45,"-",IF(BC139&lt;0,_xll.Dce_5575_1121_SigmaCr1(AN139,AG139,$B$23,$D$23),"-"))</f>
        <v>-</v>
      </c>
      <c r="BT139" s="10">
        <f t="shared" si="29"/>
        <v>0</v>
      </c>
      <c r="BU139" s="7" t="str">
        <f t="shared" si="30"/>
        <v>OK</v>
      </c>
      <c r="DA139" s="186"/>
      <c r="DB139" s="186"/>
      <c r="DC139" s="186"/>
      <c r="DD139" s="201"/>
      <c r="DE139" s="201"/>
      <c r="DF139" s="186"/>
      <c r="DG139" s="186"/>
      <c r="DH139" s="189"/>
      <c r="DI139" s="190"/>
      <c r="DJ139" s="187"/>
      <c r="DK139" s="187"/>
      <c r="DL139" s="190"/>
      <c r="DM139" s="190"/>
      <c r="DN139" s="190"/>
      <c r="DO139" s="190"/>
      <c r="DP139" s="190"/>
      <c r="DQ139" s="190"/>
      <c r="DR139" s="190"/>
      <c r="DS139" s="190"/>
      <c r="DT139" s="190"/>
      <c r="DU139" s="190"/>
      <c r="DV139" s="190"/>
      <c r="DW139" s="190"/>
      <c r="DX139" s="190"/>
      <c r="DY139" s="190"/>
      <c r="DZ139" s="190"/>
      <c r="EA139" s="190"/>
      <c r="EB139" s="186"/>
      <c r="EC139" s="188"/>
      <c r="ED139" s="188"/>
      <c r="EE139" s="188"/>
      <c r="EF139" s="188"/>
      <c r="EG139" s="188"/>
      <c r="EH139" s="188"/>
      <c r="EI139" s="188"/>
      <c r="EJ139" s="191"/>
      <c r="EK139" s="191"/>
      <c r="EL139" s="191"/>
      <c r="EM139" s="191"/>
      <c r="EN139" s="189"/>
      <c r="EO139" s="190"/>
      <c r="EP139" s="189"/>
      <c r="EQ139" s="187"/>
      <c r="ER139" s="191"/>
      <c r="ES139" s="190"/>
      <c r="ET139" s="191"/>
      <c r="EU139" s="190"/>
    </row>
    <row r="140" spans="27:151">
      <c r="AA140" s="6" t="s">
        <v>282</v>
      </c>
      <c r="AB140" s="5" t="s">
        <v>283</v>
      </c>
      <c r="AC140" s="5" t="s">
        <v>284</v>
      </c>
      <c r="AD140" s="4">
        <v>13.12</v>
      </c>
      <c r="AE140" s="4">
        <v>28</v>
      </c>
      <c r="AF140" s="5">
        <v>114.3</v>
      </c>
      <c r="AG140" s="5">
        <v>6.5000000000000009</v>
      </c>
      <c r="AH140" s="6" t="str">
        <f t="shared" si="16"/>
        <v>114.3 x 6.5</v>
      </c>
      <c r="AI140" s="11" cm="1">
        <f t="array" ref="AI140">_xll.DCEPropSectPipe(AF140, AG140, "Area")</f>
        <v>2201.3139723703698</v>
      </c>
      <c r="AJ140" s="151" cm="1">
        <f t="array" ref="AJ140">_xll.DCEPropSectPipe(AF140, AG140, "Ix")</f>
        <v>3209265.3722516391</v>
      </c>
      <c r="AK140" s="151" cm="1">
        <f t="array" ref="AK140">_xll.DCEPropSectPipe(AF140, AG140, "W")</f>
        <v>56155.124623825708</v>
      </c>
      <c r="AL140" s="151" cm="1">
        <f t="array" ref="AL140">_xll.DCEPropSectPipe(AF140, AG140, "Sx")</f>
        <v>37813.500833333332</v>
      </c>
      <c r="AM140" s="11">
        <f>2*Cal!AG140</f>
        <v>13.000000000000002</v>
      </c>
      <c r="AN140" s="11">
        <f t="shared" si="17"/>
        <v>53.9</v>
      </c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9"/>
      <c r="BB140" s="5" t="s">
        <v>297</v>
      </c>
      <c r="BC140" s="3">
        <v>1308.5758487564121</v>
      </c>
      <c r="BD140" s="3">
        <v>0</v>
      </c>
      <c r="BE140" s="3">
        <v>-1.0248499818782582</v>
      </c>
      <c r="BF140" s="3">
        <v>7.1093417590179468</v>
      </c>
      <c r="BG140" s="3">
        <v>0</v>
      </c>
      <c r="BH140" s="153">
        <f t="shared" si="18"/>
        <v>7.1093417590179468</v>
      </c>
      <c r="BI140" s="153">
        <f t="shared" si="19"/>
        <v>1.0248499818782582</v>
      </c>
      <c r="BJ140" s="8">
        <f t="shared" si="20"/>
        <v>2.8307245780104964</v>
      </c>
      <c r="BK140" s="8">
        <f t="shared" si="21"/>
        <v>0.60286587560901306</v>
      </c>
      <c r="BL140" s="8">
        <f t="shared" si="22"/>
        <v>3.4335904536195097</v>
      </c>
      <c r="BM140" s="8">
        <f t="shared" si="23"/>
        <v>7.6262478212025088E-3</v>
      </c>
      <c r="BN140" s="7" t="str">
        <f t="shared" si="24"/>
        <v>O/S</v>
      </c>
      <c r="BO140" s="9">
        <f t="shared" si="25"/>
        <v>0.60286587560901317</v>
      </c>
      <c r="BP140" s="7" t="str">
        <f t="shared" si="26"/>
        <v>OK</v>
      </c>
      <c r="BQ140" s="11">
        <f t="shared" si="27"/>
        <v>8.2923076923076913</v>
      </c>
      <c r="BR140" s="10" t="str">
        <f t="shared" si="28"/>
        <v>-</v>
      </c>
      <c r="BS140" s="9" t="str" cm="1">
        <f t="array" ref="BS140">IF(BQ140&lt;$K$45,"-",IF(BC140&lt;0,_xll.Dce_5575_1121_SigmaCr1(AN140,AG140,$B$23,$D$23),"-"))</f>
        <v>-</v>
      </c>
      <c r="BT140" s="10">
        <f t="shared" si="29"/>
        <v>0</v>
      </c>
      <c r="BU140" s="7" t="str">
        <f t="shared" si="30"/>
        <v>OK</v>
      </c>
      <c r="DA140" s="186"/>
      <c r="DB140" s="186"/>
      <c r="DC140" s="186"/>
      <c r="DD140" s="201"/>
      <c r="DE140" s="201"/>
      <c r="DF140" s="186"/>
      <c r="DG140" s="186"/>
      <c r="DH140" s="189"/>
      <c r="DI140" s="190"/>
      <c r="DJ140" s="187"/>
      <c r="DK140" s="187"/>
      <c r="DL140" s="190"/>
      <c r="DM140" s="190"/>
      <c r="DN140" s="190"/>
      <c r="DO140" s="190"/>
      <c r="DP140" s="190"/>
      <c r="DQ140" s="190"/>
      <c r="DR140" s="190"/>
      <c r="DS140" s="190"/>
      <c r="DT140" s="190"/>
      <c r="DU140" s="190"/>
      <c r="DV140" s="190"/>
      <c r="DW140" s="190"/>
      <c r="DX140" s="190"/>
      <c r="DY140" s="190"/>
      <c r="DZ140" s="190"/>
      <c r="EA140" s="190"/>
      <c r="EB140" s="186"/>
      <c r="EC140" s="188"/>
      <c r="ED140" s="188"/>
      <c r="EE140" s="188"/>
      <c r="EF140" s="188"/>
      <c r="EG140" s="188"/>
      <c r="EH140" s="188"/>
      <c r="EI140" s="188"/>
      <c r="EJ140" s="191"/>
      <c r="EK140" s="191"/>
      <c r="EL140" s="191"/>
      <c r="EM140" s="191"/>
      <c r="EN140" s="189"/>
      <c r="EO140" s="190"/>
      <c r="EP140" s="189"/>
      <c r="EQ140" s="187"/>
      <c r="ER140" s="191"/>
      <c r="ES140" s="190"/>
      <c r="ET140" s="191"/>
      <c r="EU140" s="190"/>
    </row>
    <row r="141" spans="27:151">
      <c r="AA141" s="6" t="s">
        <v>282</v>
      </c>
      <c r="AB141" s="5" t="s">
        <v>283</v>
      </c>
      <c r="AC141" s="5" t="s">
        <v>284</v>
      </c>
      <c r="AD141" s="4">
        <v>13.56</v>
      </c>
      <c r="AE141" s="4">
        <v>28</v>
      </c>
      <c r="AF141" s="5">
        <v>114.3</v>
      </c>
      <c r="AG141" s="5">
        <v>6.5000000000000009</v>
      </c>
      <c r="AH141" s="6" t="str">
        <f t="shared" si="16"/>
        <v>114.3 x 6.5</v>
      </c>
      <c r="AI141" s="11" cm="1">
        <f t="array" ref="AI141">_xll.DCEPropSectPipe(AF141, AG141, "Area")</f>
        <v>2201.3139723703698</v>
      </c>
      <c r="AJ141" s="151" cm="1">
        <f t="array" ref="AJ141">_xll.DCEPropSectPipe(AF141, AG141, "Ix")</f>
        <v>3209265.3722516391</v>
      </c>
      <c r="AK141" s="151" cm="1">
        <f t="array" ref="AK141">_xll.DCEPropSectPipe(AF141, AG141, "W")</f>
        <v>56155.124623825708</v>
      </c>
      <c r="AL141" s="151" cm="1">
        <f t="array" ref="AL141">_xll.DCEPropSectPipe(AF141, AG141, "Sx")</f>
        <v>37813.500833333332</v>
      </c>
      <c r="AM141" s="11">
        <f>2*Cal!AG141</f>
        <v>13.000000000000002</v>
      </c>
      <c r="AN141" s="11">
        <f t="shared" si="17"/>
        <v>53.9</v>
      </c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9"/>
      <c r="BB141" s="5" t="s">
        <v>297</v>
      </c>
      <c r="BC141" s="3">
        <v>1308.5758487564121</v>
      </c>
      <c r="BD141" s="3">
        <v>0</v>
      </c>
      <c r="BE141" s="3">
        <v>-0.94330628845020026</v>
      </c>
      <c r="BF141" s="3">
        <v>7.5398759431522979</v>
      </c>
      <c r="BG141" s="3">
        <v>0</v>
      </c>
      <c r="BH141" s="153">
        <f t="shared" si="18"/>
        <v>7.5398759431522979</v>
      </c>
      <c r="BI141" s="153">
        <f t="shared" si="19"/>
        <v>0.94330628845020026</v>
      </c>
      <c r="BJ141" s="8">
        <f t="shared" si="20"/>
        <v>2.8307245780104964</v>
      </c>
      <c r="BK141" s="8">
        <f t="shared" si="21"/>
        <v>0.63937479256585117</v>
      </c>
      <c r="BL141" s="8">
        <f t="shared" si="22"/>
        <v>3.4700993705763477</v>
      </c>
      <c r="BM141" s="8">
        <f t="shared" si="23"/>
        <v>7.0194542169338958E-3</v>
      </c>
      <c r="BN141" s="7" t="str">
        <f t="shared" si="24"/>
        <v>O/S</v>
      </c>
      <c r="BO141" s="9">
        <f t="shared" si="25"/>
        <v>0.63937479256585128</v>
      </c>
      <c r="BP141" s="7" t="str">
        <f t="shared" si="26"/>
        <v>OK</v>
      </c>
      <c r="BQ141" s="11">
        <f t="shared" si="27"/>
        <v>8.2923076923076913</v>
      </c>
      <c r="BR141" s="10" t="str">
        <f t="shared" si="28"/>
        <v>-</v>
      </c>
      <c r="BS141" s="9" t="str" cm="1">
        <f t="array" ref="BS141">IF(BQ141&lt;$K$45,"-",IF(BC141&lt;0,_xll.Dce_5575_1121_SigmaCr1(AN141,AG141,$B$23,$D$23),"-"))</f>
        <v>-</v>
      </c>
      <c r="BT141" s="10">
        <f t="shared" si="29"/>
        <v>0</v>
      </c>
      <c r="BU141" s="7" t="str">
        <f t="shared" si="30"/>
        <v>OK</v>
      </c>
      <c r="DA141" s="186"/>
      <c r="DB141" s="186"/>
      <c r="DC141" s="186"/>
      <c r="DD141" s="201"/>
      <c r="DE141" s="201"/>
      <c r="DF141" s="186"/>
      <c r="DG141" s="186"/>
      <c r="DH141" s="189"/>
      <c r="DI141" s="190"/>
      <c r="DJ141" s="187"/>
      <c r="DK141" s="187"/>
      <c r="DL141" s="190"/>
      <c r="DM141" s="190"/>
      <c r="DN141" s="190"/>
      <c r="DO141" s="190"/>
      <c r="DP141" s="190"/>
      <c r="DQ141" s="190"/>
      <c r="DR141" s="190"/>
      <c r="DS141" s="190"/>
      <c r="DT141" s="190"/>
      <c r="DU141" s="190"/>
      <c r="DV141" s="190"/>
      <c r="DW141" s="190"/>
      <c r="DX141" s="190"/>
      <c r="DY141" s="190"/>
      <c r="DZ141" s="190"/>
      <c r="EA141" s="190"/>
      <c r="EB141" s="186"/>
      <c r="EC141" s="188"/>
      <c r="ED141" s="188"/>
      <c r="EE141" s="188"/>
      <c r="EF141" s="188"/>
      <c r="EG141" s="188"/>
      <c r="EH141" s="188"/>
      <c r="EI141" s="188"/>
      <c r="EJ141" s="191"/>
      <c r="EK141" s="191"/>
      <c r="EL141" s="191"/>
      <c r="EM141" s="191"/>
      <c r="EN141" s="189"/>
      <c r="EO141" s="190"/>
      <c r="EP141" s="189"/>
      <c r="EQ141" s="187"/>
      <c r="ER141" s="191"/>
      <c r="ES141" s="190"/>
      <c r="ET141" s="191"/>
      <c r="EU141" s="190"/>
    </row>
    <row r="142" spans="27:151">
      <c r="AA142" s="6" t="s">
        <v>282</v>
      </c>
      <c r="AB142" s="5" t="s">
        <v>283</v>
      </c>
      <c r="AC142" s="5" t="s">
        <v>284</v>
      </c>
      <c r="AD142" s="4">
        <v>14</v>
      </c>
      <c r="AE142" s="4">
        <v>28</v>
      </c>
      <c r="AF142" s="5">
        <v>114.3</v>
      </c>
      <c r="AG142" s="5">
        <v>6.5000000000000009</v>
      </c>
      <c r="AH142" s="6" t="str">
        <f t="shared" si="16"/>
        <v>114.3 x 6.5</v>
      </c>
      <c r="AI142" s="11" cm="1">
        <f t="array" ref="AI142">_xll.DCEPropSectPipe(AF142, AG142, "Area")</f>
        <v>2201.3139723703698</v>
      </c>
      <c r="AJ142" s="151" cm="1">
        <f t="array" ref="AJ142">_xll.DCEPropSectPipe(AF142, AG142, "Ix")</f>
        <v>3209265.3722516391</v>
      </c>
      <c r="AK142" s="151" cm="1">
        <f t="array" ref="AK142">_xll.DCEPropSectPipe(AF142, AG142, "W")</f>
        <v>56155.124623825708</v>
      </c>
      <c r="AL142" s="151" cm="1">
        <f t="array" ref="AL142">_xll.DCEPropSectPipe(AF142, AG142, "Sx")</f>
        <v>37813.500833333332</v>
      </c>
      <c r="AM142" s="11">
        <f>2*Cal!AG142</f>
        <v>13.000000000000002</v>
      </c>
      <c r="AN142" s="11">
        <f t="shared" si="17"/>
        <v>53.9</v>
      </c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9"/>
      <c r="BB142" s="5" t="s">
        <v>297</v>
      </c>
      <c r="BC142" s="3">
        <v>1308.5758487564121</v>
      </c>
      <c r="BD142" s="3">
        <v>0</v>
      </c>
      <c r="BE142" s="3">
        <v>-0.86176259502214236</v>
      </c>
      <c r="BF142" s="3">
        <v>7.9347347614118728</v>
      </c>
      <c r="BG142" s="3">
        <v>0</v>
      </c>
      <c r="BH142" s="153">
        <f t="shared" si="18"/>
        <v>7.9347347614118728</v>
      </c>
      <c r="BI142" s="153">
        <f t="shared" si="19"/>
        <v>0.86176259502214236</v>
      </c>
      <c r="BJ142" s="8">
        <f t="shared" si="20"/>
        <v>2.8307245780104964</v>
      </c>
      <c r="BK142" s="8">
        <f t="shared" si="21"/>
        <v>0.67285847013839784</v>
      </c>
      <c r="BL142" s="8">
        <f t="shared" si="22"/>
        <v>3.5035830481488941</v>
      </c>
      <c r="BM142" s="8">
        <f t="shared" si="23"/>
        <v>6.4126606126652819E-3</v>
      </c>
      <c r="BN142" s="7" t="str">
        <f t="shared" si="24"/>
        <v>O/S</v>
      </c>
      <c r="BO142" s="9">
        <f t="shared" si="25"/>
        <v>0.67285847013839795</v>
      </c>
      <c r="BP142" s="7" t="str">
        <f t="shared" si="26"/>
        <v>OK</v>
      </c>
      <c r="BQ142" s="11">
        <f t="shared" si="27"/>
        <v>8.2923076923076913</v>
      </c>
      <c r="BR142" s="10" t="str">
        <f t="shared" si="28"/>
        <v>-</v>
      </c>
      <c r="BS142" s="9" t="str" cm="1">
        <f t="array" ref="BS142">IF(BQ142&lt;$K$45,"-",IF(BC142&lt;0,_xll.Dce_5575_1121_SigmaCr1(AN142,AG142,$B$23,$D$23),"-"))</f>
        <v>-</v>
      </c>
      <c r="BT142" s="10">
        <f t="shared" si="29"/>
        <v>0</v>
      </c>
      <c r="BU142" s="7" t="str">
        <f t="shared" si="30"/>
        <v>OK</v>
      </c>
      <c r="DA142" s="186"/>
      <c r="DB142" s="186"/>
      <c r="DC142" s="186"/>
      <c r="DD142" s="201"/>
      <c r="DE142" s="201"/>
      <c r="DF142" s="186"/>
      <c r="DG142" s="186"/>
      <c r="DH142" s="189"/>
      <c r="DI142" s="190"/>
      <c r="DJ142" s="187"/>
      <c r="DK142" s="187"/>
      <c r="DL142" s="190"/>
      <c r="DM142" s="190"/>
      <c r="DN142" s="190"/>
      <c r="DO142" s="190"/>
      <c r="DP142" s="190"/>
      <c r="DQ142" s="190"/>
      <c r="DR142" s="190"/>
      <c r="DS142" s="190"/>
      <c r="DT142" s="190"/>
      <c r="DU142" s="190"/>
      <c r="DV142" s="190"/>
      <c r="DW142" s="190"/>
      <c r="DX142" s="190"/>
      <c r="DY142" s="190"/>
      <c r="DZ142" s="190"/>
      <c r="EA142" s="190"/>
      <c r="EB142" s="186"/>
      <c r="EC142" s="188"/>
      <c r="ED142" s="188"/>
      <c r="EE142" s="188"/>
      <c r="EF142" s="188"/>
      <c r="EG142" s="188"/>
      <c r="EH142" s="188"/>
      <c r="EI142" s="188"/>
      <c r="EJ142" s="191"/>
      <c r="EK142" s="191"/>
      <c r="EL142" s="191"/>
      <c r="EM142" s="191"/>
      <c r="EN142" s="189"/>
      <c r="EO142" s="190"/>
      <c r="EP142" s="189"/>
      <c r="EQ142" s="187"/>
      <c r="ER142" s="191"/>
      <c r="ES142" s="190"/>
      <c r="ET142" s="191"/>
      <c r="EU142" s="190"/>
    </row>
    <row r="143" spans="27:151">
      <c r="AA143" s="6" t="s">
        <v>282</v>
      </c>
      <c r="AB143" s="5" t="s">
        <v>283</v>
      </c>
      <c r="AC143" s="5" t="s">
        <v>284</v>
      </c>
      <c r="AD143" s="4">
        <v>14</v>
      </c>
      <c r="AE143" s="4">
        <v>28</v>
      </c>
      <c r="AF143" s="5">
        <v>114.3</v>
      </c>
      <c r="AG143" s="5">
        <v>6.5000000000000009</v>
      </c>
      <c r="AH143" s="6" t="str">
        <f t="shared" si="16"/>
        <v>114.3 x 6.5</v>
      </c>
      <c r="AI143" s="11" cm="1">
        <f t="array" ref="AI143">_xll.DCEPropSectPipe(AF143, AG143, "Area")</f>
        <v>2201.3139723703698</v>
      </c>
      <c r="AJ143" s="151" cm="1">
        <f t="array" ref="AJ143">_xll.DCEPropSectPipe(AF143, AG143, "Ix")</f>
        <v>3209265.3722516391</v>
      </c>
      <c r="AK143" s="151" cm="1">
        <f t="array" ref="AK143">_xll.DCEPropSectPipe(AF143, AG143, "W")</f>
        <v>56155.124623825708</v>
      </c>
      <c r="AL143" s="151" cm="1">
        <f t="array" ref="AL143">_xll.DCEPropSectPipe(AF143, AG143, "Sx")</f>
        <v>37813.500833333332</v>
      </c>
      <c r="AM143" s="11">
        <f>2*Cal!AG143</f>
        <v>13.000000000000002</v>
      </c>
      <c r="AN143" s="11">
        <f t="shared" si="17"/>
        <v>53.9</v>
      </c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9"/>
      <c r="BB143" s="5" t="s">
        <v>297</v>
      </c>
      <c r="BC143" s="3">
        <v>1308.5758487563976</v>
      </c>
      <c r="BD143" s="3">
        <v>0</v>
      </c>
      <c r="BE143" s="3">
        <v>0.86176259502213193</v>
      </c>
      <c r="BF143" s="3">
        <v>7.9347347614116934</v>
      </c>
      <c r="BG143" s="3">
        <v>0</v>
      </c>
      <c r="BH143" s="153">
        <f t="shared" si="18"/>
        <v>7.9347347614116934</v>
      </c>
      <c r="BI143" s="153">
        <f t="shared" si="19"/>
        <v>0.86176259502213193</v>
      </c>
      <c r="BJ143" s="8">
        <f t="shared" si="20"/>
        <v>2.8307245780104648</v>
      </c>
      <c r="BK143" s="8">
        <f t="shared" si="21"/>
        <v>0.67285847013838262</v>
      </c>
      <c r="BL143" s="8">
        <f t="shared" si="22"/>
        <v>3.5035830481488475</v>
      </c>
      <c r="BM143" s="8">
        <f t="shared" si="23"/>
        <v>6.4126606126652039E-3</v>
      </c>
      <c r="BN143" s="7" t="str">
        <f t="shared" si="24"/>
        <v>O/S</v>
      </c>
      <c r="BO143" s="9">
        <f t="shared" si="25"/>
        <v>0.67285847013838274</v>
      </c>
      <c r="BP143" s="7" t="str">
        <f t="shared" si="26"/>
        <v>OK</v>
      </c>
      <c r="BQ143" s="11">
        <f t="shared" si="27"/>
        <v>8.2923076923076913</v>
      </c>
      <c r="BR143" s="10" t="str">
        <f t="shared" si="28"/>
        <v>-</v>
      </c>
      <c r="BS143" s="9" t="str" cm="1">
        <f t="array" ref="BS143">IF(BQ143&lt;$K$45,"-",IF(BC143&lt;0,_xll.Dce_5575_1121_SigmaCr1(AN143,AG143,$B$23,$D$23),"-"))</f>
        <v>-</v>
      </c>
      <c r="BT143" s="10">
        <f t="shared" si="29"/>
        <v>0</v>
      </c>
      <c r="BU143" s="7" t="str">
        <f t="shared" si="30"/>
        <v>OK</v>
      </c>
      <c r="DA143" s="186"/>
      <c r="DB143" s="186"/>
      <c r="DC143" s="186"/>
      <c r="DD143" s="201"/>
      <c r="DE143" s="201"/>
      <c r="DF143" s="186"/>
      <c r="DG143" s="186"/>
      <c r="DH143" s="189"/>
      <c r="DI143" s="190"/>
      <c r="DJ143" s="187"/>
      <c r="DK143" s="187"/>
      <c r="DL143" s="190"/>
      <c r="DM143" s="190"/>
      <c r="DN143" s="190"/>
      <c r="DO143" s="190"/>
      <c r="DP143" s="190"/>
      <c r="DQ143" s="190"/>
      <c r="DR143" s="190"/>
      <c r="DS143" s="190"/>
      <c r="DT143" s="190"/>
      <c r="DU143" s="190"/>
      <c r="DV143" s="190"/>
      <c r="DW143" s="190"/>
      <c r="DX143" s="190"/>
      <c r="DY143" s="190"/>
      <c r="DZ143" s="190"/>
      <c r="EA143" s="190"/>
      <c r="EB143" s="186"/>
      <c r="EC143" s="188"/>
      <c r="ED143" s="188"/>
      <c r="EE143" s="188"/>
      <c r="EF143" s="188"/>
      <c r="EG143" s="188"/>
      <c r="EH143" s="188"/>
      <c r="EI143" s="188"/>
      <c r="EJ143" s="191"/>
      <c r="EK143" s="191"/>
      <c r="EL143" s="191"/>
      <c r="EM143" s="191"/>
      <c r="EN143" s="189"/>
      <c r="EO143" s="190"/>
      <c r="EP143" s="189"/>
      <c r="EQ143" s="187"/>
      <c r="ER143" s="191"/>
      <c r="ES143" s="190"/>
      <c r="ET143" s="191"/>
      <c r="EU143" s="190"/>
    </row>
    <row r="144" spans="27:151">
      <c r="AA144" s="6" t="s">
        <v>282</v>
      </c>
      <c r="AB144" s="5" t="s">
        <v>283</v>
      </c>
      <c r="AC144" s="5" t="s">
        <v>284</v>
      </c>
      <c r="AD144" s="4">
        <v>14.44</v>
      </c>
      <c r="AE144" s="4">
        <v>28</v>
      </c>
      <c r="AF144" s="5">
        <v>114.3</v>
      </c>
      <c r="AG144" s="5">
        <v>6.5000000000000009</v>
      </c>
      <c r="AH144" s="6" t="str">
        <f t="shared" si="16"/>
        <v>114.3 x 6.5</v>
      </c>
      <c r="AI144" s="11" cm="1">
        <f t="array" ref="AI144">_xll.DCEPropSectPipe(AF144, AG144, "Area")</f>
        <v>2201.3139723703698</v>
      </c>
      <c r="AJ144" s="151" cm="1">
        <f t="array" ref="AJ144">_xll.DCEPropSectPipe(AF144, AG144, "Ix")</f>
        <v>3209265.3722516391</v>
      </c>
      <c r="AK144" s="151" cm="1">
        <f t="array" ref="AK144">_xll.DCEPropSectPipe(AF144, AG144, "W")</f>
        <v>56155.124623825708</v>
      </c>
      <c r="AL144" s="151" cm="1">
        <f t="array" ref="AL144">_xll.DCEPropSectPipe(AF144, AG144, "Sx")</f>
        <v>37813.500833333332</v>
      </c>
      <c r="AM144" s="11">
        <f>2*Cal!AG144</f>
        <v>13.000000000000002</v>
      </c>
      <c r="AN144" s="11">
        <f t="shared" si="17"/>
        <v>53.9</v>
      </c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9"/>
      <c r="BB144" s="5" t="s">
        <v>297</v>
      </c>
      <c r="BC144" s="3">
        <v>1308.5758487563976</v>
      </c>
      <c r="BD144" s="3">
        <v>0</v>
      </c>
      <c r="BE144" s="3">
        <v>0.94330628845018993</v>
      </c>
      <c r="BF144" s="3">
        <v>7.539875943152123</v>
      </c>
      <c r="BG144" s="3">
        <v>0</v>
      </c>
      <c r="BH144" s="153">
        <f t="shared" si="18"/>
        <v>7.539875943152123</v>
      </c>
      <c r="BI144" s="153">
        <f t="shared" si="19"/>
        <v>0.94330628845018993</v>
      </c>
      <c r="BJ144" s="8">
        <f t="shared" si="20"/>
        <v>2.8307245780104648</v>
      </c>
      <c r="BK144" s="8">
        <f t="shared" si="21"/>
        <v>0.63937479256583629</v>
      </c>
      <c r="BL144" s="8">
        <f t="shared" si="22"/>
        <v>3.470099370576301</v>
      </c>
      <c r="BM144" s="8">
        <f t="shared" si="23"/>
        <v>7.0194542169338195E-3</v>
      </c>
      <c r="BN144" s="7" t="str">
        <f t="shared" si="24"/>
        <v>O/S</v>
      </c>
      <c r="BO144" s="9">
        <f t="shared" si="25"/>
        <v>0.6393747925658364</v>
      </c>
      <c r="BP144" s="7" t="str">
        <f t="shared" si="26"/>
        <v>OK</v>
      </c>
      <c r="BQ144" s="11">
        <f t="shared" si="27"/>
        <v>8.2923076923076913</v>
      </c>
      <c r="BR144" s="10" t="str">
        <f t="shared" si="28"/>
        <v>-</v>
      </c>
      <c r="BS144" s="9" t="str" cm="1">
        <f t="array" ref="BS144">IF(BQ144&lt;$K$45,"-",IF(BC144&lt;0,_xll.Dce_5575_1121_SigmaCr1(AN144,AG144,$B$23,$D$23),"-"))</f>
        <v>-</v>
      </c>
      <c r="BT144" s="10">
        <f t="shared" si="29"/>
        <v>0</v>
      </c>
      <c r="BU144" s="7" t="str">
        <f t="shared" si="30"/>
        <v>OK</v>
      </c>
      <c r="DA144" s="186"/>
      <c r="DB144" s="186"/>
      <c r="DC144" s="186"/>
      <c r="DD144" s="201"/>
      <c r="DE144" s="201"/>
      <c r="DF144" s="186"/>
      <c r="DG144" s="186"/>
      <c r="DH144" s="189"/>
      <c r="DI144" s="190"/>
      <c r="DJ144" s="187"/>
      <c r="DK144" s="187"/>
      <c r="DL144" s="190"/>
      <c r="DM144" s="190"/>
      <c r="DN144" s="190"/>
      <c r="DO144" s="190"/>
      <c r="DP144" s="190"/>
      <c r="DQ144" s="190"/>
      <c r="DR144" s="190"/>
      <c r="DS144" s="190"/>
      <c r="DT144" s="190"/>
      <c r="DU144" s="190"/>
      <c r="DV144" s="190"/>
      <c r="DW144" s="190"/>
      <c r="DX144" s="190"/>
      <c r="DY144" s="190"/>
      <c r="DZ144" s="190"/>
      <c r="EA144" s="190"/>
      <c r="EB144" s="186"/>
      <c r="EC144" s="188"/>
      <c r="ED144" s="188"/>
      <c r="EE144" s="188"/>
      <c r="EF144" s="188"/>
      <c r="EG144" s="188"/>
      <c r="EH144" s="188"/>
      <c r="EI144" s="188"/>
      <c r="EJ144" s="191"/>
      <c r="EK144" s="191"/>
      <c r="EL144" s="191"/>
      <c r="EM144" s="191"/>
      <c r="EN144" s="189"/>
      <c r="EO144" s="190"/>
      <c r="EP144" s="189"/>
      <c r="EQ144" s="187"/>
      <c r="ER144" s="191"/>
      <c r="ES144" s="190"/>
      <c r="ET144" s="191"/>
      <c r="EU144" s="190"/>
    </row>
    <row r="145" spans="27:151">
      <c r="AA145" s="6" t="s">
        <v>282</v>
      </c>
      <c r="AB145" s="5" t="s">
        <v>283</v>
      </c>
      <c r="AC145" s="5" t="s">
        <v>284</v>
      </c>
      <c r="AD145" s="4">
        <v>14.88</v>
      </c>
      <c r="AE145" s="4">
        <v>28</v>
      </c>
      <c r="AF145" s="5">
        <v>114.3</v>
      </c>
      <c r="AG145" s="5">
        <v>6.5000000000000009</v>
      </c>
      <c r="AH145" s="6" t="str">
        <f t="shared" si="16"/>
        <v>114.3 x 6.5</v>
      </c>
      <c r="AI145" s="11" cm="1">
        <f t="array" ref="AI145">_xll.DCEPropSectPipe(AF145, AG145, "Area")</f>
        <v>2201.3139723703698</v>
      </c>
      <c r="AJ145" s="151" cm="1">
        <f t="array" ref="AJ145">_xll.DCEPropSectPipe(AF145, AG145, "Ix")</f>
        <v>3209265.3722516391</v>
      </c>
      <c r="AK145" s="151" cm="1">
        <f t="array" ref="AK145">_xll.DCEPropSectPipe(AF145, AG145, "W")</f>
        <v>56155.124623825708</v>
      </c>
      <c r="AL145" s="151" cm="1">
        <f t="array" ref="AL145">_xll.DCEPropSectPipe(AF145, AG145, "Sx")</f>
        <v>37813.500833333332</v>
      </c>
      <c r="AM145" s="11">
        <f>2*Cal!AG145</f>
        <v>13.000000000000002</v>
      </c>
      <c r="AN145" s="11">
        <f t="shared" si="17"/>
        <v>53.9</v>
      </c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9"/>
      <c r="BB145" s="5" t="s">
        <v>297</v>
      </c>
      <c r="BC145" s="3">
        <v>1308.5758487563976</v>
      </c>
      <c r="BD145" s="3">
        <v>0</v>
      </c>
      <c r="BE145" s="3">
        <v>1.0248499818782479</v>
      </c>
      <c r="BF145" s="3">
        <v>7.1093417590177763</v>
      </c>
      <c r="BG145" s="3">
        <v>0</v>
      </c>
      <c r="BH145" s="153">
        <f t="shared" si="18"/>
        <v>7.1093417590177763</v>
      </c>
      <c r="BI145" s="153">
        <f t="shared" si="19"/>
        <v>1.0248499818782479</v>
      </c>
      <c r="BJ145" s="8">
        <f t="shared" si="20"/>
        <v>2.8307245780104648</v>
      </c>
      <c r="BK145" s="8">
        <f t="shared" si="21"/>
        <v>0.60286587560899862</v>
      </c>
      <c r="BL145" s="8">
        <f t="shared" si="22"/>
        <v>3.4335904536194635</v>
      </c>
      <c r="BM145" s="8">
        <f t="shared" si="23"/>
        <v>7.6262478212024325E-3</v>
      </c>
      <c r="BN145" s="7" t="str">
        <f t="shared" si="24"/>
        <v>O/S</v>
      </c>
      <c r="BO145" s="9">
        <f t="shared" si="25"/>
        <v>0.60286587560899874</v>
      </c>
      <c r="BP145" s="7" t="str">
        <f t="shared" si="26"/>
        <v>OK</v>
      </c>
      <c r="BQ145" s="11">
        <f t="shared" si="27"/>
        <v>8.2923076923076913</v>
      </c>
      <c r="BR145" s="10" t="str">
        <f t="shared" si="28"/>
        <v>-</v>
      </c>
      <c r="BS145" s="9" t="str" cm="1">
        <f t="array" ref="BS145">IF(BQ145&lt;$K$45,"-",IF(BC145&lt;0,_xll.Dce_5575_1121_SigmaCr1(AN145,AG145,$B$23,$D$23),"-"))</f>
        <v>-</v>
      </c>
      <c r="BT145" s="10">
        <f t="shared" si="29"/>
        <v>0</v>
      </c>
      <c r="BU145" s="7" t="str">
        <f t="shared" si="30"/>
        <v>OK</v>
      </c>
      <c r="DA145" s="186"/>
      <c r="DB145" s="186"/>
      <c r="DC145" s="186"/>
      <c r="DD145" s="201"/>
      <c r="DE145" s="201"/>
      <c r="DF145" s="186"/>
      <c r="DG145" s="186"/>
      <c r="DH145" s="189"/>
      <c r="DI145" s="190"/>
      <c r="DJ145" s="187"/>
      <c r="DK145" s="187"/>
      <c r="DL145" s="190"/>
      <c r="DM145" s="190"/>
      <c r="DN145" s="190"/>
      <c r="DO145" s="190"/>
      <c r="DP145" s="190"/>
      <c r="DQ145" s="190"/>
      <c r="DR145" s="190"/>
      <c r="DS145" s="190"/>
      <c r="DT145" s="190"/>
      <c r="DU145" s="190"/>
      <c r="DV145" s="190"/>
      <c r="DW145" s="190"/>
      <c r="DX145" s="190"/>
      <c r="DY145" s="190"/>
      <c r="DZ145" s="190"/>
      <c r="EA145" s="190"/>
      <c r="EB145" s="186"/>
      <c r="EC145" s="188"/>
      <c r="ED145" s="188"/>
      <c r="EE145" s="188"/>
      <c r="EF145" s="188"/>
      <c r="EG145" s="188"/>
      <c r="EH145" s="188"/>
      <c r="EI145" s="188"/>
      <c r="EJ145" s="191"/>
      <c r="EK145" s="191"/>
      <c r="EL145" s="191"/>
      <c r="EM145" s="191"/>
      <c r="EN145" s="189"/>
      <c r="EO145" s="190"/>
      <c r="EP145" s="189"/>
      <c r="EQ145" s="187"/>
      <c r="ER145" s="191"/>
      <c r="ES145" s="190"/>
      <c r="ET145" s="191"/>
      <c r="EU145" s="190"/>
    </row>
    <row r="146" spans="27:151">
      <c r="AA146" s="6" t="s">
        <v>282</v>
      </c>
      <c r="AB146" s="5" t="s">
        <v>283</v>
      </c>
      <c r="AC146" s="5" t="s">
        <v>284</v>
      </c>
      <c r="AD146" s="4">
        <v>15.31</v>
      </c>
      <c r="AE146" s="4">
        <v>28</v>
      </c>
      <c r="AF146" s="5">
        <v>114.3</v>
      </c>
      <c r="AG146" s="5">
        <v>6.5000000000000009</v>
      </c>
      <c r="AH146" s="6" t="str">
        <f t="shared" si="16"/>
        <v>114.3 x 6.5</v>
      </c>
      <c r="AI146" s="11" cm="1">
        <f t="array" ref="AI146">_xll.DCEPropSectPipe(AF146, AG146, "Area")</f>
        <v>2201.3139723703698</v>
      </c>
      <c r="AJ146" s="151" cm="1">
        <f t="array" ref="AJ146">_xll.DCEPropSectPipe(AF146, AG146, "Ix")</f>
        <v>3209265.3722516391</v>
      </c>
      <c r="AK146" s="151" cm="1">
        <f t="array" ref="AK146">_xll.DCEPropSectPipe(AF146, AG146, "W")</f>
        <v>56155.124623825708</v>
      </c>
      <c r="AL146" s="151" cm="1">
        <f t="array" ref="AL146">_xll.DCEPropSectPipe(AF146, AG146, "Sx")</f>
        <v>37813.500833333332</v>
      </c>
      <c r="AM146" s="11">
        <f>2*Cal!AG146</f>
        <v>13.000000000000002</v>
      </c>
      <c r="AN146" s="11">
        <f t="shared" si="17"/>
        <v>53.9</v>
      </c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9"/>
      <c r="BB146" s="5" t="s">
        <v>297</v>
      </c>
      <c r="BC146" s="3">
        <v>1308.5758487563976</v>
      </c>
      <c r="BD146" s="3">
        <v>0</v>
      </c>
      <c r="BE146" s="3">
        <v>1.1063936753063057</v>
      </c>
      <c r="BF146" s="3">
        <v>6.6431322090086553</v>
      </c>
      <c r="BG146" s="3">
        <v>0</v>
      </c>
      <c r="BH146" s="153">
        <f t="shared" si="18"/>
        <v>6.6431322090086553</v>
      </c>
      <c r="BI146" s="153">
        <f t="shared" si="19"/>
        <v>1.1063936753063057</v>
      </c>
      <c r="BJ146" s="8">
        <f t="shared" si="20"/>
        <v>2.8307245780104648</v>
      </c>
      <c r="BK146" s="8">
        <f t="shared" si="21"/>
        <v>0.56333171926786962</v>
      </c>
      <c r="BL146" s="8">
        <f t="shared" si="22"/>
        <v>3.3940562972783344</v>
      </c>
      <c r="BM146" s="8">
        <f t="shared" si="23"/>
        <v>8.2330414254710473E-3</v>
      </c>
      <c r="BN146" s="7" t="str">
        <f t="shared" si="24"/>
        <v>O/S</v>
      </c>
      <c r="BO146" s="9">
        <f t="shared" si="25"/>
        <v>0.56333171926786973</v>
      </c>
      <c r="BP146" s="7" t="str">
        <f t="shared" si="26"/>
        <v>OK</v>
      </c>
      <c r="BQ146" s="11">
        <f t="shared" si="27"/>
        <v>8.2923076923076913</v>
      </c>
      <c r="BR146" s="10" t="str">
        <f t="shared" si="28"/>
        <v>-</v>
      </c>
      <c r="BS146" s="9" t="str" cm="1">
        <f t="array" ref="BS146">IF(BQ146&lt;$K$45,"-",IF(BC146&lt;0,_xll.Dce_5575_1121_SigmaCr1(AN146,AG146,$B$23,$D$23),"-"))</f>
        <v>-</v>
      </c>
      <c r="BT146" s="10">
        <f t="shared" si="29"/>
        <v>0</v>
      </c>
      <c r="BU146" s="7" t="str">
        <f t="shared" si="30"/>
        <v>OK</v>
      </c>
      <c r="DA146" s="186"/>
      <c r="DB146" s="186"/>
      <c r="DC146" s="186"/>
      <c r="DD146" s="201"/>
      <c r="DE146" s="201"/>
      <c r="DF146" s="186"/>
      <c r="DG146" s="186"/>
      <c r="DH146" s="189"/>
      <c r="DI146" s="190"/>
      <c r="DJ146" s="187"/>
      <c r="DK146" s="187"/>
      <c r="DL146" s="190"/>
      <c r="DM146" s="190"/>
      <c r="DN146" s="190"/>
      <c r="DO146" s="190"/>
      <c r="DP146" s="190"/>
      <c r="DQ146" s="190"/>
      <c r="DR146" s="190"/>
      <c r="DS146" s="190"/>
      <c r="DT146" s="190"/>
      <c r="DU146" s="190"/>
      <c r="DV146" s="190"/>
      <c r="DW146" s="190"/>
      <c r="DX146" s="190"/>
      <c r="DY146" s="190"/>
      <c r="DZ146" s="190"/>
      <c r="EA146" s="190"/>
      <c r="EB146" s="186"/>
      <c r="EC146" s="188"/>
      <c r="ED146" s="188"/>
      <c r="EE146" s="188"/>
      <c r="EF146" s="188"/>
      <c r="EG146" s="188"/>
      <c r="EH146" s="188"/>
      <c r="EI146" s="188"/>
      <c r="EJ146" s="191"/>
      <c r="EK146" s="191"/>
      <c r="EL146" s="191"/>
      <c r="EM146" s="191"/>
      <c r="EN146" s="189"/>
      <c r="EO146" s="190"/>
      <c r="EP146" s="189"/>
      <c r="EQ146" s="187"/>
      <c r="ER146" s="191"/>
      <c r="ES146" s="190"/>
      <c r="ET146" s="191"/>
      <c r="EU146" s="190"/>
    </row>
    <row r="147" spans="27:151">
      <c r="AA147" s="6" t="s">
        <v>282</v>
      </c>
      <c r="AB147" s="5" t="s">
        <v>283</v>
      </c>
      <c r="AC147" s="5" t="s">
        <v>284</v>
      </c>
      <c r="AD147" s="4">
        <v>15.75</v>
      </c>
      <c r="AE147" s="4">
        <v>28</v>
      </c>
      <c r="AF147" s="5">
        <v>114.3</v>
      </c>
      <c r="AG147" s="5">
        <v>6.5000000000000009</v>
      </c>
      <c r="AH147" s="6" t="str">
        <f t="shared" si="16"/>
        <v>114.3 x 6.5</v>
      </c>
      <c r="AI147" s="11" cm="1">
        <f t="array" ref="AI147">_xll.DCEPropSectPipe(AF147, AG147, "Area")</f>
        <v>2201.3139723703698</v>
      </c>
      <c r="AJ147" s="151" cm="1">
        <f t="array" ref="AJ147">_xll.DCEPropSectPipe(AF147, AG147, "Ix")</f>
        <v>3209265.3722516391</v>
      </c>
      <c r="AK147" s="151" cm="1">
        <f t="array" ref="AK147">_xll.DCEPropSectPipe(AF147, AG147, "W")</f>
        <v>56155.124623825708</v>
      </c>
      <c r="AL147" s="151" cm="1">
        <f t="array" ref="AL147">_xll.DCEPropSectPipe(AF147, AG147, "Sx")</f>
        <v>37813.500833333332</v>
      </c>
      <c r="AM147" s="11">
        <f>2*Cal!AG147</f>
        <v>13.000000000000002</v>
      </c>
      <c r="AN147" s="11">
        <f t="shared" si="17"/>
        <v>53.9</v>
      </c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9"/>
      <c r="BB147" s="5" t="s">
        <v>297</v>
      </c>
      <c r="BC147" s="3">
        <v>1308.5758487563976</v>
      </c>
      <c r="BD147" s="3">
        <v>0</v>
      </c>
      <c r="BE147" s="3">
        <v>1.1879373687343637</v>
      </c>
      <c r="BF147" s="3">
        <v>6.1412472931247599</v>
      </c>
      <c r="BG147" s="3">
        <v>0</v>
      </c>
      <c r="BH147" s="153">
        <f t="shared" si="18"/>
        <v>6.1412472931247599</v>
      </c>
      <c r="BI147" s="153">
        <f t="shared" si="19"/>
        <v>1.1879373687343637</v>
      </c>
      <c r="BJ147" s="8">
        <f t="shared" si="20"/>
        <v>2.8307245780104648</v>
      </c>
      <c r="BK147" s="8">
        <f t="shared" si="21"/>
        <v>0.52077232354244929</v>
      </c>
      <c r="BL147" s="8">
        <f t="shared" si="22"/>
        <v>3.3514969015529141</v>
      </c>
      <c r="BM147" s="8">
        <f t="shared" si="23"/>
        <v>8.8398350297396611E-3</v>
      </c>
      <c r="BN147" s="7" t="str">
        <f t="shared" si="24"/>
        <v>O/S</v>
      </c>
      <c r="BO147" s="9">
        <f t="shared" si="25"/>
        <v>0.52077232354244929</v>
      </c>
      <c r="BP147" s="7" t="str">
        <f t="shared" si="26"/>
        <v>OK</v>
      </c>
      <c r="BQ147" s="11">
        <f t="shared" si="27"/>
        <v>8.2923076923076913</v>
      </c>
      <c r="BR147" s="10" t="str">
        <f t="shared" si="28"/>
        <v>-</v>
      </c>
      <c r="BS147" s="9" t="str" cm="1">
        <f t="array" ref="BS147">IF(BQ147&lt;$K$45,"-",IF(BC147&lt;0,_xll.Dce_5575_1121_SigmaCr1(AN147,AG147,$B$23,$D$23),"-"))</f>
        <v>-</v>
      </c>
      <c r="BT147" s="10">
        <f t="shared" si="29"/>
        <v>0</v>
      </c>
      <c r="BU147" s="7" t="str">
        <f t="shared" si="30"/>
        <v>OK</v>
      </c>
      <c r="DA147" s="186"/>
      <c r="DB147" s="186"/>
      <c r="DC147" s="186"/>
      <c r="DD147" s="201"/>
      <c r="DE147" s="201"/>
      <c r="DF147" s="186"/>
      <c r="DG147" s="186"/>
      <c r="DH147" s="189"/>
      <c r="DI147" s="190"/>
      <c r="DJ147" s="187"/>
      <c r="DK147" s="187"/>
      <c r="DL147" s="190"/>
      <c r="DM147" s="190"/>
      <c r="DN147" s="190"/>
      <c r="DO147" s="190"/>
      <c r="DP147" s="190"/>
      <c r="DQ147" s="190"/>
      <c r="DR147" s="190"/>
      <c r="DS147" s="190"/>
      <c r="DT147" s="190"/>
      <c r="DU147" s="190"/>
      <c r="DV147" s="190"/>
      <c r="DW147" s="190"/>
      <c r="DX147" s="190"/>
      <c r="DY147" s="190"/>
      <c r="DZ147" s="190"/>
      <c r="EA147" s="190"/>
      <c r="EB147" s="186"/>
      <c r="EC147" s="188"/>
      <c r="ED147" s="188"/>
      <c r="EE147" s="188"/>
      <c r="EF147" s="188"/>
      <c r="EG147" s="188"/>
      <c r="EH147" s="188"/>
      <c r="EI147" s="188"/>
      <c r="EJ147" s="191"/>
      <c r="EK147" s="191"/>
      <c r="EL147" s="191"/>
      <c r="EM147" s="191"/>
      <c r="EN147" s="189"/>
      <c r="EO147" s="190"/>
      <c r="EP147" s="189"/>
      <c r="EQ147" s="187"/>
      <c r="ER147" s="191"/>
      <c r="ES147" s="190"/>
      <c r="ET147" s="191"/>
      <c r="EU147" s="190"/>
    </row>
    <row r="148" spans="27:151">
      <c r="AA148" s="6" t="s">
        <v>282</v>
      </c>
      <c r="AB148" s="5" t="s">
        <v>283</v>
      </c>
      <c r="AC148" s="5" t="s">
        <v>284</v>
      </c>
      <c r="AD148" s="4">
        <v>15.75</v>
      </c>
      <c r="AE148" s="4">
        <v>28</v>
      </c>
      <c r="AF148" s="5">
        <v>114.3</v>
      </c>
      <c r="AG148" s="5">
        <v>6.5000000000000009</v>
      </c>
      <c r="AH148" s="6" t="str">
        <f t="shared" si="16"/>
        <v>114.3 x 6.5</v>
      </c>
      <c r="AI148" s="11" cm="1">
        <f t="array" ref="AI148">_xll.DCEPropSectPipe(AF148, AG148, "Area")</f>
        <v>2201.3139723703698</v>
      </c>
      <c r="AJ148" s="151" cm="1">
        <f t="array" ref="AJ148">_xll.DCEPropSectPipe(AF148, AG148, "Ix")</f>
        <v>3209265.3722516391</v>
      </c>
      <c r="AK148" s="151" cm="1">
        <f t="array" ref="AK148">_xll.DCEPropSectPipe(AF148, AG148, "W")</f>
        <v>56155.124623825708</v>
      </c>
      <c r="AL148" s="151" cm="1">
        <f t="array" ref="AL148">_xll.DCEPropSectPipe(AF148, AG148, "Sx")</f>
        <v>37813.500833333332</v>
      </c>
      <c r="AM148" s="11">
        <f>2*Cal!AG148</f>
        <v>13.000000000000002</v>
      </c>
      <c r="AN148" s="11">
        <f t="shared" si="17"/>
        <v>53.9</v>
      </c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9"/>
      <c r="BB148" s="5" t="s">
        <v>297</v>
      </c>
      <c r="BC148" s="3">
        <v>1308.5758487563976</v>
      </c>
      <c r="BD148" s="3">
        <v>0</v>
      </c>
      <c r="BE148" s="3">
        <v>-0.71080819431914011</v>
      </c>
      <c r="BF148" s="3">
        <v>6.1412472931246507</v>
      </c>
      <c r="BG148" s="3">
        <v>0</v>
      </c>
      <c r="BH148" s="153">
        <f t="shared" si="18"/>
        <v>6.1412472931246507</v>
      </c>
      <c r="BI148" s="153">
        <f t="shared" si="19"/>
        <v>0.71080819431914011</v>
      </c>
      <c r="BJ148" s="8">
        <f t="shared" si="20"/>
        <v>2.8307245780104648</v>
      </c>
      <c r="BK148" s="8">
        <f t="shared" si="21"/>
        <v>0.52077232354243996</v>
      </c>
      <c r="BL148" s="8">
        <f t="shared" si="22"/>
        <v>3.3514969015529048</v>
      </c>
      <c r="BM148" s="8">
        <f t="shared" si="23"/>
        <v>5.289358968699448E-3</v>
      </c>
      <c r="BN148" s="7" t="str">
        <f t="shared" si="24"/>
        <v>O/S</v>
      </c>
      <c r="BO148" s="9">
        <f t="shared" si="25"/>
        <v>0.52077232354244007</v>
      </c>
      <c r="BP148" s="7" t="str">
        <f t="shared" si="26"/>
        <v>OK</v>
      </c>
      <c r="BQ148" s="11">
        <f t="shared" si="27"/>
        <v>8.2923076923076913</v>
      </c>
      <c r="BR148" s="10" t="str">
        <f t="shared" si="28"/>
        <v>-</v>
      </c>
      <c r="BS148" s="9" t="str" cm="1">
        <f t="array" ref="BS148">IF(BQ148&lt;$K$45,"-",IF(BC148&lt;0,_xll.Dce_5575_1121_SigmaCr1(AN148,AG148,$B$23,$D$23),"-"))</f>
        <v>-</v>
      </c>
      <c r="BT148" s="10">
        <f t="shared" si="29"/>
        <v>0</v>
      </c>
      <c r="BU148" s="7" t="str">
        <f t="shared" si="30"/>
        <v>OK</v>
      </c>
      <c r="DA148" s="186"/>
      <c r="DB148" s="186"/>
      <c r="DC148" s="186"/>
      <c r="DD148" s="201"/>
      <c r="DE148" s="201"/>
      <c r="DF148" s="186"/>
      <c r="DG148" s="186"/>
      <c r="DH148" s="189"/>
      <c r="DI148" s="190"/>
      <c r="DJ148" s="187"/>
      <c r="DK148" s="187"/>
      <c r="DL148" s="190"/>
      <c r="DM148" s="190"/>
      <c r="DN148" s="190"/>
      <c r="DO148" s="190"/>
      <c r="DP148" s="190"/>
      <c r="DQ148" s="190"/>
      <c r="DR148" s="190"/>
      <c r="DS148" s="190"/>
      <c r="DT148" s="190"/>
      <c r="DU148" s="190"/>
      <c r="DV148" s="190"/>
      <c r="DW148" s="190"/>
      <c r="DX148" s="190"/>
      <c r="DY148" s="190"/>
      <c r="DZ148" s="190"/>
      <c r="EA148" s="190"/>
      <c r="EB148" s="186"/>
      <c r="EC148" s="188"/>
      <c r="ED148" s="188"/>
      <c r="EE148" s="188"/>
      <c r="EF148" s="188"/>
      <c r="EG148" s="188"/>
      <c r="EH148" s="188"/>
      <c r="EI148" s="188"/>
      <c r="EJ148" s="191"/>
      <c r="EK148" s="191"/>
      <c r="EL148" s="191"/>
      <c r="EM148" s="191"/>
      <c r="EN148" s="189"/>
      <c r="EO148" s="190"/>
      <c r="EP148" s="189"/>
      <c r="EQ148" s="187"/>
      <c r="ER148" s="191"/>
      <c r="ES148" s="190"/>
      <c r="ET148" s="191"/>
      <c r="EU148" s="190"/>
    </row>
    <row r="149" spans="27:151">
      <c r="AA149" s="6" t="s">
        <v>282</v>
      </c>
      <c r="AB149" s="5" t="s">
        <v>283</v>
      </c>
      <c r="AC149" s="5" t="s">
        <v>284</v>
      </c>
      <c r="AD149" s="4">
        <v>16.190000000000001</v>
      </c>
      <c r="AE149" s="4">
        <v>28</v>
      </c>
      <c r="AF149" s="5">
        <v>114.3</v>
      </c>
      <c r="AG149" s="5">
        <v>6.5000000000000009</v>
      </c>
      <c r="AH149" s="6" t="str">
        <f t="shared" si="16"/>
        <v>114.3 x 6.5</v>
      </c>
      <c r="AI149" s="11" cm="1">
        <f t="array" ref="AI149">_xll.DCEPropSectPipe(AF149, AG149, "Area")</f>
        <v>2201.3139723703698</v>
      </c>
      <c r="AJ149" s="151" cm="1">
        <f t="array" ref="AJ149">_xll.DCEPropSectPipe(AF149, AG149, "Ix")</f>
        <v>3209265.3722516391</v>
      </c>
      <c r="AK149" s="151" cm="1">
        <f t="array" ref="AK149">_xll.DCEPropSectPipe(AF149, AG149, "W")</f>
        <v>56155.124623825708</v>
      </c>
      <c r="AL149" s="151" cm="1">
        <f t="array" ref="AL149">_xll.DCEPropSectPipe(AF149, AG149, "Sx")</f>
        <v>37813.500833333332</v>
      </c>
      <c r="AM149" s="11">
        <f>2*Cal!AG149</f>
        <v>13.000000000000002</v>
      </c>
      <c r="AN149" s="11">
        <f t="shared" si="17"/>
        <v>53.9</v>
      </c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9"/>
      <c r="BB149" s="5" t="s">
        <v>297</v>
      </c>
      <c r="BC149" s="3">
        <v>1308.5758487563976</v>
      </c>
      <c r="BD149" s="3">
        <v>0</v>
      </c>
      <c r="BE149" s="3">
        <v>-0.62926450089108221</v>
      </c>
      <c r="BF149" s="3">
        <v>6.4343881952018869</v>
      </c>
      <c r="BG149" s="3">
        <v>0</v>
      </c>
      <c r="BH149" s="153">
        <f t="shared" si="18"/>
        <v>6.4343881952018869</v>
      </c>
      <c r="BI149" s="153">
        <f t="shared" si="19"/>
        <v>0.62926450089108221</v>
      </c>
      <c r="BJ149" s="8">
        <f t="shared" si="20"/>
        <v>2.8307245780104648</v>
      </c>
      <c r="BK149" s="8">
        <f t="shared" si="21"/>
        <v>0.54563041204035756</v>
      </c>
      <c r="BL149" s="8">
        <f t="shared" si="22"/>
        <v>3.3763549900508223</v>
      </c>
      <c r="BM149" s="8">
        <f t="shared" si="23"/>
        <v>4.682565364430835E-3</v>
      </c>
      <c r="BN149" s="7" t="str">
        <f t="shared" si="24"/>
        <v>O/S</v>
      </c>
      <c r="BO149" s="9">
        <f t="shared" si="25"/>
        <v>0.54563041204035767</v>
      </c>
      <c r="BP149" s="7" t="str">
        <f t="shared" si="26"/>
        <v>OK</v>
      </c>
      <c r="BQ149" s="11">
        <f t="shared" si="27"/>
        <v>8.2923076923076913</v>
      </c>
      <c r="BR149" s="10" t="str">
        <f t="shared" si="28"/>
        <v>-</v>
      </c>
      <c r="BS149" s="9" t="str" cm="1">
        <f t="array" ref="BS149">IF(BQ149&lt;$K$45,"-",IF(BC149&lt;0,_xll.Dce_5575_1121_SigmaCr1(AN149,AG149,$B$23,$D$23),"-"))</f>
        <v>-</v>
      </c>
      <c r="BT149" s="10">
        <f t="shared" si="29"/>
        <v>0</v>
      </c>
      <c r="BU149" s="7" t="str">
        <f t="shared" si="30"/>
        <v>OK</v>
      </c>
      <c r="DA149" s="186"/>
      <c r="DB149" s="186"/>
      <c r="DC149" s="186"/>
      <c r="DD149" s="201"/>
      <c r="DE149" s="201"/>
      <c r="DF149" s="186"/>
      <c r="DG149" s="186"/>
      <c r="DH149" s="189"/>
      <c r="DI149" s="190"/>
      <c r="DJ149" s="187"/>
      <c r="DK149" s="187"/>
      <c r="DL149" s="190"/>
      <c r="DM149" s="190"/>
      <c r="DN149" s="190"/>
      <c r="DO149" s="190"/>
      <c r="DP149" s="190"/>
      <c r="DQ149" s="190"/>
      <c r="DR149" s="190"/>
      <c r="DS149" s="190"/>
      <c r="DT149" s="190"/>
      <c r="DU149" s="190"/>
      <c r="DV149" s="190"/>
      <c r="DW149" s="190"/>
      <c r="DX149" s="190"/>
      <c r="DY149" s="190"/>
      <c r="DZ149" s="190"/>
      <c r="EA149" s="190"/>
      <c r="EB149" s="186"/>
      <c r="EC149" s="188"/>
      <c r="ED149" s="188"/>
      <c r="EE149" s="188"/>
      <c r="EF149" s="188"/>
      <c r="EG149" s="188"/>
      <c r="EH149" s="188"/>
      <c r="EI149" s="188"/>
      <c r="EJ149" s="191"/>
      <c r="EK149" s="191"/>
      <c r="EL149" s="191"/>
      <c r="EM149" s="191"/>
      <c r="EN149" s="189"/>
      <c r="EO149" s="190"/>
      <c r="EP149" s="189"/>
      <c r="EQ149" s="187"/>
      <c r="ER149" s="191"/>
      <c r="ES149" s="190"/>
      <c r="ET149" s="191"/>
      <c r="EU149" s="190"/>
    </row>
    <row r="150" spans="27:151">
      <c r="AA150" s="6" t="s">
        <v>282</v>
      </c>
      <c r="AB150" s="5" t="s">
        <v>283</v>
      </c>
      <c r="AC150" s="5" t="s">
        <v>284</v>
      </c>
      <c r="AD150" s="4">
        <v>16.62</v>
      </c>
      <c r="AE150" s="4">
        <v>28</v>
      </c>
      <c r="AF150" s="5">
        <v>114.3</v>
      </c>
      <c r="AG150" s="5">
        <v>6.5000000000000009</v>
      </c>
      <c r="AH150" s="6" t="str">
        <f t="shared" si="16"/>
        <v>114.3 x 6.5</v>
      </c>
      <c r="AI150" s="11" cm="1">
        <f t="array" ref="AI150">_xll.DCEPropSectPipe(AF150, AG150, "Area")</f>
        <v>2201.3139723703698</v>
      </c>
      <c r="AJ150" s="151" cm="1">
        <f t="array" ref="AJ150">_xll.DCEPropSectPipe(AF150, AG150, "Ix")</f>
        <v>3209265.3722516391</v>
      </c>
      <c r="AK150" s="151" cm="1">
        <f t="array" ref="AK150">_xll.DCEPropSectPipe(AF150, AG150, "W")</f>
        <v>56155.124623825708</v>
      </c>
      <c r="AL150" s="151" cm="1">
        <f t="array" ref="AL150">_xll.DCEPropSectPipe(AF150, AG150, "Sx")</f>
        <v>37813.500833333332</v>
      </c>
      <c r="AM150" s="11">
        <f>2*Cal!AG150</f>
        <v>13.000000000000002</v>
      </c>
      <c r="AN150" s="11">
        <f t="shared" si="17"/>
        <v>53.9</v>
      </c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9"/>
      <c r="BB150" s="5" t="s">
        <v>297</v>
      </c>
      <c r="BC150" s="3">
        <v>1308.5758487563976</v>
      </c>
      <c r="BD150" s="3">
        <v>0</v>
      </c>
      <c r="BE150" s="3">
        <v>-0.54772080746302421</v>
      </c>
      <c r="BF150" s="3">
        <v>6.6918537314043478</v>
      </c>
      <c r="BG150" s="3">
        <v>0</v>
      </c>
      <c r="BH150" s="153">
        <f t="shared" si="18"/>
        <v>6.6918537314043478</v>
      </c>
      <c r="BI150" s="153">
        <f t="shared" si="19"/>
        <v>0.54772080746302421</v>
      </c>
      <c r="BJ150" s="8">
        <f t="shared" si="20"/>
        <v>2.8307245780104648</v>
      </c>
      <c r="BK150" s="8">
        <f t="shared" si="21"/>
        <v>0.56746326115398371</v>
      </c>
      <c r="BL150" s="8">
        <f t="shared" si="22"/>
        <v>3.3981878391644487</v>
      </c>
      <c r="BM150" s="8">
        <f t="shared" si="23"/>
        <v>4.0757717601622202E-3</v>
      </c>
      <c r="BN150" s="7" t="str">
        <f t="shared" si="24"/>
        <v>O/S</v>
      </c>
      <c r="BO150" s="9">
        <f t="shared" si="25"/>
        <v>0.56746326115398382</v>
      </c>
      <c r="BP150" s="7" t="str">
        <f t="shared" si="26"/>
        <v>OK</v>
      </c>
      <c r="BQ150" s="11">
        <f t="shared" si="27"/>
        <v>8.2923076923076913</v>
      </c>
      <c r="BR150" s="10" t="str">
        <f t="shared" si="28"/>
        <v>-</v>
      </c>
      <c r="BS150" s="9" t="str" cm="1">
        <f t="array" ref="BS150">IF(BQ150&lt;$K$45,"-",IF(BC150&lt;0,_xll.Dce_5575_1121_SigmaCr1(AN150,AG150,$B$23,$D$23),"-"))</f>
        <v>-</v>
      </c>
      <c r="BT150" s="10">
        <f t="shared" si="29"/>
        <v>0</v>
      </c>
      <c r="BU150" s="7" t="str">
        <f t="shared" si="30"/>
        <v>OK</v>
      </c>
      <c r="DA150" s="186"/>
      <c r="DB150" s="186"/>
      <c r="DC150" s="186"/>
      <c r="DD150" s="201"/>
      <c r="DE150" s="201"/>
      <c r="DF150" s="186"/>
      <c r="DG150" s="186"/>
      <c r="DH150" s="189"/>
      <c r="DI150" s="190"/>
      <c r="DJ150" s="187"/>
      <c r="DK150" s="187"/>
      <c r="DL150" s="190"/>
      <c r="DM150" s="190"/>
      <c r="DN150" s="190"/>
      <c r="DO150" s="190"/>
      <c r="DP150" s="190"/>
      <c r="DQ150" s="190"/>
      <c r="DR150" s="190"/>
      <c r="DS150" s="190"/>
      <c r="DT150" s="190"/>
      <c r="DU150" s="190"/>
      <c r="DV150" s="190"/>
      <c r="DW150" s="190"/>
      <c r="DX150" s="190"/>
      <c r="DY150" s="190"/>
      <c r="DZ150" s="190"/>
      <c r="EA150" s="190"/>
      <c r="EB150" s="186"/>
      <c r="EC150" s="188"/>
      <c r="ED150" s="188"/>
      <c r="EE150" s="188"/>
      <c r="EF150" s="188"/>
      <c r="EG150" s="188"/>
      <c r="EH150" s="188"/>
      <c r="EI150" s="188"/>
      <c r="EJ150" s="191"/>
      <c r="EK150" s="191"/>
      <c r="EL150" s="191"/>
      <c r="EM150" s="191"/>
      <c r="EN150" s="189"/>
      <c r="EO150" s="190"/>
      <c r="EP150" s="189"/>
      <c r="EQ150" s="187"/>
      <c r="ER150" s="191"/>
      <c r="ES150" s="190"/>
      <c r="ET150" s="191"/>
      <c r="EU150" s="190"/>
    </row>
    <row r="151" spans="27:151">
      <c r="AA151" s="6" t="s">
        <v>282</v>
      </c>
      <c r="AB151" s="5" t="s">
        <v>283</v>
      </c>
      <c r="AC151" s="5" t="s">
        <v>284</v>
      </c>
      <c r="AD151" s="4">
        <v>17.059999999999999</v>
      </c>
      <c r="AE151" s="4">
        <v>28</v>
      </c>
      <c r="AF151" s="5">
        <v>114.3</v>
      </c>
      <c r="AG151" s="5">
        <v>6.5000000000000009</v>
      </c>
      <c r="AH151" s="6" t="str">
        <f t="shared" si="16"/>
        <v>114.3 x 6.5</v>
      </c>
      <c r="AI151" s="11" cm="1">
        <f t="array" ref="AI151">_xll.DCEPropSectPipe(AF151, AG151, "Area")</f>
        <v>2201.3139723703698</v>
      </c>
      <c r="AJ151" s="151" cm="1">
        <f t="array" ref="AJ151">_xll.DCEPropSectPipe(AF151, AG151, "Ix")</f>
        <v>3209265.3722516391</v>
      </c>
      <c r="AK151" s="151" cm="1">
        <f t="array" ref="AK151">_xll.DCEPropSectPipe(AF151, AG151, "W")</f>
        <v>56155.124623825708</v>
      </c>
      <c r="AL151" s="151" cm="1">
        <f t="array" ref="AL151">_xll.DCEPropSectPipe(AF151, AG151, "Sx")</f>
        <v>37813.500833333332</v>
      </c>
      <c r="AM151" s="11">
        <f>2*Cal!AG151</f>
        <v>13.000000000000002</v>
      </c>
      <c r="AN151" s="11">
        <f t="shared" si="17"/>
        <v>53.9</v>
      </c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9"/>
      <c r="BB151" s="5" t="s">
        <v>297</v>
      </c>
      <c r="BC151" s="3">
        <v>1308.5758487563976</v>
      </c>
      <c r="BD151" s="3">
        <v>0</v>
      </c>
      <c r="BE151" s="3">
        <v>-0.46617711403496642</v>
      </c>
      <c r="BF151" s="3">
        <v>6.9136439017320326</v>
      </c>
      <c r="BG151" s="3">
        <v>0</v>
      </c>
      <c r="BH151" s="153">
        <f t="shared" si="18"/>
        <v>6.9136439017320326</v>
      </c>
      <c r="BI151" s="153">
        <f t="shared" si="19"/>
        <v>0.46617711403496642</v>
      </c>
      <c r="BJ151" s="8">
        <f t="shared" si="20"/>
        <v>2.8307245780104648</v>
      </c>
      <c r="BK151" s="8">
        <f t="shared" si="21"/>
        <v>0.58627087088331853</v>
      </c>
      <c r="BL151" s="8">
        <f t="shared" si="22"/>
        <v>3.4169954488937835</v>
      </c>
      <c r="BM151" s="8">
        <f t="shared" si="23"/>
        <v>3.4689781558936068E-3</v>
      </c>
      <c r="BN151" s="7" t="str">
        <f t="shared" si="24"/>
        <v>O/S</v>
      </c>
      <c r="BO151" s="9">
        <f t="shared" si="25"/>
        <v>0.58627087088331853</v>
      </c>
      <c r="BP151" s="7" t="str">
        <f t="shared" si="26"/>
        <v>OK</v>
      </c>
      <c r="BQ151" s="11">
        <f t="shared" si="27"/>
        <v>8.2923076923076913</v>
      </c>
      <c r="BR151" s="10" t="str">
        <f t="shared" si="28"/>
        <v>-</v>
      </c>
      <c r="BS151" s="9" t="str" cm="1">
        <f t="array" ref="BS151">IF(BQ151&lt;$K$45,"-",IF(BC151&lt;0,_xll.Dce_5575_1121_SigmaCr1(AN151,AG151,$B$23,$D$23),"-"))</f>
        <v>-</v>
      </c>
      <c r="BT151" s="10">
        <f t="shared" si="29"/>
        <v>0</v>
      </c>
      <c r="BU151" s="7" t="str">
        <f t="shared" si="30"/>
        <v>OK</v>
      </c>
      <c r="DA151" s="186"/>
      <c r="DB151" s="186"/>
      <c r="DC151" s="186"/>
      <c r="DD151" s="201"/>
      <c r="DE151" s="201"/>
      <c r="DF151" s="186"/>
      <c r="DG151" s="186"/>
      <c r="DH151" s="189"/>
      <c r="DI151" s="190"/>
      <c r="DJ151" s="187"/>
      <c r="DK151" s="187"/>
      <c r="DL151" s="190"/>
      <c r="DM151" s="190"/>
      <c r="DN151" s="190"/>
      <c r="DO151" s="190"/>
      <c r="DP151" s="190"/>
      <c r="DQ151" s="190"/>
      <c r="DR151" s="190"/>
      <c r="DS151" s="190"/>
      <c r="DT151" s="190"/>
      <c r="DU151" s="190"/>
      <c r="DV151" s="190"/>
      <c r="DW151" s="190"/>
      <c r="DX151" s="190"/>
      <c r="DY151" s="190"/>
      <c r="DZ151" s="190"/>
      <c r="EA151" s="190"/>
      <c r="EB151" s="186"/>
      <c r="EC151" s="188"/>
      <c r="ED151" s="188"/>
      <c r="EE151" s="188"/>
      <c r="EF151" s="188"/>
      <c r="EG151" s="188"/>
      <c r="EH151" s="188"/>
      <c r="EI151" s="188"/>
      <c r="EJ151" s="191"/>
      <c r="EK151" s="191"/>
      <c r="EL151" s="191"/>
      <c r="EM151" s="191"/>
      <c r="EN151" s="189"/>
      <c r="EO151" s="190"/>
      <c r="EP151" s="189"/>
      <c r="EQ151" s="187"/>
      <c r="ER151" s="191"/>
      <c r="ES151" s="190"/>
      <c r="ET151" s="191"/>
      <c r="EU151" s="190"/>
    </row>
    <row r="152" spans="27:151">
      <c r="AA152" s="6" t="s">
        <v>282</v>
      </c>
      <c r="AB152" s="5" t="s">
        <v>283</v>
      </c>
      <c r="AC152" s="5" t="s">
        <v>284</v>
      </c>
      <c r="AD152" s="4">
        <v>17.5</v>
      </c>
      <c r="AE152" s="4">
        <v>28</v>
      </c>
      <c r="AF152" s="5">
        <v>114.3</v>
      </c>
      <c r="AG152" s="5">
        <v>6.5000000000000009</v>
      </c>
      <c r="AH152" s="6" t="str">
        <f t="shared" ref="AH152:AH215" si="31">AF152&amp;" x "&amp;AG152</f>
        <v>114.3 x 6.5</v>
      </c>
      <c r="AI152" s="11" cm="1">
        <f t="array" ref="AI152">_xll.DCEPropSectPipe(AF152, AG152, "Area")</f>
        <v>2201.3139723703698</v>
      </c>
      <c r="AJ152" s="151" cm="1">
        <f t="array" ref="AJ152">_xll.DCEPropSectPipe(AF152, AG152, "Ix")</f>
        <v>3209265.3722516391</v>
      </c>
      <c r="AK152" s="151" cm="1">
        <f t="array" ref="AK152">_xll.DCEPropSectPipe(AF152, AG152, "W")</f>
        <v>56155.124623825708</v>
      </c>
      <c r="AL152" s="151" cm="1">
        <f t="array" ref="AL152">_xll.DCEPropSectPipe(AF152, AG152, "Sx")</f>
        <v>37813.500833333332</v>
      </c>
      <c r="AM152" s="11">
        <f>2*Cal!AG152</f>
        <v>13.000000000000002</v>
      </c>
      <c r="AN152" s="11">
        <f t="shared" ref="AN152:AN215" si="32">(AF152-AG152)/2</f>
        <v>53.9</v>
      </c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9"/>
      <c r="BB152" s="5" t="s">
        <v>297</v>
      </c>
      <c r="BC152" s="3">
        <v>1308.5758487563976</v>
      </c>
      <c r="BD152" s="3">
        <v>0</v>
      </c>
      <c r="BE152" s="3">
        <v>-0.38463342060690853</v>
      </c>
      <c r="BF152" s="3">
        <v>7.0997587061849412</v>
      </c>
      <c r="BG152" s="3">
        <v>0</v>
      </c>
      <c r="BH152" s="153">
        <f t="shared" ref="BH152:BH215" si="33">SQRT(BF152^2+BG152^2)</f>
        <v>7.0997587061849412</v>
      </c>
      <c r="BI152" s="153">
        <f t="shared" ref="BI152:BI215" si="34">SQRT(BD152^2+BE152^2)</f>
        <v>0.38463342060690853</v>
      </c>
      <c r="BJ152" s="8">
        <f t="shared" ref="BJ152:BJ215" si="35">ABS(BC152*1000)/(AI152*$K$32)</f>
        <v>2.8307245780104648</v>
      </c>
      <c r="BK152" s="8">
        <f t="shared" ref="BK152:BK215" si="36">BH152*1000000/(AK152*$K$32)</f>
        <v>0.6020532412283619</v>
      </c>
      <c r="BL152" s="8">
        <f t="shared" ref="BL152:BL215" si="37">BK152+BJ152</f>
        <v>3.4327778192388267</v>
      </c>
      <c r="BM152" s="8">
        <f t="shared" ref="BM152:BM215" si="38">BI152*1000*AL152/($AJ$23*AM152*$E$23*$G$23)</f>
        <v>2.8621845516249929E-3</v>
      </c>
      <c r="BN152" s="7" t="str">
        <f t="shared" ref="BN152:BN215" si="39">IF(MAX(BL152,BM152)&lt;=1,"OK","O/S")</f>
        <v>O/S</v>
      </c>
      <c r="BO152" s="9">
        <f t="shared" ref="BO152:BO215" si="40">BH152*1000000/($K$41*AK152*$D$23*$G$23)</f>
        <v>0.6020532412283619</v>
      </c>
      <c r="BP152" s="7" t="str">
        <f t="shared" ref="BP152:BP215" si="41">IF(BO152&lt;=1,"OK","O/S")</f>
        <v>OK</v>
      </c>
      <c r="BQ152" s="11">
        <f t="shared" ref="BQ152:BQ215" si="42">AN152/AG152</f>
        <v>8.2923076923076913</v>
      </c>
      <c r="BR152" s="10" t="str">
        <f t="shared" ref="BR152:BR215" si="43">IF(BQ152&lt;$K$45,"-",IF(BD152&lt;0,BL152*$K$32,"-"))</f>
        <v>-</v>
      </c>
      <c r="BS152" s="9" t="str" cm="1">
        <f t="array" ref="BS152">IF(BQ152&lt;$K$45,"-",IF(BC152&lt;0,_xll.Dce_5575_1121_SigmaCr1(AN152,AG152,$B$23,$D$23),"-"))</f>
        <v>-</v>
      </c>
      <c r="BT152" s="10">
        <f t="shared" ref="BT152:BT215" si="44">IFERROR(IF(BC152&lt;0,BR152/(BS152*$G$23),0),0)</f>
        <v>0</v>
      </c>
      <c r="BU152" s="7" t="str">
        <f t="shared" ref="BU152:BU215" si="45">IF(BT152&lt;=1,"OK","O/S")</f>
        <v>OK</v>
      </c>
      <c r="DA152" s="186"/>
      <c r="DB152" s="186"/>
      <c r="DC152" s="186"/>
      <c r="DD152" s="201"/>
      <c r="DE152" s="201"/>
      <c r="DF152" s="186"/>
      <c r="DG152" s="186"/>
      <c r="DH152" s="189"/>
      <c r="DI152" s="190"/>
      <c r="DJ152" s="187"/>
      <c r="DK152" s="187"/>
      <c r="DL152" s="190"/>
      <c r="DM152" s="190"/>
      <c r="DN152" s="190"/>
      <c r="DO152" s="190"/>
      <c r="DP152" s="190"/>
      <c r="DQ152" s="190"/>
      <c r="DR152" s="190"/>
      <c r="DS152" s="190"/>
      <c r="DT152" s="190"/>
      <c r="DU152" s="190"/>
      <c r="DV152" s="190"/>
      <c r="DW152" s="190"/>
      <c r="DX152" s="190"/>
      <c r="DY152" s="190"/>
      <c r="DZ152" s="190"/>
      <c r="EA152" s="190"/>
      <c r="EB152" s="186"/>
      <c r="EC152" s="188"/>
      <c r="ED152" s="188"/>
      <c r="EE152" s="188"/>
      <c r="EF152" s="188"/>
      <c r="EG152" s="188"/>
      <c r="EH152" s="188"/>
      <c r="EI152" s="188"/>
      <c r="EJ152" s="191"/>
      <c r="EK152" s="191"/>
      <c r="EL152" s="191"/>
      <c r="EM152" s="191"/>
      <c r="EN152" s="189"/>
      <c r="EO152" s="190"/>
      <c r="EP152" s="189"/>
      <c r="EQ152" s="187"/>
      <c r="ER152" s="191"/>
      <c r="ES152" s="190"/>
      <c r="ET152" s="191"/>
      <c r="EU152" s="190"/>
    </row>
    <row r="153" spans="27:151">
      <c r="AA153" s="6" t="s">
        <v>282</v>
      </c>
      <c r="AB153" s="5" t="s">
        <v>283</v>
      </c>
      <c r="AC153" s="5" t="s">
        <v>284</v>
      </c>
      <c r="AD153" s="4">
        <v>17.5</v>
      </c>
      <c r="AE153" s="4">
        <v>28</v>
      </c>
      <c r="AF153" s="5">
        <v>114.3</v>
      </c>
      <c r="AG153" s="5">
        <v>6.5000000000000009</v>
      </c>
      <c r="AH153" s="6" t="str">
        <f t="shared" si="31"/>
        <v>114.3 x 6.5</v>
      </c>
      <c r="AI153" s="11" cm="1">
        <f t="array" ref="AI153">_xll.DCEPropSectPipe(AF153, AG153, "Area")</f>
        <v>2201.3139723703698</v>
      </c>
      <c r="AJ153" s="151" cm="1">
        <f t="array" ref="AJ153">_xll.DCEPropSectPipe(AF153, AG153, "Ix")</f>
        <v>3209265.3722516391</v>
      </c>
      <c r="AK153" s="151" cm="1">
        <f t="array" ref="AK153">_xll.DCEPropSectPipe(AF153, AG153, "W")</f>
        <v>56155.124623825708</v>
      </c>
      <c r="AL153" s="151" cm="1">
        <f t="array" ref="AL153">_xll.DCEPropSectPipe(AF153, AG153, "Sx")</f>
        <v>37813.500833333332</v>
      </c>
      <c r="AM153" s="11">
        <f>2*Cal!AG153</f>
        <v>13.000000000000002</v>
      </c>
      <c r="AN153" s="11">
        <f t="shared" si="32"/>
        <v>53.9</v>
      </c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9"/>
      <c r="BB153" s="5" t="s">
        <v>297</v>
      </c>
      <c r="BC153" s="3">
        <v>907.00475761263931</v>
      </c>
      <c r="BD153" s="3">
        <v>0</v>
      </c>
      <c r="BE153" s="3">
        <v>1.3436885308471094</v>
      </c>
      <c r="BF153" s="3">
        <v>7.0997587061845673</v>
      </c>
      <c r="BG153" s="3">
        <v>0</v>
      </c>
      <c r="BH153" s="153">
        <f t="shared" si="33"/>
        <v>7.0997587061845673</v>
      </c>
      <c r="BI153" s="153">
        <f t="shared" si="34"/>
        <v>1.3436885308471094</v>
      </c>
      <c r="BJ153" s="8">
        <f t="shared" si="35"/>
        <v>1.9620419115838967</v>
      </c>
      <c r="BK153" s="8">
        <f t="shared" si="36"/>
        <v>0.60205324122833015</v>
      </c>
      <c r="BL153" s="8">
        <f t="shared" si="37"/>
        <v>2.5640951528122269</v>
      </c>
      <c r="BM153" s="8">
        <f t="shared" si="38"/>
        <v>9.9988309625250547E-3</v>
      </c>
      <c r="BN153" s="7" t="str">
        <f t="shared" si="39"/>
        <v>O/S</v>
      </c>
      <c r="BO153" s="9">
        <f t="shared" si="40"/>
        <v>0.60205324122833015</v>
      </c>
      <c r="BP153" s="7" t="str">
        <f t="shared" si="41"/>
        <v>OK</v>
      </c>
      <c r="BQ153" s="11">
        <f t="shared" si="42"/>
        <v>8.2923076923076913</v>
      </c>
      <c r="BR153" s="10" t="str">
        <f t="shared" si="43"/>
        <v>-</v>
      </c>
      <c r="BS153" s="9" t="str" cm="1">
        <f t="array" ref="BS153">IF(BQ153&lt;$K$45,"-",IF(BC153&lt;0,_xll.Dce_5575_1121_SigmaCr1(AN153,AG153,$B$23,$D$23),"-"))</f>
        <v>-</v>
      </c>
      <c r="BT153" s="10">
        <f t="shared" si="44"/>
        <v>0</v>
      </c>
      <c r="BU153" s="7" t="str">
        <f t="shared" si="45"/>
        <v>OK</v>
      </c>
      <c r="DA153" s="186"/>
      <c r="DB153" s="186"/>
      <c r="DC153" s="186"/>
      <c r="DD153" s="201"/>
      <c r="DE153" s="201"/>
      <c r="DF153" s="186"/>
      <c r="DG153" s="186"/>
      <c r="DH153" s="189"/>
      <c r="DI153" s="190"/>
      <c r="DJ153" s="187"/>
      <c r="DK153" s="187"/>
      <c r="DL153" s="190"/>
      <c r="DM153" s="190"/>
      <c r="DN153" s="190"/>
      <c r="DO153" s="190"/>
      <c r="DP153" s="190"/>
      <c r="DQ153" s="190"/>
      <c r="DR153" s="190"/>
      <c r="DS153" s="190"/>
      <c r="DT153" s="190"/>
      <c r="DU153" s="190"/>
      <c r="DV153" s="190"/>
      <c r="DW153" s="190"/>
      <c r="DX153" s="190"/>
      <c r="DY153" s="190"/>
      <c r="DZ153" s="190"/>
      <c r="EA153" s="190"/>
      <c r="EB153" s="186"/>
      <c r="EC153" s="188"/>
      <c r="ED153" s="188"/>
      <c r="EE153" s="188"/>
      <c r="EF153" s="188"/>
      <c r="EG153" s="188"/>
      <c r="EH153" s="188"/>
      <c r="EI153" s="188"/>
      <c r="EJ153" s="191"/>
      <c r="EK153" s="191"/>
      <c r="EL153" s="191"/>
      <c r="EM153" s="191"/>
      <c r="EN153" s="189"/>
      <c r="EO153" s="190"/>
      <c r="EP153" s="189"/>
      <c r="EQ153" s="187"/>
      <c r="ER153" s="191"/>
      <c r="ES153" s="190"/>
      <c r="ET153" s="191"/>
      <c r="EU153" s="190"/>
    </row>
    <row r="154" spans="27:151">
      <c r="AA154" s="6" t="s">
        <v>282</v>
      </c>
      <c r="AB154" s="5" t="s">
        <v>283</v>
      </c>
      <c r="AC154" s="5" t="s">
        <v>284</v>
      </c>
      <c r="AD154" s="4">
        <v>17.940000000000001</v>
      </c>
      <c r="AE154" s="4">
        <v>28</v>
      </c>
      <c r="AF154" s="5">
        <v>114.3</v>
      </c>
      <c r="AG154" s="5">
        <v>6.5000000000000009</v>
      </c>
      <c r="AH154" s="6" t="str">
        <f t="shared" si="31"/>
        <v>114.3 x 6.5</v>
      </c>
      <c r="AI154" s="11" cm="1">
        <f t="array" ref="AI154">_xll.DCEPropSectPipe(AF154, AG154, "Area")</f>
        <v>2201.3139723703698</v>
      </c>
      <c r="AJ154" s="151" cm="1">
        <f t="array" ref="AJ154">_xll.DCEPropSectPipe(AF154, AG154, "Ix")</f>
        <v>3209265.3722516391</v>
      </c>
      <c r="AK154" s="151" cm="1">
        <f t="array" ref="AK154">_xll.DCEPropSectPipe(AF154, AG154, "W")</f>
        <v>56155.124623825708</v>
      </c>
      <c r="AL154" s="151" cm="1">
        <f t="array" ref="AL154">_xll.DCEPropSectPipe(AF154, AG154, "Sx")</f>
        <v>37813.500833333332</v>
      </c>
      <c r="AM154" s="11">
        <f>2*Cal!AG154</f>
        <v>13.000000000000002</v>
      </c>
      <c r="AN154" s="11">
        <f t="shared" si="32"/>
        <v>53.9</v>
      </c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9"/>
      <c r="BB154" s="5" t="s">
        <v>297</v>
      </c>
      <c r="BC154" s="3">
        <v>907.00475761263931</v>
      </c>
      <c r="BD154" s="3">
        <v>0</v>
      </c>
      <c r="BE154" s="3">
        <v>1.4252322242751672</v>
      </c>
      <c r="BF154" s="3">
        <v>6.4940572910015684</v>
      </c>
      <c r="BG154" s="3">
        <v>0</v>
      </c>
      <c r="BH154" s="153">
        <f t="shared" si="33"/>
        <v>6.4940572910015684</v>
      </c>
      <c r="BI154" s="153">
        <f t="shared" si="34"/>
        <v>1.4252322242751672</v>
      </c>
      <c r="BJ154" s="8">
        <f t="shared" si="35"/>
        <v>1.9620419115838967</v>
      </c>
      <c r="BK154" s="8">
        <f t="shared" si="36"/>
        <v>0.55069029844129525</v>
      </c>
      <c r="BL154" s="8">
        <f t="shared" si="37"/>
        <v>2.5127322100251921</v>
      </c>
      <c r="BM154" s="8">
        <f t="shared" si="38"/>
        <v>1.0605624566793669E-2</v>
      </c>
      <c r="BN154" s="7" t="str">
        <f t="shared" si="39"/>
        <v>O/S</v>
      </c>
      <c r="BO154" s="9">
        <f t="shared" si="40"/>
        <v>0.55069029844129536</v>
      </c>
      <c r="BP154" s="7" t="str">
        <f t="shared" si="41"/>
        <v>OK</v>
      </c>
      <c r="BQ154" s="11">
        <f t="shared" si="42"/>
        <v>8.2923076923076913</v>
      </c>
      <c r="BR154" s="10" t="str">
        <f t="shared" si="43"/>
        <v>-</v>
      </c>
      <c r="BS154" s="9" t="str" cm="1">
        <f t="array" ref="BS154">IF(BQ154&lt;$K$45,"-",IF(BC154&lt;0,_xll.Dce_5575_1121_SigmaCr1(AN154,AG154,$B$23,$D$23),"-"))</f>
        <v>-</v>
      </c>
      <c r="BT154" s="10">
        <f t="shared" si="44"/>
        <v>0</v>
      </c>
      <c r="BU154" s="7" t="str">
        <f t="shared" si="45"/>
        <v>OK</v>
      </c>
      <c r="DA154" s="186"/>
      <c r="DB154" s="186"/>
      <c r="DC154" s="186"/>
      <c r="DD154" s="201"/>
      <c r="DE154" s="201"/>
      <c r="DF154" s="186"/>
      <c r="DG154" s="186"/>
      <c r="DH154" s="189"/>
      <c r="DI154" s="190"/>
      <c r="DJ154" s="187"/>
      <c r="DK154" s="187"/>
      <c r="DL154" s="190"/>
      <c r="DM154" s="190"/>
      <c r="DN154" s="190"/>
      <c r="DO154" s="190"/>
      <c r="DP154" s="190"/>
      <c r="DQ154" s="190"/>
      <c r="DR154" s="190"/>
      <c r="DS154" s="190"/>
      <c r="DT154" s="190"/>
      <c r="DU154" s="190"/>
      <c r="DV154" s="190"/>
      <c r="DW154" s="190"/>
      <c r="DX154" s="190"/>
      <c r="DY154" s="190"/>
      <c r="DZ154" s="190"/>
      <c r="EA154" s="190"/>
      <c r="EB154" s="186"/>
      <c r="EC154" s="188"/>
      <c r="ED154" s="188"/>
      <c r="EE154" s="188"/>
      <c r="EF154" s="188"/>
      <c r="EG154" s="188"/>
      <c r="EH154" s="188"/>
      <c r="EI154" s="188"/>
      <c r="EJ154" s="191"/>
      <c r="EK154" s="191"/>
      <c r="EL154" s="191"/>
      <c r="EM154" s="191"/>
      <c r="EN154" s="189"/>
      <c r="EO154" s="190"/>
      <c r="EP154" s="189"/>
      <c r="EQ154" s="187"/>
      <c r="ER154" s="191"/>
      <c r="ES154" s="190"/>
      <c r="ET154" s="191"/>
      <c r="EU154" s="190"/>
    </row>
    <row r="155" spans="27:151">
      <c r="AA155" s="6" t="s">
        <v>282</v>
      </c>
      <c r="AB155" s="5" t="s">
        <v>283</v>
      </c>
      <c r="AC155" s="5" t="s">
        <v>284</v>
      </c>
      <c r="AD155" s="4">
        <v>18.38</v>
      </c>
      <c r="AE155" s="4">
        <v>28</v>
      </c>
      <c r="AF155" s="5">
        <v>114.3</v>
      </c>
      <c r="AG155" s="5">
        <v>6.5000000000000009</v>
      </c>
      <c r="AH155" s="6" t="str">
        <f t="shared" si="31"/>
        <v>114.3 x 6.5</v>
      </c>
      <c r="AI155" s="11" cm="1">
        <f t="array" ref="AI155">_xll.DCEPropSectPipe(AF155, AG155, "Area")</f>
        <v>2201.3139723703698</v>
      </c>
      <c r="AJ155" s="151" cm="1">
        <f t="array" ref="AJ155">_xll.DCEPropSectPipe(AF155, AG155, "Ix")</f>
        <v>3209265.3722516391</v>
      </c>
      <c r="AK155" s="151" cm="1">
        <f t="array" ref="AK155">_xll.DCEPropSectPipe(AF155, AG155, "W")</f>
        <v>56155.124623825708</v>
      </c>
      <c r="AL155" s="151" cm="1">
        <f t="array" ref="AL155">_xll.DCEPropSectPipe(AF155, AG155, "Sx")</f>
        <v>37813.500833333332</v>
      </c>
      <c r="AM155" s="11">
        <f>2*Cal!AG155</f>
        <v>13.000000000000002</v>
      </c>
      <c r="AN155" s="11">
        <f t="shared" si="32"/>
        <v>53.9</v>
      </c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9"/>
      <c r="BB155" s="5" t="s">
        <v>297</v>
      </c>
      <c r="BC155" s="3">
        <v>907.00475761263931</v>
      </c>
      <c r="BD155" s="3">
        <v>0</v>
      </c>
      <c r="BE155" s="3">
        <v>1.5067759177032249</v>
      </c>
      <c r="BF155" s="3">
        <v>5.8526805099437951</v>
      </c>
      <c r="BG155" s="3">
        <v>0</v>
      </c>
      <c r="BH155" s="153">
        <f t="shared" si="33"/>
        <v>5.8526805099437951</v>
      </c>
      <c r="BI155" s="153">
        <f t="shared" si="34"/>
        <v>1.5067759177032249</v>
      </c>
      <c r="BJ155" s="8">
        <f t="shared" si="35"/>
        <v>1.9620419115838967</v>
      </c>
      <c r="BK155" s="8">
        <f t="shared" si="36"/>
        <v>0.49630211626996906</v>
      </c>
      <c r="BL155" s="8">
        <f t="shared" si="37"/>
        <v>2.4583440278538657</v>
      </c>
      <c r="BM155" s="8">
        <f t="shared" si="38"/>
        <v>1.1212418171062281E-2</v>
      </c>
      <c r="BN155" s="7" t="str">
        <f t="shared" si="39"/>
        <v>O/S</v>
      </c>
      <c r="BO155" s="9">
        <f t="shared" si="40"/>
        <v>0.49630211626996912</v>
      </c>
      <c r="BP155" s="7" t="str">
        <f t="shared" si="41"/>
        <v>OK</v>
      </c>
      <c r="BQ155" s="11">
        <f t="shared" si="42"/>
        <v>8.2923076923076913</v>
      </c>
      <c r="BR155" s="10" t="str">
        <f t="shared" si="43"/>
        <v>-</v>
      </c>
      <c r="BS155" s="9" t="str" cm="1">
        <f t="array" ref="BS155">IF(BQ155&lt;$K$45,"-",IF(BC155&lt;0,_xll.Dce_5575_1121_SigmaCr1(AN155,AG155,$B$23,$D$23),"-"))</f>
        <v>-</v>
      </c>
      <c r="BT155" s="10">
        <f t="shared" si="44"/>
        <v>0</v>
      </c>
      <c r="BU155" s="7" t="str">
        <f t="shared" si="45"/>
        <v>OK</v>
      </c>
      <c r="DA155" s="186"/>
      <c r="DB155" s="186"/>
      <c r="DC155" s="186"/>
      <c r="DD155" s="201"/>
      <c r="DE155" s="201"/>
      <c r="DF155" s="186"/>
      <c r="DG155" s="186"/>
      <c r="DH155" s="189"/>
      <c r="DI155" s="190"/>
      <c r="DJ155" s="187"/>
      <c r="DK155" s="187"/>
      <c r="DL155" s="190"/>
      <c r="DM155" s="190"/>
      <c r="DN155" s="190"/>
      <c r="DO155" s="190"/>
      <c r="DP155" s="190"/>
      <c r="DQ155" s="190"/>
      <c r="DR155" s="190"/>
      <c r="DS155" s="190"/>
      <c r="DT155" s="190"/>
      <c r="DU155" s="190"/>
      <c r="DV155" s="190"/>
      <c r="DW155" s="190"/>
      <c r="DX155" s="190"/>
      <c r="DY155" s="190"/>
      <c r="DZ155" s="190"/>
      <c r="EA155" s="190"/>
      <c r="EB155" s="186"/>
      <c r="EC155" s="188"/>
      <c r="ED155" s="188"/>
      <c r="EE155" s="188"/>
      <c r="EF155" s="188"/>
      <c r="EG155" s="188"/>
      <c r="EH155" s="188"/>
      <c r="EI155" s="188"/>
      <c r="EJ155" s="191"/>
      <c r="EK155" s="191"/>
      <c r="EL155" s="191"/>
      <c r="EM155" s="191"/>
      <c r="EN155" s="189"/>
      <c r="EO155" s="190"/>
      <c r="EP155" s="189"/>
      <c r="EQ155" s="187"/>
      <c r="ER155" s="191"/>
      <c r="ES155" s="190"/>
      <c r="ET155" s="191"/>
      <c r="EU155" s="190"/>
    </row>
    <row r="156" spans="27:151">
      <c r="AA156" s="6" t="s">
        <v>282</v>
      </c>
      <c r="AB156" s="5" t="s">
        <v>283</v>
      </c>
      <c r="AC156" s="5" t="s">
        <v>284</v>
      </c>
      <c r="AD156" s="4">
        <v>18.809999999999999</v>
      </c>
      <c r="AE156" s="4">
        <v>28</v>
      </c>
      <c r="AF156" s="5">
        <v>114.3</v>
      </c>
      <c r="AG156" s="5">
        <v>6.5000000000000009</v>
      </c>
      <c r="AH156" s="6" t="str">
        <f t="shared" si="31"/>
        <v>114.3 x 6.5</v>
      </c>
      <c r="AI156" s="11" cm="1">
        <f t="array" ref="AI156">_xll.DCEPropSectPipe(AF156, AG156, "Area")</f>
        <v>2201.3139723703698</v>
      </c>
      <c r="AJ156" s="151" cm="1">
        <f t="array" ref="AJ156">_xll.DCEPropSectPipe(AF156, AG156, "Ix")</f>
        <v>3209265.3722516391</v>
      </c>
      <c r="AK156" s="151" cm="1">
        <f t="array" ref="AK156">_xll.DCEPropSectPipe(AF156, AG156, "W")</f>
        <v>56155.124623825708</v>
      </c>
      <c r="AL156" s="151" cm="1">
        <f t="array" ref="AL156">_xll.DCEPropSectPipe(AF156, AG156, "Sx")</f>
        <v>37813.500833333332</v>
      </c>
      <c r="AM156" s="11">
        <f>2*Cal!AG156</f>
        <v>13.000000000000002</v>
      </c>
      <c r="AN156" s="11">
        <f t="shared" si="32"/>
        <v>53.9</v>
      </c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9"/>
      <c r="BB156" s="5" t="s">
        <v>297</v>
      </c>
      <c r="BC156" s="3">
        <v>907.00475761263931</v>
      </c>
      <c r="BD156" s="3">
        <v>0</v>
      </c>
      <c r="BE156" s="3">
        <v>1.5883196111312832</v>
      </c>
      <c r="BF156" s="3">
        <v>5.1756283630112456</v>
      </c>
      <c r="BG156" s="3">
        <v>0</v>
      </c>
      <c r="BH156" s="153">
        <f t="shared" si="33"/>
        <v>5.1756283630112456</v>
      </c>
      <c r="BI156" s="153">
        <f t="shared" si="34"/>
        <v>1.5883196111312832</v>
      </c>
      <c r="BJ156" s="8">
        <f t="shared" si="35"/>
        <v>1.9620419115838967</v>
      </c>
      <c r="BK156" s="8">
        <f t="shared" si="36"/>
        <v>0.43888869471435138</v>
      </c>
      <c r="BL156" s="8">
        <f t="shared" si="37"/>
        <v>2.4009306062982483</v>
      </c>
      <c r="BM156" s="8">
        <f t="shared" si="38"/>
        <v>1.1819211775330896E-2</v>
      </c>
      <c r="BN156" s="7" t="str">
        <f t="shared" si="39"/>
        <v>O/S</v>
      </c>
      <c r="BO156" s="9">
        <f t="shared" si="40"/>
        <v>0.43888869471435143</v>
      </c>
      <c r="BP156" s="7" t="str">
        <f t="shared" si="41"/>
        <v>OK</v>
      </c>
      <c r="BQ156" s="11">
        <f t="shared" si="42"/>
        <v>8.2923076923076913</v>
      </c>
      <c r="BR156" s="10" t="str">
        <f t="shared" si="43"/>
        <v>-</v>
      </c>
      <c r="BS156" s="9" t="str" cm="1">
        <f t="array" ref="BS156">IF(BQ156&lt;$K$45,"-",IF(BC156&lt;0,_xll.Dce_5575_1121_SigmaCr1(AN156,AG156,$B$23,$D$23),"-"))</f>
        <v>-</v>
      </c>
      <c r="BT156" s="10">
        <f t="shared" si="44"/>
        <v>0</v>
      </c>
      <c r="BU156" s="7" t="str">
        <f t="shared" si="45"/>
        <v>OK</v>
      </c>
      <c r="DA156" s="186"/>
      <c r="DB156" s="186"/>
      <c r="DC156" s="186"/>
      <c r="DD156" s="201"/>
      <c r="DE156" s="201"/>
      <c r="DF156" s="186"/>
      <c r="DG156" s="186"/>
      <c r="DH156" s="189"/>
      <c r="DI156" s="190"/>
      <c r="DJ156" s="187"/>
      <c r="DK156" s="187"/>
      <c r="DL156" s="190"/>
      <c r="DM156" s="190"/>
      <c r="DN156" s="190"/>
      <c r="DO156" s="190"/>
      <c r="DP156" s="190"/>
      <c r="DQ156" s="190"/>
      <c r="DR156" s="190"/>
      <c r="DS156" s="190"/>
      <c r="DT156" s="190"/>
      <c r="DU156" s="190"/>
      <c r="DV156" s="190"/>
      <c r="DW156" s="190"/>
      <c r="DX156" s="190"/>
      <c r="DY156" s="190"/>
      <c r="DZ156" s="190"/>
      <c r="EA156" s="190"/>
      <c r="EB156" s="186"/>
      <c r="EC156" s="188"/>
      <c r="ED156" s="188"/>
      <c r="EE156" s="188"/>
      <c r="EF156" s="188"/>
      <c r="EG156" s="188"/>
      <c r="EH156" s="188"/>
      <c r="EI156" s="188"/>
      <c r="EJ156" s="191"/>
      <c r="EK156" s="191"/>
      <c r="EL156" s="191"/>
      <c r="EM156" s="191"/>
      <c r="EN156" s="189"/>
      <c r="EO156" s="190"/>
      <c r="EP156" s="189"/>
      <c r="EQ156" s="187"/>
      <c r="ER156" s="191"/>
      <c r="ES156" s="190"/>
      <c r="ET156" s="191"/>
      <c r="EU156" s="190"/>
    </row>
    <row r="157" spans="27:151">
      <c r="AA157" s="6" t="s">
        <v>282</v>
      </c>
      <c r="AB157" s="5" t="s">
        <v>283</v>
      </c>
      <c r="AC157" s="5" t="s">
        <v>284</v>
      </c>
      <c r="AD157" s="4">
        <v>19.25</v>
      </c>
      <c r="AE157" s="4">
        <v>28</v>
      </c>
      <c r="AF157" s="5">
        <v>114.3</v>
      </c>
      <c r="AG157" s="5">
        <v>6.5000000000000009</v>
      </c>
      <c r="AH157" s="6" t="str">
        <f t="shared" si="31"/>
        <v>114.3 x 6.5</v>
      </c>
      <c r="AI157" s="11" cm="1">
        <f t="array" ref="AI157">_xll.DCEPropSectPipe(AF157, AG157, "Area")</f>
        <v>2201.3139723703698</v>
      </c>
      <c r="AJ157" s="151" cm="1">
        <f t="array" ref="AJ157">_xll.DCEPropSectPipe(AF157, AG157, "Ix")</f>
        <v>3209265.3722516391</v>
      </c>
      <c r="AK157" s="151" cm="1">
        <f t="array" ref="AK157">_xll.DCEPropSectPipe(AF157, AG157, "W")</f>
        <v>56155.124623825708</v>
      </c>
      <c r="AL157" s="151" cm="1">
        <f t="array" ref="AL157">_xll.DCEPropSectPipe(AF157, AG157, "Sx")</f>
        <v>37813.500833333332</v>
      </c>
      <c r="AM157" s="11">
        <f>2*Cal!AG157</f>
        <v>13.000000000000002</v>
      </c>
      <c r="AN157" s="11">
        <f t="shared" si="32"/>
        <v>53.9</v>
      </c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9"/>
      <c r="BB157" s="5" t="s">
        <v>297</v>
      </c>
      <c r="BC157" s="3">
        <v>907.00475761263931</v>
      </c>
      <c r="BD157" s="3">
        <v>0</v>
      </c>
      <c r="BE157" s="3">
        <v>1.669863304559341</v>
      </c>
      <c r="BF157" s="3">
        <v>4.4629008502039218</v>
      </c>
      <c r="BG157" s="3">
        <v>0</v>
      </c>
      <c r="BH157" s="153">
        <f t="shared" si="33"/>
        <v>4.4629008502039218</v>
      </c>
      <c r="BI157" s="153">
        <f t="shared" si="34"/>
        <v>1.669863304559341</v>
      </c>
      <c r="BJ157" s="8">
        <f t="shared" si="35"/>
        <v>1.9620419115838967</v>
      </c>
      <c r="BK157" s="8">
        <f t="shared" si="36"/>
        <v>0.37845003377444247</v>
      </c>
      <c r="BL157" s="8">
        <f t="shared" si="37"/>
        <v>2.3404919453583393</v>
      </c>
      <c r="BM157" s="8">
        <f t="shared" si="38"/>
        <v>1.2426005379599512E-2</v>
      </c>
      <c r="BN157" s="7" t="str">
        <f t="shared" si="39"/>
        <v>O/S</v>
      </c>
      <c r="BO157" s="9">
        <f t="shared" si="40"/>
        <v>0.37845003377444253</v>
      </c>
      <c r="BP157" s="7" t="str">
        <f t="shared" si="41"/>
        <v>OK</v>
      </c>
      <c r="BQ157" s="11">
        <f t="shared" si="42"/>
        <v>8.2923076923076913</v>
      </c>
      <c r="BR157" s="10" t="str">
        <f t="shared" si="43"/>
        <v>-</v>
      </c>
      <c r="BS157" s="9" t="str" cm="1">
        <f t="array" ref="BS157">IF(BQ157&lt;$K$45,"-",IF(BC157&lt;0,_xll.Dce_5575_1121_SigmaCr1(AN157,AG157,$B$23,$D$23),"-"))</f>
        <v>-</v>
      </c>
      <c r="BT157" s="10">
        <f t="shared" si="44"/>
        <v>0</v>
      </c>
      <c r="BU157" s="7" t="str">
        <f t="shared" si="45"/>
        <v>OK</v>
      </c>
      <c r="DA157" s="186"/>
      <c r="DB157" s="186"/>
      <c r="DC157" s="186"/>
      <c r="DD157" s="201"/>
      <c r="DE157" s="201"/>
      <c r="DF157" s="186"/>
      <c r="DG157" s="186"/>
      <c r="DH157" s="189"/>
      <c r="DI157" s="190"/>
      <c r="DJ157" s="187"/>
      <c r="DK157" s="187"/>
      <c r="DL157" s="190"/>
      <c r="DM157" s="190"/>
      <c r="DN157" s="190"/>
      <c r="DO157" s="190"/>
      <c r="DP157" s="190"/>
      <c r="DQ157" s="190"/>
      <c r="DR157" s="190"/>
      <c r="DS157" s="190"/>
      <c r="DT157" s="190"/>
      <c r="DU157" s="190"/>
      <c r="DV157" s="190"/>
      <c r="DW157" s="190"/>
      <c r="DX157" s="190"/>
      <c r="DY157" s="190"/>
      <c r="DZ157" s="190"/>
      <c r="EA157" s="190"/>
      <c r="EB157" s="186"/>
      <c r="EC157" s="188"/>
      <c r="ED157" s="188"/>
      <c r="EE157" s="188"/>
      <c r="EF157" s="188"/>
      <c r="EG157" s="188"/>
      <c r="EH157" s="188"/>
      <c r="EI157" s="188"/>
      <c r="EJ157" s="191"/>
      <c r="EK157" s="191"/>
      <c r="EL157" s="191"/>
      <c r="EM157" s="191"/>
      <c r="EN157" s="189"/>
      <c r="EO157" s="190"/>
      <c r="EP157" s="189"/>
      <c r="EQ157" s="187"/>
      <c r="ER157" s="191"/>
      <c r="ES157" s="190"/>
      <c r="ET157" s="191"/>
      <c r="EU157" s="190"/>
    </row>
    <row r="158" spans="27:151">
      <c r="AA158" s="6" t="s">
        <v>282</v>
      </c>
      <c r="AB158" s="5" t="s">
        <v>283</v>
      </c>
      <c r="AC158" s="5" t="s">
        <v>284</v>
      </c>
      <c r="AD158" s="4">
        <v>19.25</v>
      </c>
      <c r="AE158" s="4">
        <v>28</v>
      </c>
      <c r="AF158" s="5">
        <v>114.3</v>
      </c>
      <c r="AG158" s="5">
        <v>6.5000000000000009</v>
      </c>
      <c r="AH158" s="6" t="str">
        <f t="shared" si="31"/>
        <v>114.3 x 6.5</v>
      </c>
      <c r="AI158" s="11" cm="1">
        <f t="array" ref="AI158">_xll.DCEPropSectPipe(AF158, AG158, "Area")</f>
        <v>2201.3139723703698</v>
      </c>
      <c r="AJ158" s="151" cm="1">
        <f t="array" ref="AJ158">_xll.DCEPropSectPipe(AF158, AG158, "Ix")</f>
        <v>3209265.3722516391</v>
      </c>
      <c r="AK158" s="151" cm="1">
        <f t="array" ref="AK158">_xll.DCEPropSectPipe(AF158, AG158, "W")</f>
        <v>56155.124623825708</v>
      </c>
      <c r="AL158" s="151" cm="1">
        <f t="array" ref="AL158">_xll.DCEPropSectPipe(AF158, AG158, "Sx")</f>
        <v>37813.500833333332</v>
      </c>
      <c r="AM158" s="11">
        <f>2*Cal!AG158</f>
        <v>13.000000000000002</v>
      </c>
      <c r="AN158" s="11">
        <f t="shared" si="32"/>
        <v>53.9</v>
      </c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9"/>
      <c r="BB158" s="5" t="s">
        <v>297</v>
      </c>
      <c r="BC158" s="3">
        <v>907.00475761263931</v>
      </c>
      <c r="BD158" s="3">
        <v>0</v>
      </c>
      <c r="BE158" s="3">
        <v>-0.24834687758659926</v>
      </c>
      <c r="BF158" s="3">
        <v>4.462900850204071</v>
      </c>
      <c r="BG158" s="3">
        <v>0</v>
      </c>
      <c r="BH158" s="153">
        <f t="shared" si="33"/>
        <v>4.462900850204071</v>
      </c>
      <c r="BI158" s="153">
        <f t="shared" si="34"/>
        <v>0.24834687758659926</v>
      </c>
      <c r="BJ158" s="8">
        <f t="shared" si="35"/>
        <v>1.9620419115838967</v>
      </c>
      <c r="BK158" s="8">
        <f t="shared" si="36"/>
        <v>0.37845003377445513</v>
      </c>
      <c r="BL158" s="8">
        <f t="shared" si="37"/>
        <v>2.3404919453583517</v>
      </c>
      <c r="BM158" s="8">
        <f t="shared" si="38"/>
        <v>1.8480312900295602E-3</v>
      </c>
      <c r="BN158" s="7" t="str">
        <f t="shared" si="39"/>
        <v>O/S</v>
      </c>
      <c r="BO158" s="9">
        <f t="shared" si="40"/>
        <v>0.37845003377445519</v>
      </c>
      <c r="BP158" s="7" t="str">
        <f t="shared" si="41"/>
        <v>OK</v>
      </c>
      <c r="BQ158" s="11">
        <f t="shared" si="42"/>
        <v>8.2923076923076913</v>
      </c>
      <c r="BR158" s="10" t="str">
        <f t="shared" si="43"/>
        <v>-</v>
      </c>
      <c r="BS158" s="9" t="str" cm="1">
        <f t="array" ref="BS158">IF(BQ158&lt;$K$45,"-",IF(BC158&lt;0,_xll.Dce_5575_1121_SigmaCr1(AN158,AG158,$B$23,$D$23),"-"))</f>
        <v>-</v>
      </c>
      <c r="BT158" s="10">
        <f t="shared" si="44"/>
        <v>0</v>
      </c>
      <c r="BU158" s="7" t="str">
        <f t="shared" si="45"/>
        <v>OK</v>
      </c>
      <c r="DA158" s="186"/>
      <c r="DB158" s="186"/>
      <c r="DC158" s="186"/>
      <c r="DD158" s="201"/>
      <c r="DE158" s="201"/>
      <c r="DF158" s="186"/>
      <c r="DG158" s="186"/>
      <c r="DH158" s="189"/>
      <c r="DI158" s="190"/>
      <c r="DJ158" s="187"/>
      <c r="DK158" s="187"/>
      <c r="DL158" s="190"/>
      <c r="DM158" s="190"/>
      <c r="DN158" s="190"/>
      <c r="DO158" s="190"/>
      <c r="DP158" s="190"/>
      <c r="DQ158" s="190"/>
      <c r="DR158" s="190"/>
      <c r="DS158" s="190"/>
      <c r="DT158" s="190"/>
      <c r="DU158" s="190"/>
      <c r="DV158" s="190"/>
      <c r="DW158" s="190"/>
      <c r="DX158" s="190"/>
      <c r="DY158" s="190"/>
      <c r="DZ158" s="190"/>
      <c r="EA158" s="190"/>
      <c r="EB158" s="186"/>
      <c r="EC158" s="188"/>
      <c r="ED158" s="188"/>
      <c r="EE158" s="188"/>
      <c r="EF158" s="188"/>
      <c r="EG158" s="188"/>
      <c r="EH158" s="188"/>
      <c r="EI158" s="188"/>
      <c r="EJ158" s="191"/>
      <c r="EK158" s="191"/>
      <c r="EL158" s="191"/>
      <c r="EM158" s="191"/>
      <c r="EN158" s="189"/>
      <c r="EO158" s="190"/>
      <c r="EP158" s="189"/>
      <c r="EQ158" s="187"/>
      <c r="ER158" s="191"/>
      <c r="ES158" s="190"/>
      <c r="ET158" s="191"/>
      <c r="EU158" s="190"/>
    </row>
    <row r="159" spans="27:151">
      <c r="AA159" s="6" t="s">
        <v>282</v>
      </c>
      <c r="AB159" s="5" t="s">
        <v>283</v>
      </c>
      <c r="AC159" s="5" t="s">
        <v>284</v>
      </c>
      <c r="AD159" s="4">
        <v>19.690000000000001</v>
      </c>
      <c r="AE159" s="4">
        <v>28</v>
      </c>
      <c r="AF159" s="5">
        <v>114.3</v>
      </c>
      <c r="AG159" s="5">
        <v>6.5000000000000009</v>
      </c>
      <c r="AH159" s="6" t="str">
        <f t="shared" si="31"/>
        <v>114.3 x 6.5</v>
      </c>
      <c r="AI159" s="11" cm="1">
        <f t="array" ref="AI159">_xll.DCEPropSectPipe(AF159, AG159, "Area")</f>
        <v>2201.3139723703698</v>
      </c>
      <c r="AJ159" s="151" cm="1">
        <f t="array" ref="AJ159">_xll.DCEPropSectPipe(AF159, AG159, "Ix")</f>
        <v>3209265.3722516391</v>
      </c>
      <c r="AK159" s="151" cm="1">
        <f t="array" ref="AK159">_xll.DCEPropSectPipe(AF159, AG159, "W")</f>
        <v>56155.124623825708</v>
      </c>
      <c r="AL159" s="151" cm="1">
        <f t="array" ref="AL159">_xll.DCEPropSectPipe(AF159, AG159, "Sx")</f>
        <v>37813.500833333332</v>
      </c>
      <c r="AM159" s="11">
        <f>2*Cal!AG159</f>
        <v>13.000000000000002</v>
      </c>
      <c r="AN159" s="11">
        <f t="shared" si="32"/>
        <v>53.9</v>
      </c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9"/>
      <c r="BB159" s="5" t="s">
        <v>297</v>
      </c>
      <c r="BC159" s="3">
        <v>907.00475761263931</v>
      </c>
      <c r="BD159" s="3">
        <v>0</v>
      </c>
      <c r="BE159" s="3">
        <v>-0.1668031841585414</v>
      </c>
      <c r="BF159" s="3">
        <v>4.5537149262108194</v>
      </c>
      <c r="BG159" s="3">
        <v>0</v>
      </c>
      <c r="BH159" s="153">
        <f t="shared" si="33"/>
        <v>4.5537149262108194</v>
      </c>
      <c r="BI159" s="153">
        <f t="shared" si="34"/>
        <v>0.1668031841585414</v>
      </c>
      <c r="BJ159" s="8">
        <f t="shared" si="35"/>
        <v>1.9620419115838967</v>
      </c>
      <c r="BK159" s="8">
        <f t="shared" si="36"/>
        <v>0.38615098687324029</v>
      </c>
      <c r="BL159" s="8">
        <f t="shared" si="37"/>
        <v>2.3481928984571372</v>
      </c>
      <c r="BM159" s="8">
        <f t="shared" si="38"/>
        <v>1.2412376857609466E-3</v>
      </c>
      <c r="BN159" s="7" t="str">
        <f t="shared" si="39"/>
        <v>O/S</v>
      </c>
      <c r="BO159" s="9">
        <f t="shared" si="40"/>
        <v>0.38615098687324034</v>
      </c>
      <c r="BP159" s="7" t="str">
        <f t="shared" si="41"/>
        <v>OK</v>
      </c>
      <c r="BQ159" s="11">
        <f t="shared" si="42"/>
        <v>8.2923076923076913</v>
      </c>
      <c r="BR159" s="10" t="str">
        <f t="shared" si="43"/>
        <v>-</v>
      </c>
      <c r="BS159" s="9" t="str" cm="1">
        <f t="array" ref="BS159">IF(BQ159&lt;$K$45,"-",IF(BC159&lt;0,_xll.Dce_5575_1121_SigmaCr1(AN159,AG159,$B$23,$D$23),"-"))</f>
        <v>-</v>
      </c>
      <c r="BT159" s="10">
        <f t="shared" si="44"/>
        <v>0</v>
      </c>
      <c r="BU159" s="7" t="str">
        <f t="shared" si="45"/>
        <v>OK</v>
      </c>
      <c r="DA159" s="186"/>
      <c r="DB159" s="186"/>
      <c r="DC159" s="186"/>
      <c r="DD159" s="201"/>
      <c r="DE159" s="201"/>
      <c r="DF159" s="186"/>
      <c r="DG159" s="186"/>
      <c r="DH159" s="189"/>
      <c r="DI159" s="190"/>
      <c r="DJ159" s="187"/>
      <c r="DK159" s="187"/>
      <c r="DL159" s="190"/>
      <c r="DM159" s="190"/>
      <c r="DN159" s="190"/>
      <c r="DO159" s="190"/>
      <c r="DP159" s="190"/>
      <c r="DQ159" s="190"/>
      <c r="DR159" s="190"/>
      <c r="DS159" s="190"/>
      <c r="DT159" s="190"/>
      <c r="DU159" s="190"/>
      <c r="DV159" s="190"/>
      <c r="DW159" s="190"/>
      <c r="DX159" s="190"/>
      <c r="DY159" s="190"/>
      <c r="DZ159" s="190"/>
      <c r="EA159" s="190"/>
      <c r="EB159" s="186"/>
      <c r="EC159" s="188"/>
      <c r="ED159" s="188"/>
      <c r="EE159" s="188"/>
      <c r="EF159" s="188"/>
      <c r="EG159" s="188"/>
      <c r="EH159" s="188"/>
      <c r="EI159" s="188"/>
      <c r="EJ159" s="191"/>
      <c r="EK159" s="191"/>
      <c r="EL159" s="191"/>
      <c r="EM159" s="191"/>
      <c r="EN159" s="189"/>
      <c r="EO159" s="190"/>
      <c r="EP159" s="189"/>
      <c r="EQ159" s="187"/>
      <c r="ER159" s="191"/>
      <c r="ES159" s="190"/>
      <c r="ET159" s="191"/>
      <c r="EU159" s="190"/>
    </row>
    <row r="160" spans="27:151">
      <c r="AA160" s="6" t="s">
        <v>282</v>
      </c>
      <c r="AB160" s="5" t="s">
        <v>283</v>
      </c>
      <c r="AC160" s="5" t="s">
        <v>284</v>
      </c>
      <c r="AD160" s="4">
        <v>20.12</v>
      </c>
      <c r="AE160" s="4">
        <v>28</v>
      </c>
      <c r="AF160" s="5">
        <v>114.3</v>
      </c>
      <c r="AG160" s="5">
        <v>6.5000000000000009</v>
      </c>
      <c r="AH160" s="6" t="str">
        <f t="shared" si="31"/>
        <v>114.3 x 6.5</v>
      </c>
      <c r="AI160" s="11" cm="1">
        <f t="array" ref="AI160">_xll.DCEPropSectPipe(AF160, AG160, "Area")</f>
        <v>2201.3139723703698</v>
      </c>
      <c r="AJ160" s="151" cm="1">
        <f t="array" ref="AJ160">_xll.DCEPropSectPipe(AF160, AG160, "Ix")</f>
        <v>3209265.3722516391</v>
      </c>
      <c r="AK160" s="151" cm="1">
        <f t="array" ref="AK160">_xll.DCEPropSectPipe(AF160, AG160, "W")</f>
        <v>56155.124623825708</v>
      </c>
      <c r="AL160" s="151" cm="1">
        <f t="array" ref="AL160">_xll.DCEPropSectPipe(AF160, AG160, "Sx")</f>
        <v>37813.500833333332</v>
      </c>
      <c r="AM160" s="11">
        <f>2*Cal!AG160</f>
        <v>13.000000000000002</v>
      </c>
      <c r="AN160" s="11">
        <f t="shared" si="32"/>
        <v>53.9</v>
      </c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9"/>
      <c r="BB160" s="5" t="s">
        <v>297</v>
      </c>
      <c r="BC160" s="3">
        <v>907.00475761263931</v>
      </c>
      <c r="BD160" s="3">
        <v>0</v>
      </c>
      <c r="BE160" s="3">
        <v>-8.52594907304835E-2</v>
      </c>
      <c r="BF160" s="3">
        <v>4.6088536363427943</v>
      </c>
      <c r="BG160" s="3">
        <v>0</v>
      </c>
      <c r="BH160" s="153">
        <f t="shared" si="33"/>
        <v>4.6088536363427943</v>
      </c>
      <c r="BI160" s="153">
        <f t="shared" si="34"/>
        <v>8.52594907304835E-2</v>
      </c>
      <c r="BJ160" s="8">
        <f t="shared" si="35"/>
        <v>1.9620419115838967</v>
      </c>
      <c r="BK160" s="8">
        <f t="shared" si="36"/>
        <v>0.39082670058773422</v>
      </c>
      <c r="BL160" s="8">
        <f t="shared" si="37"/>
        <v>2.3528686121716311</v>
      </c>
      <c r="BM160" s="8">
        <f t="shared" si="38"/>
        <v>6.3444408149233281E-4</v>
      </c>
      <c r="BN160" s="7" t="str">
        <f t="shared" si="39"/>
        <v>O/S</v>
      </c>
      <c r="BO160" s="9">
        <f t="shared" si="40"/>
        <v>0.39082670058773428</v>
      </c>
      <c r="BP160" s="7" t="str">
        <f t="shared" si="41"/>
        <v>OK</v>
      </c>
      <c r="BQ160" s="11">
        <f t="shared" si="42"/>
        <v>8.2923076923076913</v>
      </c>
      <c r="BR160" s="10" t="str">
        <f t="shared" si="43"/>
        <v>-</v>
      </c>
      <c r="BS160" s="9" t="str" cm="1">
        <f t="array" ref="BS160">IF(BQ160&lt;$K$45,"-",IF(BC160&lt;0,_xll.Dce_5575_1121_SigmaCr1(AN160,AG160,$B$23,$D$23),"-"))</f>
        <v>-</v>
      </c>
      <c r="BT160" s="10">
        <f t="shared" si="44"/>
        <v>0</v>
      </c>
      <c r="BU160" s="7" t="str">
        <f t="shared" si="45"/>
        <v>OK</v>
      </c>
      <c r="DA160" s="186"/>
      <c r="DB160" s="186"/>
      <c r="DC160" s="186"/>
      <c r="DD160" s="201"/>
      <c r="DE160" s="201"/>
      <c r="DF160" s="186"/>
      <c r="DG160" s="186"/>
      <c r="DH160" s="189"/>
      <c r="DI160" s="190"/>
      <c r="DJ160" s="187"/>
      <c r="DK160" s="187"/>
      <c r="DL160" s="190"/>
      <c r="DM160" s="190"/>
      <c r="DN160" s="190"/>
      <c r="DO160" s="190"/>
      <c r="DP160" s="190"/>
      <c r="DQ160" s="190"/>
      <c r="DR160" s="190"/>
      <c r="DS160" s="190"/>
      <c r="DT160" s="190"/>
      <c r="DU160" s="190"/>
      <c r="DV160" s="190"/>
      <c r="DW160" s="190"/>
      <c r="DX160" s="190"/>
      <c r="DY160" s="190"/>
      <c r="DZ160" s="190"/>
      <c r="EA160" s="190"/>
      <c r="EB160" s="186"/>
      <c r="EC160" s="188"/>
      <c r="ED160" s="188"/>
      <c r="EE160" s="188"/>
      <c r="EF160" s="188"/>
      <c r="EG160" s="188"/>
      <c r="EH160" s="188"/>
      <c r="EI160" s="188"/>
      <c r="EJ160" s="191"/>
      <c r="EK160" s="191"/>
      <c r="EL160" s="191"/>
      <c r="EM160" s="191"/>
      <c r="EN160" s="189"/>
      <c r="EO160" s="190"/>
      <c r="EP160" s="189"/>
      <c r="EQ160" s="187"/>
      <c r="ER160" s="191"/>
      <c r="ES160" s="190"/>
      <c r="ET160" s="191"/>
      <c r="EU160" s="190"/>
    </row>
    <row r="161" spans="27:151">
      <c r="AA161" s="6" t="s">
        <v>282</v>
      </c>
      <c r="AB161" s="5" t="s">
        <v>283</v>
      </c>
      <c r="AC161" s="5" t="s">
        <v>284</v>
      </c>
      <c r="AD161" s="4">
        <v>20.56</v>
      </c>
      <c r="AE161" s="4">
        <v>28</v>
      </c>
      <c r="AF161" s="5">
        <v>114.3</v>
      </c>
      <c r="AG161" s="5">
        <v>6.5000000000000009</v>
      </c>
      <c r="AH161" s="6" t="str">
        <f t="shared" si="31"/>
        <v>114.3 x 6.5</v>
      </c>
      <c r="AI161" s="11" cm="1">
        <f t="array" ref="AI161">_xll.DCEPropSectPipe(AF161, AG161, "Area")</f>
        <v>2201.3139723703698</v>
      </c>
      <c r="AJ161" s="151" cm="1">
        <f t="array" ref="AJ161">_xll.DCEPropSectPipe(AF161, AG161, "Ix")</f>
        <v>3209265.3722516391</v>
      </c>
      <c r="AK161" s="151" cm="1">
        <f t="array" ref="AK161">_xll.DCEPropSectPipe(AF161, AG161, "W")</f>
        <v>56155.124623825708</v>
      </c>
      <c r="AL161" s="151" cm="1">
        <f t="array" ref="AL161">_xll.DCEPropSectPipe(AF161, AG161, "Sx")</f>
        <v>37813.500833333332</v>
      </c>
      <c r="AM161" s="11">
        <f>2*Cal!AG161</f>
        <v>13.000000000000002</v>
      </c>
      <c r="AN161" s="11">
        <f t="shared" si="32"/>
        <v>53.9</v>
      </c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9"/>
      <c r="BB161" s="5" t="s">
        <v>297</v>
      </c>
      <c r="BC161" s="3">
        <v>907.00475761263931</v>
      </c>
      <c r="BD161" s="3">
        <v>0</v>
      </c>
      <c r="BE161" s="3">
        <v>-3.71579730242563E-3</v>
      </c>
      <c r="BF161" s="3">
        <v>4.628316980599994</v>
      </c>
      <c r="BG161" s="3">
        <v>0</v>
      </c>
      <c r="BH161" s="153">
        <f t="shared" si="33"/>
        <v>4.628316980599994</v>
      </c>
      <c r="BI161" s="153">
        <f t="shared" si="34"/>
        <v>3.71579730242563E-3</v>
      </c>
      <c r="BJ161" s="8">
        <f t="shared" si="35"/>
        <v>1.9620419115838967</v>
      </c>
      <c r="BK161" s="8">
        <f t="shared" si="36"/>
        <v>0.39247717491793671</v>
      </c>
      <c r="BL161" s="8">
        <f t="shared" si="37"/>
        <v>2.3545190865018335</v>
      </c>
      <c r="BM161" s="8">
        <f t="shared" si="38"/>
        <v>2.7650477223719016E-5</v>
      </c>
      <c r="BN161" s="7" t="str">
        <f t="shared" si="39"/>
        <v>O/S</v>
      </c>
      <c r="BO161" s="9">
        <f t="shared" si="40"/>
        <v>0.39247717491793682</v>
      </c>
      <c r="BP161" s="7" t="str">
        <f t="shared" si="41"/>
        <v>OK</v>
      </c>
      <c r="BQ161" s="11">
        <f t="shared" si="42"/>
        <v>8.2923076923076913</v>
      </c>
      <c r="BR161" s="10" t="str">
        <f t="shared" si="43"/>
        <v>-</v>
      </c>
      <c r="BS161" s="9" t="str" cm="1">
        <f t="array" ref="BS161">IF(BQ161&lt;$K$45,"-",IF(BC161&lt;0,_xll.Dce_5575_1121_SigmaCr1(AN161,AG161,$B$23,$D$23),"-"))</f>
        <v>-</v>
      </c>
      <c r="BT161" s="10">
        <f t="shared" si="44"/>
        <v>0</v>
      </c>
      <c r="BU161" s="7" t="str">
        <f t="shared" si="45"/>
        <v>OK</v>
      </c>
      <c r="DA161" s="186"/>
      <c r="DB161" s="186"/>
      <c r="DC161" s="186"/>
      <c r="DD161" s="201"/>
      <c r="DE161" s="201"/>
      <c r="DF161" s="186"/>
      <c r="DG161" s="186"/>
      <c r="DH161" s="189"/>
      <c r="DI161" s="190"/>
      <c r="DJ161" s="187"/>
      <c r="DK161" s="187"/>
      <c r="DL161" s="190"/>
      <c r="DM161" s="190"/>
      <c r="DN161" s="190"/>
      <c r="DO161" s="190"/>
      <c r="DP161" s="190"/>
      <c r="DQ161" s="190"/>
      <c r="DR161" s="190"/>
      <c r="DS161" s="190"/>
      <c r="DT161" s="190"/>
      <c r="DU161" s="190"/>
      <c r="DV161" s="190"/>
      <c r="DW161" s="190"/>
      <c r="DX161" s="190"/>
      <c r="DY161" s="190"/>
      <c r="DZ161" s="190"/>
      <c r="EA161" s="190"/>
      <c r="EB161" s="186"/>
      <c r="EC161" s="188"/>
      <c r="ED161" s="188"/>
      <c r="EE161" s="188"/>
      <c r="EF161" s="188"/>
      <c r="EG161" s="188"/>
      <c r="EH161" s="188"/>
      <c r="EI161" s="188"/>
      <c r="EJ161" s="191"/>
      <c r="EK161" s="191"/>
      <c r="EL161" s="191"/>
      <c r="EM161" s="191"/>
      <c r="EN161" s="189"/>
      <c r="EO161" s="190"/>
      <c r="EP161" s="189"/>
      <c r="EQ161" s="187"/>
      <c r="ER161" s="191"/>
      <c r="ES161" s="190"/>
      <c r="ET161" s="191"/>
      <c r="EU161" s="190"/>
    </row>
    <row r="162" spans="27:151">
      <c r="AA162" s="6" t="s">
        <v>282</v>
      </c>
      <c r="AB162" s="5" t="s">
        <v>283</v>
      </c>
      <c r="AC162" s="5" t="s">
        <v>284</v>
      </c>
      <c r="AD162" s="4">
        <v>21</v>
      </c>
      <c r="AE162" s="4">
        <v>28</v>
      </c>
      <c r="AF162" s="5">
        <v>114.3</v>
      </c>
      <c r="AG162" s="5">
        <v>6.5000000000000009</v>
      </c>
      <c r="AH162" s="6" t="str">
        <f t="shared" si="31"/>
        <v>114.3 x 6.5</v>
      </c>
      <c r="AI162" s="11" cm="1">
        <f t="array" ref="AI162">_xll.DCEPropSectPipe(AF162, AG162, "Area")</f>
        <v>2201.3139723703698</v>
      </c>
      <c r="AJ162" s="151" cm="1">
        <f t="array" ref="AJ162">_xll.DCEPropSectPipe(AF162, AG162, "Ix")</f>
        <v>3209265.3722516391</v>
      </c>
      <c r="AK162" s="151" cm="1">
        <f t="array" ref="AK162">_xll.DCEPropSectPipe(AF162, AG162, "W")</f>
        <v>56155.124623825708</v>
      </c>
      <c r="AL162" s="151" cm="1">
        <f t="array" ref="AL162">_xll.DCEPropSectPipe(AF162, AG162, "Sx")</f>
        <v>37813.500833333332</v>
      </c>
      <c r="AM162" s="11">
        <f>2*Cal!AG162</f>
        <v>13.000000000000002</v>
      </c>
      <c r="AN162" s="11">
        <f t="shared" si="32"/>
        <v>53.9</v>
      </c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9"/>
      <c r="BB162" s="5" t="s">
        <v>297</v>
      </c>
      <c r="BC162" s="3">
        <v>907.00475761263931</v>
      </c>
      <c r="BD162" s="3">
        <v>0</v>
      </c>
      <c r="BE162" s="3">
        <v>7.7827896125632248E-2</v>
      </c>
      <c r="BF162" s="3">
        <v>4.6121049589824175</v>
      </c>
      <c r="BG162" s="3">
        <v>0</v>
      </c>
      <c r="BH162" s="153">
        <f t="shared" si="33"/>
        <v>4.6121049589824175</v>
      </c>
      <c r="BI162" s="153">
        <f t="shared" si="34"/>
        <v>7.7827896125632248E-2</v>
      </c>
      <c r="BJ162" s="8">
        <f t="shared" si="35"/>
        <v>1.9620419115838967</v>
      </c>
      <c r="BK162" s="8">
        <f t="shared" si="36"/>
        <v>0.39110240986384787</v>
      </c>
      <c r="BL162" s="8">
        <f t="shared" si="37"/>
        <v>2.3531443214477448</v>
      </c>
      <c r="BM162" s="8">
        <f t="shared" si="38"/>
        <v>5.7914312704489485E-4</v>
      </c>
      <c r="BN162" s="7" t="str">
        <f t="shared" si="39"/>
        <v>O/S</v>
      </c>
      <c r="BO162" s="9">
        <f t="shared" si="40"/>
        <v>0.39110240986384792</v>
      </c>
      <c r="BP162" s="7" t="str">
        <f t="shared" si="41"/>
        <v>OK</v>
      </c>
      <c r="BQ162" s="11">
        <f t="shared" si="42"/>
        <v>8.2923076923076913</v>
      </c>
      <c r="BR162" s="10" t="str">
        <f t="shared" si="43"/>
        <v>-</v>
      </c>
      <c r="BS162" s="9" t="str" cm="1">
        <f t="array" ref="BS162">IF(BQ162&lt;$K$45,"-",IF(BC162&lt;0,_xll.Dce_5575_1121_SigmaCr1(AN162,AG162,$B$23,$D$23),"-"))</f>
        <v>-</v>
      </c>
      <c r="BT162" s="10">
        <f t="shared" si="44"/>
        <v>0</v>
      </c>
      <c r="BU162" s="7" t="str">
        <f t="shared" si="45"/>
        <v>OK</v>
      </c>
      <c r="DA162" s="186"/>
      <c r="DB162" s="186"/>
      <c r="DC162" s="186"/>
      <c r="DD162" s="201"/>
      <c r="DE162" s="201"/>
      <c r="DF162" s="186"/>
      <c r="DG162" s="186"/>
      <c r="DH162" s="189"/>
      <c r="DI162" s="190"/>
      <c r="DJ162" s="187"/>
      <c r="DK162" s="187"/>
      <c r="DL162" s="190"/>
      <c r="DM162" s="190"/>
      <c r="DN162" s="190"/>
      <c r="DO162" s="190"/>
      <c r="DP162" s="190"/>
      <c r="DQ162" s="190"/>
      <c r="DR162" s="190"/>
      <c r="DS162" s="190"/>
      <c r="DT162" s="190"/>
      <c r="DU162" s="190"/>
      <c r="DV162" s="190"/>
      <c r="DW162" s="190"/>
      <c r="DX162" s="190"/>
      <c r="DY162" s="190"/>
      <c r="DZ162" s="190"/>
      <c r="EA162" s="190"/>
      <c r="EB162" s="186"/>
      <c r="EC162" s="188"/>
      <c r="ED162" s="188"/>
      <c r="EE162" s="188"/>
      <c r="EF162" s="188"/>
      <c r="EG162" s="188"/>
      <c r="EH162" s="188"/>
      <c r="EI162" s="188"/>
      <c r="EJ162" s="191"/>
      <c r="EK162" s="191"/>
      <c r="EL162" s="191"/>
      <c r="EM162" s="191"/>
      <c r="EN162" s="189"/>
      <c r="EO162" s="190"/>
      <c r="EP162" s="189"/>
      <c r="EQ162" s="187"/>
      <c r="ER162" s="191"/>
      <c r="ES162" s="190"/>
      <c r="ET162" s="191"/>
      <c r="EU162" s="190"/>
    </row>
    <row r="163" spans="27:151">
      <c r="AA163" s="6" t="s">
        <v>282</v>
      </c>
      <c r="AB163" s="5" t="s">
        <v>283</v>
      </c>
      <c r="AC163" s="5" t="s">
        <v>284</v>
      </c>
      <c r="AD163" s="4">
        <v>21</v>
      </c>
      <c r="AE163" s="4">
        <v>28</v>
      </c>
      <c r="AF163" s="5">
        <v>114.3</v>
      </c>
      <c r="AG163" s="5">
        <v>6.5000000000000009</v>
      </c>
      <c r="AH163" s="6" t="str">
        <f t="shared" si="31"/>
        <v>114.3 x 6.5</v>
      </c>
      <c r="AI163" s="11" cm="1">
        <f t="array" ref="AI163">_xll.DCEPropSectPipe(AF163, AG163, "Area")</f>
        <v>2201.3139723703698</v>
      </c>
      <c r="AJ163" s="151" cm="1">
        <f t="array" ref="AJ163">_xll.DCEPropSectPipe(AF163, AG163, "Ix")</f>
        <v>3209265.3722516391</v>
      </c>
      <c r="AK163" s="151" cm="1">
        <f t="array" ref="AK163">_xll.DCEPropSectPipe(AF163, AG163, "W")</f>
        <v>56155.124623825708</v>
      </c>
      <c r="AL163" s="151" cm="1">
        <f t="array" ref="AL163">_xll.DCEPropSectPipe(AF163, AG163, "Sx")</f>
        <v>37813.500833333332</v>
      </c>
      <c r="AM163" s="11">
        <f>2*Cal!AG163</f>
        <v>13.000000000000002</v>
      </c>
      <c r="AN163" s="11">
        <f t="shared" si="32"/>
        <v>53.9</v>
      </c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9"/>
      <c r="BB163" s="5" t="s">
        <v>297</v>
      </c>
      <c r="BC163" s="3">
        <v>103.83278299765537</v>
      </c>
      <c r="BD163" s="3">
        <v>0</v>
      </c>
      <c r="BE163" s="3">
        <v>1.8799890594706172</v>
      </c>
      <c r="BF163" s="3">
        <v>4.6121049589826573</v>
      </c>
      <c r="BG163" s="3">
        <v>0</v>
      </c>
      <c r="BH163" s="153">
        <f t="shared" si="33"/>
        <v>4.6121049589826573</v>
      </c>
      <c r="BI163" s="153">
        <f t="shared" si="34"/>
        <v>1.8799890594706172</v>
      </c>
      <c r="BJ163" s="8">
        <f t="shared" si="35"/>
        <v>0.22461213166513685</v>
      </c>
      <c r="BK163" s="8">
        <f t="shared" si="36"/>
        <v>0.39110240986386824</v>
      </c>
      <c r="BL163" s="8">
        <f t="shared" si="37"/>
        <v>0.61571454152900507</v>
      </c>
      <c r="BM163" s="8">
        <f t="shared" si="38"/>
        <v>1.3989620649059512E-2</v>
      </c>
      <c r="BN163" s="7" t="str">
        <f t="shared" si="39"/>
        <v>OK</v>
      </c>
      <c r="BO163" s="9">
        <f t="shared" si="40"/>
        <v>0.39110240986386829</v>
      </c>
      <c r="BP163" s="7" t="str">
        <f t="shared" si="41"/>
        <v>OK</v>
      </c>
      <c r="BQ163" s="11">
        <f t="shared" si="42"/>
        <v>8.2923076923076913</v>
      </c>
      <c r="BR163" s="10" t="str">
        <f t="shared" si="43"/>
        <v>-</v>
      </c>
      <c r="BS163" s="9" t="str" cm="1">
        <f t="array" ref="BS163">IF(BQ163&lt;$K$45,"-",IF(BC163&lt;0,_xll.Dce_5575_1121_SigmaCr1(AN163,AG163,$B$23,$D$23),"-"))</f>
        <v>-</v>
      </c>
      <c r="BT163" s="10">
        <f t="shared" si="44"/>
        <v>0</v>
      </c>
      <c r="BU163" s="7" t="str">
        <f t="shared" si="45"/>
        <v>OK</v>
      </c>
      <c r="DA163" s="186"/>
      <c r="DB163" s="186"/>
      <c r="DC163" s="186"/>
      <c r="DD163" s="201"/>
      <c r="DE163" s="201"/>
      <c r="DF163" s="186"/>
      <c r="DG163" s="186"/>
      <c r="DH163" s="189"/>
      <c r="DI163" s="190"/>
      <c r="DJ163" s="187"/>
      <c r="DK163" s="187"/>
      <c r="DL163" s="190"/>
      <c r="DM163" s="190"/>
      <c r="DN163" s="190"/>
      <c r="DO163" s="190"/>
      <c r="DP163" s="190"/>
      <c r="DQ163" s="190"/>
      <c r="DR163" s="190"/>
      <c r="DS163" s="190"/>
      <c r="DT163" s="190"/>
      <c r="DU163" s="190"/>
      <c r="DV163" s="190"/>
      <c r="DW163" s="190"/>
      <c r="DX163" s="190"/>
      <c r="DY163" s="190"/>
      <c r="DZ163" s="190"/>
      <c r="EA163" s="190"/>
      <c r="EB163" s="186"/>
      <c r="EC163" s="188"/>
      <c r="ED163" s="188"/>
      <c r="EE163" s="188"/>
      <c r="EF163" s="188"/>
      <c r="EG163" s="188"/>
      <c r="EH163" s="188"/>
      <c r="EI163" s="188"/>
      <c r="EJ163" s="191"/>
      <c r="EK163" s="191"/>
      <c r="EL163" s="191"/>
      <c r="EM163" s="191"/>
      <c r="EN163" s="189"/>
      <c r="EO163" s="190"/>
      <c r="EP163" s="189"/>
      <c r="EQ163" s="187"/>
      <c r="ER163" s="191"/>
      <c r="ES163" s="190"/>
      <c r="ET163" s="191"/>
      <c r="EU163" s="190"/>
    </row>
    <row r="164" spans="27:151">
      <c r="AA164" s="6" t="s">
        <v>282</v>
      </c>
      <c r="AB164" s="5" t="s">
        <v>283</v>
      </c>
      <c r="AC164" s="5" t="s">
        <v>284</v>
      </c>
      <c r="AD164" s="4">
        <v>21.44</v>
      </c>
      <c r="AE164" s="4">
        <v>28</v>
      </c>
      <c r="AF164" s="5">
        <v>114.3</v>
      </c>
      <c r="AG164" s="5">
        <v>6.5000000000000009</v>
      </c>
      <c r="AH164" s="6" t="str">
        <f t="shared" si="31"/>
        <v>114.3 x 6.5</v>
      </c>
      <c r="AI164" s="11" cm="1">
        <f t="array" ref="AI164">_xll.DCEPropSectPipe(AF164, AG164, "Area")</f>
        <v>2201.3139723703698</v>
      </c>
      <c r="AJ164" s="151" cm="1">
        <f t="array" ref="AJ164">_xll.DCEPropSectPipe(AF164, AG164, "Ix")</f>
        <v>3209265.3722516391</v>
      </c>
      <c r="AK164" s="151" cm="1">
        <f t="array" ref="AK164">_xll.DCEPropSectPipe(AF164, AG164, "W")</f>
        <v>56155.124623825708</v>
      </c>
      <c r="AL164" s="151" cm="1">
        <f t="array" ref="AL164">_xll.DCEPropSectPipe(AF164, AG164, "Sx")</f>
        <v>37813.500833333332</v>
      </c>
      <c r="AM164" s="11">
        <f>2*Cal!AG164</f>
        <v>13.000000000000002</v>
      </c>
      <c r="AN164" s="11">
        <f t="shared" si="32"/>
        <v>53.9</v>
      </c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9"/>
      <c r="BB164" s="5" t="s">
        <v>297</v>
      </c>
      <c r="BC164" s="3">
        <v>103.83278299765537</v>
      </c>
      <c r="BD164" s="3">
        <v>0</v>
      </c>
      <c r="BE164" s="3">
        <v>1.961532752898675</v>
      </c>
      <c r="BF164" s="3">
        <v>3.7717720625268742</v>
      </c>
      <c r="BG164" s="3">
        <v>0</v>
      </c>
      <c r="BH164" s="153">
        <f t="shared" si="33"/>
        <v>3.7717720625268742</v>
      </c>
      <c r="BI164" s="153">
        <f t="shared" si="34"/>
        <v>1.961532752898675</v>
      </c>
      <c r="BJ164" s="8">
        <f t="shared" si="35"/>
        <v>0.22461213166513685</v>
      </c>
      <c r="BK164" s="8">
        <f t="shared" si="36"/>
        <v>0.31984292556881944</v>
      </c>
      <c r="BL164" s="8">
        <f t="shared" si="37"/>
        <v>0.54445505723395626</v>
      </c>
      <c r="BM164" s="8">
        <f t="shared" si="38"/>
        <v>1.4596414253328128E-2</v>
      </c>
      <c r="BN164" s="7" t="str">
        <f t="shared" si="39"/>
        <v>OK</v>
      </c>
      <c r="BO164" s="9">
        <f t="shared" si="40"/>
        <v>0.31984292556881949</v>
      </c>
      <c r="BP164" s="7" t="str">
        <f t="shared" si="41"/>
        <v>OK</v>
      </c>
      <c r="BQ164" s="11">
        <f t="shared" si="42"/>
        <v>8.2923076923076913</v>
      </c>
      <c r="BR164" s="10" t="str">
        <f t="shared" si="43"/>
        <v>-</v>
      </c>
      <c r="BS164" s="9" t="str" cm="1">
        <f t="array" ref="BS164">IF(BQ164&lt;$K$45,"-",IF(BC164&lt;0,_xll.Dce_5575_1121_SigmaCr1(AN164,AG164,$B$23,$D$23),"-"))</f>
        <v>-</v>
      </c>
      <c r="BT164" s="10">
        <f t="shared" si="44"/>
        <v>0</v>
      </c>
      <c r="BU164" s="7" t="str">
        <f t="shared" si="45"/>
        <v>OK</v>
      </c>
      <c r="DA164" s="186"/>
      <c r="DB164" s="186"/>
      <c r="DC164" s="186"/>
      <c r="DD164" s="201"/>
      <c r="DE164" s="201"/>
      <c r="DF164" s="186"/>
      <c r="DG164" s="186"/>
      <c r="DH164" s="189"/>
      <c r="DI164" s="190"/>
      <c r="DJ164" s="187"/>
      <c r="DK164" s="187"/>
      <c r="DL164" s="190"/>
      <c r="DM164" s="190"/>
      <c r="DN164" s="190"/>
      <c r="DO164" s="190"/>
      <c r="DP164" s="190"/>
      <c r="DQ164" s="190"/>
      <c r="DR164" s="190"/>
      <c r="DS164" s="190"/>
      <c r="DT164" s="190"/>
      <c r="DU164" s="190"/>
      <c r="DV164" s="190"/>
      <c r="DW164" s="190"/>
      <c r="DX164" s="190"/>
      <c r="DY164" s="190"/>
      <c r="DZ164" s="190"/>
      <c r="EA164" s="190"/>
      <c r="EB164" s="186"/>
      <c r="EC164" s="188"/>
      <c r="ED164" s="188"/>
      <c r="EE164" s="188"/>
      <c r="EF164" s="188"/>
      <c r="EG164" s="188"/>
      <c r="EH164" s="188"/>
      <c r="EI164" s="188"/>
      <c r="EJ164" s="191"/>
      <c r="EK164" s="191"/>
      <c r="EL164" s="191"/>
      <c r="EM164" s="191"/>
      <c r="EN164" s="189"/>
      <c r="EO164" s="190"/>
      <c r="EP164" s="189"/>
      <c r="EQ164" s="187"/>
      <c r="ER164" s="191"/>
      <c r="ES164" s="190"/>
      <c r="ET164" s="191"/>
      <c r="EU164" s="190"/>
    </row>
    <row r="165" spans="27:151">
      <c r="AA165" s="6" t="s">
        <v>282</v>
      </c>
      <c r="AB165" s="5" t="s">
        <v>283</v>
      </c>
      <c r="AC165" s="5" t="s">
        <v>284</v>
      </c>
      <c r="AD165" s="4">
        <v>21.88</v>
      </c>
      <c r="AE165" s="4">
        <v>28</v>
      </c>
      <c r="AF165" s="5">
        <v>114.3</v>
      </c>
      <c r="AG165" s="5">
        <v>6.5000000000000009</v>
      </c>
      <c r="AH165" s="6" t="str">
        <f t="shared" si="31"/>
        <v>114.3 x 6.5</v>
      </c>
      <c r="AI165" s="11" cm="1">
        <f t="array" ref="AI165">_xll.DCEPropSectPipe(AF165, AG165, "Area")</f>
        <v>2201.3139723703698</v>
      </c>
      <c r="AJ165" s="151" cm="1">
        <f t="array" ref="AJ165">_xll.DCEPropSectPipe(AF165, AG165, "Ix")</f>
        <v>3209265.3722516391</v>
      </c>
      <c r="AK165" s="151" cm="1">
        <f t="array" ref="AK165">_xll.DCEPropSectPipe(AF165, AG165, "W")</f>
        <v>56155.124623825708</v>
      </c>
      <c r="AL165" s="151" cm="1">
        <f t="array" ref="AL165">_xll.DCEPropSectPipe(AF165, AG165, "Sx")</f>
        <v>37813.500833333332</v>
      </c>
      <c r="AM165" s="11">
        <f>2*Cal!AG165</f>
        <v>13.000000000000002</v>
      </c>
      <c r="AN165" s="11">
        <f t="shared" si="32"/>
        <v>53.9</v>
      </c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9"/>
      <c r="BB165" s="5" t="s">
        <v>297</v>
      </c>
      <c r="BC165" s="3">
        <v>103.83278299765537</v>
      </c>
      <c r="BD165" s="3">
        <v>0</v>
      </c>
      <c r="BE165" s="3">
        <v>2.043076446326733</v>
      </c>
      <c r="BF165" s="3">
        <v>2.8957638001963164</v>
      </c>
      <c r="BG165" s="3">
        <v>0</v>
      </c>
      <c r="BH165" s="153">
        <f t="shared" si="33"/>
        <v>2.8957638001963164</v>
      </c>
      <c r="BI165" s="153">
        <f t="shared" si="34"/>
        <v>2.043076446326733</v>
      </c>
      <c r="BJ165" s="8">
        <f t="shared" si="35"/>
        <v>0.22461213166513685</v>
      </c>
      <c r="BK165" s="8">
        <f t="shared" si="36"/>
        <v>0.24555820188947938</v>
      </c>
      <c r="BL165" s="8">
        <f t="shared" si="37"/>
        <v>0.47017033355461624</v>
      </c>
      <c r="BM165" s="8">
        <f t="shared" si="38"/>
        <v>1.5203207857596742E-2</v>
      </c>
      <c r="BN165" s="7" t="str">
        <f t="shared" si="39"/>
        <v>OK</v>
      </c>
      <c r="BO165" s="9">
        <f t="shared" si="40"/>
        <v>0.24555820188947944</v>
      </c>
      <c r="BP165" s="7" t="str">
        <f t="shared" si="41"/>
        <v>OK</v>
      </c>
      <c r="BQ165" s="11">
        <f t="shared" si="42"/>
        <v>8.2923076923076913</v>
      </c>
      <c r="BR165" s="10" t="str">
        <f t="shared" si="43"/>
        <v>-</v>
      </c>
      <c r="BS165" s="9" t="str" cm="1">
        <f t="array" ref="BS165">IF(BQ165&lt;$K$45,"-",IF(BC165&lt;0,_xll.Dce_5575_1121_SigmaCr1(AN165,AG165,$B$23,$D$23),"-"))</f>
        <v>-</v>
      </c>
      <c r="BT165" s="10">
        <f t="shared" si="44"/>
        <v>0</v>
      </c>
      <c r="BU165" s="7" t="str">
        <f t="shared" si="45"/>
        <v>OK</v>
      </c>
      <c r="DA165" s="186"/>
      <c r="DB165" s="186"/>
      <c r="DC165" s="186"/>
      <c r="DD165" s="201"/>
      <c r="DE165" s="201"/>
      <c r="DF165" s="186"/>
      <c r="DG165" s="186"/>
      <c r="DH165" s="189"/>
      <c r="DI165" s="190"/>
      <c r="DJ165" s="187"/>
      <c r="DK165" s="187"/>
      <c r="DL165" s="190"/>
      <c r="DM165" s="190"/>
      <c r="DN165" s="190"/>
      <c r="DO165" s="190"/>
      <c r="DP165" s="190"/>
      <c r="DQ165" s="190"/>
      <c r="DR165" s="190"/>
      <c r="DS165" s="190"/>
      <c r="DT165" s="190"/>
      <c r="DU165" s="190"/>
      <c r="DV165" s="190"/>
      <c r="DW165" s="190"/>
      <c r="DX165" s="190"/>
      <c r="DY165" s="190"/>
      <c r="DZ165" s="190"/>
      <c r="EA165" s="190"/>
      <c r="EB165" s="186"/>
      <c r="EC165" s="188"/>
      <c r="ED165" s="188"/>
      <c r="EE165" s="188"/>
      <c r="EF165" s="188"/>
      <c r="EG165" s="188"/>
      <c r="EH165" s="188"/>
      <c r="EI165" s="188"/>
      <c r="EJ165" s="191"/>
      <c r="EK165" s="191"/>
      <c r="EL165" s="191"/>
      <c r="EM165" s="191"/>
      <c r="EN165" s="189"/>
      <c r="EO165" s="190"/>
      <c r="EP165" s="189"/>
      <c r="EQ165" s="187"/>
      <c r="ER165" s="191"/>
      <c r="ES165" s="190"/>
      <c r="ET165" s="191"/>
      <c r="EU165" s="190"/>
    </row>
    <row r="166" spans="27:151">
      <c r="AA166" s="6" t="s">
        <v>282</v>
      </c>
      <c r="AB166" s="5" t="s">
        <v>283</v>
      </c>
      <c r="AC166" s="5" t="s">
        <v>284</v>
      </c>
      <c r="AD166" s="4">
        <v>22.31</v>
      </c>
      <c r="AE166" s="4">
        <v>28</v>
      </c>
      <c r="AF166" s="5">
        <v>114.3</v>
      </c>
      <c r="AG166" s="5">
        <v>6.5000000000000009</v>
      </c>
      <c r="AH166" s="6" t="str">
        <f t="shared" si="31"/>
        <v>114.3 x 6.5</v>
      </c>
      <c r="AI166" s="11" cm="1">
        <f t="array" ref="AI166">_xll.DCEPropSectPipe(AF166, AG166, "Area")</f>
        <v>2201.3139723703698</v>
      </c>
      <c r="AJ166" s="151" cm="1">
        <f t="array" ref="AJ166">_xll.DCEPropSectPipe(AF166, AG166, "Ix")</f>
        <v>3209265.3722516391</v>
      </c>
      <c r="AK166" s="151" cm="1">
        <f t="array" ref="AK166">_xll.DCEPropSectPipe(AF166, AG166, "W")</f>
        <v>56155.124623825708</v>
      </c>
      <c r="AL166" s="151" cm="1">
        <f t="array" ref="AL166">_xll.DCEPropSectPipe(AF166, AG166, "Sx")</f>
        <v>37813.500833333332</v>
      </c>
      <c r="AM166" s="11">
        <f>2*Cal!AG166</f>
        <v>13.000000000000002</v>
      </c>
      <c r="AN166" s="11">
        <f t="shared" si="32"/>
        <v>53.9</v>
      </c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9"/>
      <c r="BB166" s="5" t="s">
        <v>297</v>
      </c>
      <c r="BC166" s="3">
        <v>103.83278299765537</v>
      </c>
      <c r="BD166" s="3">
        <v>0</v>
      </c>
      <c r="BE166" s="3">
        <v>2.124620139754791</v>
      </c>
      <c r="BF166" s="3">
        <v>1.9840801719909829</v>
      </c>
      <c r="BG166" s="3">
        <v>0</v>
      </c>
      <c r="BH166" s="153">
        <f t="shared" si="33"/>
        <v>1.9840801719909829</v>
      </c>
      <c r="BI166" s="153">
        <f t="shared" si="34"/>
        <v>2.124620139754791</v>
      </c>
      <c r="BJ166" s="8">
        <f t="shared" si="35"/>
        <v>0.22461213166513685</v>
      </c>
      <c r="BK166" s="8">
        <f t="shared" si="36"/>
        <v>0.16824823882584791</v>
      </c>
      <c r="BL166" s="8">
        <f t="shared" si="37"/>
        <v>0.39286037049098477</v>
      </c>
      <c r="BM166" s="8">
        <f t="shared" si="38"/>
        <v>1.5810001461865356E-2</v>
      </c>
      <c r="BN166" s="7" t="str">
        <f t="shared" si="39"/>
        <v>OK</v>
      </c>
      <c r="BO166" s="9">
        <f t="shared" si="40"/>
        <v>0.16824823882584794</v>
      </c>
      <c r="BP166" s="7" t="str">
        <f t="shared" si="41"/>
        <v>OK</v>
      </c>
      <c r="BQ166" s="11">
        <f t="shared" si="42"/>
        <v>8.2923076923076913</v>
      </c>
      <c r="BR166" s="10" t="str">
        <f t="shared" si="43"/>
        <v>-</v>
      </c>
      <c r="BS166" s="9" t="str" cm="1">
        <f t="array" ref="BS166">IF(BQ166&lt;$K$45,"-",IF(BC166&lt;0,_xll.Dce_5575_1121_SigmaCr1(AN166,AG166,$B$23,$D$23),"-"))</f>
        <v>-</v>
      </c>
      <c r="BT166" s="10">
        <f t="shared" si="44"/>
        <v>0</v>
      </c>
      <c r="BU166" s="7" t="str">
        <f t="shared" si="45"/>
        <v>OK</v>
      </c>
      <c r="DA166" s="186"/>
      <c r="DB166" s="186"/>
      <c r="DC166" s="186"/>
      <c r="DD166" s="201"/>
      <c r="DE166" s="201"/>
      <c r="DF166" s="186"/>
      <c r="DG166" s="186"/>
      <c r="DH166" s="189"/>
      <c r="DI166" s="190"/>
      <c r="DJ166" s="187"/>
      <c r="DK166" s="187"/>
      <c r="DL166" s="190"/>
      <c r="DM166" s="190"/>
      <c r="DN166" s="190"/>
      <c r="DO166" s="190"/>
      <c r="DP166" s="190"/>
      <c r="DQ166" s="190"/>
      <c r="DR166" s="190"/>
      <c r="DS166" s="190"/>
      <c r="DT166" s="190"/>
      <c r="DU166" s="190"/>
      <c r="DV166" s="190"/>
      <c r="DW166" s="190"/>
      <c r="DX166" s="190"/>
      <c r="DY166" s="190"/>
      <c r="DZ166" s="190"/>
      <c r="EA166" s="190"/>
      <c r="EB166" s="186"/>
      <c r="EC166" s="188"/>
      <c r="ED166" s="188"/>
      <c r="EE166" s="188"/>
      <c r="EF166" s="188"/>
      <c r="EG166" s="188"/>
      <c r="EH166" s="188"/>
      <c r="EI166" s="188"/>
      <c r="EJ166" s="191"/>
      <c r="EK166" s="191"/>
      <c r="EL166" s="191"/>
      <c r="EM166" s="191"/>
      <c r="EN166" s="189"/>
      <c r="EO166" s="190"/>
      <c r="EP166" s="189"/>
      <c r="EQ166" s="187"/>
      <c r="ER166" s="191"/>
      <c r="ES166" s="190"/>
      <c r="ET166" s="191"/>
      <c r="EU166" s="190"/>
    </row>
    <row r="167" spans="27:151">
      <c r="AA167" s="6" t="s">
        <v>282</v>
      </c>
      <c r="AB167" s="5" t="s">
        <v>283</v>
      </c>
      <c r="AC167" s="5" t="s">
        <v>284</v>
      </c>
      <c r="AD167" s="4">
        <v>22.75</v>
      </c>
      <c r="AE167" s="4">
        <v>28</v>
      </c>
      <c r="AF167" s="5">
        <v>114.3</v>
      </c>
      <c r="AG167" s="5">
        <v>6.5000000000000009</v>
      </c>
      <c r="AH167" s="6" t="str">
        <f t="shared" si="31"/>
        <v>114.3 x 6.5</v>
      </c>
      <c r="AI167" s="11" cm="1">
        <f t="array" ref="AI167">_xll.DCEPropSectPipe(AF167, AG167, "Area")</f>
        <v>2201.3139723703698</v>
      </c>
      <c r="AJ167" s="151" cm="1">
        <f t="array" ref="AJ167">_xll.DCEPropSectPipe(AF167, AG167, "Ix")</f>
        <v>3209265.3722516391</v>
      </c>
      <c r="AK167" s="151" cm="1">
        <f t="array" ref="AK167">_xll.DCEPropSectPipe(AF167, AG167, "W")</f>
        <v>56155.124623825708</v>
      </c>
      <c r="AL167" s="151" cm="1">
        <f t="array" ref="AL167">_xll.DCEPropSectPipe(AF167, AG167, "Sx")</f>
        <v>37813.500833333332</v>
      </c>
      <c r="AM167" s="11">
        <f>2*Cal!AG167</f>
        <v>13.000000000000002</v>
      </c>
      <c r="AN167" s="11">
        <f t="shared" si="32"/>
        <v>53.9</v>
      </c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9"/>
      <c r="BB167" s="5" t="s">
        <v>297</v>
      </c>
      <c r="BC167" s="3">
        <v>103.83278299765537</v>
      </c>
      <c r="BD167" s="3">
        <v>0</v>
      </c>
      <c r="BE167" s="3">
        <v>2.206163833182849</v>
      </c>
      <c r="BF167" s="3">
        <v>1.0367211779108745</v>
      </c>
      <c r="BG167" s="3">
        <v>0</v>
      </c>
      <c r="BH167" s="153">
        <f t="shared" si="33"/>
        <v>1.0367211779108745</v>
      </c>
      <c r="BI167" s="153">
        <f t="shared" si="34"/>
        <v>2.206163833182849</v>
      </c>
      <c r="BJ167" s="8">
        <f t="shared" si="35"/>
        <v>0.22461213166513685</v>
      </c>
      <c r="BK167" s="8">
        <f t="shared" si="36"/>
        <v>8.7913036377925094E-2</v>
      </c>
      <c r="BL167" s="8">
        <f t="shared" si="37"/>
        <v>0.31252516804306196</v>
      </c>
      <c r="BM167" s="8">
        <f t="shared" si="38"/>
        <v>1.6416795066133971E-2</v>
      </c>
      <c r="BN167" s="7" t="str">
        <f t="shared" si="39"/>
        <v>OK</v>
      </c>
      <c r="BO167" s="9">
        <f t="shared" si="40"/>
        <v>8.7913036377925108E-2</v>
      </c>
      <c r="BP167" s="7" t="str">
        <f t="shared" si="41"/>
        <v>OK</v>
      </c>
      <c r="BQ167" s="11">
        <f t="shared" si="42"/>
        <v>8.2923076923076913</v>
      </c>
      <c r="BR167" s="10" t="str">
        <f t="shared" si="43"/>
        <v>-</v>
      </c>
      <c r="BS167" s="9" t="str" cm="1">
        <f t="array" ref="BS167">IF(BQ167&lt;$K$45,"-",IF(BC167&lt;0,_xll.Dce_5575_1121_SigmaCr1(AN167,AG167,$B$23,$D$23),"-"))</f>
        <v>-</v>
      </c>
      <c r="BT167" s="10">
        <f t="shared" si="44"/>
        <v>0</v>
      </c>
      <c r="BU167" s="7" t="str">
        <f t="shared" si="45"/>
        <v>OK</v>
      </c>
      <c r="DA167" s="186"/>
      <c r="DB167" s="186"/>
      <c r="DC167" s="186"/>
      <c r="DD167" s="201"/>
      <c r="DE167" s="201"/>
      <c r="DF167" s="186"/>
      <c r="DG167" s="186"/>
      <c r="DH167" s="189"/>
      <c r="DI167" s="190"/>
      <c r="DJ167" s="187"/>
      <c r="DK167" s="187"/>
      <c r="DL167" s="190"/>
      <c r="DM167" s="190"/>
      <c r="DN167" s="190"/>
      <c r="DO167" s="190"/>
      <c r="DP167" s="190"/>
      <c r="DQ167" s="190"/>
      <c r="DR167" s="190"/>
      <c r="DS167" s="190"/>
      <c r="DT167" s="190"/>
      <c r="DU167" s="190"/>
      <c r="DV167" s="190"/>
      <c r="DW167" s="190"/>
      <c r="DX167" s="190"/>
      <c r="DY167" s="190"/>
      <c r="DZ167" s="190"/>
      <c r="EA167" s="190"/>
      <c r="EB167" s="186"/>
      <c r="EC167" s="188"/>
      <c r="ED167" s="188"/>
      <c r="EE167" s="188"/>
      <c r="EF167" s="188"/>
      <c r="EG167" s="188"/>
      <c r="EH167" s="188"/>
      <c r="EI167" s="188"/>
      <c r="EJ167" s="191"/>
      <c r="EK167" s="191"/>
      <c r="EL167" s="191"/>
      <c r="EM167" s="191"/>
      <c r="EN167" s="189"/>
      <c r="EO167" s="190"/>
      <c r="EP167" s="189"/>
      <c r="EQ167" s="187"/>
      <c r="ER167" s="191"/>
      <c r="ES167" s="190"/>
      <c r="ET167" s="191"/>
      <c r="EU167" s="190"/>
    </row>
    <row r="168" spans="27:151">
      <c r="AA168" s="6" t="s">
        <v>282</v>
      </c>
      <c r="AB168" s="5" t="s">
        <v>283</v>
      </c>
      <c r="AC168" s="5" t="s">
        <v>284</v>
      </c>
      <c r="AD168" s="4">
        <v>22.75</v>
      </c>
      <c r="AE168" s="4">
        <v>28</v>
      </c>
      <c r="AF168" s="5">
        <v>114.3</v>
      </c>
      <c r="AG168" s="5">
        <v>6.5000000000000009</v>
      </c>
      <c r="AH168" s="6" t="str">
        <f t="shared" si="31"/>
        <v>114.3 x 6.5</v>
      </c>
      <c r="AI168" s="11" cm="1">
        <f t="array" ref="AI168">_xll.DCEPropSectPipe(AF168, AG168, "Area")</f>
        <v>2201.3139723703698</v>
      </c>
      <c r="AJ168" s="151" cm="1">
        <f t="array" ref="AJ168">_xll.DCEPropSectPipe(AF168, AG168, "Ix")</f>
        <v>3209265.3722516391</v>
      </c>
      <c r="AK168" s="151" cm="1">
        <f t="array" ref="AK168">_xll.DCEPropSectPipe(AF168, AG168, "W")</f>
        <v>56155.124623825708</v>
      </c>
      <c r="AL168" s="151" cm="1">
        <f t="array" ref="AL168">_xll.DCEPropSectPipe(AF168, AG168, "Sx")</f>
        <v>37813.500833333332</v>
      </c>
      <c r="AM168" s="11">
        <f>2*Cal!AG168</f>
        <v>13.000000000000002</v>
      </c>
      <c r="AN168" s="11">
        <f t="shared" si="32"/>
        <v>53.9</v>
      </c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9"/>
      <c r="BB168" s="5" t="s">
        <v>297</v>
      </c>
      <c r="BC168" s="3">
        <v>103.83278299765641</v>
      </c>
      <c r="BD168" s="3">
        <v>0</v>
      </c>
      <c r="BE168" s="3">
        <v>1.4970058573194545E-2</v>
      </c>
      <c r="BF168" s="3">
        <v>1.0367211779108529</v>
      </c>
      <c r="BG168" s="3">
        <v>0</v>
      </c>
      <c r="BH168" s="153">
        <f t="shared" si="33"/>
        <v>1.0367211779108529</v>
      </c>
      <c r="BI168" s="153">
        <f t="shared" si="34"/>
        <v>1.4970058573194545E-2</v>
      </c>
      <c r="BJ168" s="8">
        <f t="shared" si="35"/>
        <v>0.2246121316651391</v>
      </c>
      <c r="BK168" s="8">
        <f t="shared" si="36"/>
        <v>8.7913036377923262E-2</v>
      </c>
      <c r="BL168" s="8">
        <f t="shared" si="37"/>
        <v>0.31252516804306235</v>
      </c>
      <c r="BM168" s="8">
        <f t="shared" si="38"/>
        <v>1.1139715918993942E-4</v>
      </c>
      <c r="BN168" s="7" t="str">
        <f t="shared" si="39"/>
        <v>OK</v>
      </c>
      <c r="BO168" s="9">
        <f t="shared" si="40"/>
        <v>8.7913036377923276E-2</v>
      </c>
      <c r="BP168" s="7" t="str">
        <f t="shared" si="41"/>
        <v>OK</v>
      </c>
      <c r="BQ168" s="11">
        <f t="shared" si="42"/>
        <v>8.2923076923076913</v>
      </c>
      <c r="BR168" s="10" t="str">
        <f t="shared" si="43"/>
        <v>-</v>
      </c>
      <c r="BS168" s="9" t="str" cm="1">
        <f t="array" ref="BS168">IF(BQ168&lt;$K$45,"-",IF(BC168&lt;0,_xll.Dce_5575_1121_SigmaCr1(AN168,AG168,$B$23,$D$23),"-"))</f>
        <v>-</v>
      </c>
      <c r="BT168" s="10">
        <f t="shared" si="44"/>
        <v>0</v>
      </c>
      <c r="BU168" s="7" t="str">
        <f t="shared" si="45"/>
        <v>OK</v>
      </c>
      <c r="DA168" s="186"/>
      <c r="DB168" s="186"/>
      <c r="DC168" s="186"/>
      <c r="DD168" s="201"/>
      <c r="DE168" s="201"/>
      <c r="DF168" s="186"/>
      <c r="DG168" s="186"/>
      <c r="DH168" s="189"/>
      <c r="DI168" s="190"/>
      <c r="DJ168" s="187"/>
      <c r="DK168" s="187"/>
      <c r="DL168" s="190"/>
      <c r="DM168" s="190"/>
      <c r="DN168" s="190"/>
      <c r="DO168" s="190"/>
      <c r="DP168" s="190"/>
      <c r="DQ168" s="190"/>
      <c r="DR168" s="190"/>
      <c r="DS168" s="190"/>
      <c r="DT168" s="190"/>
      <c r="DU168" s="190"/>
      <c r="DV168" s="190"/>
      <c r="DW168" s="190"/>
      <c r="DX168" s="190"/>
      <c r="DY168" s="190"/>
      <c r="DZ168" s="190"/>
      <c r="EA168" s="190"/>
      <c r="EB168" s="186"/>
      <c r="EC168" s="188"/>
      <c r="ED168" s="188"/>
      <c r="EE168" s="188"/>
      <c r="EF168" s="188"/>
      <c r="EG168" s="188"/>
      <c r="EH168" s="188"/>
      <c r="EI168" s="188"/>
      <c r="EJ168" s="191"/>
      <c r="EK168" s="191"/>
      <c r="EL168" s="191"/>
      <c r="EM168" s="191"/>
      <c r="EN168" s="189"/>
      <c r="EO168" s="190"/>
      <c r="EP168" s="189"/>
      <c r="EQ168" s="187"/>
      <c r="ER168" s="191"/>
      <c r="ES168" s="190"/>
      <c r="ET168" s="191"/>
      <c r="EU168" s="190"/>
    </row>
    <row r="169" spans="27:151">
      <c r="AA169" s="6" t="s">
        <v>282</v>
      </c>
      <c r="AB169" s="5" t="s">
        <v>283</v>
      </c>
      <c r="AC169" s="5" t="s">
        <v>284</v>
      </c>
      <c r="AD169" s="4">
        <v>23.19</v>
      </c>
      <c r="AE169" s="4">
        <v>28</v>
      </c>
      <c r="AF169" s="5">
        <v>114.3</v>
      </c>
      <c r="AG169" s="5">
        <v>6.5000000000000009</v>
      </c>
      <c r="AH169" s="6" t="str">
        <f t="shared" si="31"/>
        <v>114.3 x 6.5</v>
      </c>
      <c r="AI169" s="11" cm="1">
        <f t="array" ref="AI169">_xll.DCEPropSectPipe(AF169, AG169, "Area")</f>
        <v>2201.3139723703698</v>
      </c>
      <c r="AJ169" s="151" cm="1">
        <f t="array" ref="AJ169">_xll.DCEPropSectPipe(AF169, AG169, "Ix")</f>
        <v>3209265.3722516391</v>
      </c>
      <c r="AK169" s="151" cm="1">
        <f t="array" ref="AK169">_xll.DCEPropSectPipe(AF169, AG169, "W")</f>
        <v>56155.124623825708</v>
      </c>
      <c r="AL169" s="151" cm="1">
        <f t="array" ref="AL169">_xll.DCEPropSectPipe(AF169, AG169, "Sx")</f>
        <v>37813.500833333332</v>
      </c>
      <c r="AM169" s="11">
        <f>2*Cal!AG169</f>
        <v>13.000000000000002</v>
      </c>
      <c r="AN169" s="11">
        <f t="shared" si="32"/>
        <v>53.9</v>
      </c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9"/>
      <c r="BB169" s="5" t="s">
        <v>297</v>
      </c>
      <c r="BC169" s="3">
        <v>103.83278299765641</v>
      </c>
      <c r="BD169" s="3">
        <v>0</v>
      </c>
      <c r="BE169" s="3">
        <v>9.6513752001252423E-2</v>
      </c>
      <c r="BF169" s="3">
        <v>1.0123340943476928</v>
      </c>
      <c r="BG169" s="3">
        <v>0</v>
      </c>
      <c r="BH169" s="153">
        <f t="shared" si="33"/>
        <v>1.0123340943476928</v>
      </c>
      <c r="BI169" s="153">
        <f t="shared" si="34"/>
        <v>9.6513752001252423E-2</v>
      </c>
      <c r="BJ169" s="8">
        <f t="shared" si="35"/>
        <v>0.2246121316651391</v>
      </c>
      <c r="BK169" s="8">
        <f t="shared" si="36"/>
        <v>8.5845033321633901E-2</v>
      </c>
      <c r="BL169" s="8">
        <f t="shared" si="37"/>
        <v>0.310457164986773</v>
      </c>
      <c r="BM169" s="8">
        <f t="shared" si="38"/>
        <v>7.1819076345855327E-4</v>
      </c>
      <c r="BN169" s="7" t="str">
        <f t="shared" si="39"/>
        <v>OK</v>
      </c>
      <c r="BO169" s="9">
        <f t="shared" si="40"/>
        <v>8.5845033321633915E-2</v>
      </c>
      <c r="BP169" s="7" t="str">
        <f t="shared" si="41"/>
        <v>OK</v>
      </c>
      <c r="BQ169" s="11">
        <f t="shared" si="42"/>
        <v>8.2923076923076913</v>
      </c>
      <c r="BR169" s="10" t="str">
        <f t="shared" si="43"/>
        <v>-</v>
      </c>
      <c r="BS169" s="9" t="str" cm="1">
        <f t="array" ref="BS169">IF(BQ169&lt;$K$45,"-",IF(BC169&lt;0,_xll.Dce_5575_1121_SigmaCr1(AN169,AG169,$B$23,$D$23),"-"))</f>
        <v>-</v>
      </c>
      <c r="BT169" s="10">
        <f t="shared" si="44"/>
        <v>0</v>
      </c>
      <c r="BU169" s="7" t="str">
        <f t="shared" si="45"/>
        <v>OK</v>
      </c>
      <c r="DA169" s="186"/>
      <c r="DB169" s="186"/>
      <c r="DC169" s="186"/>
      <c r="DD169" s="201"/>
      <c r="DE169" s="201"/>
      <c r="DF169" s="186"/>
      <c r="DG169" s="186"/>
      <c r="DH169" s="189"/>
      <c r="DI169" s="190"/>
      <c r="DJ169" s="187"/>
      <c r="DK169" s="187"/>
      <c r="DL169" s="190"/>
      <c r="DM169" s="190"/>
      <c r="DN169" s="190"/>
      <c r="DO169" s="190"/>
      <c r="DP169" s="190"/>
      <c r="DQ169" s="190"/>
      <c r="DR169" s="190"/>
      <c r="DS169" s="190"/>
      <c r="DT169" s="190"/>
      <c r="DU169" s="190"/>
      <c r="DV169" s="190"/>
      <c r="DW169" s="190"/>
      <c r="DX169" s="190"/>
      <c r="DY169" s="190"/>
      <c r="DZ169" s="190"/>
      <c r="EA169" s="190"/>
      <c r="EB169" s="186"/>
      <c r="EC169" s="188"/>
      <c r="ED169" s="188"/>
      <c r="EE169" s="188"/>
      <c r="EF169" s="188"/>
      <c r="EG169" s="188"/>
      <c r="EH169" s="188"/>
      <c r="EI169" s="188"/>
      <c r="EJ169" s="191"/>
      <c r="EK169" s="191"/>
      <c r="EL169" s="191"/>
      <c r="EM169" s="191"/>
      <c r="EN169" s="189"/>
      <c r="EO169" s="190"/>
      <c r="EP169" s="189"/>
      <c r="EQ169" s="187"/>
      <c r="ER169" s="191"/>
      <c r="ES169" s="190"/>
      <c r="ET169" s="191"/>
      <c r="EU169" s="190"/>
    </row>
    <row r="170" spans="27:151">
      <c r="AA170" s="6" t="s">
        <v>282</v>
      </c>
      <c r="AB170" s="5" t="s">
        <v>283</v>
      </c>
      <c r="AC170" s="5" t="s">
        <v>284</v>
      </c>
      <c r="AD170" s="4">
        <v>23.62</v>
      </c>
      <c r="AE170" s="4">
        <v>28</v>
      </c>
      <c r="AF170" s="5">
        <v>114.3</v>
      </c>
      <c r="AG170" s="5">
        <v>6.5000000000000009</v>
      </c>
      <c r="AH170" s="6" t="str">
        <f t="shared" si="31"/>
        <v>114.3 x 6.5</v>
      </c>
      <c r="AI170" s="11" cm="1">
        <f t="array" ref="AI170">_xll.DCEPropSectPipe(AF170, AG170, "Area")</f>
        <v>2201.3139723703698</v>
      </c>
      <c r="AJ170" s="151" cm="1">
        <f t="array" ref="AJ170">_xll.DCEPropSectPipe(AF170, AG170, "Ix")</f>
        <v>3209265.3722516391</v>
      </c>
      <c r="AK170" s="151" cm="1">
        <f t="array" ref="AK170">_xll.DCEPropSectPipe(AF170, AG170, "W")</f>
        <v>56155.124623825708</v>
      </c>
      <c r="AL170" s="151" cm="1">
        <f t="array" ref="AL170">_xll.DCEPropSectPipe(AF170, AG170, "Sx")</f>
        <v>37813.500833333332</v>
      </c>
      <c r="AM170" s="11">
        <f>2*Cal!AG170</f>
        <v>13.000000000000002</v>
      </c>
      <c r="AN170" s="11">
        <f t="shared" si="32"/>
        <v>53.9</v>
      </c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9"/>
      <c r="BB170" s="5" t="s">
        <v>297</v>
      </c>
      <c r="BC170" s="3">
        <v>103.83278299765641</v>
      </c>
      <c r="BD170" s="3">
        <v>0</v>
      </c>
      <c r="BE170" s="3">
        <v>0.17805744542931032</v>
      </c>
      <c r="BF170" s="3">
        <v>0.95227164490975713</v>
      </c>
      <c r="BG170" s="3">
        <v>0</v>
      </c>
      <c r="BH170" s="153">
        <f t="shared" si="33"/>
        <v>0.95227164490975713</v>
      </c>
      <c r="BI170" s="153">
        <f t="shared" si="34"/>
        <v>0.17805744542931032</v>
      </c>
      <c r="BJ170" s="8">
        <f t="shared" si="35"/>
        <v>0.2246121316651391</v>
      </c>
      <c r="BK170" s="8">
        <f t="shared" si="36"/>
        <v>8.0751790881053151E-2</v>
      </c>
      <c r="BL170" s="8">
        <f t="shared" si="37"/>
        <v>0.30536392254619227</v>
      </c>
      <c r="BM170" s="8">
        <f t="shared" si="38"/>
        <v>1.324984367727167E-3</v>
      </c>
      <c r="BN170" s="7" t="str">
        <f t="shared" si="39"/>
        <v>OK</v>
      </c>
      <c r="BO170" s="9">
        <f t="shared" si="40"/>
        <v>8.0751790881053165E-2</v>
      </c>
      <c r="BP170" s="7" t="str">
        <f t="shared" si="41"/>
        <v>OK</v>
      </c>
      <c r="BQ170" s="11">
        <f t="shared" si="42"/>
        <v>8.2923076923076913</v>
      </c>
      <c r="BR170" s="10" t="str">
        <f t="shared" si="43"/>
        <v>-</v>
      </c>
      <c r="BS170" s="9" t="str" cm="1">
        <f t="array" ref="BS170">IF(BQ170&lt;$K$45,"-",IF(BC170&lt;0,_xll.Dce_5575_1121_SigmaCr1(AN170,AG170,$B$23,$D$23),"-"))</f>
        <v>-</v>
      </c>
      <c r="BT170" s="10">
        <f t="shared" si="44"/>
        <v>0</v>
      </c>
      <c r="BU170" s="7" t="str">
        <f t="shared" si="45"/>
        <v>OK</v>
      </c>
      <c r="DA170" s="186"/>
      <c r="DB170" s="186"/>
      <c r="DC170" s="186"/>
      <c r="DD170" s="201"/>
      <c r="DE170" s="201"/>
      <c r="DF170" s="186"/>
      <c r="DG170" s="186"/>
      <c r="DH170" s="189"/>
      <c r="DI170" s="190"/>
      <c r="DJ170" s="187"/>
      <c r="DK170" s="187"/>
      <c r="DL170" s="190"/>
      <c r="DM170" s="190"/>
      <c r="DN170" s="190"/>
      <c r="DO170" s="190"/>
      <c r="DP170" s="190"/>
      <c r="DQ170" s="190"/>
      <c r="DR170" s="190"/>
      <c r="DS170" s="190"/>
      <c r="DT170" s="190"/>
      <c r="DU170" s="190"/>
      <c r="DV170" s="190"/>
      <c r="DW170" s="190"/>
      <c r="DX170" s="190"/>
      <c r="DY170" s="190"/>
      <c r="DZ170" s="190"/>
      <c r="EA170" s="190"/>
      <c r="EB170" s="186"/>
      <c r="EC170" s="188"/>
      <c r="ED170" s="188"/>
      <c r="EE170" s="188"/>
      <c r="EF170" s="188"/>
      <c r="EG170" s="188"/>
      <c r="EH170" s="188"/>
      <c r="EI170" s="188"/>
      <c r="EJ170" s="191"/>
      <c r="EK170" s="191"/>
      <c r="EL170" s="191"/>
      <c r="EM170" s="191"/>
      <c r="EN170" s="189"/>
      <c r="EO170" s="190"/>
      <c r="EP170" s="189"/>
      <c r="EQ170" s="187"/>
      <c r="ER170" s="191"/>
      <c r="ES170" s="190"/>
      <c r="ET170" s="191"/>
      <c r="EU170" s="190"/>
    </row>
    <row r="171" spans="27:151">
      <c r="AA171" s="6" t="s">
        <v>282</v>
      </c>
      <c r="AB171" s="5" t="s">
        <v>283</v>
      </c>
      <c r="AC171" s="5" t="s">
        <v>284</v>
      </c>
      <c r="AD171" s="4">
        <v>24.06</v>
      </c>
      <c r="AE171" s="4">
        <v>28</v>
      </c>
      <c r="AF171" s="5">
        <v>114.3</v>
      </c>
      <c r="AG171" s="5">
        <v>6.5000000000000009</v>
      </c>
      <c r="AH171" s="6" t="str">
        <f t="shared" si="31"/>
        <v>114.3 x 6.5</v>
      </c>
      <c r="AI171" s="11" cm="1">
        <f t="array" ref="AI171">_xll.DCEPropSectPipe(AF171, AG171, "Area")</f>
        <v>2201.3139723703698</v>
      </c>
      <c r="AJ171" s="151" cm="1">
        <f t="array" ref="AJ171">_xll.DCEPropSectPipe(AF171, AG171, "Ix")</f>
        <v>3209265.3722516391</v>
      </c>
      <c r="AK171" s="151" cm="1">
        <f t="array" ref="AK171">_xll.DCEPropSectPipe(AF171, AG171, "W")</f>
        <v>56155.124623825708</v>
      </c>
      <c r="AL171" s="151" cm="1">
        <f t="array" ref="AL171">_xll.DCEPropSectPipe(AF171, AG171, "Sx")</f>
        <v>37813.500833333332</v>
      </c>
      <c r="AM171" s="11">
        <f>2*Cal!AG171</f>
        <v>13.000000000000002</v>
      </c>
      <c r="AN171" s="11">
        <f t="shared" si="32"/>
        <v>53.9</v>
      </c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9"/>
      <c r="BB171" s="5" t="s">
        <v>297</v>
      </c>
      <c r="BC171" s="3">
        <v>103.83278299765641</v>
      </c>
      <c r="BD171" s="3">
        <v>0</v>
      </c>
      <c r="BE171" s="3">
        <v>0.25960113885736813</v>
      </c>
      <c r="BF171" s="3">
        <v>0.85653382959704638</v>
      </c>
      <c r="BG171" s="3">
        <v>0</v>
      </c>
      <c r="BH171" s="153">
        <f t="shared" si="33"/>
        <v>0.85653382959704638</v>
      </c>
      <c r="BI171" s="153">
        <f t="shared" si="34"/>
        <v>0.25960113885736813</v>
      </c>
      <c r="BJ171" s="8">
        <f t="shared" si="35"/>
        <v>0.2246121316651391</v>
      </c>
      <c r="BK171" s="8">
        <f t="shared" si="36"/>
        <v>7.2633309056181081E-2</v>
      </c>
      <c r="BL171" s="8">
        <f t="shared" si="37"/>
        <v>0.2972454407213202</v>
      </c>
      <c r="BM171" s="8">
        <f t="shared" si="38"/>
        <v>1.9317779719957805E-3</v>
      </c>
      <c r="BN171" s="7" t="str">
        <f t="shared" si="39"/>
        <v>OK</v>
      </c>
      <c r="BO171" s="9">
        <f t="shared" si="40"/>
        <v>7.2633309056181081E-2</v>
      </c>
      <c r="BP171" s="7" t="str">
        <f t="shared" si="41"/>
        <v>OK</v>
      </c>
      <c r="BQ171" s="11">
        <f t="shared" si="42"/>
        <v>8.2923076923076913</v>
      </c>
      <c r="BR171" s="10" t="str">
        <f t="shared" si="43"/>
        <v>-</v>
      </c>
      <c r="BS171" s="9" t="str" cm="1">
        <f t="array" ref="BS171">IF(BQ171&lt;$K$45,"-",IF(BC171&lt;0,_xll.Dce_5575_1121_SigmaCr1(AN171,AG171,$B$23,$D$23),"-"))</f>
        <v>-</v>
      </c>
      <c r="BT171" s="10">
        <f t="shared" si="44"/>
        <v>0</v>
      </c>
      <c r="BU171" s="7" t="str">
        <f t="shared" si="45"/>
        <v>OK</v>
      </c>
      <c r="DA171" s="186"/>
      <c r="DB171" s="186"/>
      <c r="DC171" s="186"/>
      <c r="DD171" s="201"/>
      <c r="DE171" s="201"/>
      <c r="DF171" s="186"/>
      <c r="DG171" s="186"/>
      <c r="DH171" s="189"/>
      <c r="DI171" s="190"/>
      <c r="DJ171" s="187"/>
      <c r="DK171" s="187"/>
      <c r="DL171" s="190"/>
      <c r="DM171" s="190"/>
      <c r="DN171" s="190"/>
      <c r="DO171" s="190"/>
      <c r="DP171" s="190"/>
      <c r="DQ171" s="190"/>
      <c r="DR171" s="190"/>
      <c r="DS171" s="190"/>
      <c r="DT171" s="190"/>
      <c r="DU171" s="190"/>
      <c r="DV171" s="190"/>
      <c r="DW171" s="190"/>
      <c r="DX171" s="190"/>
      <c r="DY171" s="190"/>
      <c r="DZ171" s="190"/>
      <c r="EA171" s="190"/>
      <c r="EB171" s="186"/>
      <c r="EC171" s="188"/>
      <c r="ED171" s="188"/>
      <c r="EE171" s="188"/>
      <c r="EF171" s="188"/>
      <c r="EG171" s="188"/>
      <c r="EH171" s="188"/>
      <c r="EI171" s="188"/>
      <c r="EJ171" s="191"/>
      <c r="EK171" s="191"/>
      <c r="EL171" s="191"/>
      <c r="EM171" s="191"/>
      <c r="EN171" s="189"/>
      <c r="EO171" s="190"/>
      <c r="EP171" s="189"/>
      <c r="EQ171" s="187"/>
      <c r="ER171" s="191"/>
      <c r="ES171" s="190"/>
      <c r="ET171" s="191"/>
      <c r="EU171" s="190"/>
    </row>
    <row r="172" spans="27:151">
      <c r="AA172" s="6" t="s">
        <v>282</v>
      </c>
      <c r="AB172" s="5" t="s">
        <v>283</v>
      </c>
      <c r="AC172" s="5" t="s">
        <v>284</v>
      </c>
      <c r="AD172" s="4">
        <v>24.5</v>
      </c>
      <c r="AE172" s="4">
        <v>28</v>
      </c>
      <c r="AF172" s="5">
        <v>114.3</v>
      </c>
      <c r="AG172" s="5">
        <v>6.5000000000000009</v>
      </c>
      <c r="AH172" s="6" t="str">
        <f t="shared" si="31"/>
        <v>114.3 x 6.5</v>
      </c>
      <c r="AI172" s="11" cm="1">
        <f t="array" ref="AI172">_xll.DCEPropSectPipe(AF172, AG172, "Area")</f>
        <v>2201.3139723703698</v>
      </c>
      <c r="AJ172" s="151" cm="1">
        <f t="array" ref="AJ172">_xll.DCEPropSectPipe(AF172, AG172, "Ix")</f>
        <v>3209265.3722516391</v>
      </c>
      <c r="AK172" s="151" cm="1">
        <f t="array" ref="AK172">_xll.DCEPropSectPipe(AF172, AG172, "W")</f>
        <v>56155.124623825708</v>
      </c>
      <c r="AL172" s="151" cm="1">
        <f t="array" ref="AL172">_xll.DCEPropSectPipe(AF172, AG172, "Sx")</f>
        <v>37813.500833333332</v>
      </c>
      <c r="AM172" s="11">
        <f>2*Cal!AG172</f>
        <v>13.000000000000002</v>
      </c>
      <c r="AN172" s="11">
        <f t="shared" si="32"/>
        <v>53.9</v>
      </c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9"/>
      <c r="BB172" s="5" t="s">
        <v>297</v>
      </c>
      <c r="BC172" s="3">
        <v>103.83278299765641</v>
      </c>
      <c r="BD172" s="3">
        <v>0</v>
      </c>
      <c r="BE172" s="3">
        <v>0.34114483228542603</v>
      </c>
      <c r="BF172" s="3">
        <v>0.72512064840956014</v>
      </c>
      <c r="BG172" s="3">
        <v>0</v>
      </c>
      <c r="BH172" s="153">
        <f t="shared" si="33"/>
        <v>0.72512064840956014</v>
      </c>
      <c r="BI172" s="153">
        <f t="shared" si="34"/>
        <v>0.34114483228542603</v>
      </c>
      <c r="BJ172" s="8">
        <f t="shared" si="35"/>
        <v>0.2246121316651391</v>
      </c>
      <c r="BK172" s="8">
        <f t="shared" si="36"/>
        <v>6.1489587847017607E-2</v>
      </c>
      <c r="BL172" s="8">
        <f t="shared" si="37"/>
        <v>0.28610171951215668</v>
      </c>
      <c r="BM172" s="8">
        <f t="shared" si="38"/>
        <v>2.5385715762643946E-3</v>
      </c>
      <c r="BN172" s="7" t="str">
        <f t="shared" si="39"/>
        <v>OK</v>
      </c>
      <c r="BO172" s="9">
        <f t="shared" si="40"/>
        <v>6.1489587847017621E-2</v>
      </c>
      <c r="BP172" s="7" t="str">
        <f t="shared" si="41"/>
        <v>OK</v>
      </c>
      <c r="BQ172" s="11">
        <f t="shared" si="42"/>
        <v>8.2923076923076913</v>
      </c>
      <c r="BR172" s="10" t="str">
        <f t="shared" si="43"/>
        <v>-</v>
      </c>
      <c r="BS172" s="9" t="str" cm="1">
        <f t="array" ref="BS172">IF(BQ172&lt;$K$45,"-",IF(BC172&lt;0,_xll.Dce_5575_1121_SigmaCr1(AN172,AG172,$B$23,$D$23),"-"))</f>
        <v>-</v>
      </c>
      <c r="BT172" s="10">
        <f t="shared" si="44"/>
        <v>0</v>
      </c>
      <c r="BU172" s="7" t="str">
        <f t="shared" si="45"/>
        <v>OK</v>
      </c>
      <c r="DA172" s="186"/>
      <c r="DB172" s="186"/>
      <c r="DC172" s="186"/>
      <c r="DD172" s="201"/>
      <c r="DE172" s="201"/>
      <c r="DF172" s="186"/>
      <c r="DG172" s="186"/>
      <c r="DH172" s="189"/>
      <c r="DI172" s="190"/>
      <c r="DJ172" s="187"/>
      <c r="DK172" s="187"/>
      <c r="DL172" s="190"/>
      <c r="DM172" s="190"/>
      <c r="DN172" s="190"/>
      <c r="DO172" s="190"/>
      <c r="DP172" s="190"/>
      <c r="DQ172" s="190"/>
      <c r="DR172" s="190"/>
      <c r="DS172" s="190"/>
      <c r="DT172" s="190"/>
      <c r="DU172" s="190"/>
      <c r="DV172" s="190"/>
      <c r="DW172" s="190"/>
      <c r="DX172" s="190"/>
      <c r="DY172" s="190"/>
      <c r="DZ172" s="190"/>
      <c r="EA172" s="190"/>
      <c r="EB172" s="186"/>
      <c r="EC172" s="188"/>
      <c r="ED172" s="188"/>
      <c r="EE172" s="188"/>
      <c r="EF172" s="188"/>
      <c r="EG172" s="188"/>
      <c r="EH172" s="188"/>
      <c r="EI172" s="188"/>
      <c r="EJ172" s="191"/>
      <c r="EK172" s="191"/>
      <c r="EL172" s="191"/>
      <c r="EM172" s="191"/>
      <c r="EN172" s="189"/>
      <c r="EO172" s="190"/>
      <c r="EP172" s="189"/>
      <c r="EQ172" s="187"/>
      <c r="ER172" s="191"/>
      <c r="ES172" s="190"/>
      <c r="ET172" s="191"/>
      <c r="EU172" s="190"/>
    </row>
    <row r="173" spans="27:151">
      <c r="AA173" s="6" t="s">
        <v>282</v>
      </c>
      <c r="AB173" s="5" t="s">
        <v>283</v>
      </c>
      <c r="AC173" s="5" t="s">
        <v>284</v>
      </c>
      <c r="AD173" s="4">
        <v>24.5</v>
      </c>
      <c r="AE173" s="4">
        <v>28</v>
      </c>
      <c r="AF173" s="5">
        <v>114.3</v>
      </c>
      <c r="AG173" s="5">
        <v>6.5000000000000009</v>
      </c>
      <c r="AH173" s="6" t="str">
        <f t="shared" si="31"/>
        <v>114.3 x 6.5</v>
      </c>
      <c r="AI173" s="11" cm="1">
        <f t="array" ref="AI173">_xll.DCEPropSectPipe(AF173, AG173, "Area")</f>
        <v>2201.3139723703698</v>
      </c>
      <c r="AJ173" s="151" cm="1">
        <f t="array" ref="AJ173">_xll.DCEPropSectPipe(AF173, AG173, "Ix")</f>
        <v>3209265.3722516391</v>
      </c>
      <c r="AK173" s="151" cm="1">
        <f t="array" ref="AK173">_xll.DCEPropSectPipe(AF173, AG173, "W")</f>
        <v>56155.124623825708</v>
      </c>
      <c r="AL173" s="151" cm="1">
        <f t="array" ref="AL173">_xll.DCEPropSectPipe(AF173, AG173, "Sx")</f>
        <v>37813.500833333332</v>
      </c>
      <c r="AM173" s="11">
        <f>2*Cal!AG173</f>
        <v>13.000000000000002</v>
      </c>
      <c r="AN173" s="11">
        <f t="shared" si="32"/>
        <v>53.9</v>
      </c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9"/>
      <c r="BB173" s="5" t="s">
        <v>297</v>
      </c>
      <c r="BC173" s="3">
        <v>-1101.8526026295831</v>
      </c>
      <c r="BD173" s="3">
        <v>0</v>
      </c>
      <c r="BE173" s="3">
        <v>3.134075141478847</v>
      </c>
      <c r="BF173" s="3">
        <v>0.72512064840944923</v>
      </c>
      <c r="BG173" s="3">
        <v>0</v>
      </c>
      <c r="BH173" s="153">
        <f t="shared" si="33"/>
        <v>0.72512064840944923</v>
      </c>
      <c r="BI173" s="153">
        <f t="shared" si="34"/>
        <v>3.134075141478847</v>
      </c>
      <c r="BJ173" s="8">
        <f t="shared" si="35"/>
        <v>2.3835387505986247</v>
      </c>
      <c r="BK173" s="8">
        <f t="shared" si="36"/>
        <v>6.1489587847008212E-2</v>
      </c>
      <c r="BL173" s="8">
        <f t="shared" si="37"/>
        <v>2.4450283384456331</v>
      </c>
      <c r="BM173" s="8">
        <f t="shared" si="38"/>
        <v>2.3321690141794069E-2</v>
      </c>
      <c r="BN173" s="7" t="str">
        <f t="shared" si="39"/>
        <v>O/S</v>
      </c>
      <c r="BO173" s="9">
        <f t="shared" si="40"/>
        <v>6.1489587847008219E-2</v>
      </c>
      <c r="BP173" s="7" t="str">
        <f t="shared" si="41"/>
        <v>OK</v>
      </c>
      <c r="BQ173" s="11">
        <f t="shared" si="42"/>
        <v>8.2923076923076913</v>
      </c>
      <c r="BR173" s="10" t="str">
        <f t="shared" si="43"/>
        <v>-</v>
      </c>
      <c r="BS173" s="9" t="str" cm="1">
        <f t="array" ref="BS173">IF(BQ173&lt;$K$45,"-",IF(BC173&lt;0,_xll.Dce_5575_1121_SigmaCr1(AN173,AG173,$B$23,$D$23),"-"))</f>
        <v>-</v>
      </c>
      <c r="BT173" s="10">
        <f t="shared" si="44"/>
        <v>0</v>
      </c>
      <c r="BU173" s="7" t="str">
        <f t="shared" si="45"/>
        <v>OK</v>
      </c>
      <c r="DA173" s="186"/>
      <c r="DB173" s="186"/>
      <c r="DC173" s="186"/>
      <c r="DD173" s="201"/>
      <c r="DE173" s="201"/>
      <c r="DF173" s="186"/>
      <c r="DG173" s="186"/>
      <c r="DH173" s="189"/>
      <c r="DI173" s="190"/>
      <c r="DJ173" s="187"/>
      <c r="DK173" s="187"/>
      <c r="DL173" s="190"/>
      <c r="DM173" s="190"/>
      <c r="DN173" s="190"/>
      <c r="DO173" s="190"/>
      <c r="DP173" s="190"/>
      <c r="DQ173" s="190"/>
      <c r="DR173" s="190"/>
      <c r="DS173" s="190"/>
      <c r="DT173" s="190"/>
      <c r="DU173" s="190"/>
      <c r="DV173" s="190"/>
      <c r="DW173" s="190"/>
      <c r="DX173" s="190"/>
      <c r="DY173" s="190"/>
      <c r="DZ173" s="190"/>
      <c r="EA173" s="190"/>
      <c r="EB173" s="186"/>
      <c r="EC173" s="188"/>
      <c r="ED173" s="188"/>
      <c r="EE173" s="188"/>
      <c r="EF173" s="188"/>
      <c r="EG173" s="188"/>
      <c r="EH173" s="188"/>
      <c r="EI173" s="188"/>
      <c r="EJ173" s="191"/>
      <c r="EK173" s="191"/>
      <c r="EL173" s="191"/>
      <c r="EM173" s="191"/>
      <c r="EN173" s="189"/>
      <c r="EO173" s="190"/>
      <c r="EP173" s="189"/>
      <c r="EQ173" s="187"/>
      <c r="ER173" s="191"/>
      <c r="ES173" s="190"/>
      <c r="ET173" s="191"/>
      <c r="EU173" s="190"/>
    </row>
    <row r="174" spans="27:151">
      <c r="AA174" s="6" t="s">
        <v>282</v>
      </c>
      <c r="AB174" s="5" t="s">
        <v>283</v>
      </c>
      <c r="AC174" s="5" t="s">
        <v>284</v>
      </c>
      <c r="AD174" s="4">
        <v>24.94</v>
      </c>
      <c r="AE174" s="4">
        <v>28</v>
      </c>
      <c r="AF174" s="5">
        <v>114.3</v>
      </c>
      <c r="AG174" s="5">
        <v>6.5000000000000009</v>
      </c>
      <c r="AH174" s="6" t="str">
        <f t="shared" si="31"/>
        <v>114.3 x 6.5</v>
      </c>
      <c r="AI174" s="11" cm="1">
        <f t="array" ref="AI174">_xll.DCEPropSectPipe(AF174, AG174, "Area")</f>
        <v>2201.3139723703698</v>
      </c>
      <c r="AJ174" s="151" cm="1">
        <f t="array" ref="AJ174">_xll.DCEPropSectPipe(AF174, AG174, "Ix")</f>
        <v>3209265.3722516391</v>
      </c>
      <c r="AK174" s="151" cm="1">
        <f t="array" ref="AK174">_xll.DCEPropSectPipe(AF174, AG174, "W")</f>
        <v>56155.124623825708</v>
      </c>
      <c r="AL174" s="151" cm="1">
        <f t="array" ref="AL174">_xll.DCEPropSectPipe(AF174, AG174, "Sx")</f>
        <v>37813.500833333332</v>
      </c>
      <c r="AM174" s="11">
        <f>2*Cal!AG174</f>
        <v>13.000000000000002</v>
      </c>
      <c r="AN174" s="11">
        <f t="shared" si="32"/>
        <v>53.9</v>
      </c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9"/>
      <c r="BB174" s="5" t="s">
        <v>297</v>
      </c>
      <c r="BC174" s="3">
        <v>-1101.8526026295831</v>
      </c>
      <c r="BD174" s="3">
        <v>0</v>
      </c>
      <c r="BE174" s="3">
        <v>3.2156188349069046</v>
      </c>
      <c r="BF174" s="3">
        <v>-0.66387490892493384</v>
      </c>
      <c r="BG174" s="3">
        <v>0</v>
      </c>
      <c r="BH174" s="153">
        <f t="shared" si="33"/>
        <v>0.66387490892493384</v>
      </c>
      <c r="BI174" s="153">
        <f t="shared" si="34"/>
        <v>3.2156188349069046</v>
      </c>
      <c r="BJ174" s="8">
        <f t="shared" si="35"/>
        <v>2.3835387505986247</v>
      </c>
      <c r="BK174" s="8">
        <f t="shared" si="36"/>
        <v>5.6296003459984138E-2</v>
      </c>
      <c r="BL174" s="8">
        <f t="shared" si="37"/>
        <v>2.4398347540586087</v>
      </c>
      <c r="BM174" s="8">
        <f t="shared" si="38"/>
        <v>2.3928483746062684E-2</v>
      </c>
      <c r="BN174" s="7" t="str">
        <f t="shared" si="39"/>
        <v>O/S</v>
      </c>
      <c r="BO174" s="9">
        <f t="shared" si="40"/>
        <v>5.6296003459984145E-2</v>
      </c>
      <c r="BP174" s="7" t="str">
        <f t="shared" si="41"/>
        <v>OK</v>
      </c>
      <c r="BQ174" s="11">
        <f t="shared" si="42"/>
        <v>8.2923076923076913</v>
      </c>
      <c r="BR174" s="10" t="str">
        <f t="shared" si="43"/>
        <v>-</v>
      </c>
      <c r="BS174" s="9" t="str" cm="1">
        <f t="array" ref="BS174">IF(BQ174&lt;$K$45,"-",IF(BC174&lt;0,_xll.Dce_5575_1121_SigmaCr1(AN174,AG174,$B$23,$D$23),"-"))</f>
        <v>-</v>
      </c>
      <c r="BT174" s="10">
        <f t="shared" si="44"/>
        <v>0</v>
      </c>
      <c r="BU174" s="7" t="str">
        <f t="shared" si="45"/>
        <v>OK</v>
      </c>
      <c r="DA174" s="186"/>
      <c r="DB174" s="186"/>
      <c r="DC174" s="186"/>
      <c r="DD174" s="201"/>
      <c r="DE174" s="201"/>
      <c r="DF174" s="186"/>
      <c r="DG174" s="186"/>
      <c r="DH174" s="189"/>
      <c r="DI174" s="190"/>
      <c r="DJ174" s="187"/>
      <c r="DK174" s="187"/>
      <c r="DL174" s="190"/>
      <c r="DM174" s="190"/>
      <c r="DN174" s="190"/>
      <c r="DO174" s="190"/>
      <c r="DP174" s="190"/>
      <c r="DQ174" s="190"/>
      <c r="DR174" s="190"/>
      <c r="DS174" s="190"/>
      <c r="DT174" s="190"/>
      <c r="DU174" s="190"/>
      <c r="DV174" s="190"/>
      <c r="DW174" s="190"/>
      <c r="DX174" s="190"/>
      <c r="DY174" s="190"/>
      <c r="DZ174" s="190"/>
      <c r="EA174" s="190"/>
      <c r="EB174" s="186"/>
      <c r="EC174" s="188"/>
      <c r="ED174" s="188"/>
      <c r="EE174" s="188"/>
      <c r="EF174" s="188"/>
      <c r="EG174" s="188"/>
      <c r="EH174" s="188"/>
      <c r="EI174" s="188"/>
      <c r="EJ174" s="191"/>
      <c r="EK174" s="191"/>
      <c r="EL174" s="191"/>
      <c r="EM174" s="191"/>
      <c r="EN174" s="189"/>
      <c r="EO174" s="190"/>
      <c r="EP174" s="189"/>
      <c r="EQ174" s="187"/>
      <c r="ER174" s="191"/>
      <c r="ES174" s="190"/>
      <c r="ET174" s="191"/>
      <c r="EU174" s="190"/>
    </row>
    <row r="175" spans="27:151">
      <c r="AA175" s="6" t="s">
        <v>282</v>
      </c>
      <c r="AB175" s="5" t="s">
        <v>283</v>
      </c>
      <c r="AC175" s="5" t="s">
        <v>284</v>
      </c>
      <c r="AD175" s="4">
        <v>25.38</v>
      </c>
      <c r="AE175" s="4">
        <v>28</v>
      </c>
      <c r="AF175" s="5">
        <v>114.3</v>
      </c>
      <c r="AG175" s="5">
        <v>6.5000000000000009</v>
      </c>
      <c r="AH175" s="6" t="str">
        <f t="shared" si="31"/>
        <v>114.3 x 6.5</v>
      </c>
      <c r="AI175" s="11" cm="1">
        <f t="array" ref="AI175">_xll.DCEPropSectPipe(AF175, AG175, "Area")</f>
        <v>2201.3139723703698</v>
      </c>
      <c r="AJ175" s="151" cm="1">
        <f t="array" ref="AJ175">_xll.DCEPropSectPipe(AF175, AG175, "Ix")</f>
        <v>3209265.3722516391</v>
      </c>
      <c r="AK175" s="151" cm="1">
        <f t="array" ref="AK175">_xll.DCEPropSectPipe(AF175, AG175, "W")</f>
        <v>56155.124623825708</v>
      </c>
      <c r="AL175" s="151" cm="1">
        <f t="array" ref="AL175">_xll.DCEPropSectPipe(AF175, AG175, "Sx")</f>
        <v>37813.500833333332</v>
      </c>
      <c r="AM175" s="11">
        <f>2*Cal!AG175</f>
        <v>13.000000000000002</v>
      </c>
      <c r="AN175" s="11">
        <f t="shared" si="32"/>
        <v>53.9</v>
      </c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9"/>
      <c r="BB175" s="5" t="s">
        <v>297</v>
      </c>
      <c r="BC175" s="3">
        <v>-1101.8526026295831</v>
      </c>
      <c r="BD175" s="3">
        <v>0</v>
      </c>
      <c r="BE175" s="3">
        <v>3.2971625283349626</v>
      </c>
      <c r="BF175" s="3">
        <v>-2.0885458321340917</v>
      </c>
      <c r="BG175" s="3">
        <v>0</v>
      </c>
      <c r="BH175" s="153">
        <f t="shared" si="33"/>
        <v>2.0885458321340917</v>
      </c>
      <c r="BI175" s="153">
        <f t="shared" si="34"/>
        <v>3.2971625283349626</v>
      </c>
      <c r="BJ175" s="8">
        <f t="shared" si="35"/>
        <v>2.3835387505986247</v>
      </c>
      <c r="BK175" s="8">
        <f t="shared" si="36"/>
        <v>0.17710683415126779</v>
      </c>
      <c r="BL175" s="8">
        <f t="shared" si="37"/>
        <v>2.5606455847498926</v>
      </c>
      <c r="BM175" s="8">
        <f t="shared" si="38"/>
        <v>2.4535277350331296E-2</v>
      </c>
      <c r="BN175" s="7" t="str">
        <f t="shared" si="39"/>
        <v>O/S</v>
      </c>
      <c r="BO175" s="9">
        <f t="shared" si="40"/>
        <v>0.17710683415126782</v>
      </c>
      <c r="BP175" s="7" t="str">
        <f t="shared" si="41"/>
        <v>OK</v>
      </c>
      <c r="BQ175" s="11">
        <f t="shared" si="42"/>
        <v>8.2923076923076913</v>
      </c>
      <c r="BR175" s="10" t="str">
        <f t="shared" si="43"/>
        <v>-</v>
      </c>
      <c r="BS175" s="9" t="str" cm="1">
        <f t="array" ref="BS175">IF(BQ175&lt;$K$45,"-",IF(BC175&lt;0,_xll.Dce_5575_1121_SigmaCr1(AN175,AG175,$B$23,$D$23),"-"))</f>
        <v>-</v>
      </c>
      <c r="BT175" s="10">
        <f t="shared" si="44"/>
        <v>0</v>
      </c>
      <c r="BU175" s="7" t="str">
        <f t="shared" si="45"/>
        <v>OK</v>
      </c>
      <c r="DA175" s="186"/>
      <c r="DB175" s="186"/>
      <c r="DC175" s="186"/>
      <c r="DD175" s="201"/>
      <c r="DE175" s="201"/>
      <c r="DF175" s="186"/>
      <c r="DG175" s="186"/>
      <c r="DH175" s="189"/>
      <c r="DI175" s="190"/>
      <c r="DJ175" s="187"/>
      <c r="DK175" s="187"/>
      <c r="DL175" s="190"/>
      <c r="DM175" s="190"/>
      <c r="DN175" s="190"/>
      <c r="DO175" s="190"/>
      <c r="DP175" s="190"/>
      <c r="DQ175" s="190"/>
      <c r="DR175" s="190"/>
      <c r="DS175" s="190"/>
      <c r="DT175" s="190"/>
      <c r="DU175" s="190"/>
      <c r="DV175" s="190"/>
      <c r="DW175" s="190"/>
      <c r="DX175" s="190"/>
      <c r="DY175" s="190"/>
      <c r="DZ175" s="190"/>
      <c r="EA175" s="190"/>
      <c r="EB175" s="186"/>
      <c r="EC175" s="188"/>
      <c r="ED175" s="188"/>
      <c r="EE175" s="188"/>
      <c r="EF175" s="188"/>
      <c r="EG175" s="188"/>
      <c r="EH175" s="188"/>
      <c r="EI175" s="188"/>
      <c r="EJ175" s="191"/>
      <c r="EK175" s="191"/>
      <c r="EL175" s="191"/>
      <c r="EM175" s="191"/>
      <c r="EN175" s="189"/>
      <c r="EO175" s="190"/>
      <c r="EP175" s="189"/>
      <c r="EQ175" s="187"/>
      <c r="ER175" s="191"/>
      <c r="ES175" s="190"/>
      <c r="ET175" s="191"/>
      <c r="EU175" s="190"/>
    </row>
    <row r="176" spans="27:151">
      <c r="AA176" s="6" t="s">
        <v>282</v>
      </c>
      <c r="AB176" s="5" t="s">
        <v>283</v>
      </c>
      <c r="AC176" s="5" t="s">
        <v>284</v>
      </c>
      <c r="AD176" s="4">
        <v>25.81</v>
      </c>
      <c r="AE176" s="4">
        <v>28</v>
      </c>
      <c r="AF176" s="5">
        <v>114.3</v>
      </c>
      <c r="AG176" s="5">
        <v>6.5000000000000009</v>
      </c>
      <c r="AH176" s="6" t="str">
        <f t="shared" si="31"/>
        <v>114.3 x 6.5</v>
      </c>
      <c r="AI176" s="11" cm="1">
        <f t="array" ref="AI176">_xll.DCEPropSectPipe(AF176, AG176, "Area")</f>
        <v>2201.3139723703698</v>
      </c>
      <c r="AJ176" s="151" cm="1">
        <f t="array" ref="AJ176">_xll.DCEPropSectPipe(AF176, AG176, "Ix")</f>
        <v>3209265.3722516391</v>
      </c>
      <c r="AK176" s="151" cm="1">
        <f t="array" ref="AK176">_xll.DCEPropSectPipe(AF176, AG176, "W")</f>
        <v>56155.124623825708</v>
      </c>
      <c r="AL176" s="151" cm="1">
        <f t="array" ref="AL176">_xll.DCEPropSectPipe(AF176, AG176, "Sx")</f>
        <v>37813.500833333332</v>
      </c>
      <c r="AM176" s="11">
        <f>2*Cal!AG176</f>
        <v>13.000000000000002</v>
      </c>
      <c r="AN176" s="11">
        <f t="shared" si="32"/>
        <v>53.9</v>
      </c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9"/>
      <c r="BB176" s="5" t="s">
        <v>297</v>
      </c>
      <c r="BC176" s="3">
        <v>-1101.8526026295831</v>
      </c>
      <c r="BD176" s="3">
        <v>0</v>
      </c>
      <c r="BE176" s="3">
        <v>3.3787062217630197</v>
      </c>
      <c r="BF176" s="3">
        <v>-3.5488921212180253</v>
      </c>
      <c r="BG176" s="3">
        <v>0</v>
      </c>
      <c r="BH176" s="153">
        <f t="shared" si="33"/>
        <v>3.5488921212180253</v>
      </c>
      <c r="BI176" s="153">
        <f t="shared" si="34"/>
        <v>3.3787062217630197</v>
      </c>
      <c r="BJ176" s="8">
        <f t="shared" si="35"/>
        <v>2.3835387505986247</v>
      </c>
      <c r="BK176" s="8">
        <f t="shared" si="36"/>
        <v>0.30094290422684283</v>
      </c>
      <c r="BL176" s="8">
        <f t="shared" si="37"/>
        <v>2.6844816548254675</v>
      </c>
      <c r="BM176" s="8">
        <f t="shared" si="38"/>
        <v>2.5142070954599902E-2</v>
      </c>
      <c r="BN176" s="7" t="str">
        <f t="shared" si="39"/>
        <v>O/S</v>
      </c>
      <c r="BO176" s="9">
        <f t="shared" si="40"/>
        <v>0.30094290422684289</v>
      </c>
      <c r="BP176" s="7" t="str">
        <f t="shared" si="41"/>
        <v>OK</v>
      </c>
      <c r="BQ176" s="11">
        <f t="shared" si="42"/>
        <v>8.2923076923076913</v>
      </c>
      <c r="BR176" s="10" t="str">
        <f t="shared" si="43"/>
        <v>-</v>
      </c>
      <c r="BS176" s="9" t="str" cm="1">
        <f t="array" ref="BS176">IF(BQ176&lt;$K$45,"-",IF(BC176&lt;0,_xll.Dce_5575_1121_SigmaCr1(AN176,AG176,$B$23,$D$23),"-"))</f>
        <v>-</v>
      </c>
      <c r="BT176" s="10">
        <f t="shared" si="44"/>
        <v>0</v>
      </c>
      <c r="BU176" s="7" t="str">
        <f t="shared" si="45"/>
        <v>OK</v>
      </c>
      <c r="DA176" s="186"/>
      <c r="DB176" s="186"/>
      <c r="DC176" s="186"/>
      <c r="DD176" s="201"/>
      <c r="DE176" s="201"/>
      <c r="DF176" s="186"/>
      <c r="DG176" s="186"/>
      <c r="DH176" s="189"/>
      <c r="DI176" s="190"/>
      <c r="DJ176" s="187"/>
      <c r="DK176" s="187"/>
      <c r="DL176" s="190"/>
      <c r="DM176" s="190"/>
      <c r="DN176" s="190"/>
      <c r="DO176" s="190"/>
      <c r="DP176" s="190"/>
      <c r="DQ176" s="190"/>
      <c r="DR176" s="190"/>
      <c r="DS176" s="190"/>
      <c r="DT176" s="190"/>
      <c r="DU176" s="190"/>
      <c r="DV176" s="190"/>
      <c r="DW176" s="190"/>
      <c r="DX176" s="190"/>
      <c r="DY176" s="190"/>
      <c r="DZ176" s="190"/>
      <c r="EA176" s="190"/>
      <c r="EB176" s="186"/>
      <c r="EC176" s="188"/>
      <c r="ED176" s="188"/>
      <c r="EE176" s="188"/>
      <c r="EF176" s="188"/>
      <c r="EG176" s="188"/>
      <c r="EH176" s="188"/>
      <c r="EI176" s="188"/>
      <c r="EJ176" s="191"/>
      <c r="EK176" s="191"/>
      <c r="EL176" s="191"/>
      <c r="EM176" s="191"/>
      <c r="EN176" s="189"/>
      <c r="EO176" s="190"/>
      <c r="EP176" s="189"/>
      <c r="EQ176" s="187"/>
      <c r="ER176" s="191"/>
      <c r="ES176" s="190"/>
      <c r="ET176" s="191"/>
      <c r="EU176" s="190"/>
    </row>
    <row r="177" spans="27:151">
      <c r="AA177" s="6" t="s">
        <v>282</v>
      </c>
      <c r="AB177" s="5" t="s">
        <v>283</v>
      </c>
      <c r="AC177" s="5" t="s">
        <v>284</v>
      </c>
      <c r="AD177" s="4">
        <v>26.25</v>
      </c>
      <c r="AE177" s="4">
        <v>28</v>
      </c>
      <c r="AF177" s="5">
        <v>114.3</v>
      </c>
      <c r="AG177" s="5">
        <v>6.5000000000000009</v>
      </c>
      <c r="AH177" s="6" t="str">
        <f t="shared" si="31"/>
        <v>114.3 x 6.5</v>
      </c>
      <c r="AI177" s="11" cm="1">
        <f t="array" ref="AI177">_xll.DCEPropSectPipe(AF177, AG177, "Area")</f>
        <v>2201.3139723703698</v>
      </c>
      <c r="AJ177" s="151" cm="1">
        <f t="array" ref="AJ177">_xll.DCEPropSectPipe(AF177, AG177, "Ix")</f>
        <v>3209265.3722516391</v>
      </c>
      <c r="AK177" s="151" cm="1">
        <f t="array" ref="AK177">_xll.DCEPropSectPipe(AF177, AG177, "W")</f>
        <v>56155.124623825708</v>
      </c>
      <c r="AL177" s="151" cm="1">
        <f t="array" ref="AL177">_xll.DCEPropSectPipe(AF177, AG177, "Sx")</f>
        <v>37813.500833333332</v>
      </c>
      <c r="AM177" s="11">
        <f>2*Cal!AG177</f>
        <v>13.000000000000002</v>
      </c>
      <c r="AN177" s="11">
        <f t="shared" si="32"/>
        <v>53.9</v>
      </c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9"/>
      <c r="BB177" s="5" t="s">
        <v>297</v>
      </c>
      <c r="BC177" s="3">
        <v>-1101.8526026295831</v>
      </c>
      <c r="BD177" s="3">
        <v>0</v>
      </c>
      <c r="BE177" s="3">
        <v>3.4602499151910777</v>
      </c>
      <c r="BF177" s="3">
        <v>-5.0449137761767355</v>
      </c>
      <c r="BG177" s="3">
        <v>0</v>
      </c>
      <c r="BH177" s="153">
        <f t="shared" si="33"/>
        <v>5.0449137761767355</v>
      </c>
      <c r="BI177" s="153">
        <f t="shared" si="34"/>
        <v>3.4602499151910777</v>
      </c>
      <c r="BJ177" s="8">
        <f t="shared" si="35"/>
        <v>2.3835387505986247</v>
      </c>
      <c r="BK177" s="8">
        <f t="shared" si="36"/>
        <v>0.4278042136867094</v>
      </c>
      <c r="BL177" s="8">
        <f t="shared" si="37"/>
        <v>2.811342964285334</v>
      </c>
      <c r="BM177" s="8">
        <f t="shared" si="38"/>
        <v>2.5748864558868517E-2</v>
      </c>
      <c r="BN177" s="7" t="str">
        <f t="shared" si="39"/>
        <v>O/S</v>
      </c>
      <c r="BO177" s="9">
        <f t="shared" si="40"/>
        <v>0.42780421368670946</v>
      </c>
      <c r="BP177" s="7" t="str">
        <f t="shared" si="41"/>
        <v>OK</v>
      </c>
      <c r="BQ177" s="11">
        <f t="shared" si="42"/>
        <v>8.2923076923076913</v>
      </c>
      <c r="BR177" s="10" t="str">
        <f t="shared" si="43"/>
        <v>-</v>
      </c>
      <c r="BS177" s="9" t="str" cm="1">
        <f t="array" ref="BS177">IF(BQ177&lt;$K$45,"-",IF(BC177&lt;0,_xll.Dce_5575_1121_SigmaCr1(AN177,AG177,$B$23,$D$23),"-"))</f>
        <v>-</v>
      </c>
      <c r="BT177" s="10">
        <f t="shared" si="44"/>
        <v>0</v>
      </c>
      <c r="BU177" s="7" t="str">
        <f t="shared" si="45"/>
        <v>OK</v>
      </c>
      <c r="DA177" s="186"/>
      <c r="DB177" s="186"/>
      <c r="DC177" s="186"/>
      <c r="DD177" s="201"/>
      <c r="DE177" s="201"/>
      <c r="DF177" s="186"/>
      <c r="DG177" s="186"/>
      <c r="DH177" s="189"/>
      <c r="DI177" s="190"/>
      <c r="DJ177" s="187"/>
      <c r="DK177" s="187"/>
      <c r="DL177" s="190"/>
      <c r="DM177" s="190"/>
      <c r="DN177" s="190"/>
      <c r="DO177" s="190"/>
      <c r="DP177" s="190"/>
      <c r="DQ177" s="190"/>
      <c r="DR177" s="190"/>
      <c r="DS177" s="190"/>
      <c r="DT177" s="190"/>
      <c r="DU177" s="190"/>
      <c r="DV177" s="190"/>
      <c r="DW177" s="190"/>
      <c r="DX177" s="190"/>
      <c r="DY177" s="190"/>
      <c r="DZ177" s="190"/>
      <c r="EA177" s="190"/>
      <c r="EB177" s="186"/>
      <c r="EC177" s="188"/>
      <c r="ED177" s="188"/>
      <c r="EE177" s="188"/>
      <c r="EF177" s="188"/>
      <c r="EG177" s="188"/>
      <c r="EH177" s="188"/>
      <c r="EI177" s="188"/>
      <c r="EJ177" s="191"/>
      <c r="EK177" s="191"/>
      <c r="EL177" s="191"/>
      <c r="EM177" s="191"/>
      <c r="EN177" s="189"/>
      <c r="EO177" s="190"/>
      <c r="EP177" s="189"/>
      <c r="EQ177" s="187"/>
      <c r="ER177" s="191"/>
      <c r="ES177" s="190"/>
      <c r="ET177" s="191"/>
      <c r="EU177" s="190"/>
    </row>
    <row r="178" spans="27:151">
      <c r="AA178" s="6" t="s">
        <v>282</v>
      </c>
      <c r="AB178" s="5" t="s">
        <v>283</v>
      </c>
      <c r="AC178" s="5" t="s">
        <v>284</v>
      </c>
      <c r="AD178" s="4">
        <v>26.25</v>
      </c>
      <c r="AE178" s="4">
        <v>28</v>
      </c>
      <c r="AF178" s="5">
        <v>114.3</v>
      </c>
      <c r="AG178" s="5">
        <v>6.5000000000000009</v>
      </c>
      <c r="AH178" s="6" t="str">
        <f t="shared" si="31"/>
        <v>114.3 x 6.5</v>
      </c>
      <c r="AI178" s="11" cm="1">
        <f t="array" ref="AI178">_xll.DCEPropSectPipe(AF178, AG178, "Area")</f>
        <v>2201.3139723703698</v>
      </c>
      <c r="AJ178" s="151" cm="1">
        <f t="array" ref="AJ178">_xll.DCEPropSectPipe(AF178, AG178, "Ix")</f>
        <v>3209265.3722516391</v>
      </c>
      <c r="AK178" s="151" cm="1">
        <f t="array" ref="AK178">_xll.DCEPropSectPipe(AF178, AG178, "W")</f>
        <v>56155.124623825708</v>
      </c>
      <c r="AL178" s="151" cm="1">
        <f t="array" ref="AL178">_xll.DCEPropSectPipe(AF178, AG178, "Sx")</f>
        <v>37813.500833333332</v>
      </c>
      <c r="AM178" s="11">
        <f>2*Cal!AG178</f>
        <v>13.000000000000002</v>
      </c>
      <c r="AN178" s="11">
        <f t="shared" si="32"/>
        <v>53.9</v>
      </c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9"/>
      <c r="BB178" s="5" t="s">
        <v>297</v>
      </c>
      <c r="BC178" s="3">
        <v>-1101.8526026295835</v>
      </c>
      <c r="BD178" s="3">
        <v>0</v>
      </c>
      <c r="BE178" s="3">
        <v>-3.045895258957052</v>
      </c>
      <c r="BF178" s="3">
        <v>-5.0449137761766307</v>
      </c>
      <c r="BG178" s="3">
        <v>0</v>
      </c>
      <c r="BH178" s="153">
        <f t="shared" si="33"/>
        <v>5.0449137761766307</v>
      </c>
      <c r="BI178" s="153">
        <f t="shared" si="34"/>
        <v>3.045895258957052</v>
      </c>
      <c r="BJ178" s="8">
        <f t="shared" si="35"/>
        <v>2.3835387505986261</v>
      </c>
      <c r="BK178" s="8">
        <f t="shared" si="36"/>
        <v>0.42780421368670046</v>
      </c>
      <c r="BL178" s="8">
        <f t="shared" si="37"/>
        <v>2.8113429642853265</v>
      </c>
      <c r="BM178" s="8">
        <f t="shared" si="38"/>
        <v>2.2665514458672854E-2</v>
      </c>
      <c r="BN178" s="7" t="str">
        <f t="shared" si="39"/>
        <v>O/S</v>
      </c>
      <c r="BO178" s="9">
        <f t="shared" si="40"/>
        <v>0.42780421368670057</v>
      </c>
      <c r="BP178" s="7" t="str">
        <f t="shared" si="41"/>
        <v>OK</v>
      </c>
      <c r="BQ178" s="11">
        <f t="shared" si="42"/>
        <v>8.2923076923076913</v>
      </c>
      <c r="BR178" s="10" t="str">
        <f t="shared" si="43"/>
        <v>-</v>
      </c>
      <c r="BS178" s="9" t="str" cm="1">
        <f t="array" ref="BS178">IF(BQ178&lt;$K$45,"-",IF(BC178&lt;0,_xll.Dce_5575_1121_SigmaCr1(AN178,AG178,$B$23,$D$23),"-"))</f>
        <v>-</v>
      </c>
      <c r="BT178" s="10">
        <f t="shared" si="44"/>
        <v>0</v>
      </c>
      <c r="BU178" s="7" t="str">
        <f t="shared" si="45"/>
        <v>OK</v>
      </c>
      <c r="DA178" s="186"/>
      <c r="DB178" s="186"/>
      <c r="DC178" s="186"/>
      <c r="DD178" s="201"/>
      <c r="DE178" s="201"/>
      <c r="DF178" s="186"/>
      <c r="DG178" s="186"/>
      <c r="DH178" s="189"/>
      <c r="DI178" s="190"/>
      <c r="DJ178" s="187"/>
      <c r="DK178" s="187"/>
      <c r="DL178" s="190"/>
      <c r="DM178" s="190"/>
      <c r="DN178" s="190"/>
      <c r="DO178" s="190"/>
      <c r="DP178" s="190"/>
      <c r="DQ178" s="190"/>
      <c r="DR178" s="190"/>
      <c r="DS178" s="190"/>
      <c r="DT178" s="190"/>
      <c r="DU178" s="190"/>
      <c r="DV178" s="190"/>
      <c r="DW178" s="190"/>
      <c r="DX178" s="190"/>
      <c r="DY178" s="190"/>
      <c r="DZ178" s="190"/>
      <c r="EA178" s="190"/>
      <c r="EB178" s="186"/>
      <c r="EC178" s="188"/>
      <c r="ED178" s="188"/>
      <c r="EE178" s="188"/>
      <c r="EF178" s="188"/>
      <c r="EG178" s="188"/>
      <c r="EH178" s="188"/>
      <c r="EI178" s="188"/>
      <c r="EJ178" s="191"/>
      <c r="EK178" s="191"/>
      <c r="EL178" s="191"/>
      <c r="EM178" s="191"/>
      <c r="EN178" s="189"/>
      <c r="EO178" s="190"/>
      <c r="EP178" s="189"/>
      <c r="EQ178" s="187"/>
      <c r="ER178" s="191"/>
      <c r="ES178" s="190"/>
      <c r="ET178" s="191"/>
      <c r="EU178" s="190"/>
    </row>
    <row r="179" spans="27:151">
      <c r="AA179" s="6" t="s">
        <v>282</v>
      </c>
      <c r="AB179" s="5" t="s">
        <v>283</v>
      </c>
      <c r="AC179" s="5" t="s">
        <v>284</v>
      </c>
      <c r="AD179" s="4">
        <v>26.69</v>
      </c>
      <c r="AE179" s="4">
        <v>28</v>
      </c>
      <c r="AF179" s="5">
        <v>114.3</v>
      </c>
      <c r="AG179" s="5">
        <v>6.5000000000000009</v>
      </c>
      <c r="AH179" s="6" t="str">
        <f t="shared" si="31"/>
        <v>114.3 x 6.5</v>
      </c>
      <c r="AI179" s="11" cm="1">
        <f t="array" ref="AI179">_xll.DCEPropSectPipe(AF179, AG179, "Area")</f>
        <v>2201.3139723703698</v>
      </c>
      <c r="AJ179" s="151" cm="1">
        <f t="array" ref="AJ179">_xll.DCEPropSectPipe(AF179, AG179, "Ix")</f>
        <v>3209265.3722516391</v>
      </c>
      <c r="AK179" s="151" cm="1">
        <f t="array" ref="AK179">_xll.DCEPropSectPipe(AF179, AG179, "W")</f>
        <v>56155.124623825708</v>
      </c>
      <c r="AL179" s="151" cm="1">
        <f t="array" ref="AL179">_xll.DCEPropSectPipe(AF179, AG179, "Sx")</f>
        <v>37813.500833333332</v>
      </c>
      <c r="AM179" s="11">
        <f>2*Cal!AG179</f>
        <v>13.000000000000002</v>
      </c>
      <c r="AN179" s="11">
        <f t="shared" si="32"/>
        <v>53.9</v>
      </c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9"/>
      <c r="BB179" s="5" t="s">
        <v>297</v>
      </c>
      <c r="BC179" s="3">
        <v>-1101.8526026295835</v>
      </c>
      <c r="BD179" s="3">
        <v>0</v>
      </c>
      <c r="BE179" s="3">
        <v>-2.9643515655289945</v>
      </c>
      <c r="BF179" s="3">
        <v>-3.7301722833203086</v>
      </c>
      <c r="BG179" s="3">
        <v>0</v>
      </c>
      <c r="BH179" s="153">
        <f t="shared" si="33"/>
        <v>3.7301722833203086</v>
      </c>
      <c r="BI179" s="153">
        <f t="shared" si="34"/>
        <v>2.9643515655289945</v>
      </c>
      <c r="BJ179" s="8">
        <f t="shared" si="35"/>
        <v>2.3835387505986261</v>
      </c>
      <c r="BK179" s="8">
        <f t="shared" si="36"/>
        <v>0.31631530118858819</v>
      </c>
      <c r="BL179" s="8">
        <f t="shared" si="37"/>
        <v>2.6998540517872143</v>
      </c>
      <c r="BM179" s="8">
        <f t="shared" si="38"/>
        <v>2.2058720854404239E-2</v>
      </c>
      <c r="BN179" s="7" t="str">
        <f t="shared" si="39"/>
        <v>O/S</v>
      </c>
      <c r="BO179" s="9">
        <f t="shared" si="40"/>
        <v>0.31631530118858825</v>
      </c>
      <c r="BP179" s="7" t="str">
        <f t="shared" si="41"/>
        <v>OK</v>
      </c>
      <c r="BQ179" s="11">
        <f t="shared" si="42"/>
        <v>8.2923076923076913</v>
      </c>
      <c r="BR179" s="10" t="str">
        <f t="shared" si="43"/>
        <v>-</v>
      </c>
      <c r="BS179" s="9" t="str" cm="1">
        <f t="array" ref="BS179">IF(BQ179&lt;$K$45,"-",IF(BC179&lt;0,_xll.Dce_5575_1121_SigmaCr1(AN179,AG179,$B$23,$D$23),"-"))</f>
        <v>-</v>
      </c>
      <c r="BT179" s="10">
        <f t="shared" si="44"/>
        <v>0</v>
      </c>
      <c r="BU179" s="7" t="str">
        <f t="shared" si="45"/>
        <v>OK</v>
      </c>
      <c r="DA179" s="186"/>
      <c r="DB179" s="186"/>
      <c r="DC179" s="186"/>
      <c r="DD179" s="201"/>
      <c r="DE179" s="201"/>
      <c r="DF179" s="186"/>
      <c r="DG179" s="186"/>
      <c r="DH179" s="189"/>
      <c r="DI179" s="190"/>
      <c r="DJ179" s="187"/>
      <c r="DK179" s="187"/>
      <c r="DL179" s="190"/>
      <c r="DM179" s="190"/>
      <c r="DN179" s="190"/>
      <c r="DO179" s="190"/>
      <c r="DP179" s="190"/>
      <c r="DQ179" s="190"/>
      <c r="DR179" s="190"/>
      <c r="DS179" s="190"/>
      <c r="DT179" s="190"/>
      <c r="DU179" s="190"/>
      <c r="DV179" s="190"/>
      <c r="DW179" s="190"/>
      <c r="DX179" s="190"/>
      <c r="DY179" s="190"/>
      <c r="DZ179" s="190"/>
      <c r="EA179" s="190"/>
      <c r="EB179" s="186"/>
      <c r="EC179" s="188"/>
      <c r="ED179" s="188"/>
      <c r="EE179" s="188"/>
      <c r="EF179" s="188"/>
      <c r="EG179" s="188"/>
      <c r="EH179" s="188"/>
      <c r="EI179" s="188"/>
      <c r="EJ179" s="191"/>
      <c r="EK179" s="191"/>
      <c r="EL179" s="191"/>
      <c r="EM179" s="191"/>
      <c r="EN179" s="189"/>
      <c r="EO179" s="190"/>
      <c r="EP179" s="189"/>
      <c r="EQ179" s="187"/>
      <c r="ER179" s="191"/>
      <c r="ES179" s="190"/>
      <c r="ET179" s="191"/>
      <c r="EU179" s="190"/>
    </row>
    <row r="180" spans="27:151">
      <c r="AA180" s="6" t="s">
        <v>282</v>
      </c>
      <c r="AB180" s="5" t="s">
        <v>283</v>
      </c>
      <c r="AC180" s="5" t="s">
        <v>284</v>
      </c>
      <c r="AD180" s="4">
        <v>27.12</v>
      </c>
      <c r="AE180" s="4">
        <v>28</v>
      </c>
      <c r="AF180" s="5">
        <v>114.3</v>
      </c>
      <c r="AG180" s="5">
        <v>6.5000000000000009</v>
      </c>
      <c r="AH180" s="6" t="str">
        <f t="shared" si="31"/>
        <v>114.3 x 6.5</v>
      </c>
      <c r="AI180" s="11" cm="1">
        <f t="array" ref="AI180">_xll.DCEPropSectPipe(AF180, AG180, "Area")</f>
        <v>2201.3139723703698</v>
      </c>
      <c r="AJ180" s="151" cm="1">
        <f t="array" ref="AJ180">_xll.DCEPropSectPipe(AF180, AG180, "Ix")</f>
        <v>3209265.3722516391</v>
      </c>
      <c r="AK180" s="151" cm="1">
        <f t="array" ref="AK180">_xll.DCEPropSectPipe(AF180, AG180, "W")</f>
        <v>56155.124623825708</v>
      </c>
      <c r="AL180" s="151" cm="1">
        <f t="array" ref="AL180">_xll.DCEPropSectPipe(AF180, AG180, "Sx")</f>
        <v>37813.500833333332</v>
      </c>
      <c r="AM180" s="11">
        <f>2*Cal!AG180</f>
        <v>13.000000000000002</v>
      </c>
      <c r="AN180" s="11">
        <f t="shared" si="32"/>
        <v>53.9</v>
      </c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9"/>
      <c r="BB180" s="5" t="s">
        <v>297</v>
      </c>
      <c r="BC180" s="3">
        <v>-1101.8526026295835</v>
      </c>
      <c r="BD180" s="3">
        <v>0</v>
      </c>
      <c r="BE180" s="3">
        <v>-2.8828078721009369</v>
      </c>
      <c r="BF180" s="3">
        <v>-2.4511061563387608</v>
      </c>
      <c r="BG180" s="3">
        <v>0</v>
      </c>
      <c r="BH180" s="153">
        <f t="shared" si="33"/>
        <v>2.4511061563387608</v>
      </c>
      <c r="BI180" s="153">
        <f t="shared" si="34"/>
        <v>2.8828078721009369</v>
      </c>
      <c r="BJ180" s="8">
        <f t="shared" si="35"/>
        <v>2.3835387505986261</v>
      </c>
      <c r="BK180" s="8">
        <f t="shared" si="36"/>
        <v>0.20785162807476718</v>
      </c>
      <c r="BL180" s="8">
        <f t="shared" si="37"/>
        <v>2.5913903786733932</v>
      </c>
      <c r="BM180" s="8">
        <f t="shared" si="38"/>
        <v>2.145192725013563E-2</v>
      </c>
      <c r="BN180" s="7" t="str">
        <f t="shared" si="39"/>
        <v>O/S</v>
      </c>
      <c r="BO180" s="9">
        <f t="shared" si="40"/>
        <v>0.2078516280747672</v>
      </c>
      <c r="BP180" s="7" t="str">
        <f t="shared" si="41"/>
        <v>OK</v>
      </c>
      <c r="BQ180" s="11">
        <f t="shared" si="42"/>
        <v>8.2923076923076913</v>
      </c>
      <c r="BR180" s="10" t="str">
        <f t="shared" si="43"/>
        <v>-</v>
      </c>
      <c r="BS180" s="9" t="str" cm="1">
        <f t="array" ref="BS180">IF(BQ180&lt;$K$45,"-",IF(BC180&lt;0,_xll.Dce_5575_1121_SigmaCr1(AN180,AG180,$B$23,$D$23),"-"))</f>
        <v>-</v>
      </c>
      <c r="BT180" s="10">
        <f t="shared" si="44"/>
        <v>0</v>
      </c>
      <c r="BU180" s="7" t="str">
        <f t="shared" si="45"/>
        <v>OK</v>
      </c>
      <c r="DA180" s="186"/>
      <c r="DB180" s="186"/>
      <c r="DC180" s="186"/>
      <c r="DD180" s="201"/>
      <c r="DE180" s="201"/>
      <c r="DF180" s="186"/>
      <c r="DG180" s="186"/>
      <c r="DH180" s="189"/>
      <c r="DI180" s="190"/>
      <c r="DJ180" s="187"/>
      <c r="DK180" s="187"/>
      <c r="DL180" s="190"/>
      <c r="DM180" s="190"/>
      <c r="DN180" s="190"/>
      <c r="DO180" s="190"/>
      <c r="DP180" s="190"/>
      <c r="DQ180" s="190"/>
      <c r="DR180" s="190"/>
      <c r="DS180" s="190"/>
      <c r="DT180" s="190"/>
      <c r="DU180" s="190"/>
      <c r="DV180" s="190"/>
      <c r="DW180" s="190"/>
      <c r="DX180" s="190"/>
      <c r="DY180" s="190"/>
      <c r="DZ180" s="190"/>
      <c r="EA180" s="190"/>
      <c r="EB180" s="186"/>
      <c r="EC180" s="188"/>
      <c r="ED180" s="188"/>
      <c r="EE180" s="188"/>
      <c r="EF180" s="188"/>
      <c r="EG180" s="188"/>
      <c r="EH180" s="188"/>
      <c r="EI180" s="188"/>
      <c r="EJ180" s="191"/>
      <c r="EK180" s="191"/>
      <c r="EL180" s="191"/>
      <c r="EM180" s="191"/>
      <c r="EN180" s="189"/>
      <c r="EO180" s="190"/>
      <c r="EP180" s="189"/>
      <c r="EQ180" s="187"/>
      <c r="ER180" s="191"/>
      <c r="ES180" s="190"/>
      <c r="ET180" s="191"/>
      <c r="EU180" s="190"/>
    </row>
    <row r="181" spans="27:151">
      <c r="AA181" s="6" t="s">
        <v>282</v>
      </c>
      <c r="AB181" s="5" t="s">
        <v>283</v>
      </c>
      <c r="AC181" s="5" t="s">
        <v>284</v>
      </c>
      <c r="AD181" s="4">
        <v>27.56</v>
      </c>
      <c r="AE181" s="4">
        <v>28</v>
      </c>
      <c r="AF181" s="5">
        <v>114.3</v>
      </c>
      <c r="AG181" s="5">
        <v>6.5000000000000009</v>
      </c>
      <c r="AH181" s="6" t="str">
        <f t="shared" si="31"/>
        <v>114.3 x 6.5</v>
      </c>
      <c r="AI181" s="11" cm="1">
        <f t="array" ref="AI181">_xll.DCEPropSectPipe(AF181, AG181, "Area")</f>
        <v>2201.3139723703698</v>
      </c>
      <c r="AJ181" s="151" cm="1">
        <f t="array" ref="AJ181">_xll.DCEPropSectPipe(AF181, AG181, "Ix")</f>
        <v>3209265.3722516391</v>
      </c>
      <c r="AK181" s="151" cm="1">
        <f t="array" ref="AK181">_xll.DCEPropSectPipe(AF181, AG181, "W")</f>
        <v>56155.124623825708</v>
      </c>
      <c r="AL181" s="151" cm="1">
        <f t="array" ref="AL181">_xll.DCEPropSectPipe(AF181, AG181, "Sx")</f>
        <v>37813.500833333332</v>
      </c>
      <c r="AM181" s="11">
        <f>2*Cal!AG181</f>
        <v>13.000000000000002</v>
      </c>
      <c r="AN181" s="11">
        <f t="shared" si="32"/>
        <v>53.9</v>
      </c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9"/>
      <c r="BB181" s="5" t="s">
        <v>297</v>
      </c>
      <c r="BC181" s="3">
        <v>-1101.8526026295835</v>
      </c>
      <c r="BD181" s="3">
        <v>0</v>
      </c>
      <c r="BE181" s="3">
        <v>-2.8012641786728789</v>
      </c>
      <c r="BF181" s="3">
        <v>-1.207715395231989</v>
      </c>
      <c r="BG181" s="3">
        <v>0</v>
      </c>
      <c r="BH181" s="153">
        <f t="shared" si="33"/>
        <v>1.207715395231989</v>
      </c>
      <c r="BI181" s="153">
        <f t="shared" si="34"/>
        <v>2.8012641786728789</v>
      </c>
      <c r="BJ181" s="8">
        <f t="shared" si="35"/>
        <v>2.3835387505986261</v>
      </c>
      <c r="BK181" s="8">
        <f t="shared" si="36"/>
        <v>0.1024131943452376</v>
      </c>
      <c r="BL181" s="8">
        <f t="shared" si="37"/>
        <v>2.4859519449438636</v>
      </c>
      <c r="BM181" s="8">
        <f t="shared" si="38"/>
        <v>2.0845133645867014E-2</v>
      </c>
      <c r="BN181" s="7" t="str">
        <f t="shared" si="39"/>
        <v>O/S</v>
      </c>
      <c r="BO181" s="9">
        <f t="shared" si="40"/>
        <v>0.10241319434523762</v>
      </c>
      <c r="BP181" s="7" t="str">
        <f t="shared" si="41"/>
        <v>OK</v>
      </c>
      <c r="BQ181" s="11">
        <f t="shared" si="42"/>
        <v>8.2923076923076913</v>
      </c>
      <c r="BR181" s="10" t="str">
        <f t="shared" si="43"/>
        <v>-</v>
      </c>
      <c r="BS181" s="9" t="str" cm="1">
        <f t="array" ref="BS181">IF(BQ181&lt;$K$45,"-",IF(BC181&lt;0,_xll.Dce_5575_1121_SigmaCr1(AN181,AG181,$B$23,$D$23),"-"))</f>
        <v>-</v>
      </c>
      <c r="BT181" s="10">
        <f t="shared" si="44"/>
        <v>0</v>
      </c>
      <c r="BU181" s="7" t="str">
        <f t="shared" si="45"/>
        <v>OK</v>
      </c>
      <c r="DA181" s="186"/>
      <c r="DB181" s="186"/>
      <c r="DC181" s="186"/>
      <c r="DD181" s="201"/>
      <c r="DE181" s="201"/>
      <c r="DF181" s="186"/>
      <c r="DG181" s="186"/>
      <c r="DH181" s="189"/>
      <c r="DI181" s="190"/>
      <c r="DJ181" s="187"/>
      <c r="DK181" s="187"/>
      <c r="DL181" s="190"/>
      <c r="DM181" s="190"/>
      <c r="DN181" s="190"/>
      <c r="DO181" s="190"/>
      <c r="DP181" s="190"/>
      <c r="DQ181" s="190"/>
      <c r="DR181" s="190"/>
      <c r="DS181" s="190"/>
      <c r="DT181" s="190"/>
      <c r="DU181" s="190"/>
      <c r="DV181" s="190"/>
      <c r="DW181" s="190"/>
      <c r="DX181" s="190"/>
      <c r="DY181" s="190"/>
      <c r="DZ181" s="190"/>
      <c r="EA181" s="190"/>
      <c r="EB181" s="186"/>
      <c r="EC181" s="188"/>
      <c r="ED181" s="188"/>
      <c r="EE181" s="188"/>
      <c r="EF181" s="188"/>
      <c r="EG181" s="188"/>
      <c r="EH181" s="188"/>
      <c r="EI181" s="188"/>
      <c r="EJ181" s="191"/>
      <c r="EK181" s="191"/>
      <c r="EL181" s="191"/>
      <c r="EM181" s="191"/>
      <c r="EN181" s="189"/>
      <c r="EO181" s="190"/>
      <c r="EP181" s="189"/>
      <c r="EQ181" s="187"/>
      <c r="ER181" s="191"/>
      <c r="ES181" s="190"/>
      <c r="ET181" s="191"/>
      <c r="EU181" s="190"/>
    </row>
    <row r="182" spans="27:151">
      <c r="AA182" s="6" t="s">
        <v>282</v>
      </c>
      <c r="AB182" s="5" t="s">
        <v>283</v>
      </c>
      <c r="AC182" s="5" t="s">
        <v>284</v>
      </c>
      <c r="AD182" s="4">
        <v>28</v>
      </c>
      <c r="AE182" s="4">
        <v>28</v>
      </c>
      <c r="AF182" s="5">
        <v>114.3</v>
      </c>
      <c r="AG182" s="5">
        <v>6.5000000000000009</v>
      </c>
      <c r="AH182" s="6" t="str">
        <f t="shared" si="31"/>
        <v>114.3 x 6.5</v>
      </c>
      <c r="AI182" s="11" cm="1">
        <f t="array" ref="AI182">_xll.DCEPropSectPipe(AF182, AG182, "Area")</f>
        <v>2201.3139723703698</v>
      </c>
      <c r="AJ182" s="151" cm="1">
        <f t="array" ref="AJ182">_xll.DCEPropSectPipe(AF182, AG182, "Ix")</f>
        <v>3209265.3722516391</v>
      </c>
      <c r="AK182" s="151" cm="1">
        <f t="array" ref="AK182">_xll.DCEPropSectPipe(AF182, AG182, "W")</f>
        <v>56155.124623825708</v>
      </c>
      <c r="AL182" s="151" cm="1">
        <f t="array" ref="AL182">_xll.DCEPropSectPipe(AF182, AG182, "Sx")</f>
        <v>37813.500833333332</v>
      </c>
      <c r="AM182" s="11">
        <f>2*Cal!AG182</f>
        <v>13.000000000000002</v>
      </c>
      <c r="AN182" s="11">
        <f t="shared" si="32"/>
        <v>53.9</v>
      </c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9"/>
      <c r="BB182" s="5" t="s">
        <v>297</v>
      </c>
      <c r="BC182" s="3">
        <v>-1101.8526026295835</v>
      </c>
      <c r="BD182" s="3">
        <v>0</v>
      </c>
      <c r="BE182" s="3">
        <v>-2.7197204852448218</v>
      </c>
      <c r="BF182" s="3">
        <v>8.0266545410267998E-15</v>
      </c>
      <c r="BG182" s="3">
        <v>0</v>
      </c>
      <c r="BH182" s="153">
        <f t="shared" si="33"/>
        <v>8.0266545410267998E-15</v>
      </c>
      <c r="BI182" s="153">
        <f t="shared" si="34"/>
        <v>2.7197204852448218</v>
      </c>
      <c r="BJ182" s="8">
        <f t="shared" si="35"/>
        <v>2.3835387505986261</v>
      </c>
      <c r="BK182" s="8">
        <f t="shared" si="36"/>
        <v>6.806531859224644E-16</v>
      </c>
      <c r="BL182" s="8">
        <f t="shared" si="37"/>
        <v>2.383538750598627</v>
      </c>
      <c r="BM182" s="8">
        <f t="shared" si="38"/>
        <v>2.0238340041598406E-2</v>
      </c>
      <c r="BN182" s="7" t="str">
        <f t="shared" si="39"/>
        <v>O/S</v>
      </c>
      <c r="BO182" s="9">
        <f t="shared" si="40"/>
        <v>6.806531859224645E-16</v>
      </c>
      <c r="BP182" s="7" t="str">
        <f t="shared" si="41"/>
        <v>OK</v>
      </c>
      <c r="BQ182" s="11">
        <f t="shared" si="42"/>
        <v>8.2923076923076913</v>
      </c>
      <c r="BR182" s="10" t="str">
        <f t="shared" si="43"/>
        <v>-</v>
      </c>
      <c r="BS182" s="9" t="str" cm="1">
        <f t="array" ref="BS182">IF(BQ182&lt;$K$45,"-",IF(BC182&lt;0,_xll.Dce_5575_1121_SigmaCr1(AN182,AG182,$B$23,$D$23),"-"))</f>
        <v>-</v>
      </c>
      <c r="BT182" s="10">
        <f t="shared" si="44"/>
        <v>0</v>
      </c>
      <c r="BU182" s="7" t="str">
        <f t="shared" si="45"/>
        <v>OK</v>
      </c>
      <c r="DA182" s="186"/>
      <c r="DB182" s="186"/>
      <c r="DC182" s="186"/>
      <c r="DD182" s="201"/>
      <c r="DE182" s="201"/>
      <c r="DF182" s="186"/>
      <c r="DG182" s="186"/>
      <c r="DH182" s="189"/>
      <c r="DI182" s="190"/>
      <c r="DJ182" s="187"/>
      <c r="DK182" s="187"/>
      <c r="DL182" s="190"/>
      <c r="DM182" s="190"/>
      <c r="DN182" s="190"/>
      <c r="DO182" s="190"/>
      <c r="DP182" s="190"/>
      <c r="DQ182" s="190"/>
      <c r="DR182" s="190"/>
      <c r="DS182" s="190"/>
      <c r="DT182" s="190"/>
      <c r="DU182" s="190"/>
      <c r="DV182" s="190"/>
      <c r="DW182" s="190"/>
      <c r="DX182" s="190"/>
      <c r="DY182" s="190"/>
      <c r="DZ182" s="190"/>
      <c r="EA182" s="190"/>
      <c r="EB182" s="186"/>
      <c r="EC182" s="188"/>
      <c r="ED182" s="188"/>
      <c r="EE182" s="188"/>
      <c r="EF182" s="188"/>
      <c r="EG182" s="188"/>
      <c r="EH182" s="188"/>
      <c r="EI182" s="188"/>
      <c r="EJ182" s="191"/>
      <c r="EK182" s="191"/>
      <c r="EL182" s="191"/>
      <c r="EM182" s="191"/>
      <c r="EN182" s="189"/>
      <c r="EO182" s="190"/>
      <c r="EP182" s="189"/>
      <c r="EQ182" s="187"/>
      <c r="ER182" s="191"/>
      <c r="ES182" s="190"/>
      <c r="ET182" s="191"/>
      <c r="EU182" s="190"/>
    </row>
    <row r="183" spans="27:151">
      <c r="AA183" s="6" t="s">
        <v>282</v>
      </c>
      <c r="AB183" s="5" t="s">
        <v>283</v>
      </c>
      <c r="AC183" s="5" t="s">
        <v>284</v>
      </c>
      <c r="AD183" s="4">
        <v>0</v>
      </c>
      <c r="AE183" s="4">
        <v>28</v>
      </c>
      <c r="AF183" s="5">
        <v>114.3</v>
      </c>
      <c r="AG183" s="5">
        <v>6.5000000000000009</v>
      </c>
      <c r="AH183" s="6" t="str">
        <f t="shared" si="31"/>
        <v>114.3 x 6.5</v>
      </c>
      <c r="AI183" s="11" cm="1">
        <f t="array" ref="AI183">_xll.DCEPropSectPipe(AF183, AG183, "Area")</f>
        <v>2201.3139723703698</v>
      </c>
      <c r="AJ183" s="151" cm="1">
        <f t="array" ref="AJ183">_xll.DCEPropSectPipe(AF183, AG183, "Ix")</f>
        <v>3209265.3722516391</v>
      </c>
      <c r="AK183" s="151" cm="1">
        <f t="array" ref="AK183">_xll.DCEPropSectPipe(AF183, AG183, "W")</f>
        <v>56155.124623825708</v>
      </c>
      <c r="AL183" s="151" cm="1">
        <f t="array" ref="AL183">_xll.DCEPropSectPipe(AF183, AG183, "Sx")</f>
        <v>37813.500833333332</v>
      </c>
      <c r="AM183" s="11">
        <f>2*Cal!AG183</f>
        <v>13.000000000000002</v>
      </c>
      <c r="AN183" s="11">
        <f t="shared" si="32"/>
        <v>53.9</v>
      </c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9"/>
      <c r="BB183" s="5" t="s">
        <v>298</v>
      </c>
      <c r="BC183" s="3">
        <v>-1064.8392836901971</v>
      </c>
      <c r="BD183" s="3">
        <v>0</v>
      </c>
      <c r="BE183" s="3">
        <v>2.6239780474140595</v>
      </c>
      <c r="BF183" s="3">
        <v>0</v>
      </c>
      <c r="BG183" s="3">
        <v>0</v>
      </c>
      <c r="BH183" s="153">
        <f t="shared" si="33"/>
        <v>0</v>
      </c>
      <c r="BI183" s="153">
        <f t="shared" si="34"/>
        <v>2.6239780474140595</v>
      </c>
      <c r="BJ183" s="8">
        <f t="shared" si="35"/>
        <v>2.3034711628198714</v>
      </c>
      <c r="BK183" s="8">
        <f t="shared" si="36"/>
        <v>0</v>
      </c>
      <c r="BL183" s="8">
        <f t="shared" si="37"/>
        <v>2.3034711628198714</v>
      </c>
      <c r="BM183" s="8">
        <f t="shared" si="38"/>
        <v>1.9525888882097674E-2</v>
      </c>
      <c r="BN183" s="7" t="str">
        <f t="shared" si="39"/>
        <v>O/S</v>
      </c>
      <c r="BO183" s="9">
        <f t="shared" si="40"/>
        <v>0</v>
      </c>
      <c r="BP183" s="7" t="str">
        <f t="shared" si="41"/>
        <v>OK</v>
      </c>
      <c r="BQ183" s="11">
        <f t="shared" si="42"/>
        <v>8.2923076923076913</v>
      </c>
      <c r="BR183" s="10" t="str">
        <f t="shared" si="43"/>
        <v>-</v>
      </c>
      <c r="BS183" s="9" t="str" cm="1">
        <f t="array" ref="BS183">IF(BQ183&lt;$K$45,"-",IF(BC183&lt;0,_xll.Dce_5575_1121_SigmaCr1(AN183,AG183,$B$23,$D$23),"-"))</f>
        <v>-</v>
      </c>
      <c r="BT183" s="10">
        <f t="shared" si="44"/>
        <v>0</v>
      </c>
      <c r="BU183" s="7" t="str">
        <f t="shared" si="45"/>
        <v>OK</v>
      </c>
      <c r="DA183" s="186"/>
      <c r="DB183" s="186"/>
      <c r="DC183" s="186"/>
      <c r="DD183" s="201"/>
      <c r="DE183" s="201"/>
      <c r="DF183" s="186"/>
      <c r="DG183" s="186"/>
      <c r="DH183" s="189"/>
      <c r="DI183" s="190"/>
      <c r="DJ183" s="187"/>
      <c r="DK183" s="187"/>
      <c r="DL183" s="190"/>
      <c r="DM183" s="190"/>
      <c r="DN183" s="190"/>
      <c r="DO183" s="190"/>
      <c r="DP183" s="190"/>
      <c r="DQ183" s="190"/>
      <c r="DR183" s="190"/>
      <c r="DS183" s="190"/>
      <c r="DT183" s="190"/>
      <c r="DU183" s="190"/>
      <c r="DV183" s="190"/>
      <c r="DW183" s="190"/>
      <c r="DX183" s="190"/>
      <c r="DY183" s="190"/>
      <c r="DZ183" s="190"/>
      <c r="EA183" s="190"/>
      <c r="EB183" s="186"/>
      <c r="EC183" s="188"/>
      <c r="ED183" s="188"/>
      <c r="EE183" s="188"/>
      <c r="EF183" s="188"/>
      <c r="EG183" s="188"/>
      <c r="EH183" s="188"/>
      <c r="EI183" s="188"/>
      <c r="EJ183" s="191"/>
      <c r="EK183" s="191"/>
      <c r="EL183" s="191"/>
      <c r="EM183" s="191"/>
      <c r="EN183" s="189"/>
      <c r="EO183" s="190"/>
      <c r="EP183" s="189"/>
      <c r="EQ183" s="187"/>
      <c r="ER183" s="191"/>
      <c r="ES183" s="190"/>
      <c r="ET183" s="191"/>
      <c r="EU183" s="190"/>
    </row>
    <row r="184" spans="27:151">
      <c r="AA184" s="6" t="s">
        <v>282</v>
      </c>
      <c r="AB184" s="5" t="s">
        <v>283</v>
      </c>
      <c r="AC184" s="5" t="s">
        <v>284</v>
      </c>
      <c r="AD184" s="4">
        <v>0.44</v>
      </c>
      <c r="AE184" s="4">
        <v>28</v>
      </c>
      <c r="AF184" s="5">
        <v>114.3</v>
      </c>
      <c r="AG184" s="5">
        <v>6.5000000000000009</v>
      </c>
      <c r="AH184" s="6" t="str">
        <f t="shared" si="31"/>
        <v>114.3 x 6.5</v>
      </c>
      <c r="AI184" s="11" cm="1">
        <f t="array" ref="AI184">_xll.DCEPropSectPipe(AF184, AG184, "Area")</f>
        <v>2201.3139723703698</v>
      </c>
      <c r="AJ184" s="151" cm="1">
        <f t="array" ref="AJ184">_xll.DCEPropSectPipe(AF184, AG184, "Ix")</f>
        <v>3209265.3722516391</v>
      </c>
      <c r="AK184" s="151" cm="1">
        <f t="array" ref="AK184">_xll.DCEPropSectPipe(AF184, AG184, "W")</f>
        <v>56155.124623825708</v>
      </c>
      <c r="AL184" s="151" cm="1">
        <f t="array" ref="AL184">_xll.DCEPropSectPipe(AF184, AG184, "Sx")</f>
        <v>37813.500833333332</v>
      </c>
      <c r="AM184" s="11">
        <f>2*Cal!AG184</f>
        <v>13.000000000000002</v>
      </c>
      <c r="AN184" s="11">
        <f t="shared" si="32"/>
        <v>53.9</v>
      </c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9"/>
      <c r="BB184" s="5" t="s">
        <v>298</v>
      </c>
      <c r="BC184" s="3">
        <v>-1064.8392836901971</v>
      </c>
      <c r="BD184" s="3">
        <v>0</v>
      </c>
      <c r="BE184" s="3">
        <v>2.7055217408421171</v>
      </c>
      <c r="BF184" s="3">
        <v>-1.1658280786810387</v>
      </c>
      <c r="BG184" s="3">
        <v>0</v>
      </c>
      <c r="BH184" s="153">
        <f t="shared" si="33"/>
        <v>1.1658280786810387</v>
      </c>
      <c r="BI184" s="153">
        <f t="shared" si="34"/>
        <v>2.7055217408421171</v>
      </c>
      <c r="BJ184" s="8">
        <f t="shared" si="35"/>
        <v>2.3034711628198714</v>
      </c>
      <c r="BK184" s="8">
        <f t="shared" si="36"/>
        <v>9.8861187053230742E-2</v>
      </c>
      <c r="BL184" s="8">
        <f t="shared" si="37"/>
        <v>2.402332349873102</v>
      </c>
      <c r="BM184" s="8">
        <f t="shared" si="38"/>
        <v>2.013268248636629E-2</v>
      </c>
      <c r="BN184" s="7" t="str">
        <f t="shared" si="39"/>
        <v>O/S</v>
      </c>
      <c r="BO184" s="9">
        <f t="shared" si="40"/>
        <v>9.8861187053230756E-2</v>
      </c>
      <c r="BP184" s="7" t="str">
        <f t="shared" si="41"/>
        <v>OK</v>
      </c>
      <c r="BQ184" s="11">
        <f t="shared" si="42"/>
        <v>8.2923076923076913</v>
      </c>
      <c r="BR184" s="10" t="str">
        <f t="shared" si="43"/>
        <v>-</v>
      </c>
      <c r="BS184" s="9" t="str" cm="1">
        <f t="array" ref="BS184">IF(BQ184&lt;$K$45,"-",IF(BC184&lt;0,_xll.Dce_5575_1121_SigmaCr1(AN184,AG184,$B$23,$D$23),"-"))</f>
        <v>-</v>
      </c>
      <c r="BT184" s="10">
        <f t="shared" si="44"/>
        <v>0</v>
      </c>
      <c r="BU184" s="7" t="str">
        <f t="shared" si="45"/>
        <v>OK</v>
      </c>
      <c r="DA184" s="186"/>
      <c r="DB184" s="186"/>
      <c r="DC184" s="186"/>
      <c r="DD184" s="201"/>
      <c r="DE184" s="201"/>
      <c r="DF184" s="186"/>
      <c r="DG184" s="186"/>
      <c r="DH184" s="189"/>
      <c r="DI184" s="190"/>
      <c r="DJ184" s="187"/>
      <c r="DK184" s="187"/>
      <c r="DL184" s="190"/>
      <c r="DM184" s="190"/>
      <c r="DN184" s="190"/>
      <c r="DO184" s="190"/>
      <c r="DP184" s="190"/>
      <c r="DQ184" s="190"/>
      <c r="DR184" s="190"/>
      <c r="DS184" s="190"/>
      <c r="DT184" s="190"/>
      <c r="DU184" s="190"/>
      <c r="DV184" s="190"/>
      <c r="DW184" s="190"/>
      <c r="DX184" s="190"/>
      <c r="DY184" s="190"/>
      <c r="DZ184" s="190"/>
      <c r="EA184" s="190"/>
      <c r="EB184" s="186"/>
      <c r="EC184" s="188"/>
      <c r="ED184" s="188"/>
      <c r="EE184" s="188"/>
      <c r="EF184" s="188"/>
      <c r="EG184" s="188"/>
      <c r="EH184" s="188"/>
      <c r="EI184" s="188"/>
      <c r="EJ184" s="191"/>
      <c r="EK184" s="191"/>
      <c r="EL184" s="191"/>
      <c r="EM184" s="191"/>
      <c r="EN184" s="189"/>
      <c r="EO184" s="190"/>
      <c r="EP184" s="189"/>
      <c r="EQ184" s="187"/>
      <c r="ER184" s="191"/>
      <c r="ES184" s="190"/>
      <c r="ET184" s="191"/>
      <c r="EU184" s="190"/>
    </row>
    <row r="185" spans="27:151">
      <c r="AA185" s="6" t="s">
        <v>282</v>
      </c>
      <c r="AB185" s="5" t="s">
        <v>283</v>
      </c>
      <c r="AC185" s="5" t="s">
        <v>284</v>
      </c>
      <c r="AD185" s="4">
        <v>0.88</v>
      </c>
      <c r="AE185" s="4">
        <v>28</v>
      </c>
      <c r="AF185" s="5">
        <v>114.3</v>
      </c>
      <c r="AG185" s="5">
        <v>6.5000000000000009</v>
      </c>
      <c r="AH185" s="6" t="str">
        <f t="shared" si="31"/>
        <v>114.3 x 6.5</v>
      </c>
      <c r="AI185" s="11" cm="1">
        <f t="array" ref="AI185">_xll.DCEPropSectPipe(AF185, AG185, "Area")</f>
        <v>2201.3139723703698</v>
      </c>
      <c r="AJ185" s="151" cm="1">
        <f t="array" ref="AJ185">_xll.DCEPropSectPipe(AF185, AG185, "Ix")</f>
        <v>3209265.3722516391</v>
      </c>
      <c r="AK185" s="151" cm="1">
        <f t="array" ref="AK185">_xll.DCEPropSectPipe(AF185, AG185, "W")</f>
        <v>56155.124623825708</v>
      </c>
      <c r="AL185" s="151" cm="1">
        <f t="array" ref="AL185">_xll.DCEPropSectPipe(AF185, AG185, "Sx")</f>
        <v>37813.500833333332</v>
      </c>
      <c r="AM185" s="11">
        <f>2*Cal!AG185</f>
        <v>13.000000000000002</v>
      </c>
      <c r="AN185" s="11">
        <f t="shared" si="32"/>
        <v>53.9</v>
      </c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9"/>
      <c r="BB185" s="5" t="s">
        <v>298</v>
      </c>
      <c r="BC185" s="3">
        <v>-1064.8392836901971</v>
      </c>
      <c r="BD185" s="3">
        <v>0</v>
      </c>
      <c r="BE185" s="3">
        <v>2.7870654342701746</v>
      </c>
      <c r="BF185" s="3">
        <v>-2.3673315232368526</v>
      </c>
      <c r="BG185" s="3">
        <v>0</v>
      </c>
      <c r="BH185" s="153">
        <f t="shared" si="33"/>
        <v>2.3673315232368526</v>
      </c>
      <c r="BI185" s="153">
        <f t="shared" si="34"/>
        <v>2.7870654342701746</v>
      </c>
      <c r="BJ185" s="8">
        <f t="shared" si="35"/>
        <v>2.3034711628198714</v>
      </c>
      <c r="BK185" s="8">
        <f t="shared" si="36"/>
        <v>0.20074761349075285</v>
      </c>
      <c r="BL185" s="8">
        <f t="shared" si="37"/>
        <v>2.5042187763106241</v>
      </c>
      <c r="BM185" s="8">
        <f t="shared" si="38"/>
        <v>2.0739476090634899E-2</v>
      </c>
      <c r="BN185" s="7" t="str">
        <f t="shared" si="39"/>
        <v>O/S</v>
      </c>
      <c r="BO185" s="9">
        <f t="shared" si="40"/>
        <v>0.20074761349075287</v>
      </c>
      <c r="BP185" s="7" t="str">
        <f t="shared" si="41"/>
        <v>OK</v>
      </c>
      <c r="BQ185" s="11">
        <f t="shared" si="42"/>
        <v>8.2923076923076913</v>
      </c>
      <c r="BR185" s="10" t="str">
        <f t="shared" si="43"/>
        <v>-</v>
      </c>
      <c r="BS185" s="9" t="str" cm="1">
        <f t="array" ref="BS185">IF(BQ185&lt;$K$45,"-",IF(BC185&lt;0,_xll.Dce_5575_1121_SigmaCr1(AN185,AG185,$B$23,$D$23),"-"))</f>
        <v>-</v>
      </c>
      <c r="BT185" s="10">
        <f t="shared" si="44"/>
        <v>0</v>
      </c>
      <c r="BU185" s="7" t="str">
        <f t="shared" si="45"/>
        <v>OK</v>
      </c>
      <c r="DA185" s="186"/>
      <c r="DB185" s="186"/>
      <c r="DC185" s="186"/>
      <c r="DD185" s="201"/>
      <c r="DE185" s="201"/>
      <c r="DF185" s="186"/>
      <c r="DG185" s="186"/>
      <c r="DH185" s="189"/>
      <c r="DI185" s="190"/>
      <c r="DJ185" s="187"/>
      <c r="DK185" s="187"/>
      <c r="DL185" s="190"/>
      <c r="DM185" s="190"/>
      <c r="DN185" s="190"/>
      <c r="DO185" s="190"/>
      <c r="DP185" s="190"/>
      <c r="DQ185" s="190"/>
      <c r="DR185" s="190"/>
      <c r="DS185" s="190"/>
      <c r="DT185" s="190"/>
      <c r="DU185" s="190"/>
      <c r="DV185" s="190"/>
      <c r="DW185" s="190"/>
      <c r="DX185" s="190"/>
      <c r="DY185" s="190"/>
      <c r="DZ185" s="190"/>
      <c r="EA185" s="190"/>
      <c r="EB185" s="186"/>
      <c r="EC185" s="188"/>
      <c r="ED185" s="188"/>
      <c r="EE185" s="188"/>
      <c r="EF185" s="188"/>
      <c r="EG185" s="188"/>
      <c r="EH185" s="188"/>
      <c r="EI185" s="188"/>
      <c r="EJ185" s="191"/>
      <c r="EK185" s="191"/>
      <c r="EL185" s="191"/>
      <c r="EM185" s="191"/>
      <c r="EN185" s="189"/>
      <c r="EO185" s="190"/>
      <c r="EP185" s="189"/>
      <c r="EQ185" s="187"/>
      <c r="ER185" s="191"/>
      <c r="ES185" s="190"/>
      <c r="ET185" s="191"/>
      <c r="EU185" s="190"/>
    </row>
    <row r="186" spans="27:151">
      <c r="AA186" s="6" t="s">
        <v>282</v>
      </c>
      <c r="AB186" s="5" t="s">
        <v>283</v>
      </c>
      <c r="AC186" s="5" t="s">
        <v>284</v>
      </c>
      <c r="AD186" s="4">
        <v>1.31</v>
      </c>
      <c r="AE186" s="4">
        <v>28</v>
      </c>
      <c r="AF186" s="5">
        <v>114.3</v>
      </c>
      <c r="AG186" s="5">
        <v>6.5000000000000009</v>
      </c>
      <c r="AH186" s="6" t="str">
        <f t="shared" si="31"/>
        <v>114.3 x 6.5</v>
      </c>
      <c r="AI186" s="11" cm="1">
        <f t="array" ref="AI186">_xll.DCEPropSectPipe(AF186, AG186, "Area")</f>
        <v>2201.3139723703698</v>
      </c>
      <c r="AJ186" s="151" cm="1">
        <f t="array" ref="AJ186">_xll.DCEPropSectPipe(AF186, AG186, "Ix")</f>
        <v>3209265.3722516391</v>
      </c>
      <c r="AK186" s="151" cm="1">
        <f t="array" ref="AK186">_xll.DCEPropSectPipe(AF186, AG186, "W")</f>
        <v>56155.124623825708</v>
      </c>
      <c r="AL186" s="151" cm="1">
        <f t="array" ref="AL186">_xll.DCEPropSectPipe(AF186, AG186, "Sx")</f>
        <v>37813.500833333332</v>
      </c>
      <c r="AM186" s="11">
        <f>2*Cal!AG186</f>
        <v>13.000000000000002</v>
      </c>
      <c r="AN186" s="11">
        <f t="shared" si="32"/>
        <v>53.9</v>
      </c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9"/>
      <c r="BB186" s="5" t="s">
        <v>298</v>
      </c>
      <c r="BC186" s="3">
        <v>-1064.8392836901971</v>
      </c>
      <c r="BD186" s="3">
        <v>0</v>
      </c>
      <c r="BE186" s="3">
        <v>2.8686091276982322</v>
      </c>
      <c r="BF186" s="3">
        <v>-3.6045103336674416</v>
      </c>
      <c r="BG186" s="3">
        <v>0</v>
      </c>
      <c r="BH186" s="153">
        <f t="shared" si="33"/>
        <v>3.6045103336674416</v>
      </c>
      <c r="BI186" s="153">
        <f t="shared" si="34"/>
        <v>2.8686091276982322</v>
      </c>
      <c r="BJ186" s="8">
        <f t="shared" si="35"/>
        <v>2.3034711628198714</v>
      </c>
      <c r="BK186" s="8">
        <f t="shared" si="36"/>
        <v>0.30565927931256631</v>
      </c>
      <c r="BL186" s="8">
        <f t="shared" si="37"/>
        <v>2.6091304421324377</v>
      </c>
      <c r="BM186" s="8">
        <f t="shared" si="38"/>
        <v>2.1346269694903511E-2</v>
      </c>
      <c r="BN186" s="7" t="str">
        <f t="shared" si="39"/>
        <v>O/S</v>
      </c>
      <c r="BO186" s="9">
        <f t="shared" si="40"/>
        <v>0.30565927931256637</v>
      </c>
      <c r="BP186" s="7" t="str">
        <f t="shared" si="41"/>
        <v>OK</v>
      </c>
      <c r="BQ186" s="11">
        <f t="shared" si="42"/>
        <v>8.2923076923076913</v>
      </c>
      <c r="BR186" s="10" t="str">
        <f t="shared" si="43"/>
        <v>-</v>
      </c>
      <c r="BS186" s="9" t="str" cm="1">
        <f t="array" ref="BS186">IF(BQ186&lt;$K$45,"-",IF(BC186&lt;0,_xll.Dce_5575_1121_SigmaCr1(AN186,AG186,$B$23,$D$23),"-"))</f>
        <v>-</v>
      </c>
      <c r="BT186" s="10">
        <f t="shared" si="44"/>
        <v>0</v>
      </c>
      <c r="BU186" s="7" t="str">
        <f t="shared" si="45"/>
        <v>OK</v>
      </c>
      <c r="DA186" s="186"/>
      <c r="DB186" s="186"/>
      <c r="DC186" s="186"/>
      <c r="DD186" s="201"/>
      <c r="DE186" s="201"/>
      <c r="DF186" s="186"/>
      <c r="DG186" s="186"/>
      <c r="DH186" s="189"/>
      <c r="DI186" s="190"/>
      <c r="DJ186" s="187"/>
      <c r="DK186" s="187"/>
      <c r="DL186" s="190"/>
      <c r="DM186" s="190"/>
      <c r="DN186" s="190"/>
      <c r="DO186" s="190"/>
      <c r="DP186" s="190"/>
      <c r="DQ186" s="190"/>
      <c r="DR186" s="190"/>
      <c r="DS186" s="190"/>
      <c r="DT186" s="190"/>
      <c r="DU186" s="190"/>
      <c r="DV186" s="190"/>
      <c r="DW186" s="190"/>
      <c r="DX186" s="190"/>
      <c r="DY186" s="190"/>
      <c r="DZ186" s="190"/>
      <c r="EA186" s="190"/>
      <c r="EB186" s="186"/>
      <c r="EC186" s="188"/>
      <c r="ED186" s="188"/>
      <c r="EE186" s="188"/>
      <c r="EF186" s="188"/>
      <c r="EG186" s="188"/>
      <c r="EH186" s="188"/>
      <c r="EI186" s="188"/>
      <c r="EJ186" s="191"/>
      <c r="EK186" s="191"/>
      <c r="EL186" s="191"/>
      <c r="EM186" s="191"/>
      <c r="EN186" s="189"/>
      <c r="EO186" s="190"/>
      <c r="EP186" s="189"/>
      <c r="EQ186" s="187"/>
      <c r="ER186" s="191"/>
      <c r="ES186" s="190"/>
      <c r="ET186" s="191"/>
      <c r="EU186" s="190"/>
    </row>
    <row r="187" spans="27:151">
      <c r="AA187" s="6" t="s">
        <v>282</v>
      </c>
      <c r="AB187" s="5" t="s">
        <v>283</v>
      </c>
      <c r="AC187" s="5" t="s">
        <v>284</v>
      </c>
      <c r="AD187" s="4">
        <v>1.75</v>
      </c>
      <c r="AE187" s="4">
        <v>28</v>
      </c>
      <c r="AF187" s="5">
        <v>114.3</v>
      </c>
      <c r="AG187" s="5">
        <v>6.5000000000000009</v>
      </c>
      <c r="AH187" s="6" t="str">
        <f t="shared" si="31"/>
        <v>114.3 x 6.5</v>
      </c>
      <c r="AI187" s="11" cm="1">
        <f t="array" ref="AI187">_xll.DCEPropSectPipe(AF187, AG187, "Area")</f>
        <v>2201.3139723703698</v>
      </c>
      <c r="AJ187" s="151" cm="1">
        <f t="array" ref="AJ187">_xll.DCEPropSectPipe(AF187, AG187, "Ix")</f>
        <v>3209265.3722516391</v>
      </c>
      <c r="AK187" s="151" cm="1">
        <f t="array" ref="AK187">_xll.DCEPropSectPipe(AF187, AG187, "W")</f>
        <v>56155.124623825708</v>
      </c>
      <c r="AL187" s="151" cm="1">
        <f t="array" ref="AL187">_xll.DCEPropSectPipe(AF187, AG187, "Sx")</f>
        <v>37813.500833333332</v>
      </c>
      <c r="AM187" s="11">
        <f>2*Cal!AG187</f>
        <v>13.000000000000002</v>
      </c>
      <c r="AN187" s="11">
        <f t="shared" si="32"/>
        <v>53.9</v>
      </c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9"/>
      <c r="BB187" s="5" t="s">
        <v>298</v>
      </c>
      <c r="BC187" s="3">
        <v>-1064.8392836901971</v>
      </c>
      <c r="BD187" s="3">
        <v>0</v>
      </c>
      <c r="BE187" s="3">
        <v>2.9501528211262902</v>
      </c>
      <c r="BF187" s="3">
        <v>-4.8773645099728054</v>
      </c>
      <c r="BG187" s="3">
        <v>0</v>
      </c>
      <c r="BH187" s="153">
        <f t="shared" si="33"/>
        <v>4.8773645099728054</v>
      </c>
      <c r="BI187" s="153">
        <f t="shared" si="34"/>
        <v>2.9501528211262902</v>
      </c>
      <c r="BJ187" s="8">
        <f t="shared" si="35"/>
        <v>2.3034711628198714</v>
      </c>
      <c r="BK187" s="8">
        <f t="shared" si="36"/>
        <v>0.41359618451867103</v>
      </c>
      <c r="BL187" s="8">
        <f t="shared" si="37"/>
        <v>2.7170673473385425</v>
      </c>
      <c r="BM187" s="8">
        <f t="shared" si="38"/>
        <v>2.1953063299172126E-2</v>
      </c>
      <c r="BN187" s="7" t="str">
        <f t="shared" si="39"/>
        <v>O/S</v>
      </c>
      <c r="BO187" s="9">
        <f t="shared" si="40"/>
        <v>0.41359618451867108</v>
      </c>
      <c r="BP187" s="7" t="str">
        <f t="shared" si="41"/>
        <v>OK</v>
      </c>
      <c r="BQ187" s="11">
        <f t="shared" si="42"/>
        <v>8.2923076923076913</v>
      </c>
      <c r="BR187" s="10" t="str">
        <f t="shared" si="43"/>
        <v>-</v>
      </c>
      <c r="BS187" s="9" t="str" cm="1">
        <f t="array" ref="BS187">IF(BQ187&lt;$K$45,"-",IF(BC187&lt;0,_xll.Dce_5575_1121_SigmaCr1(AN187,AG187,$B$23,$D$23),"-"))</f>
        <v>-</v>
      </c>
      <c r="BT187" s="10">
        <f t="shared" si="44"/>
        <v>0</v>
      </c>
      <c r="BU187" s="7" t="str">
        <f t="shared" si="45"/>
        <v>OK</v>
      </c>
      <c r="DA187" s="186"/>
      <c r="DB187" s="186"/>
      <c r="DC187" s="186"/>
      <c r="DD187" s="201"/>
      <c r="DE187" s="201"/>
      <c r="DF187" s="186"/>
      <c r="DG187" s="186"/>
      <c r="DH187" s="189"/>
      <c r="DI187" s="190"/>
      <c r="DJ187" s="187"/>
      <c r="DK187" s="187"/>
      <c r="DL187" s="190"/>
      <c r="DM187" s="190"/>
      <c r="DN187" s="190"/>
      <c r="DO187" s="190"/>
      <c r="DP187" s="190"/>
      <c r="DQ187" s="190"/>
      <c r="DR187" s="190"/>
      <c r="DS187" s="190"/>
      <c r="DT187" s="190"/>
      <c r="DU187" s="190"/>
      <c r="DV187" s="190"/>
      <c r="DW187" s="190"/>
      <c r="DX187" s="190"/>
      <c r="DY187" s="190"/>
      <c r="DZ187" s="190"/>
      <c r="EA187" s="190"/>
      <c r="EB187" s="186"/>
      <c r="EC187" s="188"/>
      <c r="ED187" s="188"/>
      <c r="EE187" s="188"/>
      <c r="EF187" s="188"/>
      <c r="EG187" s="188"/>
      <c r="EH187" s="188"/>
      <c r="EI187" s="188"/>
      <c r="EJ187" s="191"/>
      <c r="EK187" s="191"/>
      <c r="EL187" s="191"/>
      <c r="EM187" s="191"/>
      <c r="EN187" s="189"/>
      <c r="EO187" s="190"/>
      <c r="EP187" s="189"/>
      <c r="EQ187" s="187"/>
      <c r="ER187" s="191"/>
      <c r="ES187" s="190"/>
      <c r="ET187" s="191"/>
      <c r="EU187" s="190"/>
    </row>
    <row r="188" spans="27:151">
      <c r="AA188" s="6" t="s">
        <v>282</v>
      </c>
      <c r="AB188" s="5" t="s">
        <v>283</v>
      </c>
      <c r="AC188" s="5" t="s">
        <v>284</v>
      </c>
      <c r="AD188" s="4">
        <v>1.75</v>
      </c>
      <c r="AE188" s="4">
        <v>28</v>
      </c>
      <c r="AF188" s="5">
        <v>114.3</v>
      </c>
      <c r="AG188" s="5">
        <v>6.5000000000000009</v>
      </c>
      <c r="AH188" s="6" t="str">
        <f t="shared" si="31"/>
        <v>114.3 x 6.5</v>
      </c>
      <c r="AI188" s="11" cm="1">
        <f t="array" ref="AI188">_xll.DCEPropSectPipe(AF188, AG188, "Area")</f>
        <v>2201.3139723703698</v>
      </c>
      <c r="AJ188" s="151" cm="1">
        <f t="array" ref="AJ188">_xll.DCEPropSectPipe(AF188, AG188, "Ix")</f>
        <v>3209265.3722516391</v>
      </c>
      <c r="AK188" s="151" cm="1">
        <f t="array" ref="AK188">_xll.DCEPropSectPipe(AF188, AG188, "W")</f>
        <v>56155.124623825708</v>
      </c>
      <c r="AL188" s="151" cm="1">
        <f t="array" ref="AL188">_xll.DCEPropSectPipe(AF188, AG188, "Sx")</f>
        <v>37813.500833333332</v>
      </c>
      <c r="AM188" s="11">
        <f>2*Cal!AG188</f>
        <v>13.000000000000002</v>
      </c>
      <c r="AN188" s="11">
        <f t="shared" si="32"/>
        <v>53.9</v>
      </c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9"/>
      <c r="BB188" s="5" t="s">
        <v>298</v>
      </c>
      <c r="BC188" s="3">
        <v>-1064.8392836901971</v>
      </c>
      <c r="BD188" s="3">
        <v>0</v>
      </c>
      <c r="BE188" s="3">
        <v>-3.3496888641360592</v>
      </c>
      <c r="BF188" s="3">
        <v>-4.8773645099727716</v>
      </c>
      <c r="BG188" s="3">
        <v>0</v>
      </c>
      <c r="BH188" s="153">
        <f t="shared" si="33"/>
        <v>4.8773645099727716</v>
      </c>
      <c r="BI188" s="153">
        <f t="shared" si="34"/>
        <v>3.3496888641360592</v>
      </c>
      <c r="BJ188" s="8">
        <f t="shared" si="35"/>
        <v>2.3034711628198714</v>
      </c>
      <c r="BK188" s="8">
        <f t="shared" si="36"/>
        <v>0.4135961845186682</v>
      </c>
      <c r="BL188" s="8">
        <f t="shared" si="37"/>
        <v>2.7170673473385394</v>
      </c>
      <c r="BM188" s="8">
        <f t="shared" si="38"/>
        <v>2.492614319513008E-2</v>
      </c>
      <c r="BN188" s="7" t="str">
        <f t="shared" si="39"/>
        <v>O/S</v>
      </c>
      <c r="BO188" s="9">
        <f t="shared" si="40"/>
        <v>0.41359618451866825</v>
      </c>
      <c r="BP188" s="7" t="str">
        <f t="shared" si="41"/>
        <v>OK</v>
      </c>
      <c r="BQ188" s="11">
        <f t="shared" si="42"/>
        <v>8.2923076923076913</v>
      </c>
      <c r="BR188" s="10" t="str">
        <f t="shared" si="43"/>
        <v>-</v>
      </c>
      <c r="BS188" s="9" t="str" cm="1">
        <f t="array" ref="BS188">IF(BQ188&lt;$K$45,"-",IF(BC188&lt;0,_xll.Dce_5575_1121_SigmaCr1(AN188,AG188,$B$23,$D$23),"-"))</f>
        <v>-</v>
      </c>
      <c r="BT188" s="10">
        <f t="shared" si="44"/>
        <v>0</v>
      </c>
      <c r="BU188" s="7" t="str">
        <f t="shared" si="45"/>
        <v>OK</v>
      </c>
      <c r="DA188" s="186"/>
      <c r="DB188" s="186"/>
      <c r="DC188" s="186"/>
      <c r="DD188" s="201"/>
      <c r="DE188" s="201"/>
      <c r="DF188" s="186"/>
      <c r="DG188" s="186"/>
      <c r="DH188" s="189"/>
      <c r="DI188" s="190"/>
      <c r="DJ188" s="187"/>
      <c r="DK188" s="187"/>
      <c r="DL188" s="190"/>
      <c r="DM188" s="190"/>
      <c r="DN188" s="190"/>
      <c r="DO188" s="190"/>
      <c r="DP188" s="190"/>
      <c r="DQ188" s="190"/>
      <c r="DR188" s="190"/>
      <c r="DS188" s="190"/>
      <c r="DT188" s="190"/>
      <c r="DU188" s="190"/>
      <c r="DV188" s="190"/>
      <c r="DW188" s="190"/>
      <c r="DX188" s="190"/>
      <c r="DY188" s="190"/>
      <c r="DZ188" s="190"/>
      <c r="EA188" s="190"/>
      <c r="EB188" s="186"/>
      <c r="EC188" s="188"/>
      <c r="ED188" s="188"/>
      <c r="EE188" s="188"/>
      <c r="EF188" s="188"/>
      <c r="EG188" s="188"/>
      <c r="EH188" s="188"/>
      <c r="EI188" s="188"/>
      <c r="EJ188" s="191"/>
      <c r="EK188" s="191"/>
      <c r="EL188" s="191"/>
      <c r="EM188" s="191"/>
      <c r="EN188" s="189"/>
      <c r="EO188" s="190"/>
      <c r="EP188" s="189"/>
      <c r="EQ188" s="187"/>
      <c r="ER188" s="191"/>
      <c r="ES188" s="190"/>
      <c r="ET188" s="191"/>
      <c r="EU188" s="190"/>
    </row>
    <row r="189" spans="27:151">
      <c r="AA189" s="6" t="s">
        <v>282</v>
      </c>
      <c r="AB189" s="5" t="s">
        <v>283</v>
      </c>
      <c r="AC189" s="5" t="s">
        <v>284</v>
      </c>
      <c r="AD189" s="4">
        <v>2.19</v>
      </c>
      <c r="AE189" s="4">
        <v>28</v>
      </c>
      <c r="AF189" s="5">
        <v>114.3</v>
      </c>
      <c r="AG189" s="5">
        <v>6.5000000000000009</v>
      </c>
      <c r="AH189" s="6" t="str">
        <f t="shared" si="31"/>
        <v>114.3 x 6.5</v>
      </c>
      <c r="AI189" s="11" cm="1">
        <f t="array" ref="AI189">_xll.DCEPropSectPipe(AF189, AG189, "Area")</f>
        <v>2201.3139723703698</v>
      </c>
      <c r="AJ189" s="151" cm="1">
        <f t="array" ref="AJ189">_xll.DCEPropSectPipe(AF189, AG189, "Ix")</f>
        <v>3209265.3722516391</v>
      </c>
      <c r="AK189" s="151" cm="1">
        <f t="array" ref="AK189">_xll.DCEPropSectPipe(AF189, AG189, "W")</f>
        <v>56155.124623825708</v>
      </c>
      <c r="AL189" s="151" cm="1">
        <f t="array" ref="AL189">_xll.DCEPropSectPipe(AF189, AG189, "Sx")</f>
        <v>37813.500833333332</v>
      </c>
      <c r="AM189" s="11">
        <f>2*Cal!AG189</f>
        <v>13.000000000000002</v>
      </c>
      <c r="AN189" s="11">
        <f t="shared" si="32"/>
        <v>53.9</v>
      </c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9"/>
      <c r="BB189" s="5" t="s">
        <v>298</v>
      </c>
      <c r="BC189" s="3">
        <v>-1064.8392836901971</v>
      </c>
      <c r="BD189" s="3">
        <v>0</v>
      </c>
      <c r="BE189" s="3">
        <v>-3.2681451707080011</v>
      </c>
      <c r="BF189" s="3">
        <v>-3.4297133148506331</v>
      </c>
      <c r="BG189" s="3">
        <v>0</v>
      </c>
      <c r="BH189" s="153">
        <f t="shared" si="33"/>
        <v>3.4297133148506331</v>
      </c>
      <c r="BI189" s="153">
        <f t="shared" si="34"/>
        <v>3.2681451707080011</v>
      </c>
      <c r="BJ189" s="8">
        <f t="shared" si="35"/>
        <v>2.3034711628198714</v>
      </c>
      <c r="BK189" s="8">
        <f t="shared" si="36"/>
        <v>0.29083664715127361</v>
      </c>
      <c r="BL189" s="8">
        <f t="shared" si="37"/>
        <v>2.594307809971145</v>
      </c>
      <c r="BM189" s="8">
        <f t="shared" si="38"/>
        <v>2.4319349590861464E-2</v>
      </c>
      <c r="BN189" s="7" t="str">
        <f t="shared" si="39"/>
        <v>O/S</v>
      </c>
      <c r="BO189" s="9">
        <f t="shared" si="40"/>
        <v>0.29083664715127366</v>
      </c>
      <c r="BP189" s="7" t="str">
        <f t="shared" si="41"/>
        <v>OK</v>
      </c>
      <c r="BQ189" s="11">
        <f t="shared" si="42"/>
        <v>8.2923076923076913</v>
      </c>
      <c r="BR189" s="10" t="str">
        <f t="shared" si="43"/>
        <v>-</v>
      </c>
      <c r="BS189" s="9" t="str" cm="1">
        <f t="array" ref="BS189">IF(BQ189&lt;$K$45,"-",IF(BC189&lt;0,_xll.Dce_5575_1121_SigmaCr1(AN189,AG189,$B$23,$D$23),"-"))</f>
        <v>-</v>
      </c>
      <c r="BT189" s="10">
        <f t="shared" si="44"/>
        <v>0</v>
      </c>
      <c r="BU189" s="7" t="str">
        <f t="shared" si="45"/>
        <v>OK</v>
      </c>
      <c r="DA189" s="186"/>
      <c r="DB189" s="186"/>
      <c r="DC189" s="186"/>
      <c r="DD189" s="201"/>
      <c r="DE189" s="201"/>
      <c r="DF189" s="186"/>
      <c r="DG189" s="186"/>
      <c r="DH189" s="189"/>
      <c r="DI189" s="190"/>
      <c r="DJ189" s="187"/>
      <c r="DK189" s="187"/>
      <c r="DL189" s="190"/>
      <c r="DM189" s="190"/>
      <c r="DN189" s="190"/>
      <c r="DO189" s="190"/>
      <c r="DP189" s="190"/>
      <c r="DQ189" s="190"/>
      <c r="DR189" s="190"/>
      <c r="DS189" s="190"/>
      <c r="DT189" s="190"/>
      <c r="DU189" s="190"/>
      <c r="DV189" s="190"/>
      <c r="DW189" s="190"/>
      <c r="DX189" s="190"/>
      <c r="DY189" s="190"/>
      <c r="DZ189" s="190"/>
      <c r="EA189" s="190"/>
      <c r="EB189" s="186"/>
      <c r="EC189" s="188"/>
      <c r="ED189" s="188"/>
      <c r="EE189" s="188"/>
      <c r="EF189" s="188"/>
      <c r="EG189" s="188"/>
      <c r="EH189" s="188"/>
      <c r="EI189" s="188"/>
      <c r="EJ189" s="191"/>
      <c r="EK189" s="191"/>
      <c r="EL189" s="191"/>
      <c r="EM189" s="191"/>
      <c r="EN189" s="189"/>
      <c r="EO189" s="190"/>
      <c r="EP189" s="189"/>
      <c r="EQ189" s="187"/>
      <c r="ER189" s="191"/>
      <c r="ES189" s="190"/>
      <c r="ET189" s="191"/>
      <c r="EU189" s="190"/>
    </row>
    <row r="190" spans="27:151">
      <c r="AA190" s="6" t="s">
        <v>282</v>
      </c>
      <c r="AB190" s="5" t="s">
        <v>283</v>
      </c>
      <c r="AC190" s="5" t="s">
        <v>284</v>
      </c>
      <c r="AD190" s="4">
        <v>2.62</v>
      </c>
      <c r="AE190" s="4">
        <v>28</v>
      </c>
      <c r="AF190" s="5">
        <v>114.3</v>
      </c>
      <c r="AG190" s="5">
        <v>6.5000000000000009</v>
      </c>
      <c r="AH190" s="6" t="str">
        <f t="shared" si="31"/>
        <v>114.3 x 6.5</v>
      </c>
      <c r="AI190" s="11" cm="1">
        <f t="array" ref="AI190">_xll.DCEPropSectPipe(AF190, AG190, "Area")</f>
        <v>2201.3139723703698</v>
      </c>
      <c r="AJ190" s="151" cm="1">
        <f t="array" ref="AJ190">_xll.DCEPropSectPipe(AF190, AG190, "Ix")</f>
        <v>3209265.3722516391</v>
      </c>
      <c r="AK190" s="151" cm="1">
        <f t="array" ref="AK190">_xll.DCEPropSectPipe(AF190, AG190, "W")</f>
        <v>56155.124623825708</v>
      </c>
      <c r="AL190" s="151" cm="1">
        <f t="array" ref="AL190">_xll.DCEPropSectPipe(AF190, AG190, "Sx")</f>
        <v>37813.500833333332</v>
      </c>
      <c r="AM190" s="11">
        <f>2*Cal!AG190</f>
        <v>13.000000000000002</v>
      </c>
      <c r="AN190" s="11">
        <f t="shared" si="32"/>
        <v>53.9</v>
      </c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9"/>
      <c r="BB190" s="5" t="s">
        <v>298</v>
      </c>
      <c r="BC190" s="3">
        <v>-1064.8392836901971</v>
      </c>
      <c r="BD190" s="3">
        <v>0</v>
      </c>
      <c r="BE190" s="3">
        <v>-3.186601477279944</v>
      </c>
      <c r="BF190" s="3">
        <v>-2.0177374856032704</v>
      </c>
      <c r="BG190" s="3">
        <v>0</v>
      </c>
      <c r="BH190" s="153">
        <f t="shared" si="33"/>
        <v>2.0177374856032704</v>
      </c>
      <c r="BI190" s="153">
        <f t="shared" si="34"/>
        <v>3.186601477279944</v>
      </c>
      <c r="BJ190" s="8">
        <f t="shared" si="35"/>
        <v>2.3034711628198714</v>
      </c>
      <c r="BK190" s="8">
        <f t="shared" si="36"/>
        <v>0.17110234916817046</v>
      </c>
      <c r="BL190" s="8">
        <f t="shared" si="37"/>
        <v>2.4745735119880417</v>
      </c>
      <c r="BM190" s="8">
        <f t="shared" si="38"/>
        <v>2.3712555986592856E-2</v>
      </c>
      <c r="BN190" s="7" t="str">
        <f t="shared" si="39"/>
        <v>O/S</v>
      </c>
      <c r="BO190" s="9">
        <f t="shared" si="40"/>
        <v>0.17110234916817049</v>
      </c>
      <c r="BP190" s="7" t="str">
        <f t="shared" si="41"/>
        <v>OK</v>
      </c>
      <c r="BQ190" s="11">
        <f t="shared" si="42"/>
        <v>8.2923076923076913</v>
      </c>
      <c r="BR190" s="10" t="str">
        <f t="shared" si="43"/>
        <v>-</v>
      </c>
      <c r="BS190" s="9" t="str" cm="1">
        <f t="array" ref="BS190">IF(BQ190&lt;$K$45,"-",IF(BC190&lt;0,_xll.Dce_5575_1121_SigmaCr1(AN190,AG190,$B$23,$D$23),"-"))</f>
        <v>-</v>
      </c>
      <c r="BT190" s="10">
        <f t="shared" si="44"/>
        <v>0</v>
      </c>
      <c r="BU190" s="7" t="str">
        <f t="shared" si="45"/>
        <v>OK</v>
      </c>
      <c r="DA190" s="186"/>
      <c r="DB190" s="186"/>
      <c r="DC190" s="186"/>
      <c r="DD190" s="201"/>
      <c r="DE190" s="201"/>
      <c r="DF190" s="186"/>
      <c r="DG190" s="186"/>
      <c r="DH190" s="189"/>
      <c r="DI190" s="190"/>
      <c r="DJ190" s="187"/>
      <c r="DK190" s="187"/>
      <c r="DL190" s="190"/>
      <c r="DM190" s="190"/>
      <c r="DN190" s="190"/>
      <c r="DO190" s="190"/>
      <c r="DP190" s="190"/>
      <c r="DQ190" s="190"/>
      <c r="DR190" s="190"/>
      <c r="DS190" s="190"/>
      <c r="DT190" s="190"/>
      <c r="DU190" s="190"/>
      <c r="DV190" s="190"/>
      <c r="DW190" s="190"/>
      <c r="DX190" s="190"/>
      <c r="DY190" s="190"/>
      <c r="DZ190" s="190"/>
      <c r="EA190" s="190"/>
      <c r="EB190" s="186"/>
      <c r="EC190" s="188"/>
      <c r="ED190" s="188"/>
      <c r="EE190" s="188"/>
      <c r="EF190" s="188"/>
      <c r="EG190" s="188"/>
      <c r="EH190" s="188"/>
      <c r="EI190" s="188"/>
      <c r="EJ190" s="191"/>
      <c r="EK190" s="191"/>
      <c r="EL190" s="191"/>
      <c r="EM190" s="191"/>
      <c r="EN190" s="189"/>
      <c r="EO190" s="190"/>
      <c r="EP190" s="189"/>
      <c r="EQ190" s="187"/>
      <c r="ER190" s="191"/>
      <c r="ES190" s="190"/>
      <c r="ET190" s="191"/>
      <c r="EU190" s="190"/>
    </row>
    <row r="191" spans="27:151">
      <c r="AA191" s="6" t="s">
        <v>282</v>
      </c>
      <c r="AB191" s="5" t="s">
        <v>283</v>
      </c>
      <c r="AC191" s="5" t="s">
        <v>284</v>
      </c>
      <c r="AD191" s="4">
        <v>3.06</v>
      </c>
      <c r="AE191" s="4">
        <v>28</v>
      </c>
      <c r="AF191" s="5">
        <v>114.3</v>
      </c>
      <c r="AG191" s="5">
        <v>6.5000000000000009</v>
      </c>
      <c r="AH191" s="6" t="str">
        <f t="shared" si="31"/>
        <v>114.3 x 6.5</v>
      </c>
      <c r="AI191" s="11" cm="1">
        <f t="array" ref="AI191">_xll.DCEPropSectPipe(AF191, AG191, "Area")</f>
        <v>2201.3139723703698</v>
      </c>
      <c r="AJ191" s="151" cm="1">
        <f t="array" ref="AJ191">_xll.DCEPropSectPipe(AF191, AG191, "Ix")</f>
        <v>3209265.3722516391</v>
      </c>
      <c r="AK191" s="151" cm="1">
        <f t="array" ref="AK191">_xll.DCEPropSectPipe(AF191, AG191, "W")</f>
        <v>56155.124623825708</v>
      </c>
      <c r="AL191" s="151" cm="1">
        <f t="array" ref="AL191">_xll.DCEPropSectPipe(AF191, AG191, "Sx")</f>
        <v>37813.500833333332</v>
      </c>
      <c r="AM191" s="11">
        <f>2*Cal!AG191</f>
        <v>13.000000000000002</v>
      </c>
      <c r="AN191" s="11">
        <f t="shared" si="32"/>
        <v>53.9</v>
      </c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9"/>
      <c r="BB191" s="5" t="s">
        <v>298</v>
      </c>
      <c r="BC191" s="3">
        <v>-1064.8392836901971</v>
      </c>
      <c r="BD191" s="3">
        <v>0</v>
      </c>
      <c r="BE191" s="3">
        <v>-3.105057783851886</v>
      </c>
      <c r="BF191" s="3">
        <v>-0.64143702223068266</v>
      </c>
      <c r="BG191" s="3">
        <v>0</v>
      </c>
      <c r="BH191" s="153">
        <f t="shared" si="33"/>
        <v>0.64143702223068266</v>
      </c>
      <c r="BI191" s="153">
        <f t="shared" si="34"/>
        <v>3.105057783851886</v>
      </c>
      <c r="BJ191" s="8">
        <f t="shared" si="35"/>
        <v>2.3034711628198714</v>
      </c>
      <c r="BK191" s="8">
        <f t="shared" si="36"/>
        <v>5.439329056935864E-2</v>
      </c>
      <c r="BL191" s="8">
        <f t="shared" si="37"/>
        <v>2.3578644533892299</v>
      </c>
      <c r="BM191" s="8">
        <f t="shared" si="38"/>
        <v>2.3105762382324244E-2</v>
      </c>
      <c r="BN191" s="7" t="str">
        <f t="shared" si="39"/>
        <v>O/S</v>
      </c>
      <c r="BO191" s="9">
        <f t="shared" si="40"/>
        <v>5.4393290569358654E-2</v>
      </c>
      <c r="BP191" s="7" t="str">
        <f t="shared" si="41"/>
        <v>OK</v>
      </c>
      <c r="BQ191" s="11">
        <f t="shared" si="42"/>
        <v>8.2923076923076913</v>
      </c>
      <c r="BR191" s="10" t="str">
        <f t="shared" si="43"/>
        <v>-</v>
      </c>
      <c r="BS191" s="9" t="str" cm="1">
        <f t="array" ref="BS191">IF(BQ191&lt;$K$45,"-",IF(BC191&lt;0,_xll.Dce_5575_1121_SigmaCr1(AN191,AG191,$B$23,$D$23),"-"))</f>
        <v>-</v>
      </c>
      <c r="BT191" s="10">
        <f t="shared" si="44"/>
        <v>0</v>
      </c>
      <c r="BU191" s="7" t="str">
        <f t="shared" si="45"/>
        <v>OK</v>
      </c>
      <c r="DA191" s="186"/>
      <c r="DB191" s="186"/>
      <c r="DC191" s="186"/>
      <c r="DD191" s="201"/>
      <c r="DE191" s="201"/>
      <c r="DF191" s="186"/>
      <c r="DG191" s="186"/>
      <c r="DH191" s="189"/>
      <c r="DI191" s="190"/>
      <c r="DJ191" s="187"/>
      <c r="DK191" s="187"/>
      <c r="DL191" s="190"/>
      <c r="DM191" s="190"/>
      <c r="DN191" s="190"/>
      <c r="DO191" s="190"/>
      <c r="DP191" s="190"/>
      <c r="DQ191" s="190"/>
      <c r="DR191" s="190"/>
      <c r="DS191" s="190"/>
      <c r="DT191" s="190"/>
      <c r="DU191" s="190"/>
      <c r="DV191" s="190"/>
      <c r="DW191" s="190"/>
      <c r="DX191" s="190"/>
      <c r="DY191" s="190"/>
      <c r="DZ191" s="190"/>
      <c r="EA191" s="190"/>
      <c r="EB191" s="186"/>
      <c r="EC191" s="188"/>
      <c r="ED191" s="188"/>
      <c r="EE191" s="188"/>
      <c r="EF191" s="188"/>
      <c r="EG191" s="188"/>
      <c r="EH191" s="188"/>
      <c r="EI191" s="188"/>
      <c r="EJ191" s="191"/>
      <c r="EK191" s="191"/>
      <c r="EL191" s="191"/>
      <c r="EM191" s="191"/>
      <c r="EN191" s="189"/>
      <c r="EO191" s="190"/>
      <c r="EP191" s="189"/>
      <c r="EQ191" s="187"/>
      <c r="ER191" s="191"/>
      <c r="ES191" s="190"/>
      <c r="ET191" s="191"/>
      <c r="EU191" s="190"/>
    </row>
    <row r="192" spans="27:151">
      <c r="AA192" s="6" t="s">
        <v>282</v>
      </c>
      <c r="AB192" s="5" t="s">
        <v>283</v>
      </c>
      <c r="AC192" s="5" t="s">
        <v>284</v>
      </c>
      <c r="AD192" s="4">
        <v>3.5</v>
      </c>
      <c r="AE192" s="4">
        <v>28</v>
      </c>
      <c r="AF192" s="5">
        <v>114.3</v>
      </c>
      <c r="AG192" s="5">
        <v>6.5000000000000009</v>
      </c>
      <c r="AH192" s="6" t="str">
        <f t="shared" si="31"/>
        <v>114.3 x 6.5</v>
      </c>
      <c r="AI192" s="11" cm="1">
        <f t="array" ref="AI192">_xll.DCEPropSectPipe(AF192, AG192, "Area")</f>
        <v>2201.3139723703698</v>
      </c>
      <c r="AJ192" s="151" cm="1">
        <f t="array" ref="AJ192">_xll.DCEPropSectPipe(AF192, AG192, "Ix")</f>
        <v>3209265.3722516391</v>
      </c>
      <c r="AK192" s="151" cm="1">
        <f t="array" ref="AK192">_xll.DCEPropSectPipe(AF192, AG192, "W")</f>
        <v>56155.124623825708</v>
      </c>
      <c r="AL192" s="151" cm="1">
        <f t="array" ref="AL192">_xll.DCEPropSectPipe(AF192, AG192, "Sx")</f>
        <v>37813.500833333332</v>
      </c>
      <c r="AM192" s="11">
        <f>2*Cal!AG192</f>
        <v>13.000000000000002</v>
      </c>
      <c r="AN192" s="11">
        <f t="shared" si="32"/>
        <v>53.9</v>
      </c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9"/>
      <c r="BB192" s="5" t="s">
        <v>298</v>
      </c>
      <c r="BC192" s="3">
        <v>-1064.8392836901971</v>
      </c>
      <c r="BD192" s="3">
        <v>0</v>
      </c>
      <c r="BE192" s="3">
        <v>-3.0235140904238285</v>
      </c>
      <c r="BF192" s="3">
        <v>0.69918807526712978</v>
      </c>
      <c r="BG192" s="3">
        <v>0</v>
      </c>
      <c r="BH192" s="153">
        <f t="shared" si="33"/>
        <v>0.69918807526712978</v>
      </c>
      <c r="BI192" s="153">
        <f t="shared" si="34"/>
        <v>3.0235140904238285</v>
      </c>
      <c r="BJ192" s="8">
        <f t="shared" si="35"/>
        <v>2.3034711628198714</v>
      </c>
      <c r="BK192" s="8">
        <f t="shared" si="36"/>
        <v>5.9290528645161829E-2</v>
      </c>
      <c r="BL192" s="8">
        <f t="shared" si="37"/>
        <v>2.3627616914650331</v>
      </c>
      <c r="BM192" s="8">
        <f t="shared" si="38"/>
        <v>2.2498968778055628E-2</v>
      </c>
      <c r="BN192" s="7" t="str">
        <f t="shared" si="39"/>
        <v>O/S</v>
      </c>
      <c r="BO192" s="9">
        <f t="shared" si="40"/>
        <v>5.9290528645161836E-2</v>
      </c>
      <c r="BP192" s="7" t="str">
        <f t="shared" si="41"/>
        <v>OK</v>
      </c>
      <c r="BQ192" s="11">
        <f t="shared" si="42"/>
        <v>8.2923076923076913</v>
      </c>
      <c r="BR192" s="10" t="str">
        <f t="shared" si="43"/>
        <v>-</v>
      </c>
      <c r="BS192" s="9" t="str" cm="1">
        <f t="array" ref="BS192">IF(BQ192&lt;$K$45,"-",IF(BC192&lt;0,_xll.Dce_5575_1121_SigmaCr1(AN192,AG192,$B$23,$D$23),"-"))</f>
        <v>-</v>
      </c>
      <c r="BT192" s="10">
        <f t="shared" si="44"/>
        <v>0</v>
      </c>
      <c r="BU192" s="7" t="str">
        <f t="shared" si="45"/>
        <v>OK</v>
      </c>
      <c r="DA192" s="186"/>
      <c r="DB192" s="186"/>
      <c r="DC192" s="186"/>
      <c r="DD192" s="201"/>
      <c r="DE192" s="201"/>
      <c r="DF192" s="186"/>
      <c r="DG192" s="186"/>
      <c r="DH192" s="189"/>
      <c r="DI192" s="190"/>
      <c r="DJ192" s="187"/>
      <c r="DK192" s="187"/>
      <c r="DL192" s="190"/>
      <c r="DM192" s="190"/>
      <c r="DN192" s="190"/>
      <c r="DO192" s="190"/>
      <c r="DP192" s="190"/>
      <c r="DQ192" s="190"/>
      <c r="DR192" s="190"/>
      <c r="DS192" s="190"/>
      <c r="DT192" s="190"/>
      <c r="DU192" s="190"/>
      <c r="DV192" s="190"/>
      <c r="DW192" s="190"/>
      <c r="DX192" s="190"/>
      <c r="DY192" s="190"/>
      <c r="DZ192" s="190"/>
      <c r="EA192" s="190"/>
      <c r="EB192" s="186"/>
      <c r="EC192" s="188"/>
      <c r="ED192" s="188"/>
      <c r="EE192" s="188"/>
      <c r="EF192" s="188"/>
      <c r="EG192" s="188"/>
      <c r="EH192" s="188"/>
      <c r="EI192" s="188"/>
      <c r="EJ192" s="191"/>
      <c r="EK192" s="191"/>
      <c r="EL192" s="191"/>
      <c r="EM192" s="191"/>
      <c r="EN192" s="189"/>
      <c r="EO192" s="190"/>
      <c r="EP192" s="189"/>
      <c r="EQ192" s="187"/>
      <c r="ER192" s="191"/>
      <c r="ES192" s="190"/>
      <c r="ET192" s="191"/>
      <c r="EU192" s="190"/>
    </row>
    <row r="193" spans="27:151">
      <c r="AA193" s="6" t="s">
        <v>282</v>
      </c>
      <c r="AB193" s="5" t="s">
        <v>283</v>
      </c>
      <c r="AC193" s="5" t="s">
        <v>284</v>
      </c>
      <c r="AD193" s="4">
        <v>3.5</v>
      </c>
      <c r="AE193" s="4">
        <v>28</v>
      </c>
      <c r="AF193" s="5">
        <v>114.3</v>
      </c>
      <c r="AG193" s="5">
        <v>6.5000000000000009</v>
      </c>
      <c r="AH193" s="6" t="str">
        <f t="shared" si="31"/>
        <v>114.3 x 6.5</v>
      </c>
      <c r="AI193" s="11" cm="1">
        <f t="array" ref="AI193">_xll.DCEPropSectPipe(AF193, AG193, "Area")</f>
        <v>2201.3139723703698</v>
      </c>
      <c r="AJ193" s="151" cm="1">
        <f t="array" ref="AJ193">_xll.DCEPropSectPipe(AF193, AG193, "Ix")</f>
        <v>3209265.3722516391</v>
      </c>
      <c r="AK193" s="151" cm="1">
        <f t="array" ref="AK193">_xll.DCEPropSectPipe(AF193, AG193, "W")</f>
        <v>56155.124623825708</v>
      </c>
      <c r="AL193" s="151" cm="1">
        <f t="array" ref="AL193">_xll.DCEPropSectPipe(AF193, AG193, "Sx")</f>
        <v>37813.500833333332</v>
      </c>
      <c r="AM193" s="11">
        <f>2*Cal!AG193</f>
        <v>13.000000000000002</v>
      </c>
      <c r="AN193" s="11">
        <f t="shared" si="32"/>
        <v>53.9</v>
      </c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9"/>
      <c r="BB193" s="5" t="s">
        <v>298</v>
      </c>
      <c r="BC193" s="3">
        <v>100.34457264250753</v>
      </c>
      <c r="BD193" s="3">
        <v>0</v>
      </c>
      <c r="BE193" s="3">
        <v>-0.3351739241000381</v>
      </c>
      <c r="BF193" s="3">
        <v>0.69918807526728488</v>
      </c>
      <c r="BG193" s="3">
        <v>0</v>
      </c>
      <c r="BH193" s="153">
        <f t="shared" si="33"/>
        <v>0.69918807526728488</v>
      </c>
      <c r="BI193" s="153">
        <f t="shared" si="34"/>
        <v>0.3351739241000381</v>
      </c>
      <c r="BJ193" s="8">
        <f t="shared" si="35"/>
        <v>0.21706639956640408</v>
      </c>
      <c r="BK193" s="8">
        <f t="shared" si="36"/>
        <v>5.9290528645174978E-2</v>
      </c>
      <c r="BL193" s="8">
        <f t="shared" si="37"/>
        <v>0.27635692821157909</v>
      </c>
      <c r="BM193" s="8">
        <f t="shared" si="38"/>
        <v>2.4941400727813566E-3</v>
      </c>
      <c r="BN193" s="7" t="str">
        <f t="shared" si="39"/>
        <v>OK</v>
      </c>
      <c r="BO193" s="9">
        <f t="shared" si="40"/>
        <v>5.9290528645174985E-2</v>
      </c>
      <c r="BP193" s="7" t="str">
        <f t="shared" si="41"/>
        <v>OK</v>
      </c>
      <c r="BQ193" s="11">
        <f t="shared" si="42"/>
        <v>8.2923076923076913</v>
      </c>
      <c r="BR193" s="10" t="str">
        <f t="shared" si="43"/>
        <v>-</v>
      </c>
      <c r="BS193" s="9" t="str" cm="1">
        <f t="array" ref="BS193">IF(BQ193&lt;$K$45,"-",IF(BC193&lt;0,_xll.Dce_5575_1121_SigmaCr1(AN193,AG193,$B$23,$D$23),"-"))</f>
        <v>-</v>
      </c>
      <c r="BT193" s="10">
        <f t="shared" si="44"/>
        <v>0</v>
      </c>
      <c r="BU193" s="7" t="str">
        <f t="shared" si="45"/>
        <v>OK</v>
      </c>
      <c r="DA193" s="186"/>
      <c r="DB193" s="186"/>
      <c r="DC193" s="186"/>
      <c r="DD193" s="201"/>
      <c r="DE193" s="201"/>
      <c r="DF193" s="186"/>
      <c r="DG193" s="186"/>
      <c r="DH193" s="189"/>
      <c r="DI193" s="190"/>
      <c r="DJ193" s="187"/>
      <c r="DK193" s="187"/>
      <c r="DL193" s="190"/>
      <c r="DM193" s="190"/>
      <c r="DN193" s="190"/>
      <c r="DO193" s="190"/>
      <c r="DP193" s="190"/>
      <c r="DQ193" s="190"/>
      <c r="DR193" s="190"/>
      <c r="DS193" s="190"/>
      <c r="DT193" s="190"/>
      <c r="DU193" s="190"/>
      <c r="DV193" s="190"/>
      <c r="DW193" s="190"/>
      <c r="DX193" s="190"/>
      <c r="DY193" s="190"/>
      <c r="DZ193" s="190"/>
      <c r="EA193" s="190"/>
      <c r="EB193" s="186"/>
      <c r="EC193" s="188"/>
      <c r="ED193" s="188"/>
      <c r="EE193" s="188"/>
      <c r="EF193" s="188"/>
      <c r="EG193" s="188"/>
      <c r="EH193" s="188"/>
      <c r="EI193" s="188"/>
      <c r="EJ193" s="191"/>
      <c r="EK193" s="191"/>
      <c r="EL193" s="191"/>
      <c r="EM193" s="191"/>
      <c r="EN193" s="189"/>
      <c r="EO193" s="190"/>
      <c r="EP193" s="189"/>
      <c r="EQ193" s="187"/>
      <c r="ER193" s="191"/>
      <c r="ES193" s="190"/>
      <c r="ET193" s="191"/>
      <c r="EU193" s="190"/>
    </row>
    <row r="194" spans="27:151">
      <c r="AA194" s="6" t="s">
        <v>282</v>
      </c>
      <c r="AB194" s="5" t="s">
        <v>283</v>
      </c>
      <c r="AC194" s="5" t="s">
        <v>284</v>
      </c>
      <c r="AD194" s="4">
        <v>3.94</v>
      </c>
      <c r="AE194" s="4">
        <v>28</v>
      </c>
      <c r="AF194" s="5">
        <v>114.3</v>
      </c>
      <c r="AG194" s="5">
        <v>6.5000000000000009</v>
      </c>
      <c r="AH194" s="6" t="str">
        <f t="shared" si="31"/>
        <v>114.3 x 6.5</v>
      </c>
      <c r="AI194" s="11" cm="1">
        <f t="array" ref="AI194">_xll.DCEPropSectPipe(AF194, AG194, "Area")</f>
        <v>2201.3139723703698</v>
      </c>
      <c r="AJ194" s="151" cm="1">
        <f t="array" ref="AJ194">_xll.DCEPropSectPipe(AF194, AG194, "Ix")</f>
        <v>3209265.3722516391</v>
      </c>
      <c r="AK194" s="151" cm="1">
        <f t="array" ref="AK194">_xll.DCEPropSectPipe(AF194, AG194, "W")</f>
        <v>56155.124623825708</v>
      </c>
      <c r="AL194" s="151" cm="1">
        <f t="array" ref="AL194">_xll.DCEPropSectPipe(AF194, AG194, "Sx")</f>
        <v>37813.500833333332</v>
      </c>
      <c r="AM194" s="11">
        <f>2*Cal!AG194</f>
        <v>13.000000000000002</v>
      </c>
      <c r="AN194" s="11">
        <f t="shared" si="32"/>
        <v>53.9</v>
      </c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9"/>
      <c r="BB194" s="5" t="s">
        <v>298</v>
      </c>
      <c r="BC194" s="3">
        <v>100.34457264250753</v>
      </c>
      <c r="BD194" s="3">
        <v>0</v>
      </c>
      <c r="BE194" s="3">
        <v>-0.25363023067198021</v>
      </c>
      <c r="BF194" s="3">
        <v>0.82798898412366395</v>
      </c>
      <c r="BG194" s="3">
        <v>0</v>
      </c>
      <c r="BH194" s="153">
        <f t="shared" si="33"/>
        <v>0.82798898412366395</v>
      </c>
      <c r="BI194" s="153">
        <f t="shared" si="34"/>
        <v>0.25363023067198021</v>
      </c>
      <c r="BJ194" s="8">
        <f t="shared" si="35"/>
        <v>0.21706639956640408</v>
      </c>
      <c r="BK194" s="8">
        <f t="shared" si="36"/>
        <v>7.0212731477587956E-2</v>
      </c>
      <c r="BL194" s="8">
        <f t="shared" si="37"/>
        <v>0.28727913104399205</v>
      </c>
      <c r="BM194" s="8">
        <f t="shared" si="38"/>
        <v>1.887346468512743E-3</v>
      </c>
      <c r="BN194" s="7" t="str">
        <f t="shared" si="39"/>
        <v>OK</v>
      </c>
      <c r="BO194" s="9">
        <f t="shared" si="40"/>
        <v>7.0212731477587956E-2</v>
      </c>
      <c r="BP194" s="7" t="str">
        <f t="shared" si="41"/>
        <v>OK</v>
      </c>
      <c r="BQ194" s="11">
        <f t="shared" si="42"/>
        <v>8.2923076923076913</v>
      </c>
      <c r="BR194" s="10" t="str">
        <f t="shared" si="43"/>
        <v>-</v>
      </c>
      <c r="BS194" s="9" t="str" cm="1">
        <f t="array" ref="BS194">IF(BQ194&lt;$K$45,"-",IF(BC194&lt;0,_xll.Dce_5575_1121_SigmaCr1(AN194,AG194,$B$23,$D$23),"-"))</f>
        <v>-</v>
      </c>
      <c r="BT194" s="10">
        <f t="shared" si="44"/>
        <v>0</v>
      </c>
      <c r="BU194" s="7" t="str">
        <f t="shared" si="45"/>
        <v>OK</v>
      </c>
      <c r="DA194" s="186"/>
      <c r="DB194" s="186"/>
      <c r="DC194" s="186"/>
      <c r="DD194" s="201"/>
      <c r="DE194" s="201"/>
      <c r="DF194" s="186"/>
      <c r="DG194" s="186"/>
      <c r="DH194" s="189"/>
      <c r="DI194" s="190"/>
      <c r="DJ194" s="187"/>
      <c r="DK194" s="187"/>
      <c r="DL194" s="190"/>
      <c r="DM194" s="190"/>
      <c r="DN194" s="190"/>
      <c r="DO194" s="190"/>
      <c r="DP194" s="190"/>
      <c r="DQ194" s="190"/>
      <c r="DR194" s="190"/>
      <c r="DS194" s="190"/>
      <c r="DT194" s="190"/>
      <c r="DU194" s="190"/>
      <c r="DV194" s="190"/>
      <c r="DW194" s="190"/>
      <c r="DX194" s="190"/>
      <c r="DY194" s="190"/>
      <c r="DZ194" s="190"/>
      <c r="EA194" s="190"/>
      <c r="EB194" s="186"/>
      <c r="EC194" s="188"/>
      <c r="ED194" s="188"/>
      <c r="EE194" s="188"/>
      <c r="EF194" s="188"/>
      <c r="EG194" s="188"/>
      <c r="EH194" s="188"/>
      <c r="EI194" s="188"/>
      <c r="EJ194" s="191"/>
      <c r="EK194" s="191"/>
      <c r="EL194" s="191"/>
      <c r="EM194" s="191"/>
      <c r="EN194" s="189"/>
      <c r="EO194" s="190"/>
      <c r="EP194" s="189"/>
      <c r="EQ194" s="187"/>
      <c r="ER194" s="191"/>
      <c r="ES194" s="190"/>
      <c r="ET194" s="191"/>
      <c r="EU194" s="190"/>
    </row>
    <row r="195" spans="27:151">
      <c r="AA195" s="6" t="s">
        <v>282</v>
      </c>
      <c r="AB195" s="5" t="s">
        <v>283</v>
      </c>
      <c r="AC195" s="5" t="s">
        <v>284</v>
      </c>
      <c r="AD195" s="4">
        <v>4.38</v>
      </c>
      <c r="AE195" s="4">
        <v>28</v>
      </c>
      <c r="AF195" s="5">
        <v>114.3</v>
      </c>
      <c r="AG195" s="5">
        <v>6.5000000000000009</v>
      </c>
      <c r="AH195" s="6" t="str">
        <f t="shared" si="31"/>
        <v>114.3 x 6.5</v>
      </c>
      <c r="AI195" s="11" cm="1">
        <f t="array" ref="AI195">_xll.DCEPropSectPipe(AF195, AG195, "Area")</f>
        <v>2201.3139723703698</v>
      </c>
      <c r="AJ195" s="151" cm="1">
        <f t="array" ref="AJ195">_xll.DCEPropSectPipe(AF195, AG195, "Ix")</f>
        <v>3209265.3722516391</v>
      </c>
      <c r="AK195" s="151" cm="1">
        <f t="array" ref="AK195">_xll.DCEPropSectPipe(AF195, AG195, "W")</f>
        <v>56155.124623825708</v>
      </c>
      <c r="AL195" s="151" cm="1">
        <f t="array" ref="AL195">_xll.DCEPropSectPipe(AF195, AG195, "Sx")</f>
        <v>37813.500833333332</v>
      </c>
      <c r="AM195" s="11">
        <f>2*Cal!AG195</f>
        <v>13.000000000000002</v>
      </c>
      <c r="AN195" s="11">
        <f t="shared" si="32"/>
        <v>53.9</v>
      </c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9"/>
      <c r="BB195" s="5" t="s">
        <v>298</v>
      </c>
      <c r="BC195" s="3">
        <v>100.34457264250753</v>
      </c>
      <c r="BD195" s="3">
        <v>0</v>
      </c>
      <c r="BE195" s="3">
        <v>-0.17208653724392234</v>
      </c>
      <c r="BF195" s="3">
        <v>0.92111452710526776</v>
      </c>
      <c r="BG195" s="3">
        <v>0</v>
      </c>
      <c r="BH195" s="153">
        <f t="shared" si="33"/>
        <v>0.92111452710526776</v>
      </c>
      <c r="BI195" s="153">
        <f t="shared" si="34"/>
        <v>0.17208653724392234</v>
      </c>
      <c r="BJ195" s="8">
        <f t="shared" si="35"/>
        <v>0.21706639956640408</v>
      </c>
      <c r="BK195" s="8">
        <f t="shared" si="36"/>
        <v>7.8109694925709558E-2</v>
      </c>
      <c r="BL195" s="8">
        <f t="shared" si="37"/>
        <v>0.29517609449211363</v>
      </c>
      <c r="BM195" s="8">
        <f t="shared" si="38"/>
        <v>1.2805528642441291E-3</v>
      </c>
      <c r="BN195" s="7" t="str">
        <f t="shared" si="39"/>
        <v>OK</v>
      </c>
      <c r="BO195" s="9">
        <f t="shared" si="40"/>
        <v>7.8109694925709572E-2</v>
      </c>
      <c r="BP195" s="7" t="str">
        <f t="shared" si="41"/>
        <v>OK</v>
      </c>
      <c r="BQ195" s="11">
        <f t="shared" si="42"/>
        <v>8.2923076923076913</v>
      </c>
      <c r="BR195" s="10" t="str">
        <f t="shared" si="43"/>
        <v>-</v>
      </c>
      <c r="BS195" s="9" t="str" cm="1">
        <f t="array" ref="BS195">IF(BQ195&lt;$K$45,"-",IF(BC195&lt;0,_xll.Dce_5575_1121_SigmaCr1(AN195,AG195,$B$23,$D$23),"-"))</f>
        <v>-</v>
      </c>
      <c r="BT195" s="10">
        <f t="shared" si="44"/>
        <v>0</v>
      </c>
      <c r="BU195" s="7" t="str">
        <f t="shared" si="45"/>
        <v>OK</v>
      </c>
      <c r="DA195" s="186"/>
      <c r="DB195" s="186"/>
      <c r="DC195" s="186"/>
      <c r="DD195" s="201"/>
      <c r="DE195" s="201"/>
      <c r="DF195" s="186"/>
      <c r="DG195" s="186"/>
      <c r="DH195" s="189"/>
      <c r="DI195" s="190"/>
      <c r="DJ195" s="187"/>
      <c r="DK195" s="187"/>
      <c r="DL195" s="190"/>
      <c r="DM195" s="190"/>
      <c r="DN195" s="190"/>
      <c r="DO195" s="190"/>
      <c r="DP195" s="190"/>
      <c r="DQ195" s="190"/>
      <c r="DR195" s="190"/>
      <c r="DS195" s="190"/>
      <c r="DT195" s="190"/>
      <c r="DU195" s="190"/>
      <c r="DV195" s="190"/>
      <c r="DW195" s="190"/>
      <c r="DX195" s="190"/>
      <c r="DY195" s="190"/>
      <c r="DZ195" s="190"/>
      <c r="EA195" s="190"/>
      <c r="EB195" s="186"/>
      <c r="EC195" s="188"/>
      <c r="ED195" s="188"/>
      <c r="EE195" s="188"/>
      <c r="EF195" s="188"/>
      <c r="EG195" s="188"/>
      <c r="EH195" s="188"/>
      <c r="EI195" s="188"/>
      <c r="EJ195" s="191"/>
      <c r="EK195" s="191"/>
      <c r="EL195" s="191"/>
      <c r="EM195" s="191"/>
      <c r="EN195" s="189"/>
      <c r="EO195" s="190"/>
      <c r="EP195" s="189"/>
      <c r="EQ195" s="187"/>
      <c r="ER195" s="191"/>
      <c r="ES195" s="190"/>
      <c r="ET195" s="191"/>
      <c r="EU195" s="190"/>
    </row>
    <row r="196" spans="27:151">
      <c r="AA196" s="6" t="s">
        <v>282</v>
      </c>
      <c r="AB196" s="5" t="s">
        <v>283</v>
      </c>
      <c r="AC196" s="5" t="s">
        <v>284</v>
      </c>
      <c r="AD196" s="4">
        <v>4.8099999999999996</v>
      </c>
      <c r="AE196" s="4">
        <v>28</v>
      </c>
      <c r="AF196" s="5">
        <v>114.3</v>
      </c>
      <c r="AG196" s="5">
        <v>6.5000000000000009</v>
      </c>
      <c r="AH196" s="6" t="str">
        <f t="shared" si="31"/>
        <v>114.3 x 6.5</v>
      </c>
      <c r="AI196" s="11" cm="1">
        <f t="array" ref="AI196">_xll.DCEPropSectPipe(AF196, AG196, "Area")</f>
        <v>2201.3139723703698</v>
      </c>
      <c r="AJ196" s="151" cm="1">
        <f t="array" ref="AJ196">_xll.DCEPropSectPipe(AF196, AG196, "Ix")</f>
        <v>3209265.3722516391</v>
      </c>
      <c r="AK196" s="151" cm="1">
        <f t="array" ref="AK196">_xll.DCEPropSectPipe(AF196, AG196, "W")</f>
        <v>56155.124623825708</v>
      </c>
      <c r="AL196" s="151" cm="1">
        <f t="array" ref="AL196">_xll.DCEPropSectPipe(AF196, AG196, "Sx")</f>
        <v>37813.500833333332</v>
      </c>
      <c r="AM196" s="11">
        <f>2*Cal!AG196</f>
        <v>13.000000000000002</v>
      </c>
      <c r="AN196" s="11">
        <f t="shared" si="32"/>
        <v>53.9</v>
      </c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9"/>
      <c r="BB196" s="5" t="s">
        <v>298</v>
      </c>
      <c r="BC196" s="3">
        <v>100.34457264250753</v>
      </c>
      <c r="BD196" s="3">
        <v>0</v>
      </c>
      <c r="BE196" s="3">
        <v>-9.0542843815864457E-2</v>
      </c>
      <c r="BF196" s="3">
        <v>0.97856470421209618</v>
      </c>
      <c r="BG196" s="3">
        <v>0</v>
      </c>
      <c r="BH196" s="153">
        <f t="shared" si="33"/>
        <v>0.97856470421209618</v>
      </c>
      <c r="BI196" s="153">
        <f t="shared" si="34"/>
        <v>9.0542843815864457E-2</v>
      </c>
      <c r="BJ196" s="8">
        <f t="shared" si="35"/>
        <v>0.21706639956640408</v>
      </c>
      <c r="BK196" s="8">
        <f t="shared" si="36"/>
        <v>8.2981418989539812E-2</v>
      </c>
      <c r="BL196" s="8">
        <f t="shared" si="37"/>
        <v>0.30004781855594387</v>
      </c>
      <c r="BM196" s="8">
        <f t="shared" si="38"/>
        <v>6.737592599755153E-4</v>
      </c>
      <c r="BN196" s="7" t="str">
        <f t="shared" si="39"/>
        <v>OK</v>
      </c>
      <c r="BO196" s="9">
        <f t="shared" si="40"/>
        <v>8.2981418989539826E-2</v>
      </c>
      <c r="BP196" s="7" t="str">
        <f t="shared" si="41"/>
        <v>OK</v>
      </c>
      <c r="BQ196" s="11">
        <f t="shared" si="42"/>
        <v>8.2923076923076913</v>
      </c>
      <c r="BR196" s="10" t="str">
        <f t="shared" si="43"/>
        <v>-</v>
      </c>
      <c r="BS196" s="9" t="str" cm="1">
        <f t="array" ref="BS196">IF(BQ196&lt;$K$45,"-",IF(BC196&lt;0,_xll.Dce_5575_1121_SigmaCr1(AN196,AG196,$B$23,$D$23),"-"))</f>
        <v>-</v>
      </c>
      <c r="BT196" s="10">
        <f t="shared" si="44"/>
        <v>0</v>
      </c>
      <c r="BU196" s="7" t="str">
        <f t="shared" si="45"/>
        <v>OK</v>
      </c>
      <c r="DA196" s="186"/>
      <c r="DB196" s="186"/>
      <c r="DC196" s="186"/>
      <c r="DD196" s="201"/>
      <c r="DE196" s="201"/>
      <c r="DF196" s="186"/>
      <c r="DG196" s="186"/>
      <c r="DH196" s="189"/>
      <c r="DI196" s="190"/>
      <c r="DJ196" s="187"/>
      <c r="DK196" s="187"/>
      <c r="DL196" s="190"/>
      <c r="DM196" s="190"/>
      <c r="DN196" s="190"/>
      <c r="DO196" s="190"/>
      <c r="DP196" s="190"/>
      <c r="DQ196" s="190"/>
      <c r="DR196" s="190"/>
      <c r="DS196" s="190"/>
      <c r="DT196" s="190"/>
      <c r="DU196" s="190"/>
      <c r="DV196" s="190"/>
      <c r="DW196" s="190"/>
      <c r="DX196" s="190"/>
      <c r="DY196" s="190"/>
      <c r="DZ196" s="190"/>
      <c r="EA196" s="190"/>
      <c r="EB196" s="186"/>
      <c r="EC196" s="188"/>
      <c r="ED196" s="188"/>
      <c r="EE196" s="188"/>
      <c r="EF196" s="188"/>
      <c r="EG196" s="188"/>
      <c r="EH196" s="188"/>
      <c r="EI196" s="188"/>
      <c r="EJ196" s="191"/>
      <c r="EK196" s="191"/>
      <c r="EL196" s="191"/>
      <c r="EM196" s="191"/>
      <c r="EN196" s="189"/>
      <c r="EO196" s="190"/>
      <c r="EP196" s="189"/>
      <c r="EQ196" s="187"/>
      <c r="ER196" s="191"/>
      <c r="ES196" s="190"/>
      <c r="ET196" s="191"/>
      <c r="EU196" s="190"/>
    </row>
    <row r="197" spans="27:151">
      <c r="AA197" s="6" t="s">
        <v>282</v>
      </c>
      <c r="AB197" s="5" t="s">
        <v>283</v>
      </c>
      <c r="AC197" s="5" t="s">
        <v>284</v>
      </c>
      <c r="AD197" s="4">
        <v>5.25</v>
      </c>
      <c r="AE197" s="4">
        <v>28</v>
      </c>
      <c r="AF197" s="5">
        <v>114.3</v>
      </c>
      <c r="AG197" s="5">
        <v>6.5000000000000009</v>
      </c>
      <c r="AH197" s="6" t="str">
        <f t="shared" si="31"/>
        <v>114.3 x 6.5</v>
      </c>
      <c r="AI197" s="11" cm="1">
        <f t="array" ref="AI197">_xll.DCEPropSectPipe(AF197, AG197, "Area")</f>
        <v>2201.3139723703698</v>
      </c>
      <c r="AJ197" s="151" cm="1">
        <f t="array" ref="AJ197">_xll.DCEPropSectPipe(AF197, AG197, "Ix")</f>
        <v>3209265.3722516391</v>
      </c>
      <c r="AK197" s="151" cm="1">
        <f t="array" ref="AK197">_xll.DCEPropSectPipe(AF197, AG197, "W")</f>
        <v>56155.124623825708</v>
      </c>
      <c r="AL197" s="151" cm="1">
        <f t="array" ref="AL197">_xll.DCEPropSectPipe(AF197, AG197, "Sx")</f>
        <v>37813.500833333332</v>
      </c>
      <c r="AM197" s="11">
        <f>2*Cal!AG197</f>
        <v>13.000000000000002</v>
      </c>
      <c r="AN197" s="11">
        <f t="shared" si="32"/>
        <v>53.9</v>
      </c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9"/>
      <c r="BB197" s="5" t="s">
        <v>298</v>
      </c>
      <c r="BC197" s="3">
        <v>100.34457264250753</v>
      </c>
      <c r="BD197" s="3">
        <v>0</v>
      </c>
      <c r="BE197" s="3">
        <v>-8.9991503878065777E-3</v>
      </c>
      <c r="BF197" s="3">
        <v>1.0003395154441492</v>
      </c>
      <c r="BG197" s="3">
        <v>0</v>
      </c>
      <c r="BH197" s="153">
        <f t="shared" si="33"/>
        <v>1.0003395154441492</v>
      </c>
      <c r="BI197" s="153">
        <f t="shared" si="34"/>
        <v>8.9991503878065777E-3</v>
      </c>
      <c r="BJ197" s="8">
        <f t="shared" si="35"/>
        <v>0.21706639956640408</v>
      </c>
      <c r="BK197" s="8">
        <f t="shared" si="36"/>
        <v>8.4827903669078691E-2</v>
      </c>
      <c r="BL197" s="8">
        <f t="shared" si="37"/>
        <v>0.30189430323548277</v>
      </c>
      <c r="BM197" s="8">
        <f t="shared" si="38"/>
        <v>6.6965655706901462E-5</v>
      </c>
      <c r="BN197" s="7" t="str">
        <f t="shared" si="39"/>
        <v>OK</v>
      </c>
      <c r="BO197" s="9">
        <f t="shared" si="40"/>
        <v>8.4827903669078705E-2</v>
      </c>
      <c r="BP197" s="7" t="str">
        <f t="shared" si="41"/>
        <v>OK</v>
      </c>
      <c r="BQ197" s="11">
        <f t="shared" si="42"/>
        <v>8.2923076923076913</v>
      </c>
      <c r="BR197" s="10" t="str">
        <f t="shared" si="43"/>
        <v>-</v>
      </c>
      <c r="BS197" s="9" t="str" cm="1">
        <f t="array" ref="BS197">IF(BQ197&lt;$K$45,"-",IF(BC197&lt;0,_xll.Dce_5575_1121_SigmaCr1(AN197,AG197,$B$23,$D$23),"-"))</f>
        <v>-</v>
      </c>
      <c r="BT197" s="10">
        <f t="shared" si="44"/>
        <v>0</v>
      </c>
      <c r="BU197" s="7" t="str">
        <f t="shared" si="45"/>
        <v>OK</v>
      </c>
      <c r="DA197" s="186"/>
      <c r="DB197" s="186"/>
      <c r="DC197" s="186"/>
      <c r="DD197" s="201"/>
      <c r="DE197" s="201"/>
      <c r="DF197" s="186"/>
      <c r="DG197" s="186"/>
      <c r="DH197" s="189"/>
      <c r="DI197" s="190"/>
      <c r="DJ197" s="187"/>
      <c r="DK197" s="187"/>
      <c r="DL197" s="190"/>
      <c r="DM197" s="190"/>
      <c r="DN197" s="190"/>
      <c r="DO197" s="190"/>
      <c r="DP197" s="190"/>
      <c r="DQ197" s="190"/>
      <c r="DR197" s="190"/>
      <c r="DS197" s="190"/>
      <c r="DT197" s="190"/>
      <c r="DU197" s="190"/>
      <c r="DV197" s="190"/>
      <c r="DW197" s="190"/>
      <c r="DX197" s="190"/>
      <c r="DY197" s="190"/>
      <c r="DZ197" s="190"/>
      <c r="EA197" s="190"/>
      <c r="EB197" s="186"/>
      <c r="EC197" s="188"/>
      <c r="ED197" s="188"/>
      <c r="EE197" s="188"/>
      <c r="EF197" s="188"/>
      <c r="EG197" s="188"/>
      <c r="EH197" s="188"/>
      <c r="EI197" s="188"/>
      <c r="EJ197" s="191"/>
      <c r="EK197" s="191"/>
      <c r="EL197" s="191"/>
      <c r="EM197" s="191"/>
      <c r="EN197" s="189"/>
      <c r="EO197" s="190"/>
      <c r="EP197" s="189"/>
      <c r="EQ197" s="187"/>
      <c r="ER197" s="191"/>
      <c r="ES197" s="190"/>
      <c r="ET197" s="191"/>
      <c r="EU197" s="190"/>
    </row>
    <row r="198" spans="27:151">
      <c r="AA198" s="6" t="s">
        <v>282</v>
      </c>
      <c r="AB198" s="5" t="s">
        <v>283</v>
      </c>
      <c r="AC198" s="5" t="s">
        <v>284</v>
      </c>
      <c r="AD198" s="4">
        <v>5.25</v>
      </c>
      <c r="AE198" s="4">
        <v>28</v>
      </c>
      <c r="AF198" s="5">
        <v>114.3</v>
      </c>
      <c r="AG198" s="5">
        <v>6.5000000000000009</v>
      </c>
      <c r="AH198" s="6" t="str">
        <f t="shared" si="31"/>
        <v>114.3 x 6.5</v>
      </c>
      <c r="AI198" s="11" cm="1">
        <f t="array" ref="AI198">_xll.DCEPropSectPipe(AF198, AG198, "Area")</f>
        <v>2201.3139723703698</v>
      </c>
      <c r="AJ198" s="151" cm="1">
        <f t="array" ref="AJ198">_xll.DCEPropSectPipe(AF198, AG198, "Ix")</f>
        <v>3209265.3722516391</v>
      </c>
      <c r="AK198" s="151" cm="1">
        <f t="array" ref="AK198">_xll.DCEPropSectPipe(AF198, AG198, "W")</f>
        <v>56155.124623825708</v>
      </c>
      <c r="AL198" s="151" cm="1">
        <f t="array" ref="AL198">_xll.DCEPropSectPipe(AF198, AG198, "Sx")</f>
        <v>37813.500833333332</v>
      </c>
      <c r="AM198" s="11">
        <f>2*Cal!AG198</f>
        <v>13.000000000000002</v>
      </c>
      <c r="AN198" s="11">
        <f t="shared" si="32"/>
        <v>53.9</v>
      </c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9"/>
      <c r="BB198" s="5" t="s">
        <v>298</v>
      </c>
      <c r="BC198" s="3">
        <v>100.34457264250804</v>
      </c>
      <c r="BD198" s="3">
        <v>0</v>
      </c>
      <c r="BE198" s="3">
        <v>-2.1374762072494251</v>
      </c>
      <c r="BF198" s="3">
        <v>1.0003395154442725</v>
      </c>
      <c r="BG198" s="3">
        <v>0</v>
      </c>
      <c r="BH198" s="153">
        <f t="shared" si="33"/>
        <v>1.0003395154442725</v>
      </c>
      <c r="BI198" s="153">
        <f t="shared" si="34"/>
        <v>2.1374762072494251</v>
      </c>
      <c r="BJ198" s="8">
        <f t="shared" si="35"/>
        <v>0.21706639956640519</v>
      </c>
      <c r="BK198" s="8">
        <f t="shared" si="36"/>
        <v>8.4827903669089141E-2</v>
      </c>
      <c r="BL198" s="8">
        <f t="shared" si="37"/>
        <v>0.30189430323549432</v>
      </c>
      <c r="BM198" s="8">
        <f t="shared" si="38"/>
        <v>1.5905667713954762E-2</v>
      </c>
      <c r="BN198" s="7" t="str">
        <f t="shared" si="39"/>
        <v>OK</v>
      </c>
      <c r="BO198" s="9">
        <f t="shared" si="40"/>
        <v>8.4827903669089155E-2</v>
      </c>
      <c r="BP198" s="7" t="str">
        <f t="shared" si="41"/>
        <v>OK</v>
      </c>
      <c r="BQ198" s="11">
        <f t="shared" si="42"/>
        <v>8.2923076923076913</v>
      </c>
      <c r="BR198" s="10" t="str">
        <f t="shared" si="43"/>
        <v>-</v>
      </c>
      <c r="BS198" s="9" t="str" cm="1">
        <f t="array" ref="BS198">IF(BQ198&lt;$K$45,"-",IF(BC198&lt;0,_xll.Dce_5575_1121_SigmaCr1(AN198,AG198,$B$23,$D$23),"-"))</f>
        <v>-</v>
      </c>
      <c r="BT198" s="10">
        <f t="shared" si="44"/>
        <v>0</v>
      </c>
      <c r="BU198" s="7" t="str">
        <f t="shared" si="45"/>
        <v>OK</v>
      </c>
      <c r="DA198" s="186"/>
      <c r="DB198" s="186"/>
      <c r="DC198" s="186"/>
      <c r="DD198" s="201"/>
      <c r="DE198" s="201"/>
      <c r="DF198" s="186"/>
      <c r="DG198" s="186"/>
      <c r="DH198" s="189"/>
      <c r="DI198" s="190"/>
      <c r="DJ198" s="187"/>
      <c r="DK198" s="187"/>
      <c r="DL198" s="190"/>
      <c r="DM198" s="190"/>
      <c r="DN198" s="190"/>
      <c r="DO198" s="190"/>
      <c r="DP198" s="190"/>
      <c r="DQ198" s="190"/>
      <c r="DR198" s="190"/>
      <c r="DS198" s="190"/>
      <c r="DT198" s="190"/>
      <c r="DU198" s="190"/>
      <c r="DV198" s="190"/>
      <c r="DW198" s="190"/>
      <c r="DX198" s="190"/>
      <c r="DY198" s="190"/>
      <c r="DZ198" s="190"/>
      <c r="EA198" s="190"/>
      <c r="EB198" s="186"/>
      <c r="EC198" s="188"/>
      <c r="ED198" s="188"/>
      <c r="EE198" s="188"/>
      <c r="EF198" s="188"/>
      <c r="EG198" s="188"/>
      <c r="EH198" s="188"/>
      <c r="EI198" s="188"/>
      <c r="EJ198" s="191"/>
      <c r="EK198" s="191"/>
      <c r="EL198" s="191"/>
      <c r="EM198" s="191"/>
      <c r="EN198" s="189"/>
      <c r="EO198" s="190"/>
      <c r="EP198" s="189"/>
      <c r="EQ198" s="187"/>
      <c r="ER198" s="191"/>
      <c r="ES198" s="190"/>
      <c r="ET198" s="191"/>
      <c r="EU198" s="190"/>
    </row>
    <row r="199" spans="27:151">
      <c r="AA199" s="6" t="s">
        <v>282</v>
      </c>
      <c r="AB199" s="5" t="s">
        <v>283</v>
      </c>
      <c r="AC199" s="5" t="s">
        <v>284</v>
      </c>
      <c r="AD199" s="4">
        <v>5.69</v>
      </c>
      <c r="AE199" s="4">
        <v>28</v>
      </c>
      <c r="AF199" s="5">
        <v>114.3</v>
      </c>
      <c r="AG199" s="5">
        <v>6.5000000000000009</v>
      </c>
      <c r="AH199" s="6" t="str">
        <f t="shared" si="31"/>
        <v>114.3 x 6.5</v>
      </c>
      <c r="AI199" s="11" cm="1">
        <f t="array" ref="AI199">_xll.DCEPropSectPipe(AF199, AG199, "Area")</f>
        <v>2201.3139723703698</v>
      </c>
      <c r="AJ199" s="151" cm="1">
        <f t="array" ref="AJ199">_xll.DCEPropSectPipe(AF199, AG199, "Ix")</f>
        <v>3209265.3722516391</v>
      </c>
      <c r="AK199" s="151" cm="1">
        <f t="array" ref="AK199">_xll.DCEPropSectPipe(AF199, AG199, "W")</f>
        <v>56155.124623825708</v>
      </c>
      <c r="AL199" s="151" cm="1">
        <f t="array" ref="AL199">_xll.DCEPropSectPipe(AF199, AG199, "Sx")</f>
        <v>37813.500833333332</v>
      </c>
      <c r="AM199" s="11">
        <f>2*Cal!AG199</f>
        <v>13.000000000000002</v>
      </c>
      <c r="AN199" s="11">
        <f t="shared" si="32"/>
        <v>53.9</v>
      </c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9"/>
      <c r="BB199" s="5" t="s">
        <v>298</v>
      </c>
      <c r="BC199" s="3">
        <v>100.34457264250804</v>
      </c>
      <c r="BD199" s="3">
        <v>0</v>
      </c>
      <c r="BE199" s="3">
        <v>-2.0559325138213671</v>
      </c>
      <c r="BF199" s="3">
        <v>1.9176476731785084</v>
      </c>
      <c r="BG199" s="3">
        <v>0</v>
      </c>
      <c r="BH199" s="153">
        <f t="shared" si="33"/>
        <v>1.9176476731785084</v>
      </c>
      <c r="BI199" s="153">
        <f t="shared" si="34"/>
        <v>2.0559325138213671</v>
      </c>
      <c r="BJ199" s="8">
        <f t="shared" si="35"/>
        <v>0.21706639956640519</v>
      </c>
      <c r="BK199" s="8">
        <f t="shared" si="36"/>
        <v>0.1626148218481544</v>
      </c>
      <c r="BL199" s="8">
        <f t="shared" si="37"/>
        <v>0.37968122141455962</v>
      </c>
      <c r="BM199" s="8">
        <f t="shared" si="38"/>
        <v>1.5298874109686146E-2</v>
      </c>
      <c r="BN199" s="7" t="str">
        <f t="shared" si="39"/>
        <v>OK</v>
      </c>
      <c r="BO199" s="9">
        <f t="shared" si="40"/>
        <v>0.1626148218481544</v>
      </c>
      <c r="BP199" s="7" t="str">
        <f t="shared" si="41"/>
        <v>OK</v>
      </c>
      <c r="BQ199" s="11">
        <f t="shared" si="42"/>
        <v>8.2923076923076913</v>
      </c>
      <c r="BR199" s="10" t="str">
        <f t="shared" si="43"/>
        <v>-</v>
      </c>
      <c r="BS199" s="9" t="str" cm="1">
        <f t="array" ref="BS199">IF(BQ199&lt;$K$45,"-",IF(BC199&lt;0,_xll.Dce_5575_1121_SigmaCr1(AN199,AG199,$B$23,$D$23),"-"))</f>
        <v>-</v>
      </c>
      <c r="BT199" s="10">
        <f t="shared" si="44"/>
        <v>0</v>
      </c>
      <c r="BU199" s="7" t="str">
        <f t="shared" si="45"/>
        <v>OK</v>
      </c>
      <c r="DA199" s="186"/>
      <c r="DB199" s="186"/>
      <c r="DC199" s="186"/>
      <c r="DD199" s="201"/>
      <c r="DE199" s="201"/>
      <c r="DF199" s="186"/>
      <c r="DG199" s="186"/>
      <c r="DH199" s="189"/>
      <c r="DI199" s="190"/>
      <c r="DJ199" s="187"/>
      <c r="DK199" s="187"/>
      <c r="DL199" s="190"/>
      <c r="DM199" s="190"/>
      <c r="DN199" s="190"/>
      <c r="DO199" s="190"/>
      <c r="DP199" s="190"/>
      <c r="DQ199" s="190"/>
      <c r="DR199" s="190"/>
      <c r="DS199" s="190"/>
      <c r="DT199" s="190"/>
      <c r="DU199" s="190"/>
      <c r="DV199" s="190"/>
      <c r="DW199" s="190"/>
      <c r="DX199" s="190"/>
      <c r="DY199" s="190"/>
      <c r="DZ199" s="190"/>
      <c r="EA199" s="190"/>
      <c r="EB199" s="186"/>
      <c r="EC199" s="188"/>
      <c r="ED199" s="188"/>
      <c r="EE199" s="188"/>
      <c r="EF199" s="188"/>
      <c r="EG199" s="188"/>
      <c r="EH199" s="188"/>
      <c r="EI199" s="188"/>
      <c r="EJ199" s="191"/>
      <c r="EK199" s="191"/>
      <c r="EL199" s="191"/>
      <c r="EM199" s="191"/>
      <c r="EN199" s="189"/>
      <c r="EO199" s="190"/>
      <c r="EP199" s="189"/>
      <c r="EQ199" s="187"/>
      <c r="ER199" s="191"/>
      <c r="ES199" s="190"/>
      <c r="ET199" s="191"/>
      <c r="EU199" s="190"/>
    </row>
    <row r="200" spans="27:151">
      <c r="AA200" s="6" t="s">
        <v>282</v>
      </c>
      <c r="AB200" s="5" t="s">
        <v>283</v>
      </c>
      <c r="AC200" s="5" t="s">
        <v>284</v>
      </c>
      <c r="AD200" s="4">
        <v>6.12</v>
      </c>
      <c r="AE200" s="4">
        <v>28</v>
      </c>
      <c r="AF200" s="5">
        <v>114.3</v>
      </c>
      <c r="AG200" s="5">
        <v>6.5000000000000009</v>
      </c>
      <c r="AH200" s="6" t="str">
        <f t="shared" si="31"/>
        <v>114.3 x 6.5</v>
      </c>
      <c r="AI200" s="11" cm="1">
        <f t="array" ref="AI200">_xll.DCEPropSectPipe(AF200, AG200, "Area")</f>
        <v>2201.3139723703698</v>
      </c>
      <c r="AJ200" s="151" cm="1">
        <f t="array" ref="AJ200">_xll.DCEPropSectPipe(AF200, AG200, "Ix")</f>
        <v>3209265.3722516391</v>
      </c>
      <c r="AK200" s="151" cm="1">
        <f t="array" ref="AK200">_xll.DCEPropSectPipe(AF200, AG200, "W")</f>
        <v>56155.124623825708</v>
      </c>
      <c r="AL200" s="151" cm="1">
        <f t="array" ref="AL200">_xll.DCEPropSectPipe(AF200, AG200, "Sx")</f>
        <v>37813.500833333332</v>
      </c>
      <c r="AM200" s="11">
        <f>2*Cal!AG200</f>
        <v>13.000000000000002</v>
      </c>
      <c r="AN200" s="11">
        <f t="shared" si="32"/>
        <v>53.9</v>
      </c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9"/>
      <c r="BB200" s="5" t="s">
        <v>298</v>
      </c>
      <c r="BC200" s="3">
        <v>100.34457264250804</v>
      </c>
      <c r="BD200" s="3">
        <v>0</v>
      </c>
      <c r="BE200" s="3">
        <v>-1.9743888203933093</v>
      </c>
      <c r="BF200" s="3">
        <v>2.799280465037969</v>
      </c>
      <c r="BG200" s="3">
        <v>0</v>
      </c>
      <c r="BH200" s="153">
        <f t="shared" si="33"/>
        <v>2.799280465037969</v>
      </c>
      <c r="BI200" s="153">
        <f t="shared" si="34"/>
        <v>1.9743888203933093</v>
      </c>
      <c r="BJ200" s="8">
        <f t="shared" si="35"/>
        <v>0.21706639956640519</v>
      </c>
      <c r="BK200" s="8">
        <f t="shared" si="36"/>
        <v>0.23737650064292826</v>
      </c>
      <c r="BL200" s="8">
        <f t="shared" si="37"/>
        <v>0.45444290020933342</v>
      </c>
      <c r="BM200" s="8">
        <f t="shared" si="38"/>
        <v>1.469208050541753E-2</v>
      </c>
      <c r="BN200" s="7" t="str">
        <f t="shared" si="39"/>
        <v>OK</v>
      </c>
      <c r="BO200" s="9">
        <f t="shared" si="40"/>
        <v>0.23737650064292831</v>
      </c>
      <c r="BP200" s="7" t="str">
        <f t="shared" si="41"/>
        <v>OK</v>
      </c>
      <c r="BQ200" s="11">
        <f t="shared" si="42"/>
        <v>8.2923076923076913</v>
      </c>
      <c r="BR200" s="10" t="str">
        <f t="shared" si="43"/>
        <v>-</v>
      </c>
      <c r="BS200" s="9" t="str" cm="1">
        <f t="array" ref="BS200">IF(BQ200&lt;$K$45,"-",IF(BC200&lt;0,_xll.Dce_5575_1121_SigmaCr1(AN200,AG200,$B$23,$D$23),"-"))</f>
        <v>-</v>
      </c>
      <c r="BT200" s="10">
        <f t="shared" si="44"/>
        <v>0</v>
      </c>
      <c r="BU200" s="7" t="str">
        <f t="shared" si="45"/>
        <v>OK</v>
      </c>
      <c r="DA200" s="186"/>
      <c r="DB200" s="186"/>
      <c r="DC200" s="186"/>
      <c r="DD200" s="201"/>
      <c r="DE200" s="201"/>
      <c r="DF200" s="186"/>
      <c r="DG200" s="186"/>
      <c r="DH200" s="189"/>
      <c r="DI200" s="190"/>
      <c r="DJ200" s="187"/>
      <c r="DK200" s="187"/>
      <c r="DL200" s="190"/>
      <c r="DM200" s="190"/>
      <c r="DN200" s="190"/>
      <c r="DO200" s="190"/>
      <c r="DP200" s="190"/>
      <c r="DQ200" s="190"/>
      <c r="DR200" s="190"/>
      <c r="DS200" s="190"/>
      <c r="DT200" s="190"/>
      <c r="DU200" s="190"/>
      <c r="DV200" s="190"/>
      <c r="DW200" s="190"/>
      <c r="DX200" s="190"/>
      <c r="DY200" s="190"/>
      <c r="DZ200" s="190"/>
      <c r="EA200" s="190"/>
      <c r="EB200" s="186"/>
      <c r="EC200" s="188"/>
      <c r="ED200" s="188"/>
      <c r="EE200" s="188"/>
      <c r="EF200" s="188"/>
      <c r="EG200" s="188"/>
      <c r="EH200" s="188"/>
      <c r="EI200" s="188"/>
      <c r="EJ200" s="191"/>
      <c r="EK200" s="191"/>
      <c r="EL200" s="191"/>
      <c r="EM200" s="191"/>
      <c r="EN200" s="189"/>
      <c r="EO200" s="190"/>
      <c r="EP200" s="189"/>
      <c r="EQ200" s="187"/>
      <c r="ER200" s="191"/>
      <c r="ES200" s="190"/>
      <c r="ET200" s="191"/>
      <c r="EU200" s="190"/>
    </row>
    <row r="201" spans="27:151">
      <c r="AA201" s="6" t="s">
        <v>282</v>
      </c>
      <c r="AB201" s="5" t="s">
        <v>283</v>
      </c>
      <c r="AC201" s="5" t="s">
        <v>284</v>
      </c>
      <c r="AD201" s="4">
        <v>6.56</v>
      </c>
      <c r="AE201" s="4">
        <v>28</v>
      </c>
      <c r="AF201" s="5">
        <v>114.3</v>
      </c>
      <c r="AG201" s="5">
        <v>6.5000000000000009</v>
      </c>
      <c r="AH201" s="6" t="str">
        <f t="shared" si="31"/>
        <v>114.3 x 6.5</v>
      </c>
      <c r="AI201" s="11" cm="1">
        <f t="array" ref="AI201">_xll.DCEPropSectPipe(AF201, AG201, "Area")</f>
        <v>2201.3139723703698</v>
      </c>
      <c r="AJ201" s="151" cm="1">
        <f t="array" ref="AJ201">_xll.DCEPropSectPipe(AF201, AG201, "Ix")</f>
        <v>3209265.3722516391</v>
      </c>
      <c r="AK201" s="151" cm="1">
        <f t="array" ref="AK201">_xll.DCEPropSectPipe(AF201, AG201, "W")</f>
        <v>56155.124623825708</v>
      </c>
      <c r="AL201" s="151" cm="1">
        <f t="array" ref="AL201">_xll.DCEPropSectPipe(AF201, AG201, "Sx")</f>
        <v>37813.500833333332</v>
      </c>
      <c r="AM201" s="11">
        <f>2*Cal!AG201</f>
        <v>13.000000000000002</v>
      </c>
      <c r="AN201" s="11">
        <f t="shared" si="32"/>
        <v>53.9</v>
      </c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9"/>
      <c r="BB201" s="5" t="s">
        <v>298</v>
      </c>
      <c r="BC201" s="3">
        <v>100.34457264250804</v>
      </c>
      <c r="BD201" s="3">
        <v>0</v>
      </c>
      <c r="BE201" s="3">
        <v>-1.8928451269652513</v>
      </c>
      <c r="BF201" s="3">
        <v>3.6452378910226542</v>
      </c>
      <c r="BG201" s="3">
        <v>0</v>
      </c>
      <c r="BH201" s="153">
        <f t="shared" si="33"/>
        <v>3.6452378910226542</v>
      </c>
      <c r="BI201" s="153">
        <f t="shared" si="34"/>
        <v>1.8928451269652513</v>
      </c>
      <c r="BJ201" s="8">
        <f t="shared" si="35"/>
        <v>0.21706639956640519</v>
      </c>
      <c r="BK201" s="8">
        <f t="shared" si="36"/>
        <v>0.30911294005341078</v>
      </c>
      <c r="BL201" s="8">
        <f t="shared" si="37"/>
        <v>0.526179339619816</v>
      </c>
      <c r="BM201" s="8">
        <f t="shared" si="38"/>
        <v>1.4085286901148917E-2</v>
      </c>
      <c r="BN201" s="7" t="str">
        <f t="shared" si="39"/>
        <v>OK</v>
      </c>
      <c r="BO201" s="9">
        <f t="shared" si="40"/>
        <v>0.30911294005341083</v>
      </c>
      <c r="BP201" s="7" t="str">
        <f t="shared" si="41"/>
        <v>OK</v>
      </c>
      <c r="BQ201" s="11">
        <f t="shared" si="42"/>
        <v>8.2923076923076913</v>
      </c>
      <c r="BR201" s="10" t="str">
        <f t="shared" si="43"/>
        <v>-</v>
      </c>
      <c r="BS201" s="9" t="str" cm="1">
        <f t="array" ref="BS201">IF(BQ201&lt;$K$45,"-",IF(BC201&lt;0,_xll.Dce_5575_1121_SigmaCr1(AN201,AG201,$B$23,$D$23),"-"))</f>
        <v>-</v>
      </c>
      <c r="BT201" s="10">
        <f t="shared" si="44"/>
        <v>0</v>
      </c>
      <c r="BU201" s="7" t="str">
        <f t="shared" si="45"/>
        <v>OK</v>
      </c>
      <c r="DA201" s="186"/>
      <c r="DB201" s="186"/>
      <c r="DC201" s="186"/>
      <c r="DD201" s="201"/>
      <c r="DE201" s="201"/>
      <c r="DF201" s="186"/>
      <c r="DG201" s="186"/>
      <c r="DH201" s="189"/>
      <c r="DI201" s="190"/>
      <c r="DJ201" s="187"/>
      <c r="DK201" s="187"/>
      <c r="DL201" s="190"/>
      <c r="DM201" s="190"/>
      <c r="DN201" s="190"/>
      <c r="DO201" s="190"/>
      <c r="DP201" s="190"/>
      <c r="DQ201" s="190"/>
      <c r="DR201" s="190"/>
      <c r="DS201" s="190"/>
      <c r="DT201" s="190"/>
      <c r="DU201" s="190"/>
      <c r="DV201" s="190"/>
      <c r="DW201" s="190"/>
      <c r="DX201" s="190"/>
      <c r="DY201" s="190"/>
      <c r="DZ201" s="190"/>
      <c r="EA201" s="190"/>
      <c r="EB201" s="186"/>
      <c r="EC201" s="188"/>
      <c r="ED201" s="188"/>
      <c r="EE201" s="188"/>
      <c r="EF201" s="188"/>
      <c r="EG201" s="188"/>
      <c r="EH201" s="188"/>
      <c r="EI201" s="188"/>
      <c r="EJ201" s="191"/>
      <c r="EK201" s="191"/>
      <c r="EL201" s="191"/>
      <c r="EM201" s="191"/>
      <c r="EN201" s="189"/>
      <c r="EO201" s="190"/>
      <c r="EP201" s="189"/>
      <c r="EQ201" s="187"/>
      <c r="ER201" s="191"/>
      <c r="ES201" s="190"/>
      <c r="ET201" s="191"/>
      <c r="EU201" s="190"/>
    </row>
    <row r="202" spans="27:151">
      <c r="AA202" s="6" t="s">
        <v>282</v>
      </c>
      <c r="AB202" s="5" t="s">
        <v>283</v>
      </c>
      <c r="AC202" s="5" t="s">
        <v>284</v>
      </c>
      <c r="AD202" s="4">
        <v>7</v>
      </c>
      <c r="AE202" s="4">
        <v>28</v>
      </c>
      <c r="AF202" s="5">
        <v>114.3</v>
      </c>
      <c r="AG202" s="5">
        <v>6.5000000000000009</v>
      </c>
      <c r="AH202" s="6" t="str">
        <f t="shared" si="31"/>
        <v>114.3 x 6.5</v>
      </c>
      <c r="AI202" s="11" cm="1">
        <f t="array" ref="AI202">_xll.DCEPropSectPipe(AF202, AG202, "Area")</f>
        <v>2201.3139723703698</v>
      </c>
      <c r="AJ202" s="151" cm="1">
        <f t="array" ref="AJ202">_xll.DCEPropSectPipe(AF202, AG202, "Ix")</f>
        <v>3209265.3722516391</v>
      </c>
      <c r="AK202" s="151" cm="1">
        <f t="array" ref="AK202">_xll.DCEPropSectPipe(AF202, AG202, "W")</f>
        <v>56155.124623825708</v>
      </c>
      <c r="AL202" s="151" cm="1">
        <f t="array" ref="AL202">_xll.DCEPropSectPipe(AF202, AG202, "Sx")</f>
        <v>37813.500833333332</v>
      </c>
      <c r="AM202" s="11">
        <f>2*Cal!AG202</f>
        <v>13.000000000000002</v>
      </c>
      <c r="AN202" s="11">
        <f t="shared" si="32"/>
        <v>53.9</v>
      </c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9"/>
      <c r="BB202" s="5" t="s">
        <v>298</v>
      </c>
      <c r="BC202" s="3">
        <v>100.34457264250804</v>
      </c>
      <c r="BD202" s="3">
        <v>0</v>
      </c>
      <c r="BE202" s="3">
        <v>-1.8113014335371935</v>
      </c>
      <c r="BF202" s="3">
        <v>4.4555199511325636</v>
      </c>
      <c r="BG202" s="3">
        <v>0</v>
      </c>
      <c r="BH202" s="153">
        <f t="shared" si="33"/>
        <v>4.4555199511325636</v>
      </c>
      <c r="BI202" s="153">
        <f t="shared" si="34"/>
        <v>1.8113014335371935</v>
      </c>
      <c r="BJ202" s="8">
        <f t="shared" si="35"/>
        <v>0.21706639956640519</v>
      </c>
      <c r="BK202" s="8">
        <f t="shared" si="36"/>
        <v>0.37782414007960191</v>
      </c>
      <c r="BL202" s="8">
        <f t="shared" si="37"/>
        <v>0.59489053964600713</v>
      </c>
      <c r="BM202" s="8">
        <f t="shared" si="38"/>
        <v>1.3478493296880304E-2</v>
      </c>
      <c r="BN202" s="7" t="str">
        <f t="shared" si="39"/>
        <v>OK</v>
      </c>
      <c r="BO202" s="9">
        <f t="shared" si="40"/>
        <v>0.37782414007960197</v>
      </c>
      <c r="BP202" s="7" t="str">
        <f t="shared" si="41"/>
        <v>OK</v>
      </c>
      <c r="BQ202" s="11">
        <f t="shared" si="42"/>
        <v>8.2923076923076913</v>
      </c>
      <c r="BR202" s="10" t="str">
        <f t="shared" si="43"/>
        <v>-</v>
      </c>
      <c r="BS202" s="9" t="str" cm="1">
        <f t="array" ref="BS202">IF(BQ202&lt;$K$45,"-",IF(BC202&lt;0,_xll.Dce_5575_1121_SigmaCr1(AN202,AG202,$B$23,$D$23),"-"))</f>
        <v>-</v>
      </c>
      <c r="BT202" s="10">
        <f t="shared" si="44"/>
        <v>0</v>
      </c>
      <c r="BU202" s="7" t="str">
        <f t="shared" si="45"/>
        <v>OK</v>
      </c>
      <c r="DA202" s="186"/>
      <c r="DB202" s="186"/>
      <c r="DC202" s="186"/>
      <c r="DD202" s="201"/>
      <c r="DE202" s="201"/>
      <c r="DF202" s="186"/>
      <c r="DG202" s="186"/>
      <c r="DH202" s="189"/>
      <c r="DI202" s="190"/>
      <c r="DJ202" s="187"/>
      <c r="DK202" s="187"/>
      <c r="DL202" s="190"/>
      <c r="DM202" s="190"/>
      <c r="DN202" s="190"/>
      <c r="DO202" s="190"/>
      <c r="DP202" s="190"/>
      <c r="DQ202" s="190"/>
      <c r="DR202" s="190"/>
      <c r="DS202" s="190"/>
      <c r="DT202" s="190"/>
      <c r="DU202" s="190"/>
      <c r="DV202" s="190"/>
      <c r="DW202" s="190"/>
      <c r="DX202" s="190"/>
      <c r="DY202" s="190"/>
      <c r="DZ202" s="190"/>
      <c r="EA202" s="190"/>
      <c r="EB202" s="186"/>
      <c r="EC202" s="188"/>
      <c r="ED202" s="188"/>
      <c r="EE202" s="188"/>
      <c r="EF202" s="188"/>
      <c r="EG202" s="188"/>
      <c r="EH202" s="188"/>
      <c r="EI202" s="188"/>
      <c r="EJ202" s="191"/>
      <c r="EK202" s="191"/>
      <c r="EL202" s="191"/>
      <c r="EM202" s="191"/>
      <c r="EN202" s="189"/>
      <c r="EO202" s="190"/>
      <c r="EP202" s="189"/>
      <c r="EQ202" s="187"/>
      <c r="ER202" s="191"/>
      <c r="ES202" s="190"/>
      <c r="ET202" s="191"/>
      <c r="EU202" s="190"/>
    </row>
    <row r="203" spans="27:151">
      <c r="AA203" s="6" t="s">
        <v>282</v>
      </c>
      <c r="AB203" s="5" t="s">
        <v>283</v>
      </c>
      <c r="AC203" s="5" t="s">
        <v>284</v>
      </c>
      <c r="AD203" s="4">
        <v>7</v>
      </c>
      <c r="AE203" s="4">
        <v>28</v>
      </c>
      <c r="AF203" s="5">
        <v>114.3</v>
      </c>
      <c r="AG203" s="5">
        <v>6.5000000000000009</v>
      </c>
      <c r="AH203" s="6" t="str">
        <f t="shared" si="31"/>
        <v>114.3 x 6.5</v>
      </c>
      <c r="AI203" s="11" cm="1">
        <f t="array" ref="AI203">_xll.DCEPropSectPipe(AF203, AG203, "Area")</f>
        <v>2201.3139723703698</v>
      </c>
      <c r="AJ203" s="151" cm="1">
        <f t="array" ref="AJ203">_xll.DCEPropSectPipe(AF203, AG203, "Ix")</f>
        <v>3209265.3722516391</v>
      </c>
      <c r="AK203" s="151" cm="1">
        <f t="array" ref="AK203">_xll.DCEPropSectPipe(AF203, AG203, "W")</f>
        <v>56155.124623825708</v>
      </c>
      <c r="AL203" s="151" cm="1">
        <f t="array" ref="AL203">_xll.DCEPropSectPipe(AF203, AG203, "Sx")</f>
        <v>37813.500833333332</v>
      </c>
      <c r="AM203" s="11">
        <f>2*Cal!AG203</f>
        <v>13.000000000000002</v>
      </c>
      <c r="AN203" s="11">
        <f t="shared" si="32"/>
        <v>53.9</v>
      </c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9"/>
      <c r="BB203" s="5" t="s">
        <v>298</v>
      </c>
      <c r="BC203" s="3">
        <v>876.53654524380659</v>
      </c>
      <c r="BD203" s="3">
        <v>0</v>
      </c>
      <c r="BE203" s="3">
        <v>-8.0759929708216799E-2</v>
      </c>
      <c r="BF203" s="3">
        <v>4.4555199511326427</v>
      </c>
      <c r="BG203" s="3">
        <v>0</v>
      </c>
      <c r="BH203" s="153">
        <f t="shared" si="33"/>
        <v>4.4555199511326427</v>
      </c>
      <c r="BI203" s="153">
        <f t="shared" si="34"/>
        <v>8.0759929708216799E-2</v>
      </c>
      <c r="BJ203" s="8">
        <f t="shared" si="35"/>
        <v>1.8961327648711082</v>
      </c>
      <c r="BK203" s="8">
        <f t="shared" si="36"/>
        <v>0.37782414007960863</v>
      </c>
      <c r="BL203" s="8">
        <f t="shared" si="37"/>
        <v>2.2739569049507167</v>
      </c>
      <c r="BM203" s="8">
        <f t="shared" si="38"/>
        <v>6.0096135909471903E-4</v>
      </c>
      <c r="BN203" s="7" t="str">
        <f t="shared" si="39"/>
        <v>O/S</v>
      </c>
      <c r="BO203" s="9">
        <f t="shared" si="40"/>
        <v>0.37782414007960868</v>
      </c>
      <c r="BP203" s="7" t="str">
        <f t="shared" si="41"/>
        <v>OK</v>
      </c>
      <c r="BQ203" s="11">
        <f t="shared" si="42"/>
        <v>8.2923076923076913</v>
      </c>
      <c r="BR203" s="10" t="str">
        <f t="shared" si="43"/>
        <v>-</v>
      </c>
      <c r="BS203" s="9" t="str" cm="1">
        <f t="array" ref="BS203">IF(BQ203&lt;$K$45,"-",IF(BC203&lt;0,_xll.Dce_5575_1121_SigmaCr1(AN203,AG203,$B$23,$D$23),"-"))</f>
        <v>-</v>
      </c>
      <c r="BT203" s="10">
        <f t="shared" si="44"/>
        <v>0</v>
      </c>
      <c r="BU203" s="7" t="str">
        <f t="shared" si="45"/>
        <v>OK</v>
      </c>
      <c r="DA203" s="186"/>
      <c r="DB203" s="186"/>
      <c r="DC203" s="186"/>
      <c r="DD203" s="201"/>
      <c r="DE203" s="201"/>
      <c r="DF203" s="186"/>
      <c r="DG203" s="186"/>
      <c r="DH203" s="189"/>
      <c r="DI203" s="190"/>
      <c r="DJ203" s="187"/>
      <c r="DK203" s="187"/>
      <c r="DL203" s="190"/>
      <c r="DM203" s="190"/>
      <c r="DN203" s="190"/>
      <c r="DO203" s="190"/>
      <c r="DP203" s="190"/>
      <c r="DQ203" s="190"/>
      <c r="DR203" s="190"/>
      <c r="DS203" s="190"/>
      <c r="DT203" s="190"/>
      <c r="DU203" s="190"/>
      <c r="DV203" s="190"/>
      <c r="DW203" s="190"/>
      <c r="DX203" s="190"/>
      <c r="DY203" s="190"/>
      <c r="DZ203" s="190"/>
      <c r="EA203" s="190"/>
      <c r="EB203" s="186"/>
      <c r="EC203" s="188"/>
      <c r="ED203" s="188"/>
      <c r="EE203" s="188"/>
      <c r="EF203" s="188"/>
      <c r="EG203" s="188"/>
      <c r="EH203" s="188"/>
      <c r="EI203" s="188"/>
      <c r="EJ203" s="191"/>
      <c r="EK203" s="191"/>
      <c r="EL203" s="191"/>
      <c r="EM203" s="191"/>
      <c r="EN203" s="189"/>
      <c r="EO203" s="190"/>
      <c r="EP203" s="189"/>
      <c r="EQ203" s="187"/>
      <c r="ER203" s="191"/>
      <c r="ES203" s="190"/>
      <c r="ET203" s="191"/>
      <c r="EU203" s="190"/>
    </row>
    <row r="204" spans="27:151">
      <c r="AA204" s="6" t="s">
        <v>282</v>
      </c>
      <c r="AB204" s="5" t="s">
        <v>283</v>
      </c>
      <c r="AC204" s="5" t="s">
        <v>284</v>
      </c>
      <c r="AD204" s="4">
        <v>7.44</v>
      </c>
      <c r="AE204" s="4">
        <v>28</v>
      </c>
      <c r="AF204" s="5">
        <v>114.3</v>
      </c>
      <c r="AG204" s="5">
        <v>6.5000000000000009</v>
      </c>
      <c r="AH204" s="6" t="str">
        <f t="shared" si="31"/>
        <v>114.3 x 6.5</v>
      </c>
      <c r="AI204" s="11" cm="1">
        <f t="array" ref="AI204">_xll.DCEPropSectPipe(AF204, AG204, "Area")</f>
        <v>2201.3139723703698</v>
      </c>
      <c r="AJ204" s="151" cm="1">
        <f t="array" ref="AJ204">_xll.DCEPropSectPipe(AF204, AG204, "Ix")</f>
        <v>3209265.3722516391</v>
      </c>
      <c r="AK204" s="151" cm="1">
        <f t="array" ref="AK204">_xll.DCEPropSectPipe(AF204, AG204, "W")</f>
        <v>56155.124623825708</v>
      </c>
      <c r="AL204" s="151" cm="1">
        <f t="array" ref="AL204">_xll.DCEPropSectPipe(AF204, AG204, "Sx")</f>
        <v>37813.500833333332</v>
      </c>
      <c r="AM204" s="11">
        <f>2*Cal!AG204</f>
        <v>13.000000000000002</v>
      </c>
      <c r="AN204" s="11">
        <f t="shared" si="32"/>
        <v>53.9</v>
      </c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9"/>
      <c r="BB204" s="5" t="s">
        <v>298</v>
      </c>
      <c r="BC204" s="3">
        <v>876.53654524380659</v>
      </c>
      <c r="BD204" s="3">
        <v>0</v>
      </c>
      <c r="BE204" s="3">
        <v>7.8376371984108478E-4</v>
      </c>
      <c r="BF204" s="3">
        <v>4.4730147374425995</v>
      </c>
      <c r="BG204" s="3">
        <v>0</v>
      </c>
      <c r="BH204" s="153">
        <f t="shared" si="33"/>
        <v>4.4730147374425995</v>
      </c>
      <c r="BI204" s="153">
        <f t="shared" si="34"/>
        <v>7.8376371984108478E-4</v>
      </c>
      <c r="BJ204" s="8">
        <f t="shared" si="35"/>
        <v>1.8961327648711082</v>
      </c>
      <c r="BK204" s="8">
        <f t="shared" si="36"/>
        <v>0.37930768244187668</v>
      </c>
      <c r="BL204" s="8">
        <f t="shared" si="37"/>
        <v>2.275440447312985</v>
      </c>
      <c r="BM204" s="8">
        <f t="shared" si="38"/>
        <v>5.8322451738948023E-6</v>
      </c>
      <c r="BN204" s="7" t="str">
        <f t="shared" si="39"/>
        <v>O/S</v>
      </c>
      <c r="BO204" s="9">
        <f t="shared" si="40"/>
        <v>0.37930768244187674</v>
      </c>
      <c r="BP204" s="7" t="str">
        <f t="shared" si="41"/>
        <v>OK</v>
      </c>
      <c r="BQ204" s="11">
        <f t="shared" si="42"/>
        <v>8.2923076923076913</v>
      </c>
      <c r="BR204" s="10" t="str">
        <f t="shared" si="43"/>
        <v>-</v>
      </c>
      <c r="BS204" s="9" t="str" cm="1">
        <f t="array" ref="BS204">IF(BQ204&lt;$K$45,"-",IF(BC204&lt;0,_xll.Dce_5575_1121_SigmaCr1(AN204,AG204,$B$23,$D$23),"-"))</f>
        <v>-</v>
      </c>
      <c r="BT204" s="10">
        <f t="shared" si="44"/>
        <v>0</v>
      </c>
      <c r="BU204" s="7" t="str">
        <f t="shared" si="45"/>
        <v>OK</v>
      </c>
      <c r="DA204" s="186"/>
      <c r="DB204" s="186"/>
      <c r="DC204" s="186"/>
      <c r="DD204" s="201"/>
      <c r="DE204" s="201"/>
      <c r="DF204" s="186"/>
      <c r="DG204" s="186"/>
      <c r="DH204" s="189"/>
      <c r="DI204" s="190"/>
      <c r="DJ204" s="187"/>
      <c r="DK204" s="187"/>
      <c r="DL204" s="190"/>
      <c r="DM204" s="190"/>
      <c r="DN204" s="190"/>
      <c r="DO204" s="190"/>
      <c r="DP204" s="190"/>
      <c r="DQ204" s="190"/>
      <c r="DR204" s="190"/>
      <c r="DS204" s="190"/>
      <c r="DT204" s="190"/>
      <c r="DU204" s="190"/>
      <c r="DV204" s="190"/>
      <c r="DW204" s="190"/>
      <c r="DX204" s="190"/>
      <c r="DY204" s="190"/>
      <c r="DZ204" s="190"/>
      <c r="EA204" s="190"/>
      <c r="EB204" s="186"/>
      <c r="EC204" s="188"/>
      <c r="ED204" s="188"/>
      <c r="EE204" s="188"/>
      <c r="EF204" s="188"/>
      <c r="EG204" s="188"/>
      <c r="EH204" s="188"/>
      <c r="EI204" s="188"/>
      <c r="EJ204" s="191"/>
      <c r="EK204" s="191"/>
      <c r="EL204" s="191"/>
      <c r="EM204" s="191"/>
      <c r="EN204" s="189"/>
      <c r="EO204" s="190"/>
      <c r="EP204" s="189"/>
      <c r="EQ204" s="187"/>
      <c r="ER204" s="191"/>
      <c r="ES204" s="190"/>
      <c r="ET204" s="191"/>
      <c r="EU204" s="190"/>
    </row>
    <row r="205" spans="27:151">
      <c r="AA205" s="6" t="s">
        <v>282</v>
      </c>
      <c r="AB205" s="5" t="s">
        <v>283</v>
      </c>
      <c r="AC205" s="5" t="s">
        <v>284</v>
      </c>
      <c r="AD205" s="4">
        <v>7.88</v>
      </c>
      <c r="AE205" s="4">
        <v>28</v>
      </c>
      <c r="AF205" s="5">
        <v>114.3</v>
      </c>
      <c r="AG205" s="5">
        <v>6.5000000000000009</v>
      </c>
      <c r="AH205" s="6" t="str">
        <f t="shared" si="31"/>
        <v>114.3 x 6.5</v>
      </c>
      <c r="AI205" s="11" cm="1">
        <f t="array" ref="AI205">_xll.DCEPropSectPipe(AF205, AG205, "Area")</f>
        <v>2201.3139723703698</v>
      </c>
      <c r="AJ205" s="151" cm="1">
        <f t="array" ref="AJ205">_xll.DCEPropSectPipe(AF205, AG205, "Ix")</f>
        <v>3209265.3722516391</v>
      </c>
      <c r="AK205" s="151" cm="1">
        <f t="array" ref="AK205">_xll.DCEPropSectPipe(AF205, AG205, "W")</f>
        <v>56155.124623825708</v>
      </c>
      <c r="AL205" s="151" cm="1">
        <f t="array" ref="AL205">_xll.DCEPropSectPipe(AF205, AG205, "Sx")</f>
        <v>37813.500833333332</v>
      </c>
      <c r="AM205" s="11">
        <f>2*Cal!AG205</f>
        <v>13.000000000000002</v>
      </c>
      <c r="AN205" s="11">
        <f t="shared" si="32"/>
        <v>53.9</v>
      </c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9"/>
      <c r="BB205" s="5" t="s">
        <v>298</v>
      </c>
      <c r="BC205" s="3">
        <v>876.53654524380659</v>
      </c>
      <c r="BD205" s="3">
        <v>0</v>
      </c>
      <c r="BE205" s="3">
        <v>8.232745714789895E-2</v>
      </c>
      <c r="BF205" s="3">
        <v>4.454834157877781</v>
      </c>
      <c r="BG205" s="3">
        <v>0</v>
      </c>
      <c r="BH205" s="153">
        <f t="shared" si="33"/>
        <v>4.454834157877781</v>
      </c>
      <c r="BI205" s="153">
        <f t="shared" si="34"/>
        <v>8.232745714789895E-2</v>
      </c>
      <c r="BJ205" s="8">
        <f t="shared" si="35"/>
        <v>1.8961327648711082</v>
      </c>
      <c r="BK205" s="8">
        <f t="shared" si="36"/>
        <v>0.37776598541985346</v>
      </c>
      <c r="BL205" s="8">
        <f t="shared" si="37"/>
        <v>2.2738987502909618</v>
      </c>
      <c r="BM205" s="8">
        <f t="shared" si="38"/>
        <v>6.1262584944250852E-4</v>
      </c>
      <c r="BN205" s="7" t="str">
        <f t="shared" si="39"/>
        <v>O/S</v>
      </c>
      <c r="BO205" s="9">
        <f t="shared" si="40"/>
        <v>0.37776598541985351</v>
      </c>
      <c r="BP205" s="7" t="str">
        <f t="shared" si="41"/>
        <v>OK</v>
      </c>
      <c r="BQ205" s="11">
        <f t="shared" si="42"/>
        <v>8.2923076923076913</v>
      </c>
      <c r="BR205" s="10" t="str">
        <f t="shared" si="43"/>
        <v>-</v>
      </c>
      <c r="BS205" s="9" t="str" cm="1">
        <f t="array" ref="BS205">IF(BQ205&lt;$K$45,"-",IF(BC205&lt;0,_xll.Dce_5575_1121_SigmaCr1(AN205,AG205,$B$23,$D$23),"-"))</f>
        <v>-</v>
      </c>
      <c r="BT205" s="10">
        <f t="shared" si="44"/>
        <v>0</v>
      </c>
      <c r="BU205" s="7" t="str">
        <f t="shared" si="45"/>
        <v>OK</v>
      </c>
      <c r="DA205" s="186"/>
      <c r="DB205" s="186"/>
      <c r="DC205" s="186"/>
      <c r="DD205" s="201"/>
      <c r="DE205" s="201"/>
      <c r="DF205" s="186"/>
      <c r="DG205" s="186"/>
      <c r="DH205" s="189"/>
      <c r="DI205" s="190"/>
      <c r="DJ205" s="187"/>
      <c r="DK205" s="187"/>
      <c r="DL205" s="190"/>
      <c r="DM205" s="190"/>
      <c r="DN205" s="190"/>
      <c r="DO205" s="190"/>
      <c r="DP205" s="190"/>
      <c r="DQ205" s="190"/>
      <c r="DR205" s="190"/>
      <c r="DS205" s="190"/>
      <c r="DT205" s="190"/>
      <c r="DU205" s="190"/>
      <c r="DV205" s="190"/>
      <c r="DW205" s="190"/>
      <c r="DX205" s="190"/>
      <c r="DY205" s="190"/>
      <c r="DZ205" s="190"/>
      <c r="EA205" s="190"/>
      <c r="EB205" s="186"/>
      <c r="EC205" s="188"/>
      <c r="ED205" s="188"/>
      <c r="EE205" s="188"/>
      <c r="EF205" s="188"/>
      <c r="EG205" s="188"/>
      <c r="EH205" s="188"/>
      <c r="EI205" s="188"/>
      <c r="EJ205" s="191"/>
      <c r="EK205" s="191"/>
      <c r="EL205" s="191"/>
      <c r="EM205" s="191"/>
      <c r="EN205" s="189"/>
      <c r="EO205" s="190"/>
      <c r="EP205" s="189"/>
      <c r="EQ205" s="187"/>
      <c r="ER205" s="191"/>
      <c r="ES205" s="190"/>
      <c r="ET205" s="191"/>
      <c r="EU205" s="190"/>
    </row>
    <row r="206" spans="27:151">
      <c r="AA206" s="6" t="s">
        <v>282</v>
      </c>
      <c r="AB206" s="5" t="s">
        <v>283</v>
      </c>
      <c r="AC206" s="5" t="s">
        <v>284</v>
      </c>
      <c r="AD206" s="4">
        <v>8.31</v>
      </c>
      <c r="AE206" s="4">
        <v>28</v>
      </c>
      <c r="AF206" s="5">
        <v>114.3</v>
      </c>
      <c r="AG206" s="5">
        <v>6.5000000000000009</v>
      </c>
      <c r="AH206" s="6" t="str">
        <f t="shared" si="31"/>
        <v>114.3 x 6.5</v>
      </c>
      <c r="AI206" s="11" cm="1">
        <f t="array" ref="AI206">_xll.DCEPropSectPipe(AF206, AG206, "Area")</f>
        <v>2201.3139723703698</v>
      </c>
      <c r="AJ206" s="151" cm="1">
        <f t="array" ref="AJ206">_xll.DCEPropSectPipe(AF206, AG206, "Ix")</f>
        <v>3209265.3722516391</v>
      </c>
      <c r="AK206" s="151" cm="1">
        <f t="array" ref="AK206">_xll.DCEPropSectPipe(AF206, AG206, "W")</f>
        <v>56155.124623825708</v>
      </c>
      <c r="AL206" s="151" cm="1">
        <f t="array" ref="AL206">_xll.DCEPropSectPipe(AF206, AG206, "Sx")</f>
        <v>37813.500833333332</v>
      </c>
      <c r="AM206" s="11">
        <f>2*Cal!AG206</f>
        <v>13.000000000000002</v>
      </c>
      <c r="AN206" s="11">
        <f t="shared" si="32"/>
        <v>53.9</v>
      </c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9"/>
      <c r="BB206" s="5" t="s">
        <v>298</v>
      </c>
      <c r="BC206" s="3">
        <v>876.53654524380659</v>
      </c>
      <c r="BD206" s="3">
        <v>0</v>
      </c>
      <c r="BE206" s="3">
        <v>0.16387115057595683</v>
      </c>
      <c r="BF206" s="3">
        <v>4.4009782124381882</v>
      </c>
      <c r="BG206" s="3">
        <v>0</v>
      </c>
      <c r="BH206" s="153">
        <f t="shared" si="33"/>
        <v>4.4009782124381882</v>
      </c>
      <c r="BI206" s="153">
        <f t="shared" si="34"/>
        <v>0.16387115057595683</v>
      </c>
      <c r="BJ206" s="8">
        <f t="shared" si="35"/>
        <v>1.8961327648711082</v>
      </c>
      <c r="BK206" s="8">
        <f t="shared" si="36"/>
        <v>0.3731990490135389</v>
      </c>
      <c r="BL206" s="8">
        <f t="shared" si="37"/>
        <v>2.269331813884647</v>
      </c>
      <c r="BM206" s="8">
        <f t="shared" si="38"/>
        <v>1.2194194537111221E-3</v>
      </c>
      <c r="BN206" s="7" t="str">
        <f t="shared" si="39"/>
        <v>O/S</v>
      </c>
      <c r="BO206" s="9">
        <f t="shared" si="40"/>
        <v>0.37319904901353895</v>
      </c>
      <c r="BP206" s="7" t="str">
        <f t="shared" si="41"/>
        <v>OK</v>
      </c>
      <c r="BQ206" s="11">
        <f t="shared" si="42"/>
        <v>8.2923076923076913</v>
      </c>
      <c r="BR206" s="10" t="str">
        <f t="shared" si="43"/>
        <v>-</v>
      </c>
      <c r="BS206" s="9" t="str" cm="1">
        <f t="array" ref="BS206">IF(BQ206&lt;$K$45,"-",IF(BC206&lt;0,_xll.Dce_5575_1121_SigmaCr1(AN206,AG206,$B$23,$D$23),"-"))</f>
        <v>-</v>
      </c>
      <c r="BT206" s="10">
        <f t="shared" si="44"/>
        <v>0</v>
      </c>
      <c r="BU206" s="7" t="str">
        <f t="shared" si="45"/>
        <v>OK</v>
      </c>
      <c r="DA206" s="186"/>
      <c r="DB206" s="186"/>
      <c r="DC206" s="186"/>
      <c r="DD206" s="201"/>
      <c r="DE206" s="201"/>
      <c r="DF206" s="186"/>
      <c r="DG206" s="186"/>
      <c r="DH206" s="189"/>
      <c r="DI206" s="190"/>
      <c r="DJ206" s="187"/>
      <c r="DK206" s="187"/>
      <c r="DL206" s="190"/>
      <c r="DM206" s="190"/>
      <c r="DN206" s="190"/>
      <c r="DO206" s="190"/>
      <c r="DP206" s="190"/>
      <c r="DQ206" s="190"/>
      <c r="DR206" s="190"/>
      <c r="DS206" s="190"/>
      <c r="DT206" s="190"/>
      <c r="DU206" s="190"/>
      <c r="DV206" s="190"/>
      <c r="DW206" s="190"/>
      <c r="DX206" s="190"/>
      <c r="DY206" s="190"/>
      <c r="DZ206" s="190"/>
      <c r="EA206" s="190"/>
      <c r="EB206" s="186"/>
      <c r="EC206" s="188"/>
      <c r="ED206" s="188"/>
      <c r="EE206" s="188"/>
      <c r="EF206" s="188"/>
      <c r="EG206" s="188"/>
      <c r="EH206" s="188"/>
      <c r="EI206" s="188"/>
      <c r="EJ206" s="191"/>
      <c r="EK206" s="191"/>
      <c r="EL206" s="191"/>
      <c r="EM206" s="191"/>
      <c r="EN206" s="189"/>
      <c r="EO206" s="190"/>
      <c r="EP206" s="189"/>
      <c r="EQ206" s="187"/>
      <c r="ER206" s="191"/>
      <c r="ES206" s="190"/>
      <c r="ET206" s="191"/>
      <c r="EU206" s="190"/>
    </row>
    <row r="207" spans="27:151">
      <c r="AA207" s="6" t="s">
        <v>282</v>
      </c>
      <c r="AB207" s="5" t="s">
        <v>283</v>
      </c>
      <c r="AC207" s="5" t="s">
        <v>284</v>
      </c>
      <c r="AD207" s="4">
        <v>8.75</v>
      </c>
      <c r="AE207" s="4">
        <v>28</v>
      </c>
      <c r="AF207" s="5">
        <v>114.3</v>
      </c>
      <c r="AG207" s="5">
        <v>6.5000000000000009</v>
      </c>
      <c r="AH207" s="6" t="str">
        <f t="shared" si="31"/>
        <v>114.3 x 6.5</v>
      </c>
      <c r="AI207" s="11" cm="1">
        <f t="array" ref="AI207">_xll.DCEPropSectPipe(AF207, AG207, "Area")</f>
        <v>2201.3139723703698</v>
      </c>
      <c r="AJ207" s="151" cm="1">
        <f t="array" ref="AJ207">_xll.DCEPropSectPipe(AF207, AG207, "Ix")</f>
        <v>3209265.3722516391</v>
      </c>
      <c r="AK207" s="151" cm="1">
        <f t="array" ref="AK207">_xll.DCEPropSectPipe(AF207, AG207, "W")</f>
        <v>56155.124623825708</v>
      </c>
      <c r="AL207" s="151" cm="1">
        <f t="array" ref="AL207">_xll.DCEPropSectPipe(AF207, AG207, "Sx")</f>
        <v>37813.500833333332</v>
      </c>
      <c r="AM207" s="11">
        <f>2*Cal!AG207</f>
        <v>13.000000000000002</v>
      </c>
      <c r="AN207" s="11">
        <f t="shared" si="32"/>
        <v>53.9</v>
      </c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9"/>
      <c r="BB207" s="5" t="s">
        <v>298</v>
      </c>
      <c r="BC207" s="3">
        <v>876.53654524380659</v>
      </c>
      <c r="BD207" s="3">
        <v>0</v>
      </c>
      <c r="BE207" s="3">
        <v>0.2454148440040147</v>
      </c>
      <c r="BF207" s="3">
        <v>4.3114469011238201</v>
      </c>
      <c r="BG207" s="3">
        <v>0</v>
      </c>
      <c r="BH207" s="153">
        <f t="shared" si="33"/>
        <v>4.3114469011238201</v>
      </c>
      <c r="BI207" s="153">
        <f t="shared" si="34"/>
        <v>0.2454148440040147</v>
      </c>
      <c r="BJ207" s="8">
        <f t="shared" si="35"/>
        <v>1.8961327648711082</v>
      </c>
      <c r="BK207" s="8">
        <f t="shared" si="36"/>
        <v>0.36560687322293295</v>
      </c>
      <c r="BL207" s="8">
        <f t="shared" si="37"/>
        <v>2.2617396380940411</v>
      </c>
      <c r="BM207" s="8">
        <f t="shared" si="38"/>
        <v>1.826213057979736E-3</v>
      </c>
      <c r="BN207" s="7" t="str">
        <f t="shared" si="39"/>
        <v>O/S</v>
      </c>
      <c r="BO207" s="9">
        <f t="shared" si="40"/>
        <v>0.365606873222933</v>
      </c>
      <c r="BP207" s="7" t="str">
        <f t="shared" si="41"/>
        <v>OK</v>
      </c>
      <c r="BQ207" s="11">
        <f t="shared" si="42"/>
        <v>8.2923076923076913</v>
      </c>
      <c r="BR207" s="10" t="str">
        <f t="shared" si="43"/>
        <v>-</v>
      </c>
      <c r="BS207" s="9" t="str" cm="1">
        <f t="array" ref="BS207">IF(BQ207&lt;$K$45,"-",IF(BC207&lt;0,_xll.Dce_5575_1121_SigmaCr1(AN207,AG207,$B$23,$D$23),"-"))</f>
        <v>-</v>
      </c>
      <c r="BT207" s="10">
        <f t="shared" si="44"/>
        <v>0</v>
      </c>
      <c r="BU207" s="7" t="str">
        <f t="shared" si="45"/>
        <v>OK</v>
      </c>
      <c r="DA207" s="186"/>
      <c r="DB207" s="186"/>
      <c r="DC207" s="186"/>
      <c r="DD207" s="201"/>
      <c r="DE207" s="201"/>
      <c r="DF207" s="186"/>
      <c r="DG207" s="186"/>
      <c r="DH207" s="189"/>
      <c r="DI207" s="190"/>
      <c r="DJ207" s="187"/>
      <c r="DK207" s="187"/>
      <c r="DL207" s="190"/>
      <c r="DM207" s="190"/>
      <c r="DN207" s="190"/>
      <c r="DO207" s="190"/>
      <c r="DP207" s="190"/>
      <c r="DQ207" s="190"/>
      <c r="DR207" s="190"/>
      <c r="DS207" s="190"/>
      <c r="DT207" s="190"/>
      <c r="DU207" s="190"/>
      <c r="DV207" s="190"/>
      <c r="DW207" s="190"/>
      <c r="DX207" s="190"/>
      <c r="DY207" s="190"/>
      <c r="DZ207" s="190"/>
      <c r="EA207" s="190"/>
      <c r="EB207" s="186"/>
      <c r="EC207" s="188"/>
      <c r="ED207" s="188"/>
      <c r="EE207" s="188"/>
      <c r="EF207" s="188"/>
      <c r="EG207" s="188"/>
      <c r="EH207" s="188"/>
      <c r="EI207" s="188"/>
      <c r="EJ207" s="191"/>
      <c r="EK207" s="191"/>
      <c r="EL207" s="191"/>
      <c r="EM207" s="191"/>
      <c r="EN207" s="189"/>
      <c r="EO207" s="190"/>
      <c r="EP207" s="189"/>
      <c r="EQ207" s="187"/>
      <c r="ER207" s="191"/>
      <c r="ES207" s="190"/>
      <c r="ET207" s="191"/>
      <c r="EU207" s="190"/>
    </row>
    <row r="208" spans="27:151">
      <c r="AA208" s="6" t="s">
        <v>282</v>
      </c>
      <c r="AB208" s="5" t="s">
        <v>283</v>
      </c>
      <c r="AC208" s="5" t="s">
        <v>284</v>
      </c>
      <c r="AD208" s="4">
        <v>8.75</v>
      </c>
      <c r="AE208" s="4">
        <v>28</v>
      </c>
      <c r="AF208" s="5">
        <v>114.3</v>
      </c>
      <c r="AG208" s="5">
        <v>6.5000000000000009</v>
      </c>
      <c r="AH208" s="6" t="str">
        <f t="shared" si="31"/>
        <v>114.3 x 6.5</v>
      </c>
      <c r="AI208" s="11" cm="1">
        <f t="array" ref="AI208">_xll.DCEPropSectPipe(AF208, AG208, "Area")</f>
        <v>2201.3139723703698</v>
      </c>
      <c r="AJ208" s="151" cm="1">
        <f t="array" ref="AJ208">_xll.DCEPropSectPipe(AF208, AG208, "Ix")</f>
        <v>3209265.3722516391</v>
      </c>
      <c r="AK208" s="151" cm="1">
        <f t="array" ref="AK208">_xll.DCEPropSectPipe(AF208, AG208, "W")</f>
        <v>56155.124623825708</v>
      </c>
      <c r="AL208" s="151" cm="1">
        <f t="array" ref="AL208">_xll.DCEPropSectPipe(AF208, AG208, "Sx")</f>
        <v>37813.500833333332</v>
      </c>
      <c r="AM208" s="11">
        <f>2*Cal!AG208</f>
        <v>13.000000000000002</v>
      </c>
      <c r="AN208" s="11">
        <f t="shared" si="32"/>
        <v>53.9</v>
      </c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9"/>
      <c r="BB208" s="5" t="s">
        <v>298</v>
      </c>
      <c r="BC208" s="3">
        <v>876.53654524380602</v>
      </c>
      <c r="BD208" s="3">
        <v>0</v>
      </c>
      <c r="BE208" s="3">
        <v>-1.6191773830484364</v>
      </c>
      <c r="BF208" s="3">
        <v>4.311446901123988</v>
      </c>
      <c r="BG208" s="3">
        <v>0</v>
      </c>
      <c r="BH208" s="153">
        <f t="shared" si="33"/>
        <v>4.311446901123988</v>
      </c>
      <c r="BI208" s="153">
        <f t="shared" si="34"/>
        <v>1.6191773830484364</v>
      </c>
      <c r="BJ208" s="8">
        <f t="shared" si="35"/>
        <v>1.8961327648711068</v>
      </c>
      <c r="BK208" s="8">
        <f t="shared" si="36"/>
        <v>0.36560687322294722</v>
      </c>
      <c r="BL208" s="8">
        <f t="shared" si="37"/>
        <v>2.261739638094054</v>
      </c>
      <c r="BM208" s="8">
        <f t="shared" si="38"/>
        <v>1.2048834666496942E-2</v>
      </c>
      <c r="BN208" s="7" t="str">
        <f t="shared" si="39"/>
        <v>O/S</v>
      </c>
      <c r="BO208" s="9">
        <f t="shared" si="40"/>
        <v>0.36560687322294727</v>
      </c>
      <c r="BP208" s="7" t="str">
        <f t="shared" si="41"/>
        <v>OK</v>
      </c>
      <c r="BQ208" s="11">
        <f t="shared" si="42"/>
        <v>8.2923076923076913</v>
      </c>
      <c r="BR208" s="10" t="str">
        <f t="shared" si="43"/>
        <v>-</v>
      </c>
      <c r="BS208" s="9" t="str" cm="1">
        <f t="array" ref="BS208">IF(BQ208&lt;$K$45,"-",IF(BC208&lt;0,_xll.Dce_5575_1121_SigmaCr1(AN208,AG208,$B$23,$D$23),"-"))</f>
        <v>-</v>
      </c>
      <c r="BT208" s="10">
        <f t="shared" si="44"/>
        <v>0</v>
      </c>
      <c r="BU208" s="7" t="str">
        <f t="shared" si="45"/>
        <v>OK</v>
      </c>
      <c r="DA208" s="186"/>
      <c r="DB208" s="186"/>
      <c r="DC208" s="186"/>
      <c r="DD208" s="201"/>
      <c r="DE208" s="201"/>
      <c r="DF208" s="186"/>
      <c r="DG208" s="186"/>
      <c r="DH208" s="189"/>
      <c r="DI208" s="190"/>
      <c r="DJ208" s="187"/>
      <c r="DK208" s="187"/>
      <c r="DL208" s="190"/>
      <c r="DM208" s="190"/>
      <c r="DN208" s="190"/>
      <c r="DO208" s="190"/>
      <c r="DP208" s="190"/>
      <c r="DQ208" s="190"/>
      <c r="DR208" s="190"/>
      <c r="DS208" s="190"/>
      <c r="DT208" s="190"/>
      <c r="DU208" s="190"/>
      <c r="DV208" s="190"/>
      <c r="DW208" s="190"/>
      <c r="DX208" s="190"/>
      <c r="DY208" s="190"/>
      <c r="DZ208" s="190"/>
      <c r="EA208" s="190"/>
      <c r="EB208" s="186"/>
      <c r="EC208" s="188"/>
      <c r="ED208" s="188"/>
      <c r="EE208" s="188"/>
      <c r="EF208" s="188"/>
      <c r="EG208" s="188"/>
      <c r="EH208" s="188"/>
      <c r="EI208" s="188"/>
      <c r="EJ208" s="191"/>
      <c r="EK208" s="191"/>
      <c r="EL208" s="191"/>
      <c r="EM208" s="191"/>
      <c r="EN208" s="189"/>
      <c r="EO208" s="190"/>
      <c r="EP208" s="189"/>
      <c r="EQ208" s="187"/>
      <c r="ER208" s="191"/>
      <c r="ES208" s="190"/>
      <c r="ET208" s="191"/>
      <c r="EU208" s="190"/>
    </row>
    <row r="209" spans="27:151">
      <c r="AA209" s="6" t="s">
        <v>282</v>
      </c>
      <c r="AB209" s="5" t="s">
        <v>283</v>
      </c>
      <c r="AC209" s="5" t="s">
        <v>284</v>
      </c>
      <c r="AD209" s="4">
        <v>9.19</v>
      </c>
      <c r="AE209" s="4">
        <v>28</v>
      </c>
      <c r="AF209" s="5">
        <v>114.3</v>
      </c>
      <c r="AG209" s="5">
        <v>6.5000000000000009</v>
      </c>
      <c r="AH209" s="6" t="str">
        <f t="shared" si="31"/>
        <v>114.3 x 6.5</v>
      </c>
      <c r="AI209" s="11" cm="1">
        <f t="array" ref="AI209">_xll.DCEPropSectPipe(AF209, AG209, "Area")</f>
        <v>2201.3139723703698</v>
      </c>
      <c r="AJ209" s="151" cm="1">
        <f t="array" ref="AJ209">_xll.DCEPropSectPipe(AF209, AG209, "Ix")</f>
        <v>3209265.3722516391</v>
      </c>
      <c r="AK209" s="151" cm="1">
        <f t="array" ref="AK209">_xll.DCEPropSectPipe(AF209, AG209, "W")</f>
        <v>56155.124623825708</v>
      </c>
      <c r="AL209" s="151" cm="1">
        <f t="array" ref="AL209">_xll.DCEPropSectPipe(AF209, AG209, "Sx")</f>
        <v>37813.500833333332</v>
      </c>
      <c r="AM209" s="11">
        <f>2*Cal!AG209</f>
        <v>13.000000000000002</v>
      </c>
      <c r="AN209" s="11">
        <f t="shared" si="32"/>
        <v>53.9</v>
      </c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9"/>
      <c r="BB209" s="5" t="s">
        <v>298</v>
      </c>
      <c r="BC209" s="3">
        <v>876.53654524380602</v>
      </c>
      <c r="BD209" s="3">
        <v>0</v>
      </c>
      <c r="BE209" s="3">
        <v>-1.5376336896203786</v>
      </c>
      <c r="BF209" s="3">
        <v>5.0019993232702911</v>
      </c>
      <c r="BG209" s="3">
        <v>0</v>
      </c>
      <c r="BH209" s="153">
        <f t="shared" si="33"/>
        <v>5.0019993232702911</v>
      </c>
      <c r="BI209" s="153">
        <f t="shared" si="34"/>
        <v>1.5376336896203786</v>
      </c>
      <c r="BJ209" s="8">
        <f t="shared" si="35"/>
        <v>1.8961327648711068</v>
      </c>
      <c r="BK209" s="8">
        <f t="shared" si="36"/>
        <v>0.42416510614276443</v>
      </c>
      <c r="BL209" s="8">
        <f t="shared" si="37"/>
        <v>2.3202978710138713</v>
      </c>
      <c r="BM209" s="8">
        <f t="shared" si="38"/>
        <v>1.1442041062228328E-2</v>
      </c>
      <c r="BN209" s="7" t="str">
        <f t="shared" si="39"/>
        <v>O/S</v>
      </c>
      <c r="BO209" s="9">
        <f t="shared" si="40"/>
        <v>0.42416510614276448</v>
      </c>
      <c r="BP209" s="7" t="str">
        <f t="shared" si="41"/>
        <v>OK</v>
      </c>
      <c r="BQ209" s="11">
        <f t="shared" si="42"/>
        <v>8.2923076923076913</v>
      </c>
      <c r="BR209" s="10" t="str">
        <f t="shared" si="43"/>
        <v>-</v>
      </c>
      <c r="BS209" s="9" t="str" cm="1">
        <f t="array" ref="BS209">IF(BQ209&lt;$K$45,"-",IF(BC209&lt;0,_xll.Dce_5575_1121_SigmaCr1(AN209,AG209,$B$23,$D$23),"-"))</f>
        <v>-</v>
      </c>
      <c r="BT209" s="10">
        <f t="shared" si="44"/>
        <v>0</v>
      </c>
      <c r="BU209" s="7" t="str">
        <f t="shared" si="45"/>
        <v>OK</v>
      </c>
      <c r="DA209" s="186"/>
      <c r="DB209" s="186"/>
      <c r="DC209" s="186"/>
      <c r="DD209" s="201"/>
      <c r="DE209" s="201"/>
      <c r="DF209" s="186"/>
      <c r="DG209" s="186"/>
      <c r="DH209" s="189"/>
      <c r="DI209" s="190"/>
      <c r="DJ209" s="187"/>
      <c r="DK209" s="187"/>
      <c r="DL209" s="190"/>
      <c r="DM209" s="190"/>
      <c r="DN209" s="190"/>
      <c r="DO209" s="190"/>
      <c r="DP209" s="190"/>
      <c r="DQ209" s="190"/>
      <c r="DR209" s="190"/>
      <c r="DS209" s="190"/>
      <c r="DT209" s="190"/>
      <c r="DU209" s="190"/>
      <c r="DV209" s="190"/>
      <c r="DW209" s="190"/>
      <c r="DX209" s="190"/>
      <c r="DY209" s="190"/>
      <c r="DZ209" s="190"/>
      <c r="EA209" s="190"/>
      <c r="EB209" s="186"/>
      <c r="EC209" s="188"/>
      <c r="ED209" s="188"/>
      <c r="EE209" s="188"/>
      <c r="EF209" s="188"/>
      <c r="EG209" s="188"/>
      <c r="EH209" s="188"/>
      <c r="EI209" s="188"/>
      <c r="EJ209" s="191"/>
      <c r="EK209" s="191"/>
      <c r="EL209" s="191"/>
      <c r="EM209" s="191"/>
      <c r="EN209" s="189"/>
      <c r="EO209" s="190"/>
      <c r="EP209" s="189"/>
      <c r="EQ209" s="187"/>
      <c r="ER209" s="191"/>
      <c r="ES209" s="190"/>
      <c r="ET209" s="191"/>
      <c r="EU209" s="190"/>
    </row>
    <row r="210" spans="27:151">
      <c r="AA210" s="6" t="s">
        <v>282</v>
      </c>
      <c r="AB210" s="5" t="s">
        <v>283</v>
      </c>
      <c r="AC210" s="5" t="s">
        <v>284</v>
      </c>
      <c r="AD210" s="4">
        <v>9.6199999999999992</v>
      </c>
      <c r="AE210" s="4">
        <v>28</v>
      </c>
      <c r="AF210" s="5">
        <v>114.3</v>
      </c>
      <c r="AG210" s="5">
        <v>6.5000000000000009</v>
      </c>
      <c r="AH210" s="6" t="str">
        <f t="shared" si="31"/>
        <v>114.3 x 6.5</v>
      </c>
      <c r="AI210" s="11" cm="1">
        <f t="array" ref="AI210">_xll.DCEPropSectPipe(AF210, AG210, "Area")</f>
        <v>2201.3139723703698</v>
      </c>
      <c r="AJ210" s="151" cm="1">
        <f t="array" ref="AJ210">_xll.DCEPropSectPipe(AF210, AG210, "Ix")</f>
        <v>3209265.3722516391</v>
      </c>
      <c r="AK210" s="151" cm="1">
        <f t="array" ref="AK210">_xll.DCEPropSectPipe(AF210, AG210, "W")</f>
        <v>56155.124623825708</v>
      </c>
      <c r="AL210" s="151" cm="1">
        <f t="array" ref="AL210">_xll.DCEPropSectPipe(AF210, AG210, "Sx")</f>
        <v>37813.500833333332</v>
      </c>
      <c r="AM210" s="11">
        <f>2*Cal!AG210</f>
        <v>13.000000000000002</v>
      </c>
      <c r="AN210" s="11">
        <f t="shared" si="32"/>
        <v>53.9</v>
      </c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9"/>
      <c r="BB210" s="5" t="s">
        <v>298</v>
      </c>
      <c r="BC210" s="3">
        <v>876.53654524380602</v>
      </c>
      <c r="BD210" s="3">
        <v>0</v>
      </c>
      <c r="BE210" s="3">
        <v>-1.4560899961923206</v>
      </c>
      <c r="BF210" s="3">
        <v>5.6568763795418189</v>
      </c>
      <c r="BG210" s="3">
        <v>0</v>
      </c>
      <c r="BH210" s="153">
        <f t="shared" si="33"/>
        <v>5.6568763795418189</v>
      </c>
      <c r="BI210" s="153">
        <f t="shared" si="34"/>
        <v>1.4560899961923206</v>
      </c>
      <c r="BJ210" s="8">
        <f t="shared" si="35"/>
        <v>1.8961327648711068</v>
      </c>
      <c r="BK210" s="8">
        <f t="shared" si="36"/>
        <v>0.47969809967829025</v>
      </c>
      <c r="BL210" s="8">
        <f t="shared" si="37"/>
        <v>2.3758308645493971</v>
      </c>
      <c r="BM210" s="8">
        <f t="shared" si="38"/>
        <v>1.0835247457959713E-2</v>
      </c>
      <c r="BN210" s="7" t="str">
        <f t="shared" si="39"/>
        <v>O/S</v>
      </c>
      <c r="BO210" s="9">
        <f t="shared" si="40"/>
        <v>0.4796980996782903</v>
      </c>
      <c r="BP210" s="7" t="str">
        <f t="shared" si="41"/>
        <v>OK</v>
      </c>
      <c r="BQ210" s="11">
        <f t="shared" si="42"/>
        <v>8.2923076923076913</v>
      </c>
      <c r="BR210" s="10" t="str">
        <f t="shared" si="43"/>
        <v>-</v>
      </c>
      <c r="BS210" s="9" t="str" cm="1">
        <f t="array" ref="BS210">IF(BQ210&lt;$K$45,"-",IF(BC210&lt;0,_xll.Dce_5575_1121_SigmaCr1(AN210,AG210,$B$23,$D$23),"-"))</f>
        <v>-</v>
      </c>
      <c r="BT210" s="10">
        <f t="shared" si="44"/>
        <v>0</v>
      </c>
      <c r="BU210" s="7" t="str">
        <f t="shared" si="45"/>
        <v>OK</v>
      </c>
      <c r="DA210" s="186"/>
      <c r="DB210" s="186"/>
      <c r="DC210" s="186"/>
      <c r="DD210" s="201"/>
      <c r="DE210" s="201"/>
      <c r="DF210" s="186"/>
      <c r="DG210" s="186"/>
      <c r="DH210" s="189"/>
      <c r="DI210" s="190"/>
      <c r="DJ210" s="187"/>
      <c r="DK210" s="187"/>
      <c r="DL210" s="190"/>
      <c r="DM210" s="190"/>
      <c r="DN210" s="190"/>
      <c r="DO210" s="190"/>
      <c r="DP210" s="190"/>
      <c r="DQ210" s="190"/>
      <c r="DR210" s="190"/>
      <c r="DS210" s="190"/>
      <c r="DT210" s="190"/>
      <c r="DU210" s="190"/>
      <c r="DV210" s="190"/>
      <c r="DW210" s="190"/>
      <c r="DX210" s="190"/>
      <c r="DY210" s="190"/>
      <c r="DZ210" s="190"/>
      <c r="EA210" s="190"/>
      <c r="EB210" s="186"/>
      <c r="EC210" s="188"/>
      <c r="ED210" s="188"/>
      <c r="EE210" s="188"/>
      <c r="EF210" s="188"/>
      <c r="EG210" s="188"/>
      <c r="EH210" s="188"/>
      <c r="EI210" s="188"/>
      <c r="EJ210" s="191"/>
      <c r="EK210" s="191"/>
      <c r="EL210" s="191"/>
      <c r="EM210" s="191"/>
      <c r="EN210" s="189"/>
      <c r="EO210" s="190"/>
      <c r="EP210" s="189"/>
      <c r="EQ210" s="187"/>
      <c r="ER210" s="191"/>
      <c r="ES210" s="190"/>
      <c r="ET210" s="191"/>
      <c r="EU210" s="190"/>
    </row>
    <row r="211" spans="27:151">
      <c r="AA211" s="6" t="s">
        <v>282</v>
      </c>
      <c r="AB211" s="5" t="s">
        <v>283</v>
      </c>
      <c r="AC211" s="5" t="s">
        <v>284</v>
      </c>
      <c r="AD211" s="4">
        <v>10.06</v>
      </c>
      <c r="AE211" s="4">
        <v>28</v>
      </c>
      <c r="AF211" s="5">
        <v>114.3</v>
      </c>
      <c r="AG211" s="5">
        <v>6.5000000000000009</v>
      </c>
      <c r="AH211" s="6" t="str">
        <f t="shared" si="31"/>
        <v>114.3 x 6.5</v>
      </c>
      <c r="AI211" s="11" cm="1">
        <f t="array" ref="AI211">_xll.DCEPropSectPipe(AF211, AG211, "Area")</f>
        <v>2201.3139723703698</v>
      </c>
      <c r="AJ211" s="151" cm="1">
        <f t="array" ref="AJ211">_xll.DCEPropSectPipe(AF211, AG211, "Ix")</f>
        <v>3209265.3722516391</v>
      </c>
      <c r="AK211" s="151" cm="1">
        <f t="array" ref="AK211">_xll.DCEPropSectPipe(AF211, AG211, "W")</f>
        <v>56155.124623825708</v>
      </c>
      <c r="AL211" s="151" cm="1">
        <f t="array" ref="AL211">_xll.DCEPropSectPipe(AF211, AG211, "Sx")</f>
        <v>37813.500833333332</v>
      </c>
      <c r="AM211" s="11">
        <f>2*Cal!AG211</f>
        <v>13.000000000000002</v>
      </c>
      <c r="AN211" s="11">
        <f t="shared" si="32"/>
        <v>53.9</v>
      </c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9"/>
      <c r="BB211" s="5" t="s">
        <v>298</v>
      </c>
      <c r="BC211" s="3">
        <v>876.53654524380602</v>
      </c>
      <c r="BD211" s="3">
        <v>0</v>
      </c>
      <c r="BE211" s="3">
        <v>-1.3745463027642626</v>
      </c>
      <c r="BF211" s="3">
        <v>6.2760780699385705</v>
      </c>
      <c r="BG211" s="3">
        <v>0</v>
      </c>
      <c r="BH211" s="153">
        <f t="shared" si="33"/>
        <v>6.2760780699385705</v>
      </c>
      <c r="BI211" s="153">
        <f t="shared" si="34"/>
        <v>1.3745463027642626</v>
      </c>
      <c r="BJ211" s="8">
        <f t="shared" si="35"/>
        <v>1.8961327648711068</v>
      </c>
      <c r="BK211" s="8">
        <f t="shared" si="36"/>
        <v>0.53220585382952457</v>
      </c>
      <c r="BL211" s="8">
        <f t="shared" si="37"/>
        <v>2.4283386187006313</v>
      </c>
      <c r="BM211" s="8">
        <f t="shared" si="38"/>
        <v>1.0228453853691099E-2</v>
      </c>
      <c r="BN211" s="7" t="str">
        <f t="shared" si="39"/>
        <v>O/S</v>
      </c>
      <c r="BO211" s="9">
        <f t="shared" si="40"/>
        <v>0.53220585382952468</v>
      </c>
      <c r="BP211" s="7" t="str">
        <f t="shared" si="41"/>
        <v>OK</v>
      </c>
      <c r="BQ211" s="11">
        <f t="shared" si="42"/>
        <v>8.2923076923076913</v>
      </c>
      <c r="BR211" s="10" t="str">
        <f t="shared" si="43"/>
        <v>-</v>
      </c>
      <c r="BS211" s="9" t="str" cm="1">
        <f t="array" ref="BS211">IF(BQ211&lt;$K$45,"-",IF(BC211&lt;0,_xll.Dce_5575_1121_SigmaCr1(AN211,AG211,$B$23,$D$23),"-"))</f>
        <v>-</v>
      </c>
      <c r="BT211" s="10">
        <f t="shared" si="44"/>
        <v>0</v>
      </c>
      <c r="BU211" s="7" t="str">
        <f t="shared" si="45"/>
        <v>OK</v>
      </c>
      <c r="DA211" s="186"/>
      <c r="DB211" s="186"/>
      <c r="DC211" s="186"/>
      <c r="DD211" s="201"/>
      <c r="DE211" s="201"/>
      <c r="DF211" s="186"/>
      <c r="DG211" s="186"/>
      <c r="DH211" s="189"/>
      <c r="DI211" s="190"/>
      <c r="DJ211" s="187"/>
      <c r="DK211" s="187"/>
      <c r="DL211" s="190"/>
      <c r="DM211" s="190"/>
      <c r="DN211" s="190"/>
      <c r="DO211" s="190"/>
      <c r="DP211" s="190"/>
      <c r="DQ211" s="190"/>
      <c r="DR211" s="190"/>
      <c r="DS211" s="190"/>
      <c r="DT211" s="190"/>
      <c r="DU211" s="190"/>
      <c r="DV211" s="190"/>
      <c r="DW211" s="190"/>
      <c r="DX211" s="190"/>
      <c r="DY211" s="190"/>
      <c r="DZ211" s="190"/>
      <c r="EA211" s="190"/>
      <c r="EB211" s="186"/>
      <c r="EC211" s="188"/>
      <c r="ED211" s="188"/>
      <c r="EE211" s="188"/>
      <c r="EF211" s="188"/>
      <c r="EG211" s="188"/>
      <c r="EH211" s="188"/>
      <c r="EI211" s="188"/>
      <c r="EJ211" s="191"/>
      <c r="EK211" s="191"/>
      <c r="EL211" s="191"/>
      <c r="EM211" s="191"/>
      <c r="EN211" s="189"/>
      <c r="EO211" s="190"/>
      <c r="EP211" s="189"/>
      <c r="EQ211" s="187"/>
      <c r="ER211" s="191"/>
      <c r="ES211" s="190"/>
      <c r="ET211" s="191"/>
      <c r="EU211" s="190"/>
    </row>
    <row r="212" spans="27:151">
      <c r="AA212" s="6" t="s">
        <v>282</v>
      </c>
      <c r="AB212" s="5" t="s">
        <v>283</v>
      </c>
      <c r="AC212" s="5" t="s">
        <v>284</v>
      </c>
      <c r="AD212" s="4">
        <v>10.5</v>
      </c>
      <c r="AE212" s="4">
        <v>28</v>
      </c>
      <c r="AF212" s="5">
        <v>114.3</v>
      </c>
      <c r="AG212" s="5">
        <v>6.5000000000000009</v>
      </c>
      <c r="AH212" s="6" t="str">
        <f t="shared" si="31"/>
        <v>114.3 x 6.5</v>
      </c>
      <c r="AI212" s="11" cm="1">
        <f t="array" ref="AI212">_xll.DCEPropSectPipe(AF212, AG212, "Area")</f>
        <v>2201.3139723703698</v>
      </c>
      <c r="AJ212" s="151" cm="1">
        <f t="array" ref="AJ212">_xll.DCEPropSectPipe(AF212, AG212, "Ix")</f>
        <v>3209265.3722516391</v>
      </c>
      <c r="AK212" s="151" cm="1">
        <f t="array" ref="AK212">_xll.DCEPropSectPipe(AF212, AG212, "W")</f>
        <v>56155.124623825708</v>
      </c>
      <c r="AL212" s="151" cm="1">
        <f t="array" ref="AL212">_xll.DCEPropSectPipe(AF212, AG212, "Sx")</f>
        <v>37813.500833333332</v>
      </c>
      <c r="AM212" s="11">
        <f>2*Cal!AG212</f>
        <v>13.000000000000002</v>
      </c>
      <c r="AN212" s="11">
        <f t="shared" si="32"/>
        <v>53.9</v>
      </c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9"/>
      <c r="BB212" s="5" t="s">
        <v>298</v>
      </c>
      <c r="BC212" s="3">
        <v>876.53654524380602</v>
      </c>
      <c r="BD212" s="3">
        <v>0</v>
      </c>
      <c r="BE212" s="3">
        <v>-1.2930026093362048</v>
      </c>
      <c r="BF212" s="3">
        <v>6.8596043944605478</v>
      </c>
      <c r="BG212" s="3">
        <v>0</v>
      </c>
      <c r="BH212" s="153">
        <f t="shared" si="33"/>
        <v>6.8596043944605478</v>
      </c>
      <c r="BI212" s="153">
        <f t="shared" si="34"/>
        <v>1.2930026093362048</v>
      </c>
      <c r="BJ212" s="8">
        <f t="shared" si="35"/>
        <v>1.8961327648711068</v>
      </c>
      <c r="BK212" s="8">
        <f t="shared" si="36"/>
        <v>0.58168836859646778</v>
      </c>
      <c r="BL212" s="8">
        <f t="shared" si="37"/>
        <v>2.4778211334675744</v>
      </c>
      <c r="BM212" s="8">
        <f t="shared" si="38"/>
        <v>9.621660249422485E-3</v>
      </c>
      <c r="BN212" s="7" t="str">
        <f t="shared" si="39"/>
        <v>O/S</v>
      </c>
      <c r="BO212" s="9">
        <f t="shared" si="40"/>
        <v>0.58168836859646789</v>
      </c>
      <c r="BP212" s="7" t="str">
        <f t="shared" si="41"/>
        <v>OK</v>
      </c>
      <c r="BQ212" s="11">
        <f t="shared" si="42"/>
        <v>8.2923076923076913</v>
      </c>
      <c r="BR212" s="10" t="str">
        <f t="shared" si="43"/>
        <v>-</v>
      </c>
      <c r="BS212" s="9" t="str" cm="1">
        <f t="array" ref="BS212">IF(BQ212&lt;$K$45,"-",IF(BC212&lt;0,_xll.Dce_5575_1121_SigmaCr1(AN212,AG212,$B$23,$D$23),"-"))</f>
        <v>-</v>
      </c>
      <c r="BT212" s="10">
        <f t="shared" si="44"/>
        <v>0</v>
      </c>
      <c r="BU212" s="7" t="str">
        <f t="shared" si="45"/>
        <v>OK</v>
      </c>
      <c r="DA212" s="186"/>
      <c r="DB212" s="186"/>
      <c r="DC212" s="186"/>
      <c r="DD212" s="201"/>
      <c r="DE212" s="201"/>
      <c r="DF212" s="186"/>
      <c r="DG212" s="186"/>
      <c r="DH212" s="189"/>
      <c r="DI212" s="190"/>
      <c r="DJ212" s="187"/>
      <c r="DK212" s="187"/>
      <c r="DL212" s="190"/>
      <c r="DM212" s="190"/>
      <c r="DN212" s="190"/>
      <c r="DO212" s="190"/>
      <c r="DP212" s="190"/>
      <c r="DQ212" s="190"/>
      <c r="DR212" s="190"/>
      <c r="DS212" s="190"/>
      <c r="DT212" s="190"/>
      <c r="DU212" s="190"/>
      <c r="DV212" s="190"/>
      <c r="DW212" s="190"/>
      <c r="DX212" s="190"/>
      <c r="DY212" s="190"/>
      <c r="DZ212" s="190"/>
      <c r="EA212" s="190"/>
      <c r="EB212" s="186"/>
      <c r="EC212" s="188"/>
      <c r="ED212" s="188"/>
      <c r="EE212" s="188"/>
      <c r="EF212" s="188"/>
      <c r="EG212" s="188"/>
      <c r="EH212" s="188"/>
      <c r="EI212" s="188"/>
      <c r="EJ212" s="191"/>
      <c r="EK212" s="191"/>
      <c r="EL212" s="191"/>
      <c r="EM212" s="191"/>
      <c r="EN212" s="189"/>
      <c r="EO212" s="190"/>
      <c r="EP212" s="189"/>
      <c r="EQ212" s="187"/>
      <c r="ER212" s="191"/>
      <c r="ES212" s="190"/>
      <c r="ET212" s="191"/>
      <c r="EU212" s="190"/>
    </row>
    <row r="213" spans="27:151">
      <c r="AA213" s="6" t="s">
        <v>282</v>
      </c>
      <c r="AB213" s="5" t="s">
        <v>283</v>
      </c>
      <c r="AC213" s="5" t="s">
        <v>284</v>
      </c>
      <c r="AD213" s="4">
        <v>10.5</v>
      </c>
      <c r="AE213" s="4">
        <v>28</v>
      </c>
      <c r="AF213" s="5">
        <v>114.3</v>
      </c>
      <c r="AG213" s="5">
        <v>6.5000000000000009</v>
      </c>
      <c r="AH213" s="6" t="str">
        <f t="shared" si="31"/>
        <v>114.3 x 6.5</v>
      </c>
      <c r="AI213" s="11" cm="1">
        <f t="array" ref="AI213">_xll.DCEPropSectPipe(AF213, AG213, "Area")</f>
        <v>2201.3139723703698</v>
      </c>
      <c r="AJ213" s="151" cm="1">
        <f t="array" ref="AJ213">_xll.DCEPropSectPipe(AF213, AG213, "Ix")</f>
        <v>3209265.3722516391</v>
      </c>
      <c r="AK213" s="151" cm="1">
        <f t="array" ref="AK213">_xll.DCEPropSectPipe(AF213, AG213, "W")</f>
        <v>56155.124623825708</v>
      </c>
      <c r="AL213" s="151" cm="1">
        <f t="array" ref="AL213">_xll.DCEPropSectPipe(AF213, AG213, "Sx")</f>
        <v>37813.500833333332</v>
      </c>
      <c r="AM213" s="11">
        <f>2*Cal!AG213</f>
        <v>13.000000000000002</v>
      </c>
      <c r="AN213" s="11">
        <f t="shared" si="32"/>
        <v>53.9</v>
      </c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9"/>
      <c r="BB213" s="5" t="s">
        <v>298</v>
      </c>
      <c r="BC213" s="3">
        <v>1264.6181417966686</v>
      </c>
      <c r="BD213" s="3">
        <v>0</v>
      </c>
      <c r="BE213" s="3">
        <v>0.36616324866365174</v>
      </c>
      <c r="BF213" s="3">
        <v>6.8596043944602716</v>
      </c>
      <c r="BG213" s="3">
        <v>0</v>
      </c>
      <c r="BH213" s="153">
        <f t="shared" si="33"/>
        <v>6.8596043944602716</v>
      </c>
      <c r="BI213" s="153">
        <f t="shared" si="34"/>
        <v>0.36616324866365174</v>
      </c>
      <c r="BJ213" s="8">
        <f t="shared" si="35"/>
        <v>2.7356348194747708</v>
      </c>
      <c r="BK213" s="8">
        <f t="shared" si="36"/>
        <v>0.58168836859644435</v>
      </c>
      <c r="BL213" s="8">
        <f t="shared" si="37"/>
        <v>3.3173231880712151</v>
      </c>
      <c r="BM213" s="8">
        <f t="shared" si="38"/>
        <v>2.7247418907183256E-3</v>
      </c>
      <c r="BN213" s="7" t="str">
        <f t="shared" si="39"/>
        <v>O/S</v>
      </c>
      <c r="BO213" s="9">
        <f t="shared" si="40"/>
        <v>0.58168836859644446</v>
      </c>
      <c r="BP213" s="7" t="str">
        <f t="shared" si="41"/>
        <v>OK</v>
      </c>
      <c r="BQ213" s="11">
        <f t="shared" si="42"/>
        <v>8.2923076923076913</v>
      </c>
      <c r="BR213" s="10" t="str">
        <f t="shared" si="43"/>
        <v>-</v>
      </c>
      <c r="BS213" s="9" t="str" cm="1">
        <f t="array" ref="BS213">IF(BQ213&lt;$K$45,"-",IF(BC213&lt;0,_xll.Dce_5575_1121_SigmaCr1(AN213,AG213,$B$23,$D$23),"-"))</f>
        <v>-</v>
      </c>
      <c r="BT213" s="10">
        <f t="shared" si="44"/>
        <v>0</v>
      </c>
      <c r="BU213" s="7" t="str">
        <f t="shared" si="45"/>
        <v>OK</v>
      </c>
      <c r="DA213" s="186"/>
      <c r="DB213" s="186"/>
      <c r="DC213" s="186"/>
      <c r="DD213" s="201"/>
      <c r="DE213" s="201"/>
      <c r="DF213" s="186"/>
      <c r="DG213" s="186"/>
      <c r="DH213" s="189"/>
      <c r="DI213" s="190"/>
      <c r="DJ213" s="187"/>
      <c r="DK213" s="187"/>
      <c r="DL213" s="190"/>
      <c r="DM213" s="190"/>
      <c r="DN213" s="190"/>
      <c r="DO213" s="190"/>
      <c r="DP213" s="190"/>
      <c r="DQ213" s="190"/>
      <c r="DR213" s="190"/>
      <c r="DS213" s="190"/>
      <c r="DT213" s="190"/>
      <c r="DU213" s="190"/>
      <c r="DV213" s="190"/>
      <c r="DW213" s="190"/>
      <c r="DX213" s="190"/>
      <c r="DY213" s="190"/>
      <c r="DZ213" s="190"/>
      <c r="EA213" s="190"/>
      <c r="EB213" s="186"/>
      <c r="EC213" s="188"/>
      <c r="ED213" s="188"/>
      <c r="EE213" s="188"/>
      <c r="EF213" s="188"/>
      <c r="EG213" s="188"/>
      <c r="EH213" s="188"/>
      <c r="EI213" s="188"/>
      <c r="EJ213" s="191"/>
      <c r="EK213" s="191"/>
      <c r="EL213" s="191"/>
      <c r="EM213" s="191"/>
      <c r="EN213" s="189"/>
      <c r="EO213" s="190"/>
      <c r="EP213" s="189"/>
      <c r="EQ213" s="187"/>
      <c r="ER213" s="191"/>
      <c r="ES213" s="190"/>
      <c r="ET213" s="191"/>
      <c r="EU213" s="190"/>
    </row>
    <row r="214" spans="27:151">
      <c r="AA214" s="6" t="s">
        <v>282</v>
      </c>
      <c r="AB214" s="5" t="s">
        <v>283</v>
      </c>
      <c r="AC214" s="5" t="s">
        <v>284</v>
      </c>
      <c r="AD214" s="4">
        <v>10.94</v>
      </c>
      <c r="AE214" s="4">
        <v>28</v>
      </c>
      <c r="AF214" s="5">
        <v>114.3</v>
      </c>
      <c r="AG214" s="5">
        <v>6.5000000000000009</v>
      </c>
      <c r="AH214" s="6" t="str">
        <f t="shared" si="31"/>
        <v>114.3 x 6.5</v>
      </c>
      <c r="AI214" s="11" cm="1">
        <f t="array" ref="AI214">_xll.DCEPropSectPipe(AF214, AG214, "Area")</f>
        <v>2201.3139723703698</v>
      </c>
      <c r="AJ214" s="151" cm="1">
        <f t="array" ref="AJ214">_xll.DCEPropSectPipe(AF214, AG214, "Ix")</f>
        <v>3209265.3722516391</v>
      </c>
      <c r="AK214" s="151" cm="1">
        <f t="array" ref="AK214">_xll.DCEPropSectPipe(AF214, AG214, "W")</f>
        <v>56155.124623825708</v>
      </c>
      <c r="AL214" s="151" cm="1">
        <f t="array" ref="AL214">_xll.DCEPropSectPipe(AF214, AG214, "Sx")</f>
        <v>37813.500833333332</v>
      </c>
      <c r="AM214" s="11">
        <f>2*Cal!AG214</f>
        <v>13.000000000000002</v>
      </c>
      <c r="AN214" s="11">
        <f t="shared" si="32"/>
        <v>53.9</v>
      </c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9"/>
      <c r="BB214" s="5" t="s">
        <v>298</v>
      </c>
      <c r="BC214" s="3">
        <v>1264.6181417966686</v>
      </c>
      <c r="BD214" s="3">
        <v>0</v>
      </c>
      <c r="BE214" s="3">
        <v>0.44770694209170964</v>
      </c>
      <c r="BF214" s="3">
        <v>6.6815702902325365</v>
      </c>
      <c r="BG214" s="3">
        <v>0</v>
      </c>
      <c r="BH214" s="153">
        <f t="shared" si="33"/>
        <v>6.6815702902325365</v>
      </c>
      <c r="BI214" s="153">
        <f t="shared" si="34"/>
        <v>0.44770694209170964</v>
      </c>
      <c r="BJ214" s="8">
        <f t="shared" si="35"/>
        <v>2.7356348194747708</v>
      </c>
      <c r="BK214" s="8">
        <f t="shared" si="36"/>
        <v>0.56659123446340387</v>
      </c>
      <c r="BL214" s="8">
        <f t="shared" si="37"/>
        <v>3.3022260539381749</v>
      </c>
      <c r="BM214" s="8">
        <f t="shared" si="38"/>
        <v>3.3315354949869399E-3</v>
      </c>
      <c r="BN214" s="7" t="str">
        <f t="shared" si="39"/>
        <v>O/S</v>
      </c>
      <c r="BO214" s="9">
        <f t="shared" si="40"/>
        <v>0.56659123446340398</v>
      </c>
      <c r="BP214" s="7" t="str">
        <f t="shared" si="41"/>
        <v>OK</v>
      </c>
      <c r="BQ214" s="11">
        <f t="shared" si="42"/>
        <v>8.2923076923076913</v>
      </c>
      <c r="BR214" s="10" t="str">
        <f t="shared" si="43"/>
        <v>-</v>
      </c>
      <c r="BS214" s="9" t="str" cm="1">
        <f t="array" ref="BS214">IF(BQ214&lt;$K$45,"-",IF(BC214&lt;0,_xll.Dce_5575_1121_SigmaCr1(AN214,AG214,$B$23,$D$23),"-"))</f>
        <v>-</v>
      </c>
      <c r="BT214" s="10">
        <f t="shared" si="44"/>
        <v>0</v>
      </c>
      <c r="BU214" s="7" t="str">
        <f t="shared" si="45"/>
        <v>OK</v>
      </c>
      <c r="DA214" s="186"/>
      <c r="DB214" s="186"/>
      <c r="DC214" s="186"/>
      <c r="DD214" s="201"/>
      <c r="DE214" s="201"/>
      <c r="DF214" s="186"/>
      <c r="DG214" s="186"/>
      <c r="DH214" s="189"/>
      <c r="DI214" s="190"/>
      <c r="DJ214" s="187"/>
      <c r="DK214" s="187"/>
      <c r="DL214" s="190"/>
      <c r="DM214" s="190"/>
      <c r="DN214" s="190"/>
      <c r="DO214" s="190"/>
      <c r="DP214" s="190"/>
      <c r="DQ214" s="190"/>
      <c r="DR214" s="190"/>
      <c r="DS214" s="190"/>
      <c r="DT214" s="190"/>
      <c r="DU214" s="190"/>
      <c r="DV214" s="190"/>
      <c r="DW214" s="190"/>
      <c r="DX214" s="190"/>
      <c r="DY214" s="190"/>
      <c r="DZ214" s="190"/>
      <c r="EA214" s="190"/>
      <c r="EB214" s="186"/>
      <c r="EC214" s="188"/>
      <c r="ED214" s="188"/>
      <c r="EE214" s="188"/>
      <c r="EF214" s="188"/>
      <c r="EG214" s="188"/>
      <c r="EH214" s="188"/>
      <c r="EI214" s="188"/>
      <c r="EJ214" s="191"/>
      <c r="EK214" s="191"/>
      <c r="EL214" s="191"/>
      <c r="EM214" s="191"/>
      <c r="EN214" s="189"/>
      <c r="EO214" s="190"/>
      <c r="EP214" s="189"/>
      <c r="EQ214" s="187"/>
      <c r="ER214" s="191"/>
      <c r="ES214" s="190"/>
      <c r="ET214" s="191"/>
      <c r="EU214" s="190"/>
    </row>
    <row r="215" spans="27:151">
      <c r="AA215" s="6" t="s">
        <v>282</v>
      </c>
      <c r="AB215" s="5" t="s">
        <v>283</v>
      </c>
      <c r="AC215" s="5" t="s">
        <v>284</v>
      </c>
      <c r="AD215" s="4">
        <v>11.38</v>
      </c>
      <c r="AE215" s="4">
        <v>28</v>
      </c>
      <c r="AF215" s="5">
        <v>114.3</v>
      </c>
      <c r="AG215" s="5">
        <v>6.5000000000000009</v>
      </c>
      <c r="AH215" s="6" t="str">
        <f t="shared" si="31"/>
        <v>114.3 x 6.5</v>
      </c>
      <c r="AI215" s="11" cm="1">
        <f t="array" ref="AI215">_xll.DCEPropSectPipe(AF215, AG215, "Area")</f>
        <v>2201.3139723703698</v>
      </c>
      <c r="AJ215" s="151" cm="1">
        <f t="array" ref="AJ215">_xll.DCEPropSectPipe(AF215, AG215, "Ix")</f>
        <v>3209265.3722516391</v>
      </c>
      <c r="AK215" s="151" cm="1">
        <f t="array" ref="AK215">_xll.DCEPropSectPipe(AF215, AG215, "W")</f>
        <v>56155.124623825708</v>
      </c>
      <c r="AL215" s="151" cm="1">
        <f t="array" ref="AL215">_xll.DCEPropSectPipe(AF215, AG215, "Sx")</f>
        <v>37813.500833333332</v>
      </c>
      <c r="AM215" s="11">
        <f>2*Cal!AG215</f>
        <v>13.000000000000002</v>
      </c>
      <c r="AN215" s="11">
        <f t="shared" si="32"/>
        <v>53.9</v>
      </c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9"/>
      <c r="BB215" s="5" t="s">
        <v>298</v>
      </c>
      <c r="BC215" s="3">
        <v>1264.6181417966686</v>
      </c>
      <c r="BD215" s="3">
        <v>0</v>
      </c>
      <c r="BE215" s="3">
        <v>0.52925063551976759</v>
      </c>
      <c r="BF215" s="3">
        <v>6.4678608201300252</v>
      </c>
      <c r="BG215" s="3">
        <v>0</v>
      </c>
      <c r="BH215" s="153">
        <f t="shared" si="33"/>
        <v>6.4678608201300252</v>
      </c>
      <c r="BI215" s="153">
        <f t="shared" si="34"/>
        <v>0.52925063551976759</v>
      </c>
      <c r="BJ215" s="8">
        <f t="shared" si="35"/>
        <v>2.7356348194747708</v>
      </c>
      <c r="BK215" s="8">
        <f t="shared" si="36"/>
        <v>0.54846886094607195</v>
      </c>
      <c r="BL215" s="8">
        <f t="shared" si="37"/>
        <v>3.2841036804208428</v>
      </c>
      <c r="BM215" s="8">
        <f t="shared" si="38"/>
        <v>3.9383290992555543E-3</v>
      </c>
      <c r="BN215" s="7" t="str">
        <f t="shared" si="39"/>
        <v>O/S</v>
      </c>
      <c r="BO215" s="9">
        <f t="shared" si="40"/>
        <v>0.54846886094607206</v>
      </c>
      <c r="BP215" s="7" t="str">
        <f t="shared" si="41"/>
        <v>OK</v>
      </c>
      <c r="BQ215" s="11">
        <f t="shared" si="42"/>
        <v>8.2923076923076913</v>
      </c>
      <c r="BR215" s="10" t="str">
        <f t="shared" si="43"/>
        <v>-</v>
      </c>
      <c r="BS215" s="9" t="str" cm="1">
        <f t="array" ref="BS215">IF(BQ215&lt;$K$45,"-",IF(BC215&lt;0,_xll.Dce_5575_1121_SigmaCr1(AN215,AG215,$B$23,$D$23),"-"))</f>
        <v>-</v>
      </c>
      <c r="BT215" s="10">
        <f t="shared" si="44"/>
        <v>0</v>
      </c>
      <c r="BU215" s="7" t="str">
        <f t="shared" si="45"/>
        <v>OK</v>
      </c>
      <c r="DA215" s="186"/>
      <c r="DB215" s="186"/>
      <c r="DC215" s="186"/>
      <c r="DD215" s="201"/>
      <c r="DE215" s="201"/>
      <c r="DF215" s="186"/>
      <c r="DG215" s="186"/>
      <c r="DH215" s="189"/>
      <c r="DI215" s="190"/>
      <c r="DJ215" s="187"/>
      <c r="DK215" s="187"/>
      <c r="DL215" s="190"/>
      <c r="DM215" s="190"/>
      <c r="DN215" s="190"/>
      <c r="DO215" s="190"/>
      <c r="DP215" s="190"/>
      <c r="DQ215" s="190"/>
      <c r="DR215" s="190"/>
      <c r="DS215" s="190"/>
      <c r="DT215" s="190"/>
      <c r="DU215" s="190"/>
      <c r="DV215" s="190"/>
      <c r="DW215" s="190"/>
      <c r="DX215" s="190"/>
      <c r="DY215" s="190"/>
      <c r="DZ215" s="190"/>
      <c r="EA215" s="190"/>
      <c r="EB215" s="186"/>
      <c r="EC215" s="188"/>
      <c r="ED215" s="188"/>
      <c r="EE215" s="188"/>
      <c r="EF215" s="188"/>
      <c r="EG215" s="188"/>
      <c r="EH215" s="188"/>
      <c r="EI215" s="188"/>
      <c r="EJ215" s="191"/>
      <c r="EK215" s="191"/>
      <c r="EL215" s="191"/>
      <c r="EM215" s="191"/>
      <c r="EN215" s="189"/>
      <c r="EO215" s="190"/>
      <c r="EP215" s="189"/>
      <c r="EQ215" s="187"/>
      <c r="ER215" s="191"/>
      <c r="ES215" s="190"/>
      <c r="ET215" s="191"/>
      <c r="EU215" s="190"/>
    </row>
    <row r="216" spans="27:151">
      <c r="AA216" s="6" t="s">
        <v>282</v>
      </c>
      <c r="AB216" s="5" t="s">
        <v>283</v>
      </c>
      <c r="AC216" s="5" t="s">
        <v>284</v>
      </c>
      <c r="AD216" s="4">
        <v>11.81</v>
      </c>
      <c r="AE216" s="4">
        <v>28</v>
      </c>
      <c r="AF216" s="5">
        <v>114.3</v>
      </c>
      <c r="AG216" s="5">
        <v>6.5000000000000009</v>
      </c>
      <c r="AH216" s="6" t="str">
        <f t="shared" ref="AH216:AH279" si="46">AF216&amp;" x "&amp;AG216</f>
        <v>114.3 x 6.5</v>
      </c>
      <c r="AI216" s="11" cm="1">
        <f t="array" ref="AI216">_xll.DCEPropSectPipe(AF216, AG216, "Area")</f>
        <v>2201.3139723703698</v>
      </c>
      <c r="AJ216" s="151" cm="1">
        <f t="array" ref="AJ216">_xll.DCEPropSectPipe(AF216, AG216, "Ix")</f>
        <v>3209265.3722516391</v>
      </c>
      <c r="AK216" s="151" cm="1">
        <f t="array" ref="AK216">_xll.DCEPropSectPipe(AF216, AG216, "W")</f>
        <v>56155.124623825708</v>
      </c>
      <c r="AL216" s="151" cm="1">
        <f t="array" ref="AL216">_xll.DCEPropSectPipe(AF216, AG216, "Sx")</f>
        <v>37813.500833333332</v>
      </c>
      <c r="AM216" s="11">
        <f>2*Cal!AG216</f>
        <v>13.000000000000002</v>
      </c>
      <c r="AN216" s="11">
        <f t="shared" ref="AN216:AN279" si="47">(AF216-AG216)/2</f>
        <v>53.9</v>
      </c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9"/>
      <c r="BB216" s="5" t="s">
        <v>298</v>
      </c>
      <c r="BC216" s="3">
        <v>1264.6181417966686</v>
      </c>
      <c r="BD216" s="3">
        <v>0</v>
      </c>
      <c r="BE216" s="3">
        <v>0.61079432894782537</v>
      </c>
      <c r="BF216" s="3">
        <v>6.2184759841527395</v>
      </c>
      <c r="BG216" s="3">
        <v>0</v>
      </c>
      <c r="BH216" s="153">
        <f t="shared" ref="BH216:BH279" si="48">SQRT(BF216^2+BG216^2)</f>
        <v>6.2184759841527395</v>
      </c>
      <c r="BI216" s="153">
        <f t="shared" ref="BI216:BI279" si="49">SQRT(BD216^2+BE216^2)</f>
        <v>0.61079432894782537</v>
      </c>
      <c r="BJ216" s="8">
        <f t="shared" ref="BJ216:BJ279" si="50">ABS(BC216*1000)/(AI216*$K$32)</f>
        <v>2.7356348194747708</v>
      </c>
      <c r="BK216" s="8">
        <f t="shared" ref="BK216:BK279" si="51">BH216*1000000/(AK216*$K$32)</f>
        <v>0.5273212480444488</v>
      </c>
      <c r="BL216" s="8">
        <f t="shared" ref="BL216:BL279" si="52">BK216+BJ216</f>
        <v>3.2629560675192195</v>
      </c>
      <c r="BM216" s="8">
        <f t="shared" ref="BM216:BM279" si="53">BI216*1000*AL216/($AJ$23*AM216*$E$23*$G$23)</f>
        <v>4.5451227035241673E-3</v>
      </c>
      <c r="BN216" s="7" t="str">
        <f t="shared" ref="BN216:BN279" si="54">IF(MAX(BL216,BM216)&lt;=1,"OK","O/S")</f>
        <v>O/S</v>
      </c>
      <c r="BO216" s="9">
        <f t="shared" ref="BO216:BO279" si="55">BH216*1000000/($K$41*AK216*$D$23*$G$23)</f>
        <v>0.52732124804444891</v>
      </c>
      <c r="BP216" s="7" t="str">
        <f t="shared" ref="BP216:BP279" si="56">IF(BO216&lt;=1,"OK","O/S")</f>
        <v>OK</v>
      </c>
      <c r="BQ216" s="11">
        <f t="shared" ref="BQ216:BQ279" si="57">AN216/AG216</f>
        <v>8.2923076923076913</v>
      </c>
      <c r="BR216" s="10" t="str">
        <f t="shared" ref="BR216:BR279" si="58">IF(BQ216&lt;$K$45,"-",IF(BD216&lt;0,BL216*$K$32,"-"))</f>
        <v>-</v>
      </c>
      <c r="BS216" s="9" t="str" cm="1">
        <f t="array" ref="BS216">IF(BQ216&lt;$K$45,"-",IF(BC216&lt;0,_xll.Dce_5575_1121_SigmaCr1(AN216,AG216,$B$23,$D$23),"-"))</f>
        <v>-</v>
      </c>
      <c r="BT216" s="10">
        <f t="shared" ref="BT216:BT279" si="59">IFERROR(IF(BC216&lt;0,BR216/(BS216*$G$23),0),0)</f>
        <v>0</v>
      </c>
      <c r="BU216" s="7" t="str">
        <f t="shared" ref="BU216:BU279" si="60">IF(BT216&lt;=1,"OK","O/S")</f>
        <v>OK</v>
      </c>
      <c r="DA216" s="186"/>
      <c r="DB216" s="186"/>
      <c r="DC216" s="186"/>
      <c r="DD216" s="201"/>
      <c r="DE216" s="201"/>
      <c r="DF216" s="186"/>
      <c r="DG216" s="186"/>
      <c r="DH216" s="189"/>
      <c r="DI216" s="190"/>
      <c r="DJ216" s="187"/>
      <c r="DK216" s="187"/>
      <c r="DL216" s="190"/>
      <c r="DM216" s="190"/>
      <c r="DN216" s="190"/>
      <c r="DO216" s="190"/>
      <c r="DP216" s="190"/>
      <c r="DQ216" s="190"/>
      <c r="DR216" s="190"/>
      <c r="DS216" s="190"/>
      <c r="DT216" s="190"/>
      <c r="DU216" s="190"/>
      <c r="DV216" s="190"/>
      <c r="DW216" s="190"/>
      <c r="DX216" s="190"/>
      <c r="DY216" s="190"/>
      <c r="DZ216" s="190"/>
      <c r="EA216" s="190"/>
      <c r="EB216" s="186"/>
      <c r="EC216" s="188"/>
      <c r="ED216" s="188"/>
      <c r="EE216" s="188"/>
      <c r="EF216" s="188"/>
      <c r="EG216" s="188"/>
      <c r="EH216" s="188"/>
      <c r="EI216" s="188"/>
      <c r="EJ216" s="191"/>
      <c r="EK216" s="191"/>
      <c r="EL216" s="191"/>
      <c r="EM216" s="191"/>
      <c r="EN216" s="189"/>
      <c r="EO216" s="190"/>
      <c r="EP216" s="189"/>
      <c r="EQ216" s="187"/>
      <c r="ER216" s="191"/>
      <c r="ES216" s="190"/>
      <c r="ET216" s="191"/>
      <c r="EU216" s="190"/>
    </row>
    <row r="217" spans="27:151">
      <c r="AA217" s="6" t="s">
        <v>282</v>
      </c>
      <c r="AB217" s="5" t="s">
        <v>283</v>
      </c>
      <c r="AC217" s="5" t="s">
        <v>284</v>
      </c>
      <c r="AD217" s="4">
        <v>12.25</v>
      </c>
      <c r="AE217" s="4">
        <v>28</v>
      </c>
      <c r="AF217" s="5">
        <v>114.3</v>
      </c>
      <c r="AG217" s="5">
        <v>6.5000000000000009</v>
      </c>
      <c r="AH217" s="6" t="str">
        <f t="shared" si="46"/>
        <v>114.3 x 6.5</v>
      </c>
      <c r="AI217" s="11" cm="1">
        <f t="array" ref="AI217">_xll.DCEPropSectPipe(AF217, AG217, "Area")</f>
        <v>2201.3139723703698</v>
      </c>
      <c r="AJ217" s="151" cm="1">
        <f t="array" ref="AJ217">_xll.DCEPropSectPipe(AF217, AG217, "Ix")</f>
        <v>3209265.3722516391</v>
      </c>
      <c r="AK217" s="151" cm="1">
        <f t="array" ref="AK217">_xll.DCEPropSectPipe(AF217, AG217, "W")</f>
        <v>56155.124623825708</v>
      </c>
      <c r="AL217" s="151" cm="1">
        <f t="array" ref="AL217">_xll.DCEPropSectPipe(AF217, AG217, "Sx")</f>
        <v>37813.500833333332</v>
      </c>
      <c r="AM217" s="11">
        <f>2*Cal!AG217</f>
        <v>13.000000000000002</v>
      </c>
      <c r="AN217" s="11">
        <f t="shared" si="47"/>
        <v>53.9</v>
      </c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9"/>
      <c r="BB217" s="5" t="s">
        <v>298</v>
      </c>
      <c r="BC217" s="3">
        <v>1264.6181417966686</v>
      </c>
      <c r="BD217" s="3">
        <v>0</v>
      </c>
      <c r="BE217" s="3">
        <v>0.69233802237588338</v>
      </c>
      <c r="BF217" s="3">
        <v>5.9334157823006768</v>
      </c>
      <c r="BG217" s="3">
        <v>0</v>
      </c>
      <c r="BH217" s="153">
        <f t="shared" si="48"/>
        <v>5.9334157823006768</v>
      </c>
      <c r="BI217" s="153">
        <f t="shared" si="49"/>
        <v>0.69233802237588338</v>
      </c>
      <c r="BJ217" s="8">
        <f t="shared" si="50"/>
        <v>2.7356348194747708</v>
      </c>
      <c r="BK217" s="8">
        <f t="shared" si="51"/>
        <v>0.50314839575853409</v>
      </c>
      <c r="BL217" s="8">
        <f t="shared" si="52"/>
        <v>3.2387832152333047</v>
      </c>
      <c r="BM217" s="8">
        <f t="shared" si="53"/>
        <v>5.151916307792782E-3</v>
      </c>
      <c r="BN217" s="7" t="str">
        <f t="shared" si="54"/>
        <v>O/S</v>
      </c>
      <c r="BO217" s="9">
        <f t="shared" si="55"/>
        <v>0.50314839575853421</v>
      </c>
      <c r="BP217" s="7" t="str">
        <f t="shared" si="56"/>
        <v>OK</v>
      </c>
      <c r="BQ217" s="11">
        <f t="shared" si="57"/>
        <v>8.2923076923076913</v>
      </c>
      <c r="BR217" s="10" t="str">
        <f t="shared" si="58"/>
        <v>-</v>
      </c>
      <c r="BS217" s="9" t="str" cm="1">
        <f t="array" ref="BS217">IF(BQ217&lt;$K$45,"-",IF(BC217&lt;0,_xll.Dce_5575_1121_SigmaCr1(AN217,AG217,$B$23,$D$23),"-"))</f>
        <v>-</v>
      </c>
      <c r="BT217" s="10">
        <f t="shared" si="59"/>
        <v>0</v>
      </c>
      <c r="BU217" s="7" t="str">
        <f t="shared" si="60"/>
        <v>OK</v>
      </c>
      <c r="DA217" s="186"/>
      <c r="DB217" s="186"/>
      <c r="DC217" s="186"/>
      <c r="DD217" s="201"/>
      <c r="DE217" s="201"/>
      <c r="DF217" s="186"/>
      <c r="DG217" s="186"/>
      <c r="DH217" s="189"/>
      <c r="DI217" s="190"/>
      <c r="DJ217" s="187"/>
      <c r="DK217" s="187"/>
      <c r="DL217" s="190"/>
      <c r="DM217" s="190"/>
      <c r="DN217" s="190"/>
      <c r="DO217" s="190"/>
      <c r="DP217" s="190"/>
      <c r="DQ217" s="190"/>
      <c r="DR217" s="190"/>
      <c r="DS217" s="190"/>
      <c r="DT217" s="190"/>
      <c r="DU217" s="190"/>
      <c r="DV217" s="190"/>
      <c r="DW217" s="190"/>
      <c r="DX217" s="190"/>
      <c r="DY217" s="190"/>
      <c r="DZ217" s="190"/>
      <c r="EA217" s="190"/>
      <c r="EB217" s="186"/>
      <c r="EC217" s="188"/>
      <c r="ED217" s="188"/>
      <c r="EE217" s="188"/>
      <c r="EF217" s="188"/>
      <c r="EG217" s="188"/>
      <c r="EH217" s="188"/>
      <c r="EI217" s="188"/>
      <c r="EJ217" s="191"/>
      <c r="EK217" s="191"/>
      <c r="EL217" s="191"/>
      <c r="EM217" s="191"/>
      <c r="EN217" s="189"/>
      <c r="EO217" s="190"/>
      <c r="EP217" s="189"/>
      <c r="EQ217" s="187"/>
      <c r="ER217" s="191"/>
      <c r="ES217" s="190"/>
      <c r="ET217" s="191"/>
      <c r="EU217" s="190"/>
    </row>
    <row r="218" spans="27:151">
      <c r="AA218" s="6" t="s">
        <v>282</v>
      </c>
      <c r="AB218" s="5" t="s">
        <v>283</v>
      </c>
      <c r="AC218" s="5" t="s">
        <v>284</v>
      </c>
      <c r="AD218" s="4">
        <v>12.25</v>
      </c>
      <c r="AE218" s="4">
        <v>28</v>
      </c>
      <c r="AF218" s="5">
        <v>114.3</v>
      </c>
      <c r="AG218" s="5">
        <v>6.5000000000000009</v>
      </c>
      <c r="AH218" s="6" t="str">
        <f t="shared" si="46"/>
        <v>114.3 x 6.5</v>
      </c>
      <c r="AI218" s="11" cm="1">
        <f t="array" ref="AI218">_xll.DCEPropSectPipe(AF218, AG218, "Area")</f>
        <v>2201.3139723703698</v>
      </c>
      <c r="AJ218" s="151" cm="1">
        <f t="array" ref="AJ218">_xll.DCEPropSectPipe(AF218, AG218, "Ix")</f>
        <v>3209265.3722516391</v>
      </c>
      <c r="AK218" s="151" cm="1">
        <f t="array" ref="AK218">_xll.DCEPropSectPipe(AF218, AG218, "W")</f>
        <v>56155.124623825708</v>
      </c>
      <c r="AL218" s="151" cm="1">
        <f t="array" ref="AL218">_xll.DCEPropSectPipe(AF218, AG218, "Sx")</f>
        <v>37813.500833333332</v>
      </c>
      <c r="AM218" s="11">
        <f>2*Cal!AG218</f>
        <v>13.000000000000002</v>
      </c>
      <c r="AN218" s="11">
        <f t="shared" si="47"/>
        <v>53.9</v>
      </c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9"/>
      <c r="BB218" s="5" t="s">
        <v>298</v>
      </c>
      <c r="BC218" s="3">
        <v>1264.6181417966686</v>
      </c>
      <c r="BD218" s="3">
        <v>0</v>
      </c>
      <c r="BE218" s="3">
        <v>-1.1534394252790137</v>
      </c>
      <c r="BF218" s="3">
        <v>5.9334157823007097</v>
      </c>
      <c r="BG218" s="3">
        <v>0</v>
      </c>
      <c r="BH218" s="153">
        <f t="shared" si="48"/>
        <v>5.9334157823007097</v>
      </c>
      <c r="BI218" s="153">
        <f t="shared" si="49"/>
        <v>1.1534394252790137</v>
      </c>
      <c r="BJ218" s="8">
        <f t="shared" si="50"/>
        <v>2.7356348194747708</v>
      </c>
      <c r="BK218" s="8">
        <f t="shared" si="51"/>
        <v>0.50314839575853687</v>
      </c>
      <c r="BL218" s="8">
        <f t="shared" si="52"/>
        <v>3.2387832152333078</v>
      </c>
      <c r="BM218" s="8">
        <f t="shared" si="53"/>
        <v>8.5831244176848495E-3</v>
      </c>
      <c r="BN218" s="7" t="str">
        <f t="shared" si="54"/>
        <v>O/S</v>
      </c>
      <c r="BO218" s="9">
        <f t="shared" si="55"/>
        <v>0.50314839575853698</v>
      </c>
      <c r="BP218" s="7" t="str">
        <f t="shared" si="56"/>
        <v>OK</v>
      </c>
      <c r="BQ218" s="11">
        <f t="shared" si="57"/>
        <v>8.2923076923076913</v>
      </c>
      <c r="BR218" s="10" t="str">
        <f t="shared" si="58"/>
        <v>-</v>
      </c>
      <c r="BS218" s="9" t="str" cm="1">
        <f t="array" ref="BS218">IF(BQ218&lt;$K$45,"-",IF(BC218&lt;0,_xll.Dce_5575_1121_SigmaCr1(AN218,AG218,$B$23,$D$23),"-"))</f>
        <v>-</v>
      </c>
      <c r="BT218" s="10">
        <f t="shared" si="59"/>
        <v>0</v>
      </c>
      <c r="BU218" s="7" t="str">
        <f t="shared" si="60"/>
        <v>OK</v>
      </c>
      <c r="DA218" s="186"/>
      <c r="DB218" s="186"/>
      <c r="DC218" s="186"/>
      <c r="DD218" s="201"/>
      <c r="DE218" s="201"/>
      <c r="DF218" s="186"/>
      <c r="DG218" s="186"/>
      <c r="DH218" s="189"/>
      <c r="DI218" s="190"/>
      <c r="DJ218" s="187"/>
      <c r="DK218" s="187"/>
      <c r="DL218" s="190"/>
      <c r="DM218" s="190"/>
      <c r="DN218" s="190"/>
      <c r="DO218" s="190"/>
      <c r="DP218" s="190"/>
      <c r="DQ218" s="190"/>
      <c r="DR218" s="190"/>
      <c r="DS218" s="190"/>
      <c r="DT218" s="190"/>
      <c r="DU218" s="190"/>
      <c r="DV218" s="190"/>
      <c r="DW218" s="190"/>
      <c r="DX218" s="190"/>
      <c r="DY218" s="190"/>
      <c r="DZ218" s="190"/>
      <c r="EA218" s="190"/>
      <c r="EB218" s="186"/>
      <c r="EC218" s="188"/>
      <c r="ED218" s="188"/>
      <c r="EE218" s="188"/>
      <c r="EF218" s="188"/>
      <c r="EG218" s="188"/>
      <c r="EH218" s="188"/>
      <c r="EI218" s="188"/>
      <c r="EJ218" s="191"/>
      <c r="EK218" s="191"/>
      <c r="EL218" s="191"/>
      <c r="EM218" s="191"/>
      <c r="EN218" s="189"/>
      <c r="EO218" s="190"/>
      <c r="EP218" s="189"/>
      <c r="EQ218" s="187"/>
      <c r="ER218" s="191"/>
      <c r="ES218" s="190"/>
      <c r="ET218" s="191"/>
      <c r="EU218" s="190"/>
    </row>
    <row r="219" spans="27:151">
      <c r="AA219" s="6" t="s">
        <v>282</v>
      </c>
      <c r="AB219" s="5" t="s">
        <v>283</v>
      </c>
      <c r="AC219" s="5" t="s">
        <v>284</v>
      </c>
      <c r="AD219" s="4">
        <v>12.69</v>
      </c>
      <c r="AE219" s="4">
        <v>28</v>
      </c>
      <c r="AF219" s="5">
        <v>114.3</v>
      </c>
      <c r="AG219" s="5">
        <v>6.5000000000000009</v>
      </c>
      <c r="AH219" s="6" t="str">
        <f t="shared" si="46"/>
        <v>114.3 x 6.5</v>
      </c>
      <c r="AI219" s="11" cm="1">
        <f t="array" ref="AI219">_xll.DCEPropSectPipe(AF219, AG219, "Area")</f>
        <v>2201.3139723703698</v>
      </c>
      <c r="AJ219" s="151" cm="1">
        <f t="array" ref="AJ219">_xll.DCEPropSectPipe(AF219, AG219, "Ix")</f>
        <v>3209265.3722516391</v>
      </c>
      <c r="AK219" s="151" cm="1">
        <f t="array" ref="AK219">_xll.DCEPropSectPipe(AF219, AG219, "W")</f>
        <v>56155.124623825708</v>
      </c>
      <c r="AL219" s="151" cm="1">
        <f t="array" ref="AL219">_xll.DCEPropSectPipe(AF219, AG219, "Sx")</f>
        <v>37813.500833333332</v>
      </c>
      <c r="AM219" s="11">
        <f>2*Cal!AG219</f>
        <v>13.000000000000002</v>
      </c>
      <c r="AN219" s="11">
        <f t="shared" si="47"/>
        <v>53.9</v>
      </c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9"/>
      <c r="BB219" s="5" t="s">
        <v>298</v>
      </c>
      <c r="BC219" s="3">
        <v>1264.6181417966686</v>
      </c>
      <c r="BD219" s="3">
        <v>0</v>
      </c>
      <c r="BE219" s="3">
        <v>-1.0718957318509559</v>
      </c>
      <c r="BF219" s="3">
        <v>6.4202078479228897</v>
      </c>
      <c r="BG219" s="3">
        <v>0</v>
      </c>
      <c r="BH219" s="153">
        <f t="shared" si="48"/>
        <v>6.4202078479228897</v>
      </c>
      <c r="BI219" s="153">
        <f t="shared" si="49"/>
        <v>1.0718957318509559</v>
      </c>
      <c r="BJ219" s="8">
        <f t="shared" si="50"/>
        <v>2.7356348194747708</v>
      </c>
      <c r="BK219" s="8">
        <f t="shared" si="51"/>
        <v>0.54442793116820809</v>
      </c>
      <c r="BL219" s="8">
        <f t="shared" si="52"/>
        <v>3.2800627506429789</v>
      </c>
      <c r="BM219" s="8">
        <f t="shared" si="53"/>
        <v>7.9763308134162356E-3</v>
      </c>
      <c r="BN219" s="7" t="str">
        <f t="shared" si="54"/>
        <v>O/S</v>
      </c>
      <c r="BO219" s="9">
        <f t="shared" si="55"/>
        <v>0.5444279311682082</v>
      </c>
      <c r="BP219" s="7" t="str">
        <f t="shared" si="56"/>
        <v>OK</v>
      </c>
      <c r="BQ219" s="11">
        <f t="shared" si="57"/>
        <v>8.2923076923076913</v>
      </c>
      <c r="BR219" s="10" t="str">
        <f t="shared" si="58"/>
        <v>-</v>
      </c>
      <c r="BS219" s="9" t="str" cm="1">
        <f t="array" ref="BS219">IF(BQ219&lt;$K$45,"-",IF(BC219&lt;0,_xll.Dce_5575_1121_SigmaCr1(AN219,AG219,$B$23,$D$23),"-"))</f>
        <v>-</v>
      </c>
      <c r="BT219" s="10">
        <f t="shared" si="59"/>
        <v>0</v>
      </c>
      <c r="BU219" s="7" t="str">
        <f t="shared" si="60"/>
        <v>OK</v>
      </c>
      <c r="DA219" s="186"/>
      <c r="DB219" s="186"/>
      <c r="DC219" s="186"/>
      <c r="DD219" s="201"/>
      <c r="DE219" s="201"/>
      <c r="DF219" s="186"/>
      <c r="DG219" s="186"/>
      <c r="DH219" s="189"/>
      <c r="DI219" s="190"/>
      <c r="DJ219" s="187"/>
      <c r="DK219" s="187"/>
      <c r="DL219" s="190"/>
      <c r="DM219" s="190"/>
      <c r="DN219" s="190"/>
      <c r="DO219" s="190"/>
      <c r="DP219" s="190"/>
      <c r="DQ219" s="190"/>
      <c r="DR219" s="190"/>
      <c r="DS219" s="190"/>
      <c r="DT219" s="190"/>
      <c r="DU219" s="190"/>
      <c r="DV219" s="190"/>
      <c r="DW219" s="190"/>
      <c r="DX219" s="190"/>
      <c r="DY219" s="190"/>
      <c r="DZ219" s="190"/>
      <c r="EA219" s="190"/>
      <c r="EB219" s="186"/>
      <c r="EC219" s="188"/>
      <c r="ED219" s="188"/>
      <c r="EE219" s="188"/>
      <c r="EF219" s="188"/>
      <c r="EG219" s="188"/>
      <c r="EH219" s="188"/>
      <c r="EI219" s="188"/>
      <c r="EJ219" s="191"/>
      <c r="EK219" s="191"/>
      <c r="EL219" s="191"/>
      <c r="EM219" s="191"/>
      <c r="EN219" s="189"/>
      <c r="EO219" s="190"/>
      <c r="EP219" s="189"/>
      <c r="EQ219" s="187"/>
      <c r="ER219" s="191"/>
      <c r="ES219" s="190"/>
      <c r="ET219" s="191"/>
      <c r="EU219" s="190"/>
    </row>
    <row r="220" spans="27:151">
      <c r="AA220" s="6" t="s">
        <v>282</v>
      </c>
      <c r="AB220" s="5" t="s">
        <v>283</v>
      </c>
      <c r="AC220" s="5" t="s">
        <v>284</v>
      </c>
      <c r="AD220" s="4">
        <v>13.12</v>
      </c>
      <c r="AE220" s="4">
        <v>28</v>
      </c>
      <c r="AF220" s="5">
        <v>114.3</v>
      </c>
      <c r="AG220" s="5">
        <v>6.5000000000000009</v>
      </c>
      <c r="AH220" s="6" t="str">
        <f t="shared" si="46"/>
        <v>114.3 x 6.5</v>
      </c>
      <c r="AI220" s="11" cm="1">
        <f t="array" ref="AI220">_xll.DCEPropSectPipe(AF220, AG220, "Area")</f>
        <v>2201.3139723703698</v>
      </c>
      <c r="AJ220" s="151" cm="1">
        <f t="array" ref="AJ220">_xll.DCEPropSectPipe(AF220, AG220, "Ix")</f>
        <v>3209265.3722516391</v>
      </c>
      <c r="AK220" s="151" cm="1">
        <f t="array" ref="AK220">_xll.DCEPropSectPipe(AF220, AG220, "W")</f>
        <v>56155.124623825708</v>
      </c>
      <c r="AL220" s="151" cm="1">
        <f t="array" ref="AL220">_xll.DCEPropSectPipe(AF220, AG220, "Sx")</f>
        <v>37813.500833333332</v>
      </c>
      <c r="AM220" s="11">
        <f>2*Cal!AG220</f>
        <v>13.000000000000002</v>
      </c>
      <c r="AN220" s="11">
        <f t="shared" si="47"/>
        <v>53.9</v>
      </c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9"/>
      <c r="BB220" s="5" t="s">
        <v>298</v>
      </c>
      <c r="BC220" s="3">
        <v>1264.6181417966686</v>
      </c>
      <c r="BD220" s="3">
        <v>0</v>
      </c>
      <c r="BE220" s="3">
        <v>-0.99035203842289787</v>
      </c>
      <c r="BF220" s="3">
        <v>6.8713245476702944</v>
      </c>
      <c r="BG220" s="3">
        <v>0</v>
      </c>
      <c r="BH220" s="153">
        <f t="shared" si="48"/>
        <v>6.8713245476702944</v>
      </c>
      <c r="BI220" s="153">
        <f t="shared" si="49"/>
        <v>0.99035203842289787</v>
      </c>
      <c r="BJ220" s="8">
        <f t="shared" si="50"/>
        <v>2.7356348194747708</v>
      </c>
      <c r="BK220" s="8">
        <f t="shared" si="51"/>
        <v>0.58268222719358798</v>
      </c>
      <c r="BL220" s="8">
        <f t="shared" si="52"/>
        <v>3.3183170466683589</v>
      </c>
      <c r="BM220" s="8">
        <f t="shared" si="53"/>
        <v>7.3695372091476218E-3</v>
      </c>
      <c r="BN220" s="7" t="str">
        <f t="shared" si="54"/>
        <v>O/S</v>
      </c>
      <c r="BO220" s="9">
        <f t="shared" si="55"/>
        <v>0.58268222719358809</v>
      </c>
      <c r="BP220" s="7" t="str">
        <f t="shared" si="56"/>
        <v>OK</v>
      </c>
      <c r="BQ220" s="11">
        <f t="shared" si="57"/>
        <v>8.2923076923076913</v>
      </c>
      <c r="BR220" s="10" t="str">
        <f t="shared" si="58"/>
        <v>-</v>
      </c>
      <c r="BS220" s="9" t="str" cm="1">
        <f t="array" ref="BS220">IF(BQ220&lt;$K$45,"-",IF(BC220&lt;0,_xll.Dce_5575_1121_SigmaCr1(AN220,AG220,$B$23,$D$23),"-"))</f>
        <v>-</v>
      </c>
      <c r="BT220" s="10">
        <f t="shared" si="59"/>
        <v>0</v>
      </c>
      <c r="BU220" s="7" t="str">
        <f t="shared" si="60"/>
        <v>OK</v>
      </c>
      <c r="DA220" s="186"/>
      <c r="DB220" s="186"/>
      <c r="DC220" s="186"/>
      <c r="DD220" s="201"/>
      <c r="DE220" s="201"/>
      <c r="DF220" s="186"/>
      <c r="DG220" s="186"/>
      <c r="DH220" s="189"/>
      <c r="DI220" s="190"/>
      <c r="DJ220" s="187"/>
      <c r="DK220" s="187"/>
      <c r="DL220" s="190"/>
      <c r="DM220" s="190"/>
      <c r="DN220" s="190"/>
      <c r="DO220" s="190"/>
      <c r="DP220" s="190"/>
      <c r="DQ220" s="190"/>
      <c r="DR220" s="190"/>
      <c r="DS220" s="190"/>
      <c r="DT220" s="190"/>
      <c r="DU220" s="190"/>
      <c r="DV220" s="190"/>
      <c r="DW220" s="190"/>
      <c r="DX220" s="190"/>
      <c r="DY220" s="190"/>
      <c r="DZ220" s="190"/>
      <c r="EA220" s="190"/>
      <c r="EB220" s="186"/>
      <c r="EC220" s="188"/>
      <c r="ED220" s="188"/>
      <c r="EE220" s="188"/>
      <c r="EF220" s="188"/>
      <c r="EG220" s="188"/>
      <c r="EH220" s="188"/>
      <c r="EI220" s="188"/>
      <c r="EJ220" s="191"/>
      <c r="EK220" s="191"/>
      <c r="EL220" s="191"/>
      <c r="EM220" s="191"/>
      <c r="EN220" s="189"/>
      <c r="EO220" s="190"/>
      <c r="EP220" s="189"/>
      <c r="EQ220" s="187"/>
      <c r="ER220" s="191"/>
      <c r="ES220" s="190"/>
      <c r="ET220" s="191"/>
      <c r="EU220" s="190"/>
    </row>
    <row r="221" spans="27:151">
      <c r="AA221" s="6" t="s">
        <v>282</v>
      </c>
      <c r="AB221" s="5" t="s">
        <v>283</v>
      </c>
      <c r="AC221" s="5" t="s">
        <v>284</v>
      </c>
      <c r="AD221" s="4">
        <v>13.56</v>
      </c>
      <c r="AE221" s="4">
        <v>28</v>
      </c>
      <c r="AF221" s="5">
        <v>114.3</v>
      </c>
      <c r="AG221" s="5">
        <v>6.5000000000000009</v>
      </c>
      <c r="AH221" s="6" t="str">
        <f t="shared" si="46"/>
        <v>114.3 x 6.5</v>
      </c>
      <c r="AI221" s="11" cm="1">
        <f t="array" ref="AI221">_xll.DCEPropSectPipe(AF221, AG221, "Area")</f>
        <v>2201.3139723703698</v>
      </c>
      <c r="AJ221" s="151" cm="1">
        <f t="array" ref="AJ221">_xll.DCEPropSectPipe(AF221, AG221, "Ix")</f>
        <v>3209265.3722516391</v>
      </c>
      <c r="AK221" s="151" cm="1">
        <f t="array" ref="AK221">_xll.DCEPropSectPipe(AF221, AG221, "W")</f>
        <v>56155.124623825708</v>
      </c>
      <c r="AL221" s="151" cm="1">
        <f t="array" ref="AL221">_xll.DCEPropSectPipe(AF221, AG221, "Sx")</f>
        <v>37813.500833333332</v>
      </c>
      <c r="AM221" s="11">
        <f>2*Cal!AG221</f>
        <v>13.000000000000002</v>
      </c>
      <c r="AN221" s="11">
        <f t="shared" si="47"/>
        <v>53.9</v>
      </c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9"/>
      <c r="BB221" s="5" t="s">
        <v>298</v>
      </c>
      <c r="BC221" s="3">
        <v>1264.6181417966686</v>
      </c>
      <c r="BD221" s="3">
        <v>0</v>
      </c>
      <c r="BE221" s="3">
        <v>-0.90880834499483998</v>
      </c>
      <c r="BF221" s="3">
        <v>7.2867658815429248</v>
      </c>
      <c r="BG221" s="3">
        <v>0</v>
      </c>
      <c r="BH221" s="153">
        <f t="shared" si="48"/>
        <v>7.2867658815429248</v>
      </c>
      <c r="BI221" s="153">
        <f t="shared" si="49"/>
        <v>0.90880834499483998</v>
      </c>
      <c r="BJ221" s="8">
        <f t="shared" si="50"/>
        <v>2.7356348194747708</v>
      </c>
      <c r="BK221" s="8">
        <f t="shared" si="51"/>
        <v>0.61791128383467653</v>
      </c>
      <c r="BL221" s="8">
        <f t="shared" si="52"/>
        <v>3.3535461033094474</v>
      </c>
      <c r="BM221" s="8">
        <f t="shared" si="53"/>
        <v>6.762743604879007E-3</v>
      </c>
      <c r="BN221" s="7" t="str">
        <f t="shared" si="54"/>
        <v>O/S</v>
      </c>
      <c r="BO221" s="9">
        <f t="shared" si="55"/>
        <v>0.61791128383467664</v>
      </c>
      <c r="BP221" s="7" t="str">
        <f t="shared" si="56"/>
        <v>OK</v>
      </c>
      <c r="BQ221" s="11">
        <f t="shared" si="57"/>
        <v>8.2923076923076913</v>
      </c>
      <c r="BR221" s="10" t="str">
        <f t="shared" si="58"/>
        <v>-</v>
      </c>
      <c r="BS221" s="9" t="str" cm="1">
        <f t="array" ref="BS221">IF(BQ221&lt;$K$45,"-",IF(BC221&lt;0,_xll.Dce_5575_1121_SigmaCr1(AN221,AG221,$B$23,$D$23),"-"))</f>
        <v>-</v>
      </c>
      <c r="BT221" s="10">
        <f t="shared" si="59"/>
        <v>0</v>
      </c>
      <c r="BU221" s="7" t="str">
        <f t="shared" si="60"/>
        <v>OK</v>
      </c>
      <c r="DA221" s="186"/>
      <c r="DB221" s="186"/>
      <c r="DC221" s="186"/>
      <c r="DD221" s="201"/>
      <c r="DE221" s="201"/>
      <c r="DF221" s="186"/>
      <c r="DG221" s="186"/>
      <c r="DH221" s="189"/>
      <c r="DI221" s="190"/>
      <c r="DJ221" s="187"/>
      <c r="DK221" s="187"/>
      <c r="DL221" s="190"/>
      <c r="DM221" s="190"/>
      <c r="DN221" s="190"/>
      <c r="DO221" s="190"/>
      <c r="DP221" s="190"/>
      <c r="DQ221" s="190"/>
      <c r="DR221" s="190"/>
      <c r="DS221" s="190"/>
      <c r="DT221" s="190"/>
      <c r="DU221" s="190"/>
      <c r="DV221" s="190"/>
      <c r="DW221" s="190"/>
      <c r="DX221" s="190"/>
      <c r="DY221" s="190"/>
      <c r="DZ221" s="190"/>
      <c r="EA221" s="190"/>
      <c r="EB221" s="186"/>
      <c r="EC221" s="188"/>
      <c r="ED221" s="188"/>
      <c r="EE221" s="188"/>
      <c r="EF221" s="188"/>
      <c r="EG221" s="188"/>
      <c r="EH221" s="188"/>
      <c r="EI221" s="188"/>
      <c r="EJ221" s="191"/>
      <c r="EK221" s="191"/>
      <c r="EL221" s="191"/>
      <c r="EM221" s="191"/>
      <c r="EN221" s="189"/>
      <c r="EO221" s="190"/>
      <c r="EP221" s="189"/>
      <c r="EQ221" s="187"/>
      <c r="ER221" s="191"/>
      <c r="ES221" s="190"/>
      <c r="ET221" s="191"/>
      <c r="EU221" s="190"/>
    </row>
    <row r="222" spans="27:151">
      <c r="AA222" s="6" t="s">
        <v>282</v>
      </c>
      <c r="AB222" s="5" t="s">
        <v>283</v>
      </c>
      <c r="AC222" s="5" t="s">
        <v>284</v>
      </c>
      <c r="AD222" s="4">
        <v>14</v>
      </c>
      <c r="AE222" s="4">
        <v>28</v>
      </c>
      <c r="AF222" s="5">
        <v>114.3</v>
      </c>
      <c r="AG222" s="5">
        <v>6.5000000000000009</v>
      </c>
      <c r="AH222" s="6" t="str">
        <f t="shared" si="46"/>
        <v>114.3 x 6.5</v>
      </c>
      <c r="AI222" s="11" cm="1">
        <f t="array" ref="AI222">_xll.DCEPropSectPipe(AF222, AG222, "Area")</f>
        <v>2201.3139723703698</v>
      </c>
      <c r="AJ222" s="151" cm="1">
        <f t="array" ref="AJ222">_xll.DCEPropSectPipe(AF222, AG222, "Ix")</f>
        <v>3209265.3722516391</v>
      </c>
      <c r="AK222" s="151" cm="1">
        <f t="array" ref="AK222">_xll.DCEPropSectPipe(AF222, AG222, "W")</f>
        <v>56155.124623825708</v>
      </c>
      <c r="AL222" s="151" cm="1">
        <f t="array" ref="AL222">_xll.DCEPropSectPipe(AF222, AG222, "Sx")</f>
        <v>37813.500833333332</v>
      </c>
      <c r="AM222" s="11">
        <f>2*Cal!AG222</f>
        <v>13.000000000000002</v>
      </c>
      <c r="AN222" s="11">
        <f t="shared" si="47"/>
        <v>53.9</v>
      </c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9"/>
      <c r="BB222" s="5" t="s">
        <v>298</v>
      </c>
      <c r="BC222" s="3">
        <v>1264.6181417966686</v>
      </c>
      <c r="BD222" s="3">
        <v>0</v>
      </c>
      <c r="BE222" s="3">
        <v>-0.82726465156678197</v>
      </c>
      <c r="BF222" s="3">
        <v>7.666531849540779</v>
      </c>
      <c r="BG222" s="3">
        <v>0</v>
      </c>
      <c r="BH222" s="153">
        <f t="shared" si="48"/>
        <v>7.666531849540779</v>
      </c>
      <c r="BI222" s="153">
        <f t="shared" si="49"/>
        <v>0.82726465156678197</v>
      </c>
      <c r="BJ222" s="8">
        <f t="shared" si="50"/>
        <v>2.7356348194747708</v>
      </c>
      <c r="BK222" s="8">
        <f t="shared" si="51"/>
        <v>0.65011510109147375</v>
      </c>
      <c r="BL222" s="8">
        <f t="shared" si="52"/>
        <v>3.3857499205662447</v>
      </c>
      <c r="BM222" s="8">
        <f t="shared" si="53"/>
        <v>6.1559500006103923E-3</v>
      </c>
      <c r="BN222" s="7" t="str">
        <f t="shared" si="54"/>
        <v>O/S</v>
      </c>
      <c r="BO222" s="9">
        <f t="shared" si="55"/>
        <v>0.65011510109147386</v>
      </c>
      <c r="BP222" s="7" t="str">
        <f t="shared" si="56"/>
        <v>OK</v>
      </c>
      <c r="BQ222" s="11">
        <f t="shared" si="57"/>
        <v>8.2923076923076913</v>
      </c>
      <c r="BR222" s="10" t="str">
        <f t="shared" si="58"/>
        <v>-</v>
      </c>
      <c r="BS222" s="9" t="str" cm="1">
        <f t="array" ref="BS222">IF(BQ222&lt;$K$45,"-",IF(BC222&lt;0,_xll.Dce_5575_1121_SigmaCr1(AN222,AG222,$B$23,$D$23),"-"))</f>
        <v>-</v>
      </c>
      <c r="BT222" s="10">
        <f t="shared" si="59"/>
        <v>0</v>
      </c>
      <c r="BU222" s="7" t="str">
        <f t="shared" si="60"/>
        <v>OK</v>
      </c>
      <c r="DA222" s="186"/>
      <c r="DB222" s="186"/>
      <c r="DC222" s="186"/>
      <c r="DD222" s="201"/>
      <c r="DE222" s="201"/>
      <c r="DF222" s="186"/>
      <c r="DG222" s="186"/>
      <c r="DH222" s="189"/>
      <c r="DI222" s="190"/>
      <c r="DJ222" s="187"/>
      <c r="DK222" s="187"/>
      <c r="DL222" s="190"/>
      <c r="DM222" s="190"/>
      <c r="DN222" s="190"/>
      <c r="DO222" s="190"/>
      <c r="DP222" s="190"/>
      <c r="DQ222" s="190"/>
      <c r="DR222" s="190"/>
      <c r="DS222" s="190"/>
      <c r="DT222" s="190"/>
      <c r="DU222" s="190"/>
      <c r="DV222" s="190"/>
      <c r="DW222" s="190"/>
      <c r="DX222" s="190"/>
      <c r="DY222" s="190"/>
      <c r="DZ222" s="190"/>
      <c r="EA222" s="190"/>
      <c r="EB222" s="186"/>
      <c r="EC222" s="188"/>
      <c r="ED222" s="188"/>
      <c r="EE222" s="188"/>
      <c r="EF222" s="188"/>
      <c r="EG222" s="188"/>
      <c r="EH222" s="188"/>
      <c r="EI222" s="188"/>
      <c r="EJ222" s="191"/>
      <c r="EK222" s="191"/>
      <c r="EL222" s="191"/>
      <c r="EM222" s="191"/>
      <c r="EN222" s="189"/>
      <c r="EO222" s="190"/>
      <c r="EP222" s="189"/>
      <c r="EQ222" s="187"/>
      <c r="ER222" s="191"/>
      <c r="ES222" s="190"/>
      <c r="ET222" s="191"/>
      <c r="EU222" s="190"/>
    </row>
    <row r="223" spans="27:151">
      <c r="AA223" s="6" t="s">
        <v>282</v>
      </c>
      <c r="AB223" s="5" t="s">
        <v>283</v>
      </c>
      <c r="AC223" s="5" t="s">
        <v>284</v>
      </c>
      <c r="AD223" s="4">
        <v>14</v>
      </c>
      <c r="AE223" s="4">
        <v>28</v>
      </c>
      <c r="AF223" s="5">
        <v>114.3</v>
      </c>
      <c r="AG223" s="5">
        <v>6.5000000000000009</v>
      </c>
      <c r="AH223" s="6" t="str">
        <f t="shared" si="46"/>
        <v>114.3 x 6.5</v>
      </c>
      <c r="AI223" s="11" cm="1">
        <f t="array" ref="AI223">_xll.DCEPropSectPipe(AF223, AG223, "Area")</f>
        <v>2201.3139723703698</v>
      </c>
      <c r="AJ223" s="151" cm="1">
        <f t="array" ref="AJ223">_xll.DCEPropSectPipe(AF223, AG223, "Ix")</f>
        <v>3209265.3722516391</v>
      </c>
      <c r="AK223" s="151" cm="1">
        <f t="array" ref="AK223">_xll.DCEPropSectPipe(AF223, AG223, "W")</f>
        <v>56155.124623825708</v>
      </c>
      <c r="AL223" s="151" cm="1">
        <f t="array" ref="AL223">_xll.DCEPropSectPipe(AF223, AG223, "Sx")</f>
        <v>37813.500833333332</v>
      </c>
      <c r="AM223" s="11">
        <f>2*Cal!AG223</f>
        <v>13.000000000000002</v>
      </c>
      <c r="AN223" s="11">
        <f t="shared" si="47"/>
        <v>53.9</v>
      </c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9"/>
      <c r="BB223" s="5" t="s">
        <v>298</v>
      </c>
      <c r="BC223" s="3">
        <v>1264.6181417966543</v>
      </c>
      <c r="BD223" s="3">
        <v>0</v>
      </c>
      <c r="BE223" s="3">
        <v>0.82726465156676698</v>
      </c>
      <c r="BF223" s="3">
        <v>7.6665318495406138</v>
      </c>
      <c r="BG223" s="3">
        <v>0</v>
      </c>
      <c r="BH223" s="153">
        <f t="shared" si="48"/>
        <v>7.6665318495406138</v>
      </c>
      <c r="BI223" s="153">
        <f t="shared" si="49"/>
        <v>0.82726465156676698</v>
      </c>
      <c r="BJ223" s="8">
        <f t="shared" si="50"/>
        <v>2.7356348194747402</v>
      </c>
      <c r="BK223" s="8">
        <f t="shared" si="51"/>
        <v>0.65011510109145965</v>
      </c>
      <c r="BL223" s="8">
        <f t="shared" si="52"/>
        <v>3.3857499205661998</v>
      </c>
      <c r="BM223" s="8">
        <f t="shared" si="53"/>
        <v>6.1559500006102804E-3</v>
      </c>
      <c r="BN223" s="7" t="str">
        <f t="shared" si="54"/>
        <v>O/S</v>
      </c>
      <c r="BO223" s="9">
        <f t="shared" si="55"/>
        <v>0.65011510109145976</v>
      </c>
      <c r="BP223" s="7" t="str">
        <f t="shared" si="56"/>
        <v>OK</v>
      </c>
      <c r="BQ223" s="11">
        <f t="shared" si="57"/>
        <v>8.2923076923076913</v>
      </c>
      <c r="BR223" s="10" t="str">
        <f t="shared" si="58"/>
        <v>-</v>
      </c>
      <c r="BS223" s="9" t="str" cm="1">
        <f t="array" ref="BS223">IF(BQ223&lt;$K$45,"-",IF(BC223&lt;0,_xll.Dce_5575_1121_SigmaCr1(AN223,AG223,$B$23,$D$23),"-"))</f>
        <v>-</v>
      </c>
      <c r="BT223" s="10">
        <f t="shared" si="59"/>
        <v>0</v>
      </c>
      <c r="BU223" s="7" t="str">
        <f t="shared" si="60"/>
        <v>OK</v>
      </c>
      <c r="DA223" s="186"/>
      <c r="DB223" s="186"/>
      <c r="DC223" s="186"/>
      <c r="DD223" s="201"/>
      <c r="DE223" s="201"/>
      <c r="DF223" s="186"/>
      <c r="DG223" s="186"/>
      <c r="DH223" s="189"/>
      <c r="DI223" s="190"/>
      <c r="DJ223" s="187"/>
      <c r="DK223" s="187"/>
      <c r="DL223" s="190"/>
      <c r="DM223" s="190"/>
      <c r="DN223" s="190"/>
      <c r="DO223" s="190"/>
      <c r="DP223" s="190"/>
      <c r="DQ223" s="190"/>
      <c r="DR223" s="190"/>
      <c r="DS223" s="190"/>
      <c r="DT223" s="190"/>
      <c r="DU223" s="190"/>
      <c r="DV223" s="190"/>
      <c r="DW223" s="190"/>
      <c r="DX223" s="190"/>
      <c r="DY223" s="190"/>
      <c r="DZ223" s="190"/>
      <c r="EA223" s="190"/>
      <c r="EB223" s="186"/>
      <c r="EC223" s="188"/>
      <c r="ED223" s="188"/>
      <c r="EE223" s="188"/>
      <c r="EF223" s="188"/>
      <c r="EG223" s="188"/>
      <c r="EH223" s="188"/>
      <c r="EI223" s="188"/>
      <c r="EJ223" s="191"/>
      <c r="EK223" s="191"/>
      <c r="EL223" s="191"/>
      <c r="EM223" s="191"/>
      <c r="EN223" s="189"/>
      <c r="EO223" s="190"/>
      <c r="EP223" s="189"/>
      <c r="EQ223" s="187"/>
      <c r="ER223" s="191"/>
      <c r="ES223" s="190"/>
      <c r="ET223" s="191"/>
      <c r="EU223" s="190"/>
    </row>
    <row r="224" spans="27:151">
      <c r="AA224" s="6" t="s">
        <v>282</v>
      </c>
      <c r="AB224" s="5" t="s">
        <v>283</v>
      </c>
      <c r="AC224" s="5" t="s">
        <v>284</v>
      </c>
      <c r="AD224" s="4">
        <v>14.44</v>
      </c>
      <c r="AE224" s="4">
        <v>28</v>
      </c>
      <c r="AF224" s="5">
        <v>114.3</v>
      </c>
      <c r="AG224" s="5">
        <v>6.5000000000000009</v>
      </c>
      <c r="AH224" s="6" t="str">
        <f t="shared" si="46"/>
        <v>114.3 x 6.5</v>
      </c>
      <c r="AI224" s="11" cm="1">
        <f t="array" ref="AI224">_xll.DCEPropSectPipe(AF224, AG224, "Area")</f>
        <v>2201.3139723703698</v>
      </c>
      <c r="AJ224" s="151" cm="1">
        <f t="array" ref="AJ224">_xll.DCEPropSectPipe(AF224, AG224, "Ix")</f>
        <v>3209265.3722516391</v>
      </c>
      <c r="AK224" s="151" cm="1">
        <f t="array" ref="AK224">_xll.DCEPropSectPipe(AF224, AG224, "W")</f>
        <v>56155.124623825708</v>
      </c>
      <c r="AL224" s="151" cm="1">
        <f t="array" ref="AL224">_xll.DCEPropSectPipe(AF224, AG224, "Sx")</f>
        <v>37813.500833333332</v>
      </c>
      <c r="AM224" s="11">
        <f>2*Cal!AG224</f>
        <v>13.000000000000002</v>
      </c>
      <c r="AN224" s="11">
        <f t="shared" si="47"/>
        <v>53.9</v>
      </c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9"/>
      <c r="BB224" s="5" t="s">
        <v>298</v>
      </c>
      <c r="BC224" s="3">
        <v>1264.6181417966543</v>
      </c>
      <c r="BD224" s="3">
        <v>0</v>
      </c>
      <c r="BE224" s="3">
        <v>0.90880834499482499</v>
      </c>
      <c r="BF224" s="3">
        <v>7.2867658815427658</v>
      </c>
      <c r="BG224" s="3">
        <v>0</v>
      </c>
      <c r="BH224" s="153">
        <f t="shared" si="48"/>
        <v>7.2867658815427658</v>
      </c>
      <c r="BI224" s="153">
        <f t="shared" si="49"/>
        <v>0.90880834499482499</v>
      </c>
      <c r="BJ224" s="8">
        <f t="shared" si="50"/>
        <v>2.7356348194747402</v>
      </c>
      <c r="BK224" s="8">
        <f t="shared" si="51"/>
        <v>0.61791128383466309</v>
      </c>
      <c r="BL224" s="8">
        <f t="shared" si="52"/>
        <v>3.3535461033094034</v>
      </c>
      <c r="BM224" s="8">
        <f t="shared" si="53"/>
        <v>6.7627436048788951E-3</v>
      </c>
      <c r="BN224" s="7" t="str">
        <f t="shared" si="54"/>
        <v>O/S</v>
      </c>
      <c r="BO224" s="9">
        <f t="shared" si="55"/>
        <v>0.61791128383466309</v>
      </c>
      <c r="BP224" s="7" t="str">
        <f t="shared" si="56"/>
        <v>OK</v>
      </c>
      <c r="BQ224" s="11">
        <f t="shared" si="57"/>
        <v>8.2923076923076913</v>
      </c>
      <c r="BR224" s="10" t="str">
        <f t="shared" si="58"/>
        <v>-</v>
      </c>
      <c r="BS224" s="9" t="str" cm="1">
        <f t="array" ref="BS224">IF(BQ224&lt;$K$45,"-",IF(BC224&lt;0,_xll.Dce_5575_1121_SigmaCr1(AN224,AG224,$B$23,$D$23),"-"))</f>
        <v>-</v>
      </c>
      <c r="BT224" s="10">
        <f t="shared" si="59"/>
        <v>0</v>
      </c>
      <c r="BU224" s="7" t="str">
        <f t="shared" si="60"/>
        <v>OK</v>
      </c>
      <c r="DA224" s="186"/>
      <c r="DB224" s="186"/>
      <c r="DC224" s="186"/>
      <c r="DD224" s="201"/>
      <c r="DE224" s="201"/>
      <c r="DF224" s="186"/>
      <c r="DG224" s="186"/>
      <c r="DH224" s="189"/>
      <c r="DI224" s="190"/>
      <c r="DJ224" s="187"/>
      <c r="DK224" s="187"/>
      <c r="DL224" s="190"/>
      <c r="DM224" s="190"/>
      <c r="DN224" s="190"/>
      <c r="DO224" s="190"/>
      <c r="DP224" s="190"/>
      <c r="DQ224" s="190"/>
      <c r="DR224" s="190"/>
      <c r="DS224" s="190"/>
      <c r="DT224" s="190"/>
      <c r="DU224" s="190"/>
      <c r="DV224" s="190"/>
      <c r="DW224" s="190"/>
      <c r="DX224" s="190"/>
      <c r="DY224" s="190"/>
      <c r="DZ224" s="190"/>
      <c r="EA224" s="190"/>
      <c r="EB224" s="186"/>
      <c r="EC224" s="188"/>
      <c r="ED224" s="188"/>
      <c r="EE224" s="188"/>
      <c r="EF224" s="188"/>
      <c r="EG224" s="188"/>
      <c r="EH224" s="188"/>
      <c r="EI224" s="188"/>
      <c r="EJ224" s="191"/>
      <c r="EK224" s="191"/>
      <c r="EL224" s="191"/>
      <c r="EM224" s="191"/>
      <c r="EN224" s="189"/>
      <c r="EO224" s="190"/>
      <c r="EP224" s="189"/>
      <c r="EQ224" s="187"/>
      <c r="ER224" s="191"/>
      <c r="ES224" s="190"/>
      <c r="ET224" s="191"/>
      <c r="EU224" s="190"/>
    </row>
    <row r="225" spans="27:151">
      <c r="AA225" s="6" t="s">
        <v>282</v>
      </c>
      <c r="AB225" s="5" t="s">
        <v>283</v>
      </c>
      <c r="AC225" s="5" t="s">
        <v>284</v>
      </c>
      <c r="AD225" s="4">
        <v>14.88</v>
      </c>
      <c r="AE225" s="4">
        <v>28</v>
      </c>
      <c r="AF225" s="5">
        <v>114.3</v>
      </c>
      <c r="AG225" s="5">
        <v>6.5000000000000009</v>
      </c>
      <c r="AH225" s="6" t="str">
        <f t="shared" si="46"/>
        <v>114.3 x 6.5</v>
      </c>
      <c r="AI225" s="11" cm="1">
        <f t="array" ref="AI225">_xll.DCEPropSectPipe(AF225, AG225, "Area")</f>
        <v>2201.3139723703698</v>
      </c>
      <c r="AJ225" s="151" cm="1">
        <f t="array" ref="AJ225">_xll.DCEPropSectPipe(AF225, AG225, "Ix")</f>
        <v>3209265.3722516391</v>
      </c>
      <c r="AK225" s="151" cm="1">
        <f t="array" ref="AK225">_xll.DCEPropSectPipe(AF225, AG225, "W")</f>
        <v>56155.124623825708</v>
      </c>
      <c r="AL225" s="151" cm="1">
        <f t="array" ref="AL225">_xll.DCEPropSectPipe(AF225, AG225, "Sx")</f>
        <v>37813.500833333332</v>
      </c>
      <c r="AM225" s="11">
        <f>2*Cal!AG225</f>
        <v>13.000000000000002</v>
      </c>
      <c r="AN225" s="11">
        <f t="shared" si="47"/>
        <v>53.9</v>
      </c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9"/>
      <c r="BB225" s="5" t="s">
        <v>298</v>
      </c>
      <c r="BC225" s="3">
        <v>1264.6181417966543</v>
      </c>
      <c r="BD225" s="3">
        <v>0</v>
      </c>
      <c r="BE225" s="3">
        <v>0.99035203842288289</v>
      </c>
      <c r="BF225" s="3">
        <v>6.8713245476701408</v>
      </c>
      <c r="BG225" s="3">
        <v>0</v>
      </c>
      <c r="BH225" s="153">
        <f t="shared" si="48"/>
        <v>6.8713245476701408</v>
      </c>
      <c r="BI225" s="153">
        <f t="shared" si="49"/>
        <v>0.99035203842288289</v>
      </c>
      <c r="BJ225" s="8">
        <f t="shared" si="50"/>
        <v>2.7356348194747402</v>
      </c>
      <c r="BK225" s="8">
        <f t="shared" si="51"/>
        <v>0.58268222719357499</v>
      </c>
      <c r="BL225" s="8">
        <f t="shared" si="52"/>
        <v>3.318317046668315</v>
      </c>
      <c r="BM225" s="8">
        <f t="shared" si="53"/>
        <v>7.3695372091475099E-3</v>
      </c>
      <c r="BN225" s="7" t="str">
        <f t="shared" si="54"/>
        <v>O/S</v>
      </c>
      <c r="BO225" s="9">
        <f t="shared" si="55"/>
        <v>0.58268222719357499</v>
      </c>
      <c r="BP225" s="7" t="str">
        <f t="shared" si="56"/>
        <v>OK</v>
      </c>
      <c r="BQ225" s="11">
        <f t="shared" si="57"/>
        <v>8.2923076923076913</v>
      </c>
      <c r="BR225" s="10" t="str">
        <f t="shared" si="58"/>
        <v>-</v>
      </c>
      <c r="BS225" s="9" t="str" cm="1">
        <f t="array" ref="BS225">IF(BQ225&lt;$K$45,"-",IF(BC225&lt;0,_xll.Dce_5575_1121_SigmaCr1(AN225,AG225,$B$23,$D$23),"-"))</f>
        <v>-</v>
      </c>
      <c r="BT225" s="10">
        <f t="shared" si="59"/>
        <v>0</v>
      </c>
      <c r="BU225" s="7" t="str">
        <f t="shared" si="60"/>
        <v>OK</v>
      </c>
      <c r="DA225" s="186"/>
      <c r="DB225" s="186"/>
      <c r="DC225" s="186"/>
      <c r="DD225" s="201"/>
      <c r="DE225" s="201"/>
      <c r="DF225" s="186"/>
      <c r="DG225" s="186"/>
      <c r="DH225" s="189"/>
      <c r="DI225" s="190"/>
      <c r="DJ225" s="187"/>
      <c r="DK225" s="187"/>
      <c r="DL225" s="190"/>
      <c r="DM225" s="190"/>
      <c r="DN225" s="190"/>
      <c r="DO225" s="190"/>
      <c r="DP225" s="190"/>
      <c r="DQ225" s="190"/>
      <c r="DR225" s="190"/>
      <c r="DS225" s="190"/>
      <c r="DT225" s="190"/>
      <c r="DU225" s="190"/>
      <c r="DV225" s="190"/>
      <c r="DW225" s="190"/>
      <c r="DX225" s="190"/>
      <c r="DY225" s="190"/>
      <c r="DZ225" s="190"/>
      <c r="EA225" s="190"/>
      <c r="EB225" s="186"/>
      <c r="EC225" s="188"/>
      <c r="ED225" s="188"/>
      <c r="EE225" s="188"/>
      <c r="EF225" s="188"/>
      <c r="EG225" s="188"/>
      <c r="EH225" s="188"/>
      <c r="EI225" s="188"/>
      <c r="EJ225" s="191"/>
      <c r="EK225" s="191"/>
      <c r="EL225" s="191"/>
      <c r="EM225" s="191"/>
      <c r="EN225" s="189"/>
      <c r="EO225" s="190"/>
      <c r="EP225" s="189"/>
      <c r="EQ225" s="187"/>
      <c r="ER225" s="191"/>
      <c r="ES225" s="190"/>
      <c r="ET225" s="191"/>
      <c r="EU225" s="190"/>
    </row>
    <row r="226" spans="27:151">
      <c r="AA226" s="6" t="s">
        <v>282</v>
      </c>
      <c r="AB226" s="5" t="s">
        <v>283</v>
      </c>
      <c r="AC226" s="5" t="s">
        <v>284</v>
      </c>
      <c r="AD226" s="4">
        <v>15.31</v>
      </c>
      <c r="AE226" s="4">
        <v>28</v>
      </c>
      <c r="AF226" s="5">
        <v>114.3</v>
      </c>
      <c r="AG226" s="5">
        <v>6.5000000000000009</v>
      </c>
      <c r="AH226" s="6" t="str">
        <f t="shared" si="46"/>
        <v>114.3 x 6.5</v>
      </c>
      <c r="AI226" s="11" cm="1">
        <f t="array" ref="AI226">_xll.DCEPropSectPipe(AF226, AG226, "Area")</f>
        <v>2201.3139723703698</v>
      </c>
      <c r="AJ226" s="151" cm="1">
        <f t="array" ref="AJ226">_xll.DCEPropSectPipe(AF226, AG226, "Ix")</f>
        <v>3209265.3722516391</v>
      </c>
      <c r="AK226" s="151" cm="1">
        <f t="array" ref="AK226">_xll.DCEPropSectPipe(AF226, AG226, "W")</f>
        <v>56155.124623825708</v>
      </c>
      <c r="AL226" s="151" cm="1">
        <f t="array" ref="AL226">_xll.DCEPropSectPipe(AF226, AG226, "Sx")</f>
        <v>37813.500833333332</v>
      </c>
      <c r="AM226" s="11">
        <f>2*Cal!AG226</f>
        <v>13.000000000000002</v>
      </c>
      <c r="AN226" s="11">
        <f t="shared" si="47"/>
        <v>53.9</v>
      </c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9"/>
      <c r="BB226" s="5" t="s">
        <v>298</v>
      </c>
      <c r="BC226" s="3">
        <v>1264.6181417966543</v>
      </c>
      <c r="BD226" s="3">
        <v>0</v>
      </c>
      <c r="BE226" s="3">
        <v>1.0718957318509408</v>
      </c>
      <c r="BF226" s="3">
        <v>6.4202078479227422</v>
      </c>
      <c r="BG226" s="3">
        <v>0</v>
      </c>
      <c r="BH226" s="153">
        <f t="shared" si="48"/>
        <v>6.4202078479227422</v>
      </c>
      <c r="BI226" s="153">
        <f t="shared" si="49"/>
        <v>1.0718957318509408</v>
      </c>
      <c r="BJ226" s="8">
        <f t="shared" si="50"/>
        <v>2.7356348194747402</v>
      </c>
      <c r="BK226" s="8">
        <f t="shared" si="51"/>
        <v>0.54442793116819566</v>
      </c>
      <c r="BL226" s="8">
        <f t="shared" si="52"/>
        <v>3.2800627506429358</v>
      </c>
      <c r="BM226" s="8">
        <f t="shared" si="53"/>
        <v>7.9763308134161229E-3</v>
      </c>
      <c r="BN226" s="7" t="str">
        <f t="shared" si="54"/>
        <v>O/S</v>
      </c>
      <c r="BO226" s="9">
        <f t="shared" si="55"/>
        <v>0.54442793116819566</v>
      </c>
      <c r="BP226" s="7" t="str">
        <f t="shared" si="56"/>
        <v>OK</v>
      </c>
      <c r="BQ226" s="11">
        <f t="shared" si="57"/>
        <v>8.2923076923076913</v>
      </c>
      <c r="BR226" s="10" t="str">
        <f t="shared" si="58"/>
        <v>-</v>
      </c>
      <c r="BS226" s="9" t="str" cm="1">
        <f t="array" ref="BS226">IF(BQ226&lt;$K$45,"-",IF(BC226&lt;0,_xll.Dce_5575_1121_SigmaCr1(AN226,AG226,$B$23,$D$23),"-"))</f>
        <v>-</v>
      </c>
      <c r="BT226" s="10">
        <f t="shared" si="59"/>
        <v>0</v>
      </c>
      <c r="BU226" s="7" t="str">
        <f t="shared" si="60"/>
        <v>OK</v>
      </c>
      <c r="DA226" s="186"/>
      <c r="DB226" s="186"/>
      <c r="DC226" s="186"/>
      <c r="DD226" s="201"/>
      <c r="DE226" s="201"/>
      <c r="DF226" s="186"/>
      <c r="DG226" s="186"/>
      <c r="DH226" s="189"/>
      <c r="DI226" s="190"/>
      <c r="DJ226" s="187"/>
      <c r="DK226" s="187"/>
      <c r="DL226" s="190"/>
      <c r="DM226" s="190"/>
      <c r="DN226" s="190"/>
      <c r="DO226" s="190"/>
      <c r="DP226" s="190"/>
      <c r="DQ226" s="190"/>
      <c r="DR226" s="190"/>
      <c r="DS226" s="190"/>
      <c r="DT226" s="190"/>
      <c r="DU226" s="190"/>
      <c r="DV226" s="190"/>
      <c r="DW226" s="190"/>
      <c r="DX226" s="190"/>
      <c r="DY226" s="190"/>
      <c r="DZ226" s="190"/>
      <c r="EA226" s="190"/>
      <c r="EB226" s="186"/>
      <c r="EC226" s="188"/>
      <c r="ED226" s="188"/>
      <c r="EE226" s="188"/>
      <c r="EF226" s="188"/>
      <c r="EG226" s="188"/>
      <c r="EH226" s="188"/>
      <c r="EI226" s="188"/>
      <c r="EJ226" s="191"/>
      <c r="EK226" s="191"/>
      <c r="EL226" s="191"/>
      <c r="EM226" s="191"/>
      <c r="EN226" s="189"/>
      <c r="EO226" s="190"/>
      <c r="EP226" s="189"/>
      <c r="EQ226" s="187"/>
      <c r="ER226" s="191"/>
      <c r="ES226" s="190"/>
      <c r="ET226" s="191"/>
      <c r="EU226" s="190"/>
    </row>
    <row r="227" spans="27:151">
      <c r="AA227" s="6" t="s">
        <v>282</v>
      </c>
      <c r="AB227" s="5" t="s">
        <v>283</v>
      </c>
      <c r="AC227" s="5" t="s">
        <v>284</v>
      </c>
      <c r="AD227" s="4">
        <v>15.75</v>
      </c>
      <c r="AE227" s="4">
        <v>28</v>
      </c>
      <c r="AF227" s="5">
        <v>114.3</v>
      </c>
      <c r="AG227" s="5">
        <v>6.5000000000000009</v>
      </c>
      <c r="AH227" s="6" t="str">
        <f t="shared" si="46"/>
        <v>114.3 x 6.5</v>
      </c>
      <c r="AI227" s="11" cm="1">
        <f t="array" ref="AI227">_xll.DCEPropSectPipe(AF227, AG227, "Area")</f>
        <v>2201.3139723703698</v>
      </c>
      <c r="AJ227" s="151" cm="1">
        <f t="array" ref="AJ227">_xll.DCEPropSectPipe(AF227, AG227, "Ix")</f>
        <v>3209265.3722516391</v>
      </c>
      <c r="AK227" s="151" cm="1">
        <f t="array" ref="AK227">_xll.DCEPropSectPipe(AF227, AG227, "W")</f>
        <v>56155.124623825708</v>
      </c>
      <c r="AL227" s="151" cm="1">
        <f t="array" ref="AL227">_xll.DCEPropSectPipe(AF227, AG227, "Sx")</f>
        <v>37813.500833333332</v>
      </c>
      <c r="AM227" s="11">
        <f>2*Cal!AG227</f>
        <v>13.000000000000002</v>
      </c>
      <c r="AN227" s="11">
        <f t="shared" si="47"/>
        <v>53.9</v>
      </c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9"/>
      <c r="BB227" s="5" t="s">
        <v>298</v>
      </c>
      <c r="BC227" s="3">
        <v>1264.6181417966543</v>
      </c>
      <c r="BD227" s="3">
        <v>0</v>
      </c>
      <c r="BE227" s="3">
        <v>1.1534394252789986</v>
      </c>
      <c r="BF227" s="3">
        <v>5.9334157823005684</v>
      </c>
      <c r="BG227" s="3">
        <v>0</v>
      </c>
      <c r="BH227" s="153">
        <f t="shared" si="48"/>
        <v>5.9334157823005684</v>
      </c>
      <c r="BI227" s="153">
        <f t="shared" si="49"/>
        <v>1.1534394252789986</v>
      </c>
      <c r="BJ227" s="8">
        <f t="shared" si="50"/>
        <v>2.7356348194747402</v>
      </c>
      <c r="BK227" s="8">
        <f t="shared" si="51"/>
        <v>0.50314839575852488</v>
      </c>
      <c r="BL227" s="8">
        <f t="shared" si="52"/>
        <v>3.2387832152332652</v>
      </c>
      <c r="BM227" s="8">
        <f t="shared" si="53"/>
        <v>8.5831244176847385E-3</v>
      </c>
      <c r="BN227" s="7" t="str">
        <f t="shared" si="54"/>
        <v>O/S</v>
      </c>
      <c r="BO227" s="9">
        <f t="shared" si="55"/>
        <v>0.50314839575852499</v>
      </c>
      <c r="BP227" s="7" t="str">
        <f t="shared" si="56"/>
        <v>OK</v>
      </c>
      <c r="BQ227" s="11">
        <f t="shared" si="57"/>
        <v>8.2923076923076913</v>
      </c>
      <c r="BR227" s="10" t="str">
        <f t="shared" si="58"/>
        <v>-</v>
      </c>
      <c r="BS227" s="9" t="str" cm="1">
        <f t="array" ref="BS227">IF(BQ227&lt;$K$45,"-",IF(BC227&lt;0,_xll.Dce_5575_1121_SigmaCr1(AN227,AG227,$B$23,$D$23),"-"))</f>
        <v>-</v>
      </c>
      <c r="BT227" s="10">
        <f t="shared" si="59"/>
        <v>0</v>
      </c>
      <c r="BU227" s="7" t="str">
        <f t="shared" si="60"/>
        <v>OK</v>
      </c>
      <c r="DA227" s="186"/>
      <c r="DB227" s="186"/>
      <c r="DC227" s="186"/>
      <c r="DD227" s="201"/>
      <c r="DE227" s="201"/>
      <c r="DF227" s="186"/>
      <c r="DG227" s="186"/>
      <c r="DH227" s="189"/>
      <c r="DI227" s="190"/>
      <c r="DJ227" s="187"/>
      <c r="DK227" s="187"/>
      <c r="DL227" s="190"/>
      <c r="DM227" s="190"/>
      <c r="DN227" s="190"/>
      <c r="DO227" s="190"/>
      <c r="DP227" s="190"/>
      <c r="DQ227" s="190"/>
      <c r="DR227" s="190"/>
      <c r="DS227" s="190"/>
      <c r="DT227" s="190"/>
      <c r="DU227" s="190"/>
      <c r="DV227" s="190"/>
      <c r="DW227" s="190"/>
      <c r="DX227" s="190"/>
      <c r="DY227" s="190"/>
      <c r="DZ227" s="190"/>
      <c r="EA227" s="190"/>
      <c r="EB227" s="186"/>
      <c r="EC227" s="188"/>
      <c r="ED227" s="188"/>
      <c r="EE227" s="188"/>
      <c r="EF227" s="188"/>
      <c r="EG227" s="188"/>
      <c r="EH227" s="188"/>
      <c r="EI227" s="188"/>
      <c r="EJ227" s="191"/>
      <c r="EK227" s="191"/>
      <c r="EL227" s="191"/>
      <c r="EM227" s="191"/>
      <c r="EN227" s="189"/>
      <c r="EO227" s="190"/>
      <c r="EP227" s="189"/>
      <c r="EQ227" s="187"/>
      <c r="ER227" s="191"/>
      <c r="ES227" s="190"/>
      <c r="ET227" s="191"/>
      <c r="EU227" s="190"/>
    </row>
    <row r="228" spans="27:151">
      <c r="AA228" s="6" t="s">
        <v>282</v>
      </c>
      <c r="AB228" s="5" t="s">
        <v>283</v>
      </c>
      <c r="AC228" s="5" t="s">
        <v>284</v>
      </c>
      <c r="AD228" s="4">
        <v>15.75</v>
      </c>
      <c r="AE228" s="4">
        <v>28</v>
      </c>
      <c r="AF228" s="5">
        <v>114.3</v>
      </c>
      <c r="AG228" s="5">
        <v>6.5000000000000009</v>
      </c>
      <c r="AH228" s="6" t="str">
        <f t="shared" si="46"/>
        <v>114.3 x 6.5</v>
      </c>
      <c r="AI228" s="11" cm="1">
        <f t="array" ref="AI228">_xll.DCEPropSectPipe(AF228, AG228, "Area")</f>
        <v>2201.3139723703698</v>
      </c>
      <c r="AJ228" s="151" cm="1">
        <f t="array" ref="AJ228">_xll.DCEPropSectPipe(AF228, AG228, "Ix")</f>
        <v>3209265.3722516391</v>
      </c>
      <c r="AK228" s="151" cm="1">
        <f t="array" ref="AK228">_xll.DCEPropSectPipe(AF228, AG228, "W")</f>
        <v>56155.124623825708</v>
      </c>
      <c r="AL228" s="151" cm="1">
        <f t="array" ref="AL228">_xll.DCEPropSectPipe(AF228, AG228, "Sx")</f>
        <v>37813.500833333332</v>
      </c>
      <c r="AM228" s="11">
        <f>2*Cal!AG228</f>
        <v>13.000000000000002</v>
      </c>
      <c r="AN228" s="11">
        <f t="shared" si="47"/>
        <v>53.9</v>
      </c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9"/>
      <c r="BB228" s="5" t="s">
        <v>298</v>
      </c>
      <c r="BC228" s="3">
        <v>1264.6181417966543</v>
      </c>
      <c r="BD228" s="3">
        <v>0</v>
      </c>
      <c r="BE228" s="3">
        <v>-0.69233802237615449</v>
      </c>
      <c r="BF228" s="3">
        <v>5.9334157823004476</v>
      </c>
      <c r="BG228" s="3">
        <v>0</v>
      </c>
      <c r="BH228" s="153">
        <f t="shared" si="48"/>
        <v>5.9334157823004476</v>
      </c>
      <c r="BI228" s="153">
        <f t="shared" si="49"/>
        <v>0.69233802237615449</v>
      </c>
      <c r="BJ228" s="8">
        <f t="shared" si="50"/>
        <v>2.7356348194747402</v>
      </c>
      <c r="BK228" s="8">
        <f t="shared" si="51"/>
        <v>0.50314839575851467</v>
      </c>
      <c r="BL228" s="8">
        <f t="shared" si="52"/>
        <v>3.238783215233255</v>
      </c>
      <c r="BM228" s="8">
        <f t="shared" si="53"/>
        <v>5.1519163077947995E-3</v>
      </c>
      <c r="BN228" s="7" t="str">
        <f t="shared" si="54"/>
        <v>O/S</v>
      </c>
      <c r="BO228" s="9">
        <f t="shared" si="55"/>
        <v>0.50314839575851478</v>
      </c>
      <c r="BP228" s="7" t="str">
        <f t="shared" si="56"/>
        <v>OK</v>
      </c>
      <c r="BQ228" s="11">
        <f t="shared" si="57"/>
        <v>8.2923076923076913</v>
      </c>
      <c r="BR228" s="10" t="str">
        <f t="shared" si="58"/>
        <v>-</v>
      </c>
      <c r="BS228" s="9" t="str" cm="1">
        <f t="array" ref="BS228">IF(BQ228&lt;$K$45,"-",IF(BC228&lt;0,_xll.Dce_5575_1121_SigmaCr1(AN228,AG228,$B$23,$D$23),"-"))</f>
        <v>-</v>
      </c>
      <c r="BT228" s="10">
        <f t="shared" si="59"/>
        <v>0</v>
      </c>
      <c r="BU228" s="7" t="str">
        <f t="shared" si="60"/>
        <v>OK</v>
      </c>
      <c r="DA228" s="186"/>
      <c r="DB228" s="186"/>
      <c r="DC228" s="186"/>
      <c r="DD228" s="201"/>
      <c r="DE228" s="201"/>
      <c r="DF228" s="186"/>
      <c r="DG228" s="186"/>
      <c r="DH228" s="189"/>
      <c r="DI228" s="190"/>
      <c r="DJ228" s="187"/>
      <c r="DK228" s="187"/>
      <c r="DL228" s="190"/>
      <c r="DM228" s="190"/>
      <c r="DN228" s="190"/>
      <c r="DO228" s="190"/>
      <c r="DP228" s="190"/>
      <c r="DQ228" s="190"/>
      <c r="DR228" s="190"/>
      <c r="DS228" s="190"/>
      <c r="DT228" s="190"/>
      <c r="DU228" s="190"/>
      <c r="DV228" s="190"/>
      <c r="DW228" s="190"/>
      <c r="DX228" s="190"/>
      <c r="DY228" s="190"/>
      <c r="DZ228" s="190"/>
      <c r="EA228" s="190"/>
      <c r="EB228" s="186"/>
      <c r="EC228" s="188"/>
      <c r="ED228" s="188"/>
      <c r="EE228" s="188"/>
      <c r="EF228" s="188"/>
      <c r="EG228" s="188"/>
      <c r="EH228" s="188"/>
      <c r="EI228" s="188"/>
      <c r="EJ228" s="191"/>
      <c r="EK228" s="191"/>
      <c r="EL228" s="191"/>
      <c r="EM228" s="191"/>
      <c r="EN228" s="189"/>
      <c r="EO228" s="190"/>
      <c r="EP228" s="189"/>
      <c r="EQ228" s="187"/>
      <c r="ER228" s="191"/>
      <c r="ES228" s="190"/>
      <c r="ET228" s="191"/>
      <c r="EU228" s="190"/>
    </row>
    <row r="229" spans="27:151">
      <c r="AA229" s="6" t="s">
        <v>282</v>
      </c>
      <c r="AB229" s="5" t="s">
        <v>283</v>
      </c>
      <c r="AC229" s="5" t="s">
        <v>284</v>
      </c>
      <c r="AD229" s="4">
        <v>16.190000000000001</v>
      </c>
      <c r="AE229" s="4">
        <v>28</v>
      </c>
      <c r="AF229" s="5">
        <v>114.3</v>
      </c>
      <c r="AG229" s="5">
        <v>6.5000000000000009</v>
      </c>
      <c r="AH229" s="6" t="str">
        <f t="shared" si="46"/>
        <v>114.3 x 6.5</v>
      </c>
      <c r="AI229" s="11" cm="1">
        <f t="array" ref="AI229">_xll.DCEPropSectPipe(AF229, AG229, "Area")</f>
        <v>2201.3139723703698</v>
      </c>
      <c r="AJ229" s="151" cm="1">
        <f t="array" ref="AJ229">_xll.DCEPropSectPipe(AF229, AG229, "Ix")</f>
        <v>3209265.3722516391</v>
      </c>
      <c r="AK229" s="151" cm="1">
        <f t="array" ref="AK229">_xll.DCEPropSectPipe(AF229, AG229, "W")</f>
        <v>56155.124623825708</v>
      </c>
      <c r="AL229" s="151" cm="1">
        <f t="array" ref="AL229">_xll.DCEPropSectPipe(AF229, AG229, "Sx")</f>
        <v>37813.500833333332</v>
      </c>
      <c r="AM229" s="11">
        <f>2*Cal!AG229</f>
        <v>13.000000000000002</v>
      </c>
      <c r="AN229" s="11">
        <f t="shared" si="47"/>
        <v>53.9</v>
      </c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9"/>
      <c r="BB229" s="5" t="s">
        <v>298</v>
      </c>
      <c r="BC229" s="3">
        <v>1264.6181417966543</v>
      </c>
      <c r="BD229" s="3">
        <v>0</v>
      </c>
      <c r="BE229" s="3">
        <v>-0.6107943289480966</v>
      </c>
      <c r="BF229" s="3">
        <v>6.2184759841526276</v>
      </c>
      <c r="BG229" s="3">
        <v>0</v>
      </c>
      <c r="BH229" s="153">
        <f t="shared" si="48"/>
        <v>6.2184759841526276</v>
      </c>
      <c r="BI229" s="153">
        <f t="shared" si="49"/>
        <v>0.6107943289480966</v>
      </c>
      <c r="BJ229" s="8">
        <f t="shared" si="50"/>
        <v>2.7356348194747402</v>
      </c>
      <c r="BK229" s="8">
        <f t="shared" si="51"/>
        <v>0.52732124804443925</v>
      </c>
      <c r="BL229" s="8">
        <f t="shared" si="52"/>
        <v>3.2629560675191795</v>
      </c>
      <c r="BM229" s="8">
        <f t="shared" si="53"/>
        <v>4.5451227035261848E-3</v>
      </c>
      <c r="BN229" s="7" t="str">
        <f t="shared" si="54"/>
        <v>O/S</v>
      </c>
      <c r="BO229" s="9">
        <f t="shared" si="55"/>
        <v>0.52732124804443936</v>
      </c>
      <c r="BP229" s="7" t="str">
        <f t="shared" si="56"/>
        <v>OK</v>
      </c>
      <c r="BQ229" s="11">
        <f t="shared" si="57"/>
        <v>8.2923076923076913</v>
      </c>
      <c r="BR229" s="10" t="str">
        <f t="shared" si="58"/>
        <v>-</v>
      </c>
      <c r="BS229" s="9" t="str" cm="1">
        <f t="array" ref="BS229">IF(BQ229&lt;$K$45,"-",IF(BC229&lt;0,_xll.Dce_5575_1121_SigmaCr1(AN229,AG229,$B$23,$D$23),"-"))</f>
        <v>-</v>
      </c>
      <c r="BT229" s="10">
        <f t="shared" si="59"/>
        <v>0</v>
      </c>
      <c r="BU229" s="7" t="str">
        <f t="shared" si="60"/>
        <v>OK</v>
      </c>
      <c r="DA229" s="186"/>
      <c r="DB229" s="186"/>
      <c r="DC229" s="186"/>
      <c r="DD229" s="201"/>
      <c r="DE229" s="201"/>
      <c r="DF229" s="186"/>
      <c r="DG229" s="186"/>
      <c r="DH229" s="189"/>
      <c r="DI229" s="190"/>
      <c r="DJ229" s="187"/>
      <c r="DK229" s="187"/>
      <c r="DL229" s="190"/>
      <c r="DM229" s="190"/>
      <c r="DN229" s="190"/>
      <c r="DO229" s="190"/>
      <c r="DP229" s="190"/>
      <c r="DQ229" s="190"/>
      <c r="DR229" s="190"/>
      <c r="DS229" s="190"/>
      <c r="DT229" s="190"/>
      <c r="DU229" s="190"/>
      <c r="DV229" s="190"/>
      <c r="DW229" s="190"/>
      <c r="DX229" s="190"/>
      <c r="DY229" s="190"/>
      <c r="DZ229" s="190"/>
      <c r="EA229" s="190"/>
      <c r="EB229" s="186"/>
      <c r="EC229" s="188"/>
      <c r="ED229" s="188"/>
      <c r="EE229" s="188"/>
      <c r="EF229" s="188"/>
      <c r="EG229" s="188"/>
      <c r="EH229" s="188"/>
      <c r="EI229" s="188"/>
      <c r="EJ229" s="191"/>
      <c r="EK229" s="191"/>
      <c r="EL229" s="191"/>
      <c r="EM229" s="191"/>
      <c r="EN229" s="189"/>
      <c r="EO229" s="190"/>
      <c r="EP229" s="189"/>
      <c r="EQ229" s="187"/>
      <c r="ER229" s="191"/>
      <c r="ES229" s="190"/>
      <c r="ET229" s="191"/>
      <c r="EU229" s="190"/>
    </row>
    <row r="230" spans="27:151">
      <c r="AA230" s="6" t="s">
        <v>282</v>
      </c>
      <c r="AB230" s="5" t="s">
        <v>283</v>
      </c>
      <c r="AC230" s="5" t="s">
        <v>284</v>
      </c>
      <c r="AD230" s="4">
        <v>16.62</v>
      </c>
      <c r="AE230" s="4">
        <v>28</v>
      </c>
      <c r="AF230" s="5">
        <v>114.3</v>
      </c>
      <c r="AG230" s="5">
        <v>6.5000000000000009</v>
      </c>
      <c r="AH230" s="6" t="str">
        <f t="shared" si="46"/>
        <v>114.3 x 6.5</v>
      </c>
      <c r="AI230" s="11" cm="1">
        <f t="array" ref="AI230">_xll.DCEPropSectPipe(AF230, AG230, "Area")</f>
        <v>2201.3139723703698</v>
      </c>
      <c r="AJ230" s="151" cm="1">
        <f t="array" ref="AJ230">_xll.DCEPropSectPipe(AF230, AG230, "Ix")</f>
        <v>3209265.3722516391</v>
      </c>
      <c r="AK230" s="151" cm="1">
        <f t="array" ref="AK230">_xll.DCEPropSectPipe(AF230, AG230, "W")</f>
        <v>56155.124623825708</v>
      </c>
      <c r="AL230" s="151" cm="1">
        <f t="array" ref="AL230">_xll.DCEPropSectPipe(AF230, AG230, "Sx")</f>
        <v>37813.500833333332</v>
      </c>
      <c r="AM230" s="11">
        <f>2*Cal!AG230</f>
        <v>13.000000000000002</v>
      </c>
      <c r="AN230" s="11">
        <f t="shared" si="47"/>
        <v>53.9</v>
      </c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9"/>
      <c r="BB230" s="5" t="s">
        <v>298</v>
      </c>
      <c r="BC230" s="3">
        <v>1264.6181417966543</v>
      </c>
      <c r="BD230" s="3">
        <v>0</v>
      </c>
      <c r="BE230" s="3">
        <v>-0.52925063552003859</v>
      </c>
      <c r="BF230" s="3">
        <v>6.4678608201300314</v>
      </c>
      <c r="BG230" s="3">
        <v>0</v>
      </c>
      <c r="BH230" s="153">
        <f t="shared" si="48"/>
        <v>6.4678608201300314</v>
      </c>
      <c r="BI230" s="153">
        <f t="shared" si="49"/>
        <v>0.52925063552003859</v>
      </c>
      <c r="BJ230" s="8">
        <f t="shared" si="50"/>
        <v>2.7356348194747402</v>
      </c>
      <c r="BK230" s="8">
        <f t="shared" si="51"/>
        <v>0.5484688609460725</v>
      </c>
      <c r="BL230" s="8">
        <f t="shared" si="52"/>
        <v>3.2841036804208126</v>
      </c>
      <c r="BM230" s="8">
        <f t="shared" si="53"/>
        <v>3.9383290992575709E-3</v>
      </c>
      <c r="BN230" s="7" t="str">
        <f t="shared" si="54"/>
        <v>O/S</v>
      </c>
      <c r="BO230" s="9">
        <f t="shared" si="55"/>
        <v>0.54846886094607261</v>
      </c>
      <c r="BP230" s="7" t="str">
        <f t="shared" si="56"/>
        <v>OK</v>
      </c>
      <c r="BQ230" s="11">
        <f t="shared" si="57"/>
        <v>8.2923076923076913</v>
      </c>
      <c r="BR230" s="10" t="str">
        <f t="shared" si="58"/>
        <v>-</v>
      </c>
      <c r="BS230" s="9" t="str" cm="1">
        <f t="array" ref="BS230">IF(BQ230&lt;$K$45,"-",IF(BC230&lt;0,_xll.Dce_5575_1121_SigmaCr1(AN230,AG230,$B$23,$D$23),"-"))</f>
        <v>-</v>
      </c>
      <c r="BT230" s="10">
        <f t="shared" si="59"/>
        <v>0</v>
      </c>
      <c r="BU230" s="7" t="str">
        <f t="shared" si="60"/>
        <v>OK</v>
      </c>
      <c r="DA230" s="186"/>
      <c r="DB230" s="186"/>
      <c r="DC230" s="186"/>
      <c r="DD230" s="201"/>
      <c r="DE230" s="201"/>
      <c r="DF230" s="186"/>
      <c r="DG230" s="186"/>
      <c r="DH230" s="189"/>
      <c r="DI230" s="190"/>
      <c r="DJ230" s="187"/>
      <c r="DK230" s="187"/>
      <c r="DL230" s="190"/>
      <c r="DM230" s="190"/>
      <c r="DN230" s="190"/>
      <c r="DO230" s="190"/>
      <c r="DP230" s="190"/>
      <c r="DQ230" s="190"/>
      <c r="DR230" s="190"/>
      <c r="DS230" s="190"/>
      <c r="DT230" s="190"/>
      <c r="DU230" s="190"/>
      <c r="DV230" s="190"/>
      <c r="DW230" s="190"/>
      <c r="DX230" s="190"/>
      <c r="DY230" s="190"/>
      <c r="DZ230" s="190"/>
      <c r="EA230" s="190"/>
      <c r="EB230" s="186"/>
      <c r="EC230" s="188"/>
      <c r="ED230" s="188"/>
      <c r="EE230" s="188"/>
      <c r="EF230" s="188"/>
      <c r="EG230" s="188"/>
      <c r="EH230" s="188"/>
      <c r="EI230" s="188"/>
      <c r="EJ230" s="191"/>
      <c r="EK230" s="191"/>
      <c r="EL230" s="191"/>
      <c r="EM230" s="191"/>
      <c r="EN230" s="189"/>
      <c r="EO230" s="190"/>
      <c r="EP230" s="189"/>
      <c r="EQ230" s="187"/>
      <c r="ER230" s="191"/>
      <c r="ES230" s="190"/>
      <c r="ET230" s="191"/>
      <c r="EU230" s="190"/>
    </row>
    <row r="231" spans="27:151">
      <c r="AA231" s="6" t="s">
        <v>282</v>
      </c>
      <c r="AB231" s="5" t="s">
        <v>283</v>
      </c>
      <c r="AC231" s="5" t="s">
        <v>284</v>
      </c>
      <c r="AD231" s="4">
        <v>17.059999999999999</v>
      </c>
      <c r="AE231" s="4">
        <v>28</v>
      </c>
      <c r="AF231" s="5">
        <v>114.3</v>
      </c>
      <c r="AG231" s="5">
        <v>6.5000000000000009</v>
      </c>
      <c r="AH231" s="6" t="str">
        <f t="shared" si="46"/>
        <v>114.3 x 6.5</v>
      </c>
      <c r="AI231" s="11" cm="1">
        <f t="array" ref="AI231">_xll.DCEPropSectPipe(AF231, AG231, "Area")</f>
        <v>2201.3139723703698</v>
      </c>
      <c r="AJ231" s="151" cm="1">
        <f t="array" ref="AJ231">_xll.DCEPropSectPipe(AF231, AG231, "Ix")</f>
        <v>3209265.3722516391</v>
      </c>
      <c r="AK231" s="151" cm="1">
        <f t="array" ref="AK231">_xll.DCEPropSectPipe(AF231, AG231, "W")</f>
        <v>56155.124623825708</v>
      </c>
      <c r="AL231" s="151" cm="1">
        <f t="array" ref="AL231">_xll.DCEPropSectPipe(AF231, AG231, "Sx")</f>
        <v>37813.500833333332</v>
      </c>
      <c r="AM231" s="11">
        <f>2*Cal!AG231</f>
        <v>13.000000000000002</v>
      </c>
      <c r="AN231" s="11">
        <f t="shared" si="47"/>
        <v>53.9</v>
      </c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9"/>
      <c r="BB231" s="5" t="s">
        <v>298</v>
      </c>
      <c r="BC231" s="3">
        <v>1264.6181417966543</v>
      </c>
      <c r="BD231" s="3">
        <v>0</v>
      </c>
      <c r="BE231" s="3">
        <v>-0.4477069420919807</v>
      </c>
      <c r="BF231" s="3">
        <v>6.6815702902326608</v>
      </c>
      <c r="BG231" s="3">
        <v>0</v>
      </c>
      <c r="BH231" s="153">
        <f t="shared" si="48"/>
        <v>6.6815702902326608</v>
      </c>
      <c r="BI231" s="153">
        <f t="shared" si="49"/>
        <v>0.4477069420919807</v>
      </c>
      <c r="BJ231" s="8">
        <f t="shared" si="50"/>
        <v>2.7356348194747402</v>
      </c>
      <c r="BK231" s="8">
        <f t="shared" si="51"/>
        <v>0.56659123446341442</v>
      </c>
      <c r="BL231" s="8">
        <f t="shared" si="52"/>
        <v>3.3022260539381545</v>
      </c>
      <c r="BM231" s="8">
        <f t="shared" si="53"/>
        <v>3.3315354949889566E-3</v>
      </c>
      <c r="BN231" s="7" t="str">
        <f t="shared" si="54"/>
        <v>O/S</v>
      </c>
      <c r="BO231" s="9">
        <f t="shared" si="55"/>
        <v>0.56659123446341453</v>
      </c>
      <c r="BP231" s="7" t="str">
        <f t="shared" si="56"/>
        <v>OK</v>
      </c>
      <c r="BQ231" s="11">
        <f t="shared" si="57"/>
        <v>8.2923076923076913</v>
      </c>
      <c r="BR231" s="10" t="str">
        <f t="shared" si="58"/>
        <v>-</v>
      </c>
      <c r="BS231" s="9" t="str" cm="1">
        <f t="array" ref="BS231">IF(BQ231&lt;$K$45,"-",IF(BC231&lt;0,_xll.Dce_5575_1121_SigmaCr1(AN231,AG231,$B$23,$D$23),"-"))</f>
        <v>-</v>
      </c>
      <c r="BT231" s="10">
        <f t="shared" si="59"/>
        <v>0</v>
      </c>
      <c r="BU231" s="7" t="str">
        <f t="shared" si="60"/>
        <v>OK</v>
      </c>
      <c r="DA231" s="186"/>
      <c r="DB231" s="186"/>
      <c r="DC231" s="186"/>
      <c r="DD231" s="201"/>
      <c r="DE231" s="201"/>
      <c r="DF231" s="186"/>
      <c r="DG231" s="186"/>
      <c r="DH231" s="189"/>
      <c r="DI231" s="190"/>
      <c r="DJ231" s="187"/>
      <c r="DK231" s="187"/>
      <c r="DL231" s="190"/>
      <c r="DM231" s="190"/>
      <c r="DN231" s="190"/>
      <c r="DO231" s="190"/>
      <c r="DP231" s="190"/>
      <c r="DQ231" s="190"/>
      <c r="DR231" s="190"/>
      <c r="DS231" s="190"/>
      <c r="DT231" s="190"/>
      <c r="DU231" s="190"/>
      <c r="DV231" s="190"/>
      <c r="DW231" s="190"/>
      <c r="DX231" s="190"/>
      <c r="DY231" s="190"/>
      <c r="DZ231" s="190"/>
      <c r="EA231" s="190"/>
      <c r="EB231" s="186"/>
      <c r="EC231" s="188"/>
      <c r="ED231" s="188"/>
      <c r="EE231" s="188"/>
      <c r="EF231" s="188"/>
      <c r="EG231" s="188"/>
      <c r="EH231" s="188"/>
      <c r="EI231" s="188"/>
      <c r="EJ231" s="191"/>
      <c r="EK231" s="191"/>
      <c r="EL231" s="191"/>
      <c r="EM231" s="191"/>
      <c r="EN231" s="189"/>
      <c r="EO231" s="190"/>
      <c r="EP231" s="189"/>
      <c r="EQ231" s="187"/>
      <c r="ER231" s="191"/>
      <c r="ES231" s="190"/>
      <c r="ET231" s="191"/>
      <c r="EU231" s="190"/>
    </row>
    <row r="232" spans="27:151">
      <c r="AA232" s="6" t="s">
        <v>282</v>
      </c>
      <c r="AB232" s="5" t="s">
        <v>283</v>
      </c>
      <c r="AC232" s="5" t="s">
        <v>284</v>
      </c>
      <c r="AD232" s="4">
        <v>17.5</v>
      </c>
      <c r="AE232" s="4">
        <v>28</v>
      </c>
      <c r="AF232" s="5">
        <v>114.3</v>
      </c>
      <c r="AG232" s="5">
        <v>6.5000000000000009</v>
      </c>
      <c r="AH232" s="6" t="str">
        <f t="shared" si="46"/>
        <v>114.3 x 6.5</v>
      </c>
      <c r="AI232" s="11" cm="1">
        <f t="array" ref="AI232">_xll.DCEPropSectPipe(AF232, AG232, "Area")</f>
        <v>2201.3139723703698</v>
      </c>
      <c r="AJ232" s="151" cm="1">
        <f t="array" ref="AJ232">_xll.DCEPropSectPipe(AF232, AG232, "Ix")</f>
        <v>3209265.3722516391</v>
      </c>
      <c r="AK232" s="151" cm="1">
        <f t="array" ref="AK232">_xll.DCEPropSectPipe(AF232, AG232, "W")</f>
        <v>56155.124623825708</v>
      </c>
      <c r="AL232" s="151" cm="1">
        <f t="array" ref="AL232">_xll.DCEPropSectPipe(AF232, AG232, "Sx")</f>
        <v>37813.500833333332</v>
      </c>
      <c r="AM232" s="11">
        <f>2*Cal!AG232</f>
        <v>13.000000000000002</v>
      </c>
      <c r="AN232" s="11">
        <f t="shared" si="47"/>
        <v>53.9</v>
      </c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9"/>
      <c r="BB232" s="5" t="s">
        <v>298</v>
      </c>
      <c r="BC232" s="3">
        <v>1264.6181417966543</v>
      </c>
      <c r="BD232" s="3">
        <v>0</v>
      </c>
      <c r="BE232" s="3">
        <v>-0.3661632486639228</v>
      </c>
      <c r="BF232" s="3">
        <v>6.8596043944605132</v>
      </c>
      <c r="BG232" s="3">
        <v>0</v>
      </c>
      <c r="BH232" s="153">
        <f t="shared" si="48"/>
        <v>6.8596043944605132</v>
      </c>
      <c r="BI232" s="153">
        <f t="shared" si="49"/>
        <v>0.3661632486639228</v>
      </c>
      <c r="BJ232" s="8">
        <f t="shared" si="50"/>
        <v>2.7356348194747402</v>
      </c>
      <c r="BK232" s="8">
        <f t="shared" si="51"/>
        <v>0.58168836859646478</v>
      </c>
      <c r="BL232" s="8">
        <f t="shared" si="52"/>
        <v>3.3173231880712049</v>
      </c>
      <c r="BM232" s="8">
        <f t="shared" si="53"/>
        <v>2.7247418907203422E-3</v>
      </c>
      <c r="BN232" s="7" t="str">
        <f t="shared" si="54"/>
        <v>O/S</v>
      </c>
      <c r="BO232" s="9">
        <f t="shared" si="55"/>
        <v>0.58168836859646489</v>
      </c>
      <c r="BP232" s="7" t="str">
        <f t="shared" si="56"/>
        <v>OK</v>
      </c>
      <c r="BQ232" s="11">
        <f t="shared" si="57"/>
        <v>8.2923076923076913</v>
      </c>
      <c r="BR232" s="10" t="str">
        <f t="shared" si="58"/>
        <v>-</v>
      </c>
      <c r="BS232" s="9" t="str" cm="1">
        <f t="array" ref="BS232">IF(BQ232&lt;$K$45,"-",IF(BC232&lt;0,_xll.Dce_5575_1121_SigmaCr1(AN232,AG232,$B$23,$D$23),"-"))</f>
        <v>-</v>
      </c>
      <c r="BT232" s="10">
        <f t="shared" si="59"/>
        <v>0</v>
      </c>
      <c r="BU232" s="7" t="str">
        <f t="shared" si="60"/>
        <v>OK</v>
      </c>
      <c r="DA232" s="186"/>
      <c r="DB232" s="186"/>
      <c r="DC232" s="186"/>
      <c r="DD232" s="201"/>
      <c r="DE232" s="201"/>
      <c r="DF232" s="186"/>
      <c r="DG232" s="186"/>
      <c r="DH232" s="189"/>
      <c r="DI232" s="190"/>
      <c r="DJ232" s="187"/>
      <c r="DK232" s="187"/>
      <c r="DL232" s="190"/>
      <c r="DM232" s="190"/>
      <c r="DN232" s="190"/>
      <c r="DO232" s="190"/>
      <c r="DP232" s="190"/>
      <c r="DQ232" s="190"/>
      <c r="DR232" s="190"/>
      <c r="DS232" s="190"/>
      <c r="DT232" s="190"/>
      <c r="DU232" s="190"/>
      <c r="DV232" s="190"/>
      <c r="DW232" s="190"/>
      <c r="DX232" s="190"/>
      <c r="DY232" s="190"/>
      <c r="DZ232" s="190"/>
      <c r="EA232" s="190"/>
      <c r="EB232" s="186"/>
      <c r="EC232" s="188"/>
      <c r="ED232" s="188"/>
      <c r="EE232" s="188"/>
      <c r="EF232" s="188"/>
      <c r="EG232" s="188"/>
      <c r="EH232" s="188"/>
      <c r="EI232" s="188"/>
      <c r="EJ232" s="191"/>
      <c r="EK232" s="191"/>
      <c r="EL232" s="191"/>
      <c r="EM232" s="191"/>
      <c r="EN232" s="189"/>
      <c r="EO232" s="190"/>
      <c r="EP232" s="189"/>
      <c r="EQ232" s="187"/>
      <c r="ER232" s="191"/>
      <c r="ES232" s="190"/>
      <c r="ET232" s="191"/>
      <c r="EU232" s="190"/>
    </row>
    <row r="233" spans="27:151">
      <c r="AA233" s="6" t="s">
        <v>282</v>
      </c>
      <c r="AB233" s="5" t="s">
        <v>283</v>
      </c>
      <c r="AC233" s="5" t="s">
        <v>284</v>
      </c>
      <c r="AD233" s="4">
        <v>17.5</v>
      </c>
      <c r="AE233" s="4">
        <v>28</v>
      </c>
      <c r="AF233" s="5">
        <v>114.3</v>
      </c>
      <c r="AG233" s="5">
        <v>6.5000000000000009</v>
      </c>
      <c r="AH233" s="6" t="str">
        <f t="shared" si="46"/>
        <v>114.3 x 6.5</v>
      </c>
      <c r="AI233" s="11" cm="1">
        <f t="array" ref="AI233">_xll.DCEPropSectPipe(AF233, AG233, "Area")</f>
        <v>2201.3139723703698</v>
      </c>
      <c r="AJ233" s="151" cm="1">
        <f t="array" ref="AJ233">_xll.DCEPropSectPipe(AF233, AG233, "Ix")</f>
        <v>3209265.3722516391</v>
      </c>
      <c r="AK233" s="151" cm="1">
        <f t="array" ref="AK233">_xll.DCEPropSectPipe(AF233, AG233, "W")</f>
        <v>56155.124623825708</v>
      </c>
      <c r="AL233" s="151" cm="1">
        <f t="array" ref="AL233">_xll.DCEPropSectPipe(AF233, AG233, "Sx")</f>
        <v>37813.500833333332</v>
      </c>
      <c r="AM233" s="11">
        <f>2*Cal!AG233</f>
        <v>13.000000000000002</v>
      </c>
      <c r="AN233" s="11">
        <f t="shared" si="47"/>
        <v>53.9</v>
      </c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9"/>
      <c r="BB233" s="5" t="s">
        <v>298</v>
      </c>
      <c r="BC233" s="3">
        <v>876.53654524378044</v>
      </c>
      <c r="BD233" s="3">
        <v>0</v>
      </c>
      <c r="BE233" s="3">
        <v>1.2930026093360618</v>
      </c>
      <c r="BF233" s="3">
        <v>6.859604394460141</v>
      </c>
      <c r="BG233" s="3">
        <v>0</v>
      </c>
      <c r="BH233" s="153">
        <f t="shared" si="48"/>
        <v>6.859604394460141</v>
      </c>
      <c r="BI233" s="153">
        <f t="shared" si="49"/>
        <v>1.2930026093360618</v>
      </c>
      <c r="BJ233" s="8">
        <f t="shared" si="50"/>
        <v>1.8961327648710518</v>
      </c>
      <c r="BK233" s="8">
        <f t="shared" si="51"/>
        <v>0.58168836859643325</v>
      </c>
      <c r="BL233" s="8">
        <f t="shared" si="52"/>
        <v>2.4778211334674851</v>
      </c>
      <c r="BM233" s="8">
        <f t="shared" si="53"/>
        <v>9.6216602494214216E-3</v>
      </c>
      <c r="BN233" s="7" t="str">
        <f t="shared" si="54"/>
        <v>O/S</v>
      </c>
      <c r="BO233" s="9">
        <f t="shared" si="55"/>
        <v>0.58168836859643336</v>
      </c>
      <c r="BP233" s="7" t="str">
        <f t="shared" si="56"/>
        <v>OK</v>
      </c>
      <c r="BQ233" s="11">
        <f t="shared" si="57"/>
        <v>8.2923076923076913</v>
      </c>
      <c r="BR233" s="10" t="str">
        <f t="shared" si="58"/>
        <v>-</v>
      </c>
      <c r="BS233" s="9" t="str" cm="1">
        <f t="array" ref="BS233">IF(BQ233&lt;$K$45,"-",IF(BC233&lt;0,_xll.Dce_5575_1121_SigmaCr1(AN233,AG233,$B$23,$D$23),"-"))</f>
        <v>-</v>
      </c>
      <c r="BT233" s="10">
        <f t="shared" si="59"/>
        <v>0</v>
      </c>
      <c r="BU233" s="7" t="str">
        <f t="shared" si="60"/>
        <v>OK</v>
      </c>
      <c r="DA233" s="186"/>
      <c r="DB233" s="186"/>
      <c r="DC233" s="186"/>
      <c r="DD233" s="201"/>
      <c r="DE233" s="201"/>
      <c r="DF233" s="186"/>
      <c r="DG233" s="186"/>
      <c r="DH233" s="189"/>
      <c r="DI233" s="190"/>
      <c r="DJ233" s="187"/>
      <c r="DK233" s="187"/>
      <c r="DL233" s="190"/>
      <c r="DM233" s="190"/>
      <c r="DN233" s="190"/>
      <c r="DO233" s="190"/>
      <c r="DP233" s="190"/>
      <c r="DQ233" s="190"/>
      <c r="DR233" s="190"/>
      <c r="DS233" s="190"/>
      <c r="DT233" s="190"/>
      <c r="DU233" s="190"/>
      <c r="DV233" s="190"/>
      <c r="DW233" s="190"/>
      <c r="DX233" s="190"/>
      <c r="DY233" s="190"/>
      <c r="DZ233" s="190"/>
      <c r="EA233" s="190"/>
      <c r="EB233" s="186"/>
      <c r="EC233" s="188"/>
      <c r="ED233" s="188"/>
      <c r="EE233" s="188"/>
      <c r="EF233" s="188"/>
      <c r="EG233" s="188"/>
      <c r="EH233" s="188"/>
      <c r="EI233" s="188"/>
      <c r="EJ233" s="191"/>
      <c r="EK233" s="191"/>
      <c r="EL233" s="191"/>
      <c r="EM233" s="191"/>
      <c r="EN233" s="189"/>
      <c r="EO233" s="190"/>
      <c r="EP233" s="189"/>
      <c r="EQ233" s="187"/>
      <c r="ER233" s="191"/>
      <c r="ES233" s="190"/>
      <c r="ET233" s="191"/>
      <c r="EU233" s="190"/>
    </row>
    <row r="234" spans="27:151">
      <c r="AA234" s="6" t="s">
        <v>282</v>
      </c>
      <c r="AB234" s="5" t="s">
        <v>283</v>
      </c>
      <c r="AC234" s="5" t="s">
        <v>284</v>
      </c>
      <c r="AD234" s="4">
        <v>17.940000000000001</v>
      </c>
      <c r="AE234" s="4">
        <v>28</v>
      </c>
      <c r="AF234" s="5">
        <v>114.3</v>
      </c>
      <c r="AG234" s="5">
        <v>6.5000000000000009</v>
      </c>
      <c r="AH234" s="6" t="str">
        <f t="shared" si="46"/>
        <v>114.3 x 6.5</v>
      </c>
      <c r="AI234" s="11" cm="1">
        <f t="array" ref="AI234">_xll.DCEPropSectPipe(AF234, AG234, "Area")</f>
        <v>2201.3139723703698</v>
      </c>
      <c r="AJ234" s="151" cm="1">
        <f t="array" ref="AJ234">_xll.DCEPropSectPipe(AF234, AG234, "Ix")</f>
        <v>3209265.3722516391</v>
      </c>
      <c r="AK234" s="151" cm="1">
        <f t="array" ref="AK234">_xll.DCEPropSectPipe(AF234, AG234, "W")</f>
        <v>56155.124623825708</v>
      </c>
      <c r="AL234" s="151" cm="1">
        <f t="array" ref="AL234">_xll.DCEPropSectPipe(AF234, AG234, "Sx")</f>
        <v>37813.500833333332</v>
      </c>
      <c r="AM234" s="11">
        <f>2*Cal!AG234</f>
        <v>13.000000000000002</v>
      </c>
      <c r="AN234" s="11">
        <f t="shared" si="47"/>
        <v>53.9</v>
      </c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9"/>
      <c r="BB234" s="5" t="s">
        <v>298</v>
      </c>
      <c r="BC234" s="3">
        <v>876.53654524378044</v>
      </c>
      <c r="BD234" s="3">
        <v>0</v>
      </c>
      <c r="BE234" s="3">
        <v>1.3745463027641196</v>
      </c>
      <c r="BF234" s="3">
        <v>6.2760780699382259</v>
      </c>
      <c r="BG234" s="3">
        <v>0</v>
      </c>
      <c r="BH234" s="153">
        <f t="shared" si="48"/>
        <v>6.2760780699382259</v>
      </c>
      <c r="BI234" s="153">
        <f t="shared" si="49"/>
        <v>1.3745463027641196</v>
      </c>
      <c r="BJ234" s="8">
        <f t="shared" si="50"/>
        <v>1.8961327648710518</v>
      </c>
      <c r="BK234" s="8">
        <f t="shared" si="51"/>
        <v>0.53220585382949537</v>
      </c>
      <c r="BL234" s="8">
        <f t="shared" si="52"/>
        <v>2.4283386187005469</v>
      </c>
      <c r="BM234" s="8">
        <f t="shared" si="53"/>
        <v>1.0228453853690034E-2</v>
      </c>
      <c r="BN234" s="7" t="str">
        <f t="shared" si="54"/>
        <v>O/S</v>
      </c>
      <c r="BO234" s="9">
        <f t="shared" si="55"/>
        <v>0.53220585382949548</v>
      </c>
      <c r="BP234" s="7" t="str">
        <f t="shared" si="56"/>
        <v>OK</v>
      </c>
      <c r="BQ234" s="11">
        <f t="shared" si="57"/>
        <v>8.2923076923076913</v>
      </c>
      <c r="BR234" s="10" t="str">
        <f t="shared" si="58"/>
        <v>-</v>
      </c>
      <c r="BS234" s="9" t="str" cm="1">
        <f t="array" ref="BS234">IF(BQ234&lt;$K$45,"-",IF(BC234&lt;0,_xll.Dce_5575_1121_SigmaCr1(AN234,AG234,$B$23,$D$23),"-"))</f>
        <v>-</v>
      </c>
      <c r="BT234" s="10">
        <f t="shared" si="59"/>
        <v>0</v>
      </c>
      <c r="BU234" s="7" t="str">
        <f t="shared" si="60"/>
        <v>OK</v>
      </c>
      <c r="DA234" s="186"/>
      <c r="DB234" s="186"/>
      <c r="DC234" s="186"/>
      <c r="DD234" s="201"/>
      <c r="DE234" s="201"/>
      <c r="DF234" s="186"/>
      <c r="DG234" s="186"/>
      <c r="DH234" s="189"/>
      <c r="DI234" s="190"/>
      <c r="DJ234" s="187"/>
      <c r="DK234" s="187"/>
      <c r="DL234" s="190"/>
      <c r="DM234" s="190"/>
      <c r="DN234" s="190"/>
      <c r="DO234" s="190"/>
      <c r="DP234" s="190"/>
      <c r="DQ234" s="190"/>
      <c r="DR234" s="190"/>
      <c r="DS234" s="190"/>
      <c r="DT234" s="190"/>
      <c r="DU234" s="190"/>
      <c r="DV234" s="190"/>
      <c r="DW234" s="190"/>
      <c r="DX234" s="190"/>
      <c r="DY234" s="190"/>
      <c r="DZ234" s="190"/>
      <c r="EA234" s="190"/>
      <c r="EB234" s="186"/>
      <c r="EC234" s="188"/>
      <c r="ED234" s="188"/>
      <c r="EE234" s="188"/>
      <c r="EF234" s="188"/>
      <c r="EG234" s="188"/>
      <c r="EH234" s="188"/>
      <c r="EI234" s="188"/>
      <c r="EJ234" s="191"/>
      <c r="EK234" s="191"/>
      <c r="EL234" s="191"/>
      <c r="EM234" s="191"/>
      <c r="EN234" s="189"/>
      <c r="EO234" s="190"/>
      <c r="EP234" s="189"/>
      <c r="EQ234" s="187"/>
      <c r="ER234" s="191"/>
      <c r="ES234" s="190"/>
      <c r="ET234" s="191"/>
      <c r="EU234" s="190"/>
    </row>
    <row r="235" spans="27:151">
      <c r="AA235" s="6" t="s">
        <v>282</v>
      </c>
      <c r="AB235" s="5" t="s">
        <v>283</v>
      </c>
      <c r="AC235" s="5" t="s">
        <v>284</v>
      </c>
      <c r="AD235" s="4">
        <v>18.38</v>
      </c>
      <c r="AE235" s="4">
        <v>28</v>
      </c>
      <c r="AF235" s="5">
        <v>114.3</v>
      </c>
      <c r="AG235" s="5">
        <v>6.5000000000000009</v>
      </c>
      <c r="AH235" s="6" t="str">
        <f t="shared" si="46"/>
        <v>114.3 x 6.5</v>
      </c>
      <c r="AI235" s="11" cm="1">
        <f t="array" ref="AI235">_xll.DCEPropSectPipe(AF235, AG235, "Area")</f>
        <v>2201.3139723703698</v>
      </c>
      <c r="AJ235" s="151" cm="1">
        <f t="array" ref="AJ235">_xll.DCEPropSectPipe(AF235, AG235, "Ix")</f>
        <v>3209265.3722516391</v>
      </c>
      <c r="AK235" s="151" cm="1">
        <f t="array" ref="AK235">_xll.DCEPropSectPipe(AF235, AG235, "W")</f>
        <v>56155.124623825708</v>
      </c>
      <c r="AL235" s="151" cm="1">
        <f t="array" ref="AL235">_xll.DCEPropSectPipe(AF235, AG235, "Sx")</f>
        <v>37813.500833333332</v>
      </c>
      <c r="AM235" s="11">
        <f>2*Cal!AG235</f>
        <v>13.000000000000002</v>
      </c>
      <c r="AN235" s="11">
        <f t="shared" si="47"/>
        <v>53.9</v>
      </c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9"/>
      <c r="BB235" s="5" t="s">
        <v>298</v>
      </c>
      <c r="BC235" s="3">
        <v>876.53654524378044</v>
      </c>
      <c r="BD235" s="3">
        <v>0</v>
      </c>
      <c r="BE235" s="3">
        <v>1.4560899961921774</v>
      </c>
      <c r="BF235" s="3">
        <v>5.6568763795415355</v>
      </c>
      <c r="BG235" s="3">
        <v>0</v>
      </c>
      <c r="BH235" s="153">
        <f t="shared" si="48"/>
        <v>5.6568763795415355</v>
      </c>
      <c r="BI235" s="153">
        <f t="shared" si="49"/>
        <v>1.4560899961921774</v>
      </c>
      <c r="BJ235" s="8">
        <f t="shared" si="50"/>
        <v>1.8961327648710518</v>
      </c>
      <c r="BK235" s="8">
        <f t="shared" si="51"/>
        <v>0.47969809967826621</v>
      </c>
      <c r="BL235" s="8">
        <f t="shared" si="52"/>
        <v>2.375830864549318</v>
      </c>
      <c r="BM235" s="8">
        <f t="shared" si="53"/>
        <v>1.0835247457958646E-2</v>
      </c>
      <c r="BN235" s="7" t="str">
        <f t="shared" si="54"/>
        <v>O/S</v>
      </c>
      <c r="BO235" s="9">
        <f t="shared" si="55"/>
        <v>0.47969809967826632</v>
      </c>
      <c r="BP235" s="7" t="str">
        <f t="shared" si="56"/>
        <v>OK</v>
      </c>
      <c r="BQ235" s="11">
        <f t="shared" si="57"/>
        <v>8.2923076923076913</v>
      </c>
      <c r="BR235" s="10" t="str">
        <f t="shared" si="58"/>
        <v>-</v>
      </c>
      <c r="BS235" s="9" t="str" cm="1">
        <f t="array" ref="BS235">IF(BQ235&lt;$K$45,"-",IF(BC235&lt;0,_xll.Dce_5575_1121_SigmaCr1(AN235,AG235,$B$23,$D$23),"-"))</f>
        <v>-</v>
      </c>
      <c r="BT235" s="10">
        <f t="shared" si="59"/>
        <v>0</v>
      </c>
      <c r="BU235" s="7" t="str">
        <f t="shared" si="60"/>
        <v>OK</v>
      </c>
      <c r="DA235" s="186"/>
      <c r="DB235" s="186"/>
      <c r="DC235" s="186"/>
      <c r="DD235" s="201"/>
      <c r="DE235" s="201"/>
      <c r="DF235" s="186"/>
      <c r="DG235" s="186"/>
      <c r="DH235" s="189"/>
      <c r="DI235" s="190"/>
      <c r="DJ235" s="187"/>
      <c r="DK235" s="187"/>
      <c r="DL235" s="190"/>
      <c r="DM235" s="190"/>
      <c r="DN235" s="190"/>
      <c r="DO235" s="190"/>
      <c r="DP235" s="190"/>
      <c r="DQ235" s="190"/>
      <c r="DR235" s="190"/>
      <c r="DS235" s="190"/>
      <c r="DT235" s="190"/>
      <c r="DU235" s="190"/>
      <c r="DV235" s="190"/>
      <c r="DW235" s="190"/>
      <c r="DX235" s="190"/>
      <c r="DY235" s="190"/>
      <c r="DZ235" s="190"/>
      <c r="EA235" s="190"/>
      <c r="EB235" s="186"/>
      <c r="EC235" s="188"/>
      <c r="ED235" s="188"/>
      <c r="EE235" s="188"/>
      <c r="EF235" s="188"/>
      <c r="EG235" s="188"/>
      <c r="EH235" s="188"/>
      <c r="EI235" s="188"/>
      <c r="EJ235" s="191"/>
      <c r="EK235" s="191"/>
      <c r="EL235" s="191"/>
      <c r="EM235" s="191"/>
      <c r="EN235" s="189"/>
      <c r="EO235" s="190"/>
      <c r="EP235" s="189"/>
      <c r="EQ235" s="187"/>
      <c r="ER235" s="191"/>
      <c r="ES235" s="190"/>
      <c r="ET235" s="191"/>
      <c r="EU235" s="190"/>
    </row>
    <row r="236" spans="27:151">
      <c r="AA236" s="6" t="s">
        <v>282</v>
      </c>
      <c r="AB236" s="5" t="s">
        <v>283</v>
      </c>
      <c r="AC236" s="5" t="s">
        <v>284</v>
      </c>
      <c r="AD236" s="4">
        <v>18.809999999999999</v>
      </c>
      <c r="AE236" s="4">
        <v>28</v>
      </c>
      <c r="AF236" s="5">
        <v>114.3</v>
      </c>
      <c r="AG236" s="5">
        <v>6.5000000000000009</v>
      </c>
      <c r="AH236" s="6" t="str">
        <f t="shared" si="46"/>
        <v>114.3 x 6.5</v>
      </c>
      <c r="AI236" s="11" cm="1">
        <f t="array" ref="AI236">_xll.DCEPropSectPipe(AF236, AG236, "Area")</f>
        <v>2201.3139723703698</v>
      </c>
      <c r="AJ236" s="151" cm="1">
        <f t="array" ref="AJ236">_xll.DCEPropSectPipe(AF236, AG236, "Ix")</f>
        <v>3209265.3722516391</v>
      </c>
      <c r="AK236" s="151" cm="1">
        <f t="array" ref="AK236">_xll.DCEPropSectPipe(AF236, AG236, "W")</f>
        <v>56155.124623825708</v>
      </c>
      <c r="AL236" s="151" cm="1">
        <f t="array" ref="AL236">_xll.DCEPropSectPipe(AF236, AG236, "Sx")</f>
        <v>37813.500833333332</v>
      </c>
      <c r="AM236" s="11">
        <f>2*Cal!AG236</f>
        <v>13.000000000000002</v>
      </c>
      <c r="AN236" s="11">
        <f t="shared" si="47"/>
        <v>53.9</v>
      </c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9"/>
      <c r="BB236" s="5" t="s">
        <v>298</v>
      </c>
      <c r="BC236" s="3">
        <v>876.53654524378044</v>
      </c>
      <c r="BD236" s="3">
        <v>0</v>
      </c>
      <c r="BE236" s="3">
        <v>1.5376336896202356</v>
      </c>
      <c r="BF236" s="3">
        <v>5.001999323270069</v>
      </c>
      <c r="BG236" s="3">
        <v>0</v>
      </c>
      <c r="BH236" s="153">
        <f t="shared" si="48"/>
        <v>5.001999323270069</v>
      </c>
      <c r="BI236" s="153">
        <f t="shared" si="49"/>
        <v>1.5376336896202356</v>
      </c>
      <c r="BJ236" s="8">
        <f t="shared" si="50"/>
        <v>1.8961327648710518</v>
      </c>
      <c r="BK236" s="8">
        <f t="shared" si="51"/>
        <v>0.42416510614274561</v>
      </c>
      <c r="BL236" s="8">
        <f t="shared" si="52"/>
        <v>2.3202978710137971</v>
      </c>
      <c r="BM236" s="8">
        <f t="shared" si="53"/>
        <v>1.1442041062227263E-2</v>
      </c>
      <c r="BN236" s="7" t="str">
        <f t="shared" si="54"/>
        <v>O/S</v>
      </c>
      <c r="BO236" s="9">
        <f t="shared" si="55"/>
        <v>0.42416510614274566</v>
      </c>
      <c r="BP236" s="7" t="str">
        <f t="shared" si="56"/>
        <v>OK</v>
      </c>
      <c r="BQ236" s="11">
        <f t="shared" si="57"/>
        <v>8.2923076923076913</v>
      </c>
      <c r="BR236" s="10" t="str">
        <f t="shared" si="58"/>
        <v>-</v>
      </c>
      <c r="BS236" s="9" t="str" cm="1">
        <f t="array" ref="BS236">IF(BQ236&lt;$K$45,"-",IF(BC236&lt;0,_xll.Dce_5575_1121_SigmaCr1(AN236,AG236,$B$23,$D$23),"-"))</f>
        <v>-</v>
      </c>
      <c r="BT236" s="10">
        <f t="shared" si="59"/>
        <v>0</v>
      </c>
      <c r="BU236" s="7" t="str">
        <f t="shared" si="60"/>
        <v>OK</v>
      </c>
      <c r="DA236" s="186"/>
      <c r="DB236" s="186"/>
      <c r="DC236" s="186"/>
      <c r="DD236" s="201"/>
      <c r="DE236" s="201"/>
      <c r="DF236" s="186"/>
      <c r="DG236" s="186"/>
      <c r="DH236" s="189"/>
      <c r="DI236" s="190"/>
      <c r="DJ236" s="187"/>
      <c r="DK236" s="187"/>
      <c r="DL236" s="190"/>
      <c r="DM236" s="190"/>
      <c r="DN236" s="190"/>
      <c r="DO236" s="190"/>
      <c r="DP236" s="190"/>
      <c r="DQ236" s="190"/>
      <c r="DR236" s="190"/>
      <c r="DS236" s="190"/>
      <c r="DT236" s="190"/>
      <c r="DU236" s="190"/>
      <c r="DV236" s="190"/>
      <c r="DW236" s="190"/>
      <c r="DX236" s="190"/>
      <c r="DY236" s="190"/>
      <c r="DZ236" s="190"/>
      <c r="EA236" s="190"/>
      <c r="EB236" s="186"/>
      <c r="EC236" s="188"/>
      <c r="ED236" s="188"/>
      <c r="EE236" s="188"/>
      <c r="EF236" s="188"/>
      <c r="EG236" s="188"/>
      <c r="EH236" s="188"/>
      <c r="EI236" s="188"/>
      <c r="EJ236" s="191"/>
      <c r="EK236" s="191"/>
      <c r="EL236" s="191"/>
      <c r="EM236" s="191"/>
      <c r="EN236" s="189"/>
      <c r="EO236" s="190"/>
      <c r="EP236" s="189"/>
      <c r="EQ236" s="187"/>
      <c r="ER236" s="191"/>
      <c r="ES236" s="190"/>
      <c r="ET236" s="191"/>
      <c r="EU236" s="190"/>
    </row>
    <row r="237" spans="27:151">
      <c r="AA237" s="6" t="s">
        <v>282</v>
      </c>
      <c r="AB237" s="5" t="s">
        <v>283</v>
      </c>
      <c r="AC237" s="5" t="s">
        <v>284</v>
      </c>
      <c r="AD237" s="4">
        <v>19.25</v>
      </c>
      <c r="AE237" s="4">
        <v>28</v>
      </c>
      <c r="AF237" s="5">
        <v>114.3</v>
      </c>
      <c r="AG237" s="5">
        <v>6.5000000000000009</v>
      </c>
      <c r="AH237" s="6" t="str">
        <f t="shared" si="46"/>
        <v>114.3 x 6.5</v>
      </c>
      <c r="AI237" s="11" cm="1">
        <f t="array" ref="AI237">_xll.DCEPropSectPipe(AF237, AG237, "Area")</f>
        <v>2201.3139723703698</v>
      </c>
      <c r="AJ237" s="151" cm="1">
        <f t="array" ref="AJ237">_xll.DCEPropSectPipe(AF237, AG237, "Ix")</f>
        <v>3209265.3722516391</v>
      </c>
      <c r="AK237" s="151" cm="1">
        <f t="array" ref="AK237">_xll.DCEPropSectPipe(AF237, AG237, "W")</f>
        <v>56155.124623825708</v>
      </c>
      <c r="AL237" s="151" cm="1">
        <f t="array" ref="AL237">_xll.DCEPropSectPipe(AF237, AG237, "Sx")</f>
        <v>37813.500833333332</v>
      </c>
      <c r="AM237" s="11">
        <f>2*Cal!AG237</f>
        <v>13.000000000000002</v>
      </c>
      <c r="AN237" s="11">
        <f t="shared" si="47"/>
        <v>53.9</v>
      </c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9"/>
      <c r="BB237" s="5" t="s">
        <v>298</v>
      </c>
      <c r="BC237" s="3">
        <v>876.53654524378044</v>
      </c>
      <c r="BD237" s="3">
        <v>0</v>
      </c>
      <c r="BE237" s="3">
        <v>1.6191773830482934</v>
      </c>
      <c r="BF237" s="3">
        <v>4.311446901123829</v>
      </c>
      <c r="BG237" s="3">
        <v>0</v>
      </c>
      <c r="BH237" s="153">
        <f t="shared" si="48"/>
        <v>4.311446901123829</v>
      </c>
      <c r="BI237" s="153">
        <f t="shared" si="49"/>
        <v>1.6191773830482934</v>
      </c>
      <c r="BJ237" s="8">
        <f t="shared" si="50"/>
        <v>1.8961327648710518</v>
      </c>
      <c r="BK237" s="8">
        <f t="shared" si="51"/>
        <v>0.36560687322293373</v>
      </c>
      <c r="BL237" s="8">
        <f t="shared" si="52"/>
        <v>2.2617396380939856</v>
      </c>
      <c r="BM237" s="8">
        <f t="shared" si="53"/>
        <v>1.2048834666495877E-2</v>
      </c>
      <c r="BN237" s="7" t="str">
        <f t="shared" si="54"/>
        <v>O/S</v>
      </c>
      <c r="BO237" s="9">
        <f t="shared" si="55"/>
        <v>0.36560687322293378</v>
      </c>
      <c r="BP237" s="7" t="str">
        <f t="shared" si="56"/>
        <v>OK</v>
      </c>
      <c r="BQ237" s="11">
        <f t="shared" si="57"/>
        <v>8.2923076923076913</v>
      </c>
      <c r="BR237" s="10" t="str">
        <f t="shared" si="58"/>
        <v>-</v>
      </c>
      <c r="BS237" s="9" t="str" cm="1">
        <f t="array" ref="BS237">IF(BQ237&lt;$K$45,"-",IF(BC237&lt;0,_xll.Dce_5575_1121_SigmaCr1(AN237,AG237,$B$23,$D$23),"-"))</f>
        <v>-</v>
      </c>
      <c r="BT237" s="10">
        <f t="shared" si="59"/>
        <v>0</v>
      </c>
      <c r="BU237" s="7" t="str">
        <f t="shared" si="60"/>
        <v>OK</v>
      </c>
      <c r="DA237" s="186"/>
      <c r="DB237" s="186"/>
      <c r="DC237" s="186"/>
      <c r="DD237" s="201"/>
      <c r="DE237" s="201"/>
      <c r="DF237" s="186"/>
      <c r="DG237" s="186"/>
      <c r="DH237" s="189"/>
      <c r="DI237" s="190"/>
      <c r="DJ237" s="187"/>
      <c r="DK237" s="187"/>
      <c r="DL237" s="190"/>
      <c r="DM237" s="190"/>
      <c r="DN237" s="190"/>
      <c r="DO237" s="190"/>
      <c r="DP237" s="190"/>
      <c r="DQ237" s="190"/>
      <c r="DR237" s="190"/>
      <c r="DS237" s="190"/>
      <c r="DT237" s="190"/>
      <c r="DU237" s="190"/>
      <c r="DV237" s="190"/>
      <c r="DW237" s="190"/>
      <c r="DX237" s="190"/>
      <c r="DY237" s="190"/>
      <c r="DZ237" s="190"/>
      <c r="EA237" s="190"/>
      <c r="EB237" s="186"/>
      <c r="EC237" s="188"/>
      <c r="ED237" s="188"/>
      <c r="EE237" s="188"/>
      <c r="EF237" s="188"/>
      <c r="EG237" s="188"/>
      <c r="EH237" s="188"/>
      <c r="EI237" s="188"/>
      <c r="EJ237" s="191"/>
      <c r="EK237" s="191"/>
      <c r="EL237" s="191"/>
      <c r="EM237" s="191"/>
      <c r="EN237" s="189"/>
      <c r="EO237" s="190"/>
      <c r="EP237" s="189"/>
      <c r="EQ237" s="187"/>
      <c r="ER237" s="191"/>
      <c r="ES237" s="190"/>
      <c r="ET237" s="191"/>
      <c r="EU237" s="190"/>
    </row>
    <row r="238" spans="27:151">
      <c r="AA238" s="6" t="s">
        <v>282</v>
      </c>
      <c r="AB238" s="5" t="s">
        <v>283</v>
      </c>
      <c r="AC238" s="5" t="s">
        <v>284</v>
      </c>
      <c r="AD238" s="4">
        <v>19.25</v>
      </c>
      <c r="AE238" s="4">
        <v>28</v>
      </c>
      <c r="AF238" s="5">
        <v>114.3</v>
      </c>
      <c r="AG238" s="5">
        <v>6.5000000000000009</v>
      </c>
      <c r="AH238" s="6" t="str">
        <f t="shared" si="46"/>
        <v>114.3 x 6.5</v>
      </c>
      <c r="AI238" s="11" cm="1">
        <f t="array" ref="AI238">_xll.DCEPropSectPipe(AF238, AG238, "Area")</f>
        <v>2201.3139723703698</v>
      </c>
      <c r="AJ238" s="151" cm="1">
        <f t="array" ref="AJ238">_xll.DCEPropSectPipe(AF238, AG238, "Ix")</f>
        <v>3209265.3722516391</v>
      </c>
      <c r="AK238" s="151" cm="1">
        <f t="array" ref="AK238">_xll.DCEPropSectPipe(AF238, AG238, "W")</f>
        <v>56155.124623825708</v>
      </c>
      <c r="AL238" s="151" cm="1">
        <f t="array" ref="AL238">_xll.DCEPropSectPipe(AF238, AG238, "Sx")</f>
        <v>37813.500833333332</v>
      </c>
      <c r="AM238" s="11">
        <f>2*Cal!AG238</f>
        <v>13.000000000000002</v>
      </c>
      <c r="AN238" s="11">
        <f t="shared" si="47"/>
        <v>53.9</v>
      </c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9"/>
      <c r="BB238" s="5" t="s">
        <v>298</v>
      </c>
      <c r="BC238" s="3">
        <v>876.53654524378044</v>
      </c>
      <c r="BD238" s="3">
        <v>0</v>
      </c>
      <c r="BE238" s="3">
        <v>-0.2454148440035176</v>
      </c>
      <c r="BF238" s="3">
        <v>4.311446901123988</v>
      </c>
      <c r="BG238" s="3">
        <v>0</v>
      </c>
      <c r="BH238" s="153">
        <f t="shared" si="48"/>
        <v>4.311446901123988</v>
      </c>
      <c r="BI238" s="153">
        <f t="shared" si="49"/>
        <v>0.2454148440035176</v>
      </c>
      <c r="BJ238" s="8">
        <f t="shared" si="50"/>
        <v>1.8961327648710518</v>
      </c>
      <c r="BK238" s="8">
        <f t="shared" si="51"/>
        <v>0.36560687322294722</v>
      </c>
      <c r="BL238" s="8">
        <f t="shared" si="52"/>
        <v>2.2617396380939989</v>
      </c>
      <c r="BM238" s="8">
        <f t="shared" si="53"/>
        <v>1.8262130579760371E-3</v>
      </c>
      <c r="BN238" s="7" t="str">
        <f t="shared" si="54"/>
        <v>O/S</v>
      </c>
      <c r="BO238" s="9">
        <f t="shared" si="55"/>
        <v>0.36560687322294727</v>
      </c>
      <c r="BP238" s="7" t="str">
        <f t="shared" si="56"/>
        <v>OK</v>
      </c>
      <c r="BQ238" s="11">
        <f t="shared" si="57"/>
        <v>8.2923076923076913</v>
      </c>
      <c r="BR238" s="10" t="str">
        <f t="shared" si="58"/>
        <v>-</v>
      </c>
      <c r="BS238" s="9" t="str" cm="1">
        <f t="array" ref="BS238">IF(BQ238&lt;$K$45,"-",IF(BC238&lt;0,_xll.Dce_5575_1121_SigmaCr1(AN238,AG238,$B$23,$D$23),"-"))</f>
        <v>-</v>
      </c>
      <c r="BT238" s="10">
        <f t="shared" si="59"/>
        <v>0</v>
      </c>
      <c r="BU238" s="7" t="str">
        <f t="shared" si="60"/>
        <v>OK</v>
      </c>
      <c r="DA238" s="186"/>
      <c r="DB238" s="186"/>
      <c r="DC238" s="186"/>
      <c r="DD238" s="201"/>
      <c r="DE238" s="201"/>
      <c r="DF238" s="186"/>
      <c r="DG238" s="186"/>
      <c r="DH238" s="189"/>
      <c r="DI238" s="190"/>
      <c r="DJ238" s="187"/>
      <c r="DK238" s="187"/>
      <c r="DL238" s="190"/>
      <c r="DM238" s="190"/>
      <c r="DN238" s="190"/>
      <c r="DO238" s="190"/>
      <c r="DP238" s="190"/>
      <c r="DQ238" s="190"/>
      <c r="DR238" s="190"/>
      <c r="DS238" s="190"/>
      <c r="DT238" s="190"/>
      <c r="DU238" s="190"/>
      <c r="DV238" s="190"/>
      <c r="DW238" s="190"/>
      <c r="DX238" s="190"/>
      <c r="DY238" s="190"/>
      <c r="DZ238" s="190"/>
      <c r="EA238" s="190"/>
      <c r="EB238" s="186"/>
      <c r="EC238" s="188"/>
      <c r="ED238" s="188"/>
      <c r="EE238" s="188"/>
      <c r="EF238" s="188"/>
      <c r="EG238" s="188"/>
      <c r="EH238" s="188"/>
      <c r="EI238" s="188"/>
      <c r="EJ238" s="191"/>
      <c r="EK238" s="191"/>
      <c r="EL238" s="191"/>
      <c r="EM238" s="191"/>
      <c r="EN238" s="189"/>
      <c r="EO238" s="190"/>
      <c r="EP238" s="189"/>
      <c r="EQ238" s="187"/>
      <c r="ER238" s="191"/>
      <c r="ES238" s="190"/>
      <c r="ET238" s="191"/>
      <c r="EU238" s="190"/>
    </row>
    <row r="239" spans="27:151">
      <c r="AA239" s="6" t="s">
        <v>282</v>
      </c>
      <c r="AB239" s="5" t="s">
        <v>283</v>
      </c>
      <c r="AC239" s="5" t="s">
        <v>284</v>
      </c>
      <c r="AD239" s="4">
        <v>19.690000000000001</v>
      </c>
      <c r="AE239" s="4">
        <v>28</v>
      </c>
      <c r="AF239" s="5">
        <v>114.3</v>
      </c>
      <c r="AG239" s="5">
        <v>6.5000000000000009</v>
      </c>
      <c r="AH239" s="6" t="str">
        <f t="shared" si="46"/>
        <v>114.3 x 6.5</v>
      </c>
      <c r="AI239" s="11" cm="1">
        <f t="array" ref="AI239">_xll.DCEPropSectPipe(AF239, AG239, "Area")</f>
        <v>2201.3139723703698</v>
      </c>
      <c r="AJ239" s="151" cm="1">
        <f t="array" ref="AJ239">_xll.DCEPropSectPipe(AF239, AG239, "Ix")</f>
        <v>3209265.3722516391</v>
      </c>
      <c r="AK239" s="151" cm="1">
        <f t="array" ref="AK239">_xll.DCEPropSectPipe(AF239, AG239, "W")</f>
        <v>56155.124623825708</v>
      </c>
      <c r="AL239" s="151" cm="1">
        <f t="array" ref="AL239">_xll.DCEPropSectPipe(AF239, AG239, "Sx")</f>
        <v>37813.500833333332</v>
      </c>
      <c r="AM239" s="11">
        <f>2*Cal!AG239</f>
        <v>13.000000000000002</v>
      </c>
      <c r="AN239" s="11">
        <f t="shared" si="47"/>
        <v>53.9</v>
      </c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9"/>
      <c r="BB239" s="5" t="s">
        <v>298</v>
      </c>
      <c r="BC239" s="3">
        <v>876.53654524378044</v>
      </c>
      <c r="BD239" s="3">
        <v>0</v>
      </c>
      <c r="BE239" s="3">
        <v>-0.16387115057545976</v>
      </c>
      <c r="BF239" s="3">
        <v>4.4009782124381394</v>
      </c>
      <c r="BG239" s="3">
        <v>0</v>
      </c>
      <c r="BH239" s="153">
        <f t="shared" si="48"/>
        <v>4.4009782124381394</v>
      </c>
      <c r="BI239" s="153">
        <f t="shared" si="49"/>
        <v>0.16387115057545976</v>
      </c>
      <c r="BJ239" s="8">
        <f t="shared" si="50"/>
        <v>1.8961327648710518</v>
      </c>
      <c r="BK239" s="8">
        <f t="shared" si="51"/>
        <v>0.37319904901353473</v>
      </c>
      <c r="BL239" s="8">
        <f t="shared" si="52"/>
        <v>2.2693318138845866</v>
      </c>
      <c r="BM239" s="8">
        <f t="shared" si="53"/>
        <v>1.2194194537074232E-3</v>
      </c>
      <c r="BN239" s="7" t="str">
        <f t="shared" si="54"/>
        <v>O/S</v>
      </c>
      <c r="BO239" s="9">
        <f t="shared" si="55"/>
        <v>0.37319904901353479</v>
      </c>
      <c r="BP239" s="7" t="str">
        <f t="shared" si="56"/>
        <v>OK</v>
      </c>
      <c r="BQ239" s="11">
        <f t="shared" si="57"/>
        <v>8.2923076923076913</v>
      </c>
      <c r="BR239" s="10" t="str">
        <f t="shared" si="58"/>
        <v>-</v>
      </c>
      <c r="BS239" s="9" t="str" cm="1">
        <f t="array" ref="BS239">IF(BQ239&lt;$K$45,"-",IF(BC239&lt;0,_xll.Dce_5575_1121_SigmaCr1(AN239,AG239,$B$23,$D$23),"-"))</f>
        <v>-</v>
      </c>
      <c r="BT239" s="10">
        <f t="shared" si="59"/>
        <v>0</v>
      </c>
      <c r="BU239" s="7" t="str">
        <f t="shared" si="60"/>
        <v>OK</v>
      </c>
      <c r="DA239" s="186"/>
      <c r="DB239" s="186"/>
      <c r="DC239" s="186"/>
      <c r="DD239" s="201"/>
      <c r="DE239" s="201"/>
      <c r="DF239" s="186"/>
      <c r="DG239" s="186"/>
      <c r="DH239" s="189"/>
      <c r="DI239" s="190"/>
      <c r="DJ239" s="187"/>
      <c r="DK239" s="187"/>
      <c r="DL239" s="190"/>
      <c r="DM239" s="190"/>
      <c r="DN239" s="190"/>
      <c r="DO239" s="190"/>
      <c r="DP239" s="190"/>
      <c r="DQ239" s="190"/>
      <c r="DR239" s="190"/>
      <c r="DS239" s="190"/>
      <c r="DT239" s="190"/>
      <c r="DU239" s="190"/>
      <c r="DV239" s="190"/>
      <c r="DW239" s="190"/>
      <c r="DX239" s="190"/>
      <c r="DY239" s="190"/>
      <c r="DZ239" s="190"/>
      <c r="EA239" s="190"/>
      <c r="EB239" s="186"/>
      <c r="EC239" s="188"/>
      <c r="ED239" s="188"/>
      <c r="EE239" s="188"/>
      <c r="EF239" s="188"/>
      <c r="EG239" s="188"/>
      <c r="EH239" s="188"/>
      <c r="EI239" s="188"/>
      <c r="EJ239" s="191"/>
      <c r="EK239" s="191"/>
      <c r="EL239" s="191"/>
      <c r="EM239" s="191"/>
      <c r="EN239" s="189"/>
      <c r="EO239" s="190"/>
      <c r="EP239" s="189"/>
      <c r="EQ239" s="187"/>
      <c r="ER239" s="191"/>
      <c r="ES239" s="190"/>
      <c r="ET239" s="191"/>
      <c r="EU239" s="190"/>
    </row>
    <row r="240" spans="27:151">
      <c r="AA240" s="6" t="s">
        <v>282</v>
      </c>
      <c r="AB240" s="5" t="s">
        <v>283</v>
      </c>
      <c r="AC240" s="5" t="s">
        <v>284</v>
      </c>
      <c r="AD240" s="4">
        <v>20.12</v>
      </c>
      <c r="AE240" s="4">
        <v>28</v>
      </c>
      <c r="AF240" s="5">
        <v>114.3</v>
      </c>
      <c r="AG240" s="5">
        <v>6.5000000000000009</v>
      </c>
      <c r="AH240" s="6" t="str">
        <f t="shared" si="46"/>
        <v>114.3 x 6.5</v>
      </c>
      <c r="AI240" s="11" cm="1">
        <f t="array" ref="AI240">_xll.DCEPropSectPipe(AF240, AG240, "Area")</f>
        <v>2201.3139723703698</v>
      </c>
      <c r="AJ240" s="151" cm="1">
        <f t="array" ref="AJ240">_xll.DCEPropSectPipe(AF240, AG240, "Ix")</f>
        <v>3209265.3722516391</v>
      </c>
      <c r="AK240" s="151" cm="1">
        <f t="array" ref="AK240">_xll.DCEPropSectPipe(AF240, AG240, "W")</f>
        <v>56155.124623825708</v>
      </c>
      <c r="AL240" s="151" cm="1">
        <f t="array" ref="AL240">_xll.DCEPropSectPipe(AF240, AG240, "Sx")</f>
        <v>37813.500833333332</v>
      </c>
      <c r="AM240" s="11">
        <f>2*Cal!AG240</f>
        <v>13.000000000000002</v>
      </c>
      <c r="AN240" s="11">
        <f t="shared" si="47"/>
        <v>53.9</v>
      </c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9"/>
      <c r="BB240" s="5" t="s">
        <v>298</v>
      </c>
      <c r="BC240" s="3">
        <v>876.53654524378044</v>
      </c>
      <c r="BD240" s="3">
        <v>0</v>
      </c>
      <c r="BE240" s="3">
        <v>-8.2327457147401861E-2</v>
      </c>
      <c r="BF240" s="3">
        <v>4.4548341578775146</v>
      </c>
      <c r="BG240" s="3">
        <v>0</v>
      </c>
      <c r="BH240" s="153">
        <f t="shared" si="48"/>
        <v>4.4548341578775146</v>
      </c>
      <c r="BI240" s="153">
        <f t="shared" si="49"/>
        <v>8.2327457147401861E-2</v>
      </c>
      <c r="BJ240" s="8">
        <f t="shared" si="50"/>
        <v>1.8961327648710518</v>
      </c>
      <c r="BK240" s="8">
        <f t="shared" si="51"/>
        <v>0.37776598541983081</v>
      </c>
      <c r="BL240" s="8">
        <f t="shared" si="52"/>
        <v>2.2738987502908827</v>
      </c>
      <c r="BM240" s="8">
        <f t="shared" si="53"/>
        <v>6.1262584943880944E-4</v>
      </c>
      <c r="BN240" s="7" t="str">
        <f t="shared" si="54"/>
        <v>O/S</v>
      </c>
      <c r="BO240" s="9">
        <f t="shared" si="55"/>
        <v>0.37776598541983086</v>
      </c>
      <c r="BP240" s="7" t="str">
        <f t="shared" si="56"/>
        <v>OK</v>
      </c>
      <c r="BQ240" s="11">
        <f t="shared" si="57"/>
        <v>8.2923076923076913</v>
      </c>
      <c r="BR240" s="10" t="str">
        <f t="shared" si="58"/>
        <v>-</v>
      </c>
      <c r="BS240" s="9" t="str" cm="1">
        <f t="array" ref="BS240">IF(BQ240&lt;$K$45,"-",IF(BC240&lt;0,_xll.Dce_5575_1121_SigmaCr1(AN240,AG240,$B$23,$D$23),"-"))</f>
        <v>-</v>
      </c>
      <c r="BT240" s="10">
        <f t="shared" si="59"/>
        <v>0</v>
      </c>
      <c r="BU240" s="7" t="str">
        <f t="shared" si="60"/>
        <v>OK</v>
      </c>
      <c r="DA240" s="186"/>
      <c r="DB240" s="186"/>
      <c r="DC240" s="186"/>
      <c r="DD240" s="201"/>
      <c r="DE240" s="201"/>
      <c r="DF240" s="186"/>
      <c r="DG240" s="186"/>
      <c r="DH240" s="189"/>
      <c r="DI240" s="190"/>
      <c r="DJ240" s="187"/>
      <c r="DK240" s="187"/>
      <c r="DL240" s="190"/>
      <c r="DM240" s="190"/>
      <c r="DN240" s="190"/>
      <c r="DO240" s="190"/>
      <c r="DP240" s="190"/>
      <c r="DQ240" s="190"/>
      <c r="DR240" s="190"/>
      <c r="DS240" s="190"/>
      <c r="DT240" s="190"/>
      <c r="DU240" s="190"/>
      <c r="DV240" s="190"/>
      <c r="DW240" s="190"/>
      <c r="DX240" s="190"/>
      <c r="DY240" s="190"/>
      <c r="DZ240" s="190"/>
      <c r="EA240" s="190"/>
      <c r="EB240" s="186"/>
      <c r="EC240" s="188"/>
      <c r="ED240" s="188"/>
      <c r="EE240" s="188"/>
      <c r="EF240" s="188"/>
      <c r="EG240" s="188"/>
      <c r="EH240" s="188"/>
      <c r="EI240" s="188"/>
      <c r="EJ240" s="191"/>
      <c r="EK240" s="191"/>
      <c r="EL240" s="191"/>
      <c r="EM240" s="191"/>
      <c r="EN240" s="189"/>
      <c r="EO240" s="190"/>
      <c r="EP240" s="189"/>
      <c r="EQ240" s="187"/>
      <c r="ER240" s="191"/>
      <c r="ES240" s="190"/>
      <c r="ET240" s="191"/>
      <c r="EU240" s="190"/>
    </row>
    <row r="241" spans="27:151">
      <c r="AA241" s="6" t="s">
        <v>282</v>
      </c>
      <c r="AB241" s="5" t="s">
        <v>283</v>
      </c>
      <c r="AC241" s="5" t="s">
        <v>284</v>
      </c>
      <c r="AD241" s="4">
        <v>20.56</v>
      </c>
      <c r="AE241" s="4">
        <v>28</v>
      </c>
      <c r="AF241" s="5">
        <v>114.3</v>
      </c>
      <c r="AG241" s="5">
        <v>6.5000000000000009</v>
      </c>
      <c r="AH241" s="6" t="str">
        <f t="shared" si="46"/>
        <v>114.3 x 6.5</v>
      </c>
      <c r="AI241" s="11" cm="1">
        <f t="array" ref="AI241">_xll.DCEPropSectPipe(AF241, AG241, "Area")</f>
        <v>2201.3139723703698</v>
      </c>
      <c r="AJ241" s="151" cm="1">
        <f t="array" ref="AJ241">_xll.DCEPropSectPipe(AF241, AG241, "Ix")</f>
        <v>3209265.3722516391</v>
      </c>
      <c r="AK241" s="151" cm="1">
        <f t="array" ref="AK241">_xll.DCEPropSectPipe(AF241, AG241, "W")</f>
        <v>56155.124623825708</v>
      </c>
      <c r="AL241" s="151" cm="1">
        <f t="array" ref="AL241">_xll.DCEPropSectPipe(AF241, AG241, "Sx")</f>
        <v>37813.500833333332</v>
      </c>
      <c r="AM241" s="11">
        <f>2*Cal!AG241</f>
        <v>13.000000000000002</v>
      </c>
      <c r="AN241" s="11">
        <f t="shared" si="47"/>
        <v>53.9</v>
      </c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9"/>
      <c r="BB241" s="5" t="s">
        <v>298</v>
      </c>
      <c r="BC241" s="3">
        <v>876.53654524378044</v>
      </c>
      <c r="BD241" s="3">
        <v>0</v>
      </c>
      <c r="BE241" s="3">
        <v>-7.8376371934398275E-4</v>
      </c>
      <c r="BF241" s="3">
        <v>4.4730147374421163</v>
      </c>
      <c r="BG241" s="3">
        <v>0</v>
      </c>
      <c r="BH241" s="153">
        <f t="shared" si="48"/>
        <v>4.4730147374421163</v>
      </c>
      <c r="BI241" s="153">
        <f t="shared" si="49"/>
        <v>7.8376371934398275E-4</v>
      </c>
      <c r="BJ241" s="8">
        <f t="shared" si="50"/>
        <v>1.8961327648710518</v>
      </c>
      <c r="BK241" s="8">
        <f t="shared" si="51"/>
        <v>0.37930768244183571</v>
      </c>
      <c r="BL241" s="8">
        <f t="shared" si="52"/>
        <v>2.2754404473128873</v>
      </c>
      <c r="BM241" s="8">
        <f t="shared" si="53"/>
        <v>5.8322451701957019E-6</v>
      </c>
      <c r="BN241" s="7" t="str">
        <f t="shared" si="54"/>
        <v>O/S</v>
      </c>
      <c r="BO241" s="9">
        <f t="shared" si="55"/>
        <v>0.37930768244183577</v>
      </c>
      <c r="BP241" s="7" t="str">
        <f t="shared" si="56"/>
        <v>OK</v>
      </c>
      <c r="BQ241" s="11">
        <f t="shared" si="57"/>
        <v>8.2923076923076913</v>
      </c>
      <c r="BR241" s="10" t="str">
        <f t="shared" si="58"/>
        <v>-</v>
      </c>
      <c r="BS241" s="9" t="str" cm="1">
        <f t="array" ref="BS241">IF(BQ241&lt;$K$45,"-",IF(BC241&lt;0,_xll.Dce_5575_1121_SigmaCr1(AN241,AG241,$B$23,$D$23),"-"))</f>
        <v>-</v>
      </c>
      <c r="BT241" s="10">
        <f t="shared" si="59"/>
        <v>0</v>
      </c>
      <c r="BU241" s="7" t="str">
        <f t="shared" si="60"/>
        <v>OK</v>
      </c>
      <c r="DA241" s="186"/>
      <c r="DB241" s="186"/>
      <c r="DC241" s="186"/>
      <c r="DD241" s="201"/>
      <c r="DE241" s="201"/>
      <c r="DF241" s="186"/>
      <c r="DG241" s="186"/>
      <c r="DH241" s="189"/>
      <c r="DI241" s="190"/>
      <c r="DJ241" s="187"/>
      <c r="DK241" s="187"/>
      <c r="DL241" s="190"/>
      <c r="DM241" s="190"/>
      <c r="DN241" s="190"/>
      <c r="DO241" s="190"/>
      <c r="DP241" s="190"/>
      <c r="DQ241" s="190"/>
      <c r="DR241" s="190"/>
      <c r="DS241" s="190"/>
      <c r="DT241" s="190"/>
      <c r="DU241" s="190"/>
      <c r="DV241" s="190"/>
      <c r="DW241" s="190"/>
      <c r="DX241" s="190"/>
      <c r="DY241" s="190"/>
      <c r="DZ241" s="190"/>
      <c r="EA241" s="190"/>
      <c r="EB241" s="186"/>
      <c r="EC241" s="188"/>
      <c r="ED241" s="188"/>
      <c r="EE241" s="188"/>
      <c r="EF241" s="188"/>
      <c r="EG241" s="188"/>
      <c r="EH241" s="188"/>
      <c r="EI241" s="188"/>
      <c r="EJ241" s="191"/>
      <c r="EK241" s="191"/>
      <c r="EL241" s="191"/>
      <c r="EM241" s="191"/>
      <c r="EN241" s="189"/>
      <c r="EO241" s="190"/>
      <c r="EP241" s="189"/>
      <c r="EQ241" s="187"/>
      <c r="ER241" s="191"/>
      <c r="ES241" s="190"/>
      <c r="ET241" s="191"/>
      <c r="EU241" s="190"/>
    </row>
    <row r="242" spans="27:151">
      <c r="AA242" s="6" t="s">
        <v>282</v>
      </c>
      <c r="AB242" s="5" t="s">
        <v>283</v>
      </c>
      <c r="AC242" s="5" t="s">
        <v>284</v>
      </c>
      <c r="AD242" s="4">
        <v>21</v>
      </c>
      <c r="AE242" s="4">
        <v>28</v>
      </c>
      <c r="AF242" s="5">
        <v>114.3</v>
      </c>
      <c r="AG242" s="5">
        <v>6.5000000000000009</v>
      </c>
      <c r="AH242" s="6" t="str">
        <f t="shared" si="46"/>
        <v>114.3 x 6.5</v>
      </c>
      <c r="AI242" s="11" cm="1">
        <f t="array" ref="AI242">_xll.DCEPropSectPipe(AF242, AG242, "Area")</f>
        <v>2201.3139723703698</v>
      </c>
      <c r="AJ242" s="151" cm="1">
        <f t="array" ref="AJ242">_xll.DCEPropSectPipe(AF242, AG242, "Ix")</f>
        <v>3209265.3722516391</v>
      </c>
      <c r="AK242" s="151" cm="1">
        <f t="array" ref="AK242">_xll.DCEPropSectPipe(AF242, AG242, "W")</f>
        <v>56155.124623825708</v>
      </c>
      <c r="AL242" s="151" cm="1">
        <f t="array" ref="AL242">_xll.DCEPropSectPipe(AF242, AG242, "Sx")</f>
        <v>37813.500833333332</v>
      </c>
      <c r="AM242" s="11">
        <f>2*Cal!AG242</f>
        <v>13.000000000000002</v>
      </c>
      <c r="AN242" s="11">
        <f t="shared" si="47"/>
        <v>53.9</v>
      </c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9"/>
      <c r="BB242" s="5" t="s">
        <v>298</v>
      </c>
      <c r="BC242" s="3">
        <v>876.53654524378044</v>
      </c>
      <c r="BD242" s="3">
        <v>0</v>
      </c>
      <c r="BE242" s="3">
        <v>8.0759929708713901E-2</v>
      </c>
      <c r="BF242" s="3">
        <v>4.4555199511319419</v>
      </c>
      <c r="BG242" s="3">
        <v>0</v>
      </c>
      <c r="BH242" s="153">
        <f t="shared" si="48"/>
        <v>4.4555199511319419</v>
      </c>
      <c r="BI242" s="153">
        <f t="shared" si="49"/>
        <v>8.0759929708713901E-2</v>
      </c>
      <c r="BJ242" s="8">
        <f t="shared" si="50"/>
        <v>1.8961327648710518</v>
      </c>
      <c r="BK242" s="8">
        <f t="shared" si="51"/>
        <v>0.37782414007954918</v>
      </c>
      <c r="BL242" s="8">
        <f t="shared" si="52"/>
        <v>2.2739569049506008</v>
      </c>
      <c r="BM242" s="8">
        <f t="shared" si="53"/>
        <v>6.0096135909841811E-4</v>
      </c>
      <c r="BN242" s="7" t="str">
        <f t="shared" si="54"/>
        <v>O/S</v>
      </c>
      <c r="BO242" s="9">
        <f t="shared" si="55"/>
        <v>0.37782414007954923</v>
      </c>
      <c r="BP242" s="7" t="str">
        <f t="shared" si="56"/>
        <v>OK</v>
      </c>
      <c r="BQ242" s="11">
        <f t="shared" si="57"/>
        <v>8.2923076923076913</v>
      </c>
      <c r="BR242" s="10" t="str">
        <f t="shared" si="58"/>
        <v>-</v>
      </c>
      <c r="BS242" s="9" t="str" cm="1">
        <f t="array" ref="BS242">IF(BQ242&lt;$K$45,"-",IF(BC242&lt;0,_xll.Dce_5575_1121_SigmaCr1(AN242,AG242,$B$23,$D$23),"-"))</f>
        <v>-</v>
      </c>
      <c r="BT242" s="10">
        <f t="shared" si="59"/>
        <v>0</v>
      </c>
      <c r="BU242" s="7" t="str">
        <f t="shared" si="60"/>
        <v>OK</v>
      </c>
      <c r="DA242" s="186"/>
      <c r="DB242" s="186"/>
      <c r="DC242" s="186"/>
      <c r="DD242" s="201"/>
      <c r="DE242" s="201"/>
      <c r="DF242" s="186"/>
      <c r="DG242" s="186"/>
      <c r="DH242" s="189"/>
      <c r="DI242" s="190"/>
      <c r="DJ242" s="187"/>
      <c r="DK242" s="187"/>
      <c r="DL242" s="190"/>
      <c r="DM242" s="190"/>
      <c r="DN242" s="190"/>
      <c r="DO242" s="190"/>
      <c r="DP242" s="190"/>
      <c r="DQ242" s="190"/>
      <c r="DR242" s="190"/>
      <c r="DS242" s="190"/>
      <c r="DT242" s="190"/>
      <c r="DU242" s="190"/>
      <c r="DV242" s="190"/>
      <c r="DW242" s="190"/>
      <c r="DX242" s="190"/>
      <c r="DY242" s="190"/>
      <c r="DZ242" s="190"/>
      <c r="EA242" s="190"/>
      <c r="EB242" s="186"/>
      <c r="EC242" s="188"/>
      <c r="ED242" s="188"/>
      <c r="EE242" s="188"/>
      <c r="EF242" s="188"/>
      <c r="EG242" s="188"/>
      <c r="EH242" s="188"/>
      <c r="EI242" s="188"/>
      <c r="EJ242" s="191"/>
      <c r="EK242" s="191"/>
      <c r="EL242" s="191"/>
      <c r="EM242" s="191"/>
      <c r="EN242" s="189"/>
      <c r="EO242" s="190"/>
      <c r="EP242" s="189"/>
      <c r="EQ242" s="187"/>
      <c r="ER242" s="191"/>
      <c r="ES242" s="190"/>
      <c r="ET242" s="191"/>
      <c r="EU242" s="190"/>
    </row>
    <row r="243" spans="27:151">
      <c r="AA243" s="6" t="s">
        <v>282</v>
      </c>
      <c r="AB243" s="5" t="s">
        <v>283</v>
      </c>
      <c r="AC243" s="5" t="s">
        <v>284</v>
      </c>
      <c r="AD243" s="4">
        <v>21</v>
      </c>
      <c r="AE243" s="4">
        <v>28</v>
      </c>
      <c r="AF243" s="5">
        <v>114.3</v>
      </c>
      <c r="AG243" s="5">
        <v>6.5000000000000009</v>
      </c>
      <c r="AH243" s="6" t="str">
        <f t="shared" si="46"/>
        <v>114.3 x 6.5</v>
      </c>
      <c r="AI243" s="11" cm="1">
        <f t="array" ref="AI243">_xll.DCEPropSectPipe(AF243, AG243, "Area")</f>
        <v>2201.3139723703698</v>
      </c>
      <c r="AJ243" s="151" cm="1">
        <f t="array" ref="AJ243">_xll.DCEPropSectPipe(AF243, AG243, "Ix")</f>
        <v>3209265.3722516391</v>
      </c>
      <c r="AK243" s="151" cm="1">
        <f t="array" ref="AK243">_xll.DCEPropSectPipe(AF243, AG243, "W")</f>
        <v>56155.124623825708</v>
      </c>
      <c r="AL243" s="151" cm="1">
        <f t="array" ref="AL243">_xll.DCEPropSectPipe(AF243, AG243, "Sx")</f>
        <v>37813.500833333332</v>
      </c>
      <c r="AM243" s="11">
        <f>2*Cal!AG243</f>
        <v>13.000000000000002</v>
      </c>
      <c r="AN243" s="11">
        <f t="shared" si="47"/>
        <v>53.9</v>
      </c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9"/>
      <c r="BB243" s="5" t="s">
        <v>298</v>
      </c>
      <c r="BC243" s="3">
        <v>100.34457264249217</v>
      </c>
      <c r="BD243" s="3">
        <v>0</v>
      </c>
      <c r="BE243" s="3">
        <v>1.8113014335369224</v>
      </c>
      <c r="BF243" s="3">
        <v>4.4555199511321835</v>
      </c>
      <c r="BG243" s="3">
        <v>0</v>
      </c>
      <c r="BH243" s="153">
        <f t="shared" si="48"/>
        <v>4.4555199511321835</v>
      </c>
      <c r="BI243" s="153">
        <f t="shared" si="49"/>
        <v>1.8113014335369224</v>
      </c>
      <c r="BJ243" s="8">
        <f t="shared" si="50"/>
        <v>0.21706639956637089</v>
      </c>
      <c r="BK243" s="8">
        <f t="shared" si="51"/>
        <v>0.37782414007956966</v>
      </c>
      <c r="BL243" s="8">
        <f t="shared" si="52"/>
        <v>0.59489053964594052</v>
      </c>
      <c r="BM243" s="8">
        <f t="shared" si="53"/>
        <v>1.3478493296878287E-2</v>
      </c>
      <c r="BN243" s="7" t="str">
        <f t="shared" si="54"/>
        <v>OK</v>
      </c>
      <c r="BO243" s="9">
        <f t="shared" si="55"/>
        <v>0.37782414007956977</v>
      </c>
      <c r="BP243" s="7" t="str">
        <f t="shared" si="56"/>
        <v>OK</v>
      </c>
      <c r="BQ243" s="11">
        <f t="shared" si="57"/>
        <v>8.2923076923076913</v>
      </c>
      <c r="BR243" s="10" t="str">
        <f t="shared" si="58"/>
        <v>-</v>
      </c>
      <c r="BS243" s="9" t="str" cm="1">
        <f t="array" ref="BS243">IF(BQ243&lt;$K$45,"-",IF(BC243&lt;0,_xll.Dce_5575_1121_SigmaCr1(AN243,AG243,$B$23,$D$23),"-"))</f>
        <v>-</v>
      </c>
      <c r="BT243" s="10">
        <f t="shared" si="59"/>
        <v>0</v>
      </c>
      <c r="BU243" s="7" t="str">
        <f t="shared" si="60"/>
        <v>OK</v>
      </c>
      <c r="DA243" s="186"/>
      <c r="DB243" s="186"/>
      <c r="DC243" s="186"/>
      <c r="DD243" s="201"/>
      <c r="DE243" s="201"/>
      <c r="DF243" s="186"/>
      <c r="DG243" s="186"/>
      <c r="DH243" s="189"/>
      <c r="DI243" s="190"/>
      <c r="DJ243" s="187"/>
      <c r="DK243" s="187"/>
      <c r="DL243" s="190"/>
      <c r="DM243" s="190"/>
      <c r="DN243" s="190"/>
      <c r="DO243" s="190"/>
      <c r="DP243" s="190"/>
      <c r="DQ243" s="190"/>
      <c r="DR243" s="190"/>
      <c r="DS243" s="190"/>
      <c r="DT243" s="190"/>
      <c r="DU243" s="190"/>
      <c r="DV243" s="190"/>
      <c r="DW243" s="190"/>
      <c r="DX243" s="190"/>
      <c r="DY243" s="190"/>
      <c r="DZ243" s="190"/>
      <c r="EA243" s="190"/>
      <c r="EB243" s="186"/>
      <c r="EC243" s="188"/>
      <c r="ED243" s="188"/>
      <c r="EE243" s="188"/>
      <c r="EF243" s="188"/>
      <c r="EG243" s="188"/>
      <c r="EH243" s="188"/>
      <c r="EI243" s="188"/>
      <c r="EJ243" s="191"/>
      <c r="EK243" s="191"/>
      <c r="EL243" s="191"/>
      <c r="EM243" s="191"/>
      <c r="EN243" s="189"/>
      <c r="EO243" s="190"/>
      <c r="EP243" s="189"/>
      <c r="EQ243" s="187"/>
      <c r="ER243" s="191"/>
      <c r="ES243" s="190"/>
      <c r="ET243" s="191"/>
      <c r="EU243" s="190"/>
    </row>
    <row r="244" spans="27:151">
      <c r="AA244" s="6" t="s">
        <v>282</v>
      </c>
      <c r="AB244" s="5" t="s">
        <v>283</v>
      </c>
      <c r="AC244" s="5" t="s">
        <v>284</v>
      </c>
      <c r="AD244" s="4">
        <v>21.44</v>
      </c>
      <c r="AE244" s="4">
        <v>28</v>
      </c>
      <c r="AF244" s="5">
        <v>114.3</v>
      </c>
      <c r="AG244" s="5">
        <v>6.5000000000000009</v>
      </c>
      <c r="AH244" s="6" t="str">
        <f t="shared" si="46"/>
        <v>114.3 x 6.5</v>
      </c>
      <c r="AI244" s="11" cm="1">
        <f t="array" ref="AI244">_xll.DCEPropSectPipe(AF244, AG244, "Area")</f>
        <v>2201.3139723703698</v>
      </c>
      <c r="AJ244" s="151" cm="1">
        <f t="array" ref="AJ244">_xll.DCEPropSectPipe(AF244, AG244, "Ix")</f>
        <v>3209265.3722516391</v>
      </c>
      <c r="AK244" s="151" cm="1">
        <f t="array" ref="AK244">_xll.DCEPropSectPipe(AF244, AG244, "W")</f>
        <v>56155.124623825708</v>
      </c>
      <c r="AL244" s="151" cm="1">
        <f t="array" ref="AL244">_xll.DCEPropSectPipe(AF244, AG244, "Sx")</f>
        <v>37813.500833333332</v>
      </c>
      <c r="AM244" s="11">
        <f>2*Cal!AG244</f>
        <v>13.000000000000002</v>
      </c>
      <c r="AN244" s="11">
        <f t="shared" si="47"/>
        <v>53.9</v>
      </c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9"/>
      <c r="BB244" s="5" t="s">
        <v>298</v>
      </c>
      <c r="BC244" s="3">
        <v>100.34457264249217</v>
      </c>
      <c r="BD244" s="3">
        <v>0</v>
      </c>
      <c r="BE244" s="3">
        <v>1.8928451269649802</v>
      </c>
      <c r="BF244" s="3">
        <v>3.6452378910223922</v>
      </c>
      <c r="BG244" s="3">
        <v>0</v>
      </c>
      <c r="BH244" s="153">
        <f t="shared" si="48"/>
        <v>3.6452378910223922</v>
      </c>
      <c r="BI244" s="153">
        <f t="shared" si="49"/>
        <v>1.8928451269649802</v>
      </c>
      <c r="BJ244" s="8">
        <f t="shared" si="50"/>
        <v>0.21706639956637089</v>
      </c>
      <c r="BK244" s="8">
        <f t="shared" si="51"/>
        <v>0.30911294005338857</v>
      </c>
      <c r="BL244" s="8">
        <f t="shared" si="52"/>
        <v>0.52617933961975949</v>
      </c>
      <c r="BM244" s="8">
        <f t="shared" si="53"/>
        <v>1.4085286901146899E-2</v>
      </c>
      <c r="BN244" s="7" t="str">
        <f t="shared" si="54"/>
        <v>OK</v>
      </c>
      <c r="BO244" s="9">
        <f t="shared" si="55"/>
        <v>0.30911294005338857</v>
      </c>
      <c r="BP244" s="7" t="str">
        <f t="shared" si="56"/>
        <v>OK</v>
      </c>
      <c r="BQ244" s="11">
        <f t="shared" si="57"/>
        <v>8.2923076923076913</v>
      </c>
      <c r="BR244" s="10" t="str">
        <f t="shared" si="58"/>
        <v>-</v>
      </c>
      <c r="BS244" s="9" t="str" cm="1">
        <f t="array" ref="BS244">IF(BQ244&lt;$K$45,"-",IF(BC244&lt;0,_xll.Dce_5575_1121_SigmaCr1(AN244,AG244,$B$23,$D$23),"-"))</f>
        <v>-</v>
      </c>
      <c r="BT244" s="10">
        <f t="shared" si="59"/>
        <v>0</v>
      </c>
      <c r="BU244" s="7" t="str">
        <f t="shared" si="60"/>
        <v>OK</v>
      </c>
      <c r="DA244" s="186"/>
      <c r="DB244" s="186"/>
      <c r="DC244" s="186"/>
      <c r="DD244" s="201"/>
      <c r="DE244" s="201"/>
      <c r="DF244" s="186"/>
      <c r="DG244" s="186"/>
      <c r="DH244" s="189"/>
      <c r="DI244" s="190"/>
      <c r="DJ244" s="187"/>
      <c r="DK244" s="187"/>
      <c r="DL244" s="190"/>
      <c r="DM244" s="190"/>
      <c r="DN244" s="190"/>
      <c r="DO244" s="190"/>
      <c r="DP244" s="190"/>
      <c r="DQ244" s="190"/>
      <c r="DR244" s="190"/>
      <c r="DS244" s="190"/>
      <c r="DT244" s="190"/>
      <c r="DU244" s="190"/>
      <c r="DV244" s="190"/>
      <c r="DW244" s="190"/>
      <c r="DX244" s="190"/>
      <c r="DY244" s="190"/>
      <c r="DZ244" s="190"/>
      <c r="EA244" s="190"/>
      <c r="EB244" s="186"/>
      <c r="EC244" s="188"/>
      <c r="ED244" s="188"/>
      <c r="EE244" s="188"/>
      <c r="EF244" s="188"/>
      <c r="EG244" s="188"/>
      <c r="EH244" s="188"/>
      <c r="EI244" s="188"/>
      <c r="EJ244" s="191"/>
      <c r="EK244" s="191"/>
      <c r="EL244" s="191"/>
      <c r="EM244" s="191"/>
      <c r="EN244" s="189"/>
      <c r="EO244" s="190"/>
      <c r="EP244" s="189"/>
      <c r="EQ244" s="187"/>
      <c r="ER244" s="191"/>
      <c r="ES244" s="190"/>
      <c r="ET244" s="191"/>
      <c r="EU244" s="190"/>
    </row>
    <row r="245" spans="27:151">
      <c r="AA245" s="6" t="s">
        <v>282</v>
      </c>
      <c r="AB245" s="5" t="s">
        <v>283</v>
      </c>
      <c r="AC245" s="5" t="s">
        <v>284</v>
      </c>
      <c r="AD245" s="4">
        <v>21.88</v>
      </c>
      <c r="AE245" s="4">
        <v>28</v>
      </c>
      <c r="AF245" s="5">
        <v>114.3</v>
      </c>
      <c r="AG245" s="5">
        <v>6.5000000000000009</v>
      </c>
      <c r="AH245" s="6" t="str">
        <f t="shared" si="46"/>
        <v>114.3 x 6.5</v>
      </c>
      <c r="AI245" s="11" cm="1">
        <f t="array" ref="AI245">_xll.DCEPropSectPipe(AF245, AG245, "Area")</f>
        <v>2201.3139723703698</v>
      </c>
      <c r="AJ245" s="151" cm="1">
        <f t="array" ref="AJ245">_xll.DCEPropSectPipe(AF245, AG245, "Ix")</f>
        <v>3209265.3722516391</v>
      </c>
      <c r="AK245" s="151" cm="1">
        <f t="array" ref="AK245">_xll.DCEPropSectPipe(AF245, AG245, "W")</f>
        <v>56155.124623825708</v>
      </c>
      <c r="AL245" s="151" cm="1">
        <f t="array" ref="AL245">_xll.DCEPropSectPipe(AF245, AG245, "Sx")</f>
        <v>37813.500833333332</v>
      </c>
      <c r="AM245" s="11">
        <f>2*Cal!AG245</f>
        <v>13.000000000000002</v>
      </c>
      <c r="AN245" s="11">
        <f t="shared" si="47"/>
        <v>53.9</v>
      </c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9"/>
      <c r="BB245" s="5" t="s">
        <v>298</v>
      </c>
      <c r="BC245" s="3">
        <v>100.34457264249217</v>
      </c>
      <c r="BD245" s="3">
        <v>0</v>
      </c>
      <c r="BE245" s="3">
        <v>1.9743888203930382</v>
      </c>
      <c r="BF245" s="3">
        <v>2.7992804650378256</v>
      </c>
      <c r="BG245" s="3">
        <v>0</v>
      </c>
      <c r="BH245" s="153">
        <f t="shared" si="48"/>
        <v>2.7992804650378256</v>
      </c>
      <c r="BI245" s="153">
        <f t="shared" si="49"/>
        <v>1.9743888203930382</v>
      </c>
      <c r="BJ245" s="8">
        <f t="shared" si="50"/>
        <v>0.21706639956637089</v>
      </c>
      <c r="BK245" s="8">
        <f t="shared" si="51"/>
        <v>0.2373765006429161</v>
      </c>
      <c r="BL245" s="8">
        <f t="shared" si="52"/>
        <v>0.45444290020928702</v>
      </c>
      <c r="BM245" s="8">
        <f t="shared" si="53"/>
        <v>1.4692080505415516E-2</v>
      </c>
      <c r="BN245" s="7" t="str">
        <f t="shared" si="54"/>
        <v>OK</v>
      </c>
      <c r="BO245" s="9">
        <f t="shared" si="55"/>
        <v>0.23737650064291613</v>
      </c>
      <c r="BP245" s="7" t="str">
        <f t="shared" si="56"/>
        <v>OK</v>
      </c>
      <c r="BQ245" s="11">
        <f t="shared" si="57"/>
        <v>8.2923076923076913</v>
      </c>
      <c r="BR245" s="10" t="str">
        <f t="shared" si="58"/>
        <v>-</v>
      </c>
      <c r="BS245" s="9" t="str" cm="1">
        <f t="array" ref="BS245">IF(BQ245&lt;$K$45,"-",IF(BC245&lt;0,_xll.Dce_5575_1121_SigmaCr1(AN245,AG245,$B$23,$D$23),"-"))</f>
        <v>-</v>
      </c>
      <c r="BT245" s="10">
        <f t="shared" si="59"/>
        <v>0</v>
      </c>
      <c r="BU245" s="7" t="str">
        <f t="shared" si="60"/>
        <v>OK</v>
      </c>
      <c r="DA245" s="186"/>
      <c r="DB245" s="186"/>
      <c r="DC245" s="186"/>
      <c r="DD245" s="201"/>
      <c r="DE245" s="201"/>
      <c r="DF245" s="186"/>
      <c r="DG245" s="186"/>
      <c r="DH245" s="189"/>
      <c r="DI245" s="190"/>
      <c r="DJ245" s="187"/>
      <c r="DK245" s="187"/>
      <c r="DL245" s="190"/>
      <c r="DM245" s="190"/>
      <c r="DN245" s="190"/>
      <c r="DO245" s="190"/>
      <c r="DP245" s="190"/>
      <c r="DQ245" s="190"/>
      <c r="DR245" s="190"/>
      <c r="DS245" s="190"/>
      <c r="DT245" s="190"/>
      <c r="DU245" s="190"/>
      <c r="DV245" s="190"/>
      <c r="DW245" s="190"/>
      <c r="DX245" s="190"/>
      <c r="DY245" s="190"/>
      <c r="DZ245" s="190"/>
      <c r="EA245" s="190"/>
      <c r="EB245" s="186"/>
      <c r="EC245" s="188"/>
      <c r="ED245" s="188"/>
      <c r="EE245" s="188"/>
      <c r="EF245" s="188"/>
      <c r="EG245" s="188"/>
      <c r="EH245" s="188"/>
      <c r="EI245" s="188"/>
      <c r="EJ245" s="191"/>
      <c r="EK245" s="191"/>
      <c r="EL245" s="191"/>
      <c r="EM245" s="191"/>
      <c r="EN245" s="189"/>
      <c r="EO245" s="190"/>
      <c r="EP245" s="189"/>
      <c r="EQ245" s="187"/>
      <c r="ER245" s="191"/>
      <c r="ES245" s="190"/>
      <c r="ET245" s="191"/>
      <c r="EU245" s="190"/>
    </row>
    <row r="246" spans="27:151">
      <c r="AA246" s="6" t="s">
        <v>282</v>
      </c>
      <c r="AB246" s="5" t="s">
        <v>283</v>
      </c>
      <c r="AC246" s="5" t="s">
        <v>284</v>
      </c>
      <c r="AD246" s="4">
        <v>22.31</v>
      </c>
      <c r="AE246" s="4">
        <v>28</v>
      </c>
      <c r="AF246" s="5">
        <v>114.3</v>
      </c>
      <c r="AG246" s="5">
        <v>6.5000000000000009</v>
      </c>
      <c r="AH246" s="6" t="str">
        <f t="shared" si="46"/>
        <v>114.3 x 6.5</v>
      </c>
      <c r="AI246" s="11" cm="1">
        <f t="array" ref="AI246">_xll.DCEPropSectPipe(AF246, AG246, "Area")</f>
        <v>2201.3139723703698</v>
      </c>
      <c r="AJ246" s="151" cm="1">
        <f t="array" ref="AJ246">_xll.DCEPropSectPipe(AF246, AG246, "Ix")</f>
        <v>3209265.3722516391</v>
      </c>
      <c r="AK246" s="151" cm="1">
        <f t="array" ref="AK246">_xll.DCEPropSectPipe(AF246, AG246, "W")</f>
        <v>56155.124623825708</v>
      </c>
      <c r="AL246" s="151" cm="1">
        <f t="array" ref="AL246">_xll.DCEPropSectPipe(AF246, AG246, "Sx")</f>
        <v>37813.500833333332</v>
      </c>
      <c r="AM246" s="11">
        <f>2*Cal!AG246</f>
        <v>13.000000000000002</v>
      </c>
      <c r="AN246" s="11">
        <f t="shared" si="47"/>
        <v>53.9</v>
      </c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9"/>
      <c r="BB246" s="5" t="s">
        <v>298</v>
      </c>
      <c r="BC246" s="3">
        <v>100.34457264249217</v>
      </c>
      <c r="BD246" s="3">
        <v>0</v>
      </c>
      <c r="BE246" s="3">
        <v>2.0559325138210962</v>
      </c>
      <c r="BF246" s="3">
        <v>1.9176476731784837</v>
      </c>
      <c r="BG246" s="3">
        <v>0</v>
      </c>
      <c r="BH246" s="153">
        <f t="shared" si="48"/>
        <v>1.9176476731784837</v>
      </c>
      <c r="BI246" s="153">
        <f t="shared" si="49"/>
        <v>2.0559325138210962</v>
      </c>
      <c r="BJ246" s="8">
        <f t="shared" si="50"/>
        <v>0.21706639956637089</v>
      </c>
      <c r="BK246" s="8">
        <f t="shared" si="51"/>
        <v>0.16261482184815229</v>
      </c>
      <c r="BL246" s="8">
        <f t="shared" si="52"/>
        <v>0.37968122141452321</v>
      </c>
      <c r="BM246" s="8">
        <f t="shared" si="53"/>
        <v>1.5298874109684129E-2</v>
      </c>
      <c r="BN246" s="7" t="str">
        <f t="shared" si="54"/>
        <v>OK</v>
      </c>
      <c r="BO246" s="9">
        <f t="shared" si="55"/>
        <v>0.16261482184815232</v>
      </c>
      <c r="BP246" s="7" t="str">
        <f t="shared" si="56"/>
        <v>OK</v>
      </c>
      <c r="BQ246" s="11">
        <f t="shared" si="57"/>
        <v>8.2923076923076913</v>
      </c>
      <c r="BR246" s="10" t="str">
        <f t="shared" si="58"/>
        <v>-</v>
      </c>
      <c r="BS246" s="9" t="str" cm="1">
        <f t="array" ref="BS246">IF(BQ246&lt;$K$45,"-",IF(BC246&lt;0,_xll.Dce_5575_1121_SigmaCr1(AN246,AG246,$B$23,$D$23),"-"))</f>
        <v>-</v>
      </c>
      <c r="BT246" s="10">
        <f t="shared" si="59"/>
        <v>0</v>
      </c>
      <c r="BU246" s="7" t="str">
        <f t="shared" si="60"/>
        <v>OK</v>
      </c>
      <c r="DA246" s="186"/>
      <c r="DB246" s="186"/>
      <c r="DC246" s="186"/>
      <c r="DD246" s="201"/>
      <c r="DE246" s="201"/>
      <c r="DF246" s="186"/>
      <c r="DG246" s="186"/>
      <c r="DH246" s="189"/>
      <c r="DI246" s="190"/>
      <c r="DJ246" s="187"/>
      <c r="DK246" s="187"/>
      <c r="DL246" s="190"/>
      <c r="DM246" s="190"/>
      <c r="DN246" s="190"/>
      <c r="DO246" s="190"/>
      <c r="DP246" s="190"/>
      <c r="DQ246" s="190"/>
      <c r="DR246" s="190"/>
      <c r="DS246" s="190"/>
      <c r="DT246" s="190"/>
      <c r="DU246" s="190"/>
      <c r="DV246" s="190"/>
      <c r="DW246" s="190"/>
      <c r="DX246" s="190"/>
      <c r="DY246" s="190"/>
      <c r="DZ246" s="190"/>
      <c r="EA246" s="190"/>
      <c r="EB246" s="186"/>
      <c r="EC246" s="188"/>
      <c r="ED246" s="188"/>
      <c r="EE246" s="188"/>
      <c r="EF246" s="188"/>
      <c r="EG246" s="188"/>
      <c r="EH246" s="188"/>
      <c r="EI246" s="188"/>
      <c r="EJ246" s="191"/>
      <c r="EK246" s="191"/>
      <c r="EL246" s="191"/>
      <c r="EM246" s="191"/>
      <c r="EN246" s="189"/>
      <c r="EO246" s="190"/>
      <c r="EP246" s="189"/>
      <c r="EQ246" s="187"/>
      <c r="ER246" s="191"/>
      <c r="ES246" s="190"/>
      <c r="ET246" s="191"/>
      <c r="EU246" s="190"/>
    </row>
    <row r="247" spans="27:151">
      <c r="AA247" s="6" t="s">
        <v>282</v>
      </c>
      <c r="AB247" s="5" t="s">
        <v>283</v>
      </c>
      <c r="AC247" s="5" t="s">
        <v>284</v>
      </c>
      <c r="AD247" s="4">
        <v>22.75</v>
      </c>
      <c r="AE247" s="4">
        <v>28</v>
      </c>
      <c r="AF247" s="5">
        <v>114.3</v>
      </c>
      <c r="AG247" s="5">
        <v>6.5000000000000009</v>
      </c>
      <c r="AH247" s="6" t="str">
        <f t="shared" si="46"/>
        <v>114.3 x 6.5</v>
      </c>
      <c r="AI247" s="11" cm="1">
        <f t="array" ref="AI247">_xll.DCEPropSectPipe(AF247, AG247, "Area")</f>
        <v>2201.3139723703698</v>
      </c>
      <c r="AJ247" s="151" cm="1">
        <f t="array" ref="AJ247">_xll.DCEPropSectPipe(AF247, AG247, "Ix")</f>
        <v>3209265.3722516391</v>
      </c>
      <c r="AK247" s="151" cm="1">
        <f t="array" ref="AK247">_xll.DCEPropSectPipe(AF247, AG247, "W")</f>
        <v>56155.124623825708</v>
      </c>
      <c r="AL247" s="151" cm="1">
        <f t="array" ref="AL247">_xll.DCEPropSectPipe(AF247, AG247, "Sx")</f>
        <v>37813.500833333332</v>
      </c>
      <c r="AM247" s="11">
        <f>2*Cal!AG247</f>
        <v>13.000000000000002</v>
      </c>
      <c r="AN247" s="11">
        <f t="shared" si="47"/>
        <v>53.9</v>
      </c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9"/>
      <c r="BB247" s="5" t="s">
        <v>298</v>
      </c>
      <c r="BC247" s="3">
        <v>100.34457264249217</v>
      </c>
      <c r="BD247" s="3">
        <v>0</v>
      </c>
      <c r="BE247" s="3">
        <v>2.1374762072491542</v>
      </c>
      <c r="BF247" s="3">
        <v>1.0003395154443666</v>
      </c>
      <c r="BG247" s="3">
        <v>0</v>
      </c>
      <c r="BH247" s="153">
        <f t="shared" si="48"/>
        <v>1.0003395154443666</v>
      </c>
      <c r="BI247" s="153">
        <f t="shared" si="49"/>
        <v>2.1374762072491542</v>
      </c>
      <c r="BJ247" s="8">
        <f t="shared" si="50"/>
        <v>0.21706639956637089</v>
      </c>
      <c r="BK247" s="8">
        <f t="shared" si="51"/>
        <v>8.4827903669097121E-2</v>
      </c>
      <c r="BL247" s="8">
        <f t="shared" si="52"/>
        <v>0.30189430323546801</v>
      </c>
      <c r="BM247" s="8">
        <f t="shared" si="53"/>
        <v>1.5905667713952746E-2</v>
      </c>
      <c r="BN247" s="7" t="str">
        <f t="shared" si="54"/>
        <v>OK</v>
      </c>
      <c r="BO247" s="9">
        <f t="shared" si="55"/>
        <v>8.4827903669097135E-2</v>
      </c>
      <c r="BP247" s="7" t="str">
        <f t="shared" si="56"/>
        <v>OK</v>
      </c>
      <c r="BQ247" s="11">
        <f t="shared" si="57"/>
        <v>8.2923076923076913</v>
      </c>
      <c r="BR247" s="10" t="str">
        <f t="shared" si="58"/>
        <v>-</v>
      </c>
      <c r="BS247" s="9" t="str" cm="1">
        <f t="array" ref="BS247">IF(BQ247&lt;$K$45,"-",IF(BC247&lt;0,_xll.Dce_5575_1121_SigmaCr1(AN247,AG247,$B$23,$D$23),"-"))</f>
        <v>-</v>
      </c>
      <c r="BT247" s="10">
        <f t="shared" si="59"/>
        <v>0</v>
      </c>
      <c r="BU247" s="7" t="str">
        <f t="shared" si="60"/>
        <v>OK</v>
      </c>
      <c r="DA247" s="186"/>
      <c r="DB247" s="186"/>
      <c r="DC247" s="186"/>
      <c r="DD247" s="201"/>
      <c r="DE247" s="201"/>
      <c r="DF247" s="186"/>
      <c r="DG247" s="186"/>
      <c r="DH247" s="189"/>
      <c r="DI247" s="190"/>
      <c r="DJ247" s="187"/>
      <c r="DK247" s="187"/>
      <c r="DL247" s="190"/>
      <c r="DM247" s="190"/>
      <c r="DN247" s="190"/>
      <c r="DO247" s="190"/>
      <c r="DP247" s="190"/>
      <c r="DQ247" s="190"/>
      <c r="DR247" s="190"/>
      <c r="DS247" s="190"/>
      <c r="DT247" s="190"/>
      <c r="DU247" s="190"/>
      <c r="DV247" s="190"/>
      <c r="DW247" s="190"/>
      <c r="DX247" s="190"/>
      <c r="DY247" s="190"/>
      <c r="DZ247" s="190"/>
      <c r="EA247" s="190"/>
      <c r="EB247" s="186"/>
      <c r="EC247" s="188"/>
      <c r="ED247" s="188"/>
      <c r="EE247" s="188"/>
      <c r="EF247" s="188"/>
      <c r="EG247" s="188"/>
      <c r="EH247" s="188"/>
      <c r="EI247" s="188"/>
      <c r="EJ247" s="191"/>
      <c r="EK247" s="191"/>
      <c r="EL247" s="191"/>
      <c r="EM247" s="191"/>
      <c r="EN247" s="189"/>
      <c r="EO247" s="190"/>
      <c r="EP247" s="189"/>
      <c r="EQ247" s="187"/>
      <c r="ER247" s="191"/>
      <c r="ES247" s="190"/>
      <c r="ET247" s="191"/>
      <c r="EU247" s="190"/>
    </row>
    <row r="248" spans="27:151">
      <c r="AA248" s="6" t="s">
        <v>282</v>
      </c>
      <c r="AB248" s="5" t="s">
        <v>283</v>
      </c>
      <c r="AC248" s="5" t="s">
        <v>284</v>
      </c>
      <c r="AD248" s="4">
        <v>22.75</v>
      </c>
      <c r="AE248" s="4">
        <v>28</v>
      </c>
      <c r="AF248" s="5">
        <v>114.3</v>
      </c>
      <c r="AG248" s="5">
        <v>6.5000000000000009</v>
      </c>
      <c r="AH248" s="6" t="str">
        <f t="shared" si="46"/>
        <v>114.3 x 6.5</v>
      </c>
      <c r="AI248" s="11" cm="1">
        <f t="array" ref="AI248">_xll.DCEPropSectPipe(AF248, AG248, "Area")</f>
        <v>2201.3139723703698</v>
      </c>
      <c r="AJ248" s="151" cm="1">
        <f t="array" ref="AJ248">_xll.DCEPropSectPipe(AF248, AG248, "Ix")</f>
        <v>3209265.3722516391</v>
      </c>
      <c r="AK248" s="151" cm="1">
        <f t="array" ref="AK248">_xll.DCEPropSectPipe(AF248, AG248, "W")</f>
        <v>56155.124623825708</v>
      </c>
      <c r="AL248" s="151" cm="1">
        <f t="array" ref="AL248">_xll.DCEPropSectPipe(AF248, AG248, "Sx")</f>
        <v>37813.500833333332</v>
      </c>
      <c r="AM248" s="11">
        <f>2*Cal!AG248</f>
        <v>13.000000000000002</v>
      </c>
      <c r="AN248" s="11">
        <f t="shared" si="47"/>
        <v>53.9</v>
      </c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9"/>
      <c r="BB248" s="5" t="s">
        <v>298</v>
      </c>
      <c r="BC248" s="3">
        <v>100.34457264249319</v>
      </c>
      <c r="BD248" s="3">
        <v>0</v>
      </c>
      <c r="BE248" s="3">
        <v>8.9991503879835351E-3</v>
      </c>
      <c r="BF248" s="3">
        <v>1.0003395154443382</v>
      </c>
      <c r="BG248" s="3">
        <v>0</v>
      </c>
      <c r="BH248" s="153">
        <f t="shared" si="48"/>
        <v>1.0003395154443382</v>
      </c>
      <c r="BI248" s="153">
        <f t="shared" si="49"/>
        <v>8.9991503879835351E-3</v>
      </c>
      <c r="BJ248" s="8">
        <f t="shared" si="50"/>
        <v>0.21706639956637308</v>
      </c>
      <c r="BK248" s="8">
        <f t="shared" si="51"/>
        <v>8.482790366909472E-2</v>
      </c>
      <c r="BL248" s="8">
        <f t="shared" si="52"/>
        <v>0.30189430323546779</v>
      </c>
      <c r="BM248" s="8">
        <f t="shared" si="53"/>
        <v>6.6965655708218252E-5</v>
      </c>
      <c r="BN248" s="7" t="str">
        <f t="shared" si="54"/>
        <v>OK</v>
      </c>
      <c r="BO248" s="9">
        <f t="shared" si="55"/>
        <v>8.4827903669094734E-2</v>
      </c>
      <c r="BP248" s="7" t="str">
        <f t="shared" si="56"/>
        <v>OK</v>
      </c>
      <c r="BQ248" s="11">
        <f t="shared" si="57"/>
        <v>8.2923076923076913</v>
      </c>
      <c r="BR248" s="10" t="str">
        <f t="shared" si="58"/>
        <v>-</v>
      </c>
      <c r="BS248" s="9" t="str" cm="1">
        <f t="array" ref="BS248">IF(BQ248&lt;$K$45,"-",IF(BC248&lt;0,_xll.Dce_5575_1121_SigmaCr1(AN248,AG248,$B$23,$D$23),"-"))</f>
        <v>-</v>
      </c>
      <c r="BT248" s="10">
        <f t="shared" si="59"/>
        <v>0</v>
      </c>
      <c r="BU248" s="7" t="str">
        <f t="shared" si="60"/>
        <v>OK</v>
      </c>
      <c r="DA248" s="186"/>
      <c r="DB248" s="186"/>
      <c r="DC248" s="186"/>
      <c r="DD248" s="201"/>
      <c r="DE248" s="201"/>
      <c r="DF248" s="186"/>
      <c r="DG248" s="186"/>
      <c r="DH248" s="189"/>
      <c r="DI248" s="190"/>
      <c r="DJ248" s="187"/>
      <c r="DK248" s="187"/>
      <c r="DL248" s="190"/>
      <c r="DM248" s="190"/>
      <c r="DN248" s="190"/>
      <c r="DO248" s="190"/>
      <c r="DP248" s="190"/>
      <c r="DQ248" s="190"/>
      <c r="DR248" s="190"/>
      <c r="DS248" s="190"/>
      <c r="DT248" s="190"/>
      <c r="DU248" s="190"/>
      <c r="DV248" s="190"/>
      <c r="DW248" s="190"/>
      <c r="DX248" s="190"/>
      <c r="DY248" s="190"/>
      <c r="DZ248" s="190"/>
      <c r="EA248" s="190"/>
      <c r="EB248" s="186"/>
      <c r="EC248" s="188"/>
      <c r="ED248" s="188"/>
      <c r="EE248" s="188"/>
      <c r="EF248" s="188"/>
      <c r="EG248" s="188"/>
      <c r="EH248" s="188"/>
      <c r="EI248" s="188"/>
      <c r="EJ248" s="191"/>
      <c r="EK248" s="191"/>
      <c r="EL248" s="191"/>
      <c r="EM248" s="191"/>
      <c r="EN248" s="189"/>
      <c r="EO248" s="190"/>
      <c r="EP248" s="189"/>
      <c r="EQ248" s="187"/>
      <c r="ER248" s="191"/>
      <c r="ES248" s="190"/>
      <c r="ET248" s="191"/>
      <c r="EU248" s="190"/>
    </row>
    <row r="249" spans="27:151">
      <c r="AA249" s="6" t="s">
        <v>282</v>
      </c>
      <c r="AB249" s="5" t="s">
        <v>283</v>
      </c>
      <c r="AC249" s="5" t="s">
        <v>284</v>
      </c>
      <c r="AD249" s="4">
        <v>23.19</v>
      </c>
      <c r="AE249" s="4">
        <v>28</v>
      </c>
      <c r="AF249" s="5">
        <v>114.3</v>
      </c>
      <c r="AG249" s="5">
        <v>6.5000000000000009</v>
      </c>
      <c r="AH249" s="6" t="str">
        <f t="shared" si="46"/>
        <v>114.3 x 6.5</v>
      </c>
      <c r="AI249" s="11" cm="1">
        <f t="array" ref="AI249">_xll.DCEPropSectPipe(AF249, AG249, "Area")</f>
        <v>2201.3139723703698</v>
      </c>
      <c r="AJ249" s="151" cm="1">
        <f t="array" ref="AJ249">_xll.DCEPropSectPipe(AF249, AG249, "Ix")</f>
        <v>3209265.3722516391</v>
      </c>
      <c r="AK249" s="151" cm="1">
        <f t="array" ref="AK249">_xll.DCEPropSectPipe(AF249, AG249, "W")</f>
        <v>56155.124623825708</v>
      </c>
      <c r="AL249" s="151" cm="1">
        <f t="array" ref="AL249">_xll.DCEPropSectPipe(AF249, AG249, "Sx")</f>
        <v>37813.500833333332</v>
      </c>
      <c r="AM249" s="11">
        <f>2*Cal!AG249</f>
        <v>13.000000000000002</v>
      </c>
      <c r="AN249" s="11">
        <f t="shared" si="47"/>
        <v>53.9</v>
      </c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9"/>
      <c r="BB249" s="5" t="s">
        <v>298</v>
      </c>
      <c r="BC249" s="3">
        <v>100.34457264249319</v>
      </c>
      <c r="BD249" s="3">
        <v>0</v>
      </c>
      <c r="BE249" s="3">
        <v>9.0542843816041413E-2</v>
      </c>
      <c r="BF249" s="3">
        <v>0.97856470421220765</v>
      </c>
      <c r="BG249" s="3">
        <v>0</v>
      </c>
      <c r="BH249" s="153">
        <f t="shared" si="48"/>
        <v>0.97856470421220765</v>
      </c>
      <c r="BI249" s="153">
        <f t="shared" si="49"/>
        <v>9.0542843816041413E-2</v>
      </c>
      <c r="BJ249" s="8">
        <f t="shared" si="50"/>
        <v>0.21706639956637308</v>
      </c>
      <c r="BK249" s="8">
        <f t="shared" si="51"/>
        <v>8.2981418989549263E-2</v>
      </c>
      <c r="BL249" s="8">
        <f t="shared" si="52"/>
        <v>0.30004781855592233</v>
      </c>
      <c r="BM249" s="8">
        <f t="shared" si="53"/>
        <v>6.7375925997683196E-4</v>
      </c>
      <c r="BN249" s="7" t="str">
        <f t="shared" si="54"/>
        <v>OK</v>
      </c>
      <c r="BO249" s="9">
        <f t="shared" si="55"/>
        <v>8.2981418989549277E-2</v>
      </c>
      <c r="BP249" s="7" t="str">
        <f t="shared" si="56"/>
        <v>OK</v>
      </c>
      <c r="BQ249" s="11">
        <f t="shared" si="57"/>
        <v>8.2923076923076913</v>
      </c>
      <c r="BR249" s="10" t="str">
        <f t="shared" si="58"/>
        <v>-</v>
      </c>
      <c r="BS249" s="9" t="str" cm="1">
        <f t="array" ref="BS249">IF(BQ249&lt;$K$45,"-",IF(BC249&lt;0,_xll.Dce_5575_1121_SigmaCr1(AN249,AG249,$B$23,$D$23),"-"))</f>
        <v>-</v>
      </c>
      <c r="BT249" s="10">
        <f t="shared" si="59"/>
        <v>0</v>
      </c>
      <c r="BU249" s="7" t="str">
        <f t="shared" si="60"/>
        <v>OK</v>
      </c>
      <c r="DA249" s="186"/>
      <c r="DB249" s="186"/>
      <c r="DC249" s="186"/>
      <c r="DD249" s="201"/>
      <c r="DE249" s="201"/>
      <c r="DF249" s="186"/>
      <c r="DG249" s="186"/>
      <c r="DH249" s="189"/>
      <c r="DI249" s="190"/>
      <c r="DJ249" s="187"/>
      <c r="DK249" s="187"/>
      <c r="DL249" s="190"/>
      <c r="DM249" s="190"/>
      <c r="DN249" s="190"/>
      <c r="DO249" s="190"/>
      <c r="DP249" s="190"/>
      <c r="DQ249" s="190"/>
      <c r="DR249" s="190"/>
      <c r="DS249" s="190"/>
      <c r="DT249" s="190"/>
      <c r="DU249" s="190"/>
      <c r="DV249" s="190"/>
      <c r="DW249" s="190"/>
      <c r="DX249" s="190"/>
      <c r="DY249" s="190"/>
      <c r="DZ249" s="190"/>
      <c r="EA249" s="190"/>
      <c r="EB249" s="186"/>
      <c r="EC249" s="188"/>
      <c r="ED249" s="188"/>
      <c r="EE249" s="188"/>
      <c r="EF249" s="188"/>
      <c r="EG249" s="188"/>
      <c r="EH249" s="188"/>
      <c r="EI249" s="188"/>
      <c r="EJ249" s="191"/>
      <c r="EK249" s="191"/>
      <c r="EL249" s="191"/>
      <c r="EM249" s="191"/>
      <c r="EN249" s="189"/>
      <c r="EO249" s="190"/>
      <c r="EP249" s="189"/>
      <c r="EQ249" s="187"/>
      <c r="ER249" s="191"/>
      <c r="ES249" s="190"/>
      <c r="ET249" s="191"/>
      <c r="EU249" s="190"/>
    </row>
    <row r="250" spans="27:151">
      <c r="AA250" s="6" t="s">
        <v>282</v>
      </c>
      <c r="AB250" s="5" t="s">
        <v>283</v>
      </c>
      <c r="AC250" s="5" t="s">
        <v>284</v>
      </c>
      <c r="AD250" s="4">
        <v>23.62</v>
      </c>
      <c r="AE250" s="4">
        <v>28</v>
      </c>
      <c r="AF250" s="5">
        <v>114.3</v>
      </c>
      <c r="AG250" s="5">
        <v>6.5000000000000009</v>
      </c>
      <c r="AH250" s="6" t="str">
        <f t="shared" si="46"/>
        <v>114.3 x 6.5</v>
      </c>
      <c r="AI250" s="11" cm="1">
        <f t="array" ref="AI250">_xll.DCEPropSectPipe(AF250, AG250, "Area")</f>
        <v>2201.3139723703698</v>
      </c>
      <c r="AJ250" s="151" cm="1">
        <f t="array" ref="AJ250">_xll.DCEPropSectPipe(AF250, AG250, "Ix")</f>
        <v>3209265.3722516391</v>
      </c>
      <c r="AK250" s="151" cm="1">
        <f t="array" ref="AK250">_xll.DCEPropSectPipe(AF250, AG250, "W")</f>
        <v>56155.124623825708</v>
      </c>
      <c r="AL250" s="151" cm="1">
        <f t="array" ref="AL250">_xll.DCEPropSectPipe(AF250, AG250, "Sx")</f>
        <v>37813.500833333332</v>
      </c>
      <c r="AM250" s="11">
        <f>2*Cal!AG250</f>
        <v>13.000000000000002</v>
      </c>
      <c r="AN250" s="11">
        <f t="shared" si="47"/>
        <v>53.9</v>
      </c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9"/>
      <c r="BB250" s="5" t="s">
        <v>298</v>
      </c>
      <c r="BC250" s="3">
        <v>100.34457264249319</v>
      </c>
      <c r="BD250" s="3">
        <v>0</v>
      </c>
      <c r="BE250" s="3">
        <v>0.17208653724409931</v>
      </c>
      <c r="BF250" s="3">
        <v>0.92111452710530195</v>
      </c>
      <c r="BG250" s="3">
        <v>0</v>
      </c>
      <c r="BH250" s="153">
        <f t="shared" si="48"/>
        <v>0.92111452710530195</v>
      </c>
      <c r="BI250" s="153">
        <f t="shared" si="49"/>
        <v>0.17208653724409931</v>
      </c>
      <c r="BJ250" s="8">
        <f t="shared" si="50"/>
        <v>0.21706639956637308</v>
      </c>
      <c r="BK250" s="8">
        <f t="shared" si="51"/>
        <v>7.8109694925712472E-2</v>
      </c>
      <c r="BL250" s="8">
        <f t="shared" si="52"/>
        <v>0.29517609449208554</v>
      </c>
      <c r="BM250" s="8">
        <f t="shared" si="53"/>
        <v>1.2805528642454459E-3</v>
      </c>
      <c r="BN250" s="7" t="str">
        <f t="shared" si="54"/>
        <v>OK</v>
      </c>
      <c r="BO250" s="9">
        <f t="shared" si="55"/>
        <v>7.8109694925712472E-2</v>
      </c>
      <c r="BP250" s="7" t="str">
        <f t="shared" si="56"/>
        <v>OK</v>
      </c>
      <c r="BQ250" s="11">
        <f t="shared" si="57"/>
        <v>8.2923076923076913</v>
      </c>
      <c r="BR250" s="10" t="str">
        <f t="shared" si="58"/>
        <v>-</v>
      </c>
      <c r="BS250" s="9" t="str" cm="1">
        <f t="array" ref="BS250">IF(BQ250&lt;$K$45,"-",IF(BC250&lt;0,_xll.Dce_5575_1121_SigmaCr1(AN250,AG250,$B$23,$D$23),"-"))</f>
        <v>-</v>
      </c>
      <c r="BT250" s="10">
        <f t="shared" si="59"/>
        <v>0</v>
      </c>
      <c r="BU250" s="7" t="str">
        <f t="shared" si="60"/>
        <v>OK</v>
      </c>
      <c r="DA250" s="186"/>
      <c r="DB250" s="186"/>
      <c r="DC250" s="186"/>
      <c r="DD250" s="201"/>
      <c r="DE250" s="201"/>
      <c r="DF250" s="186"/>
      <c r="DG250" s="186"/>
      <c r="DH250" s="189"/>
      <c r="DI250" s="190"/>
      <c r="DJ250" s="187"/>
      <c r="DK250" s="187"/>
      <c r="DL250" s="190"/>
      <c r="DM250" s="190"/>
      <c r="DN250" s="190"/>
      <c r="DO250" s="190"/>
      <c r="DP250" s="190"/>
      <c r="DQ250" s="190"/>
      <c r="DR250" s="190"/>
      <c r="DS250" s="190"/>
      <c r="DT250" s="190"/>
      <c r="DU250" s="190"/>
      <c r="DV250" s="190"/>
      <c r="DW250" s="190"/>
      <c r="DX250" s="190"/>
      <c r="DY250" s="190"/>
      <c r="DZ250" s="190"/>
      <c r="EA250" s="190"/>
      <c r="EB250" s="186"/>
      <c r="EC250" s="188"/>
      <c r="ED250" s="188"/>
      <c r="EE250" s="188"/>
      <c r="EF250" s="188"/>
      <c r="EG250" s="188"/>
      <c r="EH250" s="188"/>
      <c r="EI250" s="188"/>
      <c r="EJ250" s="191"/>
      <c r="EK250" s="191"/>
      <c r="EL250" s="191"/>
      <c r="EM250" s="191"/>
      <c r="EN250" s="189"/>
      <c r="EO250" s="190"/>
      <c r="EP250" s="189"/>
      <c r="EQ250" s="187"/>
      <c r="ER250" s="191"/>
      <c r="ES250" s="190"/>
      <c r="ET250" s="191"/>
      <c r="EU250" s="190"/>
    </row>
    <row r="251" spans="27:151">
      <c r="AA251" s="6" t="s">
        <v>282</v>
      </c>
      <c r="AB251" s="5" t="s">
        <v>283</v>
      </c>
      <c r="AC251" s="5" t="s">
        <v>284</v>
      </c>
      <c r="AD251" s="4">
        <v>24.06</v>
      </c>
      <c r="AE251" s="4">
        <v>28</v>
      </c>
      <c r="AF251" s="5">
        <v>114.3</v>
      </c>
      <c r="AG251" s="5">
        <v>6.5000000000000009</v>
      </c>
      <c r="AH251" s="6" t="str">
        <f t="shared" si="46"/>
        <v>114.3 x 6.5</v>
      </c>
      <c r="AI251" s="11" cm="1">
        <f t="array" ref="AI251">_xll.DCEPropSectPipe(AF251, AG251, "Area")</f>
        <v>2201.3139723703698</v>
      </c>
      <c r="AJ251" s="151" cm="1">
        <f t="array" ref="AJ251">_xll.DCEPropSectPipe(AF251, AG251, "Ix")</f>
        <v>3209265.3722516391</v>
      </c>
      <c r="AK251" s="151" cm="1">
        <f t="array" ref="AK251">_xll.DCEPropSectPipe(AF251, AG251, "W")</f>
        <v>56155.124623825708</v>
      </c>
      <c r="AL251" s="151" cm="1">
        <f t="array" ref="AL251">_xll.DCEPropSectPipe(AF251, AG251, "Sx")</f>
        <v>37813.500833333332</v>
      </c>
      <c r="AM251" s="11">
        <f>2*Cal!AG251</f>
        <v>13.000000000000002</v>
      </c>
      <c r="AN251" s="11">
        <f t="shared" si="47"/>
        <v>53.9</v>
      </c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9"/>
      <c r="BB251" s="5" t="s">
        <v>298</v>
      </c>
      <c r="BC251" s="3">
        <v>100.34457264249319</v>
      </c>
      <c r="BD251" s="3">
        <v>0</v>
      </c>
      <c r="BE251" s="3">
        <v>0.25363023067215718</v>
      </c>
      <c r="BF251" s="3">
        <v>0.82798898412362087</v>
      </c>
      <c r="BG251" s="3">
        <v>0</v>
      </c>
      <c r="BH251" s="153">
        <f t="shared" si="48"/>
        <v>0.82798898412362087</v>
      </c>
      <c r="BI251" s="153">
        <f t="shared" si="49"/>
        <v>0.25363023067215718</v>
      </c>
      <c r="BJ251" s="8">
        <f t="shared" si="50"/>
        <v>0.21706639956637308</v>
      </c>
      <c r="BK251" s="8">
        <f t="shared" si="51"/>
        <v>7.0212731477584292E-2</v>
      </c>
      <c r="BL251" s="8">
        <f t="shared" si="52"/>
        <v>0.28727913104395736</v>
      </c>
      <c r="BM251" s="8">
        <f t="shared" si="53"/>
        <v>1.8873464685140594E-3</v>
      </c>
      <c r="BN251" s="7" t="str">
        <f t="shared" si="54"/>
        <v>OK</v>
      </c>
      <c r="BO251" s="9">
        <f t="shared" si="55"/>
        <v>7.0212731477584306E-2</v>
      </c>
      <c r="BP251" s="7" t="str">
        <f t="shared" si="56"/>
        <v>OK</v>
      </c>
      <c r="BQ251" s="11">
        <f t="shared" si="57"/>
        <v>8.2923076923076913</v>
      </c>
      <c r="BR251" s="10" t="str">
        <f t="shared" si="58"/>
        <v>-</v>
      </c>
      <c r="BS251" s="9" t="str" cm="1">
        <f t="array" ref="BS251">IF(BQ251&lt;$K$45,"-",IF(BC251&lt;0,_xll.Dce_5575_1121_SigmaCr1(AN251,AG251,$B$23,$D$23),"-"))</f>
        <v>-</v>
      </c>
      <c r="BT251" s="10">
        <f t="shared" si="59"/>
        <v>0</v>
      </c>
      <c r="BU251" s="7" t="str">
        <f t="shared" si="60"/>
        <v>OK</v>
      </c>
      <c r="DA251" s="186"/>
      <c r="DB251" s="186"/>
      <c r="DC251" s="186"/>
      <c r="DD251" s="201"/>
      <c r="DE251" s="201"/>
      <c r="DF251" s="186"/>
      <c r="DG251" s="186"/>
      <c r="DH251" s="189"/>
      <c r="DI251" s="190"/>
      <c r="DJ251" s="187"/>
      <c r="DK251" s="187"/>
      <c r="DL251" s="190"/>
      <c r="DM251" s="190"/>
      <c r="DN251" s="190"/>
      <c r="DO251" s="190"/>
      <c r="DP251" s="190"/>
      <c r="DQ251" s="190"/>
      <c r="DR251" s="190"/>
      <c r="DS251" s="190"/>
      <c r="DT251" s="190"/>
      <c r="DU251" s="190"/>
      <c r="DV251" s="190"/>
      <c r="DW251" s="190"/>
      <c r="DX251" s="190"/>
      <c r="DY251" s="190"/>
      <c r="DZ251" s="190"/>
      <c r="EA251" s="190"/>
      <c r="EB251" s="186"/>
      <c r="EC251" s="188"/>
      <c r="ED251" s="188"/>
      <c r="EE251" s="188"/>
      <c r="EF251" s="188"/>
      <c r="EG251" s="188"/>
      <c r="EH251" s="188"/>
      <c r="EI251" s="188"/>
      <c r="EJ251" s="191"/>
      <c r="EK251" s="191"/>
      <c r="EL251" s="191"/>
      <c r="EM251" s="191"/>
      <c r="EN251" s="189"/>
      <c r="EO251" s="190"/>
      <c r="EP251" s="189"/>
      <c r="EQ251" s="187"/>
      <c r="ER251" s="191"/>
      <c r="ES251" s="190"/>
      <c r="ET251" s="191"/>
      <c r="EU251" s="190"/>
    </row>
    <row r="252" spans="27:151">
      <c r="AA252" s="6" t="s">
        <v>282</v>
      </c>
      <c r="AB252" s="5" t="s">
        <v>283</v>
      </c>
      <c r="AC252" s="5" t="s">
        <v>284</v>
      </c>
      <c r="AD252" s="4">
        <v>24.5</v>
      </c>
      <c r="AE252" s="4">
        <v>28</v>
      </c>
      <c r="AF252" s="5">
        <v>114.3</v>
      </c>
      <c r="AG252" s="5">
        <v>6.5000000000000009</v>
      </c>
      <c r="AH252" s="6" t="str">
        <f t="shared" si="46"/>
        <v>114.3 x 6.5</v>
      </c>
      <c r="AI252" s="11" cm="1">
        <f t="array" ref="AI252">_xll.DCEPropSectPipe(AF252, AG252, "Area")</f>
        <v>2201.3139723703698</v>
      </c>
      <c r="AJ252" s="151" cm="1">
        <f t="array" ref="AJ252">_xll.DCEPropSectPipe(AF252, AG252, "Ix")</f>
        <v>3209265.3722516391</v>
      </c>
      <c r="AK252" s="151" cm="1">
        <f t="array" ref="AK252">_xll.DCEPropSectPipe(AF252, AG252, "W")</f>
        <v>56155.124623825708</v>
      </c>
      <c r="AL252" s="151" cm="1">
        <f t="array" ref="AL252">_xll.DCEPropSectPipe(AF252, AG252, "Sx")</f>
        <v>37813.500833333332</v>
      </c>
      <c r="AM252" s="11">
        <f>2*Cal!AG252</f>
        <v>13.000000000000002</v>
      </c>
      <c r="AN252" s="11">
        <f t="shared" si="47"/>
        <v>53.9</v>
      </c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9"/>
      <c r="BB252" s="5" t="s">
        <v>298</v>
      </c>
      <c r="BC252" s="3">
        <v>100.34457264249319</v>
      </c>
      <c r="BD252" s="3">
        <v>0</v>
      </c>
      <c r="BE252" s="3">
        <v>0.33517392410021507</v>
      </c>
      <c r="BF252" s="3">
        <v>0.69918807526716453</v>
      </c>
      <c r="BG252" s="3">
        <v>0</v>
      </c>
      <c r="BH252" s="153">
        <f t="shared" si="48"/>
        <v>0.69918807526716453</v>
      </c>
      <c r="BI252" s="153">
        <f t="shared" si="49"/>
        <v>0.33517392410021507</v>
      </c>
      <c r="BJ252" s="8">
        <f t="shared" si="50"/>
        <v>0.21706639956637308</v>
      </c>
      <c r="BK252" s="8">
        <f t="shared" si="51"/>
        <v>5.9290528645164764E-2</v>
      </c>
      <c r="BL252" s="8">
        <f t="shared" si="52"/>
        <v>0.27635692821153784</v>
      </c>
      <c r="BM252" s="8">
        <f t="shared" si="53"/>
        <v>2.4941400727826733E-3</v>
      </c>
      <c r="BN252" s="7" t="str">
        <f t="shared" si="54"/>
        <v>OK</v>
      </c>
      <c r="BO252" s="9">
        <f t="shared" si="55"/>
        <v>5.9290528645164778E-2</v>
      </c>
      <c r="BP252" s="7" t="str">
        <f t="shared" si="56"/>
        <v>OK</v>
      </c>
      <c r="BQ252" s="11">
        <f t="shared" si="57"/>
        <v>8.2923076923076913</v>
      </c>
      <c r="BR252" s="10" t="str">
        <f t="shared" si="58"/>
        <v>-</v>
      </c>
      <c r="BS252" s="9" t="str" cm="1">
        <f t="array" ref="BS252">IF(BQ252&lt;$K$45,"-",IF(BC252&lt;0,_xll.Dce_5575_1121_SigmaCr1(AN252,AG252,$B$23,$D$23),"-"))</f>
        <v>-</v>
      </c>
      <c r="BT252" s="10">
        <f t="shared" si="59"/>
        <v>0</v>
      </c>
      <c r="BU252" s="7" t="str">
        <f t="shared" si="60"/>
        <v>OK</v>
      </c>
      <c r="DA252" s="186"/>
      <c r="DB252" s="186"/>
      <c r="DC252" s="186"/>
      <c r="DD252" s="201"/>
      <c r="DE252" s="201"/>
      <c r="DF252" s="186"/>
      <c r="DG252" s="186"/>
      <c r="DH252" s="189"/>
      <c r="DI252" s="190"/>
      <c r="DJ252" s="187"/>
      <c r="DK252" s="187"/>
      <c r="DL252" s="190"/>
      <c r="DM252" s="190"/>
      <c r="DN252" s="190"/>
      <c r="DO252" s="190"/>
      <c r="DP252" s="190"/>
      <c r="DQ252" s="190"/>
      <c r="DR252" s="190"/>
      <c r="DS252" s="190"/>
      <c r="DT252" s="190"/>
      <c r="DU252" s="190"/>
      <c r="DV252" s="190"/>
      <c r="DW252" s="190"/>
      <c r="DX252" s="190"/>
      <c r="DY252" s="190"/>
      <c r="DZ252" s="190"/>
      <c r="EA252" s="190"/>
      <c r="EB252" s="186"/>
      <c r="EC252" s="188"/>
      <c r="ED252" s="188"/>
      <c r="EE252" s="188"/>
      <c r="EF252" s="188"/>
      <c r="EG252" s="188"/>
      <c r="EH252" s="188"/>
      <c r="EI252" s="188"/>
      <c r="EJ252" s="191"/>
      <c r="EK252" s="191"/>
      <c r="EL252" s="191"/>
      <c r="EM252" s="191"/>
      <c r="EN252" s="189"/>
      <c r="EO252" s="190"/>
      <c r="EP252" s="189"/>
      <c r="EQ252" s="187"/>
      <c r="ER252" s="191"/>
      <c r="ES252" s="190"/>
      <c r="ET252" s="191"/>
      <c r="EU252" s="190"/>
    </row>
    <row r="253" spans="27:151">
      <c r="AA253" s="6" t="s">
        <v>282</v>
      </c>
      <c r="AB253" s="5" t="s">
        <v>283</v>
      </c>
      <c r="AC253" s="5" t="s">
        <v>284</v>
      </c>
      <c r="AD253" s="4">
        <v>24.5</v>
      </c>
      <c r="AE253" s="4">
        <v>28</v>
      </c>
      <c r="AF253" s="5">
        <v>114.3</v>
      </c>
      <c r="AG253" s="5">
        <v>6.5000000000000009</v>
      </c>
      <c r="AH253" s="6" t="str">
        <f t="shared" si="46"/>
        <v>114.3 x 6.5</v>
      </c>
      <c r="AI253" s="11" cm="1">
        <f t="array" ref="AI253">_xll.DCEPropSectPipe(AF253, AG253, "Area")</f>
        <v>2201.3139723703698</v>
      </c>
      <c r="AJ253" s="151" cm="1">
        <f t="array" ref="AJ253">_xll.DCEPropSectPipe(AF253, AG253, "Ix")</f>
        <v>3209265.3722516391</v>
      </c>
      <c r="AK253" s="151" cm="1">
        <f t="array" ref="AK253">_xll.DCEPropSectPipe(AF253, AG253, "W")</f>
        <v>56155.124623825708</v>
      </c>
      <c r="AL253" s="151" cm="1">
        <f t="array" ref="AL253">_xll.DCEPropSectPipe(AF253, AG253, "Sx")</f>
        <v>37813.500833333332</v>
      </c>
      <c r="AM253" s="11">
        <f>2*Cal!AG253</f>
        <v>13.000000000000002</v>
      </c>
      <c r="AN253" s="11">
        <f t="shared" si="47"/>
        <v>53.9</v>
      </c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9"/>
      <c r="BB253" s="5" t="s">
        <v>298</v>
      </c>
      <c r="BC253" s="3">
        <v>-1064.8392836901787</v>
      </c>
      <c r="BD253" s="3">
        <v>0</v>
      </c>
      <c r="BE253" s="3">
        <v>3.0235140904237485</v>
      </c>
      <c r="BF253" s="3">
        <v>0.69918807526705551</v>
      </c>
      <c r="BG253" s="3">
        <v>0</v>
      </c>
      <c r="BH253" s="153">
        <f t="shared" si="48"/>
        <v>0.69918807526705551</v>
      </c>
      <c r="BI253" s="153">
        <f t="shared" si="49"/>
        <v>3.0235140904237485</v>
      </c>
      <c r="BJ253" s="8">
        <f t="shared" si="50"/>
        <v>2.3034711628198314</v>
      </c>
      <c r="BK253" s="8">
        <f t="shared" si="51"/>
        <v>5.9290528645155528E-2</v>
      </c>
      <c r="BL253" s="8">
        <f t="shared" si="52"/>
        <v>2.3627616914649869</v>
      </c>
      <c r="BM253" s="8">
        <f t="shared" si="53"/>
        <v>2.2498968778055035E-2</v>
      </c>
      <c r="BN253" s="7" t="str">
        <f t="shared" si="54"/>
        <v>O/S</v>
      </c>
      <c r="BO253" s="9">
        <f t="shared" si="55"/>
        <v>5.9290528645155535E-2</v>
      </c>
      <c r="BP253" s="7" t="str">
        <f t="shared" si="56"/>
        <v>OK</v>
      </c>
      <c r="BQ253" s="11">
        <f t="shared" si="57"/>
        <v>8.2923076923076913</v>
      </c>
      <c r="BR253" s="10" t="str">
        <f t="shared" si="58"/>
        <v>-</v>
      </c>
      <c r="BS253" s="9" t="str" cm="1">
        <f t="array" ref="BS253">IF(BQ253&lt;$K$45,"-",IF(BC253&lt;0,_xll.Dce_5575_1121_SigmaCr1(AN253,AG253,$B$23,$D$23),"-"))</f>
        <v>-</v>
      </c>
      <c r="BT253" s="10">
        <f t="shared" si="59"/>
        <v>0</v>
      </c>
      <c r="BU253" s="7" t="str">
        <f t="shared" si="60"/>
        <v>OK</v>
      </c>
      <c r="DA253" s="186"/>
      <c r="DB253" s="186"/>
      <c r="DC253" s="186"/>
      <c r="DD253" s="201"/>
      <c r="DE253" s="201"/>
      <c r="DF253" s="186"/>
      <c r="DG253" s="186"/>
      <c r="DH253" s="189"/>
      <c r="DI253" s="190"/>
      <c r="DJ253" s="187"/>
      <c r="DK253" s="187"/>
      <c r="DL253" s="190"/>
      <c r="DM253" s="190"/>
      <c r="DN253" s="190"/>
      <c r="DO253" s="190"/>
      <c r="DP253" s="190"/>
      <c r="DQ253" s="190"/>
      <c r="DR253" s="190"/>
      <c r="DS253" s="190"/>
      <c r="DT253" s="190"/>
      <c r="DU253" s="190"/>
      <c r="DV253" s="190"/>
      <c r="DW253" s="190"/>
      <c r="DX253" s="190"/>
      <c r="DY253" s="190"/>
      <c r="DZ253" s="190"/>
      <c r="EA253" s="190"/>
      <c r="EB253" s="186"/>
      <c r="EC253" s="188"/>
      <c r="ED253" s="188"/>
      <c r="EE253" s="188"/>
      <c r="EF253" s="188"/>
      <c r="EG253" s="188"/>
      <c r="EH253" s="188"/>
      <c r="EI253" s="188"/>
      <c r="EJ253" s="191"/>
      <c r="EK253" s="191"/>
      <c r="EL253" s="191"/>
      <c r="EM253" s="191"/>
      <c r="EN253" s="189"/>
      <c r="EO253" s="190"/>
      <c r="EP253" s="189"/>
      <c r="EQ253" s="187"/>
      <c r="ER253" s="191"/>
      <c r="ES253" s="190"/>
      <c r="ET253" s="191"/>
      <c r="EU253" s="190"/>
    </row>
    <row r="254" spans="27:151">
      <c r="AA254" s="6" t="s">
        <v>282</v>
      </c>
      <c r="AB254" s="5" t="s">
        <v>283</v>
      </c>
      <c r="AC254" s="5" t="s">
        <v>284</v>
      </c>
      <c r="AD254" s="4">
        <v>24.94</v>
      </c>
      <c r="AE254" s="4">
        <v>28</v>
      </c>
      <c r="AF254" s="5">
        <v>114.3</v>
      </c>
      <c r="AG254" s="5">
        <v>6.5000000000000009</v>
      </c>
      <c r="AH254" s="6" t="str">
        <f t="shared" si="46"/>
        <v>114.3 x 6.5</v>
      </c>
      <c r="AI254" s="11" cm="1">
        <f t="array" ref="AI254">_xll.DCEPropSectPipe(AF254, AG254, "Area")</f>
        <v>2201.3139723703698</v>
      </c>
      <c r="AJ254" s="151" cm="1">
        <f t="array" ref="AJ254">_xll.DCEPropSectPipe(AF254, AG254, "Ix")</f>
        <v>3209265.3722516391</v>
      </c>
      <c r="AK254" s="151" cm="1">
        <f t="array" ref="AK254">_xll.DCEPropSectPipe(AF254, AG254, "W")</f>
        <v>56155.124623825708</v>
      </c>
      <c r="AL254" s="151" cm="1">
        <f t="array" ref="AL254">_xll.DCEPropSectPipe(AF254, AG254, "Sx")</f>
        <v>37813.500833333332</v>
      </c>
      <c r="AM254" s="11">
        <f>2*Cal!AG254</f>
        <v>13.000000000000002</v>
      </c>
      <c r="AN254" s="11">
        <f t="shared" si="47"/>
        <v>53.9</v>
      </c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9"/>
      <c r="BB254" s="5" t="s">
        <v>298</v>
      </c>
      <c r="BC254" s="3">
        <v>-1064.8392836901787</v>
      </c>
      <c r="BD254" s="3">
        <v>0</v>
      </c>
      <c r="BE254" s="3">
        <v>3.1050577838518061</v>
      </c>
      <c r="BF254" s="3">
        <v>-0.64143702223072196</v>
      </c>
      <c r="BG254" s="3">
        <v>0</v>
      </c>
      <c r="BH254" s="153">
        <f t="shared" si="48"/>
        <v>0.64143702223072196</v>
      </c>
      <c r="BI254" s="153">
        <f t="shared" si="49"/>
        <v>3.1050577838518061</v>
      </c>
      <c r="BJ254" s="8">
        <f t="shared" si="50"/>
        <v>2.3034711628198314</v>
      </c>
      <c r="BK254" s="8">
        <f t="shared" si="51"/>
        <v>5.4393290569361978E-2</v>
      </c>
      <c r="BL254" s="8">
        <f t="shared" si="52"/>
        <v>2.3578644533891935</v>
      </c>
      <c r="BM254" s="8">
        <f t="shared" si="53"/>
        <v>2.3105762382323647E-2</v>
      </c>
      <c r="BN254" s="7" t="str">
        <f t="shared" si="54"/>
        <v>O/S</v>
      </c>
      <c r="BO254" s="9">
        <f t="shared" si="55"/>
        <v>5.4393290569361985E-2</v>
      </c>
      <c r="BP254" s="7" t="str">
        <f t="shared" si="56"/>
        <v>OK</v>
      </c>
      <c r="BQ254" s="11">
        <f t="shared" si="57"/>
        <v>8.2923076923076913</v>
      </c>
      <c r="BR254" s="10" t="str">
        <f t="shared" si="58"/>
        <v>-</v>
      </c>
      <c r="BS254" s="9" t="str" cm="1">
        <f t="array" ref="BS254">IF(BQ254&lt;$K$45,"-",IF(BC254&lt;0,_xll.Dce_5575_1121_SigmaCr1(AN254,AG254,$B$23,$D$23),"-"))</f>
        <v>-</v>
      </c>
      <c r="BT254" s="10">
        <f t="shared" si="59"/>
        <v>0</v>
      </c>
      <c r="BU254" s="7" t="str">
        <f t="shared" si="60"/>
        <v>OK</v>
      </c>
      <c r="DA254" s="186"/>
      <c r="DB254" s="186"/>
      <c r="DC254" s="186"/>
      <c r="DD254" s="201"/>
      <c r="DE254" s="201"/>
      <c r="DF254" s="186"/>
      <c r="DG254" s="186"/>
      <c r="DH254" s="189"/>
      <c r="DI254" s="190"/>
      <c r="DJ254" s="187"/>
      <c r="DK254" s="187"/>
      <c r="DL254" s="190"/>
      <c r="DM254" s="190"/>
      <c r="DN254" s="190"/>
      <c r="DO254" s="190"/>
      <c r="DP254" s="190"/>
      <c r="DQ254" s="190"/>
      <c r="DR254" s="190"/>
      <c r="DS254" s="190"/>
      <c r="DT254" s="190"/>
      <c r="DU254" s="190"/>
      <c r="DV254" s="190"/>
      <c r="DW254" s="190"/>
      <c r="DX254" s="190"/>
      <c r="DY254" s="190"/>
      <c r="DZ254" s="190"/>
      <c r="EA254" s="190"/>
      <c r="EB254" s="186"/>
      <c r="EC254" s="188"/>
      <c r="ED254" s="188"/>
      <c r="EE254" s="188"/>
      <c r="EF254" s="188"/>
      <c r="EG254" s="188"/>
      <c r="EH254" s="188"/>
      <c r="EI254" s="188"/>
      <c r="EJ254" s="191"/>
      <c r="EK254" s="191"/>
      <c r="EL254" s="191"/>
      <c r="EM254" s="191"/>
      <c r="EN254" s="189"/>
      <c r="EO254" s="190"/>
      <c r="EP254" s="189"/>
      <c r="EQ254" s="187"/>
      <c r="ER254" s="191"/>
      <c r="ES254" s="190"/>
      <c r="ET254" s="191"/>
      <c r="EU254" s="190"/>
    </row>
    <row r="255" spans="27:151">
      <c r="AA255" s="6" t="s">
        <v>282</v>
      </c>
      <c r="AB255" s="5" t="s">
        <v>283</v>
      </c>
      <c r="AC255" s="5" t="s">
        <v>284</v>
      </c>
      <c r="AD255" s="4">
        <v>25.38</v>
      </c>
      <c r="AE255" s="4">
        <v>28</v>
      </c>
      <c r="AF255" s="5">
        <v>114.3</v>
      </c>
      <c r="AG255" s="5">
        <v>6.5000000000000009</v>
      </c>
      <c r="AH255" s="6" t="str">
        <f t="shared" si="46"/>
        <v>114.3 x 6.5</v>
      </c>
      <c r="AI255" s="11" cm="1">
        <f t="array" ref="AI255">_xll.DCEPropSectPipe(AF255, AG255, "Area")</f>
        <v>2201.3139723703698</v>
      </c>
      <c r="AJ255" s="151" cm="1">
        <f t="array" ref="AJ255">_xll.DCEPropSectPipe(AF255, AG255, "Ix")</f>
        <v>3209265.3722516391</v>
      </c>
      <c r="AK255" s="151" cm="1">
        <f t="array" ref="AK255">_xll.DCEPropSectPipe(AF255, AG255, "W")</f>
        <v>56155.124623825708</v>
      </c>
      <c r="AL255" s="151" cm="1">
        <f t="array" ref="AL255">_xll.DCEPropSectPipe(AF255, AG255, "Sx")</f>
        <v>37813.500833333332</v>
      </c>
      <c r="AM255" s="11">
        <f>2*Cal!AG255</f>
        <v>13.000000000000002</v>
      </c>
      <c r="AN255" s="11">
        <f t="shared" si="47"/>
        <v>53.9</v>
      </c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9"/>
      <c r="BB255" s="5" t="s">
        <v>298</v>
      </c>
      <c r="BC255" s="3">
        <v>-1064.8392836901787</v>
      </c>
      <c r="BD255" s="3">
        <v>0</v>
      </c>
      <c r="BE255" s="3">
        <v>3.1866014772798636</v>
      </c>
      <c r="BF255" s="3">
        <v>-2.0177374856032744</v>
      </c>
      <c r="BG255" s="3">
        <v>0</v>
      </c>
      <c r="BH255" s="153">
        <f t="shared" si="48"/>
        <v>2.0177374856032744</v>
      </c>
      <c r="BI255" s="153">
        <f t="shared" si="49"/>
        <v>3.1866014772798636</v>
      </c>
      <c r="BJ255" s="8">
        <f t="shared" si="50"/>
        <v>2.3034711628198314</v>
      </c>
      <c r="BK255" s="8">
        <f t="shared" si="51"/>
        <v>0.1711023491681708</v>
      </c>
      <c r="BL255" s="8">
        <f t="shared" si="52"/>
        <v>2.4745735119880021</v>
      </c>
      <c r="BM255" s="8">
        <f t="shared" si="53"/>
        <v>2.3712555986592256E-2</v>
      </c>
      <c r="BN255" s="7" t="str">
        <f t="shared" si="54"/>
        <v>O/S</v>
      </c>
      <c r="BO255" s="9">
        <f t="shared" si="55"/>
        <v>0.17110234916817083</v>
      </c>
      <c r="BP255" s="7" t="str">
        <f t="shared" si="56"/>
        <v>OK</v>
      </c>
      <c r="BQ255" s="11">
        <f t="shared" si="57"/>
        <v>8.2923076923076913</v>
      </c>
      <c r="BR255" s="10" t="str">
        <f t="shared" si="58"/>
        <v>-</v>
      </c>
      <c r="BS255" s="9" t="str" cm="1">
        <f t="array" ref="BS255">IF(BQ255&lt;$K$45,"-",IF(BC255&lt;0,_xll.Dce_5575_1121_SigmaCr1(AN255,AG255,$B$23,$D$23),"-"))</f>
        <v>-</v>
      </c>
      <c r="BT255" s="10">
        <f t="shared" si="59"/>
        <v>0</v>
      </c>
      <c r="BU255" s="7" t="str">
        <f t="shared" si="60"/>
        <v>OK</v>
      </c>
      <c r="DA255" s="186"/>
      <c r="DB255" s="186"/>
      <c r="DC255" s="186"/>
      <c r="DD255" s="201"/>
      <c r="DE255" s="201"/>
      <c r="DF255" s="186"/>
      <c r="DG255" s="186"/>
      <c r="DH255" s="189"/>
      <c r="DI255" s="190"/>
      <c r="DJ255" s="187"/>
      <c r="DK255" s="187"/>
      <c r="DL255" s="190"/>
      <c r="DM255" s="190"/>
      <c r="DN255" s="190"/>
      <c r="DO255" s="190"/>
      <c r="DP255" s="190"/>
      <c r="DQ255" s="190"/>
      <c r="DR255" s="190"/>
      <c r="DS255" s="190"/>
      <c r="DT255" s="190"/>
      <c r="DU255" s="190"/>
      <c r="DV255" s="190"/>
      <c r="DW255" s="190"/>
      <c r="DX255" s="190"/>
      <c r="DY255" s="190"/>
      <c r="DZ255" s="190"/>
      <c r="EA255" s="190"/>
      <c r="EB255" s="186"/>
      <c r="EC255" s="188"/>
      <c r="ED255" s="188"/>
      <c r="EE255" s="188"/>
      <c r="EF255" s="188"/>
      <c r="EG255" s="188"/>
      <c r="EH255" s="188"/>
      <c r="EI255" s="188"/>
      <c r="EJ255" s="191"/>
      <c r="EK255" s="191"/>
      <c r="EL255" s="191"/>
      <c r="EM255" s="191"/>
      <c r="EN255" s="189"/>
      <c r="EO255" s="190"/>
      <c r="EP255" s="189"/>
      <c r="EQ255" s="187"/>
      <c r="ER255" s="191"/>
      <c r="ES255" s="190"/>
      <c r="ET255" s="191"/>
      <c r="EU255" s="190"/>
    </row>
    <row r="256" spans="27:151">
      <c r="AA256" s="6" t="s">
        <v>282</v>
      </c>
      <c r="AB256" s="5" t="s">
        <v>283</v>
      </c>
      <c r="AC256" s="5" t="s">
        <v>284</v>
      </c>
      <c r="AD256" s="4">
        <v>25.81</v>
      </c>
      <c r="AE256" s="4">
        <v>28</v>
      </c>
      <c r="AF256" s="5">
        <v>114.3</v>
      </c>
      <c r="AG256" s="5">
        <v>6.5000000000000009</v>
      </c>
      <c r="AH256" s="6" t="str">
        <f t="shared" si="46"/>
        <v>114.3 x 6.5</v>
      </c>
      <c r="AI256" s="11" cm="1">
        <f t="array" ref="AI256">_xll.DCEPropSectPipe(AF256, AG256, "Area")</f>
        <v>2201.3139723703698</v>
      </c>
      <c r="AJ256" s="151" cm="1">
        <f t="array" ref="AJ256">_xll.DCEPropSectPipe(AF256, AG256, "Ix")</f>
        <v>3209265.3722516391</v>
      </c>
      <c r="AK256" s="151" cm="1">
        <f t="array" ref="AK256">_xll.DCEPropSectPipe(AF256, AG256, "W")</f>
        <v>56155.124623825708</v>
      </c>
      <c r="AL256" s="151" cm="1">
        <f t="array" ref="AL256">_xll.DCEPropSectPipe(AF256, AG256, "Sx")</f>
        <v>37813.500833333332</v>
      </c>
      <c r="AM256" s="11">
        <f>2*Cal!AG256</f>
        <v>13.000000000000002</v>
      </c>
      <c r="AN256" s="11">
        <f t="shared" si="47"/>
        <v>53.9</v>
      </c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9"/>
      <c r="BB256" s="5" t="s">
        <v>298</v>
      </c>
      <c r="BC256" s="3">
        <v>-1064.8392836901787</v>
      </c>
      <c r="BD256" s="3">
        <v>0</v>
      </c>
      <c r="BE256" s="3">
        <v>3.2681451707079212</v>
      </c>
      <c r="BF256" s="3">
        <v>-3.4297133148506025</v>
      </c>
      <c r="BG256" s="3">
        <v>0</v>
      </c>
      <c r="BH256" s="153">
        <f t="shared" si="48"/>
        <v>3.4297133148506025</v>
      </c>
      <c r="BI256" s="153">
        <f t="shared" si="49"/>
        <v>3.2681451707079212</v>
      </c>
      <c r="BJ256" s="8">
        <f t="shared" si="50"/>
        <v>2.3034711628198314</v>
      </c>
      <c r="BK256" s="8">
        <f t="shared" si="51"/>
        <v>0.290836647151271</v>
      </c>
      <c r="BL256" s="8">
        <f t="shared" si="52"/>
        <v>2.5943078099711023</v>
      </c>
      <c r="BM256" s="8">
        <f t="shared" si="53"/>
        <v>2.4319349590860871E-2</v>
      </c>
      <c r="BN256" s="7" t="str">
        <f t="shared" si="54"/>
        <v>O/S</v>
      </c>
      <c r="BO256" s="9">
        <f t="shared" si="55"/>
        <v>0.29083664715127105</v>
      </c>
      <c r="BP256" s="7" t="str">
        <f t="shared" si="56"/>
        <v>OK</v>
      </c>
      <c r="BQ256" s="11">
        <f t="shared" si="57"/>
        <v>8.2923076923076913</v>
      </c>
      <c r="BR256" s="10" t="str">
        <f t="shared" si="58"/>
        <v>-</v>
      </c>
      <c r="BS256" s="9" t="str" cm="1">
        <f t="array" ref="BS256">IF(BQ256&lt;$K$45,"-",IF(BC256&lt;0,_xll.Dce_5575_1121_SigmaCr1(AN256,AG256,$B$23,$D$23),"-"))</f>
        <v>-</v>
      </c>
      <c r="BT256" s="10">
        <f t="shared" si="59"/>
        <v>0</v>
      </c>
      <c r="BU256" s="7" t="str">
        <f t="shared" si="60"/>
        <v>OK</v>
      </c>
      <c r="DA256" s="186"/>
      <c r="DB256" s="186"/>
      <c r="DC256" s="186"/>
      <c r="DD256" s="201"/>
      <c r="DE256" s="201"/>
      <c r="DF256" s="186"/>
      <c r="DG256" s="186"/>
      <c r="DH256" s="189"/>
      <c r="DI256" s="190"/>
      <c r="DJ256" s="187"/>
      <c r="DK256" s="187"/>
      <c r="DL256" s="190"/>
      <c r="DM256" s="190"/>
      <c r="DN256" s="190"/>
      <c r="DO256" s="190"/>
      <c r="DP256" s="190"/>
      <c r="DQ256" s="190"/>
      <c r="DR256" s="190"/>
      <c r="DS256" s="190"/>
      <c r="DT256" s="190"/>
      <c r="DU256" s="190"/>
      <c r="DV256" s="190"/>
      <c r="DW256" s="190"/>
      <c r="DX256" s="190"/>
      <c r="DY256" s="190"/>
      <c r="DZ256" s="190"/>
      <c r="EA256" s="190"/>
      <c r="EB256" s="186"/>
      <c r="EC256" s="188"/>
      <c r="ED256" s="188"/>
      <c r="EE256" s="188"/>
      <c r="EF256" s="188"/>
      <c r="EG256" s="188"/>
      <c r="EH256" s="188"/>
      <c r="EI256" s="188"/>
      <c r="EJ256" s="191"/>
      <c r="EK256" s="191"/>
      <c r="EL256" s="191"/>
      <c r="EM256" s="191"/>
      <c r="EN256" s="189"/>
      <c r="EO256" s="190"/>
      <c r="EP256" s="189"/>
      <c r="EQ256" s="187"/>
      <c r="ER256" s="191"/>
      <c r="ES256" s="190"/>
      <c r="ET256" s="191"/>
      <c r="EU256" s="190"/>
    </row>
    <row r="257" spans="27:151">
      <c r="AA257" s="6" t="s">
        <v>282</v>
      </c>
      <c r="AB257" s="5" t="s">
        <v>283</v>
      </c>
      <c r="AC257" s="5" t="s">
        <v>284</v>
      </c>
      <c r="AD257" s="4">
        <v>26.25</v>
      </c>
      <c r="AE257" s="4">
        <v>28</v>
      </c>
      <c r="AF257" s="5">
        <v>114.3</v>
      </c>
      <c r="AG257" s="5">
        <v>6.5000000000000009</v>
      </c>
      <c r="AH257" s="6" t="str">
        <f t="shared" si="46"/>
        <v>114.3 x 6.5</v>
      </c>
      <c r="AI257" s="11" cm="1">
        <f t="array" ref="AI257">_xll.DCEPropSectPipe(AF257, AG257, "Area")</f>
        <v>2201.3139723703698</v>
      </c>
      <c r="AJ257" s="151" cm="1">
        <f t="array" ref="AJ257">_xll.DCEPropSectPipe(AF257, AG257, "Ix")</f>
        <v>3209265.3722516391</v>
      </c>
      <c r="AK257" s="151" cm="1">
        <f t="array" ref="AK257">_xll.DCEPropSectPipe(AF257, AG257, "W")</f>
        <v>56155.124623825708</v>
      </c>
      <c r="AL257" s="151" cm="1">
        <f t="array" ref="AL257">_xll.DCEPropSectPipe(AF257, AG257, "Sx")</f>
        <v>37813.500833333332</v>
      </c>
      <c r="AM257" s="11">
        <f>2*Cal!AG257</f>
        <v>13.000000000000002</v>
      </c>
      <c r="AN257" s="11">
        <f t="shared" si="47"/>
        <v>53.9</v>
      </c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9"/>
      <c r="BB257" s="5" t="s">
        <v>298</v>
      </c>
      <c r="BC257" s="3">
        <v>-1064.8392836901787</v>
      </c>
      <c r="BD257" s="3">
        <v>0</v>
      </c>
      <c r="BE257" s="3">
        <v>3.3496888641359792</v>
      </c>
      <c r="BF257" s="3">
        <v>-4.8773645099727068</v>
      </c>
      <c r="BG257" s="3">
        <v>0</v>
      </c>
      <c r="BH257" s="153">
        <f t="shared" si="48"/>
        <v>4.8773645099727068</v>
      </c>
      <c r="BI257" s="153">
        <f t="shared" si="49"/>
        <v>3.3496888641359792</v>
      </c>
      <c r="BJ257" s="8">
        <f t="shared" si="50"/>
        <v>2.3034711628198314</v>
      </c>
      <c r="BK257" s="8">
        <f t="shared" si="51"/>
        <v>0.41359618451866265</v>
      </c>
      <c r="BL257" s="8">
        <f t="shared" si="52"/>
        <v>2.7170673473384941</v>
      </c>
      <c r="BM257" s="8">
        <f t="shared" si="53"/>
        <v>2.4926143195129483E-2</v>
      </c>
      <c r="BN257" s="7" t="str">
        <f t="shared" si="54"/>
        <v>O/S</v>
      </c>
      <c r="BO257" s="9">
        <f t="shared" si="55"/>
        <v>0.41359618451866276</v>
      </c>
      <c r="BP257" s="7" t="str">
        <f t="shared" si="56"/>
        <v>OK</v>
      </c>
      <c r="BQ257" s="11">
        <f t="shared" si="57"/>
        <v>8.2923076923076913</v>
      </c>
      <c r="BR257" s="10" t="str">
        <f t="shared" si="58"/>
        <v>-</v>
      </c>
      <c r="BS257" s="9" t="str" cm="1">
        <f t="array" ref="BS257">IF(BQ257&lt;$K$45,"-",IF(BC257&lt;0,_xll.Dce_5575_1121_SigmaCr1(AN257,AG257,$B$23,$D$23),"-"))</f>
        <v>-</v>
      </c>
      <c r="BT257" s="10">
        <f t="shared" si="59"/>
        <v>0</v>
      </c>
      <c r="BU257" s="7" t="str">
        <f t="shared" si="60"/>
        <v>OK</v>
      </c>
      <c r="DA257" s="186"/>
      <c r="DB257" s="186"/>
      <c r="DC257" s="186"/>
      <c r="DD257" s="201"/>
      <c r="DE257" s="201"/>
      <c r="DF257" s="186"/>
      <c r="DG257" s="186"/>
      <c r="DH257" s="189"/>
      <c r="DI257" s="190"/>
      <c r="DJ257" s="187"/>
      <c r="DK257" s="187"/>
      <c r="DL257" s="190"/>
      <c r="DM257" s="190"/>
      <c r="DN257" s="190"/>
      <c r="DO257" s="190"/>
      <c r="DP257" s="190"/>
      <c r="DQ257" s="190"/>
      <c r="DR257" s="190"/>
      <c r="DS257" s="190"/>
      <c r="DT257" s="190"/>
      <c r="DU257" s="190"/>
      <c r="DV257" s="190"/>
      <c r="DW257" s="190"/>
      <c r="DX257" s="190"/>
      <c r="DY257" s="190"/>
      <c r="DZ257" s="190"/>
      <c r="EA257" s="190"/>
      <c r="EB257" s="186"/>
      <c r="EC257" s="188"/>
      <c r="ED257" s="188"/>
      <c r="EE257" s="188"/>
      <c r="EF257" s="188"/>
      <c r="EG257" s="188"/>
      <c r="EH257" s="188"/>
      <c r="EI257" s="188"/>
      <c r="EJ257" s="191"/>
      <c r="EK257" s="191"/>
      <c r="EL257" s="191"/>
      <c r="EM257" s="191"/>
      <c r="EN257" s="189"/>
      <c r="EO257" s="190"/>
      <c r="EP257" s="189"/>
      <c r="EQ257" s="187"/>
      <c r="ER257" s="191"/>
      <c r="ES257" s="190"/>
      <c r="ET257" s="191"/>
      <c r="EU257" s="190"/>
    </row>
    <row r="258" spans="27:151">
      <c r="AA258" s="6" t="s">
        <v>282</v>
      </c>
      <c r="AB258" s="5" t="s">
        <v>283</v>
      </c>
      <c r="AC258" s="5" t="s">
        <v>284</v>
      </c>
      <c r="AD258" s="4">
        <v>26.25</v>
      </c>
      <c r="AE258" s="4">
        <v>28</v>
      </c>
      <c r="AF258" s="5">
        <v>114.3</v>
      </c>
      <c r="AG258" s="5">
        <v>6.5000000000000009</v>
      </c>
      <c r="AH258" s="6" t="str">
        <f t="shared" si="46"/>
        <v>114.3 x 6.5</v>
      </c>
      <c r="AI258" s="11" cm="1">
        <f t="array" ref="AI258">_xll.DCEPropSectPipe(AF258, AG258, "Area")</f>
        <v>2201.3139723703698</v>
      </c>
      <c r="AJ258" s="151" cm="1">
        <f t="array" ref="AJ258">_xll.DCEPropSectPipe(AF258, AG258, "Ix")</f>
        <v>3209265.3722516391</v>
      </c>
      <c r="AK258" s="151" cm="1">
        <f t="array" ref="AK258">_xll.DCEPropSectPipe(AF258, AG258, "W")</f>
        <v>56155.124623825708</v>
      </c>
      <c r="AL258" s="151" cm="1">
        <f t="array" ref="AL258">_xll.DCEPropSectPipe(AF258, AG258, "Sx")</f>
        <v>37813.500833333332</v>
      </c>
      <c r="AM258" s="11">
        <f>2*Cal!AG258</f>
        <v>13.000000000000002</v>
      </c>
      <c r="AN258" s="11">
        <f t="shared" si="47"/>
        <v>53.9</v>
      </c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9"/>
      <c r="BB258" s="5" t="s">
        <v>298</v>
      </c>
      <c r="BC258" s="3">
        <v>-1064.8392836901792</v>
      </c>
      <c r="BD258" s="3">
        <v>0</v>
      </c>
      <c r="BE258" s="3">
        <v>-2.9501528211261774</v>
      </c>
      <c r="BF258" s="3">
        <v>-4.8773645099726011</v>
      </c>
      <c r="BG258" s="3">
        <v>0</v>
      </c>
      <c r="BH258" s="153">
        <f t="shared" si="48"/>
        <v>4.8773645099726011</v>
      </c>
      <c r="BI258" s="153">
        <f t="shared" si="49"/>
        <v>2.9501528211261774</v>
      </c>
      <c r="BJ258" s="8">
        <f t="shared" si="50"/>
        <v>2.3034711628198323</v>
      </c>
      <c r="BK258" s="8">
        <f t="shared" si="51"/>
        <v>0.41359618451865376</v>
      </c>
      <c r="BL258" s="8">
        <f t="shared" si="52"/>
        <v>2.7170673473384861</v>
      </c>
      <c r="BM258" s="8">
        <f t="shared" si="53"/>
        <v>2.1953063299171287E-2</v>
      </c>
      <c r="BN258" s="7" t="str">
        <f t="shared" si="54"/>
        <v>O/S</v>
      </c>
      <c r="BO258" s="9">
        <f t="shared" si="55"/>
        <v>0.41359618451865382</v>
      </c>
      <c r="BP258" s="7" t="str">
        <f t="shared" si="56"/>
        <v>OK</v>
      </c>
      <c r="BQ258" s="11">
        <f t="shared" si="57"/>
        <v>8.2923076923076913</v>
      </c>
      <c r="BR258" s="10" t="str">
        <f t="shared" si="58"/>
        <v>-</v>
      </c>
      <c r="BS258" s="9" t="str" cm="1">
        <f t="array" ref="BS258">IF(BQ258&lt;$K$45,"-",IF(BC258&lt;0,_xll.Dce_5575_1121_SigmaCr1(AN258,AG258,$B$23,$D$23),"-"))</f>
        <v>-</v>
      </c>
      <c r="BT258" s="10">
        <f t="shared" si="59"/>
        <v>0</v>
      </c>
      <c r="BU258" s="7" t="str">
        <f t="shared" si="60"/>
        <v>OK</v>
      </c>
      <c r="DA258" s="186"/>
      <c r="DB258" s="186"/>
      <c r="DC258" s="186"/>
      <c r="DD258" s="201"/>
      <c r="DE258" s="201"/>
      <c r="DF258" s="186"/>
      <c r="DG258" s="186"/>
      <c r="DH258" s="189"/>
      <c r="DI258" s="190"/>
      <c r="DJ258" s="187"/>
      <c r="DK258" s="187"/>
      <c r="DL258" s="190"/>
      <c r="DM258" s="190"/>
      <c r="DN258" s="190"/>
      <c r="DO258" s="190"/>
      <c r="DP258" s="190"/>
      <c r="DQ258" s="190"/>
      <c r="DR258" s="190"/>
      <c r="DS258" s="190"/>
      <c r="DT258" s="190"/>
      <c r="DU258" s="190"/>
      <c r="DV258" s="190"/>
      <c r="DW258" s="190"/>
      <c r="DX258" s="190"/>
      <c r="DY258" s="190"/>
      <c r="DZ258" s="190"/>
      <c r="EA258" s="190"/>
      <c r="EB258" s="186"/>
      <c r="EC258" s="188"/>
      <c r="ED258" s="188"/>
      <c r="EE258" s="188"/>
      <c r="EF258" s="188"/>
      <c r="EG258" s="188"/>
      <c r="EH258" s="188"/>
      <c r="EI258" s="188"/>
      <c r="EJ258" s="191"/>
      <c r="EK258" s="191"/>
      <c r="EL258" s="191"/>
      <c r="EM258" s="191"/>
      <c r="EN258" s="189"/>
      <c r="EO258" s="190"/>
      <c r="EP258" s="189"/>
      <c r="EQ258" s="187"/>
      <c r="ER258" s="191"/>
      <c r="ES258" s="190"/>
      <c r="ET258" s="191"/>
      <c r="EU258" s="190"/>
    </row>
    <row r="259" spans="27:151">
      <c r="AA259" s="6" t="s">
        <v>282</v>
      </c>
      <c r="AB259" s="5" t="s">
        <v>283</v>
      </c>
      <c r="AC259" s="5" t="s">
        <v>284</v>
      </c>
      <c r="AD259" s="4">
        <v>26.69</v>
      </c>
      <c r="AE259" s="4">
        <v>28</v>
      </c>
      <c r="AF259" s="5">
        <v>114.3</v>
      </c>
      <c r="AG259" s="5">
        <v>6.5000000000000009</v>
      </c>
      <c r="AH259" s="6" t="str">
        <f t="shared" si="46"/>
        <v>114.3 x 6.5</v>
      </c>
      <c r="AI259" s="11" cm="1">
        <f t="array" ref="AI259">_xll.DCEPropSectPipe(AF259, AG259, "Area")</f>
        <v>2201.3139723703698</v>
      </c>
      <c r="AJ259" s="151" cm="1">
        <f t="array" ref="AJ259">_xll.DCEPropSectPipe(AF259, AG259, "Ix")</f>
        <v>3209265.3722516391</v>
      </c>
      <c r="AK259" s="151" cm="1">
        <f t="array" ref="AK259">_xll.DCEPropSectPipe(AF259, AG259, "W")</f>
        <v>56155.124623825708</v>
      </c>
      <c r="AL259" s="151" cm="1">
        <f t="array" ref="AL259">_xll.DCEPropSectPipe(AF259, AG259, "Sx")</f>
        <v>37813.500833333332</v>
      </c>
      <c r="AM259" s="11">
        <f>2*Cal!AG259</f>
        <v>13.000000000000002</v>
      </c>
      <c r="AN259" s="11">
        <f t="shared" si="47"/>
        <v>53.9</v>
      </c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9"/>
      <c r="BB259" s="5" t="s">
        <v>298</v>
      </c>
      <c r="BC259" s="3">
        <v>-1064.8392836901792</v>
      </c>
      <c r="BD259" s="3">
        <v>0</v>
      </c>
      <c r="BE259" s="3">
        <v>-2.8686091276981198</v>
      </c>
      <c r="BF259" s="3">
        <v>-3.6045103336672857</v>
      </c>
      <c r="BG259" s="3">
        <v>0</v>
      </c>
      <c r="BH259" s="153">
        <f t="shared" si="48"/>
        <v>3.6045103336672857</v>
      </c>
      <c r="BI259" s="153">
        <f t="shared" si="49"/>
        <v>2.8686091276981198</v>
      </c>
      <c r="BJ259" s="8">
        <f t="shared" si="50"/>
        <v>2.3034711628198323</v>
      </c>
      <c r="BK259" s="8">
        <f t="shared" si="51"/>
        <v>0.3056592793125531</v>
      </c>
      <c r="BL259" s="8">
        <f t="shared" si="52"/>
        <v>2.6091304421323853</v>
      </c>
      <c r="BM259" s="8">
        <f t="shared" si="53"/>
        <v>2.1346269694902675E-2</v>
      </c>
      <c r="BN259" s="7" t="str">
        <f t="shared" si="54"/>
        <v>O/S</v>
      </c>
      <c r="BO259" s="9">
        <f t="shared" si="55"/>
        <v>0.3056592793125531</v>
      </c>
      <c r="BP259" s="7" t="str">
        <f t="shared" si="56"/>
        <v>OK</v>
      </c>
      <c r="BQ259" s="11">
        <f t="shared" si="57"/>
        <v>8.2923076923076913</v>
      </c>
      <c r="BR259" s="10" t="str">
        <f t="shared" si="58"/>
        <v>-</v>
      </c>
      <c r="BS259" s="9" t="str" cm="1">
        <f t="array" ref="BS259">IF(BQ259&lt;$K$45,"-",IF(BC259&lt;0,_xll.Dce_5575_1121_SigmaCr1(AN259,AG259,$B$23,$D$23),"-"))</f>
        <v>-</v>
      </c>
      <c r="BT259" s="10">
        <f t="shared" si="59"/>
        <v>0</v>
      </c>
      <c r="BU259" s="7" t="str">
        <f t="shared" si="60"/>
        <v>OK</v>
      </c>
      <c r="DA259" s="186"/>
      <c r="DB259" s="186"/>
      <c r="DC259" s="186"/>
      <c r="DD259" s="201"/>
      <c r="DE259" s="201"/>
      <c r="DF259" s="186"/>
      <c r="DG259" s="186"/>
      <c r="DH259" s="189"/>
      <c r="DI259" s="190"/>
      <c r="DJ259" s="187"/>
      <c r="DK259" s="187"/>
      <c r="DL259" s="190"/>
      <c r="DM259" s="190"/>
      <c r="DN259" s="190"/>
      <c r="DO259" s="190"/>
      <c r="DP259" s="190"/>
      <c r="DQ259" s="190"/>
      <c r="DR259" s="190"/>
      <c r="DS259" s="190"/>
      <c r="DT259" s="190"/>
      <c r="DU259" s="190"/>
      <c r="DV259" s="190"/>
      <c r="DW259" s="190"/>
      <c r="DX259" s="190"/>
      <c r="DY259" s="190"/>
      <c r="DZ259" s="190"/>
      <c r="EA259" s="190"/>
      <c r="EB259" s="186"/>
      <c r="EC259" s="188"/>
      <c r="ED259" s="188"/>
      <c r="EE259" s="188"/>
      <c r="EF259" s="188"/>
      <c r="EG259" s="188"/>
      <c r="EH259" s="188"/>
      <c r="EI259" s="188"/>
      <c r="EJ259" s="191"/>
      <c r="EK259" s="191"/>
      <c r="EL259" s="191"/>
      <c r="EM259" s="191"/>
      <c r="EN259" s="189"/>
      <c r="EO259" s="190"/>
      <c r="EP259" s="189"/>
      <c r="EQ259" s="187"/>
      <c r="ER259" s="191"/>
      <c r="ES259" s="190"/>
      <c r="ET259" s="191"/>
      <c r="EU259" s="190"/>
    </row>
    <row r="260" spans="27:151">
      <c r="AA260" s="6" t="s">
        <v>282</v>
      </c>
      <c r="AB260" s="5" t="s">
        <v>283</v>
      </c>
      <c r="AC260" s="5" t="s">
        <v>284</v>
      </c>
      <c r="AD260" s="4">
        <v>27.12</v>
      </c>
      <c r="AE260" s="4">
        <v>28</v>
      </c>
      <c r="AF260" s="5">
        <v>114.3</v>
      </c>
      <c r="AG260" s="5">
        <v>6.5000000000000009</v>
      </c>
      <c r="AH260" s="6" t="str">
        <f t="shared" si="46"/>
        <v>114.3 x 6.5</v>
      </c>
      <c r="AI260" s="11" cm="1">
        <f t="array" ref="AI260">_xll.DCEPropSectPipe(AF260, AG260, "Area")</f>
        <v>2201.3139723703698</v>
      </c>
      <c r="AJ260" s="151" cm="1">
        <f t="array" ref="AJ260">_xll.DCEPropSectPipe(AF260, AG260, "Ix")</f>
        <v>3209265.3722516391</v>
      </c>
      <c r="AK260" s="151" cm="1">
        <f t="array" ref="AK260">_xll.DCEPropSectPipe(AF260, AG260, "W")</f>
        <v>56155.124623825708</v>
      </c>
      <c r="AL260" s="151" cm="1">
        <f t="array" ref="AL260">_xll.DCEPropSectPipe(AF260, AG260, "Sx")</f>
        <v>37813.500833333332</v>
      </c>
      <c r="AM260" s="11">
        <f>2*Cal!AG260</f>
        <v>13.000000000000002</v>
      </c>
      <c r="AN260" s="11">
        <f t="shared" si="47"/>
        <v>53.9</v>
      </c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9"/>
      <c r="BB260" s="5" t="s">
        <v>298</v>
      </c>
      <c r="BC260" s="3">
        <v>-1064.8392836901792</v>
      </c>
      <c r="BD260" s="3">
        <v>0</v>
      </c>
      <c r="BE260" s="3">
        <v>-2.7870654342700623</v>
      </c>
      <c r="BF260" s="3">
        <v>-2.367331523236746</v>
      </c>
      <c r="BG260" s="3">
        <v>0</v>
      </c>
      <c r="BH260" s="153">
        <f t="shared" si="48"/>
        <v>2.367331523236746</v>
      </c>
      <c r="BI260" s="153">
        <f t="shared" si="49"/>
        <v>2.7870654342700623</v>
      </c>
      <c r="BJ260" s="8">
        <f t="shared" si="50"/>
        <v>2.3034711628198323</v>
      </c>
      <c r="BK260" s="8">
        <f t="shared" si="51"/>
        <v>0.2007476134907438</v>
      </c>
      <c r="BL260" s="8">
        <f t="shared" si="52"/>
        <v>2.5042187763105761</v>
      </c>
      <c r="BM260" s="8">
        <f t="shared" si="53"/>
        <v>2.0739476090634062E-2</v>
      </c>
      <c r="BN260" s="7" t="str">
        <f t="shared" si="54"/>
        <v>O/S</v>
      </c>
      <c r="BO260" s="9">
        <f t="shared" si="55"/>
        <v>0.20074761349074383</v>
      </c>
      <c r="BP260" s="7" t="str">
        <f t="shared" si="56"/>
        <v>OK</v>
      </c>
      <c r="BQ260" s="11">
        <f t="shared" si="57"/>
        <v>8.2923076923076913</v>
      </c>
      <c r="BR260" s="10" t="str">
        <f t="shared" si="58"/>
        <v>-</v>
      </c>
      <c r="BS260" s="9" t="str" cm="1">
        <f t="array" ref="BS260">IF(BQ260&lt;$K$45,"-",IF(BC260&lt;0,_xll.Dce_5575_1121_SigmaCr1(AN260,AG260,$B$23,$D$23),"-"))</f>
        <v>-</v>
      </c>
      <c r="BT260" s="10">
        <f t="shared" si="59"/>
        <v>0</v>
      </c>
      <c r="BU260" s="7" t="str">
        <f t="shared" si="60"/>
        <v>OK</v>
      </c>
      <c r="DA260" s="186"/>
      <c r="DB260" s="186"/>
      <c r="DC260" s="186"/>
      <c r="DD260" s="201"/>
      <c r="DE260" s="201"/>
      <c r="DF260" s="186"/>
      <c r="DG260" s="186"/>
      <c r="DH260" s="189"/>
      <c r="DI260" s="190"/>
      <c r="DJ260" s="187"/>
      <c r="DK260" s="187"/>
      <c r="DL260" s="190"/>
      <c r="DM260" s="190"/>
      <c r="DN260" s="190"/>
      <c r="DO260" s="190"/>
      <c r="DP260" s="190"/>
      <c r="DQ260" s="190"/>
      <c r="DR260" s="190"/>
      <c r="DS260" s="190"/>
      <c r="DT260" s="190"/>
      <c r="DU260" s="190"/>
      <c r="DV260" s="190"/>
      <c r="DW260" s="190"/>
      <c r="DX260" s="190"/>
      <c r="DY260" s="190"/>
      <c r="DZ260" s="190"/>
      <c r="EA260" s="190"/>
      <c r="EB260" s="186"/>
      <c r="EC260" s="188"/>
      <c r="ED260" s="188"/>
      <c r="EE260" s="188"/>
      <c r="EF260" s="188"/>
      <c r="EG260" s="188"/>
      <c r="EH260" s="188"/>
      <c r="EI260" s="188"/>
      <c r="EJ260" s="191"/>
      <c r="EK260" s="191"/>
      <c r="EL260" s="191"/>
      <c r="EM260" s="191"/>
      <c r="EN260" s="189"/>
      <c r="EO260" s="190"/>
      <c r="EP260" s="189"/>
      <c r="EQ260" s="187"/>
      <c r="ER260" s="191"/>
      <c r="ES260" s="190"/>
      <c r="ET260" s="191"/>
      <c r="EU260" s="190"/>
    </row>
    <row r="261" spans="27:151">
      <c r="AA261" s="6" t="s">
        <v>282</v>
      </c>
      <c r="AB261" s="5" t="s">
        <v>283</v>
      </c>
      <c r="AC261" s="5" t="s">
        <v>284</v>
      </c>
      <c r="AD261" s="4">
        <v>27.56</v>
      </c>
      <c r="AE261" s="4">
        <v>28</v>
      </c>
      <c r="AF261" s="5">
        <v>114.3</v>
      </c>
      <c r="AG261" s="5">
        <v>6.5000000000000009</v>
      </c>
      <c r="AH261" s="6" t="str">
        <f t="shared" si="46"/>
        <v>114.3 x 6.5</v>
      </c>
      <c r="AI261" s="11" cm="1">
        <f t="array" ref="AI261">_xll.DCEPropSectPipe(AF261, AG261, "Area")</f>
        <v>2201.3139723703698</v>
      </c>
      <c r="AJ261" s="151" cm="1">
        <f t="array" ref="AJ261">_xll.DCEPropSectPipe(AF261, AG261, "Ix")</f>
        <v>3209265.3722516391</v>
      </c>
      <c r="AK261" s="151" cm="1">
        <f t="array" ref="AK261">_xll.DCEPropSectPipe(AF261, AG261, "W")</f>
        <v>56155.124623825708</v>
      </c>
      <c r="AL261" s="151" cm="1">
        <f t="array" ref="AL261">_xll.DCEPropSectPipe(AF261, AG261, "Sx")</f>
        <v>37813.500833333332</v>
      </c>
      <c r="AM261" s="11">
        <f>2*Cal!AG261</f>
        <v>13.000000000000002</v>
      </c>
      <c r="AN261" s="11">
        <f t="shared" si="47"/>
        <v>53.9</v>
      </c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9"/>
      <c r="BB261" s="5" t="s">
        <v>298</v>
      </c>
      <c r="BC261" s="3">
        <v>-1064.8392836901792</v>
      </c>
      <c r="BD261" s="3">
        <v>0</v>
      </c>
      <c r="BE261" s="3">
        <v>-2.7055217408420043</v>
      </c>
      <c r="BF261" s="3">
        <v>-1.1658280786809816</v>
      </c>
      <c r="BG261" s="3">
        <v>0</v>
      </c>
      <c r="BH261" s="153">
        <f t="shared" si="48"/>
        <v>1.1658280786809816</v>
      </c>
      <c r="BI261" s="153">
        <f t="shared" si="49"/>
        <v>2.7055217408420043</v>
      </c>
      <c r="BJ261" s="8">
        <f t="shared" si="50"/>
        <v>2.3034711628198323</v>
      </c>
      <c r="BK261" s="8">
        <f t="shared" si="51"/>
        <v>9.8861187053225913E-2</v>
      </c>
      <c r="BL261" s="8">
        <f t="shared" si="52"/>
        <v>2.4023323498730584</v>
      </c>
      <c r="BM261" s="8">
        <f t="shared" si="53"/>
        <v>2.0132682486365447E-2</v>
      </c>
      <c r="BN261" s="7" t="str">
        <f t="shared" si="54"/>
        <v>O/S</v>
      </c>
      <c r="BO261" s="9">
        <f t="shared" si="55"/>
        <v>9.8861187053225927E-2</v>
      </c>
      <c r="BP261" s="7" t="str">
        <f t="shared" si="56"/>
        <v>OK</v>
      </c>
      <c r="BQ261" s="11">
        <f t="shared" si="57"/>
        <v>8.2923076923076913</v>
      </c>
      <c r="BR261" s="10" t="str">
        <f t="shared" si="58"/>
        <v>-</v>
      </c>
      <c r="BS261" s="9" t="str" cm="1">
        <f t="array" ref="BS261">IF(BQ261&lt;$K$45,"-",IF(BC261&lt;0,_xll.Dce_5575_1121_SigmaCr1(AN261,AG261,$B$23,$D$23),"-"))</f>
        <v>-</v>
      </c>
      <c r="BT261" s="10">
        <f t="shared" si="59"/>
        <v>0</v>
      </c>
      <c r="BU261" s="7" t="str">
        <f t="shared" si="60"/>
        <v>OK</v>
      </c>
      <c r="DA261" s="186"/>
      <c r="DB261" s="186"/>
      <c r="DC261" s="186"/>
      <c r="DD261" s="201"/>
      <c r="DE261" s="201"/>
      <c r="DF261" s="186"/>
      <c r="DG261" s="186"/>
      <c r="DH261" s="189"/>
      <c r="DI261" s="190"/>
      <c r="DJ261" s="187"/>
      <c r="DK261" s="187"/>
      <c r="DL261" s="190"/>
      <c r="DM261" s="190"/>
      <c r="DN261" s="190"/>
      <c r="DO261" s="190"/>
      <c r="DP261" s="190"/>
      <c r="DQ261" s="190"/>
      <c r="DR261" s="190"/>
      <c r="DS261" s="190"/>
      <c r="DT261" s="190"/>
      <c r="DU261" s="190"/>
      <c r="DV261" s="190"/>
      <c r="DW261" s="190"/>
      <c r="DX261" s="190"/>
      <c r="DY261" s="190"/>
      <c r="DZ261" s="190"/>
      <c r="EA261" s="190"/>
      <c r="EB261" s="186"/>
      <c r="EC261" s="188"/>
      <c r="ED261" s="188"/>
      <c r="EE261" s="188"/>
      <c r="EF261" s="188"/>
      <c r="EG261" s="188"/>
      <c r="EH261" s="188"/>
      <c r="EI261" s="188"/>
      <c r="EJ261" s="191"/>
      <c r="EK261" s="191"/>
      <c r="EL261" s="191"/>
      <c r="EM261" s="191"/>
      <c r="EN261" s="189"/>
      <c r="EO261" s="190"/>
      <c r="EP261" s="189"/>
      <c r="EQ261" s="187"/>
      <c r="ER261" s="191"/>
      <c r="ES261" s="190"/>
      <c r="ET261" s="191"/>
      <c r="EU261" s="190"/>
    </row>
    <row r="262" spans="27:151">
      <c r="AA262" s="6" t="s">
        <v>282</v>
      </c>
      <c r="AB262" s="5" t="s">
        <v>283</v>
      </c>
      <c r="AC262" s="5" t="s">
        <v>284</v>
      </c>
      <c r="AD262" s="4">
        <v>28</v>
      </c>
      <c r="AE262" s="4">
        <v>28</v>
      </c>
      <c r="AF262" s="5">
        <v>114.3</v>
      </c>
      <c r="AG262" s="5">
        <v>6.5000000000000009</v>
      </c>
      <c r="AH262" s="6" t="str">
        <f t="shared" si="46"/>
        <v>114.3 x 6.5</v>
      </c>
      <c r="AI262" s="11" cm="1">
        <f t="array" ref="AI262">_xll.DCEPropSectPipe(AF262, AG262, "Area")</f>
        <v>2201.3139723703698</v>
      </c>
      <c r="AJ262" s="151" cm="1">
        <f t="array" ref="AJ262">_xll.DCEPropSectPipe(AF262, AG262, "Ix")</f>
        <v>3209265.3722516391</v>
      </c>
      <c r="AK262" s="151" cm="1">
        <f t="array" ref="AK262">_xll.DCEPropSectPipe(AF262, AG262, "W")</f>
        <v>56155.124623825708</v>
      </c>
      <c r="AL262" s="151" cm="1">
        <f t="array" ref="AL262">_xll.DCEPropSectPipe(AF262, AG262, "Sx")</f>
        <v>37813.500833333332</v>
      </c>
      <c r="AM262" s="11">
        <f>2*Cal!AG262</f>
        <v>13.000000000000002</v>
      </c>
      <c r="AN262" s="11">
        <f t="shared" si="47"/>
        <v>53.9</v>
      </c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9"/>
      <c r="BB262" s="5" t="s">
        <v>298</v>
      </c>
      <c r="BC262" s="3">
        <v>-1064.8392836901792</v>
      </c>
      <c r="BD262" s="3">
        <v>0</v>
      </c>
      <c r="BE262" s="3">
        <v>-2.6239780474139471</v>
      </c>
      <c r="BF262" s="3">
        <v>7.6845601881814211E-15</v>
      </c>
      <c r="BG262" s="3">
        <v>0</v>
      </c>
      <c r="BH262" s="153">
        <f t="shared" si="48"/>
        <v>7.6845601881814211E-15</v>
      </c>
      <c r="BI262" s="153">
        <f t="shared" si="49"/>
        <v>2.6239780474139471</v>
      </c>
      <c r="BJ262" s="8">
        <f t="shared" si="50"/>
        <v>2.3034711628198323</v>
      </c>
      <c r="BK262" s="8">
        <f t="shared" si="51"/>
        <v>6.5164388821815537E-16</v>
      </c>
      <c r="BL262" s="8">
        <f t="shared" si="52"/>
        <v>2.3034711628198328</v>
      </c>
      <c r="BM262" s="8">
        <f t="shared" si="53"/>
        <v>1.9525888882096838E-2</v>
      </c>
      <c r="BN262" s="7" t="str">
        <f t="shared" si="54"/>
        <v>O/S</v>
      </c>
      <c r="BO262" s="9">
        <f t="shared" si="55"/>
        <v>6.5164388821815546E-16</v>
      </c>
      <c r="BP262" s="7" t="str">
        <f t="shared" si="56"/>
        <v>OK</v>
      </c>
      <c r="BQ262" s="11">
        <f t="shared" si="57"/>
        <v>8.2923076923076913</v>
      </c>
      <c r="BR262" s="10" t="str">
        <f t="shared" si="58"/>
        <v>-</v>
      </c>
      <c r="BS262" s="9" t="str" cm="1">
        <f t="array" ref="BS262">IF(BQ262&lt;$K$45,"-",IF(BC262&lt;0,_xll.Dce_5575_1121_SigmaCr1(AN262,AG262,$B$23,$D$23),"-"))</f>
        <v>-</v>
      </c>
      <c r="BT262" s="10">
        <f t="shared" si="59"/>
        <v>0</v>
      </c>
      <c r="BU262" s="7" t="str">
        <f t="shared" si="60"/>
        <v>OK</v>
      </c>
      <c r="DA262" s="186"/>
      <c r="DB262" s="186"/>
      <c r="DC262" s="186"/>
      <c r="DD262" s="201"/>
      <c r="DE262" s="201"/>
      <c r="DF262" s="186"/>
      <c r="DG262" s="186"/>
      <c r="DH262" s="189"/>
      <c r="DI262" s="190"/>
      <c r="DJ262" s="187"/>
      <c r="DK262" s="187"/>
      <c r="DL262" s="190"/>
      <c r="DM262" s="190"/>
      <c r="DN262" s="190"/>
      <c r="DO262" s="190"/>
      <c r="DP262" s="190"/>
      <c r="DQ262" s="190"/>
      <c r="DR262" s="190"/>
      <c r="DS262" s="190"/>
      <c r="DT262" s="190"/>
      <c r="DU262" s="190"/>
      <c r="DV262" s="190"/>
      <c r="DW262" s="190"/>
      <c r="DX262" s="190"/>
      <c r="DY262" s="190"/>
      <c r="DZ262" s="190"/>
      <c r="EA262" s="190"/>
      <c r="EB262" s="186"/>
      <c r="EC262" s="188"/>
      <c r="ED262" s="188"/>
      <c r="EE262" s="188"/>
      <c r="EF262" s="188"/>
      <c r="EG262" s="188"/>
      <c r="EH262" s="188"/>
      <c r="EI262" s="188"/>
      <c r="EJ262" s="191"/>
      <c r="EK262" s="191"/>
      <c r="EL262" s="191"/>
      <c r="EM262" s="191"/>
      <c r="EN262" s="189"/>
      <c r="EO262" s="190"/>
      <c r="EP262" s="189"/>
      <c r="EQ262" s="187"/>
      <c r="ER262" s="191"/>
      <c r="ES262" s="190"/>
      <c r="ET262" s="191"/>
      <c r="EU262" s="190"/>
    </row>
    <row r="263" spans="27:151">
      <c r="AA263" s="6" t="s">
        <v>282</v>
      </c>
      <c r="AB263" s="5" t="s">
        <v>283</v>
      </c>
      <c r="AC263" s="5" t="s">
        <v>284</v>
      </c>
      <c r="AD263" s="4">
        <v>0</v>
      </c>
      <c r="AE263" s="4">
        <v>28</v>
      </c>
      <c r="AF263" s="5">
        <v>114.3</v>
      </c>
      <c r="AG263" s="5">
        <v>6.5000000000000009</v>
      </c>
      <c r="AH263" s="6" t="str">
        <f t="shared" si="46"/>
        <v>114.3 x 6.5</v>
      </c>
      <c r="AI263" s="11" cm="1">
        <f t="array" ref="AI263">_xll.DCEPropSectPipe(AF263, AG263, "Area")</f>
        <v>2201.3139723703698</v>
      </c>
      <c r="AJ263" s="151" cm="1">
        <f t="array" ref="AJ263">_xll.DCEPropSectPipe(AF263, AG263, "Ix")</f>
        <v>3209265.3722516391</v>
      </c>
      <c r="AK263" s="151" cm="1">
        <f t="array" ref="AK263">_xll.DCEPropSectPipe(AF263, AG263, "W")</f>
        <v>56155.124623825708</v>
      </c>
      <c r="AL263" s="151" cm="1">
        <f t="array" ref="AL263">_xll.DCEPropSectPipe(AF263, AG263, "Sx")</f>
        <v>37813.500833333332</v>
      </c>
      <c r="AM263" s="11">
        <f>2*Cal!AG263</f>
        <v>13.000000000000002</v>
      </c>
      <c r="AN263" s="11">
        <f t="shared" si="47"/>
        <v>53.9</v>
      </c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9"/>
      <c r="BB263" s="5" t="s">
        <v>299</v>
      </c>
      <c r="BC263" s="3">
        <v>-1064.8392836901971</v>
      </c>
      <c r="BD263" s="3">
        <v>0</v>
      </c>
      <c r="BE263" s="3">
        <v>2.6239780474140595</v>
      </c>
      <c r="BF263" s="3">
        <v>0</v>
      </c>
      <c r="BG263" s="3">
        <v>0</v>
      </c>
      <c r="BH263" s="153">
        <f t="shared" si="48"/>
        <v>0</v>
      </c>
      <c r="BI263" s="153">
        <f t="shared" si="49"/>
        <v>2.6239780474140595</v>
      </c>
      <c r="BJ263" s="8">
        <f t="shared" si="50"/>
        <v>2.3034711628198714</v>
      </c>
      <c r="BK263" s="8">
        <f t="shared" si="51"/>
        <v>0</v>
      </c>
      <c r="BL263" s="8">
        <f t="shared" si="52"/>
        <v>2.3034711628198714</v>
      </c>
      <c r="BM263" s="8">
        <f t="shared" si="53"/>
        <v>1.9525888882097674E-2</v>
      </c>
      <c r="BN263" s="7" t="str">
        <f t="shared" si="54"/>
        <v>O/S</v>
      </c>
      <c r="BO263" s="9">
        <f t="shared" si="55"/>
        <v>0</v>
      </c>
      <c r="BP263" s="7" t="str">
        <f t="shared" si="56"/>
        <v>OK</v>
      </c>
      <c r="BQ263" s="11">
        <f t="shared" si="57"/>
        <v>8.2923076923076913</v>
      </c>
      <c r="BR263" s="10" t="str">
        <f t="shared" si="58"/>
        <v>-</v>
      </c>
      <c r="BS263" s="9" t="str" cm="1">
        <f t="array" ref="BS263">IF(BQ263&lt;$K$45,"-",IF(BC263&lt;0,_xll.Dce_5575_1121_SigmaCr1(AN263,AG263,$B$23,$D$23),"-"))</f>
        <v>-</v>
      </c>
      <c r="BT263" s="10">
        <f t="shared" si="59"/>
        <v>0</v>
      </c>
      <c r="BU263" s="7" t="str">
        <f t="shared" si="60"/>
        <v>OK</v>
      </c>
      <c r="DA263" s="186"/>
      <c r="DB263" s="186"/>
      <c r="DC263" s="186"/>
      <c r="DD263" s="201"/>
      <c r="DE263" s="201"/>
      <c r="DF263" s="186"/>
      <c r="DG263" s="186"/>
      <c r="DH263" s="189"/>
      <c r="DI263" s="190"/>
      <c r="DJ263" s="187"/>
      <c r="DK263" s="187"/>
      <c r="DL263" s="190"/>
      <c r="DM263" s="190"/>
      <c r="DN263" s="190"/>
      <c r="DO263" s="190"/>
      <c r="DP263" s="190"/>
      <c r="DQ263" s="190"/>
      <c r="DR263" s="190"/>
      <c r="DS263" s="190"/>
      <c r="DT263" s="190"/>
      <c r="DU263" s="190"/>
      <c r="DV263" s="190"/>
      <c r="DW263" s="190"/>
      <c r="DX263" s="190"/>
      <c r="DY263" s="190"/>
      <c r="DZ263" s="190"/>
      <c r="EA263" s="190"/>
      <c r="EB263" s="186"/>
      <c r="EC263" s="188"/>
      <c r="ED263" s="188"/>
      <c r="EE263" s="188"/>
      <c r="EF263" s="188"/>
      <c r="EG263" s="188"/>
      <c r="EH263" s="188"/>
      <c r="EI263" s="188"/>
      <c r="EJ263" s="191"/>
      <c r="EK263" s="191"/>
      <c r="EL263" s="191"/>
      <c r="EM263" s="191"/>
      <c r="EN263" s="189"/>
      <c r="EO263" s="190"/>
      <c r="EP263" s="189"/>
      <c r="EQ263" s="187"/>
      <c r="ER263" s="191"/>
      <c r="ES263" s="190"/>
      <c r="ET263" s="191"/>
      <c r="EU263" s="190"/>
    </row>
    <row r="264" spans="27:151">
      <c r="AA264" s="6" t="s">
        <v>282</v>
      </c>
      <c r="AB264" s="5" t="s">
        <v>283</v>
      </c>
      <c r="AC264" s="5" t="s">
        <v>284</v>
      </c>
      <c r="AD264" s="4">
        <v>0.44</v>
      </c>
      <c r="AE264" s="4">
        <v>28</v>
      </c>
      <c r="AF264" s="5">
        <v>114.3</v>
      </c>
      <c r="AG264" s="5">
        <v>6.5000000000000009</v>
      </c>
      <c r="AH264" s="6" t="str">
        <f t="shared" si="46"/>
        <v>114.3 x 6.5</v>
      </c>
      <c r="AI264" s="11" cm="1">
        <f t="array" ref="AI264">_xll.DCEPropSectPipe(AF264, AG264, "Area")</f>
        <v>2201.3139723703698</v>
      </c>
      <c r="AJ264" s="151" cm="1">
        <f t="array" ref="AJ264">_xll.DCEPropSectPipe(AF264, AG264, "Ix")</f>
        <v>3209265.3722516391</v>
      </c>
      <c r="AK264" s="151" cm="1">
        <f t="array" ref="AK264">_xll.DCEPropSectPipe(AF264, AG264, "W")</f>
        <v>56155.124623825708</v>
      </c>
      <c r="AL264" s="151" cm="1">
        <f t="array" ref="AL264">_xll.DCEPropSectPipe(AF264, AG264, "Sx")</f>
        <v>37813.500833333332</v>
      </c>
      <c r="AM264" s="11">
        <f>2*Cal!AG264</f>
        <v>13.000000000000002</v>
      </c>
      <c r="AN264" s="11">
        <f t="shared" si="47"/>
        <v>53.9</v>
      </c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9"/>
      <c r="BB264" s="5" t="s">
        <v>299</v>
      </c>
      <c r="BC264" s="3">
        <v>-1064.8392836901971</v>
      </c>
      <c r="BD264" s="3">
        <v>0</v>
      </c>
      <c r="BE264" s="3">
        <v>2.7055217408421171</v>
      </c>
      <c r="BF264" s="3">
        <v>-1.1658280786810387</v>
      </c>
      <c r="BG264" s="3">
        <v>0</v>
      </c>
      <c r="BH264" s="153">
        <f t="shared" si="48"/>
        <v>1.1658280786810387</v>
      </c>
      <c r="BI264" s="153">
        <f t="shared" si="49"/>
        <v>2.7055217408421171</v>
      </c>
      <c r="BJ264" s="8">
        <f t="shared" si="50"/>
        <v>2.3034711628198714</v>
      </c>
      <c r="BK264" s="8">
        <f t="shared" si="51"/>
        <v>9.8861187053230742E-2</v>
      </c>
      <c r="BL264" s="8">
        <f t="shared" si="52"/>
        <v>2.402332349873102</v>
      </c>
      <c r="BM264" s="8">
        <f t="shared" si="53"/>
        <v>2.013268248636629E-2</v>
      </c>
      <c r="BN264" s="7" t="str">
        <f t="shared" si="54"/>
        <v>O/S</v>
      </c>
      <c r="BO264" s="9">
        <f t="shared" si="55"/>
        <v>9.8861187053230756E-2</v>
      </c>
      <c r="BP264" s="7" t="str">
        <f t="shared" si="56"/>
        <v>OK</v>
      </c>
      <c r="BQ264" s="11">
        <f t="shared" si="57"/>
        <v>8.2923076923076913</v>
      </c>
      <c r="BR264" s="10" t="str">
        <f t="shared" si="58"/>
        <v>-</v>
      </c>
      <c r="BS264" s="9" t="str" cm="1">
        <f t="array" ref="BS264">IF(BQ264&lt;$K$45,"-",IF(BC264&lt;0,_xll.Dce_5575_1121_SigmaCr1(AN264,AG264,$B$23,$D$23),"-"))</f>
        <v>-</v>
      </c>
      <c r="BT264" s="10">
        <f t="shared" si="59"/>
        <v>0</v>
      </c>
      <c r="BU264" s="7" t="str">
        <f t="shared" si="60"/>
        <v>OK</v>
      </c>
      <c r="DA264" s="186"/>
      <c r="DB264" s="186"/>
      <c r="DC264" s="186"/>
      <c r="DD264" s="201"/>
      <c r="DE264" s="201"/>
      <c r="DF264" s="186"/>
      <c r="DG264" s="186"/>
      <c r="DH264" s="189"/>
      <c r="DI264" s="190"/>
      <c r="DJ264" s="187"/>
      <c r="DK264" s="187"/>
      <c r="DL264" s="190"/>
      <c r="DM264" s="190"/>
      <c r="DN264" s="190"/>
      <c r="DO264" s="190"/>
      <c r="DP264" s="190"/>
      <c r="DQ264" s="190"/>
      <c r="DR264" s="190"/>
      <c r="DS264" s="190"/>
      <c r="DT264" s="190"/>
      <c r="DU264" s="190"/>
      <c r="DV264" s="190"/>
      <c r="DW264" s="190"/>
      <c r="DX264" s="190"/>
      <c r="DY264" s="190"/>
      <c r="DZ264" s="190"/>
      <c r="EA264" s="190"/>
      <c r="EB264" s="186"/>
      <c r="EC264" s="188"/>
      <c r="ED264" s="188"/>
      <c r="EE264" s="188"/>
      <c r="EF264" s="188"/>
      <c r="EG264" s="188"/>
      <c r="EH264" s="188"/>
      <c r="EI264" s="188"/>
      <c r="EJ264" s="191"/>
      <c r="EK264" s="191"/>
      <c r="EL264" s="191"/>
      <c r="EM264" s="191"/>
      <c r="EN264" s="189"/>
      <c r="EO264" s="190"/>
      <c r="EP264" s="189"/>
      <c r="EQ264" s="187"/>
      <c r="ER264" s="191"/>
      <c r="ES264" s="190"/>
      <c r="ET264" s="191"/>
      <c r="EU264" s="190"/>
    </row>
    <row r="265" spans="27:151">
      <c r="AA265" s="6" t="s">
        <v>282</v>
      </c>
      <c r="AB265" s="5" t="s">
        <v>283</v>
      </c>
      <c r="AC265" s="5" t="s">
        <v>284</v>
      </c>
      <c r="AD265" s="4">
        <v>0.88</v>
      </c>
      <c r="AE265" s="4">
        <v>28</v>
      </c>
      <c r="AF265" s="5">
        <v>114.3</v>
      </c>
      <c r="AG265" s="5">
        <v>6.5000000000000009</v>
      </c>
      <c r="AH265" s="6" t="str">
        <f t="shared" si="46"/>
        <v>114.3 x 6.5</v>
      </c>
      <c r="AI265" s="11" cm="1">
        <f t="array" ref="AI265">_xll.DCEPropSectPipe(AF265, AG265, "Area")</f>
        <v>2201.3139723703698</v>
      </c>
      <c r="AJ265" s="151" cm="1">
        <f t="array" ref="AJ265">_xll.DCEPropSectPipe(AF265, AG265, "Ix")</f>
        <v>3209265.3722516391</v>
      </c>
      <c r="AK265" s="151" cm="1">
        <f t="array" ref="AK265">_xll.DCEPropSectPipe(AF265, AG265, "W")</f>
        <v>56155.124623825708</v>
      </c>
      <c r="AL265" s="151" cm="1">
        <f t="array" ref="AL265">_xll.DCEPropSectPipe(AF265, AG265, "Sx")</f>
        <v>37813.500833333332</v>
      </c>
      <c r="AM265" s="11">
        <f>2*Cal!AG265</f>
        <v>13.000000000000002</v>
      </c>
      <c r="AN265" s="11">
        <f t="shared" si="47"/>
        <v>53.9</v>
      </c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9"/>
      <c r="BB265" s="5" t="s">
        <v>299</v>
      </c>
      <c r="BC265" s="3">
        <v>-1064.8392836901971</v>
      </c>
      <c r="BD265" s="3">
        <v>0</v>
      </c>
      <c r="BE265" s="3">
        <v>2.7870654342701746</v>
      </c>
      <c r="BF265" s="3">
        <v>-2.3673315232368526</v>
      </c>
      <c r="BG265" s="3">
        <v>0</v>
      </c>
      <c r="BH265" s="153">
        <f t="shared" si="48"/>
        <v>2.3673315232368526</v>
      </c>
      <c r="BI265" s="153">
        <f t="shared" si="49"/>
        <v>2.7870654342701746</v>
      </c>
      <c r="BJ265" s="8">
        <f t="shared" si="50"/>
        <v>2.3034711628198714</v>
      </c>
      <c r="BK265" s="8">
        <f t="shared" si="51"/>
        <v>0.20074761349075285</v>
      </c>
      <c r="BL265" s="8">
        <f t="shared" si="52"/>
        <v>2.5042187763106241</v>
      </c>
      <c r="BM265" s="8">
        <f t="shared" si="53"/>
        <v>2.0739476090634899E-2</v>
      </c>
      <c r="BN265" s="7" t="str">
        <f t="shared" si="54"/>
        <v>O/S</v>
      </c>
      <c r="BO265" s="9">
        <f t="shared" si="55"/>
        <v>0.20074761349075287</v>
      </c>
      <c r="BP265" s="7" t="str">
        <f t="shared" si="56"/>
        <v>OK</v>
      </c>
      <c r="BQ265" s="11">
        <f t="shared" si="57"/>
        <v>8.2923076923076913</v>
      </c>
      <c r="BR265" s="10" t="str">
        <f t="shared" si="58"/>
        <v>-</v>
      </c>
      <c r="BS265" s="9" t="str" cm="1">
        <f t="array" ref="BS265">IF(BQ265&lt;$K$45,"-",IF(BC265&lt;0,_xll.Dce_5575_1121_SigmaCr1(AN265,AG265,$B$23,$D$23),"-"))</f>
        <v>-</v>
      </c>
      <c r="BT265" s="10">
        <f t="shared" si="59"/>
        <v>0</v>
      </c>
      <c r="BU265" s="7" t="str">
        <f t="shared" si="60"/>
        <v>OK</v>
      </c>
      <c r="DA265" s="186"/>
      <c r="DB265" s="186"/>
      <c r="DC265" s="186"/>
      <c r="DD265" s="201"/>
      <c r="DE265" s="201"/>
      <c r="DF265" s="186"/>
      <c r="DG265" s="186"/>
      <c r="DH265" s="189"/>
      <c r="DI265" s="190"/>
      <c r="DJ265" s="187"/>
      <c r="DK265" s="187"/>
      <c r="DL265" s="190"/>
      <c r="DM265" s="190"/>
      <c r="DN265" s="190"/>
      <c r="DO265" s="190"/>
      <c r="DP265" s="190"/>
      <c r="DQ265" s="190"/>
      <c r="DR265" s="190"/>
      <c r="DS265" s="190"/>
      <c r="DT265" s="190"/>
      <c r="DU265" s="190"/>
      <c r="DV265" s="190"/>
      <c r="DW265" s="190"/>
      <c r="DX265" s="190"/>
      <c r="DY265" s="190"/>
      <c r="DZ265" s="190"/>
      <c r="EA265" s="190"/>
      <c r="EB265" s="186"/>
      <c r="EC265" s="188"/>
      <c r="ED265" s="188"/>
      <c r="EE265" s="188"/>
      <c r="EF265" s="188"/>
      <c r="EG265" s="188"/>
      <c r="EH265" s="188"/>
      <c r="EI265" s="188"/>
      <c r="EJ265" s="191"/>
      <c r="EK265" s="191"/>
      <c r="EL265" s="191"/>
      <c r="EM265" s="191"/>
      <c r="EN265" s="189"/>
      <c r="EO265" s="190"/>
      <c r="EP265" s="189"/>
      <c r="EQ265" s="187"/>
      <c r="ER265" s="191"/>
      <c r="ES265" s="190"/>
      <c r="ET265" s="191"/>
      <c r="EU265" s="190"/>
    </row>
    <row r="266" spans="27:151">
      <c r="AA266" s="6" t="s">
        <v>282</v>
      </c>
      <c r="AB266" s="5" t="s">
        <v>283</v>
      </c>
      <c r="AC266" s="5" t="s">
        <v>284</v>
      </c>
      <c r="AD266" s="4">
        <v>1.31</v>
      </c>
      <c r="AE266" s="4">
        <v>28</v>
      </c>
      <c r="AF266" s="5">
        <v>114.3</v>
      </c>
      <c r="AG266" s="5">
        <v>6.5000000000000009</v>
      </c>
      <c r="AH266" s="6" t="str">
        <f t="shared" si="46"/>
        <v>114.3 x 6.5</v>
      </c>
      <c r="AI266" s="11" cm="1">
        <f t="array" ref="AI266">_xll.DCEPropSectPipe(AF266, AG266, "Area")</f>
        <v>2201.3139723703698</v>
      </c>
      <c r="AJ266" s="151" cm="1">
        <f t="array" ref="AJ266">_xll.DCEPropSectPipe(AF266, AG266, "Ix")</f>
        <v>3209265.3722516391</v>
      </c>
      <c r="AK266" s="151" cm="1">
        <f t="array" ref="AK266">_xll.DCEPropSectPipe(AF266, AG266, "W")</f>
        <v>56155.124623825708</v>
      </c>
      <c r="AL266" s="151" cm="1">
        <f t="array" ref="AL266">_xll.DCEPropSectPipe(AF266, AG266, "Sx")</f>
        <v>37813.500833333332</v>
      </c>
      <c r="AM266" s="11">
        <f>2*Cal!AG266</f>
        <v>13.000000000000002</v>
      </c>
      <c r="AN266" s="11">
        <f t="shared" si="47"/>
        <v>53.9</v>
      </c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9"/>
      <c r="BB266" s="5" t="s">
        <v>299</v>
      </c>
      <c r="BC266" s="3">
        <v>-1064.8392836901971</v>
      </c>
      <c r="BD266" s="3">
        <v>0</v>
      </c>
      <c r="BE266" s="3">
        <v>2.8686091276982322</v>
      </c>
      <c r="BF266" s="3">
        <v>-3.6045103336674416</v>
      </c>
      <c r="BG266" s="3">
        <v>0</v>
      </c>
      <c r="BH266" s="153">
        <f t="shared" si="48"/>
        <v>3.6045103336674416</v>
      </c>
      <c r="BI266" s="153">
        <f t="shared" si="49"/>
        <v>2.8686091276982322</v>
      </c>
      <c r="BJ266" s="8">
        <f t="shared" si="50"/>
        <v>2.3034711628198714</v>
      </c>
      <c r="BK266" s="8">
        <f t="shared" si="51"/>
        <v>0.30565927931256631</v>
      </c>
      <c r="BL266" s="8">
        <f t="shared" si="52"/>
        <v>2.6091304421324377</v>
      </c>
      <c r="BM266" s="8">
        <f t="shared" si="53"/>
        <v>2.1346269694903511E-2</v>
      </c>
      <c r="BN266" s="7" t="str">
        <f t="shared" si="54"/>
        <v>O/S</v>
      </c>
      <c r="BO266" s="9">
        <f t="shared" si="55"/>
        <v>0.30565927931256637</v>
      </c>
      <c r="BP266" s="7" t="str">
        <f t="shared" si="56"/>
        <v>OK</v>
      </c>
      <c r="BQ266" s="11">
        <f t="shared" si="57"/>
        <v>8.2923076923076913</v>
      </c>
      <c r="BR266" s="10" t="str">
        <f t="shared" si="58"/>
        <v>-</v>
      </c>
      <c r="BS266" s="9" t="str" cm="1">
        <f t="array" ref="BS266">IF(BQ266&lt;$K$45,"-",IF(BC266&lt;0,_xll.Dce_5575_1121_SigmaCr1(AN266,AG266,$B$23,$D$23),"-"))</f>
        <v>-</v>
      </c>
      <c r="BT266" s="10">
        <f t="shared" si="59"/>
        <v>0</v>
      </c>
      <c r="BU266" s="7" t="str">
        <f t="shared" si="60"/>
        <v>OK</v>
      </c>
      <c r="DA266" s="186"/>
      <c r="DB266" s="186"/>
      <c r="DC266" s="186"/>
      <c r="DD266" s="201"/>
      <c r="DE266" s="201"/>
      <c r="DF266" s="186"/>
      <c r="DG266" s="186"/>
      <c r="DH266" s="189"/>
      <c r="DI266" s="190"/>
      <c r="DJ266" s="187"/>
      <c r="DK266" s="187"/>
      <c r="DL266" s="190"/>
      <c r="DM266" s="190"/>
      <c r="DN266" s="190"/>
      <c r="DO266" s="190"/>
      <c r="DP266" s="190"/>
      <c r="DQ266" s="190"/>
      <c r="DR266" s="190"/>
      <c r="DS266" s="190"/>
      <c r="DT266" s="190"/>
      <c r="DU266" s="190"/>
      <c r="DV266" s="190"/>
      <c r="DW266" s="190"/>
      <c r="DX266" s="190"/>
      <c r="DY266" s="190"/>
      <c r="DZ266" s="190"/>
      <c r="EA266" s="190"/>
      <c r="EB266" s="186"/>
      <c r="EC266" s="188"/>
      <c r="ED266" s="188"/>
      <c r="EE266" s="188"/>
      <c r="EF266" s="188"/>
      <c r="EG266" s="188"/>
      <c r="EH266" s="188"/>
      <c r="EI266" s="188"/>
      <c r="EJ266" s="191"/>
      <c r="EK266" s="191"/>
      <c r="EL266" s="191"/>
      <c r="EM266" s="191"/>
      <c r="EN266" s="189"/>
      <c r="EO266" s="190"/>
      <c r="EP266" s="189"/>
      <c r="EQ266" s="187"/>
      <c r="ER266" s="191"/>
      <c r="ES266" s="190"/>
      <c r="ET266" s="191"/>
      <c r="EU266" s="190"/>
    </row>
    <row r="267" spans="27:151">
      <c r="AA267" s="6" t="s">
        <v>282</v>
      </c>
      <c r="AB267" s="5" t="s">
        <v>283</v>
      </c>
      <c r="AC267" s="5" t="s">
        <v>284</v>
      </c>
      <c r="AD267" s="4">
        <v>1.75</v>
      </c>
      <c r="AE267" s="4">
        <v>28</v>
      </c>
      <c r="AF267" s="5">
        <v>114.3</v>
      </c>
      <c r="AG267" s="5">
        <v>6.5000000000000009</v>
      </c>
      <c r="AH267" s="6" t="str">
        <f t="shared" si="46"/>
        <v>114.3 x 6.5</v>
      </c>
      <c r="AI267" s="11" cm="1">
        <f t="array" ref="AI267">_xll.DCEPropSectPipe(AF267, AG267, "Area")</f>
        <v>2201.3139723703698</v>
      </c>
      <c r="AJ267" s="151" cm="1">
        <f t="array" ref="AJ267">_xll.DCEPropSectPipe(AF267, AG267, "Ix")</f>
        <v>3209265.3722516391</v>
      </c>
      <c r="AK267" s="151" cm="1">
        <f t="array" ref="AK267">_xll.DCEPropSectPipe(AF267, AG267, "W")</f>
        <v>56155.124623825708</v>
      </c>
      <c r="AL267" s="151" cm="1">
        <f t="array" ref="AL267">_xll.DCEPropSectPipe(AF267, AG267, "Sx")</f>
        <v>37813.500833333332</v>
      </c>
      <c r="AM267" s="11">
        <f>2*Cal!AG267</f>
        <v>13.000000000000002</v>
      </c>
      <c r="AN267" s="11">
        <f t="shared" si="47"/>
        <v>53.9</v>
      </c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9"/>
      <c r="BB267" s="5" t="s">
        <v>299</v>
      </c>
      <c r="BC267" s="3">
        <v>-1064.8392836901971</v>
      </c>
      <c r="BD267" s="3">
        <v>0</v>
      </c>
      <c r="BE267" s="3">
        <v>2.9501528211262902</v>
      </c>
      <c r="BF267" s="3">
        <v>-4.8773645099728054</v>
      </c>
      <c r="BG267" s="3">
        <v>0</v>
      </c>
      <c r="BH267" s="153">
        <f t="shared" si="48"/>
        <v>4.8773645099728054</v>
      </c>
      <c r="BI267" s="153">
        <f t="shared" si="49"/>
        <v>2.9501528211262902</v>
      </c>
      <c r="BJ267" s="8">
        <f t="shared" si="50"/>
        <v>2.3034711628198714</v>
      </c>
      <c r="BK267" s="8">
        <f t="shared" si="51"/>
        <v>0.41359618451867103</v>
      </c>
      <c r="BL267" s="8">
        <f t="shared" si="52"/>
        <v>2.7170673473385425</v>
      </c>
      <c r="BM267" s="8">
        <f t="shared" si="53"/>
        <v>2.1953063299172126E-2</v>
      </c>
      <c r="BN267" s="7" t="str">
        <f t="shared" si="54"/>
        <v>O/S</v>
      </c>
      <c r="BO267" s="9">
        <f t="shared" si="55"/>
        <v>0.41359618451867108</v>
      </c>
      <c r="BP267" s="7" t="str">
        <f t="shared" si="56"/>
        <v>OK</v>
      </c>
      <c r="BQ267" s="11">
        <f t="shared" si="57"/>
        <v>8.2923076923076913</v>
      </c>
      <c r="BR267" s="10" t="str">
        <f t="shared" si="58"/>
        <v>-</v>
      </c>
      <c r="BS267" s="9" t="str" cm="1">
        <f t="array" ref="BS267">IF(BQ267&lt;$K$45,"-",IF(BC267&lt;0,_xll.Dce_5575_1121_SigmaCr1(AN267,AG267,$B$23,$D$23),"-"))</f>
        <v>-</v>
      </c>
      <c r="BT267" s="10">
        <f t="shared" si="59"/>
        <v>0</v>
      </c>
      <c r="BU267" s="7" t="str">
        <f t="shared" si="60"/>
        <v>OK</v>
      </c>
      <c r="DA267" s="186"/>
      <c r="DB267" s="186"/>
      <c r="DC267" s="186"/>
      <c r="DD267" s="201"/>
      <c r="DE267" s="201"/>
      <c r="DF267" s="186"/>
      <c r="DG267" s="186"/>
      <c r="DH267" s="189"/>
      <c r="DI267" s="190"/>
      <c r="DJ267" s="187"/>
      <c r="DK267" s="187"/>
      <c r="DL267" s="190"/>
      <c r="DM267" s="190"/>
      <c r="DN267" s="190"/>
      <c r="DO267" s="190"/>
      <c r="DP267" s="190"/>
      <c r="DQ267" s="190"/>
      <c r="DR267" s="190"/>
      <c r="DS267" s="190"/>
      <c r="DT267" s="190"/>
      <c r="DU267" s="190"/>
      <c r="DV267" s="190"/>
      <c r="DW267" s="190"/>
      <c r="DX267" s="190"/>
      <c r="DY267" s="190"/>
      <c r="DZ267" s="190"/>
      <c r="EA267" s="190"/>
      <c r="EB267" s="186"/>
      <c r="EC267" s="188"/>
      <c r="ED267" s="188"/>
      <c r="EE267" s="188"/>
      <c r="EF267" s="188"/>
      <c r="EG267" s="188"/>
      <c r="EH267" s="188"/>
      <c r="EI267" s="188"/>
      <c r="EJ267" s="191"/>
      <c r="EK267" s="191"/>
      <c r="EL267" s="191"/>
      <c r="EM267" s="191"/>
      <c r="EN267" s="189"/>
      <c r="EO267" s="190"/>
      <c r="EP267" s="189"/>
      <c r="EQ267" s="187"/>
      <c r="ER267" s="191"/>
      <c r="ES267" s="190"/>
      <c r="ET267" s="191"/>
      <c r="EU267" s="190"/>
    </row>
    <row r="268" spans="27:151">
      <c r="AA268" s="6" t="s">
        <v>282</v>
      </c>
      <c r="AB268" s="5" t="s">
        <v>283</v>
      </c>
      <c r="AC268" s="5" t="s">
        <v>284</v>
      </c>
      <c r="AD268" s="4">
        <v>1.75</v>
      </c>
      <c r="AE268" s="4">
        <v>28</v>
      </c>
      <c r="AF268" s="5">
        <v>114.3</v>
      </c>
      <c r="AG268" s="5">
        <v>6.5000000000000009</v>
      </c>
      <c r="AH268" s="6" t="str">
        <f t="shared" si="46"/>
        <v>114.3 x 6.5</v>
      </c>
      <c r="AI268" s="11" cm="1">
        <f t="array" ref="AI268">_xll.DCEPropSectPipe(AF268, AG268, "Area")</f>
        <v>2201.3139723703698</v>
      </c>
      <c r="AJ268" s="151" cm="1">
        <f t="array" ref="AJ268">_xll.DCEPropSectPipe(AF268, AG268, "Ix")</f>
        <v>3209265.3722516391</v>
      </c>
      <c r="AK268" s="151" cm="1">
        <f t="array" ref="AK268">_xll.DCEPropSectPipe(AF268, AG268, "W")</f>
        <v>56155.124623825708</v>
      </c>
      <c r="AL268" s="151" cm="1">
        <f t="array" ref="AL268">_xll.DCEPropSectPipe(AF268, AG268, "Sx")</f>
        <v>37813.500833333332</v>
      </c>
      <c r="AM268" s="11">
        <f>2*Cal!AG268</f>
        <v>13.000000000000002</v>
      </c>
      <c r="AN268" s="11">
        <f t="shared" si="47"/>
        <v>53.9</v>
      </c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9"/>
      <c r="BB268" s="5" t="s">
        <v>299</v>
      </c>
      <c r="BC268" s="3">
        <v>-1064.8392836901971</v>
      </c>
      <c r="BD268" s="3">
        <v>0</v>
      </c>
      <c r="BE268" s="3">
        <v>-3.3496888641360592</v>
      </c>
      <c r="BF268" s="3">
        <v>-4.8773645099727716</v>
      </c>
      <c r="BG268" s="3">
        <v>0</v>
      </c>
      <c r="BH268" s="153">
        <f t="shared" si="48"/>
        <v>4.8773645099727716</v>
      </c>
      <c r="BI268" s="153">
        <f t="shared" si="49"/>
        <v>3.3496888641360592</v>
      </c>
      <c r="BJ268" s="8">
        <f t="shared" si="50"/>
        <v>2.3034711628198714</v>
      </c>
      <c r="BK268" s="8">
        <f t="shared" si="51"/>
        <v>0.4135961845186682</v>
      </c>
      <c r="BL268" s="8">
        <f t="shared" si="52"/>
        <v>2.7170673473385394</v>
      </c>
      <c r="BM268" s="8">
        <f t="shared" si="53"/>
        <v>2.492614319513008E-2</v>
      </c>
      <c r="BN268" s="7" t="str">
        <f t="shared" si="54"/>
        <v>O/S</v>
      </c>
      <c r="BO268" s="9">
        <f t="shared" si="55"/>
        <v>0.41359618451866825</v>
      </c>
      <c r="BP268" s="7" t="str">
        <f t="shared" si="56"/>
        <v>OK</v>
      </c>
      <c r="BQ268" s="11">
        <f t="shared" si="57"/>
        <v>8.2923076923076913</v>
      </c>
      <c r="BR268" s="10" t="str">
        <f t="shared" si="58"/>
        <v>-</v>
      </c>
      <c r="BS268" s="9" t="str" cm="1">
        <f t="array" ref="BS268">IF(BQ268&lt;$K$45,"-",IF(BC268&lt;0,_xll.Dce_5575_1121_SigmaCr1(AN268,AG268,$B$23,$D$23),"-"))</f>
        <v>-</v>
      </c>
      <c r="BT268" s="10">
        <f t="shared" si="59"/>
        <v>0</v>
      </c>
      <c r="BU268" s="7" t="str">
        <f t="shared" si="60"/>
        <v>OK</v>
      </c>
      <c r="DA268" s="186"/>
      <c r="DB268" s="186"/>
      <c r="DC268" s="186"/>
      <c r="DD268" s="201"/>
      <c r="DE268" s="201"/>
      <c r="DF268" s="186"/>
      <c r="DG268" s="186"/>
      <c r="DH268" s="189"/>
      <c r="DI268" s="190"/>
      <c r="DJ268" s="187"/>
      <c r="DK268" s="187"/>
      <c r="DL268" s="190"/>
      <c r="DM268" s="190"/>
      <c r="DN268" s="190"/>
      <c r="DO268" s="190"/>
      <c r="DP268" s="190"/>
      <c r="DQ268" s="190"/>
      <c r="DR268" s="190"/>
      <c r="DS268" s="190"/>
      <c r="DT268" s="190"/>
      <c r="DU268" s="190"/>
      <c r="DV268" s="190"/>
      <c r="DW268" s="190"/>
      <c r="DX268" s="190"/>
      <c r="DY268" s="190"/>
      <c r="DZ268" s="190"/>
      <c r="EA268" s="190"/>
      <c r="EB268" s="186"/>
      <c r="EC268" s="188"/>
      <c r="ED268" s="188"/>
      <c r="EE268" s="188"/>
      <c r="EF268" s="188"/>
      <c r="EG268" s="188"/>
      <c r="EH268" s="188"/>
      <c r="EI268" s="188"/>
      <c r="EJ268" s="191"/>
      <c r="EK268" s="191"/>
      <c r="EL268" s="191"/>
      <c r="EM268" s="191"/>
      <c r="EN268" s="189"/>
      <c r="EO268" s="190"/>
      <c r="EP268" s="189"/>
      <c r="EQ268" s="187"/>
      <c r="ER268" s="191"/>
      <c r="ES268" s="190"/>
      <c r="ET268" s="191"/>
      <c r="EU268" s="190"/>
    </row>
    <row r="269" spans="27:151">
      <c r="AA269" s="6" t="s">
        <v>282</v>
      </c>
      <c r="AB269" s="5" t="s">
        <v>283</v>
      </c>
      <c r="AC269" s="5" t="s">
        <v>284</v>
      </c>
      <c r="AD269" s="4">
        <v>2.19</v>
      </c>
      <c r="AE269" s="4">
        <v>28</v>
      </c>
      <c r="AF269" s="5">
        <v>114.3</v>
      </c>
      <c r="AG269" s="5">
        <v>6.5000000000000009</v>
      </c>
      <c r="AH269" s="6" t="str">
        <f t="shared" si="46"/>
        <v>114.3 x 6.5</v>
      </c>
      <c r="AI269" s="11" cm="1">
        <f t="array" ref="AI269">_xll.DCEPropSectPipe(AF269, AG269, "Area")</f>
        <v>2201.3139723703698</v>
      </c>
      <c r="AJ269" s="151" cm="1">
        <f t="array" ref="AJ269">_xll.DCEPropSectPipe(AF269, AG269, "Ix")</f>
        <v>3209265.3722516391</v>
      </c>
      <c r="AK269" s="151" cm="1">
        <f t="array" ref="AK269">_xll.DCEPropSectPipe(AF269, AG269, "W")</f>
        <v>56155.124623825708</v>
      </c>
      <c r="AL269" s="151" cm="1">
        <f t="array" ref="AL269">_xll.DCEPropSectPipe(AF269, AG269, "Sx")</f>
        <v>37813.500833333332</v>
      </c>
      <c r="AM269" s="11">
        <f>2*Cal!AG269</f>
        <v>13.000000000000002</v>
      </c>
      <c r="AN269" s="11">
        <f t="shared" si="47"/>
        <v>53.9</v>
      </c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9"/>
      <c r="BB269" s="5" t="s">
        <v>299</v>
      </c>
      <c r="BC269" s="3">
        <v>-1064.8392836901971</v>
      </c>
      <c r="BD269" s="3">
        <v>0</v>
      </c>
      <c r="BE269" s="3">
        <v>-3.2681451707080011</v>
      </c>
      <c r="BF269" s="3">
        <v>-3.4297133148506331</v>
      </c>
      <c r="BG269" s="3">
        <v>0</v>
      </c>
      <c r="BH269" s="153">
        <f t="shared" si="48"/>
        <v>3.4297133148506331</v>
      </c>
      <c r="BI269" s="153">
        <f t="shared" si="49"/>
        <v>3.2681451707080011</v>
      </c>
      <c r="BJ269" s="8">
        <f t="shared" si="50"/>
        <v>2.3034711628198714</v>
      </c>
      <c r="BK269" s="8">
        <f t="shared" si="51"/>
        <v>0.29083664715127361</v>
      </c>
      <c r="BL269" s="8">
        <f t="shared" si="52"/>
        <v>2.594307809971145</v>
      </c>
      <c r="BM269" s="8">
        <f t="shared" si="53"/>
        <v>2.4319349590861464E-2</v>
      </c>
      <c r="BN269" s="7" t="str">
        <f t="shared" si="54"/>
        <v>O/S</v>
      </c>
      <c r="BO269" s="9">
        <f t="shared" si="55"/>
        <v>0.29083664715127366</v>
      </c>
      <c r="BP269" s="7" t="str">
        <f t="shared" si="56"/>
        <v>OK</v>
      </c>
      <c r="BQ269" s="11">
        <f t="shared" si="57"/>
        <v>8.2923076923076913</v>
      </c>
      <c r="BR269" s="10" t="str">
        <f t="shared" si="58"/>
        <v>-</v>
      </c>
      <c r="BS269" s="9" t="str" cm="1">
        <f t="array" ref="BS269">IF(BQ269&lt;$K$45,"-",IF(BC269&lt;0,_xll.Dce_5575_1121_SigmaCr1(AN269,AG269,$B$23,$D$23),"-"))</f>
        <v>-</v>
      </c>
      <c r="BT269" s="10">
        <f t="shared" si="59"/>
        <v>0</v>
      </c>
      <c r="BU269" s="7" t="str">
        <f t="shared" si="60"/>
        <v>OK</v>
      </c>
      <c r="DA269" s="186"/>
      <c r="DB269" s="186"/>
      <c r="DC269" s="186"/>
      <c r="DD269" s="201"/>
      <c r="DE269" s="201"/>
      <c r="DF269" s="186"/>
      <c r="DG269" s="186"/>
      <c r="DH269" s="189"/>
      <c r="DI269" s="190"/>
      <c r="DJ269" s="187"/>
      <c r="DK269" s="187"/>
      <c r="DL269" s="190"/>
      <c r="DM269" s="190"/>
      <c r="DN269" s="190"/>
      <c r="DO269" s="190"/>
      <c r="DP269" s="190"/>
      <c r="DQ269" s="190"/>
      <c r="DR269" s="190"/>
      <c r="DS269" s="190"/>
      <c r="DT269" s="190"/>
      <c r="DU269" s="190"/>
      <c r="DV269" s="190"/>
      <c r="DW269" s="190"/>
      <c r="DX269" s="190"/>
      <c r="DY269" s="190"/>
      <c r="DZ269" s="190"/>
      <c r="EA269" s="190"/>
      <c r="EB269" s="186"/>
      <c r="EC269" s="188"/>
      <c r="ED269" s="188"/>
      <c r="EE269" s="188"/>
      <c r="EF269" s="188"/>
      <c r="EG269" s="188"/>
      <c r="EH269" s="188"/>
      <c r="EI269" s="188"/>
      <c r="EJ269" s="191"/>
      <c r="EK269" s="191"/>
      <c r="EL269" s="191"/>
      <c r="EM269" s="191"/>
      <c r="EN269" s="189"/>
      <c r="EO269" s="190"/>
      <c r="EP269" s="189"/>
      <c r="EQ269" s="187"/>
      <c r="ER269" s="191"/>
      <c r="ES269" s="190"/>
      <c r="ET269" s="191"/>
      <c r="EU269" s="190"/>
    </row>
    <row r="270" spans="27:151">
      <c r="AA270" s="6" t="s">
        <v>282</v>
      </c>
      <c r="AB270" s="5" t="s">
        <v>283</v>
      </c>
      <c r="AC270" s="5" t="s">
        <v>284</v>
      </c>
      <c r="AD270" s="4">
        <v>2.62</v>
      </c>
      <c r="AE270" s="4">
        <v>28</v>
      </c>
      <c r="AF270" s="5">
        <v>114.3</v>
      </c>
      <c r="AG270" s="5">
        <v>6.5000000000000009</v>
      </c>
      <c r="AH270" s="6" t="str">
        <f t="shared" si="46"/>
        <v>114.3 x 6.5</v>
      </c>
      <c r="AI270" s="11" cm="1">
        <f t="array" ref="AI270">_xll.DCEPropSectPipe(AF270, AG270, "Area")</f>
        <v>2201.3139723703698</v>
      </c>
      <c r="AJ270" s="151" cm="1">
        <f t="array" ref="AJ270">_xll.DCEPropSectPipe(AF270, AG270, "Ix")</f>
        <v>3209265.3722516391</v>
      </c>
      <c r="AK270" s="151" cm="1">
        <f t="array" ref="AK270">_xll.DCEPropSectPipe(AF270, AG270, "W")</f>
        <v>56155.124623825708</v>
      </c>
      <c r="AL270" s="151" cm="1">
        <f t="array" ref="AL270">_xll.DCEPropSectPipe(AF270, AG270, "Sx")</f>
        <v>37813.500833333332</v>
      </c>
      <c r="AM270" s="11">
        <f>2*Cal!AG270</f>
        <v>13.000000000000002</v>
      </c>
      <c r="AN270" s="11">
        <f t="shared" si="47"/>
        <v>53.9</v>
      </c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9"/>
      <c r="BB270" s="5" t="s">
        <v>299</v>
      </c>
      <c r="BC270" s="3">
        <v>-1064.8392836901971</v>
      </c>
      <c r="BD270" s="3">
        <v>0</v>
      </c>
      <c r="BE270" s="3">
        <v>-3.186601477279944</v>
      </c>
      <c r="BF270" s="3">
        <v>-2.0177374856032704</v>
      </c>
      <c r="BG270" s="3">
        <v>0</v>
      </c>
      <c r="BH270" s="153">
        <f t="shared" si="48"/>
        <v>2.0177374856032704</v>
      </c>
      <c r="BI270" s="153">
        <f t="shared" si="49"/>
        <v>3.186601477279944</v>
      </c>
      <c r="BJ270" s="8">
        <f t="shared" si="50"/>
        <v>2.3034711628198714</v>
      </c>
      <c r="BK270" s="8">
        <f t="shared" si="51"/>
        <v>0.17110234916817046</v>
      </c>
      <c r="BL270" s="8">
        <f t="shared" si="52"/>
        <v>2.4745735119880417</v>
      </c>
      <c r="BM270" s="8">
        <f t="shared" si="53"/>
        <v>2.3712555986592856E-2</v>
      </c>
      <c r="BN270" s="7" t="str">
        <f t="shared" si="54"/>
        <v>O/S</v>
      </c>
      <c r="BO270" s="9">
        <f t="shared" si="55"/>
        <v>0.17110234916817049</v>
      </c>
      <c r="BP270" s="7" t="str">
        <f t="shared" si="56"/>
        <v>OK</v>
      </c>
      <c r="BQ270" s="11">
        <f t="shared" si="57"/>
        <v>8.2923076923076913</v>
      </c>
      <c r="BR270" s="10" t="str">
        <f t="shared" si="58"/>
        <v>-</v>
      </c>
      <c r="BS270" s="9" t="str" cm="1">
        <f t="array" ref="BS270">IF(BQ270&lt;$K$45,"-",IF(BC270&lt;0,_xll.Dce_5575_1121_SigmaCr1(AN270,AG270,$B$23,$D$23),"-"))</f>
        <v>-</v>
      </c>
      <c r="BT270" s="10">
        <f t="shared" si="59"/>
        <v>0</v>
      </c>
      <c r="BU270" s="7" t="str">
        <f t="shared" si="60"/>
        <v>OK</v>
      </c>
      <c r="DA270" s="186"/>
      <c r="DB270" s="186"/>
      <c r="DC270" s="186"/>
      <c r="DD270" s="201"/>
      <c r="DE270" s="201"/>
      <c r="DF270" s="186"/>
      <c r="DG270" s="186"/>
      <c r="DH270" s="189"/>
      <c r="DI270" s="190"/>
      <c r="DJ270" s="187"/>
      <c r="DK270" s="187"/>
      <c r="DL270" s="190"/>
      <c r="DM270" s="190"/>
      <c r="DN270" s="190"/>
      <c r="DO270" s="190"/>
      <c r="DP270" s="190"/>
      <c r="DQ270" s="190"/>
      <c r="DR270" s="190"/>
      <c r="DS270" s="190"/>
      <c r="DT270" s="190"/>
      <c r="DU270" s="190"/>
      <c r="DV270" s="190"/>
      <c r="DW270" s="190"/>
      <c r="DX270" s="190"/>
      <c r="DY270" s="190"/>
      <c r="DZ270" s="190"/>
      <c r="EA270" s="190"/>
      <c r="EB270" s="186"/>
      <c r="EC270" s="188"/>
      <c r="ED270" s="188"/>
      <c r="EE270" s="188"/>
      <c r="EF270" s="188"/>
      <c r="EG270" s="188"/>
      <c r="EH270" s="188"/>
      <c r="EI270" s="188"/>
      <c r="EJ270" s="191"/>
      <c r="EK270" s="191"/>
      <c r="EL270" s="191"/>
      <c r="EM270" s="191"/>
      <c r="EN270" s="189"/>
      <c r="EO270" s="190"/>
      <c r="EP270" s="189"/>
      <c r="EQ270" s="187"/>
      <c r="ER270" s="191"/>
      <c r="ES270" s="190"/>
      <c r="ET270" s="191"/>
      <c r="EU270" s="190"/>
    </row>
    <row r="271" spans="27:151">
      <c r="AA271" s="6" t="s">
        <v>282</v>
      </c>
      <c r="AB271" s="5" t="s">
        <v>283</v>
      </c>
      <c r="AC271" s="5" t="s">
        <v>284</v>
      </c>
      <c r="AD271" s="4">
        <v>3.06</v>
      </c>
      <c r="AE271" s="4">
        <v>28</v>
      </c>
      <c r="AF271" s="5">
        <v>114.3</v>
      </c>
      <c r="AG271" s="5">
        <v>6.5000000000000009</v>
      </c>
      <c r="AH271" s="6" t="str">
        <f t="shared" si="46"/>
        <v>114.3 x 6.5</v>
      </c>
      <c r="AI271" s="11" cm="1">
        <f t="array" ref="AI271">_xll.DCEPropSectPipe(AF271, AG271, "Area")</f>
        <v>2201.3139723703698</v>
      </c>
      <c r="AJ271" s="151" cm="1">
        <f t="array" ref="AJ271">_xll.DCEPropSectPipe(AF271, AG271, "Ix")</f>
        <v>3209265.3722516391</v>
      </c>
      <c r="AK271" s="151" cm="1">
        <f t="array" ref="AK271">_xll.DCEPropSectPipe(AF271, AG271, "W")</f>
        <v>56155.124623825708</v>
      </c>
      <c r="AL271" s="151" cm="1">
        <f t="array" ref="AL271">_xll.DCEPropSectPipe(AF271, AG271, "Sx")</f>
        <v>37813.500833333332</v>
      </c>
      <c r="AM271" s="11">
        <f>2*Cal!AG271</f>
        <v>13.000000000000002</v>
      </c>
      <c r="AN271" s="11">
        <f t="shared" si="47"/>
        <v>53.9</v>
      </c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9"/>
      <c r="BB271" s="5" t="s">
        <v>299</v>
      </c>
      <c r="BC271" s="3">
        <v>-1064.8392836901971</v>
      </c>
      <c r="BD271" s="3">
        <v>0</v>
      </c>
      <c r="BE271" s="3">
        <v>-3.105057783851886</v>
      </c>
      <c r="BF271" s="3">
        <v>-0.64143702223068266</v>
      </c>
      <c r="BG271" s="3">
        <v>0</v>
      </c>
      <c r="BH271" s="153">
        <f t="shared" si="48"/>
        <v>0.64143702223068266</v>
      </c>
      <c r="BI271" s="153">
        <f t="shared" si="49"/>
        <v>3.105057783851886</v>
      </c>
      <c r="BJ271" s="8">
        <f t="shared" si="50"/>
        <v>2.3034711628198714</v>
      </c>
      <c r="BK271" s="8">
        <f t="shared" si="51"/>
        <v>5.439329056935864E-2</v>
      </c>
      <c r="BL271" s="8">
        <f t="shared" si="52"/>
        <v>2.3578644533892299</v>
      </c>
      <c r="BM271" s="8">
        <f t="shared" si="53"/>
        <v>2.3105762382324244E-2</v>
      </c>
      <c r="BN271" s="7" t="str">
        <f t="shared" si="54"/>
        <v>O/S</v>
      </c>
      <c r="BO271" s="9">
        <f t="shared" si="55"/>
        <v>5.4393290569358654E-2</v>
      </c>
      <c r="BP271" s="7" t="str">
        <f t="shared" si="56"/>
        <v>OK</v>
      </c>
      <c r="BQ271" s="11">
        <f t="shared" si="57"/>
        <v>8.2923076923076913</v>
      </c>
      <c r="BR271" s="10" t="str">
        <f t="shared" si="58"/>
        <v>-</v>
      </c>
      <c r="BS271" s="9" t="str" cm="1">
        <f t="array" ref="BS271">IF(BQ271&lt;$K$45,"-",IF(BC271&lt;0,_xll.Dce_5575_1121_SigmaCr1(AN271,AG271,$B$23,$D$23),"-"))</f>
        <v>-</v>
      </c>
      <c r="BT271" s="10">
        <f t="shared" si="59"/>
        <v>0</v>
      </c>
      <c r="BU271" s="7" t="str">
        <f t="shared" si="60"/>
        <v>OK</v>
      </c>
      <c r="DA271" s="186"/>
      <c r="DB271" s="186"/>
      <c r="DC271" s="186"/>
      <c r="DD271" s="201"/>
      <c r="DE271" s="201"/>
      <c r="DF271" s="186"/>
      <c r="DG271" s="186"/>
      <c r="DH271" s="189"/>
      <c r="DI271" s="190"/>
      <c r="DJ271" s="187"/>
      <c r="DK271" s="187"/>
      <c r="DL271" s="190"/>
      <c r="DM271" s="190"/>
      <c r="DN271" s="190"/>
      <c r="DO271" s="190"/>
      <c r="DP271" s="190"/>
      <c r="DQ271" s="190"/>
      <c r="DR271" s="190"/>
      <c r="DS271" s="190"/>
      <c r="DT271" s="190"/>
      <c r="DU271" s="190"/>
      <c r="DV271" s="190"/>
      <c r="DW271" s="190"/>
      <c r="DX271" s="190"/>
      <c r="DY271" s="190"/>
      <c r="DZ271" s="190"/>
      <c r="EA271" s="190"/>
      <c r="EB271" s="186"/>
      <c r="EC271" s="188"/>
      <c r="ED271" s="188"/>
      <c r="EE271" s="188"/>
      <c r="EF271" s="188"/>
      <c r="EG271" s="188"/>
      <c r="EH271" s="188"/>
      <c r="EI271" s="188"/>
      <c r="EJ271" s="191"/>
      <c r="EK271" s="191"/>
      <c r="EL271" s="191"/>
      <c r="EM271" s="191"/>
      <c r="EN271" s="189"/>
      <c r="EO271" s="190"/>
      <c r="EP271" s="189"/>
      <c r="EQ271" s="187"/>
      <c r="ER271" s="191"/>
      <c r="ES271" s="190"/>
      <c r="ET271" s="191"/>
      <c r="EU271" s="190"/>
    </row>
    <row r="272" spans="27:151">
      <c r="AA272" s="6" t="s">
        <v>282</v>
      </c>
      <c r="AB272" s="5" t="s">
        <v>283</v>
      </c>
      <c r="AC272" s="5" t="s">
        <v>284</v>
      </c>
      <c r="AD272" s="4">
        <v>3.5</v>
      </c>
      <c r="AE272" s="4">
        <v>28</v>
      </c>
      <c r="AF272" s="5">
        <v>114.3</v>
      </c>
      <c r="AG272" s="5">
        <v>6.5000000000000009</v>
      </c>
      <c r="AH272" s="6" t="str">
        <f t="shared" si="46"/>
        <v>114.3 x 6.5</v>
      </c>
      <c r="AI272" s="11" cm="1">
        <f t="array" ref="AI272">_xll.DCEPropSectPipe(AF272, AG272, "Area")</f>
        <v>2201.3139723703698</v>
      </c>
      <c r="AJ272" s="151" cm="1">
        <f t="array" ref="AJ272">_xll.DCEPropSectPipe(AF272, AG272, "Ix")</f>
        <v>3209265.3722516391</v>
      </c>
      <c r="AK272" s="151" cm="1">
        <f t="array" ref="AK272">_xll.DCEPropSectPipe(AF272, AG272, "W")</f>
        <v>56155.124623825708</v>
      </c>
      <c r="AL272" s="151" cm="1">
        <f t="array" ref="AL272">_xll.DCEPropSectPipe(AF272, AG272, "Sx")</f>
        <v>37813.500833333332</v>
      </c>
      <c r="AM272" s="11">
        <f>2*Cal!AG272</f>
        <v>13.000000000000002</v>
      </c>
      <c r="AN272" s="11">
        <f t="shared" si="47"/>
        <v>53.9</v>
      </c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9"/>
      <c r="BB272" s="5" t="s">
        <v>299</v>
      </c>
      <c r="BC272" s="3">
        <v>-1064.8392836901971</v>
      </c>
      <c r="BD272" s="3">
        <v>0</v>
      </c>
      <c r="BE272" s="3">
        <v>-3.0235140904238285</v>
      </c>
      <c r="BF272" s="3">
        <v>0.69918807526712978</v>
      </c>
      <c r="BG272" s="3">
        <v>0</v>
      </c>
      <c r="BH272" s="153">
        <f t="shared" si="48"/>
        <v>0.69918807526712978</v>
      </c>
      <c r="BI272" s="153">
        <f t="shared" si="49"/>
        <v>3.0235140904238285</v>
      </c>
      <c r="BJ272" s="8">
        <f t="shared" si="50"/>
        <v>2.3034711628198714</v>
      </c>
      <c r="BK272" s="8">
        <f t="shared" si="51"/>
        <v>5.9290528645161829E-2</v>
      </c>
      <c r="BL272" s="8">
        <f t="shared" si="52"/>
        <v>2.3627616914650331</v>
      </c>
      <c r="BM272" s="8">
        <f t="shared" si="53"/>
        <v>2.2498968778055628E-2</v>
      </c>
      <c r="BN272" s="7" t="str">
        <f t="shared" si="54"/>
        <v>O/S</v>
      </c>
      <c r="BO272" s="9">
        <f t="shared" si="55"/>
        <v>5.9290528645161836E-2</v>
      </c>
      <c r="BP272" s="7" t="str">
        <f t="shared" si="56"/>
        <v>OK</v>
      </c>
      <c r="BQ272" s="11">
        <f t="shared" si="57"/>
        <v>8.2923076923076913</v>
      </c>
      <c r="BR272" s="10" t="str">
        <f t="shared" si="58"/>
        <v>-</v>
      </c>
      <c r="BS272" s="9" t="str" cm="1">
        <f t="array" ref="BS272">IF(BQ272&lt;$K$45,"-",IF(BC272&lt;0,_xll.Dce_5575_1121_SigmaCr1(AN272,AG272,$B$23,$D$23),"-"))</f>
        <v>-</v>
      </c>
      <c r="BT272" s="10">
        <f t="shared" si="59"/>
        <v>0</v>
      </c>
      <c r="BU272" s="7" t="str">
        <f t="shared" si="60"/>
        <v>OK</v>
      </c>
      <c r="DA272" s="186"/>
      <c r="DB272" s="186"/>
      <c r="DC272" s="186"/>
      <c r="DD272" s="201"/>
      <c r="DE272" s="201"/>
      <c r="DF272" s="186"/>
      <c r="DG272" s="186"/>
      <c r="DH272" s="189"/>
      <c r="DI272" s="190"/>
      <c r="DJ272" s="187"/>
      <c r="DK272" s="187"/>
      <c r="DL272" s="190"/>
      <c r="DM272" s="190"/>
      <c r="DN272" s="190"/>
      <c r="DO272" s="190"/>
      <c r="DP272" s="190"/>
      <c r="DQ272" s="190"/>
      <c r="DR272" s="190"/>
      <c r="DS272" s="190"/>
      <c r="DT272" s="190"/>
      <c r="DU272" s="190"/>
      <c r="DV272" s="190"/>
      <c r="DW272" s="190"/>
      <c r="DX272" s="190"/>
      <c r="DY272" s="190"/>
      <c r="DZ272" s="190"/>
      <c r="EA272" s="190"/>
      <c r="EB272" s="186"/>
      <c r="EC272" s="188"/>
      <c r="ED272" s="188"/>
      <c r="EE272" s="188"/>
      <c r="EF272" s="188"/>
      <c r="EG272" s="188"/>
      <c r="EH272" s="188"/>
      <c r="EI272" s="188"/>
      <c r="EJ272" s="191"/>
      <c r="EK272" s="191"/>
      <c r="EL272" s="191"/>
      <c r="EM272" s="191"/>
      <c r="EN272" s="189"/>
      <c r="EO272" s="190"/>
      <c r="EP272" s="189"/>
      <c r="EQ272" s="187"/>
      <c r="ER272" s="191"/>
      <c r="ES272" s="190"/>
      <c r="ET272" s="191"/>
      <c r="EU272" s="190"/>
    </row>
    <row r="273" spans="27:151">
      <c r="AA273" s="6" t="s">
        <v>282</v>
      </c>
      <c r="AB273" s="5" t="s">
        <v>283</v>
      </c>
      <c r="AC273" s="5" t="s">
        <v>284</v>
      </c>
      <c r="AD273" s="4">
        <v>3.5</v>
      </c>
      <c r="AE273" s="4">
        <v>28</v>
      </c>
      <c r="AF273" s="5">
        <v>114.3</v>
      </c>
      <c r="AG273" s="5">
        <v>6.5000000000000009</v>
      </c>
      <c r="AH273" s="6" t="str">
        <f t="shared" si="46"/>
        <v>114.3 x 6.5</v>
      </c>
      <c r="AI273" s="11" cm="1">
        <f t="array" ref="AI273">_xll.DCEPropSectPipe(AF273, AG273, "Area")</f>
        <v>2201.3139723703698</v>
      </c>
      <c r="AJ273" s="151" cm="1">
        <f t="array" ref="AJ273">_xll.DCEPropSectPipe(AF273, AG273, "Ix")</f>
        <v>3209265.3722516391</v>
      </c>
      <c r="AK273" s="151" cm="1">
        <f t="array" ref="AK273">_xll.DCEPropSectPipe(AF273, AG273, "W")</f>
        <v>56155.124623825708</v>
      </c>
      <c r="AL273" s="151" cm="1">
        <f t="array" ref="AL273">_xll.DCEPropSectPipe(AF273, AG273, "Sx")</f>
        <v>37813.500833333332</v>
      </c>
      <c r="AM273" s="11">
        <f>2*Cal!AG273</f>
        <v>13.000000000000002</v>
      </c>
      <c r="AN273" s="11">
        <f t="shared" si="47"/>
        <v>53.9</v>
      </c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9"/>
      <c r="BB273" s="5" t="s">
        <v>299</v>
      </c>
      <c r="BC273" s="3">
        <v>100.34457264250753</v>
      </c>
      <c r="BD273" s="3">
        <v>0</v>
      </c>
      <c r="BE273" s="3">
        <v>-0.3351739241000381</v>
      </c>
      <c r="BF273" s="3">
        <v>0.69918807526728488</v>
      </c>
      <c r="BG273" s="3">
        <v>0</v>
      </c>
      <c r="BH273" s="153">
        <f t="shared" si="48"/>
        <v>0.69918807526728488</v>
      </c>
      <c r="BI273" s="153">
        <f t="shared" si="49"/>
        <v>0.3351739241000381</v>
      </c>
      <c r="BJ273" s="8">
        <f t="shared" si="50"/>
        <v>0.21706639956640408</v>
      </c>
      <c r="BK273" s="8">
        <f t="shared" si="51"/>
        <v>5.9290528645174978E-2</v>
      </c>
      <c r="BL273" s="8">
        <f t="shared" si="52"/>
        <v>0.27635692821157909</v>
      </c>
      <c r="BM273" s="8">
        <f t="shared" si="53"/>
        <v>2.4941400727813566E-3</v>
      </c>
      <c r="BN273" s="7" t="str">
        <f t="shared" si="54"/>
        <v>OK</v>
      </c>
      <c r="BO273" s="9">
        <f t="shared" si="55"/>
        <v>5.9290528645174985E-2</v>
      </c>
      <c r="BP273" s="7" t="str">
        <f t="shared" si="56"/>
        <v>OK</v>
      </c>
      <c r="BQ273" s="11">
        <f t="shared" si="57"/>
        <v>8.2923076923076913</v>
      </c>
      <c r="BR273" s="10" t="str">
        <f t="shared" si="58"/>
        <v>-</v>
      </c>
      <c r="BS273" s="9" t="str" cm="1">
        <f t="array" ref="BS273">IF(BQ273&lt;$K$45,"-",IF(BC273&lt;0,_xll.Dce_5575_1121_SigmaCr1(AN273,AG273,$B$23,$D$23),"-"))</f>
        <v>-</v>
      </c>
      <c r="BT273" s="10">
        <f t="shared" si="59"/>
        <v>0</v>
      </c>
      <c r="BU273" s="7" t="str">
        <f t="shared" si="60"/>
        <v>OK</v>
      </c>
      <c r="DA273" s="186"/>
      <c r="DB273" s="186"/>
      <c r="DC273" s="186"/>
      <c r="DD273" s="201"/>
      <c r="DE273" s="201"/>
      <c r="DF273" s="186"/>
      <c r="DG273" s="186"/>
      <c r="DH273" s="189"/>
      <c r="DI273" s="190"/>
      <c r="DJ273" s="187"/>
      <c r="DK273" s="187"/>
      <c r="DL273" s="190"/>
      <c r="DM273" s="190"/>
      <c r="DN273" s="190"/>
      <c r="DO273" s="190"/>
      <c r="DP273" s="190"/>
      <c r="DQ273" s="190"/>
      <c r="DR273" s="190"/>
      <c r="DS273" s="190"/>
      <c r="DT273" s="190"/>
      <c r="DU273" s="190"/>
      <c r="DV273" s="190"/>
      <c r="DW273" s="190"/>
      <c r="DX273" s="190"/>
      <c r="DY273" s="190"/>
      <c r="DZ273" s="190"/>
      <c r="EA273" s="190"/>
      <c r="EB273" s="186"/>
      <c r="EC273" s="188"/>
      <c r="ED273" s="188"/>
      <c r="EE273" s="188"/>
      <c r="EF273" s="188"/>
      <c r="EG273" s="188"/>
      <c r="EH273" s="188"/>
      <c r="EI273" s="188"/>
      <c r="EJ273" s="191"/>
      <c r="EK273" s="191"/>
      <c r="EL273" s="191"/>
      <c r="EM273" s="191"/>
      <c r="EN273" s="189"/>
      <c r="EO273" s="190"/>
      <c r="EP273" s="189"/>
      <c r="EQ273" s="187"/>
      <c r="ER273" s="191"/>
      <c r="ES273" s="190"/>
      <c r="ET273" s="191"/>
      <c r="EU273" s="190"/>
    </row>
    <row r="274" spans="27:151">
      <c r="AA274" s="6" t="s">
        <v>282</v>
      </c>
      <c r="AB274" s="5" t="s">
        <v>283</v>
      </c>
      <c r="AC274" s="5" t="s">
        <v>284</v>
      </c>
      <c r="AD274" s="4">
        <v>3.94</v>
      </c>
      <c r="AE274" s="4">
        <v>28</v>
      </c>
      <c r="AF274" s="5">
        <v>114.3</v>
      </c>
      <c r="AG274" s="5">
        <v>6.5000000000000009</v>
      </c>
      <c r="AH274" s="6" t="str">
        <f t="shared" si="46"/>
        <v>114.3 x 6.5</v>
      </c>
      <c r="AI274" s="11" cm="1">
        <f t="array" ref="AI274">_xll.DCEPropSectPipe(AF274, AG274, "Area")</f>
        <v>2201.3139723703698</v>
      </c>
      <c r="AJ274" s="151" cm="1">
        <f t="array" ref="AJ274">_xll.DCEPropSectPipe(AF274, AG274, "Ix")</f>
        <v>3209265.3722516391</v>
      </c>
      <c r="AK274" s="151" cm="1">
        <f t="array" ref="AK274">_xll.DCEPropSectPipe(AF274, AG274, "W")</f>
        <v>56155.124623825708</v>
      </c>
      <c r="AL274" s="151" cm="1">
        <f t="array" ref="AL274">_xll.DCEPropSectPipe(AF274, AG274, "Sx")</f>
        <v>37813.500833333332</v>
      </c>
      <c r="AM274" s="11">
        <f>2*Cal!AG274</f>
        <v>13.000000000000002</v>
      </c>
      <c r="AN274" s="11">
        <f t="shared" si="47"/>
        <v>53.9</v>
      </c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9"/>
      <c r="BB274" s="5" t="s">
        <v>299</v>
      </c>
      <c r="BC274" s="3">
        <v>100.34457264250753</v>
      </c>
      <c r="BD274" s="3">
        <v>0</v>
      </c>
      <c r="BE274" s="3">
        <v>-0.25363023067198021</v>
      </c>
      <c r="BF274" s="3">
        <v>0.82798898412366395</v>
      </c>
      <c r="BG274" s="3">
        <v>0</v>
      </c>
      <c r="BH274" s="153">
        <f t="shared" si="48"/>
        <v>0.82798898412366395</v>
      </c>
      <c r="BI274" s="153">
        <f t="shared" si="49"/>
        <v>0.25363023067198021</v>
      </c>
      <c r="BJ274" s="8">
        <f t="shared" si="50"/>
        <v>0.21706639956640408</v>
      </c>
      <c r="BK274" s="8">
        <f t="shared" si="51"/>
        <v>7.0212731477587956E-2</v>
      </c>
      <c r="BL274" s="8">
        <f t="shared" si="52"/>
        <v>0.28727913104399205</v>
      </c>
      <c r="BM274" s="8">
        <f t="shared" si="53"/>
        <v>1.887346468512743E-3</v>
      </c>
      <c r="BN274" s="7" t="str">
        <f t="shared" si="54"/>
        <v>OK</v>
      </c>
      <c r="BO274" s="9">
        <f t="shared" si="55"/>
        <v>7.0212731477587956E-2</v>
      </c>
      <c r="BP274" s="7" t="str">
        <f t="shared" si="56"/>
        <v>OK</v>
      </c>
      <c r="BQ274" s="11">
        <f t="shared" si="57"/>
        <v>8.2923076923076913</v>
      </c>
      <c r="BR274" s="10" t="str">
        <f t="shared" si="58"/>
        <v>-</v>
      </c>
      <c r="BS274" s="9" t="str" cm="1">
        <f t="array" ref="BS274">IF(BQ274&lt;$K$45,"-",IF(BC274&lt;0,_xll.Dce_5575_1121_SigmaCr1(AN274,AG274,$B$23,$D$23),"-"))</f>
        <v>-</v>
      </c>
      <c r="BT274" s="10">
        <f t="shared" si="59"/>
        <v>0</v>
      </c>
      <c r="BU274" s="7" t="str">
        <f t="shared" si="60"/>
        <v>OK</v>
      </c>
      <c r="DA274" s="186"/>
      <c r="DB274" s="186"/>
      <c r="DC274" s="186"/>
      <c r="DD274" s="201"/>
      <c r="DE274" s="201"/>
      <c r="DF274" s="186"/>
      <c r="DG274" s="186"/>
      <c r="DH274" s="189"/>
      <c r="DI274" s="190"/>
      <c r="DJ274" s="187"/>
      <c r="DK274" s="187"/>
      <c r="DL274" s="190"/>
      <c r="DM274" s="190"/>
      <c r="DN274" s="190"/>
      <c r="DO274" s="190"/>
      <c r="DP274" s="190"/>
      <c r="DQ274" s="190"/>
      <c r="DR274" s="190"/>
      <c r="DS274" s="190"/>
      <c r="DT274" s="190"/>
      <c r="DU274" s="190"/>
      <c r="DV274" s="190"/>
      <c r="DW274" s="190"/>
      <c r="DX274" s="190"/>
      <c r="DY274" s="190"/>
      <c r="DZ274" s="190"/>
      <c r="EA274" s="190"/>
      <c r="EB274" s="186"/>
      <c r="EC274" s="188"/>
      <c r="ED274" s="188"/>
      <c r="EE274" s="188"/>
      <c r="EF274" s="188"/>
      <c r="EG274" s="188"/>
      <c r="EH274" s="188"/>
      <c r="EI274" s="188"/>
      <c r="EJ274" s="191"/>
      <c r="EK274" s="191"/>
      <c r="EL274" s="191"/>
      <c r="EM274" s="191"/>
      <c r="EN274" s="189"/>
      <c r="EO274" s="190"/>
      <c r="EP274" s="189"/>
      <c r="EQ274" s="187"/>
      <c r="ER274" s="191"/>
      <c r="ES274" s="190"/>
      <c r="ET274" s="191"/>
      <c r="EU274" s="190"/>
    </row>
    <row r="275" spans="27:151">
      <c r="AA275" s="6" t="s">
        <v>282</v>
      </c>
      <c r="AB275" s="5" t="s">
        <v>283</v>
      </c>
      <c r="AC275" s="5" t="s">
        <v>284</v>
      </c>
      <c r="AD275" s="4">
        <v>4.38</v>
      </c>
      <c r="AE275" s="4">
        <v>28</v>
      </c>
      <c r="AF275" s="5">
        <v>114.3</v>
      </c>
      <c r="AG275" s="5">
        <v>6.5000000000000009</v>
      </c>
      <c r="AH275" s="6" t="str">
        <f t="shared" si="46"/>
        <v>114.3 x 6.5</v>
      </c>
      <c r="AI275" s="11" cm="1">
        <f t="array" ref="AI275">_xll.DCEPropSectPipe(AF275, AG275, "Area")</f>
        <v>2201.3139723703698</v>
      </c>
      <c r="AJ275" s="151" cm="1">
        <f t="array" ref="AJ275">_xll.DCEPropSectPipe(AF275, AG275, "Ix")</f>
        <v>3209265.3722516391</v>
      </c>
      <c r="AK275" s="151" cm="1">
        <f t="array" ref="AK275">_xll.DCEPropSectPipe(AF275, AG275, "W")</f>
        <v>56155.124623825708</v>
      </c>
      <c r="AL275" s="151" cm="1">
        <f t="array" ref="AL275">_xll.DCEPropSectPipe(AF275, AG275, "Sx")</f>
        <v>37813.500833333332</v>
      </c>
      <c r="AM275" s="11">
        <f>2*Cal!AG275</f>
        <v>13.000000000000002</v>
      </c>
      <c r="AN275" s="11">
        <f t="shared" si="47"/>
        <v>53.9</v>
      </c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9"/>
      <c r="BB275" s="5" t="s">
        <v>299</v>
      </c>
      <c r="BC275" s="3">
        <v>100.34457264250753</v>
      </c>
      <c r="BD275" s="3">
        <v>0</v>
      </c>
      <c r="BE275" s="3">
        <v>-0.17208653724392234</v>
      </c>
      <c r="BF275" s="3">
        <v>0.92111452710526776</v>
      </c>
      <c r="BG275" s="3">
        <v>0</v>
      </c>
      <c r="BH275" s="153">
        <f t="shared" si="48"/>
        <v>0.92111452710526776</v>
      </c>
      <c r="BI275" s="153">
        <f t="shared" si="49"/>
        <v>0.17208653724392234</v>
      </c>
      <c r="BJ275" s="8">
        <f t="shared" si="50"/>
        <v>0.21706639956640408</v>
      </c>
      <c r="BK275" s="8">
        <f t="shared" si="51"/>
        <v>7.8109694925709558E-2</v>
      </c>
      <c r="BL275" s="8">
        <f t="shared" si="52"/>
        <v>0.29517609449211363</v>
      </c>
      <c r="BM275" s="8">
        <f t="shared" si="53"/>
        <v>1.2805528642441291E-3</v>
      </c>
      <c r="BN275" s="7" t="str">
        <f t="shared" si="54"/>
        <v>OK</v>
      </c>
      <c r="BO275" s="9">
        <f t="shared" si="55"/>
        <v>7.8109694925709572E-2</v>
      </c>
      <c r="BP275" s="7" t="str">
        <f t="shared" si="56"/>
        <v>OK</v>
      </c>
      <c r="BQ275" s="11">
        <f t="shared" si="57"/>
        <v>8.2923076923076913</v>
      </c>
      <c r="BR275" s="10" t="str">
        <f t="shared" si="58"/>
        <v>-</v>
      </c>
      <c r="BS275" s="9" t="str" cm="1">
        <f t="array" ref="BS275">IF(BQ275&lt;$K$45,"-",IF(BC275&lt;0,_xll.Dce_5575_1121_SigmaCr1(AN275,AG275,$B$23,$D$23),"-"))</f>
        <v>-</v>
      </c>
      <c r="BT275" s="10">
        <f t="shared" si="59"/>
        <v>0</v>
      </c>
      <c r="BU275" s="7" t="str">
        <f t="shared" si="60"/>
        <v>OK</v>
      </c>
      <c r="DA275" s="186"/>
      <c r="DB275" s="186"/>
      <c r="DC275" s="186"/>
      <c r="DD275" s="201"/>
      <c r="DE275" s="201"/>
      <c r="DF275" s="186"/>
      <c r="DG275" s="186"/>
      <c r="DH275" s="189"/>
      <c r="DI275" s="190"/>
      <c r="DJ275" s="187"/>
      <c r="DK275" s="187"/>
      <c r="DL275" s="190"/>
      <c r="DM275" s="190"/>
      <c r="DN275" s="190"/>
      <c r="DO275" s="190"/>
      <c r="DP275" s="190"/>
      <c r="DQ275" s="190"/>
      <c r="DR275" s="190"/>
      <c r="DS275" s="190"/>
      <c r="DT275" s="190"/>
      <c r="DU275" s="190"/>
      <c r="DV275" s="190"/>
      <c r="DW275" s="190"/>
      <c r="DX275" s="190"/>
      <c r="DY275" s="190"/>
      <c r="DZ275" s="190"/>
      <c r="EA275" s="190"/>
      <c r="EB275" s="186"/>
      <c r="EC275" s="188"/>
      <c r="ED275" s="188"/>
      <c r="EE275" s="188"/>
      <c r="EF275" s="188"/>
      <c r="EG275" s="188"/>
      <c r="EH275" s="188"/>
      <c r="EI275" s="188"/>
      <c r="EJ275" s="191"/>
      <c r="EK275" s="191"/>
      <c r="EL275" s="191"/>
      <c r="EM275" s="191"/>
      <c r="EN275" s="189"/>
      <c r="EO275" s="190"/>
      <c r="EP275" s="189"/>
      <c r="EQ275" s="187"/>
      <c r="ER275" s="191"/>
      <c r="ES275" s="190"/>
      <c r="ET275" s="191"/>
      <c r="EU275" s="190"/>
    </row>
    <row r="276" spans="27:151">
      <c r="AA276" s="6" t="s">
        <v>282</v>
      </c>
      <c r="AB276" s="5" t="s">
        <v>283</v>
      </c>
      <c r="AC276" s="5" t="s">
        <v>284</v>
      </c>
      <c r="AD276" s="4">
        <v>4.8099999999999996</v>
      </c>
      <c r="AE276" s="4">
        <v>28</v>
      </c>
      <c r="AF276" s="5">
        <v>114.3</v>
      </c>
      <c r="AG276" s="5">
        <v>6.5000000000000009</v>
      </c>
      <c r="AH276" s="6" t="str">
        <f t="shared" si="46"/>
        <v>114.3 x 6.5</v>
      </c>
      <c r="AI276" s="11" cm="1">
        <f t="array" ref="AI276">_xll.DCEPropSectPipe(AF276, AG276, "Area")</f>
        <v>2201.3139723703698</v>
      </c>
      <c r="AJ276" s="151" cm="1">
        <f t="array" ref="AJ276">_xll.DCEPropSectPipe(AF276, AG276, "Ix")</f>
        <v>3209265.3722516391</v>
      </c>
      <c r="AK276" s="151" cm="1">
        <f t="array" ref="AK276">_xll.DCEPropSectPipe(AF276, AG276, "W")</f>
        <v>56155.124623825708</v>
      </c>
      <c r="AL276" s="151" cm="1">
        <f t="array" ref="AL276">_xll.DCEPropSectPipe(AF276, AG276, "Sx")</f>
        <v>37813.500833333332</v>
      </c>
      <c r="AM276" s="11">
        <f>2*Cal!AG276</f>
        <v>13.000000000000002</v>
      </c>
      <c r="AN276" s="11">
        <f t="shared" si="47"/>
        <v>53.9</v>
      </c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9"/>
      <c r="BB276" s="5" t="s">
        <v>299</v>
      </c>
      <c r="BC276" s="3">
        <v>100.34457264250753</v>
      </c>
      <c r="BD276" s="3">
        <v>0</v>
      </c>
      <c r="BE276" s="3">
        <v>-9.0542843815864457E-2</v>
      </c>
      <c r="BF276" s="3">
        <v>0.97856470421209618</v>
      </c>
      <c r="BG276" s="3">
        <v>0</v>
      </c>
      <c r="BH276" s="153">
        <f t="shared" si="48"/>
        <v>0.97856470421209618</v>
      </c>
      <c r="BI276" s="153">
        <f t="shared" si="49"/>
        <v>9.0542843815864457E-2</v>
      </c>
      <c r="BJ276" s="8">
        <f t="shared" si="50"/>
        <v>0.21706639956640408</v>
      </c>
      <c r="BK276" s="8">
        <f t="shared" si="51"/>
        <v>8.2981418989539812E-2</v>
      </c>
      <c r="BL276" s="8">
        <f t="shared" si="52"/>
        <v>0.30004781855594387</v>
      </c>
      <c r="BM276" s="8">
        <f t="shared" si="53"/>
        <v>6.737592599755153E-4</v>
      </c>
      <c r="BN276" s="7" t="str">
        <f t="shared" si="54"/>
        <v>OK</v>
      </c>
      <c r="BO276" s="9">
        <f t="shared" si="55"/>
        <v>8.2981418989539826E-2</v>
      </c>
      <c r="BP276" s="7" t="str">
        <f t="shared" si="56"/>
        <v>OK</v>
      </c>
      <c r="BQ276" s="11">
        <f t="shared" si="57"/>
        <v>8.2923076923076913</v>
      </c>
      <c r="BR276" s="10" t="str">
        <f t="shared" si="58"/>
        <v>-</v>
      </c>
      <c r="BS276" s="9" t="str" cm="1">
        <f t="array" ref="BS276">IF(BQ276&lt;$K$45,"-",IF(BC276&lt;0,_xll.Dce_5575_1121_SigmaCr1(AN276,AG276,$B$23,$D$23),"-"))</f>
        <v>-</v>
      </c>
      <c r="BT276" s="10">
        <f t="shared" si="59"/>
        <v>0</v>
      </c>
      <c r="BU276" s="7" t="str">
        <f t="shared" si="60"/>
        <v>OK</v>
      </c>
      <c r="DA276" s="186"/>
      <c r="DB276" s="186"/>
      <c r="DC276" s="186"/>
      <c r="DD276" s="201"/>
      <c r="DE276" s="201"/>
      <c r="DF276" s="186"/>
      <c r="DG276" s="186"/>
      <c r="DH276" s="189"/>
      <c r="DI276" s="190"/>
      <c r="DJ276" s="187"/>
      <c r="DK276" s="187"/>
      <c r="DL276" s="190"/>
      <c r="DM276" s="190"/>
      <c r="DN276" s="190"/>
      <c r="DO276" s="190"/>
      <c r="DP276" s="190"/>
      <c r="DQ276" s="190"/>
      <c r="DR276" s="190"/>
      <c r="DS276" s="190"/>
      <c r="DT276" s="190"/>
      <c r="DU276" s="190"/>
      <c r="DV276" s="190"/>
      <c r="DW276" s="190"/>
      <c r="DX276" s="190"/>
      <c r="DY276" s="190"/>
      <c r="DZ276" s="190"/>
      <c r="EA276" s="190"/>
      <c r="EB276" s="186"/>
      <c r="EC276" s="188"/>
      <c r="ED276" s="188"/>
      <c r="EE276" s="188"/>
      <c r="EF276" s="188"/>
      <c r="EG276" s="188"/>
      <c r="EH276" s="188"/>
      <c r="EI276" s="188"/>
      <c r="EJ276" s="191"/>
      <c r="EK276" s="191"/>
      <c r="EL276" s="191"/>
      <c r="EM276" s="191"/>
      <c r="EN276" s="189"/>
      <c r="EO276" s="190"/>
      <c r="EP276" s="189"/>
      <c r="EQ276" s="187"/>
      <c r="ER276" s="191"/>
      <c r="ES276" s="190"/>
      <c r="ET276" s="191"/>
      <c r="EU276" s="190"/>
    </row>
    <row r="277" spans="27:151">
      <c r="AA277" s="6" t="s">
        <v>282</v>
      </c>
      <c r="AB277" s="5" t="s">
        <v>283</v>
      </c>
      <c r="AC277" s="5" t="s">
        <v>284</v>
      </c>
      <c r="AD277" s="4">
        <v>5.25</v>
      </c>
      <c r="AE277" s="4">
        <v>28</v>
      </c>
      <c r="AF277" s="5">
        <v>114.3</v>
      </c>
      <c r="AG277" s="5">
        <v>6.5000000000000009</v>
      </c>
      <c r="AH277" s="6" t="str">
        <f t="shared" si="46"/>
        <v>114.3 x 6.5</v>
      </c>
      <c r="AI277" s="11" cm="1">
        <f t="array" ref="AI277">_xll.DCEPropSectPipe(AF277, AG277, "Area")</f>
        <v>2201.3139723703698</v>
      </c>
      <c r="AJ277" s="151" cm="1">
        <f t="array" ref="AJ277">_xll.DCEPropSectPipe(AF277, AG277, "Ix")</f>
        <v>3209265.3722516391</v>
      </c>
      <c r="AK277" s="151" cm="1">
        <f t="array" ref="AK277">_xll.DCEPropSectPipe(AF277, AG277, "W")</f>
        <v>56155.124623825708</v>
      </c>
      <c r="AL277" s="151" cm="1">
        <f t="array" ref="AL277">_xll.DCEPropSectPipe(AF277, AG277, "Sx")</f>
        <v>37813.500833333332</v>
      </c>
      <c r="AM277" s="11">
        <f>2*Cal!AG277</f>
        <v>13.000000000000002</v>
      </c>
      <c r="AN277" s="11">
        <f t="shared" si="47"/>
        <v>53.9</v>
      </c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9"/>
      <c r="BB277" s="5" t="s">
        <v>299</v>
      </c>
      <c r="BC277" s="3">
        <v>100.34457264250753</v>
      </c>
      <c r="BD277" s="3">
        <v>0</v>
      </c>
      <c r="BE277" s="3">
        <v>-8.9991503878065777E-3</v>
      </c>
      <c r="BF277" s="3">
        <v>1.0003395154441492</v>
      </c>
      <c r="BG277" s="3">
        <v>0</v>
      </c>
      <c r="BH277" s="153">
        <f t="shared" si="48"/>
        <v>1.0003395154441492</v>
      </c>
      <c r="BI277" s="153">
        <f t="shared" si="49"/>
        <v>8.9991503878065777E-3</v>
      </c>
      <c r="BJ277" s="8">
        <f t="shared" si="50"/>
        <v>0.21706639956640408</v>
      </c>
      <c r="BK277" s="8">
        <f t="shared" si="51"/>
        <v>8.4827903669078691E-2</v>
      </c>
      <c r="BL277" s="8">
        <f t="shared" si="52"/>
        <v>0.30189430323548277</v>
      </c>
      <c r="BM277" s="8">
        <f t="shared" si="53"/>
        <v>6.6965655706901462E-5</v>
      </c>
      <c r="BN277" s="7" t="str">
        <f t="shared" si="54"/>
        <v>OK</v>
      </c>
      <c r="BO277" s="9">
        <f t="shared" si="55"/>
        <v>8.4827903669078705E-2</v>
      </c>
      <c r="BP277" s="7" t="str">
        <f t="shared" si="56"/>
        <v>OK</v>
      </c>
      <c r="BQ277" s="11">
        <f t="shared" si="57"/>
        <v>8.2923076923076913</v>
      </c>
      <c r="BR277" s="10" t="str">
        <f t="shared" si="58"/>
        <v>-</v>
      </c>
      <c r="BS277" s="9" t="str" cm="1">
        <f t="array" ref="BS277">IF(BQ277&lt;$K$45,"-",IF(BC277&lt;0,_xll.Dce_5575_1121_SigmaCr1(AN277,AG277,$B$23,$D$23),"-"))</f>
        <v>-</v>
      </c>
      <c r="BT277" s="10">
        <f t="shared" si="59"/>
        <v>0</v>
      </c>
      <c r="BU277" s="7" t="str">
        <f t="shared" si="60"/>
        <v>OK</v>
      </c>
      <c r="DA277" s="186"/>
      <c r="DB277" s="186"/>
      <c r="DC277" s="186"/>
      <c r="DD277" s="201"/>
      <c r="DE277" s="201"/>
      <c r="DF277" s="186"/>
      <c r="DG277" s="186"/>
      <c r="DH277" s="189"/>
      <c r="DI277" s="190"/>
      <c r="DJ277" s="187"/>
      <c r="DK277" s="187"/>
      <c r="DL277" s="190"/>
      <c r="DM277" s="190"/>
      <c r="DN277" s="190"/>
      <c r="DO277" s="190"/>
      <c r="DP277" s="190"/>
      <c r="DQ277" s="190"/>
      <c r="DR277" s="190"/>
      <c r="DS277" s="190"/>
      <c r="DT277" s="190"/>
      <c r="DU277" s="190"/>
      <c r="DV277" s="190"/>
      <c r="DW277" s="190"/>
      <c r="DX277" s="190"/>
      <c r="DY277" s="190"/>
      <c r="DZ277" s="190"/>
      <c r="EA277" s="190"/>
      <c r="EB277" s="186"/>
      <c r="EC277" s="188"/>
      <c r="ED277" s="188"/>
      <c r="EE277" s="188"/>
      <c r="EF277" s="188"/>
      <c r="EG277" s="188"/>
      <c r="EH277" s="188"/>
      <c r="EI277" s="188"/>
      <c r="EJ277" s="191"/>
      <c r="EK277" s="191"/>
      <c r="EL277" s="191"/>
      <c r="EM277" s="191"/>
      <c r="EN277" s="189"/>
      <c r="EO277" s="190"/>
      <c r="EP277" s="189"/>
      <c r="EQ277" s="187"/>
      <c r="ER277" s="191"/>
      <c r="ES277" s="190"/>
      <c r="ET277" s="191"/>
      <c r="EU277" s="190"/>
    </row>
    <row r="278" spans="27:151">
      <c r="AA278" s="6" t="s">
        <v>282</v>
      </c>
      <c r="AB278" s="5" t="s">
        <v>283</v>
      </c>
      <c r="AC278" s="5" t="s">
        <v>284</v>
      </c>
      <c r="AD278" s="4">
        <v>5.25</v>
      </c>
      <c r="AE278" s="4">
        <v>28</v>
      </c>
      <c r="AF278" s="5">
        <v>114.3</v>
      </c>
      <c r="AG278" s="5">
        <v>6.5000000000000009</v>
      </c>
      <c r="AH278" s="6" t="str">
        <f t="shared" si="46"/>
        <v>114.3 x 6.5</v>
      </c>
      <c r="AI278" s="11" cm="1">
        <f t="array" ref="AI278">_xll.DCEPropSectPipe(AF278, AG278, "Area")</f>
        <v>2201.3139723703698</v>
      </c>
      <c r="AJ278" s="151" cm="1">
        <f t="array" ref="AJ278">_xll.DCEPropSectPipe(AF278, AG278, "Ix")</f>
        <v>3209265.3722516391</v>
      </c>
      <c r="AK278" s="151" cm="1">
        <f t="array" ref="AK278">_xll.DCEPropSectPipe(AF278, AG278, "W")</f>
        <v>56155.124623825708</v>
      </c>
      <c r="AL278" s="151" cm="1">
        <f t="array" ref="AL278">_xll.DCEPropSectPipe(AF278, AG278, "Sx")</f>
        <v>37813.500833333332</v>
      </c>
      <c r="AM278" s="11">
        <f>2*Cal!AG278</f>
        <v>13.000000000000002</v>
      </c>
      <c r="AN278" s="11">
        <f t="shared" si="47"/>
        <v>53.9</v>
      </c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9"/>
      <c r="BB278" s="5" t="s">
        <v>299</v>
      </c>
      <c r="BC278" s="3">
        <v>100.34457264250804</v>
      </c>
      <c r="BD278" s="3">
        <v>0</v>
      </c>
      <c r="BE278" s="3">
        <v>-2.1374762072494251</v>
      </c>
      <c r="BF278" s="3">
        <v>1.0003395154442725</v>
      </c>
      <c r="BG278" s="3">
        <v>0</v>
      </c>
      <c r="BH278" s="153">
        <f t="shared" si="48"/>
        <v>1.0003395154442725</v>
      </c>
      <c r="BI278" s="153">
        <f t="shared" si="49"/>
        <v>2.1374762072494251</v>
      </c>
      <c r="BJ278" s="8">
        <f t="shared" si="50"/>
        <v>0.21706639956640519</v>
      </c>
      <c r="BK278" s="8">
        <f t="shared" si="51"/>
        <v>8.4827903669089141E-2</v>
      </c>
      <c r="BL278" s="8">
        <f t="shared" si="52"/>
        <v>0.30189430323549432</v>
      </c>
      <c r="BM278" s="8">
        <f t="shared" si="53"/>
        <v>1.5905667713954762E-2</v>
      </c>
      <c r="BN278" s="7" t="str">
        <f t="shared" si="54"/>
        <v>OK</v>
      </c>
      <c r="BO278" s="9">
        <f t="shared" si="55"/>
        <v>8.4827903669089155E-2</v>
      </c>
      <c r="BP278" s="7" t="str">
        <f t="shared" si="56"/>
        <v>OK</v>
      </c>
      <c r="BQ278" s="11">
        <f t="shared" si="57"/>
        <v>8.2923076923076913</v>
      </c>
      <c r="BR278" s="10" t="str">
        <f t="shared" si="58"/>
        <v>-</v>
      </c>
      <c r="BS278" s="9" t="str" cm="1">
        <f t="array" ref="BS278">IF(BQ278&lt;$K$45,"-",IF(BC278&lt;0,_xll.Dce_5575_1121_SigmaCr1(AN278,AG278,$B$23,$D$23),"-"))</f>
        <v>-</v>
      </c>
      <c r="BT278" s="10">
        <f t="shared" si="59"/>
        <v>0</v>
      </c>
      <c r="BU278" s="7" t="str">
        <f t="shared" si="60"/>
        <v>OK</v>
      </c>
      <c r="DA278" s="186"/>
      <c r="DB278" s="186"/>
      <c r="DC278" s="186"/>
      <c r="DD278" s="201"/>
      <c r="DE278" s="201"/>
      <c r="DF278" s="186"/>
      <c r="DG278" s="186"/>
      <c r="DH278" s="189"/>
      <c r="DI278" s="190"/>
      <c r="DJ278" s="187"/>
      <c r="DK278" s="187"/>
      <c r="DL278" s="190"/>
      <c r="DM278" s="190"/>
      <c r="DN278" s="190"/>
      <c r="DO278" s="190"/>
      <c r="DP278" s="190"/>
      <c r="DQ278" s="190"/>
      <c r="DR278" s="190"/>
      <c r="DS278" s="190"/>
      <c r="DT278" s="190"/>
      <c r="DU278" s="190"/>
      <c r="DV278" s="190"/>
      <c r="DW278" s="190"/>
      <c r="DX278" s="190"/>
      <c r="DY278" s="190"/>
      <c r="DZ278" s="190"/>
      <c r="EA278" s="190"/>
      <c r="EB278" s="186"/>
      <c r="EC278" s="188"/>
      <c r="ED278" s="188"/>
      <c r="EE278" s="188"/>
      <c r="EF278" s="188"/>
      <c r="EG278" s="188"/>
      <c r="EH278" s="188"/>
      <c r="EI278" s="188"/>
      <c r="EJ278" s="191"/>
      <c r="EK278" s="191"/>
      <c r="EL278" s="191"/>
      <c r="EM278" s="191"/>
      <c r="EN278" s="189"/>
      <c r="EO278" s="190"/>
      <c r="EP278" s="189"/>
      <c r="EQ278" s="187"/>
      <c r="ER278" s="191"/>
      <c r="ES278" s="190"/>
      <c r="ET278" s="191"/>
      <c r="EU278" s="190"/>
    </row>
    <row r="279" spans="27:151">
      <c r="AA279" s="6" t="s">
        <v>282</v>
      </c>
      <c r="AB279" s="5" t="s">
        <v>283</v>
      </c>
      <c r="AC279" s="5" t="s">
        <v>284</v>
      </c>
      <c r="AD279" s="4">
        <v>5.69</v>
      </c>
      <c r="AE279" s="4">
        <v>28</v>
      </c>
      <c r="AF279" s="5">
        <v>114.3</v>
      </c>
      <c r="AG279" s="5">
        <v>6.5000000000000009</v>
      </c>
      <c r="AH279" s="6" t="str">
        <f t="shared" si="46"/>
        <v>114.3 x 6.5</v>
      </c>
      <c r="AI279" s="11" cm="1">
        <f t="array" ref="AI279">_xll.DCEPropSectPipe(AF279, AG279, "Area")</f>
        <v>2201.3139723703698</v>
      </c>
      <c r="AJ279" s="151" cm="1">
        <f t="array" ref="AJ279">_xll.DCEPropSectPipe(AF279, AG279, "Ix")</f>
        <v>3209265.3722516391</v>
      </c>
      <c r="AK279" s="151" cm="1">
        <f t="array" ref="AK279">_xll.DCEPropSectPipe(AF279, AG279, "W")</f>
        <v>56155.124623825708</v>
      </c>
      <c r="AL279" s="151" cm="1">
        <f t="array" ref="AL279">_xll.DCEPropSectPipe(AF279, AG279, "Sx")</f>
        <v>37813.500833333332</v>
      </c>
      <c r="AM279" s="11">
        <f>2*Cal!AG279</f>
        <v>13.000000000000002</v>
      </c>
      <c r="AN279" s="11">
        <f t="shared" si="47"/>
        <v>53.9</v>
      </c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9"/>
      <c r="BB279" s="5" t="s">
        <v>299</v>
      </c>
      <c r="BC279" s="3">
        <v>100.34457264250804</v>
      </c>
      <c r="BD279" s="3">
        <v>0</v>
      </c>
      <c r="BE279" s="3">
        <v>-2.0559325138213671</v>
      </c>
      <c r="BF279" s="3">
        <v>1.9176476731785084</v>
      </c>
      <c r="BG279" s="3">
        <v>0</v>
      </c>
      <c r="BH279" s="153">
        <f t="shared" si="48"/>
        <v>1.9176476731785084</v>
      </c>
      <c r="BI279" s="153">
        <f t="shared" si="49"/>
        <v>2.0559325138213671</v>
      </c>
      <c r="BJ279" s="8">
        <f t="shared" si="50"/>
        <v>0.21706639956640519</v>
      </c>
      <c r="BK279" s="8">
        <f t="shared" si="51"/>
        <v>0.1626148218481544</v>
      </c>
      <c r="BL279" s="8">
        <f t="shared" si="52"/>
        <v>0.37968122141455962</v>
      </c>
      <c r="BM279" s="8">
        <f t="shared" si="53"/>
        <v>1.5298874109686146E-2</v>
      </c>
      <c r="BN279" s="7" t="str">
        <f t="shared" si="54"/>
        <v>OK</v>
      </c>
      <c r="BO279" s="9">
        <f t="shared" si="55"/>
        <v>0.1626148218481544</v>
      </c>
      <c r="BP279" s="7" t="str">
        <f t="shared" si="56"/>
        <v>OK</v>
      </c>
      <c r="BQ279" s="11">
        <f t="shared" si="57"/>
        <v>8.2923076923076913</v>
      </c>
      <c r="BR279" s="10" t="str">
        <f t="shared" si="58"/>
        <v>-</v>
      </c>
      <c r="BS279" s="9" t="str" cm="1">
        <f t="array" ref="BS279">IF(BQ279&lt;$K$45,"-",IF(BC279&lt;0,_xll.Dce_5575_1121_SigmaCr1(AN279,AG279,$B$23,$D$23),"-"))</f>
        <v>-</v>
      </c>
      <c r="BT279" s="10">
        <f t="shared" si="59"/>
        <v>0</v>
      </c>
      <c r="BU279" s="7" t="str">
        <f t="shared" si="60"/>
        <v>OK</v>
      </c>
      <c r="DA279" s="186"/>
      <c r="DB279" s="186"/>
      <c r="DC279" s="186"/>
      <c r="DD279" s="201"/>
      <c r="DE279" s="201"/>
      <c r="DF279" s="186"/>
      <c r="DG279" s="186"/>
      <c r="DH279" s="189"/>
      <c r="DI279" s="190"/>
      <c r="DJ279" s="187"/>
      <c r="DK279" s="187"/>
      <c r="DL279" s="190"/>
      <c r="DM279" s="190"/>
      <c r="DN279" s="190"/>
      <c r="DO279" s="190"/>
      <c r="DP279" s="190"/>
      <c r="DQ279" s="190"/>
      <c r="DR279" s="190"/>
      <c r="DS279" s="190"/>
      <c r="DT279" s="190"/>
      <c r="DU279" s="190"/>
      <c r="DV279" s="190"/>
      <c r="DW279" s="190"/>
      <c r="DX279" s="190"/>
      <c r="DY279" s="190"/>
      <c r="DZ279" s="190"/>
      <c r="EA279" s="190"/>
      <c r="EB279" s="186"/>
      <c r="EC279" s="188"/>
      <c r="ED279" s="188"/>
      <c r="EE279" s="188"/>
      <c r="EF279" s="188"/>
      <c r="EG279" s="188"/>
      <c r="EH279" s="188"/>
      <c r="EI279" s="188"/>
      <c r="EJ279" s="191"/>
      <c r="EK279" s="191"/>
      <c r="EL279" s="191"/>
      <c r="EM279" s="191"/>
      <c r="EN279" s="189"/>
      <c r="EO279" s="190"/>
      <c r="EP279" s="189"/>
      <c r="EQ279" s="187"/>
      <c r="ER279" s="191"/>
      <c r="ES279" s="190"/>
      <c r="ET279" s="191"/>
      <c r="EU279" s="190"/>
    </row>
    <row r="280" spans="27:151">
      <c r="AA280" s="6" t="s">
        <v>282</v>
      </c>
      <c r="AB280" s="5" t="s">
        <v>283</v>
      </c>
      <c r="AC280" s="5" t="s">
        <v>284</v>
      </c>
      <c r="AD280" s="4">
        <v>6.12</v>
      </c>
      <c r="AE280" s="4">
        <v>28</v>
      </c>
      <c r="AF280" s="5">
        <v>114.3</v>
      </c>
      <c r="AG280" s="5">
        <v>6.5000000000000009</v>
      </c>
      <c r="AH280" s="6" t="str">
        <f t="shared" ref="AH280:AH343" si="61">AF280&amp;" x "&amp;AG280</f>
        <v>114.3 x 6.5</v>
      </c>
      <c r="AI280" s="11" cm="1">
        <f t="array" ref="AI280">_xll.DCEPropSectPipe(AF280, AG280, "Area")</f>
        <v>2201.3139723703698</v>
      </c>
      <c r="AJ280" s="151" cm="1">
        <f t="array" ref="AJ280">_xll.DCEPropSectPipe(AF280, AG280, "Ix")</f>
        <v>3209265.3722516391</v>
      </c>
      <c r="AK280" s="151" cm="1">
        <f t="array" ref="AK280">_xll.DCEPropSectPipe(AF280, AG280, "W")</f>
        <v>56155.124623825708</v>
      </c>
      <c r="AL280" s="151" cm="1">
        <f t="array" ref="AL280">_xll.DCEPropSectPipe(AF280, AG280, "Sx")</f>
        <v>37813.500833333332</v>
      </c>
      <c r="AM280" s="11">
        <f>2*Cal!AG280</f>
        <v>13.000000000000002</v>
      </c>
      <c r="AN280" s="11">
        <f t="shared" ref="AN280:AN343" si="62">(AF280-AG280)/2</f>
        <v>53.9</v>
      </c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9"/>
      <c r="BB280" s="5" t="s">
        <v>299</v>
      </c>
      <c r="BC280" s="3">
        <v>100.34457264250804</v>
      </c>
      <c r="BD280" s="3">
        <v>0</v>
      </c>
      <c r="BE280" s="3">
        <v>-1.9743888203933093</v>
      </c>
      <c r="BF280" s="3">
        <v>2.799280465037969</v>
      </c>
      <c r="BG280" s="3">
        <v>0</v>
      </c>
      <c r="BH280" s="153">
        <f t="shared" ref="BH280:BH343" si="63">SQRT(BF280^2+BG280^2)</f>
        <v>2.799280465037969</v>
      </c>
      <c r="BI280" s="153">
        <f t="shared" ref="BI280:BI343" si="64">SQRT(BD280^2+BE280^2)</f>
        <v>1.9743888203933093</v>
      </c>
      <c r="BJ280" s="8">
        <f t="shared" ref="BJ280:BJ343" si="65">ABS(BC280*1000)/(AI280*$K$32)</f>
        <v>0.21706639956640519</v>
      </c>
      <c r="BK280" s="8">
        <f t="shared" ref="BK280:BK343" si="66">BH280*1000000/(AK280*$K$32)</f>
        <v>0.23737650064292826</v>
      </c>
      <c r="BL280" s="8">
        <f t="shared" ref="BL280:BL343" si="67">BK280+BJ280</f>
        <v>0.45444290020933342</v>
      </c>
      <c r="BM280" s="8">
        <f t="shared" ref="BM280:BM343" si="68">BI280*1000*AL280/($AJ$23*AM280*$E$23*$G$23)</f>
        <v>1.469208050541753E-2</v>
      </c>
      <c r="BN280" s="7" t="str">
        <f t="shared" ref="BN280:BN343" si="69">IF(MAX(BL280,BM280)&lt;=1,"OK","O/S")</f>
        <v>OK</v>
      </c>
      <c r="BO280" s="9">
        <f t="shared" ref="BO280:BO343" si="70">BH280*1000000/($K$41*AK280*$D$23*$G$23)</f>
        <v>0.23737650064292831</v>
      </c>
      <c r="BP280" s="7" t="str">
        <f t="shared" ref="BP280:BP343" si="71">IF(BO280&lt;=1,"OK","O/S")</f>
        <v>OK</v>
      </c>
      <c r="BQ280" s="11">
        <f t="shared" ref="BQ280:BQ343" si="72">AN280/AG280</f>
        <v>8.2923076923076913</v>
      </c>
      <c r="BR280" s="10" t="str">
        <f t="shared" ref="BR280:BR343" si="73">IF(BQ280&lt;$K$45,"-",IF(BD280&lt;0,BL280*$K$32,"-"))</f>
        <v>-</v>
      </c>
      <c r="BS280" s="9" t="str" cm="1">
        <f t="array" ref="BS280">IF(BQ280&lt;$K$45,"-",IF(BC280&lt;0,_xll.Dce_5575_1121_SigmaCr1(AN280,AG280,$B$23,$D$23),"-"))</f>
        <v>-</v>
      </c>
      <c r="BT280" s="10">
        <f t="shared" ref="BT280:BT343" si="74">IFERROR(IF(BC280&lt;0,BR280/(BS280*$G$23),0),0)</f>
        <v>0</v>
      </c>
      <c r="BU280" s="7" t="str">
        <f t="shared" ref="BU280:BU343" si="75">IF(BT280&lt;=1,"OK","O/S")</f>
        <v>OK</v>
      </c>
      <c r="DA280" s="186"/>
      <c r="DB280" s="186"/>
      <c r="DC280" s="186"/>
      <c r="DD280" s="201"/>
      <c r="DE280" s="201"/>
      <c r="DF280" s="186"/>
      <c r="DG280" s="186"/>
      <c r="DH280" s="189"/>
      <c r="DI280" s="190"/>
      <c r="DJ280" s="187"/>
      <c r="DK280" s="187"/>
      <c r="DL280" s="190"/>
      <c r="DM280" s="190"/>
      <c r="DN280" s="190"/>
      <c r="DO280" s="190"/>
      <c r="DP280" s="190"/>
      <c r="DQ280" s="190"/>
      <c r="DR280" s="190"/>
      <c r="DS280" s="190"/>
      <c r="DT280" s="190"/>
      <c r="DU280" s="190"/>
      <c r="DV280" s="190"/>
      <c r="DW280" s="190"/>
      <c r="DX280" s="190"/>
      <c r="DY280" s="190"/>
      <c r="DZ280" s="190"/>
      <c r="EA280" s="190"/>
      <c r="EB280" s="186"/>
      <c r="EC280" s="188"/>
      <c r="ED280" s="188"/>
      <c r="EE280" s="188"/>
      <c r="EF280" s="188"/>
      <c r="EG280" s="188"/>
      <c r="EH280" s="188"/>
      <c r="EI280" s="188"/>
      <c r="EJ280" s="191"/>
      <c r="EK280" s="191"/>
      <c r="EL280" s="191"/>
      <c r="EM280" s="191"/>
      <c r="EN280" s="189"/>
      <c r="EO280" s="190"/>
      <c r="EP280" s="189"/>
      <c r="EQ280" s="187"/>
      <c r="ER280" s="191"/>
      <c r="ES280" s="190"/>
      <c r="ET280" s="191"/>
      <c r="EU280" s="190"/>
    </row>
    <row r="281" spans="27:151">
      <c r="AA281" s="6" t="s">
        <v>282</v>
      </c>
      <c r="AB281" s="5" t="s">
        <v>283</v>
      </c>
      <c r="AC281" s="5" t="s">
        <v>284</v>
      </c>
      <c r="AD281" s="4">
        <v>6.56</v>
      </c>
      <c r="AE281" s="4">
        <v>28</v>
      </c>
      <c r="AF281" s="5">
        <v>114.3</v>
      </c>
      <c r="AG281" s="5">
        <v>6.5000000000000009</v>
      </c>
      <c r="AH281" s="6" t="str">
        <f t="shared" si="61"/>
        <v>114.3 x 6.5</v>
      </c>
      <c r="AI281" s="11" cm="1">
        <f t="array" ref="AI281">_xll.DCEPropSectPipe(AF281, AG281, "Area")</f>
        <v>2201.3139723703698</v>
      </c>
      <c r="AJ281" s="151" cm="1">
        <f t="array" ref="AJ281">_xll.DCEPropSectPipe(AF281, AG281, "Ix")</f>
        <v>3209265.3722516391</v>
      </c>
      <c r="AK281" s="151" cm="1">
        <f t="array" ref="AK281">_xll.DCEPropSectPipe(AF281, AG281, "W")</f>
        <v>56155.124623825708</v>
      </c>
      <c r="AL281" s="151" cm="1">
        <f t="array" ref="AL281">_xll.DCEPropSectPipe(AF281, AG281, "Sx")</f>
        <v>37813.500833333332</v>
      </c>
      <c r="AM281" s="11">
        <f>2*Cal!AG281</f>
        <v>13.000000000000002</v>
      </c>
      <c r="AN281" s="11">
        <f t="shared" si="62"/>
        <v>53.9</v>
      </c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9"/>
      <c r="BB281" s="5" t="s">
        <v>299</v>
      </c>
      <c r="BC281" s="3">
        <v>100.34457264250804</v>
      </c>
      <c r="BD281" s="3">
        <v>0</v>
      </c>
      <c r="BE281" s="3">
        <v>-1.8928451269652513</v>
      </c>
      <c r="BF281" s="3">
        <v>3.6452378910226542</v>
      </c>
      <c r="BG281" s="3">
        <v>0</v>
      </c>
      <c r="BH281" s="153">
        <f t="shared" si="63"/>
        <v>3.6452378910226542</v>
      </c>
      <c r="BI281" s="153">
        <f t="shared" si="64"/>
        <v>1.8928451269652513</v>
      </c>
      <c r="BJ281" s="8">
        <f t="shared" si="65"/>
        <v>0.21706639956640519</v>
      </c>
      <c r="BK281" s="8">
        <f t="shared" si="66"/>
        <v>0.30911294005341078</v>
      </c>
      <c r="BL281" s="8">
        <f t="shared" si="67"/>
        <v>0.526179339619816</v>
      </c>
      <c r="BM281" s="8">
        <f t="shared" si="68"/>
        <v>1.4085286901148917E-2</v>
      </c>
      <c r="BN281" s="7" t="str">
        <f t="shared" si="69"/>
        <v>OK</v>
      </c>
      <c r="BO281" s="9">
        <f t="shared" si="70"/>
        <v>0.30911294005341083</v>
      </c>
      <c r="BP281" s="7" t="str">
        <f t="shared" si="71"/>
        <v>OK</v>
      </c>
      <c r="BQ281" s="11">
        <f t="shared" si="72"/>
        <v>8.2923076923076913</v>
      </c>
      <c r="BR281" s="10" t="str">
        <f t="shared" si="73"/>
        <v>-</v>
      </c>
      <c r="BS281" s="9" t="str" cm="1">
        <f t="array" ref="BS281">IF(BQ281&lt;$K$45,"-",IF(BC281&lt;0,_xll.Dce_5575_1121_SigmaCr1(AN281,AG281,$B$23,$D$23),"-"))</f>
        <v>-</v>
      </c>
      <c r="BT281" s="10">
        <f t="shared" si="74"/>
        <v>0</v>
      </c>
      <c r="BU281" s="7" t="str">
        <f t="shared" si="75"/>
        <v>OK</v>
      </c>
      <c r="DA281" s="186"/>
      <c r="DB281" s="186"/>
      <c r="DC281" s="186"/>
      <c r="DD281" s="201"/>
      <c r="DE281" s="201"/>
      <c r="DF281" s="186"/>
      <c r="DG281" s="186"/>
      <c r="DH281" s="189"/>
      <c r="DI281" s="190"/>
      <c r="DJ281" s="187"/>
      <c r="DK281" s="187"/>
      <c r="DL281" s="190"/>
      <c r="DM281" s="190"/>
      <c r="DN281" s="190"/>
      <c r="DO281" s="190"/>
      <c r="DP281" s="190"/>
      <c r="DQ281" s="190"/>
      <c r="DR281" s="190"/>
      <c r="DS281" s="190"/>
      <c r="DT281" s="190"/>
      <c r="DU281" s="190"/>
      <c r="DV281" s="190"/>
      <c r="DW281" s="190"/>
      <c r="DX281" s="190"/>
      <c r="DY281" s="190"/>
      <c r="DZ281" s="190"/>
      <c r="EA281" s="190"/>
      <c r="EB281" s="186"/>
      <c r="EC281" s="188"/>
      <c r="ED281" s="188"/>
      <c r="EE281" s="188"/>
      <c r="EF281" s="188"/>
      <c r="EG281" s="188"/>
      <c r="EH281" s="188"/>
      <c r="EI281" s="188"/>
      <c r="EJ281" s="191"/>
      <c r="EK281" s="191"/>
      <c r="EL281" s="191"/>
      <c r="EM281" s="191"/>
      <c r="EN281" s="189"/>
      <c r="EO281" s="190"/>
      <c r="EP281" s="189"/>
      <c r="EQ281" s="187"/>
      <c r="ER281" s="191"/>
      <c r="ES281" s="190"/>
      <c r="ET281" s="191"/>
      <c r="EU281" s="190"/>
    </row>
    <row r="282" spans="27:151">
      <c r="AA282" s="6" t="s">
        <v>282</v>
      </c>
      <c r="AB282" s="5" t="s">
        <v>283</v>
      </c>
      <c r="AC282" s="5" t="s">
        <v>284</v>
      </c>
      <c r="AD282" s="4">
        <v>7</v>
      </c>
      <c r="AE282" s="4">
        <v>28</v>
      </c>
      <c r="AF282" s="5">
        <v>114.3</v>
      </c>
      <c r="AG282" s="5">
        <v>6.5000000000000009</v>
      </c>
      <c r="AH282" s="6" t="str">
        <f t="shared" si="61"/>
        <v>114.3 x 6.5</v>
      </c>
      <c r="AI282" s="11" cm="1">
        <f t="array" ref="AI282">_xll.DCEPropSectPipe(AF282, AG282, "Area")</f>
        <v>2201.3139723703698</v>
      </c>
      <c r="AJ282" s="151" cm="1">
        <f t="array" ref="AJ282">_xll.DCEPropSectPipe(AF282, AG282, "Ix")</f>
        <v>3209265.3722516391</v>
      </c>
      <c r="AK282" s="151" cm="1">
        <f t="array" ref="AK282">_xll.DCEPropSectPipe(AF282, AG282, "W")</f>
        <v>56155.124623825708</v>
      </c>
      <c r="AL282" s="151" cm="1">
        <f t="array" ref="AL282">_xll.DCEPropSectPipe(AF282, AG282, "Sx")</f>
        <v>37813.500833333332</v>
      </c>
      <c r="AM282" s="11">
        <f>2*Cal!AG282</f>
        <v>13.000000000000002</v>
      </c>
      <c r="AN282" s="11">
        <f t="shared" si="62"/>
        <v>53.9</v>
      </c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9"/>
      <c r="BB282" s="5" t="s">
        <v>299</v>
      </c>
      <c r="BC282" s="3">
        <v>100.34457264250804</v>
      </c>
      <c r="BD282" s="3">
        <v>0</v>
      </c>
      <c r="BE282" s="3">
        <v>-1.8113014335371935</v>
      </c>
      <c r="BF282" s="3">
        <v>4.4555199511325636</v>
      </c>
      <c r="BG282" s="3">
        <v>0</v>
      </c>
      <c r="BH282" s="153">
        <f t="shared" si="63"/>
        <v>4.4555199511325636</v>
      </c>
      <c r="BI282" s="153">
        <f t="shared" si="64"/>
        <v>1.8113014335371935</v>
      </c>
      <c r="BJ282" s="8">
        <f t="shared" si="65"/>
        <v>0.21706639956640519</v>
      </c>
      <c r="BK282" s="8">
        <f t="shared" si="66"/>
        <v>0.37782414007960191</v>
      </c>
      <c r="BL282" s="8">
        <f t="shared" si="67"/>
        <v>0.59489053964600713</v>
      </c>
      <c r="BM282" s="8">
        <f t="shared" si="68"/>
        <v>1.3478493296880304E-2</v>
      </c>
      <c r="BN282" s="7" t="str">
        <f t="shared" si="69"/>
        <v>OK</v>
      </c>
      <c r="BO282" s="9">
        <f t="shared" si="70"/>
        <v>0.37782414007960197</v>
      </c>
      <c r="BP282" s="7" t="str">
        <f t="shared" si="71"/>
        <v>OK</v>
      </c>
      <c r="BQ282" s="11">
        <f t="shared" si="72"/>
        <v>8.2923076923076913</v>
      </c>
      <c r="BR282" s="10" t="str">
        <f t="shared" si="73"/>
        <v>-</v>
      </c>
      <c r="BS282" s="9" t="str" cm="1">
        <f t="array" ref="BS282">IF(BQ282&lt;$K$45,"-",IF(BC282&lt;0,_xll.Dce_5575_1121_SigmaCr1(AN282,AG282,$B$23,$D$23),"-"))</f>
        <v>-</v>
      </c>
      <c r="BT282" s="10">
        <f t="shared" si="74"/>
        <v>0</v>
      </c>
      <c r="BU282" s="7" t="str">
        <f t="shared" si="75"/>
        <v>OK</v>
      </c>
      <c r="DA282" s="186"/>
      <c r="DB282" s="186"/>
      <c r="DC282" s="186"/>
      <c r="DD282" s="201"/>
      <c r="DE282" s="201"/>
      <c r="DF282" s="186"/>
      <c r="DG282" s="186"/>
      <c r="DH282" s="189"/>
      <c r="DI282" s="190"/>
      <c r="DJ282" s="187"/>
      <c r="DK282" s="187"/>
      <c r="DL282" s="190"/>
      <c r="DM282" s="190"/>
      <c r="DN282" s="190"/>
      <c r="DO282" s="190"/>
      <c r="DP282" s="190"/>
      <c r="DQ282" s="190"/>
      <c r="DR282" s="190"/>
      <c r="DS282" s="190"/>
      <c r="DT282" s="190"/>
      <c r="DU282" s="190"/>
      <c r="DV282" s="190"/>
      <c r="DW282" s="190"/>
      <c r="DX282" s="190"/>
      <c r="DY282" s="190"/>
      <c r="DZ282" s="190"/>
      <c r="EA282" s="190"/>
      <c r="EB282" s="186"/>
      <c r="EC282" s="188"/>
      <c r="ED282" s="188"/>
      <c r="EE282" s="188"/>
      <c r="EF282" s="188"/>
      <c r="EG282" s="188"/>
      <c r="EH282" s="188"/>
      <c r="EI282" s="188"/>
      <c r="EJ282" s="191"/>
      <c r="EK282" s="191"/>
      <c r="EL282" s="191"/>
      <c r="EM282" s="191"/>
      <c r="EN282" s="189"/>
      <c r="EO282" s="190"/>
      <c r="EP282" s="189"/>
      <c r="EQ282" s="187"/>
      <c r="ER282" s="191"/>
      <c r="ES282" s="190"/>
      <c r="ET282" s="191"/>
      <c r="EU282" s="190"/>
    </row>
    <row r="283" spans="27:151">
      <c r="AA283" s="6" t="s">
        <v>282</v>
      </c>
      <c r="AB283" s="5" t="s">
        <v>283</v>
      </c>
      <c r="AC283" s="5" t="s">
        <v>284</v>
      </c>
      <c r="AD283" s="4">
        <v>7</v>
      </c>
      <c r="AE283" s="4">
        <v>28</v>
      </c>
      <c r="AF283" s="5">
        <v>114.3</v>
      </c>
      <c r="AG283" s="5">
        <v>6.5000000000000009</v>
      </c>
      <c r="AH283" s="6" t="str">
        <f t="shared" si="61"/>
        <v>114.3 x 6.5</v>
      </c>
      <c r="AI283" s="11" cm="1">
        <f t="array" ref="AI283">_xll.DCEPropSectPipe(AF283, AG283, "Area")</f>
        <v>2201.3139723703698</v>
      </c>
      <c r="AJ283" s="151" cm="1">
        <f t="array" ref="AJ283">_xll.DCEPropSectPipe(AF283, AG283, "Ix")</f>
        <v>3209265.3722516391</v>
      </c>
      <c r="AK283" s="151" cm="1">
        <f t="array" ref="AK283">_xll.DCEPropSectPipe(AF283, AG283, "W")</f>
        <v>56155.124623825708</v>
      </c>
      <c r="AL283" s="151" cm="1">
        <f t="array" ref="AL283">_xll.DCEPropSectPipe(AF283, AG283, "Sx")</f>
        <v>37813.500833333332</v>
      </c>
      <c r="AM283" s="11">
        <f>2*Cal!AG283</f>
        <v>13.000000000000002</v>
      </c>
      <c r="AN283" s="11">
        <f t="shared" si="62"/>
        <v>53.9</v>
      </c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9"/>
      <c r="BB283" s="5" t="s">
        <v>299</v>
      </c>
      <c r="BC283" s="3">
        <v>876.53654524380659</v>
      </c>
      <c r="BD283" s="3">
        <v>0</v>
      </c>
      <c r="BE283" s="3">
        <v>-8.0759929708216799E-2</v>
      </c>
      <c r="BF283" s="3">
        <v>4.4555199511326427</v>
      </c>
      <c r="BG283" s="3">
        <v>0</v>
      </c>
      <c r="BH283" s="153">
        <f t="shared" si="63"/>
        <v>4.4555199511326427</v>
      </c>
      <c r="BI283" s="153">
        <f t="shared" si="64"/>
        <v>8.0759929708216799E-2</v>
      </c>
      <c r="BJ283" s="8">
        <f t="shared" si="65"/>
        <v>1.8961327648711082</v>
      </c>
      <c r="BK283" s="8">
        <f t="shared" si="66"/>
        <v>0.37782414007960863</v>
      </c>
      <c r="BL283" s="8">
        <f t="shared" si="67"/>
        <v>2.2739569049507167</v>
      </c>
      <c r="BM283" s="8">
        <f t="shared" si="68"/>
        <v>6.0096135909471903E-4</v>
      </c>
      <c r="BN283" s="7" t="str">
        <f t="shared" si="69"/>
        <v>O/S</v>
      </c>
      <c r="BO283" s="9">
        <f t="shared" si="70"/>
        <v>0.37782414007960868</v>
      </c>
      <c r="BP283" s="7" t="str">
        <f t="shared" si="71"/>
        <v>OK</v>
      </c>
      <c r="BQ283" s="11">
        <f t="shared" si="72"/>
        <v>8.2923076923076913</v>
      </c>
      <c r="BR283" s="10" t="str">
        <f t="shared" si="73"/>
        <v>-</v>
      </c>
      <c r="BS283" s="9" t="str" cm="1">
        <f t="array" ref="BS283">IF(BQ283&lt;$K$45,"-",IF(BC283&lt;0,_xll.Dce_5575_1121_SigmaCr1(AN283,AG283,$B$23,$D$23),"-"))</f>
        <v>-</v>
      </c>
      <c r="BT283" s="10">
        <f t="shared" si="74"/>
        <v>0</v>
      </c>
      <c r="BU283" s="7" t="str">
        <f t="shared" si="75"/>
        <v>OK</v>
      </c>
      <c r="DA283" s="186"/>
      <c r="DB283" s="186"/>
      <c r="DC283" s="186"/>
      <c r="DD283" s="201"/>
      <c r="DE283" s="201"/>
      <c r="DF283" s="186"/>
      <c r="DG283" s="186"/>
      <c r="DH283" s="189"/>
      <c r="DI283" s="190"/>
      <c r="DJ283" s="187"/>
      <c r="DK283" s="187"/>
      <c r="DL283" s="190"/>
      <c r="DM283" s="190"/>
      <c r="DN283" s="190"/>
      <c r="DO283" s="190"/>
      <c r="DP283" s="190"/>
      <c r="DQ283" s="190"/>
      <c r="DR283" s="190"/>
      <c r="DS283" s="190"/>
      <c r="DT283" s="190"/>
      <c r="DU283" s="190"/>
      <c r="DV283" s="190"/>
      <c r="DW283" s="190"/>
      <c r="DX283" s="190"/>
      <c r="DY283" s="190"/>
      <c r="DZ283" s="190"/>
      <c r="EA283" s="190"/>
      <c r="EB283" s="186"/>
      <c r="EC283" s="188"/>
      <c r="ED283" s="188"/>
      <c r="EE283" s="188"/>
      <c r="EF283" s="188"/>
      <c r="EG283" s="188"/>
      <c r="EH283" s="188"/>
      <c r="EI283" s="188"/>
      <c r="EJ283" s="191"/>
      <c r="EK283" s="191"/>
      <c r="EL283" s="191"/>
      <c r="EM283" s="191"/>
      <c r="EN283" s="189"/>
      <c r="EO283" s="190"/>
      <c r="EP283" s="189"/>
      <c r="EQ283" s="187"/>
      <c r="ER283" s="191"/>
      <c r="ES283" s="190"/>
      <c r="ET283" s="191"/>
      <c r="EU283" s="190"/>
    </row>
    <row r="284" spans="27:151">
      <c r="AA284" s="6" t="s">
        <v>282</v>
      </c>
      <c r="AB284" s="5" t="s">
        <v>283</v>
      </c>
      <c r="AC284" s="5" t="s">
        <v>284</v>
      </c>
      <c r="AD284" s="4">
        <v>7.44</v>
      </c>
      <c r="AE284" s="4">
        <v>28</v>
      </c>
      <c r="AF284" s="5">
        <v>114.3</v>
      </c>
      <c r="AG284" s="5">
        <v>6.5000000000000009</v>
      </c>
      <c r="AH284" s="6" t="str">
        <f t="shared" si="61"/>
        <v>114.3 x 6.5</v>
      </c>
      <c r="AI284" s="11" cm="1">
        <f t="array" ref="AI284">_xll.DCEPropSectPipe(AF284, AG284, "Area")</f>
        <v>2201.3139723703698</v>
      </c>
      <c r="AJ284" s="151" cm="1">
        <f t="array" ref="AJ284">_xll.DCEPropSectPipe(AF284, AG284, "Ix")</f>
        <v>3209265.3722516391</v>
      </c>
      <c r="AK284" s="151" cm="1">
        <f t="array" ref="AK284">_xll.DCEPropSectPipe(AF284, AG284, "W")</f>
        <v>56155.124623825708</v>
      </c>
      <c r="AL284" s="151" cm="1">
        <f t="array" ref="AL284">_xll.DCEPropSectPipe(AF284, AG284, "Sx")</f>
        <v>37813.500833333332</v>
      </c>
      <c r="AM284" s="11">
        <f>2*Cal!AG284</f>
        <v>13.000000000000002</v>
      </c>
      <c r="AN284" s="11">
        <f t="shared" si="62"/>
        <v>53.9</v>
      </c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9"/>
      <c r="BB284" s="5" t="s">
        <v>299</v>
      </c>
      <c r="BC284" s="3">
        <v>876.53654524380659</v>
      </c>
      <c r="BD284" s="3">
        <v>0</v>
      </c>
      <c r="BE284" s="3">
        <v>7.8376371984108478E-4</v>
      </c>
      <c r="BF284" s="3">
        <v>4.4730147374425995</v>
      </c>
      <c r="BG284" s="3">
        <v>0</v>
      </c>
      <c r="BH284" s="153">
        <f t="shared" si="63"/>
        <v>4.4730147374425995</v>
      </c>
      <c r="BI284" s="153">
        <f t="shared" si="64"/>
        <v>7.8376371984108478E-4</v>
      </c>
      <c r="BJ284" s="8">
        <f t="shared" si="65"/>
        <v>1.8961327648711082</v>
      </c>
      <c r="BK284" s="8">
        <f t="shared" si="66"/>
        <v>0.37930768244187668</v>
      </c>
      <c r="BL284" s="8">
        <f t="shared" si="67"/>
        <v>2.275440447312985</v>
      </c>
      <c r="BM284" s="8">
        <f t="shared" si="68"/>
        <v>5.8322451738948023E-6</v>
      </c>
      <c r="BN284" s="7" t="str">
        <f t="shared" si="69"/>
        <v>O/S</v>
      </c>
      <c r="BO284" s="9">
        <f t="shared" si="70"/>
        <v>0.37930768244187674</v>
      </c>
      <c r="BP284" s="7" t="str">
        <f t="shared" si="71"/>
        <v>OK</v>
      </c>
      <c r="BQ284" s="11">
        <f t="shared" si="72"/>
        <v>8.2923076923076913</v>
      </c>
      <c r="BR284" s="10" t="str">
        <f t="shared" si="73"/>
        <v>-</v>
      </c>
      <c r="BS284" s="9" t="str" cm="1">
        <f t="array" ref="BS284">IF(BQ284&lt;$K$45,"-",IF(BC284&lt;0,_xll.Dce_5575_1121_SigmaCr1(AN284,AG284,$B$23,$D$23),"-"))</f>
        <v>-</v>
      </c>
      <c r="BT284" s="10">
        <f t="shared" si="74"/>
        <v>0</v>
      </c>
      <c r="BU284" s="7" t="str">
        <f t="shared" si="75"/>
        <v>OK</v>
      </c>
      <c r="DA284" s="186"/>
      <c r="DB284" s="186"/>
      <c r="DC284" s="186"/>
      <c r="DD284" s="201"/>
      <c r="DE284" s="201"/>
      <c r="DF284" s="186"/>
      <c r="DG284" s="186"/>
      <c r="DH284" s="189"/>
      <c r="DI284" s="190"/>
      <c r="DJ284" s="187"/>
      <c r="DK284" s="187"/>
      <c r="DL284" s="190"/>
      <c r="DM284" s="190"/>
      <c r="DN284" s="190"/>
      <c r="DO284" s="190"/>
      <c r="DP284" s="190"/>
      <c r="DQ284" s="190"/>
      <c r="DR284" s="190"/>
      <c r="DS284" s="190"/>
      <c r="DT284" s="190"/>
      <c r="DU284" s="190"/>
      <c r="DV284" s="190"/>
      <c r="DW284" s="190"/>
      <c r="DX284" s="190"/>
      <c r="DY284" s="190"/>
      <c r="DZ284" s="190"/>
      <c r="EA284" s="190"/>
      <c r="EB284" s="186"/>
      <c r="EC284" s="188"/>
      <c r="ED284" s="188"/>
      <c r="EE284" s="188"/>
      <c r="EF284" s="188"/>
      <c r="EG284" s="188"/>
      <c r="EH284" s="188"/>
      <c r="EI284" s="188"/>
      <c r="EJ284" s="191"/>
      <c r="EK284" s="191"/>
      <c r="EL284" s="191"/>
      <c r="EM284" s="191"/>
      <c r="EN284" s="189"/>
      <c r="EO284" s="190"/>
      <c r="EP284" s="189"/>
      <c r="EQ284" s="187"/>
      <c r="ER284" s="191"/>
      <c r="ES284" s="190"/>
      <c r="ET284" s="191"/>
      <c r="EU284" s="190"/>
    </row>
    <row r="285" spans="27:151">
      <c r="AA285" s="6" t="s">
        <v>282</v>
      </c>
      <c r="AB285" s="5" t="s">
        <v>283</v>
      </c>
      <c r="AC285" s="5" t="s">
        <v>284</v>
      </c>
      <c r="AD285" s="4">
        <v>7.88</v>
      </c>
      <c r="AE285" s="4">
        <v>28</v>
      </c>
      <c r="AF285" s="5">
        <v>114.3</v>
      </c>
      <c r="AG285" s="5">
        <v>6.5000000000000009</v>
      </c>
      <c r="AH285" s="6" t="str">
        <f t="shared" si="61"/>
        <v>114.3 x 6.5</v>
      </c>
      <c r="AI285" s="11" cm="1">
        <f t="array" ref="AI285">_xll.DCEPropSectPipe(AF285, AG285, "Area")</f>
        <v>2201.3139723703698</v>
      </c>
      <c r="AJ285" s="151" cm="1">
        <f t="array" ref="AJ285">_xll.DCEPropSectPipe(AF285, AG285, "Ix")</f>
        <v>3209265.3722516391</v>
      </c>
      <c r="AK285" s="151" cm="1">
        <f t="array" ref="AK285">_xll.DCEPropSectPipe(AF285, AG285, "W")</f>
        <v>56155.124623825708</v>
      </c>
      <c r="AL285" s="151" cm="1">
        <f t="array" ref="AL285">_xll.DCEPropSectPipe(AF285, AG285, "Sx")</f>
        <v>37813.500833333332</v>
      </c>
      <c r="AM285" s="11">
        <f>2*Cal!AG285</f>
        <v>13.000000000000002</v>
      </c>
      <c r="AN285" s="11">
        <f t="shared" si="62"/>
        <v>53.9</v>
      </c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9"/>
      <c r="BB285" s="5" t="s">
        <v>299</v>
      </c>
      <c r="BC285" s="3">
        <v>876.53654524380659</v>
      </c>
      <c r="BD285" s="3">
        <v>0</v>
      </c>
      <c r="BE285" s="3">
        <v>8.232745714789895E-2</v>
      </c>
      <c r="BF285" s="3">
        <v>4.454834157877781</v>
      </c>
      <c r="BG285" s="3">
        <v>0</v>
      </c>
      <c r="BH285" s="153">
        <f t="shared" si="63"/>
        <v>4.454834157877781</v>
      </c>
      <c r="BI285" s="153">
        <f t="shared" si="64"/>
        <v>8.232745714789895E-2</v>
      </c>
      <c r="BJ285" s="8">
        <f t="shared" si="65"/>
        <v>1.8961327648711082</v>
      </c>
      <c r="BK285" s="8">
        <f t="shared" si="66"/>
        <v>0.37776598541985346</v>
      </c>
      <c r="BL285" s="8">
        <f t="shared" si="67"/>
        <v>2.2738987502909618</v>
      </c>
      <c r="BM285" s="8">
        <f t="shared" si="68"/>
        <v>6.1262584944250852E-4</v>
      </c>
      <c r="BN285" s="7" t="str">
        <f t="shared" si="69"/>
        <v>O/S</v>
      </c>
      <c r="BO285" s="9">
        <f t="shared" si="70"/>
        <v>0.37776598541985351</v>
      </c>
      <c r="BP285" s="7" t="str">
        <f t="shared" si="71"/>
        <v>OK</v>
      </c>
      <c r="BQ285" s="11">
        <f t="shared" si="72"/>
        <v>8.2923076923076913</v>
      </c>
      <c r="BR285" s="10" t="str">
        <f t="shared" si="73"/>
        <v>-</v>
      </c>
      <c r="BS285" s="9" t="str" cm="1">
        <f t="array" ref="BS285">IF(BQ285&lt;$K$45,"-",IF(BC285&lt;0,_xll.Dce_5575_1121_SigmaCr1(AN285,AG285,$B$23,$D$23),"-"))</f>
        <v>-</v>
      </c>
      <c r="BT285" s="10">
        <f t="shared" si="74"/>
        <v>0</v>
      </c>
      <c r="BU285" s="7" t="str">
        <f t="shared" si="75"/>
        <v>OK</v>
      </c>
      <c r="DA285" s="186"/>
      <c r="DB285" s="186"/>
      <c r="DC285" s="186"/>
      <c r="DD285" s="201"/>
      <c r="DE285" s="201"/>
      <c r="DF285" s="186"/>
      <c r="DG285" s="186"/>
      <c r="DH285" s="189"/>
      <c r="DI285" s="190"/>
      <c r="DJ285" s="187"/>
      <c r="DK285" s="187"/>
      <c r="DL285" s="190"/>
      <c r="DM285" s="190"/>
      <c r="DN285" s="190"/>
      <c r="DO285" s="190"/>
      <c r="DP285" s="190"/>
      <c r="DQ285" s="190"/>
      <c r="DR285" s="190"/>
      <c r="DS285" s="190"/>
      <c r="DT285" s="190"/>
      <c r="DU285" s="190"/>
      <c r="DV285" s="190"/>
      <c r="DW285" s="190"/>
      <c r="DX285" s="190"/>
      <c r="DY285" s="190"/>
      <c r="DZ285" s="190"/>
      <c r="EA285" s="190"/>
      <c r="EB285" s="186"/>
      <c r="EC285" s="188"/>
      <c r="ED285" s="188"/>
      <c r="EE285" s="188"/>
      <c r="EF285" s="188"/>
      <c r="EG285" s="188"/>
      <c r="EH285" s="188"/>
      <c r="EI285" s="188"/>
      <c r="EJ285" s="191"/>
      <c r="EK285" s="191"/>
      <c r="EL285" s="191"/>
      <c r="EM285" s="191"/>
      <c r="EN285" s="189"/>
      <c r="EO285" s="190"/>
      <c r="EP285" s="189"/>
      <c r="EQ285" s="187"/>
      <c r="ER285" s="191"/>
      <c r="ES285" s="190"/>
      <c r="ET285" s="191"/>
      <c r="EU285" s="190"/>
    </row>
    <row r="286" spans="27:151">
      <c r="AA286" s="6" t="s">
        <v>282</v>
      </c>
      <c r="AB286" s="5" t="s">
        <v>283</v>
      </c>
      <c r="AC286" s="5" t="s">
        <v>284</v>
      </c>
      <c r="AD286" s="4">
        <v>8.31</v>
      </c>
      <c r="AE286" s="4">
        <v>28</v>
      </c>
      <c r="AF286" s="5">
        <v>114.3</v>
      </c>
      <c r="AG286" s="5">
        <v>6.5000000000000009</v>
      </c>
      <c r="AH286" s="6" t="str">
        <f t="shared" si="61"/>
        <v>114.3 x 6.5</v>
      </c>
      <c r="AI286" s="11" cm="1">
        <f t="array" ref="AI286">_xll.DCEPropSectPipe(AF286, AG286, "Area")</f>
        <v>2201.3139723703698</v>
      </c>
      <c r="AJ286" s="151" cm="1">
        <f t="array" ref="AJ286">_xll.DCEPropSectPipe(AF286, AG286, "Ix")</f>
        <v>3209265.3722516391</v>
      </c>
      <c r="AK286" s="151" cm="1">
        <f t="array" ref="AK286">_xll.DCEPropSectPipe(AF286, AG286, "W")</f>
        <v>56155.124623825708</v>
      </c>
      <c r="AL286" s="151" cm="1">
        <f t="array" ref="AL286">_xll.DCEPropSectPipe(AF286, AG286, "Sx")</f>
        <v>37813.500833333332</v>
      </c>
      <c r="AM286" s="11">
        <f>2*Cal!AG286</f>
        <v>13.000000000000002</v>
      </c>
      <c r="AN286" s="11">
        <f t="shared" si="62"/>
        <v>53.9</v>
      </c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9"/>
      <c r="BB286" s="5" t="s">
        <v>299</v>
      </c>
      <c r="BC286" s="3">
        <v>876.53654524380659</v>
      </c>
      <c r="BD286" s="3">
        <v>0</v>
      </c>
      <c r="BE286" s="3">
        <v>0.16387115057595683</v>
      </c>
      <c r="BF286" s="3">
        <v>4.4009782124381882</v>
      </c>
      <c r="BG286" s="3">
        <v>0</v>
      </c>
      <c r="BH286" s="153">
        <f t="shared" si="63"/>
        <v>4.4009782124381882</v>
      </c>
      <c r="BI286" s="153">
        <f t="shared" si="64"/>
        <v>0.16387115057595683</v>
      </c>
      <c r="BJ286" s="8">
        <f t="shared" si="65"/>
        <v>1.8961327648711082</v>
      </c>
      <c r="BK286" s="8">
        <f t="shared" si="66"/>
        <v>0.3731990490135389</v>
      </c>
      <c r="BL286" s="8">
        <f t="shared" si="67"/>
        <v>2.269331813884647</v>
      </c>
      <c r="BM286" s="8">
        <f t="shared" si="68"/>
        <v>1.2194194537111221E-3</v>
      </c>
      <c r="BN286" s="7" t="str">
        <f t="shared" si="69"/>
        <v>O/S</v>
      </c>
      <c r="BO286" s="9">
        <f t="shared" si="70"/>
        <v>0.37319904901353895</v>
      </c>
      <c r="BP286" s="7" t="str">
        <f t="shared" si="71"/>
        <v>OK</v>
      </c>
      <c r="BQ286" s="11">
        <f t="shared" si="72"/>
        <v>8.2923076923076913</v>
      </c>
      <c r="BR286" s="10" t="str">
        <f t="shared" si="73"/>
        <v>-</v>
      </c>
      <c r="BS286" s="9" t="str" cm="1">
        <f t="array" ref="BS286">IF(BQ286&lt;$K$45,"-",IF(BC286&lt;0,_xll.Dce_5575_1121_SigmaCr1(AN286,AG286,$B$23,$D$23),"-"))</f>
        <v>-</v>
      </c>
      <c r="BT286" s="10">
        <f t="shared" si="74"/>
        <v>0</v>
      </c>
      <c r="BU286" s="7" t="str">
        <f t="shared" si="75"/>
        <v>OK</v>
      </c>
      <c r="DA286" s="186"/>
      <c r="DB286" s="186"/>
      <c r="DC286" s="186"/>
      <c r="DD286" s="201"/>
      <c r="DE286" s="201"/>
      <c r="DF286" s="186"/>
      <c r="DG286" s="186"/>
      <c r="DH286" s="189"/>
      <c r="DI286" s="190"/>
      <c r="DJ286" s="187"/>
      <c r="DK286" s="187"/>
      <c r="DL286" s="190"/>
      <c r="DM286" s="190"/>
      <c r="DN286" s="190"/>
      <c r="DO286" s="190"/>
      <c r="DP286" s="190"/>
      <c r="DQ286" s="190"/>
      <c r="DR286" s="190"/>
      <c r="DS286" s="190"/>
      <c r="DT286" s="190"/>
      <c r="DU286" s="190"/>
      <c r="DV286" s="190"/>
      <c r="DW286" s="190"/>
      <c r="DX286" s="190"/>
      <c r="DY286" s="190"/>
      <c r="DZ286" s="190"/>
      <c r="EA286" s="190"/>
      <c r="EB286" s="186"/>
      <c r="EC286" s="188"/>
      <c r="ED286" s="188"/>
      <c r="EE286" s="188"/>
      <c r="EF286" s="188"/>
      <c r="EG286" s="188"/>
      <c r="EH286" s="188"/>
      <c r="EI286" s="188"/>
      <c r="EJ286" s="191"/>
      <c r="EK286" s="191"/>
      <c r="EL286" s="191"/>
      <c r="EM286" s="191"/>
      <c r="EN286" s="189"/>
      <c r="EO286" s="190"/>
      <c r="EP286" s="189"/>
      <c r="EQ286" s="187"/>
      <c r="ER286" s="191"/>
      <c r="ES286" s="190"/>
      <c r="ET286" s="191"/>
      <c r="EU286" s="190"/>
    </row>
    <row r="287" spans="27:151">
      <c r="AA287" s="6" t="s">
        <v>282</v>
      </c>
      <c r="AB287" s="5" t="s">
        <v>283</v>
      </c>
      <c r="AC287" s="5" t="s">
        <v>284</v>
      </c>
      <c r="AD287" s="4">
        <v>8.75</v>
      </c>
      <c r="AE287" s="4">
        <v>28</v>
      </c>
      <c r="AF287" s="5">
        <v>114.3</v>
      </c>
      <c r="AG287" s="5">
        <v>6.5000000000000009</v>
      </c>
      <c r="AH287" s="6" t="str">
        <f t="shared" si="61"/>
        <v>114.3 x 6.5</v>
      </c>
      <c r="AI287" s="11" cm="1">
        <f t="array" ref="AI287">_xll.DCEPropSectPipe(AF287, AG287, "Area")</f>
        <v>2201.3139723703698</v>
      </c>
      <c r="AJ287" s="151" cm="1">
        <f t="array" ref="AJ287">_xll.DCEPropSectPipe(AF287, AG287, "Ix")</f>
        <v>3209265.3722516391</v>
      </c>
      <c r="AK287" s="151" cm="1">
        <f t="array" ref="AK287">_xll.DCEPropSectPipe(AF287, AG287, "W")</f>
        <v>56155.124623825708</v>
      </c>
      <c r="AL287" s="151" cm="1">
        <f t="array" ref="AL287">_xll.DCEPropSectPipe(AF287, AG287, "Sx")</f>
        <v>37813.500833333332</v>
      </c>
      <c r="AM287" s="11">
        <f>2*Cal!AG287</f>
        <v>13.000000000000002</v>
      </c>
      <c r="AN287" s="11">
        <f t="shared" si="62"/>
        <v>53.9</v>
      </c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9"/>
      <c r="BB287" s="5" t="s">
        <v>299</v>
      </c>
      <c r="BC287" s="3">
        <v>876.53654524380659</v>
      </c>
      <c r="BD287" s="3">
        <v>0</v>
      </c>
      <c r="BE287" s="3">
        <v>0.2454148440040147</v>
      </c>
      <c r="BF287" s="3">
        <v>4.3114469011238201</v>
      </c>
      <c r="BG287" s="3">
        <v>0</v>
      </c>
      <c r="BH287" s="153">
        <f t="shared" si="63"/>
        <v>4.3114469011238201</v>
      </c>
      <c r="BI287" s="153">
        <f t="shared" si="64"/>
        <v>0.2454148440040147</v>
      </c>
      <c r="BJ287" s="8">
        <f t="shared" si="65"/>
        <v>1.8961327648711082</v>
      </c>
      <c r="BK287" s="8">
        <f t="shared" si="66"/>
        <v>0.36560687322293295</v>
      </c>
      <c r="BL287" s="8">
        <f t="shared" si="67"/>
        <v>2.2617396380940411</v>
      </c>
      <c r="BM287" s="8">
        <f t="shared" si="68"/>
        <v>1.826213057979736E-3</v>
      </c>
      <c r="BN287" s="7" t="str">
        <f t="shared" si="69"/>
        <v>O/S</v>
      </c>
      <c r="BO287" s="9">
        <f t="shared" si="70"/>
        <v>0.365606873222933</v>
      </c>
      <c r="BP287" s="7" t="str">
        <f t="shared" si="71"/>
        <v>OK</v>
      </c>
      <c r="BQ287" s="11">
        <f t="shared" si="72"/>
        <v>8.2923076923076913</v>
      </c>
      <c r="BR287" s="10" t="str">
        <f t="shared" si="73"/>
        <v>-</v>
      </c>
      <c r="BS287" s="9" t="str" cm="1">
        <f t="array" ref="BS287">IF(BQ287&lt;$K$45,"-",IF(BC287&lt;0,_xll.Dce_5575_1121_SigmaCr1(AN287,AG287,$B$23,$D$23),"-"))</f>
        <v>-</v>
      </c>
      <c r="BT287" s="10">
        <f t="shared" si="74"/>
        <v>0</v>
      </c>
      <c r="BU287" s="7" t="str">
        <f t="shared" si="75"/>
        <v>OK</v>
      </c>
      <c r="DA287" s="186"/>
      <c r="DB287" s="186"/>
      <c r="DC287" s="186"/>
      <c r="DD287" s="201"/>
      <c r="DE287" s="201"/>
      <c r="DF287" s="186"/>
      <c r="DG287" s="186"/>
      <c r="DH287" s="189"/>
      <c r="DI287" s="190"/>
      <c r="DJ287" s="187"/>
      <c r="DK287" s="187"/>
      <c r="DL287" s="190"/>
      <c r="DM287" s="190"/>
      <c r="DN287" s="190"/>
      <c r="DO287" s="190"/>
      <c r="DP287" s="190"/>
      <c r="DQ287" s="190"/>
      <c r="DR287" s="190"/>
      <c r="DS287" s="190"/>
      <c r="DT287" s="190"/>
      <c r="DU287" s="190"/>
      <c r="DV287" s="190"/>
      <c r="DW287" s="190"/>
      <c r="DX287" s="190"/>
      <c r="DY287" s="190"/>
      <c r="DZ287" s="190"/>
      <c r="EA287" s="190"/>
      <c r="EB287" s="186"/>
      <c r="EC287" s="188"/>
      <c r="ED287" s="188"/>
      <c r="EE287" s="188"/>
      <c r="EF287" s="188"/>
      <c r="EG287" s="188"/>
      <c r="EH287" s="188"/>
      <c r="EI287" s="188"/>
      <c r="EJ287" s="191"/>
      <c r="EK287" s="191"/>
      <c r="EL287" s="191"/>
      <c r="EM287" s="191"/>
      <c r="EN287" s="189"/>
      <c r="EO287" s="190"/>
      <c r="EP287" s="189"/>
      <c r="EQ287" s="187"/>
      <c r="ER287" s="191"/>
      <c r="ES287" s="190"/>
      <c r="ET287" s="191"/>
      <c r="EU287" s="190"/>
    </row>
    <row r="288" spans="27:151">
      <c r="AA288" s="6" t="s">
        <v>282</v>
      </c>
      <c r="AB288" s="5" t="s">
        <v>283</v>
      </c>
      <c r="AC288" s="5" t="s">
        <v>284</v>
      </c>
      <c r="AD288" s="4">
        <v>8.75</v>
      </c>
      <c r="AE288" s="4">
        <v>28</v>
      </c>
      <c r="AF288" s="5">
        <v>114.3</v>
      </c>
      <c r="AG288" s="5">
        <v>6.5000000000000009</v>
      </c>
      <c r="AH288" s="6" t="str">
        <f t="shared" si="61"/>
        <v>114.3 x 6.5</v>
      </c>
      <c r="AI288" s="11" cm="1">
        <f t="array" ref="AI288">_xll.DCEPropSectPipe(AF288, AG288, "Area")</f>
        <v>2201.3139723703698</v>
      </c>
      <c r="AJ288" s="151" cm="1">
        <f t="array" ref="AJ288">_xll.DCEPropSectPipe(AF288, AG288, "Ix")</f>
        <v>3209265.3722516391</v>
      </c>
      <c r="AK288" s="151" cm="1">
        <f t="array" ref="AK288">_xll.DCEPropSectPipe(AF288, AG288, "W")</f>
        <v>56155.124623825708</v>
      </c>
      <c r="AL288" s="151" cm="1">
        <f t="array" ref="AL288">_xll.DCEPropSectPipe(AF288, AG288, "Sx")</f>
        <v>37813.500833333332</v>
      </c>
      <c r="AM288" s="11">
        <f>2*Cal!AG288</f>
        <v>13.000000000000002</v>
      </c>
      <c r="AN288" s="11">
        <f t="shared" si="62"/>
        <v>53.9</v>
      </c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9"/>
      <c r="BB288" s="5" t="s">
        <v>299</v>
      </c>
      <c r="BC288" s="3">
        <v>876.53654524380602</v>
      </c>
      <c r="BD288" s="3">
        <v>0</v>
      </c>
      <c r="BE288" s="3">
        <v>-1.6191773830484364</v>
      </c>
      <c r="BF288" s="3">
        <v>4.311446901123988</v>
      </c>
      <c r="BG288" s="3">
        <v>0</v>
      </c>
      <c r="BH288" s="153">
        <f t="shared" si="63"/>
        <v>4.311446901123988</v>
      </c>
      <c r="BI288" s="153">
        <f t="shared" si="64"/>
        <v>1.6191773830484364</v>
      </c>
      <c r="BJ288" s="8">
        <f t="shared" si="65"/>
        <v>1.8961327648711068</v>
      </c>
      <c r="BK288" s="8">
        <f t="shared" si="66"/>
        <v>0.36560687322294722</v>
      </c>
      <c r="BL288" s="8">
        <f t="shared" si="67"/>
        <v>2.261739638094054</v>
      </c>
      <c r="BM288" s="8">
        <f t="shared" si="68"/>
        <v>1.2048834666496942E-2</v>
      </c>
      <c r="BN288" s="7" t="str">
        <f t="shared" si="69"/>
        <v>O/S</v>
      </c>
      <c r="BO288" s="9">
        <f t="shared" si="70"/>
        <v>0.36560687322294727</v>
      </c>
      <c r="BP288" s="7" t="str">
        <f t="shared" si="71"/>
        <v>OK</v>
      </c>
      <c r="BQ288" s="11">
        <f t="shared" si="72"/>
        <v>8.2923076923076913</v>
      </c>
      <c r="BR288" s="10" t="str">
        <f t="shared" si="73"/>
        <v>-</v>
      </c>
      <c r="BS288" s="9" t="str" cm="1">
        <f t="array" ref="BS288">IF(BQ288&lt;$K$45,"-",IF(BC288&lt;0,_xll.Dce_5575_1121_SigmaCr1(AN288,AG288,$B$23,$D$23),"-"))</f>
        <v>-</v>
      </c>
      <c r="BT288" s="10">
        <f t="shared" si="74"/>
        <v>0</v>
      </c>
      <c r="BU288" s="7" t="str">
        <f t="shared" si="75"/>
        <v>OK</v>
      </c>
      <c r="DA288" s="186"/>
      <c r="DB288" s="186"/>
      <c r="DC288" s="186"/>
      <c r="DD288" s="201"/>
      <c r="DE288" s="201"/>
      <c r="DF288" s="186"/>
      <c r="DG288" s="186"/>
      <c r="DH288" s="189"/>
      <c r="DI288" s="190"/>
      <c r="DJ288" s="187"/>
      <c r="DK288" s="187"/>
      <c r="DL288" s="190"/>
      <c r="DM288" s="190"/>
      <c r="DN288" s="190"/>
      <c r="DO288" s="190"/>
      <c r="DP288" s="190"/>
      <c r="DQ288" s="190"/>
      <c r="DR288" s="190"/>
      <c r="DS288" s="190"/>
      <c r="DT288" s="190"/>
      <c r="DU288" s="190"/>
      <c r="DV288" s="190"/>
      <c r="DW288" s="190"/>
      <c r="DX288" s="190"/>
      <c r="DY288" s="190"/>
      <c r="DZ288" s="190"/>
      <c r="EA288" s="190"/>
      <c r="EB288" s="186"/>
      <c r="EC288" s="188"/>
      <c r="ED288" s="188"/>
      <c r="EE288" s="188"/>
      <c r="EF288" s="188"/>
      <c r="EG288" s="188"/>
      <c r="EH288" s="188"/>
      <c r="EI288" s="188"/>
      <c r="EJ288" s="191"/>
      <c r="EK288" s="191"/>
      <c r="EL288" s="191"/>
      <c r="EM288" s="191"/>
      <c r="EN288" s="189"/>
      <c r="EO288" s="190"/>
      <c r="EP288" s="189"/>
      <c r="EQ288" s="187"/>
      <c r="ER288" s="191"/>
      <c r="ES288" s="190"/>
      <c r="ET288" s="191"/>
      <c r="EU288" s="190"/>
    </row>
    <row r="289" spans="27:151">
      <c r="AA289" s="6" t="s">
        <v>282</v>
      </c>
      <c r="AB289" s="5" t="s">
        <v>283</v>
      </c>
      <c r="AC289" s="5" t="s">
        <v>284</v>
      </c>
      <c r="AD289" s="4">
        <v>9.19</v>
      </c>
      <c r="AE289" s="4">
        <v>28</v>
      </c>
      <c r="AF289" s="5">
        <v>114.3</v>
      </c>
      <c r="AG289" s="5">
        <v>6.5000000000000009</v>
      </c>
      <c r="AH289" s="6" t="str">
        <f t="shared" si="61"/>
        <v>114.3 x 6.5</v>
      </c>
      <c r="AI289" s="11" cm="1">
        <f t="array" ref="AI289">_xll.DCEPropSectPipe(AF289, AG289, "Area")</f>
        <v>2201.3139723703698</v>
      </c>
      <c r="AJ289" s="151" cm="1">
        <f t="array" ref="AJ289">_xll.DCEPropSectPipe(AF289, AG289, "Ix")</f>
        <v>3209265.3722516391</v>
      </c>
      <c r="AK289" s="151" cm="1">
        <f t="array" ref="AK289">_xll.DCEPropSectPipe(AF289, AG289, "W")</f>
        <v>56155.124623825708</v>
      </c>
      <c r="AL289" s="151" cm="1">
        <f t="array" ref="AL289">_xll.DCEPropSectPipe(AF289, AG289, "Sx")</f>
        <v>37813.500833333332</v>
      </c>
      <c r="AM289" s="11">
        <f>2*Cal!AG289</f>
        <v>13.000000000000002</v>
      </c>
      <c r="AN289" s="11">
        <f t="shared" si="62"/>
        <v>53.9</v>
      </c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9"/>
      <c r="BB289" s="5" t="s">
        <v>299</v>
      </c>
      <c r="BC289" s="3">
        <v>876.53654524380602</v>
      </c>
      <c r="BD289" s="3">
        <v>0</v>
      </c>
      <c r="BE289" s="3">
        <v>-1.5376336896203786</v>
      </c>
      <c r="BF289" s="3">
        <v>5.0019993232702911</v>
      </c>
      <c r="BG289" s="3">
        <v>0</v>
      </c>
      <c r="BH289" s="153">
        <f t="shared" si="63"/>
        <v>5.0019993232702911</v>
      </c>
      <c r="BI289" s="153">
        <f t="shared" si="64"/>
        <v>1.5376336896203786</v>
      </c>
      <c r="BJ289" s="8">
        <f t="shared" si="65"/>
        <v>1.8961327648711068</v>
      </c>
      <c r="BK289" s="8">
        <f t="shared" si="66"/>
        <v>0.42416510614276443</v>
      </c>
      <c r="BL289" s="8">
        <f t="shared" si="67"/>
        <v>2.3202978710138713</v>
      </c>
      <c r="BM289" s="8">
        <f t="shared" si="68"/>
        <v>1.1442041062228328E-2</v>
      </c>
      <c r="BN289" s="7" t="str">
        <f t="shared" si="69"/>
        <v>O/S</v>
      </c>
      <c r="BO289" s="9">
        <f t="shared" si="70"/>
        <v>0.42416510614276448</v>
      </c>
      <c r="BP289" s="7" t="str">
        <f t="shared" si="71"/>
        <v>OK</v>
      </c>
      <c r="BQ289" s="11">
        <f t="shared" si="72"/>
        <v>8.2923076923076913</v>
      </c>
      <c r="BR289" s="10" t="str">
        <f t="shared" si="73"/>
        <v>-</v>
      </c>
      <c r="BS289" s="9" t="str" cm="1">
        <f t="array" ref="BS289">IF(BQ289&lt;$K$45,"-",IF(BC289&lt;0,_xll.Dce_5575_1121_SigmaCr1(AN289,AG289,$B$23,$D$23),"-"))</f>
        <v>-</v>
      </c>
      <c r="BT289" s="10">
        <f t="shared" si="74"/>
        <v>0</v>
      </c>
      <c r="BU289" s="7" t="str">
        <f t="shared" si="75"/>
        <v>OK</v>
      </c>
      <c r="DA289" s="186"/>
      <c r="DB289" s="186"/>
      <c r="DC289" s="186"/>
      <c r="DD289" s="201"/>
      <c r="DE289" s="201"/>
      <c r="DF289" s="186"/>
      <c r="DG289" s="186"/>
      <c r="DH289" s="189"/>
      <c r="DI289" s="190"/>
      <c r="DJ289" s="187"/>
      <c r="DK289" s="187"/>
      <c r="DL289" s="190"/>
      <c r="DM289" s="190"/>
      <c r="DN289" s="190"/>
      <c r="DO289" s="190"/>
      <c r="DP289" s="190"/>
      <c r="DQ289" s="190"/>
      <c r="DR289" s="190"/>
      <c r="DS289" s="190"/>
      <c r="DT289" s="190"/>
      <c r="DU289" s="190"/>
      <c r="DV289" s="190"/>
      <c r="DW289" s="190"/>
      <c r="DX289" s="190"/>
      <c r="DY289" s="190"/>
      <c r="DZ289" s="190"/>
      <c r="EA289" s="190"/>
      <c r="EB289" s="186"/>
      <c r="EC289" s="188"/>
      <c r="ED289" s="188"/>
      <c r="EE289" s="188"/>
      <c r="EF289" s="188"/>
      <c r="EG289" s="188"/>
      <c r="EH289" s="188"/>
      <c r="EI289" s="188"/>
      <c r="EJ289" s="191"/>
      <c r="EK289" s="191"/>
      <c r="EL289" s="191"/>
      <c r="EM289" s="191"/>
      <c r="EN289" s="189"/>
      <c r="EO289" s="190"/>
      <c r="EP289" s="189"/>
      <c r="EQ289" s="187"/>
      <c r="ER289" s="191"/>
      <c r="ES289" s="190"/>
      <c r="ET289" s="191"/>
      <c r="EU289" s="190"/>
    </row>
    <row r="290" spans="27:151">
      <c r="AA290" s="6" t="s">
        <v>282</v>
      </c>
      <c r="AB290" s="5" t="s">
        <v>283</v>
      </c>
      <c r="AC290" s="5" t="s">
        <v>284</v>
      </c>
      <c r="AD290" s="4">
        <v>9.6199999999999992</v>
      </c>
      <c r="AE290" s="4">
        <v>28</v>
      </c>
      <c r="AF290" s="5">
        <v>114.3</v>
      </c>
      <c r="AG290" s="5">
        <v>6.5000000000000009</v>
      </c>
      <c r="AH290" s="6" t="str">
        <f t="shared" si="61"/>
        <v>114.3 x 6.5</v>
      </c>
      <c r="AI290" s="11" cm="1">
        <f t="array" ref="AI290">_xll.DCEPropSectPipe(AF290, AG290, "Area")</f>
        <v>2201.3139723703698</v>
      </c>
      <c r="AJ290" s="151" cm="1">
        <f t="array" ref="AJ290">_xll.DCEPropSectPipe(AF290, AG290, "Ix")</f>
        <v>3209265.3722516391</v>
      </c>
      <c r="AK290" s="151" cm="1">
        <f t="array" ref="AK290">_xll.DCEPropSectPipe(AF290, AG290, "W")</f>
        <v>56155.124623825708</v>
      </c>
      <c r="AL290" s="151" cm="1">
        <f t="array" ref="AL290">_xll.DCEPropSectPipe(AF290, AG290, "Sx")</f>
        <v>37813.500833333332</v>
      </c>
      <c r="AM290" s="11">
        <f>2*Cal!AG290</f>
        <v>13.000000000000002</v>
      </c>
      <c r="AN290" s="11">
        <f t="shared" si="62"/>
        <v>53.9</v>
      </c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9"/>
      <c r="BB290" s="5" t="s">
        <v>299</v>
      </c>
      <c r="BC290" s="3">
        <v>876.53654524380602</v>
      </c>
      <c r="BD290" s="3">
        <v>0</v>
      </c>
      <c r="BE290" s="3">
        <v>-1.4560899961923206</v>
      </c>
      <c r="BF290" s="3">
        <v>5.6568763795418189</v>
      </c>
      <c r="BG290" s="3">
        <v>0</v>
      </c>
      <c r="BH290" s="153">
        <f t="shared" si="63"/>
        <v>5.6568763795418189</v>
      </c>
      <c r="BI290" s="153">
        <f t="shared" si="64"/>
        <v>1.4560899961923206</v>
      </c>
      <c r="BJ290" s="8">
        <f t="shared" si="65"/>
        <v>1.8961327648711068</v>
      </c>
      <c r="BK290" s="8">
        <f t="shared" si="66"/>
        <v>0.47969809967829025</v>
      </c>
      <c r="BL290" s="8">
        <f t="shared" si="67"/>
        <v>2.3758308645493971</v>
      </c>
      <c r="BM290" s="8">
        <f t="shared" si="68"/>
        <v>1.0835247457959713E-2</v>
      </c>
      <c r="BN290" s="7" t="str">
        <f t="shared" si="69"/>
        <v>O/S</v>
      </c>
      <c r="BO290" s="9">
        <f t="shared" si="70"/>
        <v>0.4796980996782903</v>
      </c>
      <c r="BP290" s="7" t="str">
        <f t="shared" si="71"/>
        <v>OK</v>
      </c>
      <c r="BQ290" s="11">
        <f t="shared" si="72"/>
        <v>8.2923076923076913</v>
      </c>
      <c r="BR290" s="10" t="str">
        <f t="shared" si="73"/>
        <v>-</v>
      </c>
      <c r="BS290" s="9" t="str" cm="1">
        <f t="array" ref="BS290">IF(BQ290&lt;$K$45,"-",IF(BC290&lt;0,_xll.Dce_5575_1121_SigmaCr1(AN290,AG290,$B$23,$D$23),"-"))</f>
        <v>-</v>
      </c>
      <c r="BT290" s="10">
        <f t="shared" si="74"/>
        <v>0</v>
      </c>
      <c r="BU290" s="7" t="str">
        <f t="shared" si="75"/>
        <v>OK</v>
      </c>
      <c r="DA290" s="186"/>
      <c r="DB290" s="186"/>
      <c r="DC290" s="186"/>
      <c r="DD290" s="201"/>
      <c r="DE290" s="201"/>
      <c r="DF290" s="186"/>
      <c r="DG290" s="186"/>
      <c r="DH290" s="189"/>
      <c r="DI290" s="190"/>
      <c r="DJ290" s="187"/>
      <c r="DK290" s="187"/>
      <c r="DL290" s="190"/>
      <c r="DM290" s="190"/>
      <c r="DN290" s="190"/>
      <c r="DO290" s="190"/>
      <c r="DP290" s="190"/>
      <c r="DQ290" s="190"/>
      <c r="DR290" s="190"/>
      <c r="DS290" s="190"/>
      <c r="DT290" s="190"/>
      <c r="DU290" s="190"/>
      <c r="DV290" s="190"/>
      <c r="DW290" s="190"/>
      <c r="DX290" s="190"/>
      <c r="DY290" s="190"/>
      <c r="DZ290" s="190"/>
      <c r="EA290" s="190"/>
      <c r="EB290" s="186"/>
      <c r="EC290" s="188"/>
      <c r="ED290" s="188"/>
      <c r="EE290" s="188"/>
      <c r="EF290" s="188"/>
      <c r="EG290" s="188"/>
      <c r="EH290" s="188"/>
      <c r="EI290" s="188"/>
      <c r="EJ290" s="191"/>
      <c r="EK290" s="191"/>
      <c r="EL290" s="191"/>
      <c r="EM290" s="191"/>
      <c r="EN290" s="189"/>
      <c r="EO290" s="190"/>
      <c r="EP290" s="189"/>
      <c r="EQ290" s="187"/>
      <c r="ER290" s="191"/>
      <c r="ES290" s="190"/>
      <c r="ET290" s="191"/>
      <c r="EU290" s="190"/>
    </row>
    <row r="291" spans="27:151">
      <c r="AA291" s="6" t="s">
        <v>282</v>
      </c>
      <c r="AB291" s="5" t="s">
        <v>283</v>
      </c>
      <c r="AC291" s="5" t="s">
        <v>284</v>
      </c>
      <c r="AD291" s="4">
        <v>10.06</v>
      </c>
      <c r="AE291" s="4">
        <v>28</v>
      </c>
      <c r="AF291" s="5">
        <v>114.3</v>
      </c>
      <c r="AG291" s="5">
        <v>6.5000000000000009</v>
      </c>
      <c r="AH291" s="6" t="str">
        <f t="shared" si="61"/>
        <v>114.3 x 6.5</v>
      </c>
      <c r="AI291" s="11" cm="1">
        <f t="array" ref="AI291">_xll.DCEPropSectPipe(AF291, AG291, "Area")</f>
        <v>2201.3139723703698</v>
      </c>
      <c r="AJ291" s="151" cm="1">
        <f t="array" ref="AJ291">_xll.DCEPropSectPipe(AF291, AG291, "Ix")</f>
        <v>3209265.3722516391</v>
      </c>
      <c r="AK291" s="151" cm="1">
        <f t="array" ref="AK291">_xll.DCEPropSectPipe(AF291, AG291, "W")</f>
        <v>56155.124623825708</v>
      </c>
      <c r="AL291" s="151" cm="1">
        <f t="array" ref="AL291">_xll.DCEPropSectPipe(AF291, AG291, "Sx")</f>
        <v>37813.500833333332</v>
      </c>
      <c r="AM291" s="11">
        <f>2*Cal!AG291</f>
        <v>13.000000000000002</v>
      </c>
      <c r="AN291" s="11">
        <f t="shared" si="62"/>
        <v>53.9</v>
      </c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9"/>
      <c r="BB291" s="5" t="s">
        <v>299</v>
      </c>
      <c r="BC291" s="3">
        <v>876.53654524380602</v>
      </c>
      <c r="BD291" s="3">
        <v>0</v>
      </c>
      <c r="BE291" s="3">
        <v>-1.3745463027642626</v>
      </c>
      <c r="BF291" s="3">
        <v>6.2760780699385705</v>
      </c>
      <c r="BG291" s="3">
        <v>0</v>
      </c>
      <c r="BH291" s="153">
        <f t="shared" si="63"/>
        <v>6.2760780699385705</v>
      </c>
      <c r="BI291" s="153">
        <f t="shared" si="64"/>
        <v>1.3745463027642626</v>
      </c>
      <c r="BJ291" s="8">
        <f t="shared" si="65"/>
        <v>1.8961327648711068</v>
      </c>
      <c r="BK291" s="8">
        <f t="shared" si="66"/>
        <v>0.53220585382952457</v>
      </c>
      <c r="BL291" s="8">
        <f t="shared" si="67"/>
        <v>2.4283386187006313</v>
      </c>
      <c r="BM291" s="8">
        <f t="shared" si="68"/>
        <v>1.0228453853691099E-2</v>
      </c>
      <c r="BN291" s="7" t="str">
        <f t="shared" si="69"/>
        <v>O/S</v>
      </c>
      <c r="BO291" s="9">
        <f t="shared" si="70"/>
        <v>0.53220585382952468</v>
      </c>
      <c r="BP291" s="7" t="str">
        <f t="shared" si="71"/>
        <v>OK</v>
      </c>
      <c r="BQ291" s="11">
        <f t="shared" si="72"/>
        <v>8.2923076923076913</v>
      </c>
      <c r="BR291" s="10" t="str">
        <f t="shared" si="73"/>
        <v>-</v>
      </c>
      <c r="BS291" s="9" t="str" cm="1">
        <f t="array" ref="BS291">IF(BQ291&lt;$K$45,"-",IF(BC291&lt;0,_xll.Dce_5575_1121_SigmaCr1(AN291,AG291,$B$23,$D$23),"-"))</f>
        <v>-</v>
      </c>
      <c r="BT291" s="10">
        <f t="shared" si="74"/>
        <v>0</v>
      </c>
      <c r="BU291" s="7" t="str">
        <f t="shared" si="75"/>
        <v>OK</v>
      </c>
      <c r="DA291" s="186"/>
      <c r="DB291" s="186"/>
      <c r="DC291" s="186"/>
      <c r="DD291" s="201"/>
      <c r="DE291" s="201"/>
      <c r="DF291" s="186"/>
      <c r="DG291" s="186"/>
      <c r="DH291" s="189"/>
      <c r="DI291" s="190"/>
      <c r="DJ291" s="187"/>
      <c r="DK291" s="187"/>
      <c r="DL291" s="190"/>
      <c r="DM291" s="190"/>
      <c r="DN291" s="190"/>
      <c r="DO291" s="190"/>
      <c r="DP291" s="190"/>
      <c r="DQ291" s="190"/>
      <c r="DR291" s="190"/>
      <c r="DS291" s="190"/>
      <c r="DT291" s="190"/>
      <c r="DU291" s="190"/>
      <c r="DV291" s="190"/>
      <c r="DW291" s="190"/>
      <c r="DX291" s="190"/>
      <c r="DY291" s="190"/>
      <c r="DZ291" s="190"/>
      <c r="EA291" s="190"/>
      <c r="EB291" s="186"/>
      <c r="EC291" s="188"/>
      <c r="ED291" s="188"/>
      <c r="EE291" s="188"/>
      <c r="EF291" s="188"/>
      <c r="EG291" s="188"/>
      <c r="EH291" s="188"/>
      <c r="EI291" s="188"/>
      <c r="EJ291" s="191"/>
      <c r="EK291" s="191"/>
      <c r="EL291" s="191"/>
      <c r="EM291" s="191"/>
      <c r="EN291" s="189"/>
      <c r="EO291" s="190"/>
      <c r="EP291" s="189"/>
      <c r="EQ291" s="187"/>
      <c r="ER291" s="191"/>
      <c r="ES291" s="190"/>
      <c r="ET291" s="191"/>
      <c r="EU291" s="190"/>
    </row>
    <row r="292" spans="27:151">
      <c r="AA292" s="6" t="s">
        <v>282</v>
      </c>
      <c r="AB292" s="5" t="s">
        <v>283</v>
      </c>
      <c r="AC292" s="5" t="s">
        <v>284</v>
      </c>
      <c r="AD292" s="4">
        <v>10.5</v>
      </c>
      <c r="AE292" s="4">
        <v>28</v>
      </c>
      <c r="AF292" s="5">
        <v>114.3</v>
      </c>
      <c r="AG292" s="5">
        <v>6.5000000000000009</v>
      </c>
      <c r="AH292" s="6" t="str">
        <f t="shared" si="61"/>
        <v>114.3 x 6.5</v>
      </c>
      <c r="AI292" s="11" cm="1">
        <f t="array" ref="AI292">_xll.DCEPropSectPipe(AF292, AG292, "Area")</f>
        <v>2201.3139723703698</v>
      </c>
      <c r="AJ292" s="151" cm="1">
        <f t="array" ref="AJ292">_xll.DCEPropSectPipe(AF292, AG292, "Ix")</f>
        <v>3209265.3722516391</v>
      </c>
      <c r="AK292" s="151" cm="1">
        <f t="array" ref="AK292">_xll.DCEPropSectPipe(AF292, AG292, "W")</f>
        <v>56155.124623825708</v>
      </c>
      <c r="AL292" s="151" cm="1">
        <f t="array" ref="AL292">_xll.DCEPropSectPipe(AF292, AG292, "Sx")</f>
        <v>37813.500833333332</v>
      </c>
      <c r="AM292" s="11">
        <f>2*Cal!AG292</f>
        <v>13.000000000000002</v>
      </c>
      <c r="AN292" s="11">
        <f t="shared" si="62"/>
        <v>53.9</v>
      </c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9"/>
      <c r="BB292" s="5" t="s">
        <v>299</v>
      </c>
      <c r="BC292" s="3">
        <v>876.53654524380602</v>
      </c>
      <c r="BD292" s="3">
        <v>0</v>
      </c>
      <c r="BE292" s="3">
        <v>-1.2930026093362048</v>
      </c>
      <c r="BF292" s="3">
        <v>6.8596043944605478</v>
      </c>
      <c r="BG292" s="3">
        <v>0</v>
      </c>
      <c r="BH292" s="153">
        <f t="shared" si="63"/>
        <v>6.8596043944605478</v>
      </c>
      <c r="BI292" s="153">
        <f t="shared" si="64"/>
        <v>1.2930026093362048</v>
      </c>
      <c r="BJ292" s="8">
        <f t="shared" si="65"/>
        <v>1.8961327648711068</v>
      </c>
      <c r="BK292" s="8">
        <f t="shared" si="66"/>
        <v>0.58168836859646778</v>
      </c>
      <c r="BL292" s="8">
        <f t="shared" si="67"/>
        <v>2.4778211334675744</v>
      </c>
      <c r="BM292" s="8">
        <f t="shared" si="68"/>
        <v>9.621660249422485E-3</v>
      </c>
      <c r="BN292" s="7" t="str">
        <f t="shared" si="69"/>
        <v>O/S</v>
      </c>
      <c r="BO292" s="9">
        <f t="shared" si="70"/>
        <v>0.58168836859646789</v>
      </c>
      <c r="BP292" s="7" t="str">
        <f t="shared" si="71"/>
        <v>OK</v>
      </c>
      <c r="BQ292" s="11">
        <f t="shared" si="72"/>
        <v>8.2923076923076913</v>
      </c>
      <c r="BR292" s="10" t="str">
        <f t="shared" si="73"/>
        <v>-</v>
      </c>
      <c r="BS292" s="9" t="str" cm="1">
        <f t="array" ref="BS292">IF(BQ292&lt;$K$45,"-",IF(BC292&lt;0,_xll.Dce_5575_1121_SigmaCr1(AN292,AG292,$B$23,$D$23),"-"))</f>
        <v>-</v>
      </c>
      <c r="BT292" s="10">
        <f t="shared" si="74"/>
        <v>0</v>
      </c>
      <c r="BU292" s="7" t="str">
        <f t="shared" si="75"/>
        <v>OK</v>
      </c>
      <c r="DA292" s="186"/>
      <c r="DB292" s="186"/>
      <c r="DC292" s="186"/>
      <c r="DD292" s="201"/>
      <c r="DE292" s="201"/>
      <c r="DF292" s="186"/>
      <c r="DG292" s="186"/>
      <c r="DH292" s="189"/>
      <c r="DI292" s="190"/>
      <c r="DJ292" s="187"/>
      <c r="DK292" s="187"/>
      <c r="DL292" s="190"/>
      <c r="DM292" s="190"/>
      <c r="DN292" s="190"/>
      <c r="DO292" s="190"/>
      <c r="DP292" s="190"/>
      <c r="DQ292" s="190"/>
      <c r="DR292" s="190"/>
      <c r="DS292" s="190"/>
      <c r="DT292" s="190"/>
      <c r="DU292" s="190"/>
      <c r="DV292" s="190"/>
      <c r="DW292" s="190"/>
      <c r="DX292" s="190"/>
      <c r="DY292" s="190"/>
      <c r="DZ292" s="190"/>
      <c r="EA292" s="190"/>
      <c r="EB292" s="186"/>
      <c r="EC292" s="188"/>
      <c r="ED292" s="188"/>
      <c r="EE292" s="188"/>
      <c r="EF292" s="188"/>
      <c r="EG292" s="188"/>
      <c r="EH292" s="188"/>
      <c r="EI292" s="188"/>
      <c r="EJ292" s="191"/>
      <c r="EK292" s="191"/>
      <c r="EL292" s="191"/>
      <c r="EM292" s="191"/>
      <c r="EN292" s="189"/>
      <c r="EO292" s="190"/>
      <c r="EP292" s="189"/>
      <c r="EQ292" s="187"/>
      <c r="ER292" s="191"/>
      <c r="ES292" s="190"/>
      <c r="ET292" s="191"/>
      <c r="EU292" s="190"/>
    </row>
    <row r="293" spans="27:151">
      <c r="AA293" s="6" t="s">
        <v>282</v>
      </c>
      <c r="AB293" s="5" t="s">
        <v>283</v>
      </c>
      <c r="AC293" s="5" t="s">
        <v>284</v>
      </c>
      <c r="AD293" s="4">
        <v>10.5</v>
      </c>
      <c r="AE293" s="4">
        <v>28</v>
      </c>
      <c r="AF293" s="5">
        <v>114.3</v>
      </c>
      <c r="AG293" s="5">
        <v>6.5000000000000009</v>
      </c>
      <c r="AH293" s="6" t="str">
        <f t="shared" si="61"/>
        <v>114.3 x 6.5</v>
      </c>
      <c r="AI293" s="11" cm="1">
        <f t="array" ref="AI293">_xll.DCEPropSectPipe(AF293, AG293, "Area")</f>
        <v>2201.3139723703698</v>
      </c>
      <c r="AJ293" s="151" cm="1">
        <f t="array" ref="AJ293">_xll.DCEPropSectPipe(AF293, AG293, "Ix")</f>
        <v>3209265.3722516391</v>
      </c>
      <c r="AK293" s="151" cm="1">
        <f t="array" ref="AK293">_xll.DCEPropSectPipe(AF293, AG293, "W")</f>
        <v>56155.124623825708</v>
      </c>
      <c r="AL293" s="151" cm="1">
        <f t="array" ref="AL293">_xll.DCEPropSectPipe(AF293, AG293, "Sx")</f>
        <v>37813.500833333332</v>
      </c>
      <c r="AM293" s="11">
        <f>2*Cal!AG293</f>
        <v>13.000000000000002</v>
      </c>
      <c r="AN293" s="11">
        <f t="shared" si="62"/>
        <v>53.9</v>
      </c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9"/>
      <c r="BB293" s="5" t="s">
        <v>299</v>
      </c>
      <c r="BC293" s="3">
        <v>1264.6181417966686</v>
      </c>
      <c r="BD293" s="3">
        <v>0</v>
      </c>
      <c r="BE293" s="3">
        <v>0.36616324866365174</v>
      </c>
      <c r="BF293" s="3">
        <v>6.8596043944602716</v>
      </c>
      <c r="BG293" s="3">
        <v>0</v>
      </c>
      <c r="BH293" s="153">
        <f t="shared" si="63"/>
        <v>6.8596043944602716</v>
      </c>
      <c r="BI293" s="153">
        <f t="shared" si="64"/>
        <v>0.36616324866365174</v>
      </c>
      <c r="BJ293" s="8">
        <f t="shared" si="65"/>
        <v>2.7356348194747708</v>
      </c>
      <c r="BK293" s="8">
        <f t="shared" si="66"/>
        <v>0.58168836859644435</v>
      </c>
      <c r="BL293" s="8">
        <f t="shared" si="67"/>
        <v>3.3173231880712151</v>
      </c>
      <c r="BM293" s="8">
        <f t="shared" si="68"/>
        <v>2.7247418907183256E-3</v>
      </c>
      <c r="BN293" s="7" t="str">
        <f t="shared" si="69"/>
        <v>O/S</v>
      </c>
      <c r="BO293" s="9">
        <f t="shared" si="70"/>
        <v>0.58168836859644446</v>
      </c>
      <c r="BP293" s="7" t="str">
        <f t="shared" si="71"/>
        <v>OK</v>
      </c>
      <c r="BQ293" s="11">
        <f t="shared" si="72"/>
        <v>8.2923076923076913</v>
      </c>
      <c r="BR293" s="10" t="str">
        <f t="shared" si="73"/>
        <v>-</v>
      </c>
      <c r="BS293" s="9" t="str" cm="1">
        <f t="array" ref="BS293">IF(BQ293&lt;$K$45,"-",IF(BC293&lt;0,_xll.Dce_5575_1121_SigmaCr1(AN293,AG293,$B$23,$D$23),"-"))</f>
        <v>-</v>
      </c>
      <c r="BT293" s="10">
        <f t="shared" si="74"/>
        <v>0</v>
      </c>
      <c r="BU293" s="7" t="str">
        <f t="shared" si="75"/>
        <v>OK</v>
      </c>
      <c r="DA293" s="186"/>
      <c r="DB293" s="186"/>
      <c r="DC293" s="186"/>
      <c r="DD293" s="201"/>
      <c r="DE293" s="201"/>
      <c r="DF293" s="186"/>
      <c r="DG293" s="186"/>
      <c r="DH293" s="189"/>
      <c r="DI293" s="190"/>
      <c r="DJ293" s="187"/>
      <c r="DK293" s="187"/>
      <c r="DL293" s="190"/>
      <c r="DM293" s="190"/>
      <c r="DN293" s="190"/>
      <c r="DO293" s="190"/>
      <c r="DP293" s="190"/>
      <c r="DQ293" s="190"/>
      <c r="DR293" s="190"/>
      <c r="DS293" s="190"/>
      <c r="DT293" s="190"/>
      <c r="DU293" s="190"/>
      <c r="DV293" s="190"/>
      <c r="DW293" s="190"/>
      <c r="DX293" s="190"/>
      <c r="DY293" s="190"/>
      <c r="DZ293" s="190"/>
      <c r="EA293" s="190"/>
      <c r="EB293" s="186"/>
      <c r="EC293" s="188"/>
      <c r="ED293" s="188"/>
      <c r="EE293" s="188"/>
      <c r="EF293" s="188"/>
      <c r="EG293" s="188"/>
      <c r="EH293" s="188"/>
      <c r="EI293" s="188"/>
      <c r="EJ293" s="191"/>
      <c r="EK293" s="191"/>
      <c r="EL293" s="191"/>
      <c r="EM293" s="191"/>
      <c r="EN293" s="189"/>
      <c r="EO293" s="190"/>
      <c r="EP293" s="189"/>
      <c r="EQ293" s="187"/>
      <c r="ER293" s="191"/>
      <c r="ES293" s="190"/>
      <c r="ET293" s="191"/>
      <c r="EU293" s="190"/>
    </row>
    <row r="294" spans="27:151">
      <c r="AA294" s="6" t="s">
        <v>282</v>
      </c>
      <c r="AB294" s="5" t="s">
        <v>283</v>
      </c>
      <c r="AC294" s="5" t="s">
        <v>284</v>
      </c>
      <c r="AD294" s="4">
        <v>10.94</v>
      </c>
      <c r="AE294" s="4">
        <v>28</v>
      </c>
      <c r="AF294" s="5">
        <v>114.3</v>
      </c>
      <c r="AG294" s="5">
        <v>6.5000000000000009</v>
      </c>
      <c r="AH294" s="6" t="str">
        <f t="shared" si="61"/>
        <v>114.3 x 6.5</v>
      </c>
      <c r="AI294" s="11" cm="1">
        <f t="array" ref="AI294">_xll.DCEPropSectPipe(AF294, AG294, "Area")</f>
        <v>2201.3139723703698</v>
      </c>
      <c r="AJ294" s="151" cm="1">
        <f t="array" ref="AJ294">_xll.DCEPropSectPipe(AF294, AG294, "Ix")</f>
        <v>3209265.3722516391</v>
      </c>
      <c r="AK294" s="151" cm="1">
        <f t="array" ref="AK294">_xll.DCEPropSectPipe(AF294, AG294, "W")</f>
        <v>56155.124623825708</v>
      </c>
      <c r="AL294" s="151" cm="1">
        <f t="array" ref="AL294">_xll.DCEPropSectPipe(AF294, AG294, "Sx")</f>
        <v>37813.500833333332</v>
      </c>
      <c r="AM294" s="11">
        <f>2*Cal!AG294</f>
        <v>13.000000000000002</v>
      </c>
      <c r="AN294" s="11">
        <f t="shared" si="62"/>
        <v>53.9</v>
      </c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9"/>
      <c r="BB294" s="5" t="s">
        <v>299</v>
      </c>
      <c r="BC294" s="3">
        <v>1264.6181417966686</v>
      </c>
      <c r="BD294" s="3">
        <v>0</v>
      </c>
      <c r="BE294" s="3">
        <v>0.44770694209170964</v>
      </c>
      <c r="BF294" s="3">
        <v>6.6815702902325365</v>
      </c>
      <c r="BG294" s="3">
        <v>0</v>
      </c>
      <c r="BH294" s="153">
        <f t="shared" si="63"/>
        <v>6.6815702902325365</v>
      </c>
      <c r="BI294" s="153">
        <f t="shared" si="64"/>
        <v>0.44770694209170964</v>
      </c>
      <c r="BJ294" s="8">
        <f t="shared" si="65"/>
        <v>2.7356348194747708</v>
      </c>
      <c r="BK294" s="8">
        <f t="shared" si="66"/>
        <v>0.56659123446340387</v>
      </c>
      <c r="BL294" s="8">
        <f t="shared" si="67"/>
        <v>3.3022260539381749</v>
      </c>
      <c r="BM294" s="8">
        <f t="shared" si="68"/>
        <v>3.3315354949869399E-3</v>
      </c>
      <c r="BN294" s="7" t="str">
        <f t="shared" si="69"/>
        <v>O/S</v>
      </c>
      <c r="BO294" s="9">
        <f t="shared" si="70"/>
        <v>0.56659123446340398</v>
      </c>
      <c r="BP294" s="7" t="str">
        <f t="shared" si="71"/>
        <v>OK</v>
      </c>
      <c r="BQ294" s="11">
        <f t="shared" si="72"/>
        <v>8.2923076923076913</v>
      </c>
      <c r="BR294" s="10" t="str">
        <f t="shared" si="73"/>
        <v>-</v>
      </c>
      <c r="BS294" s="9" t="str" cm="1">
        <f t="array" ref="BS294">IF(BQ294&lt;$K$45,"-",IF(BC294&lt;0,_xll.Dce_5575_1121_SigmaCr1(AN294,AG294,$B$23,$D$23),"-"))</f>
        <v>-</v>
      </c>
      <c r="BT294" s="10">
        <f t="shared" si="74"/>
        <v>0</v>
      </c>
      <c r="BU294" s="7" t="str">
        <f t="shared" si="75"/>
        <v>OK</v>
      </c>
      <c r="DA294" s="186"/>
      <c r="DB294" s="186"/>
      <c r="DC294" s="186"/>
      <c r="DD294" s="201"/>
      <c r="DE294" s="201"/>
      <c r="DF294" s="186"/>
      <c r="DG294" s="186"/>
      <c r="DH294" s="189"/>
      <c r="DI294" s="190"/>
      <c r="DJ294" s="187"/>
      <c r="DK294" s="187"/>
      <c r="DL294" s="190"/>
      <c r="DM294" s="190"/>
      <c r="DN294" s="190"/>
      <c r="DO294" s="190"/>
      <c r="DP294" s="190"/>
      <c r="DQ294" s="190"/>
      <c r="DR294" s="190"/>
      <c r="DS294" s="190"/>
      <c r="DT294" s="190"/>
      <c r="DU294" s="190"/>
      <c r="DV294" s="190"/>
      <c r="DW294" s="190"/>
      <c r="DX294" s="190"/>
      <c r="DY294" s="190"/>
      <c r="DZ294" s="190"/>
      <c r="EA294" s="190"/>
      <c r="EB294" s="186"/>
      <c r="EC294" s="188"/>
      <c r="ED294" s="188"/>
      <c r="EE294" s="188"/>
      <c r="EF294" s="188"/>
      <c r="EG294" s="188"/>
      <c r="EH294" s="188"/>
      <c r="EI294" s="188"/>
      <c r="EJ294" s="191"/>
      <c r="EK294" s="191"/>
      <c r="EL294" s="191"/>
      <c r="EM294" s="191"/>
      <c r="EN294" s="189"/>
      <c r="EO294" s="190"/>
      <c r="EP294" s="189"/>
      <c r="EQ294" s="187"/>
      <c r="ER294" s="191"/>
      <c r="ES294" s="190"/>
      <c r="ET294" s="191"/>
      <c r="EU294" s="190"/>
    </row>
    <row r="295" spans="27:151">
      <c r="AA295" s="6" t="s">
        <v>282</v>
      </c>
      <c r="AB295" s="5" t="s">
        <v>283</v>
      </c>
      <c r="AC295" s="5" t="s">
        <v>284</v>
      </c>
      <c r="AD295" s="4">
        <v>11.38</v>
      </c>
      <c r="AE295" s="4">
        <v>28</v>
      </c>
      <c r="AF295" s="5">
        <v>114.3</v>
      </c>
      <c r="AG295" s="5">
        <v>6.5000000000000009</v>
      </c>
      <c r="AH295" s="6" t="str">
        <f t="shared" si="61"/>
        <v>114.3 x 6.5</v>
      </c>
      <c r="AI295" s="11" cm="1">
        <f t="array" ref="AI295">_xll.DCEPropSectPipe(AF295, AG295, "Area")</f>
        <v>2201.3139723703698</v>
      </c>
      <c r="AJ295" s="151" cm="1">
        <f t="array" ref="AJ295">_xll.DCEPropSectPipe(AF295, AG295, "Ix")</f>
        <v>3209265.3722516391</v>
      </c>
      <c r="AK295" s="151" cm="1">
        <f t="array" ref="AK295">_xll.DCEPropSectPipe(AF295, AG295, "W")</f>
        <v>56155.124623825708</v>
      </c>
      <c r="AL295" s="151" cm="1">
        <f t="array" ref="AL295">_xll.DCEPropSectPipe(AF295, AG295, "Sx")</f>
        <v>37813.500833333332</v>
      </c>
      <c r="AM295" s="11">
        <f>2*Cal!AG295</f>
        <v>13.000000000000002</v>
      </c>
      <c r="AN295" s="11">
        <f t="shared" si="62"/>
        <v>53.9</v>
      </c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9"/>
      <c r="BB295" s="5" t="s">
        <v>299</v>
      </c>
      <c r="BC295" s="3">
        <v>1264.6181417966686</v>
      </c>
      <c r="BD295" s="3">
        <v>0</v>
      </c>
      <c r="BE295" s="3">
        <v>0.52925063551976759</v>
      </c>
      <c r="BF295" s="3">
        <v>6.4678608201300252</v>
      </c>
      <c r="BG295" s="3">
        <v>0</v>
      </c>
      <c r="BH295" s="153">
        <f t="shared" si="63"/>
        <v>6.4678608201300252</v>
      </c>
      <c r="BI295" s="153">
        <f t="shared" si="64"/>
        <v>0.52925063551976759</v>
      </c>
      <c r="BJ295" s="8">
        <f t="shared" si="65"/>
        <v>2.7356348194747708</v>
      </c>
      <c r="BK295" s="8">
        <f t="shared" si="66"/>
        <v>0.54846886094607195</v>
      </c>
      <c r="BL295" s="8">
        <f t="shared" si="67"/>
        <v>3.2841036804208428</v>
      </c>
      <c r="BM295" s="8">
        <f t="shared" si="68"/>
        <v>3.9383290992555543E-3</v>
      </c>
      <c r="BN295" s="7" t="str">
        <f t="shared" si="69"/>
        <v>O/S</v>
      </c>
      <c r="BO295" s="9">
        <f t="shared" si="70"/>
        <v>0.54846886094607206</v>
      </c>
      <c r="BP295" s="7" t="str">
        <f t="shared" si="71"/>
        <v>OK</v>
      </c>
      <c r="BQ295" s="11">
        <f t="shared" si="72"/>
        <v>8.2923076923076913</v>
      </c>
      <c r="BR295" s="10" t="str">
        <f t="shared" si="73"/>
        <v>-</v>
      </c>
      <c r="BS295" s="9" t="str" cm="1">
        <f t="array" ref="BS295">IF(BQ295&lt;$K$45,"-",IF(BC295&lt;0,_xll.Dce_5575_1121_SigmaCr1(AN295,AG295,$B$23,$D$23),"-"))</f>
        <v>-</v>
      </c>
      <c r="BT295" s="10">
        <f t="shared" si="74"/>
        <v>0</v>
      </c>
      <c r="BU295" s="7" t="str">
        <f t="shared" si="75"/>
        <v>OK</v>
      </c>
      <c r="DA295" s="186"/>
      <c r="DB295" s="186"/>
      <c r="DC295" s="186"/>
      <c r="DD295" s="201"/>
      <c r="DE295" s="201"/>
      <c r="DF295" s="186"/>
      <c r="DG295" s="186"/>
      <c r="DH295" s="189"/>
      <c r="DI295" s="190"/>
      <c r="DJ295" s="187"/>
      <c r="DK295" s="187"/>
      <c r="DL295" s="190"/>
      <c r="DM295" s="190"/>
      <c r="DN295" s="190"/>
      <c r="DO295" s="190"/>
      <c r="DP295" s="190"/>
      <c r="DQ295" s="190"/>
      <c r="DR295" s="190"/>
      <c r="DS295" s="190"/>
      <c r="DT295" s="190"/>
      <c r="DU295" s="190"/>
      <c r="DV295" s="190"/>
      <c r="DW295" s="190"/>
      <c r="DX295" s="190"/>
      <c r="DY295" s="190"/>
      <c r="DZ295" s="190"/>
      <c r="EA295" s="190"/>
      <c r="EB295" s="186"/>
      <c r="EC295" s="188"/>
      <c r="ED295" s="188"/>
      <c r="EE295" s="188"/>
      <c r="EF295" s="188"/>
      <c r="EG295" s="188"/>
      <c r="EH295" s="188"/>
      <c r="EI295" s="188"/>
      <c r="EJ295" s="191"/>
      <c r="EK295" s="191"/>
      <c r="EL295" s="191"/>
      <c r="EM295" s="191"/>
      <c r="EN295" s="189"/>
      <c r="EO295" s="190"/>
      <c r="EP295" s="189"/>
      <c r="EQ295" s="187"/>
      <c r="ER295" s="191"/>
      <c r="ES295" s="190"/>
      <c r="ET295" s="191"/>
      <c r="EU295" s="190"/>
    </row>
    <row r="296" spans="27:151">
      <c r="AA296" s="6" t="s">
        <v>282</v>
      </c>
      <c r="AB296" s="5" t="s">
        <v>283</v>
      </c>
      <c r="AC296" s="5" t="s">
        <v>284</v>
      </c>
      <c r="AD296" s="4">
        <v>11.81</v>
      </c>
      <c r="AE296" s="4">
        <v>28</v>
      </c>
      <c r="AF296" s="5">
        <v>114.3</v>
      </c>
      <c r="AG296" s="5">
        <v>6.5000000000000009</v>
      </c>
      <c r="AH296" s="6" t="str">
        <f t="shared" si="61"/>
        <v>114.3 x 6.5</v>
      </c>
      <c r="AI296" s="11" cm="1">
        <f t="array" ref="AI296">_xll.DCEPropSectPipe(AF296, AG296, "Area")</f>
        <v>2201.3139723703698</v>
      </c>
      <c r="AJ296" s="151" cm="1">
        <f t="array" ref="AJ296">_xll.DCEPropSectPipe(AF296, AG296, "Ix")</f>
        <v>3209265.3722516391</v>
      </c>
      <c r="AK296" s="151" cm="1">
        <f t="array" ref="AK296">_xll.DCEPropSectPipe(AF296, AG296, "W")</f>
        <v>56155.124623825708</v>
      </c>
      <c r="AL296" s="151" cm="1">
        <f t="array" ref="AL296">_xll.DCEPropSectPipe(AF296, AG296, "Sx")</f>
        <v>37813.500833333332</v>
      </c>
      <c r="AM296" s="11">
        <f>2*Cal!AG296</f>
        <v>13.000000000000002</v>
      </c>
      <c r="AN296" s="11">
        <f t="shared" si="62"/>
        <v>53.9</v>
      </c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9"/>
      <c r="BB296" s="5" t="s">
        <v>299</v>
      </c>
      <c r="BC296" s="3">
        <v>1264.6181417966686</v>
      </c>
      <c r="BD296" s="3">
        <v>0</v>
      </c>
      <c r="BE296" s="3">
        <v>0.61079432894782537</v>
      </c>
      <c r="BF296" s="3">
        <v>6.2184759841527395</v>
      </c>
      <c r="BG296" s="3">
        <v>0</v>
      </c>
      <c r="BH296" s="153">
        <f t="shared" si="63"/>
        <v>6.2184759841527395</v>
      </c>
      <c r="BI296" s="153">
        <f t="shared" si="64"/>
        <v>0.61079432894782537</v>
      </c>
      <c r="BJ296" s="8">
        <f t="shared" si="65"/>
        <v>2.7356348194747708</v>
      </c>
      <c r="BK296" s="8">
        <f t="shared" si="66"/>
        <v>0.5273212480444488</v>
      </c>
      <c r="BL296" s="8">
        <f t="shared" si="67"/>
        <v>3.2629560675192195</v>
      </c>
      <c r="BM296" s="8">
        <f t="shared" si="68"/>
        <v>4.5451227035241673E-3</v>
      </c>
      <c r="BN296" s="7" t="str">
        <f t="shared" si="69"/>
        <v>O/S</v>
      </c>
      <c r="BO296" s="9">
        <f t="shared" si="70"/>
        <v>0.52732124804444891</v>
      </c>
      <c r="BP296" s="7" t="str">
        <f t="shared" si="71"/>
        <v>OK</v>
      </c>
      <c r="BQ296" s="11">
        <f t="shared" si="72"/>
        <v>8.2923076923076913</v>
      </c>
      <c r="BR296" s="10" t="str">
        <f t="shared" si="73"/>
        <v>-</v>
      </c>
      <c r="BS296" s="9" t="str" cm="1">
        <f t="array" ref="BS296">IF(BQ296&lt;$K$45,"-",IF(BC296&lt;0,_xll.Dce_5575_1121_SigmaCr1(AN296,AG296,$B$23,$D$23),"-"))</f>
        <v>-</v>
      </c>
      <c r="BT296" s="10">
        <f t="shared" si="74"/>
        <v>0</v>
      </c>
      <c r="BU296" s="7" t="str">
        <f t="shared" si="75"/>
        <v>OK</v>
      </c>
      <c r="DA296" s="186"/>
      <c r="DB296" s="186"/>
      <c r="DC296" s="186"/>
      <c r="DD296" s="201"/>
      <c r="DE296" s="201"/>
      <c r="DF296" s="186"/>
      <c r="DG296" s="186"/>
      <c r="DH296" s="189"/>
      <c r="DI296" s="190"/>
      <c r="DJ296" s="187"/>
      <c r="DK296" s="187"/>
      <c r="DL296" s="190"/>
      <c r="DM296" s="190"/>
      <c r="DN296" s="190"/>
      <c r="DO296" s="190"/>
      <c r="DP296" s="190"/>
      <c r="DQ296" s="190"/>
      <c r="DR296" s="190"/>
      <c r="DS296" s="190"/>
      <c r="DT296" s="190"/>
      <c r="DU296" s="190"/>
      <c r="DV296" s="190"/>
      <c r="DW296" s="190"/>
      <c r="DX296" s="190"/>
      <c r="DY296" s="190"/>
      <c r="DZ296" s="190"/>
      <c r="EA296" s="190"/>
      <c r="EB296" s="186"/>
      <c r="EC296" s="188"/>
      <c r="ED296" s="188"/>
      <c r="EE296" s="188"/>
      <c r="EF296" s="188"/>
      <c r="EG296" s="188"/>
      <c r="EH296" s="188"/>
      <c r="EI296" s="188"/>
      <c r="EJ296" s="191"/>
      <c r="EK296" s="191"/>
      <c r="EL296" s="191"/>
      <c r="EM296" s="191"/>
      <c r="EN296" s="189"/>
      <c r="EO296" s="190"/>
      <c r="EP296" s="189"/>
      <c r="EQ296" s="187"/>
      <c r="ER296" s="191"/>
      <c r="ES296" s="190"/>
      <c r="ET296" s="191"/>
      <c r="EU296" s="190"/>
    </row>
    <row r="297" spans="27:151">
      <c r="AA297" s="6" t="s">
        <v>282</v>
      </c>
      <c r="AB297" s="5" t="s">
        <v>283</v>
      </c>
      <c r="AC297" s="5" t="s">
        <v>284</v>
      </c>
      <c r="AD297" s="4">
        <v>12.25</v>
      </c>
      <c r="AE297" s="4">
        <v>28</v>
      </c>
      <c r="AF297" s="5">
        <v>114.3</v>
      </c>
      <c r="AG297" s="5">
        <v>6.5000000000000009</v>
      </c>
      <c r="AH297" s="6" t="str">
        <f t="shared" si="61"/>
        <v>114.3 x 6.5</v>
      </c>
      <c r="AI297" s="11" cm="1">
        <f t="array" ref="AI297">_xll.DCEPropSectPipe(AF297, AG297, "Area")</f>
        <v>2201.3139723703698</v>
      </c>
      <c r="AJ297" s="151" cm="1">
        <f t="array" ref="AJ297">_xll.DCEPropSectPipe(AF297, AG297, "Ix")</f>
        <v>3209265.3722516391</v>
      </c>
      <c r="AK297" s="151" cm="1">
        <f t="array" ref="AK297">_xll.DCEPropSectPipe(AF297, AG297, "W")</f>
        <v>56155.124623825708</v>
      </c>
      <c r="AL297" s="151" cm="1">
        <f t="array" ref="AL297">_xll.DCEPropSectPipe(AF297, AG297, "Sx")</f>
        <v>37813.500833333332</v>
      </c>
      <c r="AM297" s="11">
        <f>2*Cal!AG297</f>
        <v>13.000000000000002</v>
      </c>
      <c r="AN297" s="11">
        <f t="shared" si="62"/>
        <v>53.9</v>
      </c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9"/>
      <c r="BB297" s="5" t="s">
        <v>299</v>
      </c>
      <c r="BC297" s="3">
        <v>1264.6181417966686</v>
      </c>
      <c r="BD297" s="3">
        <v>0</v>
      </c>
      <c r="BE297" s="3">
        <v>0.69233802237588338</v>
      </c>
      <c r="BF297" s="3">
        <v>5.9334157823006768</v>
      </c>
      <c r="BG297" s="3">
        <v>0</v>
      </c>
      <c r="BH297" s="153">
        <f t="shared" si="63"/>
        <v>5.9334157823006768</v>
      </c>
      <c r="BI297" s="153">
        <f t="shared" si="64"/>
        <v>0.69233802237588338</v>
      </c>
      <c r="BJ297" s="8">
        <f t="shared" si="65"/>
        <v>2.7356348194747708</v>
      </c>
      <c r="BK297" s="8">
        <f t="shared" si="66"/>
        <v>0.50314839575853409</v>
      </c>
      <c r="BL297" s="8">
        <f t="shared" si="67"/>
        <v>3.2387832152333047</v>
      </c>
      <c r="BM297" s="8">
        <f t="shared" si="68"/>
        <v>5.151916307792782E-3</v>
      </c>
      <c r="BN297" s="7" t="str">
        <f t="shared" si="69"/>
        <v>O/S</v>
      </c>
      <c r="BO297" s="9">
        <f t="shared" si="70"/>
        <v>0.50314839575853421</v>
      </c>
      <c r="BP297" s="7" t="str">
        <f t="shared" si="71"/>
        <v>OK</v>
      </c>
      <c r="BQ297" s="11">
        <f t="shared" si="72"/>
        <v>8.2923076923076913</v>
      </c>
      <c r="BR297" s="10" t="str">
        <f t="shared" si="73"/>
        <v>-</v>
      </c>
      <c r="BS297" s="9" t="str" cm="1">
        <f t="array" ref="BS297">IF(BQ297&lt;$K$45,"-",IF(BC297&lt;0,_xll.Dce_5575_1121_SigmaCr1(AN297,AG297,$B$23,$D$23),"-"))</f>
        <v>-</v>
      </c>
      <c r="BT297" s="10">
        <f t="shared" si="74"/>
        <v>0</v>
      </c>
      <c r="BU297" s="7" t="str">
        <f t="shared" si="75"/>
        <v>OK</v>
      </c>
      <c r="DA297" s="186"/>
      <c r="DB297" s="186"/>
      <c r="DC297" s="186"/>
      <c r="DD297" s="201"/>
      <c r="DE297" s="201"/>
      <c r="DF297" s="186"/>
      <c r="DG297" s="186"/>
      <c r="DH297" s="189"/>
      <c r="DI297" s="190"/>
      <c r="DJ297" s="187"/>
      <c r="DK297" s="187"/>
      <c r="DL297" s="190"/>
      <c r="DM297" s="190"/>
      <c r="DN297" s="190"/>
      <c r="DO297" s="190"/>
      <c r="DP297" s="190"/>
      <c r="DQ297" s="190"/>
      <c r="DR297" s="190"/>
      <c r="DS297" s="190"/>
      <c r="DT297" s="190"/>
      <c r="DU297" s="190"/>
      <c r="DV297" s="190"/>
      <c r="DW297" s="190"/>
      <c r="DX297" s="190"/>
      <c r="DY297" s="190"/>
      <c r="DZ297" s="190"/>
      <c r="EA297" s="190"/>
      <c r="EB297" s="186"/>
      <c r="EC297" s="188"/>
      <c r="ED297" s="188"/>
      <c r="EE297" s="188"/>
      <c r="EF297" s="188"/>
      <c r="EG297" s="188"/>
      <c r="EH297" s="188"/>
      <c r="EI297" s="188"/>
      <c r="EJ297" s="191"/>
      <c r="EK297" s="191"/>
      <c r="EL297" s="191"/>
      <c r="EM297" s="191"/>
      <c r="EN297" s="189"/>
      <c r="EO297" s="190"/>
      <c r="EP297" s="189"/>
      <c r="EQ297" s="187"/>
      <c r="ER297" s="191"/>
      <c r="ES297" s="190"/>
      <c r="ET297" s="191"/>
      <c r="EU297" s="190"/>
    </row>
    <row r="298" spans="27:151">
      <c r="AA298" s="6" t="s">
        <v>282</v>
      </c>
      <c r="AB298" s="5" t="s">
        <v>283</v>
      </c>
      <c r="AC298" s="5" t="s">
        <v>284</v>
      </c>
      <c r="AD298" s="4">
        <v>12.25</v>
      </c>
      <c r="AE298" s="4">
        <v>28</v>
      </c>
      <c r="AF298" s="5">
        <v>114.3</v>
      </c>
      <c r="AG298" s="5">
        <v>6.5000000000000009</v>
      </c>
      <c r="AH298" s="6" t="str">
        <f t="shared" si="61"/>
        <v>114.3 x 6.5</v>
      </c>
      <c r="AI298" s="11" cm="1">
        <f t="array" ref="AI298">_xll.DCEPropSectPipe(AF298, AG298, "Area")</f>
        <v>2201.3139723703698</v>
      </c>
      <c r="AJ298" s="151" cm="1">
        <f t="array" ref="AJ298">_xll.DCEPropSectPipe(AF298, AG298, "Ix")</f>
        <v>3209265.3722516391</v>
      </c>
      <c r="AK298" s="151" cm="1">
        <f t="array" ref="AK298">_xll.DCEPropSectPipe(AF298, AG298, "W")</f>
        <v>56155.124623825708</v>
      </c>
      <c r="AL298" s="151" cm="1">
        <f t="array" ref="AL298">_xll.DCEPropSectPipe(AF298, AG298, "Sx")</f>
        <v>37813.500833333332</v>
      </c>
      <c r="AM298" s="11">
        <f>2*Cal!AG298</f>
        <v>13.000000000000002</v>
      </c>
      <c r="AN298" s="11">
        <f t="shared" si="62"/>
        <v>53.9</v>
      </c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9"/>
      <c r="BB298" s="5" t="s">
        <v>299</v>
      </c>
      <c r="BC298" s="3">
        <v>1264.6181417966686</v>
      </c>
      <c r="BD298" s="3">
        <v>0</v>
      </c>
      <c r="BE298" s="3">
        <v>-1.1534394252790137</v>
      </c>
      <c r="BF298" s="3">
        <v>5.9334157823007097</v>
      </c>
      <c r="BG298" s="3">
        <v>0</v>
      </c>
      <c r="BH298" s="153">
        <f t="shared" si="63"/>
        <v>5.9334157823007097</v>
      </c>
      <c r="BI298" s="153">
        <f t="shared" si="64"/>
        <v>1.1534394252790137</v>
      </c>
      <c r="BJ298" s="8">
        <f t="shared" si="65"/>
        <v>2.7356348194747708</v>
      </c>
      <c r="BK298" s="8">
        <f t="shared" si="66"/>
        <v>0.50314839575853687</v>
      </c>
      <c r="BL298" s="8">
        <f t="shared" si="67"/>
        <v>3.2387832152333078</v>
      </c>
      <c r="BM298" s="8">
        <f t="shared" si="68"/>
        <v>8.5831244176848495E-3</v>
      </c>
      <c r="BN298" s="7" t="str">
        <f t="shared" si="69"/>
        <v>O/S</v>
      </c>
      <c r="BO298" s="9">
        <f t="shared" si="70"/>
        <v>0.50314839575853698</v>
      </c>
      <c r="BP298" s="7" t="str">
        <f t="shared" si="71"/>
        <v>OK</v>
      </c>
      <c r="BQ298" s="11">
        <f t="shared" si="72"/>
        <v>8.2923076923076913</v>
      </c>
      <c r="BR298" s="10" t="str">
        <f t="shared" si="73"/>
        <v>-</v>
      </c>
      <c r="BS298" s="9" t="str" cm="1">
        <f t="array" ref="BS298">IF(BQ298&lt;$K$45,"-",IF(BC298&lt;0,_xll.Dce_5575_1121_SigmaCr1(AN298,AG298,$B$23,$D$23),"-"))</f>
        <v>-</v>
      </c>
      <c r="BT298" s="10">
        <f t="shared" si="74"/>
        <v>0</v>
      </c>
      <c r="BU298" s="7" t="str">
        <f t="shared" si="75"/>
        <v>OK</v>
      </c>
      <c r="DA298" s="186"/>
      <c r="DB298" s="186"/>
      <c r="DC298" s="186"/>
      <c r="DD298" s="201"/>
      <c r="DE298" s="201"/>
      <c r="DF298" s="186"/>
      <c r="DG298" s="186"/>
      <c r="DH298" s="189"/>
      <c r="DI298" s="190"/>
      <c r="DJ298" s="187"/>
      <c r="DK298" s="187"/>
      <c r="DL298" s="190"/>
      <c r="DM298" s="190"/>
      <c r="DN298" s="190"/>
      <c r="DO298" s="190"/>
      <c r="DP298" s="190"/>
      <c r="DQ298" s="190"/>
      <c r="DR298" s="190"/>
      <c r="DS298" s="190"/>
      <c r="DT298" s="190"/>
      <c r="DU298" s="190"/>
      <c r="DV298" s="190"/>
      <c r="DW298" s="190"/>
      <c r="DX298" s="190"/>
      <c r="DY298" s="190"/>
      <c r="DZ298" s="190"/>
      <c r="EA298" s="190"/>
      <c r="EB298" s="186"/>
      <c r="EC298" s="188"/>
      <c r="ED298" s="188"/>
      <c r="EE298" s="188"/>
      <c r="EF298" s="188"/>
      <c r="EG298" s="188"/>
      <c r="EH298" s="188"/>
      <c r="EI298" s="188"/>
      <c r="EJ298" s="191"/>
      <c r="EK298" s="191"/>
      <c r="EL298" s="191"/>
      <c r="EM298" s="191"/>
      <c r="EN298" s="189"/>
      <c r="EO298" s="190"/>
      <c r="EP298" s="189"/>
      <c r="EQ298" s="187"/>
      <c r="ER298" s="191"/>
      <c r="ES298" s="190"/>
      <c r="ET298" s="191"/>
      <c r="EU298" s="190"/>
    </row>
    <row r="299" spans="27:151">
      <c r="AA299" s="6" t="s">
        <v>282</v>
      </c>
      <c r="AB299" s="5" t="s">
        <v>283</v>
      </c>
      <c r="AC299" s="5" t="s">
        <v>284</v>
      </c>
      <c r="AD299" s="4">
        <v>12.69</v>
      </c>
      <c r="AE299" s="4">
        <v>28</v>
      </c>
      <c r="AF299" s="5">
        <v>114.3</v>
      </c>
      <c r="AG299" s="5">
        <v>6.5000000000000009</v>
      </c>
      <c r="AH299" s="6" t="str">
        <f t="shared" si="61"/>
        <v>114.3 x 6.5</v>
      </c>
      <c r="AI299" s="11" cm="1">
        <f t="array" ref="AI299">_xll.DCEPropSectPipe(AF299, AG299, "Area")</f>
        <v>2201.3139723703698</v>
      </c>
      <c r="AJ299" s="151" cm="1">
        <f t="array" ref="AJ299">_xll.DCEPropSectPipe(AF299, AG299, "Ix")</f>
        <v>3209265.3722516391</v>
      </c>
      <c r="AK299" s="151" cm="1">
        <f t="array" ref="AK299">_xll.DCEPropSectPipe(AF299, AG299, "W")</f>
        <v>56155.124623825708</v>
      </c>
      <c r="AL299" s="151" cm="1">
        <f t="array" ref="AL299">_xll.DCEPropSectPipe(AF299, AG299, "Sx")</f>
        <v>37813.500833333332</v>
      </c>
      <c r="AM299" s="11">
        <f>2*Cal!AG299</f>
        <v>13.000000000000002</v>
      </c>
      <c r="AN299" s="11">
        <f t="shared" si="62"/>
        <v>53.9</v>
      </c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9"/>
      <c r="BB299" s="5" t="s">
        <v>299</v>
      </c>
      <c r="BC299" s="3">
        <v>1264.6181417966686</v>
      </c>
      <c r="BD299" s="3">
        <v>0</v>
      </c>
      <c r="BE299" s="3">
        <v>-1.0718957318509559</v>
      </c>
      <c r="BF299" s="3">
        <v>6.4202078479228897</v>
      </c>
      <c r="BG299" s="3">
        <v>0</v>
      </c>
      <c r="BH299" s="153">
        <f t="shared" si="63"/>
        <v>6.4202078479228897</v>
      </c>
      <c r="BI299" s="153">
        <f t="shared" si="64"/>
        <v>1.0718957318509559</v>
      </c>
      <c r="BJ299" s="8">
        <f t="shared" si="65"/>
        <v>2.7356348194747708</v>
      </c>
      <c r="BK299" s="8">
        <f t="shared" si="66"/>
        <v>0.54442793116820809</v>
      </c>
      <c r="BL299" s="8">
        <f t="shared" si="67"/>
        <v>3.2800627506429789</v>
      </c>
      <c r="BM299" s="8">
        <f t="shared" si="68"/>
        <v>7.9763308134162356E-3</v>
      </c>
      <c r="BN299" s="7" t="str">
        <f t="shared" si="69"/>
        <v>O/S</v>
      </c>
      <c r="BO299" s="9">
        <f t="shared" si="70"/>
        <v>0.5444279311682082</v>
      </c>
      <c r="BP299" s="7" t="str">
        <f t="shared" si="71"/>
        <v>OK</v>
      </c>
      <c r="BQ299" s="11">
        <f t="shared" si="72"/>
        <v>8.2923076923076913</v>
      </c>
      <c r="BR299" s="10" t="str">
        <f t="shared" si="73"/>
        <v>-</v>
      </c>
      <c r="BS299" s="9" t="str" cm="1">
        <f t="array" ref="BS299">IF(BQ299&lt;$K$45,"-",IF(BC299&lt;0,_xll.Dce_5575_1121_SigmaCr1(AN299,AG299,$B$23,$D$23),"-"))</f>
        <v>-</v>
      </c>
      <c r="BT299" s="10">
        <f t="shared" si="74"/>
        <v>0</v>
      </c>
      <c r="BU299" s="7" t="str">
        <f t="shared" si="75"/>
        <v>OK</v>
      </c>
      <c r="DA299" s="186"/>
      <c r="DB299" s="186"/>
      <c r="DC299" s="186"/>
      <c r="DD299" s="201"/>
      <c r="DE299" s="201"/>
      <c r="DF299" s="186"/>
      <c r="DG299" s="186"/>
      <c r="DH299" s="189"/>
      <c r="DI299" s="190"/>
      <c r="DJ299" s="187"/>
      <c r="DK299" s="187"/>
      <c r="DL299" s="190"/>
      <c r="DM299" s="190"/>
      <c r="DN299" s="190"/>
      <c r="DO299" s="190"/>
      <c r="DP299" s="190"/>
      <c r="DQ299" s="190"/>
      <c r="DR299" s="190"/>
      <c r="DS299" s="190"/>
      <c r="DT299" s="190"/>
      <c r="DU299" s="190"/>
      <c r="DV299" s="190"/>
      <c r="DW299" s="190"/>
      <c r="DX299" s="190"/>
      <c r="DY299" s="190"/>
      <c r="DZ299" s="190"/>
      <c r="EA299" s="190"/>
      <c r="EB299" s="186"/>
      <c r="EC299" s="188"/>
      <c r="ED299" s="188"/>
      <c r="EE299" s="188"/>
      <c r="EF299" s="188"/>
      <c r="EG299" s="188"/>
      <c r="EH299" s="188"/>
      <c r="EI299" s="188"/>
      <c r="EJ299" s="191"/>
      <c r="EK299" s="191"/>
      <c r="EL299" s="191"/>
      <c r="EM299" s="191"/>
      <c r="EN299" s="189"/>
      <c r="EO299" s="190"/>
      <c r="EP299" s="189"/>
      <c r="EQ299" s="187"/>
      <c r="ER299" s="191"/>
      <c r="ES299" s="190"/>
      <c r="ET299" s="191"/>
      <c r="EU299" s="190"/>
    </row>
    <row r="300" spans="27:151">
      <c r="AA300" s="6" t="s">
        <v>282</v>
      </c>
      <c r="AB300" s="5" t="s">
        <v>283</v>
      </c>
      <c r="AC300" s="5" t="s">
        <v>284</v>
      </c>
      <c r="AD300" s="4">
        <v>13.12</v>
      </c>
      <c r="AE300" s="4">
        <v>28</v>
      </c>
      <c r="AF300" s="5">
        <v>114.3</v>
      </c>
      <c r="AG300" s="5">
        <v>6.5000000000000009</v>
      </c>
      <c r="AH300" s="6" t="str">
        <f t="shared" si="61"/>
        <v>114.3 x 6.5</v>
      </c>
      <c r="AI300" s="11" cm="1">
        <f t="array" ref="AI300">_xll.DCEPropSectPipe(AF300, AG300, "Area")</f>
        <v>2201.3139723703698</v>
      </c>
      <c r="AJ300" s="151" cm="1">
        <f t="array" ref="AJ300">_xll.DCEPropSectPipe(AF300, AG300, "Ix")</f>
        <v>3209265.3722516391</v>
      </c>
      <c r="AK300" s="151" cm="1">
        <f t="array" ref="AK300">_xll.DCEPropSectPipe(AF300, AG300, "W")</f>
        <v>56155.124623825708</v>
      </c>
      <c r="AL300" s="151" cm="1">
        <f t="array" ref="AL300">_xll.DCEPropSectPipe(AF300, AG300, "Sx")</f>
        <v>37813.500833333332</v>
      </c>
      <c r="AM300" s="11">
        <f>2*Cal!AG300</f>
        <v>13.000000000000002</v>
      </c>
      <c r="AN300" s="11">
        <f t="shared" si="62"/>
        <v>53.9</v>
      </c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9"/>
      <c r="BB300" s="5" t="s">
        <v>299</v>
      </c>
      <c r="BC300" s="3">
        <v>1264.6181417966686</v>
      </c>
      <c r="BD300" s="3">
        <v>0</v>
      </c>
      <c r="BE300" s="3">
        <v>-0.99035203842289787</v>
      </c>
      <c r="BF300" s="3">
        <v>6.8713245476702944</v>
      </c>
      <c r="BG300" s="3">
        <v>0</v>
      </c>
      <c r="BH300" s="153">
        <f t="shared" si="63"/>
        <v>6.8713245476702944</v>
      </c>
      <c r="BI300" s="153">
        <f t="shared" si="64"/>
        <v>0.99035203842289787</v>
      </c>
      <c r="BJ300" s="8">
        <f t="shared" si="65"/>
        <v>2.7356348194747708</v>
      </c>
      <c r="BK300" s="8">
        <f t="shared" si="66"/>
        <v>0.58268222719358798</v>
      </c>
      <c r="BL300" s="8">
        <f t="shared" si="67"/>
        <v>3.3183170466683589</v>
      </c>
      <c r="BM300" s="8">
        <f t="shared" si="68"/>
        <v>7.3695372091476218E-3</v>
      </c>
      <c r="BN300" s="7" t="str">
        <f t="shared" si="69"/>
        <v>O/S</v>
      </c>
      <c r="BO300" s="9">
        <f t="shared" si="70"/>
        <v>0.58268222719358809</v>
      </c>
      <c r="BP300" s="7" t="str">
        <f t="shared" si="71"/>
        <v>OK</v>
      </c>
      <c r="BQ300" s="11">
        <f t="shared" si="72"/>
        <v>8.2923076923076913</v>
      </c>
      <c r="BR300" s="10" t="str">
        <f t="shared" si="73"/>
        <v>-</v>
      </c>
      <c r="BS300" s="9" t="str" cm="1">
        <f t="array" ref="BS300">IF(BQ300&lt;$K$45,"-",IF(BC300&lt;0,_xll.Dce_5575_1121_SigmaCr1(AN300,AG300,$B$23,$D$23),"-"))</f>
        <v>-</v>
      </c>
      <c r="BT300" s="10">
        <f t="shared" si="74"/>
        <v>0</v>
      </c>
      <c r="BU300" s="7" t="str">
        <f t="shared" si="75"/>
        <v>OK</v>
      </c>
      <c r="DA300" s="186"/>
      <c r="DB300" s="186"/>
      <c r="DC300" s="186"/>
      <c r="DD300" s="201"/>
      <c r="DE300" s="201"/>
      <c r="DF300" s="186"/>
      <c r="DG300" s="186"/>
      <c r="DH300" s="189"/>
      <c r="DI300" s="190"/>
      <c r="DJ300" s="187"/>
      <c r="DK300" s="187"/>
      <c r="DL300" s="190"/>
      <c r="DM300" s="190"/>
      <c r="DN300" s="190"/>
      <c r="DO300" s="190"/>
      <c r="DP300" s="190"/>
      <c r="DQ300" s="190"/>
      <c r="DR300" s="190"/>
      <c r="DS300" s="190"/>
      <c r="DT300" s="190"/>
      <c r="DU300" s="190"/>
      <c r="DV300" s="190"/>
      <c r="DW300" s="190"/>
      <c r="DX300" s="190"/>
      <c r="DY300" s="190"/>
      <c r="DZ300" s="190"/>
      <c r="EA300" s="190"/>
      <c r="EB300" s="186"/>
      <c r="EC300" s="188"/>
      <c r="ED300" s="188"/>
      <c r="EE300" s="188"/>
      <c r="EF300" s="188"/>
      <c r="EG300" s="188"/>
      <c r="EH300" s="188"/>
      <c r="EI300" s="188"/>
      <c r="EJ300" s="191"/>
      <c r="EK300" s="191"/>
      <c r="EL300" s="191"/>
      <c r="EM300" s="191"/>
      <c r="EN300" s="189"/>
      <c r="EO300" s="190"/>
      <c r="EP300" s="189"/>
      <c r="EQ300" s="187"/>
      <c r="ER300" s="191"/>
      <c r="ES300" s="190"/>
      <c r="ET300" s="191"/>
      <c r="EU300" s="190"/>
    </row>
    <row r="301" spans="27:151">
      <c r="AA301" s="6" t="s">
        <v>282</v>
      </c>
      <c r="AB301" s="5" t="s">
        <v>283</v>
      </c>
      <c r="AC301" s="5" t="s">
        <v>284</v>
      </c>
      <c r="AD301" s="4">
        <v>13.56</v>
      </c>
      <c r="AE301" s="4">
        <v>28</v>
      </c>
      <c r="AF301" s="5">
        <v>114.3</v>
      </c>
      <c r="AG301" s="5">
        <v>6.5000000000000009</v>
      </c>
      <c r="AH301" s="6" t="str">
        <f t="shared" si="61"/>
        <v>114.3 x 6.5</v>
      </c>
      <c r="AI301" s="11" cm="1">
        <f t="array" ref="AI301">_xll.DCEPropSectPipe(AF301, AG301, "Area")</f>
        <v>2201.3139723703698</v>
      </c>
      <c r="AJ301" s="151" cm="1">
        <f t="array" ref="AJ301">_xll.DCEPropSectPipe(AF301, AG301, "Ix")</f>
        <v>3209265.3722516391</v>
      </c>
      <c r="AK301" s="151" cm="1">
        <f t="array" ref="AK301">_xll.DCEPropSectPipe(AF301, AG301, "W")</f>
        <v>56155.124623825708</v>
      </c>
      <c r="AL301" s="151" cm="1">
        <f t="array" ref="AL301">_xll.DCEPropSectPipe(AF301, AG301, "Sx")</f>
        <v>37813.500833333332</v>
      </c>
      <c r="AM301" s="11">
        <f>2*Cal!AG301</f>
        <v>13.000000000000002</v>
      </c>
      <c r="AN301" s="11">
        <f t="shared" si="62"/>
        <v>53.9</v>
      </c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9"/>
      <c r="BB301" s="5" t="s">
        <v>299</v>
      </c>
      <c r="BC301" s="3">
        <v>1264.6181417966686</v>
      </c>
      <c r="BD301" s="3">
        <v>0</v>
      </c>
      <c r="BE301" s="3">
        <v>-0.90880834499483998</v>
      </c>
      <c r="BF301" s="3">
        <v>7.2867658815429248</v>
      </c>
      <c r="BG301" s="3">
        <v>0</v>
      </c>
      <c r="BH301" s="153">
        <f t="shared" si="63"/>
        <v>7.2867658815429248</v>
      </c>
      <c r="BI301" s="153">
        <f t="shared" si="64"/>
        <v>0.90880834499483998</v>
      </c>
      <c r="BJ301" s="8">
        <f t="shared" si="65"/>
        <v>2.7356348194747708</v>
      </c>
      <c r="BK301" s="8">
        <f t="shared" si="66"/>
        <v>0.61791128383467653</v>
      </c>
      <c r="BL301" s="8">
        <f t="shared" si="67"/>
        <v>3.3535461033094474</v>
      </c>
      <c r="BM301" s="8">
        <f t="shared" si="68"/>
        <v>6.762743604879007E-3</v>
      </c>
      <c r="BN301" s="7" t="str">
        <f t="shared" si="69"/>
        <v>O/S</v>
      </c>
      <c r="BO301" s="9">
        <f t="shared" si="70"/>
        <v>0.61791128383467664</v>
      </c>
      <c r="BP301" s="7" t="str">
        <f t="shared" si="71"/>
        <v>OK</v>
      </c>
      <c r="BQ301" s="11">
        <f t="shared" si="72"/>
        <v>8.2923076923076913</v>
      </c>
      <c r="BR301" s="10" t="str">
        <f t="shared" si="73"/>
        <v>-</v>
      </c>
      <c r="BS301" s="9" t="str" cm="1">
        <f t="array" ref="BS301">IF(BQ301&lt;$K$45,"-",IF(BC301&lt;0,_xll.Dce_5575_1121_SigmaCr1(AN301,AG301,$B$23,$D$23),"-"))</f>
        <v>-</v>
      </c>
      <c r="BT301" s="10">
        <f t="shared" si="74"/>
        <v>0</v>
      </c>
      <c r="BU301" s="7" t="str">
        <f t="shared" si="75"/>
        <v>OK</v>
      </c>
      <c r="DA301" s="186"/>
      <c r="DB301" s="186"/>
      <c r="DC301" s="186"/>
      <c r="DD301" s="201"/>
      <c r="DE301" s="201"/>
      <c r="DF301" s="186"/>
      <c r="DG301" s="186"/>
      <c r="DH301" s="189"/>
      <c r="DI301" s="190"/>
      <c r="DJ301" s="187"/>
      <c r="DK301" s="187"/>
      <c r="DL301" s="190"/>
      <c r="DM301" s="190"/>
      <c r="DN301" s="190"/>
      <c r="DO301" s="190"/>
      <c r="DP301" s="190"/>
      <c r="DQ301" s="190"/>
      <c r="DR301" s="190"/>
      <c r="DS301" s="190"/>
      <c r="DT301" s="190"/>
      <c r="DU301" s="190"/>
      <c r="DV301" s="190"/>
      <c r="DW301" s="190"/>
      <c r="DX301" s="190"/>
      <c r="DY301" s="190"/>
      <c r="DZ301" s="190"/>
      <c r="EA301" s="190"/>
      <c r="EB301" s="186"/>
      <c r="EC301" s="188"/>
      <c r="ED301" s="188"/>
      <c r="EE301" s="188"/>
      <c r="EF301" s="188"/>
      <c r="EG301" s="188"/>
      <c r="EH301" s="188"/>
      <c r="EI301" s="188"/>
      <c r="EJ301" s="191"/>
      <c r="EK301" s="191"/>
      <c r="EL301" s="191"/>
      <c r="EM301" s="191"/>
      <c r="EN301" s="189"/>
      <c r="EO301" s="190"/>
      <c r="EP301" s="189"/>
      <c r="EQ301" s="187"/>
      <c r="ER301" s="191"/>
      <c r="ES301" s="190"/>
      <c r="ET301" s="191"/>
      <c r="EU301" s="190"/>
    </row>
    <row r="302" spans="27:151">
      <c r="AA302" s="6" t="s">
        <v>282</v>
      </c>
      <c r="AB302" s="5" t="s">
        <v>283</v>
      </c>
      <c r="AC302" s="5" t="s">
        <v>284</v>
      </c>
      <c r="AD302" s="4">
        <v>14</v>
      </c>
      <c r="AE302" s="4">
        <v>28</v>
      </c>
      <c r="AF302" s="5">
        <v>114.3</v>
      </c>
      <c r="AG302" s="5">
        <v>6.5000000000000009</v>
      </c>
      <c r="AH302" s="6" t="str">
        <f t="shared" si="61"/>
        <v>114.3 x 6.5</v>
      </c>
      <c r="AI302" s="11" cm="1">
        <f t="array" ref="AI302">_xll.DCEPropSectPipe(AF302, AG302, "Area")</f>
        <v>2201.3139723703698</v>
      </c>
      <c r="AJ302" s="151" cm="1">
        <f t="array" ref="AJ302">_xll.DCEPropSectPipe(AF302, AG302, "Ix")</f>
        <v>3209265.3722516391</v>
      </c>
      <c r="AK302" s="151" cm="1">
        <f t="array" ref="AK302">_xll.DCEPropSectPipe(AF302, AG302, "W")</f>
        <v>56155.124623825708</v>
      </c>
      <c r="AL302" s="151" cm="1">
        <f t="array" ref="AL302">_xll.DCEPropSectPipe(AF302, AG302, "Sx")</f>
        <v>37813.500833333332</v>
      </c>
      <c r="AM302" s="11">
        <f>2*Cal!AG302</f>
        <v>13.000000000000002</v>
      </c>
      <c r="AN302" s="11">
        <f t="shared" si="62"/>
        <v>53.9</v>
      </c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9"/>
      <c r="BB302" s="5" t="s">
        <v>299</v>
      </c>
      <c r="BC302" s="3">
        <v>1264.6181417966686</v>
      </c>
      <c r="BD302" s="3">
        <v>0</v>
      </c>
      <c r="BE302" s="3">
        <v>-0.82726465156678197</v>
      </c>
      <c r="BF302" s="3">
        <v>7.666531849540779</v>
      </c>
      <c r="BG302" s="3">
        <v>0</v>
      </c>
      <c r="BH302" s="153">
        <f t="shared" si="63"/>
        <v>7.666531849540779</v>
      </c>
      <c r="BI302" s="153">
        <f t="shared" si="64"/>
        <v>0.82726465156678197</v>
      </c>
      <c r="BJ302" s="8">
        <f t="shared" si="65"/>
        <v>2.7356348194747708</v>
      </c>
      <c r="BK302" s="8">
        <f t="shared" si="66"/>
        <v>0.65011510109147375</v>
      </c>
      <c r="BL302" s="8">
        <f t="shared" si="67"/>
        <v>3.3857499205662447</v>
      </c>
      <c r="BM302" s="8">
        <f t="shared" si="68"/>
        <v>6.1559500006103923E-3</v>
      </c>
      <c r="BN302" s="7" t="str">
        <f t="shared" si="69"/>
        <v>O/S</v>
      </c>
      <c r="BO302" s="9">
        <f t="shared" si="70"/>
        <v>0.65011510109147386</v>
      </c>
      <c r="BP302" s="7" t="str">
        <f t="shared" si="71"/>
        <v>OK</v>
      </c>
      <c r="BQ302" s="11">
        <f t="shared" si="72"/>
        <v>8.2923076923076913</v>
      </c>
      <c r="BR302" s="10" t="str">
        <f t="shared" si="73"/>
        <v>-</v>
      </c>
      <c r="BS302" s="9" t="str" cm="1">
        <f t="array" ref="BS302">IF(BQ302&lt;$K$45,"-",IF(BC302&lt;0,_xll.Dce_5575_1121_SigmaCr1(AN302,AG302,$B$23,$D$23),"-"))</f>
        <v>-</v>
      </c>
      <c r="BT302" s="10">
        <f t="shared" si="74"/>
        <v>0</v>
      </c>
      <c r="BU302" s="7" t="str">
        <f t="shared" si="75"/>
        <v>OK</v>
      </c>
      <c r="DA302" s="186"/>
      <c r="DB302" s="186"/>
      <c r="DC302" s="186"/>
      <c r="DD302" s="201"/>
      <c r="DE302" s="201"/>
      <c r="DF302" s="186"/>
      <c r="DG302" s="186"/>
      <c r="DH302" s="189"/>
      <c r="DI302" s="190"/>
      <c r="DJ302" s="187"/>
      <c r="DK302" s="187"/>
      <c r="DL302" s="190"/>
      <c r="DM302" s="190"/>
      <c r="DN302" s="190"/>
      <c r="DO302" s="190"/>
      <c r="DP302" s="190"/>
      <c r="DQ302" s="190"/>
      <c r="DR302" s="190"/>
      <c r="DS302" s="190"/>
      <c r="DT302" s="190"/>
      <c r="DU302" s="190"/>
      <c r="DV302" s="190"/>
      <c r="DW302" s="190"/>
      <c r="DX302" s="190"/>
      <c r="DY302" s="190"/>
      <c r="DZ302" s="190"/>
      <c r="EA302" s="190"/>
      <c r="EB302" s="186"/>
      <c r="EC302" s="188"/>
      <c r="ED302" s="188"/>
      <c r="EE302" s="188"/>
      <c r="EF302" s="188"/>
      <c r="EG302" s="188"/>
      <c r="EH302" s="188"/>
      <c r="EI302" s="188"/>
      <c r="EJ302" s="191"/>
      <c r="EK302" s="191"/>
      <c r="EL302" s="191"/>
      <c r="EM302" s="191"/>
      <c r="EN302" s="189"/>
      <c r="EO302" s="190"/>
      <c r="EP302" s="189"/>
      <c r="EQ302" s="187"/>
      <c r="ER302" s="191"/>
      <c r="ES302" s="190"/>
      <c r="ET302" s="191"/>
      <c r="EU302" s="190"/>
    </row>
    <row r="303" spans="27:151">
      <c r="AA303" s="6" t="s">
        <v>282</v>
      </c>
      <c r="AB303" s="5" t="s">
        <v>283</v>
      </c>
      <c r="AC303" s="5" t="s">
        <v>284</v>
      </c>
      <c r="AD303" s="4">
        <v>14</v>
      </c>
      <c r="AE303" s="4">
        <v>28</v>
      </c>
      <c r="AF303" s="5">
        <v>114.3</v>
      </c>
      <c r="AG303" s="5">
        <v>6.5000000000000009</v>
      </c>
      <c r="AH303" s="6" t="str">
        <f t="shared" si="61"/>
        <v>114.3 x 6.5</v>
      </c>
      <c r="AI303" s="11" cm="1">
        <f t="array" ref="AI303">_xll.DCEPropSectPipe(AF303, AG303, "Area")</f>
        <v>2201.3139723703698</v>
      </c>
      <c r="AJ303" s="151" cm="1">
        <f t="array" ref="AJ303">_xll.DCEPropSectPipe(AF303, AG303, "Ix")</f>
        <v>3209265.3722516391</v>
      </c>
      <c r="AK303" s="151" cm="1">
        <f t="array" ref="AK303">_xll.DCEPropSectPipe(AF303, AG303, "W")</f>
        <v>56155.124623825708</v>
      </c>
      <c r="AL303" s="151" cm="1">
        <f t="array" ref="AL303">_xll.DCEPropSectPipe(AF303, AG303, "Sx")</f>
        <v>37813.500833333332</v>
      </c>
      <c r="AM303" s="11">
        <f>2*Cal!AG303</f>
        <v>13.000000000000002</v>
      </c>
      <c r="AN303" s="11">
        <f t="shared" si="62"/>
        <v>53.9</v>
      </c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9"/>
      <c r="BB303" s="5" t="s">
        <v>299</v>
      </c>
      <c r="BC303" s="3">
        <v>1264.6181417966543</v>
      </c>
      <c r="BD303" s="3">
        <v>0</v>
      </c>
      <c r="BE303" s="3">
        <v>0.82726465156676698</v>
      </c>
      <c r="BF303" s="3">
        <v>7.6665318495406138</v>
      </c>
      <c r="BG303" s="3">
        <v>0</v>
      </c>
      <c r="BH303" s="153">
        <f t="shared" si="63"/>
        <v>7.6665318495406138</v>
      </c>
      <c r="BI303" s="153">
        <f t="shared" si="64"/>
        <v>0.82726465156676698</v>
      </c>
      <c r="BJ303" s="8">
        <f t="shared" si="65"/>
        <v>2.7356348194747402</v>
      </c>
      <c r="BK303" s="8">
        <f t="shared" si="66"/>
        <v>0.65011510109145965</v>
      </c>
      <c r="BL303" s="8">
        <f t="shared" si="67"/>
        <v>3.3857499205661998</v>
      </c>
      <c r="BM303" s="8">
        <f t="shared" si="68"/>
        <v>6.1559500006102804E-3</v>
      </c>
      <c r="BN303" s="7" t="str">
        <f t="shared" si="69"/>
        <v>O/S</v>
      </c>
      <c r="BO303" s="9">
        <f t="shared" si="70"/>
        <v>0.65011510109145976</v>
      </c>
      <c r="BP303" s="7" t="str">
        <f t="shared" si="71"/>
        <v>OK</v>
      </c>
      <c r="BQ303" s="11">
        <f t="shared" si="72"/>
        <v>8.2923076923076913</v>
      </c>
      <c r="BR303" s="10" t="str">
        <f t="shared" si="73"/>
        <v>-</v>
      </c>
      <c r="BS303" s="9" t="str" cm="1">
        <f t="array" ref="BS303">IF(BQ303&lt;$K$45,"-",IF(BC303&lt;0,_xll.Dce_5575_1121_SigmaCr1(AN303,AG303,$B$23,$D$23),"-"))</f>
        <v>-</v>
      </c>
      <c r="BT303" s="10">
        <f t="shared" si="74"/>
        <v>0</v>
      </c>
      <c r="BU303" s="7" t="str">
        <f t="shared" si="75"/>
        <v>OK</v>
      </c>
      <c r="DA303" s="186"/>
      <c r="DB303" s="186"/>
      <c r="DC303" s="186"/>
      <c r="DD303" s="201"/>
      <c r="DE303" s="201"/>
      <c r="DF303" s="186"/>
      <c r="DG303" s="186"/>
      <c r="DH303" s="189"/>
      <c r="DI303" s="190"/>
      <c r="DJ303" s="187"/>
      <c r="DK303" s="187"/>
      <c r="DL303" s="190"/>
      <c r="DM303" s="190"/>
      <c r="DN303" s="190"/>
      <c r="DO303" s="190"/>
      <c r="DP303" s="190"/>
      <c r="DQ303" s="190"/>
      <c r="DR303" s="190"/>
      <c r="DS303" s="190"/>
      <c r="DT303" s="190"/>
      <c r="DU303" s="190"/>
      <c r="DV303" s="190"/>
      <c r="DW303" s="190"/>
      <c r="DX303" s="190"/>
      <c r="DY303" s="190"/>
      <c r="DZ303" s="190"/>
      <c r="EA303" s="190"/>
      <c r="EB303" s="186"/>
      <c r="EC303" s="188"/>
      <c r="ED303" s="188"/>
      <c r="EE303" s="188"/>
      <c r="EF303" s="188"/>
      <c r="EG303" s="188"/>
      <c r="EH303" s="188"/>
      <c r="EI303" s="188"/>
      <c r="EJ303" s="191"/>
      <c r="EK303" s="191"/>
      <c r="EL303" s="191"/>
      <c r="EM303" s="191"/>
      <c r="EN303" s="189"/>
      <c r="EO303" s="190"/>
      <c r="EP303" s="189"/>
      <c r="EQ303" s="187"/>
      <c r="ER303" s="191"/>
      <c r="ES303" s="190"/>
      <c r="ET303" s="191"/>
      <c r="EU303" s="190"/>
    </row>
    <row r="304" spans="27:151">
      <c r="AA304" s="6" t="s">
        <v>282</v>
      </c>
      <c r="AB304" s="5" t="s">
        <v>283</v>
      </c>
      <c r="AC304" s="5" t="s">
        <v>284</v>
      </c>
      <c r="AD304" s="4">
        <v>14.44</v>
      </c>
      <c r="AE304" s="4">
        <v>28</v>
      </c>
      <c r="AF304" s="5">
        <v>114.3</v>
      </c>
      <c r="AG304" s="5">
        <v>6.5000000000000009</v>
      </c>
      <c r="AH304" s="6" t="str">
        <f t="shared" si="61"/>
        <v>114.3 x 6.5</v>
      </c>
      <c r="AI304" s="11" cm="1">
        <f t="array" ref="AI304">_xll.DCEPropSectPipe(AF304, AG304, "Area")</f>
        <v>2201.3139723703698</v>
      </c>
      <c r="AJ304" s="151" cm="1">
        <f t="array" ref="AJ304">_xll.DCEPropSectPipe(AF304, AG304, "Ix")</f>
        <v>3209265.3722516391</v>
      </c>
      <c r="AK304" s="151" cm="1">
        <f t="array" ref="AK304">_xll.DCEPropSectPipe(AF304, AG304, "W")</f>
        <v>56155.124623825708</v>
      </c>
      <c r="AL304" s="151" cm="1">
        <f t="array" ref="AL304">_xll.DCEPropSectPipe(AF304, AG304, "Sx")</f>
        <v>37813.500833333332</v>
      </c>
      <c r="AM304" s="11">
        <f>2*Cal!AG304</f>
        <v>13.000000000000002</v>
      </c>
      <c r="AN304" s="11">
        <f t="shared" si="62"/>
        <v>53.9</v>
      </c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9"/>
      <c r="BB304" s="5" t="s">
        <v>299</v>
      </c>
      <c r="BC304" s="3">
        <v>1264.6181417966543</v>
      </c>
      <c r="BD304" s="3">
        <v>0</v>
      </c>
      <c r="BE304" s="3">
        <v>0.90880834499482499</v>
      </c>
      <c r="BF304" s="3">
        <v>7.2867658815427658</v>
      </c>
      <c r="BG304" s="3">
        <v>0</v>
      </c>
      <c r="BH304" s="153">
        <f t="shared" si="63"/>
        <v>7.2867658815427658</v>
      </c>
      <c r="BI304" s="153">
        <f t="shared" si="64"/>
        <v>0.90880834499482499</v>
      </c>
      <c r="BJ304" s="8">
        <f t="shared" si="65"/>
        <v>2.7356348194747402</v>
      </c>
      <c r="BK304" s="8">
        <f t="shared" si="66"/>
        <v>0.61791128383466309</v>
      </c>
      <c r="BL304" s="8">
        <f t="shared" si="67"/>
        <v>3.3535461033094034</v>
      </c>
      <c r="BM304" s="8">
        <f t="shared" si="68"/>
        <v>6.7627436048788951E-3</v>
      </c>
      <c r="BN304" s="7" t="str">
        <f t="shared" si="69"/>
        <v>O/S</v>
      </c>
      <c r="BO304" s="9">
        <f t="shared" si="70"/>
        <v>0.61791128383466309</v>
      </c>
      <c r="BP304" s="7" t="str">
        <f t="shared" si="71"/>
        <v>OK</v>
      </c>
      <c r="BQ304" s="11">
        <f t="shared" si="72"/>
        <v>8.2923076923076913</v>
      </c>
      <c r="BR304" s="10" t="str">
        <f t="shared" si="73"/>
        <v>-</v>
      </c>
      <c r="BS304" s="9" t="str" cm="1">
        <f t="array" ref="BS304">IF(BQ304&lt;$K$45,"-",IF(BC304&lt;0,_xll.Dce_5575_1121_SigmaCr1(AN304,AG304,$B$23,$D$23),"-"))</f>
        <v>-</v>
      </c>
      <c r="BT304" s="10">
        <f t="shared" si="74"/>
        <v>0</v>
      </c>
      <c r="BU304" s="7" t="str">
        <f t="shared" si="75"/>
        <v>OK</v>
      </c>
      <c r="DA304" s="186"/>
      <c r="DB304" s="186"/>
      <c r="DC304" s="186"/>
      <c r="DD304" s="201"/>
      <c r="DE304" s="201"/>
      <c r="DF304" s="186"/>
      <c r="DG304" s="186"/>
      <c r="DH304" s="189"/>
      <c r="DI304" s="190"/>
      <c r="DJ304" s="187"/>
      <c r="DK304" s="187"/>
      <c r="DL304" s="190"/>
      <c r="DM304" s="190"/>
      <c r="DN304" s="190"/>
      <c r="DO304" s="190"/>
      <c r="DP304" s="190"/>
      <c r="DQ304" s="190"/>
      <c r="DR304" s="190"/>
      <c r="DS304" s="190"/>
      <c r="DT304" s="190"/>
      <c r="DU304" s="190"/>
      <c r="DV304" s="190"/>
      <c r="DW304" s="190"/>
      <c r="DX304" s="190"/>
      <c r="DY304" s="190"/>
      <c r="DZ304" s="190"/>
      <c r="EA304" s="190"/>
      <c r="EB304" s="186"/>
      <c r="EC304" s="188"/>
      <c r="ED304" s="188"/>
      <c r="EE304" s="188"/>
      <c r="EF304" s="188"/>
      <c r="EG304" s="188"/>
      <c r="EH304" s="188"/>
      <c r="EI304" s="188"/>
      <c r="EJ304" s="191"/>
      <c r="EK304" s="191"/>
      <c r="EL304" s="191"/>
      <c r="EM304" s="191"/>
      <c r="EN304" s="189"/>
      <c r="EO304" s="190"/>
      <c r="EP304" s="189"/>
      <c r="EQ304" s="187"/>
      <c r="ER304" s="191"/>
      <c r="ES304" s="190"/>
      <c r="ET304" s="191"/>
      <c r="EU304" s="190"/>
    </row>
    <row r="305" spans="27:151">
      <c r="AA305" s="6" t="s">
        <v>282</v>
      </c>
      <c r="AB305" s="5" t="s">
        <v>283</v>
      </c>
      <c r="AC305" s="5" t="s">
        <v>284</v>
      </c>
      <c r="AD305" s="4">
        <v>14.88</v>
      </c>
      <c r="AE305" s="4">
        <v>28</v>
      </c>
      <c r="AF305" s="5">
        <v>114.3</v>
      </c>
      <c r="AG305" s="5">
        <v>6.5000000000000009</v>
      </c>
      <c r="AH305" s="6" t="str">
        <f t="shared" si="61"/>
        <v>114.3 x 6.5</v>
      </c>
      <c r="AI305" s="11" cm="1">
        <f t="array" ref="AI305">_xll.DCEPropSectPipe(AF305, AG305, "Area")</f>
        <v>2201.3139723703698</v>
      </c>
      <c r="AJ305" s="151" cm="1">
        <f t="array" ref="AJ305">_xll.DCEPropSectPipe(AF305, AG305, "Ix")</f>
        <v>3209265.3722516391</v>
      </c>
      <c r="AK305" s="151" cm="1">
        <f t="array" ref="AK305">_xll.DCEPropSectPipe(AF305, AG305, "W")</f>
        <v>56155.124623825708</v>
      </c>
      <c r="AL305" s="151" cm="1">
        <f t="array" ref="AL305">_xll.DCEPropSectPipe(AF305, AG305, "Sx")</f>
        <v>37813.500833333332</v>
      </c>
      <c r="AM305" s="11">
        <f>2*Cal!AG305</f>
        <v>13.000000000000002</v>
      </c>
      <c r="AN305" s="11">
        <f t="shared" si="62"/>
        <v>53.9</v>
      </c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9"/>
      <c r="BB305" s="5" t="s">
        <v>299</v>
      </c>
      <c r="BC305" s="3">
        <v>1264.6181417966543</v>
      </c>
      <c r="BD305" s="3">
        <v>0</v>
      </c>
      <c r="BE305" s="3">
        <v>0.99035203842288289</v>
      </c>
      <c r="BF305" s="3">
        <v>6.8713245476701408</v>
      </c>
      <c r="BG305" s="3">
        <v>0</v>
      </c>
      <c r="BH305" s="153">
        <f t="shared" si="63"/>
        <v>6.8713245476701408</v>
      </c>
      <c r="BI305" s="153">
        <f t="shared" si="64"/>
        <v>0.99035203842288289</v>
      </c>
      <c r="BJ305" s="8">
        <f t="shared" si="65"/>
        <v>2.7356348194747402</v>
      </c>
      <c r="BK305" s="8">
        <f t="shared" si="66"/>
        <v>0.58268222719357499</v>
      </c>
      <c r="BL305" s="8">
        <f t="shared" si="67"/>
        <v>3.318317046668315</v>
      </c>
      <c r="BM305" s="8">
        <f t="shared" si="68"/>
        <v>7.3695372091475099E-3</v>
      </c>
      <c r="BN305" s="7" t="str">
        <f t="shared" si="69"/>
        <v>O/S</v>
      </c>
      <c r="BO305" s="9">
        <f t="shared" si="70"/>
        <v>0.58268222719357499</v>
      </c>
      <c r="BP305" s="7" t="str">
        <f t="shared" si="71"/>
        <v>OK</v>
      </c>
      <c r="BQ305" s="11">
        <f t="shared" si="72"/>
        <v>8.2923076923076913</v>
      </c>
      <c r="BR305" s="10" t="str">
        <f t="shared" si="73"/>
        <v>-</v>
      </c>
      <c r="BS305" s="9" t="str" cm="1">
        <f t="array" ref="BS305">IF(BQ305&lt;$K$45,"-",IF(BC305&lt;0,_xll.Dce_5575_1121_SigmaCr1(AN305,AG305,$B$23,$D$23),"-"))</f>
        <v>-</v>
      </c>
      <c r="BT305" s="10">
        <f t="shared" si="74"/>
        <v>0</v>
      </c>
      <c r="BU305" s="7" t="str">
        <f t="shared" si="75"/>
        <v>OK</v>
      </c>
      <c r="DA305" s="186"/>
      <c r="DB305" s="186"/>
      <c r="DC305" s="186"/>
      <c r="DD305" s="201"/>
      <c r="DE305" s="201"/>
      <c r="DF305" s="186"/>
      <c r="DG305" s="186"/>
      <c r="DH305" s="189"/>
      <c r="DI305" s="190"/>
      <c r="DJ305" s="187"/>
      <c r="DK305" s="187"/>
      <c r="DL305" s="190"/>
      <c r="DM305" s="190"/>
      <c r="DN305" s="190"/>
      <c r="DO305" s="190"/>
      <c r="DP305" s="190"/>
      <c r="DQ305" s="190"/>
      <c r="DR305" s="190"/>
      <c r="DS305" s="190"/>
      <c r="DT305" s="190"/>
      <c r="DU305" s="190"/>
      <c r="DV305" s="190"/>
      <c r="DW305" s="190"/>
      <c r="DX305" s="190"/>
      <c r="DY305" s="190"/>
      <c r="DZ305" s="190"/>
      <c r="EA305" s="190"/>
      <c r="EB305" s="186"/>
      <c r="EC305" s="188"/>
      <c r="ED305" s="188"/>
      <c r="EE305" s="188"/>
      <c r="EF305" s="188"/>
      <c r="EG305" s="188"/>
      <c r="EH305" s="188"/>
      <c r="EI305" s="188"/>
      <c r="EJ305" s="191"/>
      <c r="EK305" s="191"/>
      <c r="EL305" s="191"/>
      <c r="EM305" s="191"/>
      <c r="EN305" s="189"/>
      <c r="EO305" s="190"/>
      <c r="EP305" s="189"/>
      <c r="EQ305" s="187"/>
      <c r="ER305" s="191"/>
      <c r="ES305" s="190"/>
      <c r="ET305" s="191"/>
      <c r="EU305" s="190"/>
    </row>
    <row r="306" spans="27:151">
      <c r="AA306" s="6" t="s">
        <v>282</v>
      </c>
      <c r="AB306" s="5" t="s">
        <v>283</v>
      </c>
      <c r="AC306" s="5" t="s">
        <v>284</v>
      </c>
      <c r="AD306" s="4">
        <v>15.31</v>
      </c>
      <c r="AE306" s="4">
        <v>28</v>
      </c>
      <c r="AF306" s="5">
        <v>114.3</v>
      </c>
      <c r="AG306" s="5">
        <v>6.5000000000000009</v>
      </c>
      <c r="AH306" s="6" t="str">
        <f t="shared" si="61"/>
        <v>114.3 x 6.5</v>
      </c>
      <c r="AI306" s="11" cm="1">
        <f t="array" ref="AI306">_xll.DCEPropSectPipe(AF306, AG306, "Area")</f>
        <v>2201.3139723703698</v>
      </c>
      <c r="AJ306" s="151" cm="1">
        <f t="array" ref="AJ306">_xll.DCEPropSectPipe(AF306, AG306, "Ix")</f>
        <v>3209265.3722516391</v>
      </c>
      <c r="AK306" s="151" cm="1">
        <f t="array" ref="AK306">_xll.DCEPropSectPipe(AF306, AG306, "W")</f>
        <v>56155.124623825708</v>
      </c>
      <c r="AL306" s="151" cm="1">
        <f t="array" ref="AL306">_xll.DCEPropSectPipe(AF306, AG306, "Sx")</f>
        <v>37813.500833333332</v>
      </c>
      <c r="AM306" s="11">
        <f>2*Cal!AG306</f>
        <v>13.000000000000002</v>
      </c>
      <c r="AN306" s="11">
        <f t="shared" si="62"/>
        <v>53.9</v>
      </c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9"/>
      <c r="BB306" s="5" t="s">
        <v>299</v>
      </c>
      <c r="BC306" s="3">
        <v>1264.6181417966543</v>
      </c>
      <c r="BD306" s="3">
        <v>0</v>
      </c>
      <c r="BE306" s="3">
        <v>1.0718957318509408</v>
      </c>
      <c r="BF306" s="3">
        <v>6.4202078479227422</v>
      </c>
      <c r="BG306" s="3">
        <v>0</v>
      </c>
      <c r="BH306" s="153">
        <f t="shared" si="63"/>
        <v>6.4202078479227422</v>
      </c>
      <c r="BI306" s="153">
        <f t="shared" si="64"/>
        <v>1.0718957318509408</v>
      </c>
      <c r="BJ306" s="8">
        <f t="shared" si="65"/>
        <v>2.7356348194747402</v>
      </c>
      <c r="BK306" s="8">
        <f t="shared" si="66"/>
        <v>0.54442793116819566</v>
      </c>
      <c r="BL306" s="8">
        <f t="shared" si="67"/>
        <v>3.2800627506429358</v>
      </c>
      <c r="BM306" s="8">
        <f t="shared" si="68"/>
        <v>7.9763308134161229E-3</v>
      </c>
      <c r="BN306" s="7" t="str">
        <f t="shared" si="69"/>
        <v>O/S</v>
      </c>
      <c r="BO306" s="9">
        <f t="shared" si="70"/>
        <v>0.54442793116819566</v>
      </c>
      <c r="BP306" s="7" t="str">
        <f t="shared" si="71"/>
        <v>OK</v>
      </c>
      <c r="BQ306" s="11">
        <f t="shared" si="72"/>
        <v>8.2923076923076913</v>
      </c>
      <c r="BR306" s="10" t="str">
        <f t="shared" si="73"/>
        <v>-</v>
      </c>
      <c r="BS306" s="9" t="str" cm="1">
        <f t="array" ref="BS306">IF(BQ306&lt;$K$45,"-",IF(BC306&lt;0,_xll.Dce_5575_1121_SigmaCr1(AN306,AG306,$B$23,$D$23),"-"))</f>
        <v>-</v>
      </c>
      <c r="BT306" s="10">
        <f t="shared" si="74"/>
        <v>0</v>
      </c>
      <c r="BU306" s="7" t="str">
        <f t="shared" si="75"/>
        <v>OK</v>
      </c>
      <c r="DA306" s="186"/>
      <c r="DB306" s="186"/>
      <c r="DC306" s="186"/>
      <c r="DD306" s="201"/>
      <c r="DE306" s="201"/>
      <c r="DF306" s="186"/>
      <c r="DG306" s="186"/>
      <c r="DH306" s="189"/>
      <c r="DI306" s="190"/>
      <c r="DJ306" s="187"/>
      <c r="DK306" s="187"/>
      <c r="DL306" s="190"/>
      <c r="DM306" s="190"/>
      <c r="DN306" s="190"/>
      <c r="DO306" s="190"/>
      <c r="DP306" s="190"/>
      <c r="DQ306" s="190"/>
      <c r="DR306" s="190"/>
      <c r="DS306" s="190"/>
      <c r="DT306" s="190"/>
      <c r="DU306" s="190"/>
      <c r="DV306" s="190"/>
      <c r="DW306" s="190"/>
      <c r="DX306" s="190"/>
      <c r="DY306" s="190"/>
      <c r="DZ306" s="190"/>
      <c r="EA306" s="190"/>
      <c r="EB306" s="186"/>
      <c r="EC306" s="188"/>
      <c r="ED306" s="188"/>
      <c r="EE306" s="188"/>
      <c r="EF306" s="188"/>
      <c r="EG306" s="188"/>
      <c r="EH306" s="188"/>
      <c r="EI306" s="188"/>
      <c r="EJ306" s="191"/>
      <c r="EK306" s="191"/>
      <c r="EL306" s="191"/>
      <c r="EM306" s="191"/>
      <c r="EN306" s="189"/>
      <c r="EO306" s="190"/>
      <c r="EP306" s="189"/>
      <c r="EQ306" s="187"/>
      <c r="ER306" s="191"/>
      <c r="ES306" s="190"/>
      <c r="ET306" s="191"/>
      <c r="EU306" s="190"/>
    </row>
    <row r="307" spans="27:151">
      <c r="AA307" s="6" t="s">
        <v>282</v>
      </c>
      <c r="AB307" s="5" t="s">
        <v>283</v>
      </c>
      <c r="AC307" s="5" t="s">
        <v>284</v>
      </c>
      <c r="AD307" s="4">
        <v>15.75</v>
      </c>
      <c r="AE307" s="4">
        <v>28</v>
      </c>
      <c r="AF307" s="5">
        <v>114.3</v>
      </c>
      <c r="AG307" s="5">
        <v>6.5000000000000009</v>
      </c>
      <c r="AH307" s="6" t="str">
        <f t="shared" si="61"/>
        <v>114.3 x 6.5</v>
      </c>
      <c r="AI307" s="11" cm="1">
        <f t="array" ref="AI307">_xll.DCEPropSectPipe(AF307, AG307, "Area")</f>
        <v>2201.3139723703698</v>
      </c>
      <c r="AJ307" s="151" cm="1">
        <f t="array" ref="AJ307">_xll.DCEPropSectPipe(AF307, AG307, "Ix")</f>
        <v>3209265.3722516391</v>
      </c>
      <c r="AK307" s="151" cm="1">
        <f t="array" ref="AK307">_xll.DCEPropSectPipe(AF307, AG307, "W")</f>
        <v>56155.124623825708</v>
      </c>
      <c r="AL307" s="151" cm="1">
        <f t="array" ref="AL307">_xll.DCEPropSectPipe(AF307, AG307, "Sx")</f>
        <v>37813.500833333332</v>
      </c>
      <c r="AM307" s="11">
        <f>2*Cal!AG307</f>
        <v>13.000000000000002</v>
      </c>
      <c r="AN307" s="11">
        <f t="shared" si="62"/>
        <v>53.9</v>
      </c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9"/>
      <c r="BB307" s="5" t="s">
        <v>299</v>
      </c>
      <c r="BC307" s="3">
        <v>1264.6181417966543</v>
      </c>
      <c r="BD307" s="3">
        <v>0</v>
      </c>
      <c r="BE307" s="3">
        <v>1.1534394252789986</v>
      </c>
      <c r="BF307" s="3">
        <v>5.9334157823005684</v>
      </c>
      <c r="BG307" s="3">
        <v>0</v>
      </c>
      <c r="BH307" s="153">
        <f t="shared" si="63"/>
        <v>5.9334157823005684</v>
      </c>
      <c r="BI307" s="153">
        <f t="shared" si="64"/>
        <v>1.1534394252789986</v>
      </c>
      <c r="BJ307" s="8">
        <f t="shared" si="65"/>
        <v>2.7356348194747402</v>
      </c>
      <c r="BK307" s="8">
        <f t="shared" si="66"/>
        <v>0.50314839575852488</v>
      </c>
      <c r="BL307" s="8">
        <f t="shared" si="67"/>
        <v>3.2387832152332652</v>
      </c>
      <c r="BM307" s="8">
        <f t="shared" si="68"/>
        <v>8.5831244176847385E-3</v>
      </c>
      <c r="BN307" s="7" t="str">
        <f t="shared" si="69"/>
        <v>O/S</v>
      </c>
      <c r="BO307" s="9">
        <f t="shared" si="70"/>
        <v>0.50314839575852499</v>
      </c>
      <c r="BP307" s="7" t="str">
        <f t="shared" si="71"/>
        <v>OK</v>
      </c>
      <c r="BQ307" s="11">
        <f t="shared" si="72"/>
        <v>8.2923076923076913</v>
      </c>
      <c r="BR307" s="10" t="str">
        <f t="shared" si="73"/>
        <v>-</v>
      </c>
      <c r="BS307" s="9" t="str" cm="1">
        <f t="array" ref="BS307">IF(BQ307&lt;$K$45,"-",IF(BC307&lt;0,_xll.Dce_5575_1121_SigmaCr1(AN307,AG307,$B$23,$D$23),"-"))</f>
        <v>-</v>
      </c>
      <c r="BT307" s="10">
        <f t="shared" si="74"/>
        <v>0</v>
      </c>
      <c r="BU307" s="7" t="str">
        <f t="shared" si="75"/>
        <v>OK</v>
      </c>
      <c r="DA307" s="186"/>
      <c r="DB307" s="186"/>
      <c r="DC307" s="186"/>
      <c r="DD307" s="201"/>
      <c r="DE307" s="201"/>
      <c r="DF307" s="186"/>
      <c r="DG307" s="186"/>
      <c r="DH307" s="189"/>
      <c r="DI307" s="190"/>
      <c r="DJ307" s="187"/>
      <c r="DK307" s="187"/>
      <c r="DL307" s="190"/>
      <c r="DM307" s="190"/>
      <c r="DN307" s="190"/>
      <c r="DO307" s="190"/>
      <c r="DP307" s="190"/>
      <c r="DQ307" s="190"/>
      <c r="DR307" s="190"/>
      <c r="DS307" s="190"/>
      <c r="DT307" s="190"/>
      <c r="DU307" s="190"/>
      <c r="DV307" s="190"/>
      <c r="DW307" s="190"/>
      <c r="DX307" s="190"/>
      <c r="DY307" s="190"/>
      <c r="DZ307" s="190"/>
      <c r="EA307" s="190"/>
      <c r="EB307" s="186"/>
      <c r="EC307" s="188"/>
      <c r="ED307" s="188"/>
      <c r="EE307" s="188"/>
      <c r="EF307" s="188"/>
      <c r="EG307" s="188"/>
      <c r="EH307" s="188"/>
      <c r="EI307" s="188"/>
      <c r="EJ307" s="191"/>
      <c r="EK307" s="191"/>
      <c r="EL307" s="191"/>
      <c r="EM307" s="191"/>
      <c r="EN307" s="189"/>
      <c r="EO307" s="190"/>
      <c r="EP307" s="189"/>
      <c r="EQ307" s="187"/>
      <c r="ER307" s="191"/>
      <c r="ES307" s="190"/>
      <c r="ET307" s="191"/>
      <c r="EU307" s="190"/>
    </row>
    <row r="308" spans="27:151">
      <c r="AA308" s="6" t="s">
        <v>282</v>
      </c>
      <c r="AB308" s="5" t="s">
        <v>283</v>
      </c>
      <c r="AC308" s="5" t="s">
        <v>284</v>
      </c>
      <c r="AD308" s="4">
        <v>15.75</v>
      </c>
      <c r="AE308" s="4">
        <v>28</v>
      </c>
      <c r="AF308" s="5">
        <v>114.3</v>
      </c>
      <c r="AG308" s="5">
        <v>6.5000000000000009</v>
      </c>
      <c r="AH308" s="6" t="str">
        <f t="shared" si="61"/>
        <v>114.3 x 6.5</v>
      </c>
      <c r="AI308" s="11" cm="1">
        <f t="array" ref="AI308">_xll.DCEPropSectPipe(AF308, AG308, "Area")</f>
        <v>2201.3139723703698</v>
      </c>
      <c r="AJ308" s="151" cm="1">
        <f t="array" ref="AJ308">_xll.DCEPropSectPipe(AF308, AG308, "Ix")</f>
        <v>3209265.3722516391</v>
      </c>
      <c r="AK308" s="151" cm="1">
        <f t="array" ref="AK308">_xll.DCEPropSectPipe(AF308, AG308, "W")</f>
        <v>56155.124623825708</v>
      </c>
      <c r="AL308" s="151" cm="1">
        <f t="array" ref="AL308">_xll.DCEPropSectPipe(AF308, AG308, "Sx")</f>
        <v>37813.500833333332</v>
      </c>
      <c r="AM308" s="11">
        <f>2*Cal!AG308</f>
        <v>13.000000000000002</v>
      </c>
      <c r="AN308" s="11">
        <f t="shared" si="62"/>
        <v>53.9</v>
      </c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9"/>
      <c r="BB308" s="5" t="s">
        <v>299</v>
      </c>
      <c r="BC308" s="3">
        <v>1264.6181417966543</v>
      </c>
      <c r="BD308" s="3">
        <v>0</v>
      </c>
      <c r="BE308" s="3">
        <v>-0.69233802237615449</v>
      </c>
      <c r="BF308" s="3">
        <v>5.9334157823004476</v>
      </c>
      <c r="BG308" s="3">
        <v>0</v>
      </c>
      <c r="BH308" s="153">
        <f t="shared" si="63"/>
        <v>5.9334157823004476</v>
      </c>
      <c r="BI308" s="153">
        <f t="shared" si="64"/>
        <v>0.69233802237615449</v>
      </c>
      <c r="BJ308" s="8">
        <f t="shared" si="65"/>
        <v>2.7356348194747402</v>
      </c>
      <c r="BK308" s="8">
        <f t="shared" si="66"/>
        <v>0.50314839575851467</v>
      </c>
      <c r="BL308" s="8">
        <f t="shared" si="67"/>
        <v>3.238783215233255</v>
      </c>
      <c r="BM308" s="8">
        <f t="shared" si="68"/>
        <v>5.1519163077947995E-3</v>
      </c>
      <c r="BN308" s="7" t="str">
        <f t="shared" si="69"/>
        <v>O/S</v>
      </c>
      <c r="BO308" s="9">
        <f t="shared" si="70"/>
        <v>0.50314839575851478</v>
      </c>
      <c r="BP308" s="7" t="str">
        <f t="shared" si="71"/>
        <v>OK</v>
      </c>
      <c r="BQ308" s="11">
        <f t="shared" si="72"/>
        <v>8.2923076923076913</v>
      </c>
      <c r="BR308" s="10" t="str">
        <f t="shared" si="73"/>
        <v>-</v>
      </c>
      <c r="BS308" s="9" t="str" cm="1">
        <f t="array" ref="BS308">IF(BQ308&lt;$K$45,"-",IF(BC308&lt;0,_xll.Dce_5575_1121_SigmaCr1(AN308,AG308,$B$23,$D$23),"-"))</f>
        <v>-</v>
      </c>
      <c r="BT308" s="10">
        <f t="shared" si="74"/>
        <v>0</v>
      </c>
      <c r="BU308" s="7" t="str">
        <f t="shared" si="75"/>
        <v>OK</v>
      </c>
      <c r="DA308" s="186"/>
      <c r="DB308" s="186"/>
      <c r="DC308" s="186"/>
      <c r="DD308" s="201"/>
      <c r="DE308" s="201"/>
      <c r="DF308" s="186"/>
      <c r="DG308" s="186"/>
      <c r="DH308" s="189"/>
      <c r="DI308" s="190"/>
      <c r="DJ308" s="187"/>
      <c r="DK308" s="187"/>
      <c r="DL308" s="190"/>
      <c r="DM308" s="190"/>
      <c r="DN308" s="190"/>
      <c r="DO308" s="190"/>
      <c r="DP308" s="190"/>
      <c r="DQ308" s="190"/>
      <c r="DR308" s="190"/>
      <c r="DS308" s="190"/>
      <c r="DT308" s="190"/>
      <c r="DU308" s="190"/>
      <c r="DV308" s="190"/>
      <c r="DW308" s="190"/>
      <c r="DX308" s="190"/>
      <c r="DY308" s="190"/>
      <c r="DZ308" s="190"/>
      <c r="EA308" s="190"/>
      <c r="EB308" s="186"/>
      <c r="EC308" s="188"/>
      <c r="ED308" s="188"/>
      <c r="EE308" s="188"/>
      <c r="EF308" s="188"/>
      <c r="EG308" s="188"/>
      <c r="EH308" s="188"/>
      <c r="EI308" s="188"/>
      <c r="EJ308" s="191"/>
      <c r="EK308" s="191"/>
      <c r="EL308" s="191"/>
      <c r="EM308" s="191"/>
      <c r="EN308" s="189"/>
      <c r="EO308" s="190"/>
      <c r="EP308" s="189"/>
      <c r="EQ308" s="187"/>
      <c r="ER308" s="191"/>
      <c r="ES308" s="190"/>
      <c r="ET308" s="191"/>
      <c r="EU308" s="190"/>
    </row>
    <row r="309" spans="27:151">
      <c r="AA309" s="6" t="s">
        <v>282</v>
      </c>
      <c r="AB309" s="5" t="s">
        <v>283</v>
      </c>
      <c r="AC309" s="5" t="s">
        <v>284</v>
      </c>
      <c r="AD309" s="4">
        <v>16.190000000000001</v>
      </c>
      <c r="AE309" s="4">
        <v>28</v>
      </c>
      <c r="AF309" s="5">
        <v>114.3</v>
      </c>
      <c r="AG309" s="5">
        <v>6.5000000000000009</v>
      </c>
      <c r="AH309" s="6" t="str">
        <f t="shared" si="61"/>
        <v>114.3 x 6.5</v>
      </c>
      <c r="AI309" s="11" cm="1">
        <f t="array" ref="AI309">_xll.DCEPropSectPipe(AF309, AG309, "Area")</f>
        <v>2201.3139723703698</v>
      </c>
      <c r="AJ309" s="151" cm="1">
        <f t="array" ref="AJ309">_xll.DCEPropSectPipe(AF309, AG309, "Ix")</f>
        <v>3209265.3722516391</v>
      </c>
      <c r="AK309" s="151" cm="1">
        <f t="array" ref="AK309">_xll.DCEPropSectPipe(AF309, AG309, "W")</f>
        <v>56155.124623825708</v>
      </c>
      <c r="AL309" s="151" cm="1">
        <f t="array" ref="AL309">_xll.DCEPropSectPipe(AF309, AG309, "Sx")</f>
        <v>37813.500833333332</v>
      </c>
      <c r="AM309" s="11">
        <f>2*Cal!AG309</f>
        <v>13.000000000000002</v>
      </c>
      <c r="AN309" s="11">
        <f t="shared" si="62"/>
        <v>53.9</v>
      </c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9"/>
      <c r="BB309" s="5" t="s">
        <v>299</v>
      </c>
      <c r="BC309" s="3">
        <v>1264.6181417966543</v>
      </c>
      <c r="BD309" s="3">
        <v>0</v>
      </c>
      <c r="BE309" s="3">
        <v>-0.6107943289480966</v>
      </c>
      <c r="BF309" s="3">
        <v>6.2184759841526276</v>
      </c>
      <c r="BG309" s="3">
        <v>0</v>
      </c>
      <c r="BH309" s="153">
        <f t="shared" si="63"/>
        <v>6.2184759841526276</v>
      </c>
      <c r="BI309" s="153">
        <f t="shared" si="64"/>
        <v>0.6107943289480966</v>
      </c>
      <c r="BJ309" s="8">
        <f t="shared" si="65"/>
        <v>2.7356348194747402</v>
      </c>
      <c r="BK309" s="8">
        <f t="shared" si="66"/>
        <v>0.52732124804443925</v>
      </c>
      <c r="BL309" s="8">
        <f t="shared" si="67"/>
        <v>3.2629560675191795</v>
      </c>
      <c r="BM309" s="8">
        <f t="shared" si="68"/>
        <v>4.5451227035261848E-3</v>
      </c>
      <c r="BN309" s="7" t="str">
        <f t="shared" si="69"/>
        <v>O/S</v>
      </c>
      <c r="BO309" s="9">
        <f t="shared" si="70"/>
        <v>0.52732124804443936</v>
      </c>
      <c r="BP309" s="7" t="str">
        <f t="shared" si="71"/>
        <v>OK</v>
      </c>
      <c r="BQ309" s="11">
        <f t="shared" si="72"/>
        <v>8.2923076923076913</v>
      </c>
      <c r="BR309" s="10" t="str">
        <f t="shared" si="73"/>
        <v>-</v>
      </c>
      <c r="BS309" s="9" t="str" cm="1">
        <f t="array" ref="BS309">IF(BQ309&lt;$K$45,"-",IF(BC309&lt;0,_xll.Dce_5575_1121_SigmaCr1(AN309,AG309,$B$23,$D$23),"-"))</f>
        <v>-</v>
      </c>
      <c r="BT309" s="10">
        <f t="shared" si="74"/>
        <v>0</v>
      </c>
      <c r="BU309" s="7" t="str">
        <f t="shared" si="75"/>
        <v>OK</v>
      </c>
      <c r="DA309" s="186"/>
      <c r="DB309" s="186"/>
      <c r="DC309" s="186"/>
      <c r="DD309" s="201"/>
      <c r="DE309" s="201"/>
      <c r="DF309" s="186"/>
      <c r="DG309" s="186"/>
      <c r="DH309" s="189"/>
      <c r="DI309" s="190"/>
      <c r="DJ309" s="187"/>
      <c r="DK309" s="187"/>
      <c r="DL309" s="190"/>
      <c r="DM309" s="190"/>
      <c r="DN309" s="190"/>
      <c r="DO309" s="190"/>
      <c r="DP309" s="190"/>
      <c r="DQ309" s="190"/>
      <c r="DR309" s="190"/>
      <c r="DS309" s="190"/>
      <c r="DT309" s="190"/>
      <c r="DU309" s="190"/>
      <c r="DV309" s="190"/>
      <c r="DW309" s="190"/>
      <c r="DX309" s="190"/>
      <c r="DY309" s="190"/>
      <c r="DZ309" s="190"/>
      <c r="EA309" s="190"/>
      <c r="EB309" s="186"/>
      <c r="EC309" s="188"/>
      <c r="ED309" s="188"/>
      <c r="EE309" s="188"/>
      <c r="EF309" s="188"/>
      <c r="EG309" s="188"/>
      <c r="EH309" s="188"/>
      <c r="EI309" s="188"/>
      <c r="EJ309" s="191"/>
      <c r="EK309" s="191"/>
      <c r="EL309" s="191"/>
      <c r="EM309" s="191"/>
      <c r="EN309" s="189"/>
      <c r="EO309" s="190"/>
      <c r="EP309" s="189"/>
      <c r="EQ309" s="187"/>
      <c r="ER309" s="191"/>
      <c r="ES309" s="190"/>
      <c r="ET309" s="191"/>
      <c r="EU309" s="190"/>
    </row>
    <row r="310" spans="27:151">
      <c r="AA310" s="6" t="s">
        <v>282</v>
      </c>
      <c r="AB310" s="5" t="s">
        <v>283</v>
      </c>
      <c r="AC310" s="5" t="s">
        <v>284</v>
      </c>
      <c r="AD310" s="4">
        <v>16.62</v>
      </c>
      <c r="AE310" s="4">
        <v>28</v>
      </c>
      <c r="AF310" s="5">
        <v>114.3</v>
      </c>
      <c r="AG310" s="5">
        <v>6.5000000000000009</v>
      </c>
      <c r="AH310" s="6" t="str">
        <f t="shared" si="61"/>
        <v>114.3 x 6.5</v>
      </c>
      <c r="AI310" s="11" cm="1">
        <f t="array" ref="AI310">_xll.DCEPropSectPipe(AF310, AG310, "Area")</f>
        <v>2201.3139723703698</v>
      </c>
      <c r="AJ310" s="151" cm="1">
        <f t="array" ref="AJ310">_xll.DCEPropSectPipe(AF310, AG310, "Ix")</f>
        <v>3209265.3722516391</v>
      </c>
      <c r="AK310" s="151" cm="1">
        <f t="array" ref="AK310">_xll.DCEPropSectPipe(AF310, AG310, "W")</f>
        <v>56155.124623825708</v>
      </c>
      <c r="AL310" s="151" cm="1">
        <f t="array" ref="AL310">_xll.DCEPropSectPipe(AF310, AG310, "Sx")</f>
        <v>37813.500833333332</v>
      </c>
      <c r="AM310" s="11">
        <f>2*Cal!AG310</f>
        <v>13.000000000000002</v>
      </c>
      <c r="AN310" s="11">
        <f t="shared" si="62"/>
        <v>53.9</v>
      </c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9"/>
      <c r="BB310" s="5" t="s">
        <v>299</v>
      </c>
      <c r="BC310" s="3">
        <v>1264.6181417966543</v>
      </c>
      <c r="BD310" s="3">
        <v>0</v>
      </c>
      <c r="BE310" s="3">
        <v>-0.52925063552003859</v>
      </c>
      <c r="BF310" s="3">
        <v>6.4678608201300314</v>
      </c>
      <c r="BG310" s="3">
        <v>0</v>
      </c>
      <c r="BH310" s="153">
        <f t="shared" si="63"/>
        <v>6.4678608201300314</v>
      </c>
      <c r="BI310" s="153">
        <f t="shared" si="64"/>
        <v>0.52925063552003859</v>
      </c>
      <c r="BJ310" s="8">
        <f t="shared" si="65"/>
        <v>2.7356348194747402</v>
      </c>
      <c r="BK310" s="8">
        <f t="shared" si="66"/>
        <v>0.5484688609460725</v>
      </c>
      <c r="BL310" s="8">
        <f t="shared" si="67"/>
        <v>3.2841036804208126</v>
      </c>
      <c r="BM310" s="8">
        <f t="shared" si="68"/>
        <v>3.9383290992575709E-3</v>
      </c>
      <c r="BN310" s="7" t="str">
        <f t="shared" si="69"/>
        <v>O/S</v>
      </c>
      <c r="BO310" s="9">
        <f t="shared" si="70"/>
        <v>0.54846886094607261</v>
      </c>
      <c r="BP310" s="7" t="str">
        <f t="shared" si="71"/>
        <v>OK</v>
      </c>
      <c r="BQ310" s="11">
        <f t="shared" si="72"/>
        <v>8.2923076923076913</v>
      </c>
      <c r="BR310" s="10" t="str">
        <f t="shared" si="73"/>
        <v>-</v>
      </c>
      <c r="BS310" s="9" t="str" cm="1">
        <f t="array" ref="BS310">IF(BQ310&lt;$K$45,"-",IF(BC310&lt;0,_xll.Dce_5575_1121_SigmaCr1(AN310,AG310,$B$23,$D$23),"-"))</f>
        <v>-</v>
      </c>
      <c r="BT310" s="10">
        <f t="shared" si="74"/>
        <v>0</v>
      </c>
      <c r="BU310" s="7" t="str">
        <f t="shared" si="75"/>
        <v>OK</v>
      </c>
      <c r="DA310" s="186"/>
      <c r="DB310" s="186"/>
      <c r="DC310" s="186"/>
      <c r="DD310" s="201"/>
      <c r="DE310" s="201"/>
      <c r="DF310" s="186"/>
      <c r="DG310" s="186"/>
      <c r="DH310" s="189"/>
      <c r="DI310" s="190"/>
      <c r="DJ310" s="187"/>
      <c r="DK310" s="187"/>
      <c r="DL310" s="190"/>
      <c r="DM310" s="190"/>
      <c r="DN310" s="190"/>
      <c r="DO310" s="190"/>
      <c r="DP310" s="190"/>
      <c r="DQ310" s="190"/>
      <c r="DR310" s="190"/>
      <c r="DS310" s="190"/>
      <c r="DT310" s="190"/>
      <c r="DU310" s="190"/>
      <c r="DV310" s="190"/>
      <c r="DW310" s="190"/>
      <c r="DX310" s="190"/>
      <c r="DY310" s="190"/>
      <c r="DZ310" s="190"/>
      <c r="EA310" s="190"/>
      <c r="EB310" s="186"/>
      <c r="EC310" s="188"/>
      <c r="ED310" s="188"/>
      <c r="EE310" s="188"/>
      <c r="EF310" s="188"/>
      <c r="EG310" s="188"/>
      <c r="EH310" s="188"/>
      <c r="EI310" s="188"/>
      <c r="EJ310" s="191"/>
      <c r="EK310" s="191"/>
      <c r="EL310" s="191"/>
      <c r="EM310" s="191"/>
      <c r="EN310" s="189"/>
      <c r="EO310" s="190"/>
      <c r="EP310" s="189"/>
      <c r="EQ310" s="187"/>
      <c r="ER310" s="191"/>
      <c r="ES310" s="190"/>
      <c r="ET310" s="191"/>
      <c r="EU310" s="190"/>
    </row>
    <row r="311" spans="27:151">
      <c r="AA311" s="6" t="s">
        <v>282</v>
      </c>
      <c r="AB311" s="5" t="s">
        <v>283</v>
      </c>
      <c r="AC311" s="5" t="s">
        <v>284</v>
      </c>
      <c r="AD311" s="4">
        <v>17.059999999999999</v>
      </c>
      <c r="AE311" s="4">
        <v>28</v>
      </c>
      <c r="AF311" s="5">
        <v>114.3</v>
      </c>
      <c r="AG311" s="5">
        <v>6.5000000000000009</v>
      </c>
      <c r="AH311" s="6" t="str">
        <f t="shared" si="61"/>
        <v>114.3 x 6.5</v>
      </c>
      <c r="AI311" s="11" cm="1">
        <f t="array" ref="AI311">_xll.DCEPropSectPipe(AF311, AG311, "Area")</f>
        <v>2201.3139723703698</v>
      </c>
      <c r="AJ311" s="151" cm="1">
        <f t="array" ref="AJ311">_xll.DCEPropSectPipe(AF311, AG311, "Ix")</f>
        <v>3209265.3722516391</v>
      </c>
      <c r="AK311" s="151" cm="1">
        <f t="array" ref="AK311">_xll.DCEPropSectPipe(AF311, AG311, "W")</f>
        <v>56155.124623825708</v>
      </c>
      <c r="AL311" s="151" cm="1">
        <f t="array" ref="AL311">_xll.DCEPropSectPipe(AF311, AG311, "Sx")</f>
        <v>37813.500833333332</v>
      </c>
      <c r="AM311" s="11">
        <f>2*Cal!AG311</f>
        <v>13.000000000000002</v>
      </c>
      <c r="AN311" s="11">
        <f t="shared" si="62"/>
        <v>53.9</v>
      </c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9"/>
      <c r="BB311" s="5" t="s">
        <v>299</v>
      </c>
      <c r="BC311" s="3">
        <v>1264.6181417966543</v>
      </c>
      <c r="BD311" s="3">
        <v>0</v>
      </c>
      <c r="BE311" s="3">
        <v>-0.4477069420919807</v>
      </c>
      <c r="BF311" s="3">
        <v>6.6815702902326608</v>
      </c>
      <c r="BG311" s="3">
        <v>0</v>
      </c>
      <c r="BH311" s="153">
        <f t="shared" si="63"/>
        <v>6.6815702902326608</v>
      </c>
      <c r="BI311" s="153">
        <f t="shared" si="64"/>
        <v>0.4477069420919807</v>
      </c>
      <c r="BJ311" s="8">
        <f t="shared" si="65"/>
        <v>2.7356348194747402</v>
      </c>
      <c r="BK311" s="8">
        <f t="shared" si="66"/>
        <v>0.56659123446341442</v>
      </c>
      <c r="BL311" s="8">
        <f t="shared" si="67"/>
        <v>3.3022260539381545</v>
      </c>
      <c r="BM311" s="8">
        <f t="shared" si="68"/>
        <v>3.3315354949889566E-3</v>
      </c>
      <c r="BN311" s="7" t="str">
        <f t="shared" si="69"/>
        <v>O/S</v>
      </c>
      <c r="BO311" s="9">
        <f t="shared" si="70"/>
        <v>0.56659123446341453</v>
      </c>
      <c r="BP311" s="7" t="str">
        <f t="shared" si="71"/>
        <v>OK</v>
      </c>
      <c r="BQ311" s="11">
        <f t="shared" si="72"/>
        <v>8.2923076923076913</v>
      </c>
      <c r="BR311" s="10" t="str">
        <f t="shared" si="73"/>
        <v>-</v>
      </c>
      <c r="BS311" s="9" t="str" cm="1">
        <f t="array" ref="BS311">IF(BQ311&lt;$K$45,"-",IF(BC311&lt;0,_xll.Dce_5575_1121_SigmaCr1(AN311,AG311,$B$23,$D$23),"-"))</f>
        <v>-</v>
      </c>
      <c r="BT311" s="10">
        <f t="shared" si="74"/>
        <v>0</v>
      </c>
      <c r="BU311" s="7" t="str">
        <f t="shared" si="75"/>
        <v>OK</v>
      </c>
      <c r="DA311" s="186"/>
      <c r="DB311" s="186"/>
      <c r="DC311" s="186"/>
      <c r="DD311" s="201"/>
      <c r="DE311" s="201"/>
      <c r="DF311" s="186"/>
      <c r="DG311" s="186"/>
      <c r="DH311" s="189"/>
      <c r="DI311" s="190"/>
      <c r="DJ311" s="187"/>
      <c r="DK311" s="187"/>
      <c r="DL311" s="190"/>
      <c r="DM311" s="190"/>
      <c r="DN311" s="190"/>
      <c r="DO311" s="190"/>
      <c r="DP311" s="190"/>
      <c r="DQ311" s="190"/>
      <c r="DR311" s="190"/>
      <c r="DS311" s="190"/>
      <c r="DT311" s="190"/>
      <c r="DU311" s="190"/>
      <c r="DV311" s="190"/>
      <c r="DW311" s="190"/>
      <c r="DX311" s="190"/>
      <c r="DY311" s="190"/>
      <c r="DZ311" s="190"/>
      <c r="EA311" s="190"/>
      <c r="EB311" s="186"/>
      <c r="EC311" s="188"/>
      <c r="ED311" s="188"/>
      <c r="EE311" s="188"/>
      <c r="EF311" s="188"/>
      <c r="EG311" s="188"/>
      <c r="EH311" s="188"/>
      <c r="EI311" s="188"/>
      <c r="EJ311" s="191"/>
      <c r="EK311" s="191"/>
      <c r="EL311" s="191"/>
      <c r="EM311" s="191"/>
      <c r="EN311" s="189"/>
      <c r="EO311" s="190"/>
      <c r="EP311" s="189"/>
      <c r="EQ311" s="187"/>
      <c r="ER311" s="191"/>
      <c r="ES311" s="190"/>
      <c r="ET311" s="191"/>
      <c r="EU311" s="190"/>
    </row>
    <row r="312" spans="27:151">
      <c r="AA312" s="6" t="s">
        <v>282</v>
      </c>
      <c r="AB312" s="5" t="s">
        <v>283</v>
      </c>
      <c r="AC312" s="5" t="s">
        <v>284</v>
      </c>
      <c r="AD312" s="4">
        <v>17.5</v>
      </c>
      <c r="AE312" s="4">
        <v>28</v>
      </c>
      <c r="AF312" s="5">
        <v>114.3</v>
      </c>
      <c r="AG312" s="5">
        <v>6.5000000000000009</v>
      </c>
      <c r="AH312" s="6" t="str">
        <f t="shared" si="61"/>
        <v>114.3 x 6.5</v>
      </c>
      <c r="AI312" s="11" cm="1">
        <f t="array" ref="AI312">_xll.DCEPropSectPipe(AF312, AG312, "Area")</f>
        <v>2201.3139723703698</v>
      </c>
      <c r="AJ312" s="151" cm="1">
        <f t="array" ref="AJ312">_xll.DCEPropSectPipe(AF312, AG312, "Ix")</f>
        <v>3209265.3722516391</v>
      </c>
      <c r="AK312" s="151" cm="1">
        <f t="array" ref="AK312">_xll.DCEPropSectPipe(AF312, AG312, "W")</f>
        <v>56155.124623825708</v>
      </c>
      <c r="AL312" s="151" cm="1">
        <f t="array" ref="AL312">_xll.DCEPropSectPipe(AF312, AG312, "Sx")</f>
        <v>37813.500833333332</v>
      </c>
      <c r="AM312" s="11">
        <f>2*Cal!AG312</f>
        <v>13.000000000000002</v>
      </c>
      <c r="AN312" s="11">
        <f t="shared" si="62"/>
        <v>53.9</v>
      </c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9"/>
      <c r="BB312" s="5" t="s">
        <v>299</v>
      </c>
      <c r="BC312" s="3">
        <v>1264.6181417966543</v>
      </c>
      <c r="BD312" s="3">
        <v>0</v>
      </c>
      <c r="BE312" s="3">
        <v>-0.3661632486639228</v>
      </c>
      <c r="BF312" s="3">
        <v>6.8596043944605132</v>
      </c>
      <c r="BG312" s="3">
        <v>0</v>
      </c>
      <c r="BH312" s="153">
        <f t="shared" si="63"/>
        <v>6.8596043944605132</v>
      </c>
      <c r="BI312" s="153">
        <f t="shared" si="64"/>
        <v>0.3661632486639228</v>
      </c>
      <c r="BJ312" s="8">
        <f t="shared" si="65"/>
        <v>2.7356348194747402</v>
      </c>
      <c r="BK312" s="8">
        <f t="shared" si="66"/>
        <v>0.58168836859646478</v>
      </c>
      <c r="BL312" s="8">
        <f t="shared" si="67"/>
        <v>3.3173231880712049</v>
      </c>
      <c r="BM312" s="8">
        <f t="shared" si="68"/>
        <v>2.7247418907203422E-3</v>
      </c>
      <c r="BN312" s="7" t="str">
        <f t="shared" si="69"/>
        <v>O/S</v>
      </c>
      <c r="BO312" s="9">
        <f t="shared" si="70"/>
        <v>0.58168836859646489</v>
      </c>
      <c r="BP312" s="7" t="str">
        <f t="shared" si="71"/>
        <v>OK</v>
      </c>
      <c r="BQ312" s="11">
        <f t="shared" si="72"/>
        <v>8.2923076923076913</v>
      </c>
      <c r="BR312" s="10" t="str">
        <f t="shared" si="73"/>
        <v>-</v>
      </c>
      <c r="BS312" s="9" t="str" cm="1">
        <f t="array" ref="BS312">IF(BQ312&lt;$K$45,"-",IF(BC312&lt;0,_xll.Dce_5575_1121_SigmaCr1(AN312,AG312,$B$23,$D$23),"-"))</f>
        <v>-</v>
      </c>
      <c r="BT312" s="10">
        <f t="shared" si="74"/>
        <v>0</v>
      </c>
      <c r="BU312" s="7" t="str">
        <f t="shared" si="75"/>
        <v>OK</v>
      </c>
      <c r="DA312" s="186"/>
      <c r="DB312" s="186"/>
      <c r="DC312" s="186"/>
      <c r="DD312" s="201"/>
      <c r="DE312" s="201"/>
      <c r="DF312" s="186"/>
      <c r="DG312" s="186"/>
      <c r="DH312" s="189"/>
      <c r="DI312" s="190"/>
      <c r="DJ312" s="187"/>
      <c r="DK312" s="187"/>
      <c r="DL312" s="190"/>
      <c r="DM312" s="190"/>
      <c r="DN312" s="190"/>
      <c r="DO312" s="190"/>
      <c r="DP312" s="190"/>
      <c r="DQ312" s="190"/>
      <c r="DR312" s="190"/>
      <c r="DS312" s="190"/>
      <c r="DT312" s="190"/>
      <c r="DU312" s="190"/>
      <c r="DV312" s="190"/>
      <c r="DW312" s="190"/>
      <c r="DX312" s="190"/>
      <c r="DY312" s="190"/>
      <c r="DZ312" s="190"/>
      <c r="EA312" s="190"/>
      <c r="EB312" s="186"/>
      <c r="EC312" s="188"/>
      <c r="ED312" s="188"/>
      <c r="EE312" s="188"/>
      <c r="EF312" s="188"/>
      <c r="EG312" s="188"/>
      <c r="EH312" s="188"/>
      <c r="EI312" s="188"/>
      <c r="EJ312" s="191"/>
      <c r="EK312" s="191"/>
      <c r="EL312" s="191"/>
      <c r="EM312" s="191"/>
      <c r="EN312" s="189"/>
      <c r="EO312" s="190"/>
      <c r="EP312" s="189"/>
      <c r="EQ312" s="187"/>
      <c r="ER312" s="191"/>
      <c r="ES312" s="190"/>
      <c r="ET312" s="191"/>
      <c r="EU312" s="190"/>
    </row>
    <row r="313" spans="27:151">
      <c r="AA313" s="6" t="s">
        <v>282</v>
      </c>
      <c r="AB313" s="5" t="s">
        <v>283</v>
      </c>
      <c r="AC313" s="5" t="s">
        <v>284</v>
      </c>
      <c r="AD313" s="4">
        <v>17.5</v>
      </c>
      <c r="AE313" s="4">
        <v>28</v>
      </c>
      <c r="AF313" s="5">
        <v>114.3</v>
      </c>
      <c r="AG313" s="5">
        <v>6.5000000000000009</v>
      </c>
      <c r="AH313" s="6" t="str">
        <f t="shared" si="61"/>
        <v>114.3 x 6.5</v>
      </c>
      <c r="AI313" s="11" cm="1">
        <f t="array" ref="AI313">_xll.DCEPropSectPipe(AF313, AG313, "Area")</f>
        <v>2201.3139723703698</v>
      </c>
      <c r="AJ313" s="151" cm="1">
        <f t="array" ref="AJ313">_xll.DCEPropSectPipe(AF313, AG313, "Ix")</f>
        <v>3209265.3722516391</v>
      </c>
      <c r="AK313" s="151" cm="1">
        <f t="array" ref="AK313">_xll.DCEPropSectPipe(AF313, AG313, "W")</f>
        <v>56155.124623825708</v>
      </c>
      <c r="AL313" s="151" cm="1">
        <f t="array" ref="AL313">_xll.DCEPropSectPipe(AF313, AG313, "Sx")</f>
        <v>37813.500833333332</v>
      </c>
      <c r="AM313" s="11">
        <f>2*Cal!AG313</f>
        <v>13.000000000000002</v>
      </c>
      <c r="AN313" s="11">
        <f t="shared" si="62"/>
        <v>53.9</v>
      </c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9"/>
      <c r="BB313" s="5" t="s">
        <v>299</v>
      </c>
      <c r="BC313" s="3">
        <v>876.53654524378044</v>
      </c>
      <c r="BD313" s="3">
        <v>0</v>
      </c>
      <c r="BE313" s="3">
        <v>1.2930026093360618</v>
      </c>
      <c r="BF313" s="3">
        <v>6.859604394460141</v>
      </c>
      <c r="BG313" s="3">
        <v>0</v>
      </c>
      <c r="BH313" s="153">
        <f t="shared" si="63"/>
        <v>6.859604394460141</v>
      </c>
      <c r="BI313" s="153">
        <f t="shared" si="64"/>
        <v>1.2930026093360618</v>
      </c>
      <c r="BJ313" s="8">
        <f t="shared" si="65"/>
        <v>1.8961327648710518</v>
      </c>
      <c r="BK313" s="8">
        <f t="shared" si="66"/>
        <v>0.58168836859643325</v>
      </c>
      <c r="BL313" s="8">
        <f t="shared" si="67"/>
        <v>2.4778211334674851</v>
      </c>
      <c r="BM313" s="8">
        <f t="shared" si="68"/>
        <v>9.6216602494214216E-3</v>
      </c>
      <c r="BN313" s="7" t="str">
        <f t="shared" si="69"/>
        <v>O/S</v>
      </c>
      <c r="BO313" s="9">
        <f t="shared" si="70"/>
        <v>0.58168836859643336</v>
      </c>
      <c r="BP313" s="7" t="str">
        <f t="shared" si="71"/>
        <v>OK</v>
      </c>
      <c r="BQ313" s="11">
        <f t="shared" si="72"/>
        <v>8.2923076923076913</v>
      </c>
      <c r="BR313" s="10" t="str">
        <f t="shared" si="73"/>
        <v>-</v>
      </c>
      <c r="BS313" s="9" t="str" cm="1">
        <f t="array" ref="BS313">IF(BQ313&lt;$K$45,"-",IF(BC313&lt;0,_xll.Dce_5575_1121_SigmaCr1(AN313,AG313,$B$23,$D$23),"-"))</f>
        <v>-</v>
      </c>
      <c r="BT313" s="10">
        <f t="shared" si="74"/>
        <v>0</v>
      </c>
      <c r="BU313" s="7" t="str">
        <f t="shared" si="75"/>
        <v>OK</v>
      </c>
      <c r="DA313" s="186"/>
      <c r="DB313" s="186"/>
      <c r="DC313" s="186"/>
      <c r="DD313" s="201"/>
      <c r="DE313" s="201"/>
      <c r="DF313" s="186"/>
      <c r="DG313" s="186"/>
      <c r="DH313" s="189"/>
      <c r="DI313" s="190"/>
      <c r="DJ313" s="187"/>
      <c r="DK313" s="187"/>
      <c r="DL313" s="190"/>
      <c r="DM313" s="190"/>
      <c r="DN313" s="190"/>
      <c r="DO313" s="190"/>
      <c r="DP313" s="190"/>
      <c r="DQ313" s="190"/>
      <c r="DR313" s="190"/>
      <c r="DS313" s="190"/>
      <c r="DT313" s="190"/>
      <c r="DU313" s="190"/>
      <c r="DV313" s="190"/>
      <c r="DW313" s="190"/>
      <c r="DX313" s="190"/>
      <c r="DY313" s="190"/>
      <c r="DZ313" s="190"/>
      <c r="EA313" s="190"/>
      <c r="EB313" s="186"/>
      <c r="EC313" s="188"/>
      <c r="ED313" s="188"/>
      <c r="EE313" s="188"/>
      <c r="EF313" s="188"/>
      <c r="EG313" s="188"/>
      <c r="EH313" s="188"/>
      <c r="EI313" s="188"/>
      <c r="EJ313" s="191"/>
      <c r="EK313" s="191"/>
      <c r="EL313" s="191"/>
      <c r="EM313" s="191"/>
      <c r="EN313" s="189"/>
      <c r="EO313" s="190"/>
      <c r="EP313" s="189"/>
      <c r="EQ313" s="187"/>
      <c r="ER313" s="191"/>
      <c r="ES313" s="190"/>
      <c r="ET313" s="191"/>
      <c r="EU313" s="190"/>
    </row>
    <row r="314" spans="27:151">
      <c r="AA314" s="6" t="s">
        <v>282</v>
      </c>
      <c r="AB314" s="5" t="s">
        <v>283</v>
      </c>
      <c r="AC314" s="5" t="s">
        <v>284</v>
      </c>
      <c r="AD314" s="4">
        <v>17.940000000000001</v>
      </c>
      <c r="AE314" s="4">
        <v>28</v>
      </c>
      <c r="AF314" s="5">
        <v>114.3</v>
      </c>
      <c r="AG314" s="5">
        <v>6.5000000000000009</v>
      </c>
      <c r="AH314" s="6" t="str">
        <f t="shared" si="61"/>
        <v>114.3 x 6.5</v>
      </c>
      <c r="AI314" s="11" cm="1">
        <f t="array" ref="AI314">_xll.DCEPropSectPipe(AF314, AG314, "Area")</f>
        <v>2201.3139723703698</v>
      </c>
      <c r="AJ314" s="151" cm="1">
        <f t="array" ref="AJ314">_xll.DCEPropSectPipe(AF314, AG314, "Ix")</f>
        <v>3209265.3722516391</v>
      </c>
      <c r="AK314" s="151" cm="1">
        <f t="array" ref="AK314">_xll.DCEPropSectPipe(AF314, AG314, "W")</f>
        <v>56155.124623825708</v>
      </c>
      <c r="AL314" s="151" cm="1">
        <f t="array" ref="AL314">_xll.DCEPropSectPipe(AF314, AG314, "Sx")</f>
        <v>37813.500833333332</v>
      </c>
      <c r="AM314" s="11">
        <f>2*Cal!AG314</f>
        <v>13.000000000000002</v>
      </c>
      <c r="AN314" s="11">
        <f t="shared" si="62"/>
        <v>53.9</v>
      </c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9"/>
      <c r="BB314" s="5" t="s">
        <v>299</v>
      </c>
      <c r="BC314" s="3">
        <v>876.53654524378044</v>
      </c>
      <c r="BD314" s="3">
        <v>0</v>
      </c>
      <c r="BE314" s="3">
        <v>1.3745463027641196</v>
      </c>
      <c r="BF314" s="3">
        <v>6.2760780699382259</v>
      </c>
      <c r="BG314" s="3">
        <v>0</v>
      </c>
      <c r="BH314" s="153">
        <f t="shared" si="63"/>
        <v>6.2760780699382259</v>
      </c>
      <c r="BI314" s="153">
        <f t="shared" si="64"/>
        <v>1.3745463027641196</v>
      </c>
      <c r="BJ314" s="8">
        <f t="shared" si="65"/>
        <v>1.8961327648710518</v>
      </c>
      <c r="BK314" s="8">
        <f t="shared" si="66"/>
        <v>0.53220585382949537</v>
      </c>
      <c r="BL314" s="8">
        <f t="shared" si="67"/>
        <v>2.4283386187005469</v>
      </c>
      <c r="BM314" s="8">
        <f t="shared" si="68"/>
        <v>1.0228453853690034E-2</v>
      </c>
      <c r="BN314" s="7" t="str">
        <f t="shared" si="69"/>
        <v>O/S</v>
      </c>
      <c r="BO314" s="9">
        <f t="shared" si="70"/>
        <v>0.53220585382949548</v>
      </c>
      <c r="BP314" s="7" t="str">
        <f t="shared" si="71"/>
        <v>OK</v>
      </c>
      <c r="BQ314" s="11">
        <f t="shared" si="72"/>
        <v>8.2923076923076913</v>
      </c>
      <c r="BR314" s="10" t="str">
        <f t="shared" si="73"/>
        <v>-</v>
      </c>
      <c r="BS314" s="9" t="str" cm="1">
        <f t="array" ref="BS314">IF(BQ314&lt;$K$45,"-",IF(BC314&lt;0,_xll.Dce_5575_1121_SigmaCr1(AN314,AG314,$B$23,$D$23),"-"))</f>
        <v>-</v>
      </c>
      <c r="BT314" s="10">
        <f t="shared" si="74"/>
        <v>0</v>
      </c>
      <c r="BU314" s="7" t="str">
        <f t="shared" si="75"/>
        <v>OK</v>
      </c>
      <c r="DA314" s="186"/>
      <c r="DB314" s="186"/>
      <c r="DC314" s="186"/>
      <c r="DD314" s="201"/>
      <c r="DE314" s="201"/>
      <c r="DF314" s="186"/>
      <c r="DG314" s="186"/>
      <c r="DH314" s="189"/>
      <c r="DI314" s="190"/>
      <c r="DJ314" s="187"/>
      <c r="DK314" s="187"/>
      <c r="DL314" s="190"/>
      <c r="DM314" s="190"/>
      <c r="DN314" s="190"/>
      <c r="DO314" s="190"/>
      <c r="DP314" s="190"/>
      <c r="DQ314" s="190"/>
      <c r="DR314" s="190"/>
      <c r="DS314" s="190"/>
      <c r="DT314" s="190"/>
      <c r="DU314" s="190"/>
      <c r="DV314" s="190"/>
      <c r="DW314" s="190"/>
      <c r="DX314" s="190"/>
      <c r="DY314" s="190"/>
      <c r="DZ314" s="190"/>
      <c r="EA314" s="190"/>
      <c r="EB314" s="186"/>
      <c r="EC314" s="188"/>
      <c r="ED314" s="188"/>
      <c r="EE314" s="188"/>
      <c r="EF314" s="188"/>
      <c r="EG314" s="188"/>
      <c r="EH314" s="188"/>
      <c r="EI314" s="188"/>
      <c r="EJ314" s="191"/>
      <c r="EK314" s="191"/>
      <c r="EL314" s="191"/>
      <c r="EM314" s="191"/>
      <c r="EN314" s="189"/>
      <c r="EO314" s="190"/>
      <c r="EP314" s="189"/>
      <c r="EQ314" s="187"/>
      <c r="ER314" s="191"/>
      <c r="ES314" s="190"/>
      <c r="ET314" s="191"/>
      <c r="EU314" s="190"/>
    </row>
    <row r="315" spans="27:151">
      <c r="AA315" s="6" t="s">
        <v>282</v>
      </c>
      <c r="AB315" s="5" t="s">
        <v>283</v>
      </c>
      <c r="AC315" s="5" t="s">
        <v>284</v>
      </c>
      <c r="AD315" s="4">
        <v>18.38</v>
      </c>
      <c r="AE315" s="4">
        <v>28</v>
      </c>
      <c r="AF315" s="5">
        <v>114.3</v>
      </c>
      <c r="AG315" s="5">
        <v>6.5000000000000009</v>
      </c>
      <c r="AH315" s="6" t="str">
        <f t="shared" si="61"/>
        <v>114.3 x 6.5</v>
      </c>
      <c r="AI315" s="11" cm="1">
        <f t="array" ref="AI315">_xll.DCEPropSectPipe(AF315, AG315, "Area")</f>
        <v>2201.3139723703698</v>
      </c>
      <c r="AJ315" s="151" cm="1">
        <f t="array" ref="AJ315">_xll.DCEPropSectPipe(AF315, AG315, "Ix")</f>
        <v>3209265.3722516391</v>
      </c>
      <c r="AK315" s="151" cm="1">
        <f t="array" ref="AK315">_xll.DCEPropSectPipe(AF315, AG315, "W")</f>
        <v>56155.124623825708</v>
      </c>
      <c r="AL315" s="151" cm="1">
        <f t="array" ref="AL315">_xll.DCEPropSectPipe(AF315, AG315, "Sx")</f>
        <v>37813.500833333332</v>
      </c>
      <c r="AM315" s="11">
        <f>2*Cal!AG315</f>
        <v>13.000000000000002</v>
      </c>
      <c r="AN315" s="11">
        <f t="shared" si="62"/>
        <v>53.9</v>
      </c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9"/>
      <c r="BB315" s="5" t="s">
        <v>299</v>
      </c>
      <c r="BC315" s="3">
        <v>876.53654524378044</v>
      </c>
      <c r="BD315" s="3">
        <v>0</v>
      </c>
      <c r="BE315" s="3">
        <v>1.4560899961921774</v>
      </c>
      <c r="BF315" s="3">
        <v>5.6568763795415355</v>
      </c>
      <c r="BG315" s="3">
        <v>0</v>
      </c>
      <c r="BH315" s="153">
        <f t="shared" si="63"/>
        <v>5.6568763795415355</v>
      </c>
      <c r="BI315" s="153">
        <f t="shared" si="64"/>
        <v>1.4560899961921774</v>
      </c>
      <c r="BJ315" s="8">
        <f t="shared" si="65"/>
        <v>1.8961327648710518</v>
      </c>
      <c r="BK315" s="8">
        <f t="shared" si="66"/>
        <v>0.47969809967826621</v>
      </c>
      <c r="BL315" s="8">
        <f t="shared" si="67"/>
        <v>2.375830864549318</v>
      </c>
      <c r="BM315" s="8">
        <f t="shared" si="68"/>
        <v>1.0835247457958646E-2</v>
      </c>
      <c r="BN315" s="7" t="str">
        <f t="shared" si="69"/>
        <v>O/S</v>
      </c>
      <c r="BO315" s="9">
        <f t="shared" si="70"/>
        <v>0.47969809967826632</v>
      </c>
      <c r="BP315" s="7" t="str">
        <f t="shared" si="71"/>
        <v>OK</v>
      </c>
      <c r="BQ315" s="11">
        <f t="shared" si="72"/>
        <v>8.2923076923076913</v>
      </c>
      <c r="BR315" s="10" t="str">
        <f t="shared" si="73"/>
        <v>-</v>
      </c>
      <c r="BS315" s="9" t="str" cm="1">
        <f t="array" ref="BS315">IF(BQ315&lt;$K$45,"-",IF(BC315&lt;0,_xll.Dce_5575_1121_SigmaCr1(AN315,AG315,$B$23,$D$23),"-"))</f>
        <v>-</v>
      </c>
      <c r="BT315" s="10">
        <f t="shared" si="74"/>
        <v>0</v>
      </c>
      <c r="BU315" s="7" t="str">
        <f t="shared" si="75"/>
        <v>OK</v>
      </c>
      <c r="DA315" s="186"/>
      <c r="DB315" s="186"/>
      <c r="DC315" s="186"/>
      <c r="DD315" s="201"/>
      <c r="DE315" s="201"/>
      <c r="DF315" s="186"/>
      <c r="DG315" s="186"/>
      <c r="DH315" s="189"/>
      <c r="DI315" s="190"/>
      <c r="DJ315" s="187"/>
      <c r="DK315" s="187"/>
      <c r="DL315" s="190"/>
      <c r="DM315" s="190"/>
      <c r="DN315" s="190"/>
      <c r="DO315" s="190"/>
      <c r="DP315" s="190"/>
      <c r="DQ315" s="190"/>
      <c r="DR315" s="190"/>
      <c r="DS315" s="190"/>
      <c r="DT315" s="190"/>
      <c r="DU315" s="190"/>
      <c r="DV315" s="190"/>
      <c r="DW315" s="190"/>
      <c r="DX315" s="190"/>
      <c r="DY315" s="190"/>
      <c r="DZ315" s="190"/>
      <c r="EA315" s="190"/>
      <c r="EB315" s="186"/>
      <c r="EC315" s="188"/>
      <c r="ED315" s="188"/>
      <c r="EE315" s="188"/>
      <c r="EF315" s="188"/>
      <c r="EG315" s="188"/>
      <c r="EH315" s="188"/>
      <c r="EI315" s="188"/>
      <c r="EJ315" s="191"/>
      <c r="EK315" s="191"/>
      <c r="EL315" s="191"/>
      <c r="EM315" s="191"/>
      <c r="EN315" s="189"/>
      <c r="EO315" s="190"/>
      <c r="EP315" s="189"/>
      <c r="EQ315" s="187"/>
      <c r="ER315" s="191"/>
      <c r="ES315" s="190"/>
      <c r="ET315" s="191"/>
      <c r="EU315" s="190"/>
    </row>
    <row r="316" spans="27:151">
      <c r="AA316" s="6" t="s">
        <v>282</v>
      </c>
      <c r="AB316" s="5" t="s">
        <v>283</v>
      </c>
      <c r="AC316" s="5" t="s">
        <v>284</v>
      </c>
      <c r="AD316" s="4">
        <v>18.809999999999999</v>
      </c>
      <c r="AE316" s="4">
        <v>28</v>
      </c>
      <c r="AF316" s="5">
        <v>114.3</v>
      </c>
      <c r="AG316" s="5">
        <v>6.5000000000000009</v>
      </c>
      <c r="AH316" s="6" t="str">
        <f t="shared" si="61"/>
        <v>114.3 x 6.5</v>
      </c>
      <c r="AI316" s="11" cm="1">
        <f t="array" ref="AI316">_xll.DCEPropSectPipe(AF316, AG316, "Area")</f>
        <v>2201.3139723703698</v>
      </c>
      <c r="AJ316" s="151" cm="1">
        <f t="array" ref="AJ316">_xll.DCEPropSectPipe(AF316, AG316, "Ix")</f>
        <v>3209265.3722516391</v>
      </c>
      <c r="AK316" s="151" cm="1">
        <f t="array" ref="AK316">_xll.DCEPropSectPipe(AF316, AG316, "W")</f>
        <v>56155.124623825708</v>
      </c>
      <c r="AL316" s="151" cm="1">
        <f t="array" ref="AL316">_xll.DCEPropSectPipe(AF316, AG316, "Sx")</f>
        <v>37813.500833333332</v>
      </c>
      <c r="AM316" s="11">
        <f>2*Cal!AG316</f>
        <v>13.000000000000002</v>
      </c>
      <c r="AN316" s="11">
        <f t="shared" si="62"/>
        <v>53.9</v>
      </c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9"/>
      <c r="BB316" s="5" t="s">
        <v>299</v>
      </c>
      <c r="BC316" s="3">
        <v>876.53654524378044</v>
      </c>
      <c r="BD316" s="3">
        <v>0</v>
      </c>
      <c r="BE316" s="3">
        <v>1.5376336896202356</v>
      </c>
      <c r="BF316" s="3">
        <v>5.001999323270069</v>
      </c>
      <c r="BG316" s="3">
        <v>0</v>
      </c>
      <c r="BH316" s="153">
        <f t="shared" si="63"/>
        <v>5.001999323270069</v>
      </c>
      <c r="BI316" s="153">
        <f t="shared" si="64"/>
        <v>1.5376336896202356</v>
      </c>
      <c r="BJ316" s="8">
        <f t="shared" si="65"/>
        <v>1.8961327648710518</v>
      </c>
      <c r="BK316" s="8">
        <f t="shared" si="66"/>
        <v>0.42416510614274561</v>
      </c>
      <c r="BL316" s="8">
        <f t="shared" si="67"/>
        <v>2.3202978710137971</v>
      </c>
      <c r="BM316" s="8">
        <f t="shared" si="68"/>
        <v>1.1442041062227263E-2</v>
      </c>
      <c r="BN316" s="7" t="str">
        <f t="shared" si="69"/>
        <v>O/S</v>
      </c>
      <c r="BO316" s="9">
        <f t="shared" si="70"/>
        <v>0.42416510614274566</v>
      </c>
      <c r="BP316" s="7" t="str">
        <f t="shared" si="71"/>
        <v>OK</v>
      </c>
      <c r="BQ316" s="11">
        <f t="shared" si="72"/>
        <v>8.2923076923076913</v>
      </c>
      <c r="BR316" s="10" t="str">
        <f t="shared" si="73"/>
        <v>-</v>
      </c>
      <c r="BS316" s="9" t="str" cm="1">
        <f t="array" ref="BS316">IF(BQ316&lt;$K$45,"-",IF(BC316&lt;0,_xll.Dce_5575_1121_SigmaCr1(AN316,AG316,$B$23,$D$23),"-"))</f>
        <v>-</v>
      </c>
      <c r="BT316" s="10">
        <f t="shared" si="74"/>
        <v>0</v>
      </c>
      <c r="BU316" s="7" t="str">
        <f t="shared" si="75"/>
        <v>OK</v>
      </c>
      <c r="DA316" s="186"/>
      <c r="DB316" s="186"/>
      <c r="DC316" s="186"/>
      <c r="DD316" s="201"/>
      <c r="DE316" s="201"/>
      <c r="DF316" s="186"/>
      <c r="DG316" s="186"/>
      <c r="DH316" s="189"/>
      <c r="DI316" s="190"/>
      <c r="DJ316" s="187"/>
      <c r="DK316" s="187"/>
      <c r="DL316" s="190"/>
      <c r="DM316" s="190"/>
      <c r="DN316" s="190"/>
      <c r="DO316" s="190"/>
      <c r="DP316" s="190"/>
      <c r="DQ316" s="190"/>
      <c r="DR316" s="190"/>
      <c r="DS316" s="190"/>
      <c r="DT316" s="190"/>
      <c r="DU316" s="190"/>
      <c r="DV316" s="190"/>
      <c r="DW316" s="190"/>
      <c r="DX316" s="190"/>
      <c r="DY316" s="190"/>
      <c r="DZ316" s="190"/>
      <c r="EA316" s="190"/>
      <c r="EB316" s="186"/>
      <c r="EC316" s="188"/>
      <c r="ED316" s="188"/>
      <c r="EE316" s="188"/>
      <c r="EF316" s="188"/>
      <c r="EG316" s="188"/>
      <c r="EH316" s="188"/>
      <c r="EI316" s="188"/>
      <c r="EJ316" s="191"/>
      <c r="EK316" s="191"/>
      <c r="EL316" s="191"/>
      <c r="EM316" s="191"/>
      <c r="EN316" s="189"/>
      <c r="EO316" s="190"/>
      <c r="EP316" s="189"/>
      <c r="EQ316" s="187"/>
      <c r="ER316" s="191"/>
      <c r="ES316" s="190"/>
      <c r="ET316" s="191"/>
      <c r="EU316" s="190"/>
    </row>
    <row r="317" spans="27:151">
      <c r="AA317" s="6" t="s">
        <v>282</v>
      </c>
      <c r="AB317" s="5" t="s">
        <v>283</v>
      </c>
      <c r="AC317" s="5" t="s">
        <v>284</v>
      </c>
      <c r="AD317" s="4">
        <v>19.25</v>
      </c>
      <c r="AE317" s="4">
        <v>28</v>
      </c>
      <c r="AF317" s="5">
        <v>114.3</v>
      </c>
      <c r="AG317" s="5">
        <v>6.5000000000000009</v>
      </c>
      <c r="AH317" s="6" t="str">
        <f t="shared" si="61"/>
        <v>114.3 x 6.5</v>
      </c>
      <c r="AI317" s="11" cm="1">
        <f t="array" ref="AI317">_xll.DCEPropSectPipe(AF317, AG317, "Area")</f>
        <v>2201.3139723703698</v>
      </c>
      <c r="AJ317" s="151" cm="1">
        <f t="array" ref="AJ317">_xll.DCEPropSectPipe(AF317, AG317, "Ix")</f>
        <v>3209265.3722516391</v>
      </c>
      <c r="AK317" s="151" cm="1">
        <f t="array" ref="AK317">_xll.DCEPropSectPipe(AF317, AG317, "W")</f>
        <v>56155.124623825708</v>
      </c>
      <c r="AL317" s="151" cm="1">
        <f t="array" ref="AL317">_xll.DCEPropSectPipe(AF317, AG317, "Sx")</f>
        <v>37813.500833333332</v>
      </c>
      <c r="AM317" s="11">
        <f>2*Cal!AG317</f>
        <v>13.000000000000002</v>
      </c>
      <c r="AN317" s="11">
        <f t="shared" si="62"/>
        <v>53.9</v>
      </c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9"/>
      <c r="BB317" s="5" t="s">
        <v>299</v>
      </c>
      <c r="BC317" s="3">
        <v>876.53654524378044</v>
      </c>
      <c r="BD317" s="3">
        <v>0</v>
      </c>
      <c r="BE317" s="3">
        <v>1.6191773830482934</v>
      </c>
      <c r="BF317" s="3">
        <v>4.311446901123829</v>
      </c>
      <c r="BG317" s="3">
        <v>0</v>
      </c>
      <c r="BH317" s="153">
        <f t="shared" si="63"/>
        <v>4.311446901123829</v>
      </c>
      <c r="BI317" s="153">
        <f t="shared" si="64"/>
        <v>1.6191773830482934</v>
      </c>
      <c r="BJ317" s="8">
        <f t="shared" si="65"/>
        <v>1.8961327648710518</v>
      </c>
      <c r="BK317" s="8">
        <f t="shared" si="66"/>
        <v>0.36560687322293373</v>
      </c>
      <c r="BL317" s="8">
        <f t="shared" si="67"/>
        <v>2.2617396380939856</v>
      </c>
      <c r="BM317" s="8">
        <f t="shared" si="68"/>
        <v>1.2048834666495877E-2</v>
      </c>
      <c r="BN317" s="7" t="str">
        <f t="shared" si="69"/>
        <v>O/S</v>
      </c>
      <c r="BO317" s="9">
        <f t="shared" si="70"/>
        <v>0.36560687322293378</v>
      </c>
      <c r="BP317" s="7" t="str">
        <f t="shared" si="71"/>
        <v>OK</v>
      </c>
      <c r="BQ317" s="11">
        <f t="shared" si="72"/>
        <v>8.2923076923076913</v>
      </c>
      <c r="BR317" s="10" t="str">
        <f t="shared" si="73"/>
        <v>-</v>
      </c>
      <c r="BS317" s="9" t="str" cm="1">
        <f t="array" ref="BS317">IF(BQ317&lt;$K$45,"-",IF(BC317&lt;0,_xll.Dce_5575_1121_SigmaCr1(AN317,AG317,$B$23,$D$23),"-"))</f>
        <v>-</v>
      </c>
      <c r="BT317" s="10">
        <f t="shared" si="74"/>
        <v>0</v>
      </c>
      <c r="BU317" s="7" t="str">
        <f t="shared" si="75"/>
        <v>OK</v>
      </c>
      <c r="DA317" s="186"/>
      <c r="DB317" s="186"/>
      <c r="DC317" s="186"/>
      <c r="DD317" s="201"/>
      <c r="DE317" s="201"/>
      <c r="DF317" s="186"/>
      <c r="DG317" s="186"/>
      <c r="DH317" s="189"/>
      <c r="DI317" s="190"/>
      <c r="DJ317" s="187"/>
      <c r="DK317" s="187"/>
      <c r="DL317" s="190"/>
      <c r="DM317" s="190"/>
      <c r="DN317" s="190"/>
      <c r="DO317" s="190"/>
      <c r="DP317" s="190"/>
      <c r="DQ317" s="190"/>
      <c r="DR317" s="190"/>
      <c r="DS317" s="190"/>
      <c r="DT317" s="190"/>
      <c r="DU317" s="190"/>
      <c r="DV317" s="190"/>
      <c r="DW317" s="190"/>
      <c r="DX317" s="190"/>
      <c r="DY317" s="190"/>
      <c r="DZ317" s="190"/>
      <c r="EA317" s="190"/>
      <c r="EB317" s="186"/>
      <c r="EC317" s="188"/>
      <c r="ED317" s="188"/>
      <c r="EE317" s="188"/>
      <c r="EF317" s="188"/>
      <c r="EG317" s="188"/>
      <c r="EH317" s="188"/>
      <c r="EI317" s="188"/>
      <c r="EJ317" s="191"/>
      <c r="EK317" s="191"/>
      <c r="EL317" s="191"/>
      <c r="EM317" s="191"/>
      <c r="EN317" s="189"/>
      <c r="EO317" s="190"/>
      <c r="EP317" s="189"/>
      <c r="EQ317" s="187"/>
      <c r="ER317" s="191"/>
      <c r="ES317" s="190"/>
      <c r="ET317" s="191"/>
      <c r="EU317" s="190"/>
    </row>
    <row r="318" spans="27:151">
      <c r="AA318" s="6" t="s">
        <v>282</v>
      </c>
      <c r="AB318" s="5" t="s">
        <v>283</v>
      </c>
      <c r="AC318" s="5" t="s">
        <v>284</v>
      </c>
      <c r="AD318" s="4">
        <v>19.25</v>
      </c>
      <c r="AE318" s="4">
        <v>28</v>
      </c>
      <c r="AF318" s="5">
        <v>114.3</v>
      </c>
      <c r="AG318" s="5">
        <v>6.5000000000000009</v>
      </c>
      <c r="AH318" s="6" t="str">
        <f t="shared" si="61"/>
        <v>114.3 x 6.5</v>
      </c>
      <c r="AI318" s="11" cm="1">
        <f t="array" ref="AI318">_xll.DCEPropSectPipe(AF318, AG318, "Area")</f>
        <v>2201.3139723703698</v>
      </c>
      <c r="AJ318" s="151" cm="1">
        <f t="array" ref="AJ318">_xll.DCEPropSectPipe(AF318, AG318, "Ix")</f>
        <v>3209265.3722516391</v>
      </c>
      <c r="AK318" s="151" cm="1">
        <f t="array" ref="AK318">_xll.DCEPropSectPipe(AF318, AG318, "W")</f>
        <v>56155.124623825708</v>
      </c>
      <c r="AL318" s="151" cm="1">
        <f t="array" ref="AL318">_xll.DCEPropSectPipe(AF318, AG318, "Sx")</f>
        <v>37813.500833333332</v>
      </c>
      <c r="AM318" s="11">
        <f>2*Cal!AG318</f>
        <v>13.000000000000002</v>
      </c>
      <c r="AN318" s="11">
        <f t="shared" si="62"/>
        <v>53.9</v>
      </c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9"/>
      <c r="BB318" s="5" t="s">
        <v>299</v>
      </c>
      <c r="BC318" s="3">
        <v>876.53654524378044</v>
      </c>
      <c r="BD318" s="3">
        <v>0</v>
      </c>
      <c r="BE318" s="3">
        <v>-0.2454148440035176</v>
      </c>
      <c r="BF318" s="3">
        <v>4.311446901123988</v>
      </c>
      <c r="BG318" s="3">
        <v>0</v>
      </c>
      <c r="BH318" s="153">
        <f t="shared" si="63"/>
        <v>4.311446901123988</v>
      </c>
      <c r="BI318" s="153">
        <f t="shared" si="64"/>
        <v>0.2454148440035176</v>
      </c>
      <c r="BJ318" s="8">
        <f t="shared" si="65"/>
        <v>1.8961327648710518</v>
      </c>
      <c r="BK318" s="8">
        <f t="shared" si="66"/>
        <v>0.36560687322294722</v>
      </c>
      <c r="BL318" s="8">
        <f t="shared" si="67"/>
        <v>2.2617396380939989</v>
      </c>
      <c r="BM318" s="8">
        <f t="shared" si="68"/>
        <v>1.8262130579760371E-3</v>
      </c>
      <c r="BN318" s="7" t="str">
        <f t="shared" si="69"/>
        <v>O/S</v>
      </c>
      <c r="BO318" s="9">
        <f t="shared" si="70"/>
        <v>0.36560687322294727</v>
      </c>
      <c r="BP318" s="7" t="str">
        <f t="shared" si="71"/>
        <v>OK</v>
      </c>
      <c r="BQ318" s="11">
        <f t="shared" si="72"/>
        <v>8.2923076923076913</v>
      </c>
      <c r="BR318" s="10" t="str">
        <f t="shared" si="73"/>
        <v>-</v>
      </c>
      <c r="BS318" s="9" t="str" cm="1">
        <f t="array" ref="BS318">IF(BQ318&lt;$K$45,"-",IF(BC318&lt;0,_xll.Dce_5575_1121_SigmaCr1(AN318,AG318,$B$23,$D$23),"-"))</f>
        <v>-</v>
      </c>
      <c r="BT318" s="10">
        <f t="shared" si="74"/>
        <v>0</v>
      </c>
      <c r="BU318" s="7" t="str">
        <f t="shared" si="75"/>
        <v>OK</v>
      </c>
      <c r="DA318" s="186"/>
      <c r="DB318" s="186"/>
      <c r="DC318" s="186"/>
      <c r="DD318" s="201"/>
      <c r="DE318" s="201"/>
      <c r="DF318" s="186"/>
      <c r="DG318" s="186"/>
      <c r="DH318" s="189"/>
      <c r="DI318" s="190"/>
      <c r="DJ318" s="187"/>
      <c r="DK318" s="187"/>
      <c r="DL318" s="190"/>
      <c r="DM318" s="190"/>
      <c r="DN318" s="190"/>
      <c r="DO318" s="190"/>
      <c r="DP318" s="190"/>
      <c r="DQ318" s="190"/>
      <c r="DR318" s="190"/>
      <c r="DS318" s="190"/>
      <c r="DT318" s="190"/>
      <c r="DU318" s="190"/>
      <c r="DV318" s="190"/>
      <c r="DW318" s="190"/>
      <c r="DX318" s="190"/>
      <c r="DY318" s="190"/>
      <c r="DZ318" s="190"/>
      <c r="EA318" s="190"/>
      <c r="EB318" s="186"/>
      <c r="EC318" s="188"/>
      <c r="ED318" s="188"/>
      <c r="EE318" s="188"/>
      <c r="EF318" s="188"/>
      <c r="EG318" s="188"/>
      <c r="EH318" s="188"/>
      <c r="EI318" s="188"/>
      <c r="EJ318" s="191"/>
      <c r="EK318" s="191"/>
      <c r="EL318" s="191"/>
      <c r="EM318" s="191"/>
      <c r="EN318" s="189"/>
      <c r="EO318" s="190"/>
      <c r="EP318" s="189"/>
      <c r="EQ318" s="187"/>
      <c r="ER318" s="191"/>
      <c r="ES318" s="190"/>
      <c r="ET318" s="191"/>
      <c r="EU318" s="190"/>
    </row>
    <row r="319" spans="27:151">
      <c r="AA319" s="6" t="s">
        <v>282</v>
      </c>
      <c r="AB319" s="5" t="s">
        <v>283</v>
      </c>
      <c r="AC319" s="5" t="s">
        <v>284</v>
      </c>
      <c r="AD319" s="4">
        <v>19.690000000000001</v>
      </c>
      <c r="AE319" s="4">
        <v>28</v>
      </c>
      <c r="AF319" s="5">
        <v>114.3</v>
      </c>
      <c r="AG319" s="5">
        <v>6.5000000000000009</v>
      </c>
      <c r="AH319" s="6" t="str">
        <f t="shared" si="61"/>
        <v>114.3 x 6.5</v>
      </c>
      <c r="AI319" s="11" cm="1">
        <f t="array" ref="AI319">_xll.DCEPropSectPipe(AF319, AG319, "Area")</f>
        <v>2201.3139723703698</v>
      </c>
      <c r="AJ319" s="151" cm="1">
        <f t="array" ref="AJ319">_xll.DCEPropSectPipe(AF319, AG319, "Ix")</f>
        <v>3209265.3722516391</v>
      </c>
      <c r="AK319" s="151" cm="1">
        <f t="array" ref="AK319">_xll.DCEPropSectPipe(AF319, AG319, "W")</f>
        <v>56155.124623825708</v>
      </c>
      <c r="AL319" s="151" cm="1">
        <f t="array" ref="AL319">_xll.DCEPropSectPipe(AF319, AG319, "Sx")</f>
        <v>37813.500833333332</v>
      </c>
      <c r="AM319" s="11">
        <f>2*Cal!AG319</f>
        <v>13.000000000000002</v>
      </c>
      <c r="AN319" s="11">
        <f t="shared" si="62"/>
        <v>53.9</v>
      </c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9"/>
      <c r="BB319" s="5" t="s">
        <v>299</v>
      </c>
      <c r="BC319" s="3">
        <v>876.53654524378044</v>
      </c>
      <c r="BD319" s="3">
        <v>0</v>
      </c>
      <c r="BE319" s="3">
        <v>-0.16387115057545976</v>
      </c>
      <c r="BF319" s="3">
        <v>4.4009782124381394</v>
      </c>
      <c r="BG319" s="3">
        <v>0</v>
      </c>
      <c r="BH319" s="153">
        <f t="shared" si="63"/>
        <v>4.4009782124381394</v>
      </c>
      <c r="BI319" s="153">
        <f t="shared" si="64"/>
        <v>0.16387115057545976</v>
      </c>
      <c r="BJ319" s="8">
        <f t="shared" si="65"/>
        <v>1.8961327648710518</v>
      </c>
      <c r="BK319" s="8">
        <f t="shared" si="66"/>
        <v>0.37319904901353473</v>
      </c>
      <c r="BL319" s="8">
        <f t="shared" si="67"/>
        <v>2.2693318138845866</v>
      </c>
      <c r="BM319" s="8">
        <f t="shared" si="68"/>
        <v>1.2194194537074232E-3</v>
      </c>
      <c r="BN319" s="7" t="str">
        <f t="shared" si="69"/>
        <v>O/S</v>
      </c>
      <c r="BO319" s="9">
        <f t="shared" si="70"/>
        <v>0.37319904901353479</v>
      </c>
      <c r="BP319" s="7" t="str">
        <f t="shared" si="71"/>
        <v>OK</v>
      </c>
      <c r="BQ319" s="11">
        <f t="shared" si="72"/>
        <v>8.2923076923076913</v>
      </c>
      <c r="BR319" s="10" t="str">
        <f t="shared" si="73"/>
        <v>-</v>
      </c>
      <c r="BS319" s="9" t="str" cm="1">
        <f t="array" ref="BS319">IF(BQ319&lt;$K$45,"-",IF(BC319&lt;0,_xll.Dce_5575_1121_SigmaCr1(AN319,AG319,$B$23,$D$23),"-"))</f>
        <v>-</v>
      </c>
      <c r="BT319" s="10">
        <f t="shared" si="74"/>
        <v>0</v>
      </c>
      <c r="BU319" s="7" t="str">
        <f t="shared" si="75"/>
        <v>OK</v>
      </c>
      <c r="DA319" s="186"/>
      <c r="DB319" s="186"/>
      <c r="DC319" s="186"/>
      <c r="DD319" s="201"/>
      <c r="DE319" s="201"/>
      <c r="DF319" s="186"/>
      <c r="DG319" s="186"/>
      <c r="DH319" s="189"/>
      <c r="DI319" s="190"/>
      <c r="DJ319" s="187"/>
      <c r="DK319" s="187"/>
      <c r="DL319" s="190"/>
      <c r="DM319" s="190"/>
      <c r="DN319" s="190"/>
      <c r="DO319" s="190"/>
      <c r="DP319" s="190"/>
      <c r="DQ319" s="190"/>
      <c r="DR319" s="190"/>
      <c r="DS319" s="190"/>
      <c r="DT319" s="190"/>
      <c r="DU319" s="190"/>
      <c r="DV319" s="190"/>
      <c r="DW319" s="190"/>
      <c r="DX319" s="190"/>
      <c r="DY319" s="190"/>
      <c r="DZ319" s="190"/>
      <c r="EA319" s="190"/>
      <c r="EB319" s="186"/>
      <c r="EC319" s="188"/>
      <c r="ED319" s="188"/>
      <c r="EE319" s="188"/>
      <c r="EF319" s="188"/>
      <c r="EG319" s="188"/>
      <c r="EH319" s="188"/>
      <c r="EI319" s="188"/>
      <c r="EJ319" s="191"/>
      <c r="EK319" s="191"/>
      <c r="EL319" s="191"/>
      <c r="EM319" s="191"/>
      <c r="EN319" s="189"/>
      <c r="EO319" s="190"/>
      <c r="EP319" s="189"/>
      <c r="EQ319" s="187"/>
      <c r="ER319" s="191"/>
      <c r="ES319" s="190"/>
      <c r="ET319" s="191"/>
      <c r="EU319" s="190"/>
    </row>
    <row r="320" spans="27:151">
      <c r="AA320" s="6" t="s">
        <v>282</v>
      </c>
      <c r="AB320" s="5" t="s">
        <v>283</v>
      </c>
      <c r="AC320" s="5" t="s">
        <v>284</v>
      </c>
      <c r="AD320" s="4">
        <v>20.12</v>
      </c>
      <c r="AE320" s="4">
        <v>28</v>
      </c>
      <c r="AF320" s="5">
        <v>114.3</v>
      </c>
      <c r="AG320" s="5">
        <v>6.5000000000000009</v>
      </c>
      <c r="AH320" s="6" t="str">
        <f t="shared" si="61"/>
        <v>114.3 x 6.5</v>
      </c>
      <c r="AI320" s="11" cm="1">
        <f t="array" ref="AI320">_xll.DCEPropSectPipe(AF320, AG320, "Area")</f>
        <v>2201.3139723703698</v>
      </c>
      <c r="AJ320" s="151" cm="1">
        <f t="array" ref="AJ320">_xll.DCEPropSectPipe(AF320, AG320, "Ix")</f>
        <v>3209265.3722516391</v>
      </c>
      <c r="AK320" s="151" cm="1">
        <f t="array" ref="AK320">_xll.DCEPropSectPipe(AF320, AG320, "W")</f>
        <v>56155.124623825708</v>
      </c>
      <c r="AL320" s="151" cm="1">
        <f t="array" ref="AL320">_xll.DCEPropSectPipe(AF320, AG320, "Sx")</f>
        <v>37813.500833333332</v>
      </c>
      <c r="AM320" s="11">
        <f>2*Cal!AG320</f>
        <v>13.000000000000002</v>
      </c>
      <c r="AN320" s="11">
        <f t="shared" si="62"/>
        <v>53.9</v>
      </c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9"/>
      <c r="BB320" s="5" t="s">
        <v>299</v>
      </c>
      <c r="BC320" s="3">
        <v>876.53654524378044</v>
      </c>
      <c r="BD320" s="3">
        <v>0</v>
      </c>
      <c r="BE320" s="3">
        <v>-8.2327457147401861E-2</v>
      </c>
      <c r="BF320" s="3">
        <v>4.4548341578775146</v>
      </c>
      <c r="BG320" s="3">
        <v>0</v>
      </c>
      <c r="BH320" s="153">
        <f t="shared" si="63"/>
        <v>4.4548341578775146</v>
      </c>
      <c r="BI320" s="153">
        <f t="shared" si="64"/>
        <v>8.2327457147401861E-2</v>
      </c>
      <c r="BJ320" s="8">
        <f t="shared" si="65"/>
        <v>1.8961327648710518</v>
      </c>
      <c r="BK320" s="8">
        <f t="shared" si="66"/>
        <v>0.37776598541983081</v>
      </c>
      <c r="BL320" s="8">
        <f t="shared" si="67"/>
        <v>2.2738987502908827</v>
      </c>
      <c r="BM320" s="8">
        <f t="shared" si="68"/>
        <v>6.1262584943880944E-4</v>
      </c>
      <c r="BN320" s="7" t="str">
        <f t="shared" si="69"/>
        <v>O/S</v>
      </c>
      <c r="BO320" s="9">
        <f t="shared" si="70"/>
        <v>0.37776598541983086</v>
      </c>
      <c r="BP320" s="7" t="str">
        <f t="shared" si="71"/>
        <v>OK</v>
      </c>
      <c r="BQ320" s="11">
        <f t="shared" si="72"/>
        <v>8.2923076923076913</v>
      </c>
      <c r="BR320" s="10" t="str">
        <f t="shared" si="73"/>
        <v>-</v>
      </c>
      <c r="BS320" s="9" t="str" cm="1">
        <f t="array" ref="BS320">IF(BQ320&lt;$K$45,"-",IF(BC320&lt;0,_xll.Dce_5575_1121_SigmaCr1(AN320,AG320,$B$23,$D$23),"-"))</f>
        <v>-</v>
      </c>
      <c r="BT320" s="10">
        <f t="shared" si="74"/>
        <v>0</v>
      </c>
      <c r="BU320" s="7" t="str">
        <f t="shared" si="75"/>
        <v>OK</v>
      </c>
      <c r="DA320" s="186"/>
      <c r="DB320" s="186"/>
      <c r="DC320" s="186"/>
      <c r="DD320" s="201"/>
      <c r="DE320" s="201"/>
      <c r="DF320" s="186"/>
      <c r="DG320" s="186"/>
      <c r="DH320" s="189"/>
      <c r="DI320" s="190"/>
      <c r="DJ320" s="187"/>
      <c r="DK320" s="187"/>
      <c r="DL320" s="190"/>
      <c r="DM320" s="190"/>
      <c r="DN320" s="190"/>
      <c r="DO320" s="190"/>
      <c r="DP320" s="190"/>
      <c r="DQ320" s="190"/>
      <c r="DR320" s="190"/>
      <c r="DS320" s="190"/>
      <c r="DT320" s="190"/>
      <c r="DU320" s="190"/>
      <c r="DV320" s="190"/>
      <c r="DW320" s="190"/>
      <c r="DX320" s="190"/>
      <c r="DY320" s="190"/>
      <c r="DZ320" s="190"/>
      <c r="EA320" s="190"/>
      <c r="EB320" s="186"/>
      <c r="EC320" s="188"/>
      <c r="ED320" s="188"/>
      <c r="EE320" s="188"/>
      <c r="EF320" s="188"/>
      <c r="EG320" s="188"/>
      <c r="EH320" s="188"/>
      <c r="EI320" s="188"/>
      <c r="EJ320" s="191"/>
      <c r="EK320" s="191"/>
      <c r="EL320" s="191"/>
      <c r="EM320" s="191"/>
      <c r="EN320" s="189"/>
      <c r="EO320" s="190"/>
      <c r="EP320" s="189"/>
      <c r="EQ320" s="187"/>
      <c r="ER320" s="191"/>
      <c r="ES320" s="190"/>
      <c r="ET320" s="191"/>
      <c r="EU320" s="190"/>
    </row>
    <row r="321" spans="27:151">
      <c r="AA321" s="6" t="s">
        <v>282</v>
      </c>
      <c r="AB321" s="5" t="s">
        <v>283</v>
      </c>
      <c r="AC321" s="5" t="s">
        <v>284</v>
      </c>
      <c r="AD321" s="4">
        <v>20.56</v>
      </c>
      <c r="AE321" s="4">
        <v>28</v>
      </c>
      <c r="AF321" s="5">
        <v>114.3</v>
      </c>
      <c r="AG321" s="5">
        <v>6.5000000000000009</v>
      </c>
      <c r="AH321" s="6" t="str">
        <f t="shared" si="61"/>
        <v>114.3 x 6.5</v>
      </c>
      <c r="AI321" s="11" cm="1">
        <f t="array" ref="AI321">_xll.DCEPropSectPipe(AF321, AG321, "Area")</f>
        <v>2201.3139723703698</v>
      </c>
      <c r="AJ321" s="151" cm="1">
        <f t="array" ref="AJ321">_xll.DCEPropSectPipe(AF321, AG321, "Ix")</f>
        <v>3209265.3722516391</v>
      </c>
      <c r="AK321" s="151" cm="1">
        <f t="array" ref="AK321">_xll.DCEPropSectPipe(AF321, AG321, "W")</f>
        <v>56155.124623825708</v>
      </c>
      <c r="AL321" s="151" cm="1">
        <f t="array" ref="AL321">_xll.DCEPropSectPipe(AF321, AG321, "Sx")</f>
        <v>37813.500833333332</v>
      </c>
      <c r="AM321" s="11">
        <f>2*Cal!AG321</f>
        <v>13.000000000000002</v>
      </c>
      <c r="AN321" s="11">
        <f t="shared" si="62"/>
        <v>53.9</v>
      </c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9"/>
      <c r="BB321" s="5" t="s">
        <v>299</v>
      </c>
      <c r="BC321" s="3">
        <v>876.53654524378044</v>
      </c>
      <c r="BD321" s="3">
        <v>0</v>
      </c>
      <c r="BE321" s="3">
        <v>-7.8376371934398275E-4</v>
      </c>
      <c r="BF321" s="3">
        <v>4.4730147374421163</v>
      </c>
      <c r="BG321" s="3">
        <v>0</v>
      </c>
      <c r="BH321" s="153">
        <f t="shared" si="63"/>
        <v>4.4730147374421163</v>
      </c>
      <c r="BI321" s="153">
        <f t="shared" si="64"/>
        <v>7.8376371934398275E-4</v>
      </c>
      <c r="BJ321" s="8">
        <f t="shared" si="65"/>
        <v>1.8961327648710518</v>
      </c>
      <c r="BK321" s="8">
        <f t="shared" si="66"/>
        <v>0.37930768244183571</v>
      </c>
      <c r="BL321" s="8">
        <f t="shared" si="67"/>
        <v>2.2754404473128873</v>
      </c>
      <c r="BM321" s="8">
        <f t="shared" si="68"/>
        <v>5.8322451701957019E-6</v>
      </c>
      <c r="BN321" s="7" t="str">
        <f t="shared" si="69"/>
        <v>O/S</v>
      </c>
      <c r="BO321" s="9">
        <f t="shared" si="70"/>
        <v>0.37930768244183577</v>
      </c>
      <c r="BP321" s="7" t="str">
        <f t="shared" si="71"/>
        <v>OK</v>
      </c>
      <c r="BQ321" s="11">
        <f t="shared" si="72"/>
        <v>8.2923076923076913</v>
      </c>
      <c r="BR321" s="10" t="str">
        <f t="shared" si="73"/>
        <v>-</v>
      </c>
      <c r="BS321" s="9" t="str" cm="1">
        <f t="array" ref="BS321">IF(BQ321&lt;$K$45,"-",IF(BC321&lt;0,_xll.Dce_5575_1121_SigmaCr1(AN321,AG321,$B$23,$D$23),"-"))</f>
        <v>-</v>
      </c>
      <c r="BT321" s="10">
        <f t="shared" si="74"/>
        <v>0</v>
      </c>
      <c r="BU321" s="7" t="str">
        <f t="shared" si="75"/>
        <v>OK</v>
      </c>
      <c r="DA321" s="186"/>
      <c r="DB321" s="186"/>
      <c r="DC321" s="186"/>
      <c r="DD321" s="201"/>
      <c r="DE321" s="201"/>
      <c r="DF321" s="186"/>
      <c r="DG321" s="186"/>
      <c r="DH321" s="189"/>
      <c r="DI321" s="190"/>
      <c r="DJ321" s="187"/>
      <c r="DK321" s="187"/>
      <c r="DL321" s="190"/>
      <c r="DM321" s="190"/>
      <c r="DN321" s="190"/>
      <c r="DO321" s="190"/>
      <c r="DP321" s="190"/>
      <c r="DQ321" s="190"/>
      <c r="DR321" s="190"/>
      <c r="DS321" s="190"/>
      <c r="DT321" s="190"/>
      <c r="DU321" s="190"/>
      <c r="DV321" s="190"/>
      <c r="DW321" s="190"/>
      <c r="DX321" s="190"/>
      <c r="DY321" s="190"/>
      <c r="DZ321" s="190"/>
      <c r="EA321" s="190"/>
      <c r="EB321" s="186"/>
      <c r="EC321" s="188"/>
      <c r="ED321" s="188"/>
      <c r="EE321" s="188"/>
      <c r="EF321" s="188"/>
      <c r="EG321" s="188"/>
      <c r="EH321" s="188"/>
      <c r="EI321" s="188"/>
      <c r="EJ321" s="191"/>
      <c r="EK321" s="191"/>
      <c r="EL321" s="191"/>
      <c r="EM321" s="191"/>
      <c r="EN321" s="189"/>
      <c r="EO321" s="190"/>
      <c r="EP321" s="189"/>
      <c r="EQ321" s="187"/>
      <c r="ER321" s="191"/>
      <c r="ES321" s="190"/>
      <c r="ET321" s="191"/>
      <c r="EU321" s="190"/>
    </row>
    <row r="322" spans="27:151">
      <c r="AA322" s="6" t="s">
        <v>282</v>
      </c>
      <c r="AB322" s="5" t="s">
        <v>283</v>
      </c>
      <c r="AC322" s="5" t="s">
        <v>284</v>
      </c>
      <c r="AD322" s="4">
        <v>21</v>
      </c>
      <c r="AE322" s="4">
        <v>28</v>
      </c>
      <c r="AF322" s="5">
        <v>114.3</v>
      </c>
      <c r="AG322" s="5">
        <v>6.5000000000000009</v>
      </c>
      <c r="AH322" s="6" t="str">
        <f t="shared" si="61"/>
        <v>114.3 x 6.5</v>
      </c>
      <c r="AI322" s="11" cm="1">
        <f t="array" ref="AI322">_xll.DCEPropSectPipe(AF322, AG322, "Area")</f>
        <v>2201.3139723703698</v>
      </c>
      <c r="AJ322" s="151" cm="1">
        <f t="array" ref="AJ322">_xll.DCEPropSectPipe(AF322, AG322, "Ix")</f>
        <v>3209265.3722516391</v>
      </c>
      <c r="AK322" s="151" cm="1">
        <f t="array" ref="AK322">_xll.DCEPropSectPipe(AF322, AG322, "W")</f>
        <v>56155.124623825708</v>
      </c>
      <c r="AL322" s="151" cm="1">
        <f t="array" ref="AL322">_xll.DCEPropSectPipe(AF322, AG322, "Sx")</f>
        <v>37813.500833333332</v>
      </c>
      <c r="AM322" s="11">
        <f>2*Cal!AG322</f>
        <v>13.000000000000002</v>
      </c>
      <c r="AN322" s="11">
        <f t="shared" si="62"/>
        <v>53.9</v>
      </c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9"/>
      <c r="BB322" s="5" t="s">
        <v>299</v>
      </c>
      <c r="BC322" s="3">
        <v>876.53654524378044</v>
      </c>
      <c r="BD322" s="3">
        <v>0</v>
      </c>
      <c r="BE322" s="3">
        <v>8.0759929708713901E-2</v>
      </c>
      <c r="BF322" s="3">
        <v>4.4555199511319419</v>
      </c>
      <c r="BG322" s="3">
        <v>0</v>
      </c>
      <c r="BH322" s="153">
        <f t="shared" si="63"/>
        <v>4.4555199511319419</v>
      </c>
      <c r="BI322" s="153">
        <f t="shared" si="64"/>
        <v>8.0759929708713901E-2</v>
      </c>
      <c r="BJ322" s="8">
        <f t="shared" si="65"/>
        <v>1.8961327648710518</v>
      </c>
      <c r="BK322" s="8">
        <f t="shared" si="66"/>
        <v>0.37782414007954918</v>
      </c>
      <c r="BL322" s="8">
        <f t="shared" si="67"/>
        <v>2.2739569049506008</v>
      </c>
      <c r="BM322" s="8">
        <f t="shared" si="68"/>
        <v>6.0096135909841811E-4</v>
      </c>
      <c r="BN322" s="7" t="str">
        <f t="shared" si="69"/>
        <v>O/S</v>
      </c>
      <c r="BO322" s="9">
        <f t="shared" si="70"/>
        <v>0.37782414007954923</v>
      </c>
      <c r="BP322" s="7" t="str">
        <f t="shared" si="71"/>
        <v>OK</v>
      </c>
      <c r="BQ322" s="11">
        <f t="shared" si="72"/>
        <v>8.2923076923076913</v>
      </c>
      <c r="BR322" s="10" t="str">
        <f t="shared" si="73"/>
        <v>-</v>
      </c>
      <c r="BS322" s="9" t="str" cm="1">
        <f t="array" ref="BS322">IF(BQ322&lt;$K$45,"-",IF(BC322&lt;0,_xll.Dce_5575_1121_SigmaCr1(AN322,AG322,$B$23,$D$23),"-"))</f>
        <v>-</v>
      </c>
      <c r="BT322" s="10">
        <f t="shared" si="74"/>
        <v>0</v>
      </c>
      <c r="BU322" s="7" t="str">
        <f t="shared" si="75"/>
        <v>OK</v>
      </c>
      <c r="DA322" s="186"/>
      <c r="DB322" s="186"/>
      <c r="DC322" s="186"/>
      <c r="DD322" s="201"/>
      <c r="DE322" s="201"/>
      <c r="DF322" s="186"/>
      <c r="DG322" s="186"/>
      <c r="DH322" s="189"/>
      <c r="DI322" s="190"/>
      <c r="DJ322" s="187"/>
      <c r="DK322" s="187"/>
      <c r="DL322" s="190"/>
      <c r="DM322" s="190"/>
      <c r="DN322" s="190"/>
      <c r="DO322" s="190"/>
      <c r="DP322" s="190"/>
      <c r="DQ322" s="190"/>
      <c r="DR322" s="190"/>
      <c r="DS322" s="190"/>
      <c r="DT322" s="190"/>
      <c r="DU322" s="190"/>
      <c r="DV322" s="190"/>
      <c r="DW322" s="190"/>
      <c r="DX322" s="190"/>
      <c r="DY322" s="190"/>
      <c r="DZ322" s="190"/>
      <c r="EA322" s="190"/>
      <c r="EB322" s="186"/>
      <c r="EC322" s="188"/>
      <c r="ED322" s="188"/>
      <c r="EE322" s="188"/>
      <c r="EF322" s="188"/>
      <c r="EG322" s="188"/>
      <c r="EH322" s="188"/>
      <c r="EI322" s="188"/>
      <c r="EJ322" s="191"/>
      <c r="EK322" s="191"/>
      <c r="EL322" s="191"/>
      <c r="EM322" s="191"/>
      <c r="EN322" s="189"/>
      <c r="EO322" s="190"/>
      <c r="EP322" s="189"/>
      <c r="EQ322" s="187"/>
      <c r="ER322" s="191"/>
      <c r="ES322" s="190"/>
      <c r="ET322" s="191"/>
      <c r="EU322" s="190"/>
    </row>
    <row r="323" spans="27:151">
      <c r="AA323" s="6" t="s">
        <v>282</v>
      </c>
      <c r="AB323" s="5" t="s">
        <v>283</v>
      </c>
      <c r="AC323" s="5" t="s">
        <v>284</v>
      </c>
      <c r="AD323" s="4">
        <v>21</v>
      </c>
      <c r="AE323" s="4">
        <v>28</v>
      </c>
      <c r="AF323" s="5">
        <v>114.3</v>
      </c>
      <c r="AG323" s="5">
        <v>6.5000000000000009</v>
      </c>
      <c r="AH323" s="6" t="str">
        <f t="shared" si="61"/>
        <v>114.3 x 6.5</v>
      </c>
      <c r="AI323" s="11" cm="1">
        <f t="array" ref="AI323">_xll.DCEPropSectPipe(AF323, AG323, "Area")</f>
        <v>2201.3139723703698</v>
      </c>
      <c r="AJ323" s="151" cm="1">
        <f t="array" ref="AJ323">_xll.DCEPropSectPipe(AF323, AG323, "Ix")</f>
        <v>3209265.3722516391</v>
      </c>
      <c r="AK323" s="151" cm="1">
        <f t="array" ref="AK323">_xll.DCEPropSectPipe(AF323, AG323, "W")</f>
        <v>56155.124623825708</v>
      </c>
      <c r="AL323" s="151" cm="1">
        <f t="array" ref="AL323">_xll.DCEPropSectPipe(AF323, AG323, "Sx")</f>
        <v>37813.500833333332</v>
      </c>
      <c r="AM323" s="11">
        <f>2*Cal!AG323</f>
        <v>13.000000000000002</v>
      </c>
      <c r="AN323" s="11">
        <f t="shared" si="62"/>
        <v>53.9</v>
      </c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9"/>
      <c r="BB323" s="5" t="s">
        <v>299</v>
      </c>
      <c r="BC323" s="3">
        <v>100.34457264249217</v>
      </c>
      <c r="BD323" s="3">
        <v>0</v>
      </c>
      <c r="BE323" s="3">
        <v>1.8113014335369224</v>
      </c>
      <c r="BF323" s="3">
        <v>4.4555199511321835</v>
      </c>
      <c r="BG323" s="3">
        <v>0</v>
      </c>
      <c r="BH323" s="153">
        <f t="shared" si="63"/>
        <v>4.4555199511321835</v>
      </c>
      <c r="BI323" s="153">
        <f t="shared" si="64"/>
        <v>1.8113014335369224</v>
      </c>
      <c r="BJ323" s="8">
        <f t="shared" si="65"/>
        <v>0.21706639956637089</v>
      </c>
      <c r="BK323" s="8">
        <f t="shared" si="66"/>
        <v>0.37782414007956966</v>
      </c>
      <c r="BL323" s="8">
        <f t="shared" si="67"/>
        <v>0.59489053964594052</v>
      </c>
      <c r="BM323" s="8">
        <f t="shared" si="68"/>
        <v>1.3478493296878287E-2</v>
      </c>
      <c r="BN323" s="7" t="str">
        <f t="shared" si="69"/>
        <v>OK</v>
      </c>
      <c r="BO323" s="9">
        <f t="shared" si="70"/>
        <v>0.37782414007956977</v>
      </c>
      <c r="BP323" s="7" t="str">
        <f t="shared" si="71"/>
        <v>OK</v>
      </c>
      <c r="BQ323" s="11">
        <f t="shared" si="72"/>
        <v>8.2923076923076913</v>
      </c>
      <c r="BR323" s="10" t="str">
        <f t="shared" si="73"/>
        <v>-</v>
      </c>
      <c r="BS323" s="9" t="str" cm="1">
        <f t="array" ref="BS323">IF(BQ323&lt;$K$45,"-",IF(BC323&lt;0,_xll.Dce_5575_1121_SigmaCr1(AN323,AG323,$B$23,$D$23),"-"))</f>
        <v>-</v>
      </c>
      <c r="BT323" s="10">
        <f t="shared" si="74"/>
        <v>0</v>
      </c>
      <c r="BU323" s="7" t="str">
        <f t="shared" si="75"/>
        <v>OK</v>
      </c>
      <c r="DA323" s="186"/>
      <c r="DB323" s="186"/>
      <c r="DC323" s="186"/>
      <c r="DD323" s="201"/>
      <c r="DE323" s="201"/>
      <c r="DF323" s="186"/>
      <c r="DG323" s="186"/>
      <c r="DH323" s="189"/>
      <c r="DI323" s="190"/>
      <c r="DJ323" s="187"/>
      <c r="DK323" s="187"/>
      <c r="DL323" s="190"/>
      <c r="DM323" s="190"/>
      <c r="DN323" s="190"/>
      <c r="DO323" s="190"/>
      <c r="DP323" s="190"/>
      <c r="DQ323" s="190"/>
      <c r="DR323" s="190"/>
      <c r="DS323" s="190"/>
      <c r="DT323" s="190"/>
      <c r="DU323" s="190"/>
      <c r="DV323" s="190"/>
      <c r="DW323" s="190"/>
      <c r="DX323" s="190"/>
      <c r="DY323" s="190"/>
      <c r="DZ323" s="190"/>
      <c r="EA323" s="190"/>
      <c r="EB323" s="186"/>
      <c r="EC323" s="188"/>
      <c r="ED323" s="188"/>
      <c r="EE323" s="188"/>
      <c r="EF323" s="188"/>
      <c r="EG323" s="188"/>
      <c r="EH323" s="188"/>
      <c r="EI323" s="188"/>
      <c r="EJ323" s="191"/>
      <c r="EK323" s="191"/>
      <c r="EL323" s="191"/>
      <c r="EM323" s="191"/>
      <c r="EN323" s="189"/>
      <c r="EO323" s="190"/>
      <c r="EP323" s="189"/>
      <c r="EQ323" s="187"/>
      <c r="ER323" s="191"/>
      <c r="ES323" s="190"/>
      <c r="ET323" s="191"/>
      <c r="EU323" s="190"/>
    </row>
    <row r="324" spans="27:151">
      <c r="AA324" s="6" t="s">
        <v>282</v>
      </c>
      <c r="AB324" s="5" t="s">
        <v>283</v>
      </c>
      <c r="AC324" s="5" t="s">
        <v>284</v>
      </c>
      <c r="AD324" s="4">
        <v>21.44</v>
      </c>
      <c r="AE324" s="4">
        <v>28</v>
      </c>
      <c r="AF324" s="5">
        <v>114.3</v>
      </c>
      <c r="AG324" s="5">
        <v>6.5000000000000009</v>
      </c>
      <c r="AH324" s="6" t="str">
        <f t="shared" si="61"/>
        <v>114.3 x 6.5</v>
      </c>
      <c r="AI324" s="11" cm="1">
        <f t="array" ref="AI324">_xll.DCEPropSectPipe(AF324, AG324, "Area")</f>
        <v>2201.3139723703698</v>
      </c>
      <c r="AJ324" s="151" cm="1">
        <f t="array" ref="AJ324">_xll.DCEPropSectPipe(AF324, AG324, "Ix")</f>
        <v>3209265.3722516391</v>
      </c>
      <c r="AK324" s="151" cm="1">
        <f t="array" ref="AK324">_xll.DCEPropSectPipe(AF324, AG324, "W")</f>
        <v>56155.124623825708</v>
      </c>
      <c r="AL324" s="151" cm="1">
        <f t="array" ref="AL324">_xll.DCEPropSectPipe(AF324, AG324, "Sx")</f>
        <v>37813.500833333332</v>
      </c>
      <c r="AM324" s="11">
        <f>2*Cal!AG324</f>
        <v>13.000000000000002</v>
      </c>
      <c r="AN324" s="11">
        <f t="shared" si="62"/>
        <v>53.9</v>
      </c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9"/>
      <c r="BB324" s="5" t="s">
        <v>299</v>
      </c>
      <c r="BC324" s="3">
        <v>100.34457264249217</v>
      </c>
      <c r="BD324" s="3">
        <v>0</v>
      </c>
      <c r="BE324" s="3">
        <v>1.8928451269649802</v>
      </c>
      <c r="BF324" s="3">
        <v>3.6452378910223922</v>
      </c>
      <c r="BG324" s="3">
        <v>0</v>
      </c>
      <c r="BH324" s="153">
        <f t="shared" si="63"/>
        <v>3.6452378910223922</v>
      </c>
      <c r="BI324" s="153">
        <f t="shared" si="64"/>
        <v>1.8928451269649802</v>
      </c>
      <c r="BJ324" s="8">
        <f t="shared" si="65"/>
        <v>0.21706639956637089</v>
      </c>
      <c r="BK324" s="8">
        <f t="shared" si="66"/>
        <v>0.30911294005338857</v>
      </c>
      <c r="BL324" s="8">
        <f t="shared" si="67"/>
        <v>0.52617933961975949</v>
      </c>
      <c r="BM324" s="8">
        <f t="shared" si="68"/>
        <v>1.4085286901146899E-2</v>
      </c>
      <c r="BN324" s="7" t="str">
        <f t="shared" si="69"/>
        <v>OK</v>
      </c>
      <c r="BO324" s="9">
        <f t="shared" si="70"/>
        <v>0.30911294005338857</v>
      </c>
      <c r="BP324" s="7" t="str">
        <f t="shared" si="71"/>
        <v>OK</v>
      </c>
      <c r="BQ324" s="11">
        <f t="shared" si="72"/>
        <v>8.2923076923076913</v>
      </c>
      <c r="BR324" s="10" t="str">
        <f t="shared" si="73"/>
        <v>-</v>
      </c>
      <c r="BS324" s="9" t="str" cm="1">
        <f t="array" ref="BS324">IF(BQ324&lt;$K$45,"-",IF(BC324&lt;0,_xll.Dce_5575_1121_SigmaCr1(AN324,AG324,$B$23,$D$23),"-"))</f>
        <v>-</v>
      </c>
      <c r="BT324" s="10">
        <f t="shared" si="74"/>
        <v>0</v>
      </c>
      <c r="BU324" s="7" t="str">
        <f t="shared" si="75"/>
        <v>OK</v>
      </c>
      <c r="DA324" s="186"/>
      <c r="DB324" s="186"/>
      <c r="DC324" s="186"/>
      <c r="DD324" s="201"/>
      <c r="DE324" s="201"/>
      <c r="DF324" s="186"/>
      <c r="DG324" s="186"/>
      <c r="DH324" s="189"/>
      <c r="DI324" s="190"/>
      <c r="DJ324" s="187"/>
      <c r="DK324" s="187"/>
      <c r="DL324" s="190"/>
      <c r="DM324" s="190"/>
      <c r="DN324" s="190"/>
      <c r="DO324" s="190"/>
      <c r="DP324" s="190"/>
      <c r="DQ324" s="190"/>
      <c r="DR324" s="190"/>
      <c r="DS324" s="190"/>
      <c r="DT324" s="190"/>
      <c r="DU324" s="190"/>
      <c r="DV324" s="190"/>
      <c r="DW324" s="190"/>
      <c r="DX324" s="190"/>
      <c r="DY324" s="190"/>
      <c r="DZ324" s="190"/>
      <c r="EA324" s="190"/>
      <c r="EB324" s="186"/>
      <c r="EC324" s="188"/>
      <c r="ED324" s="188"/>
      <c r="EE324" s="188"/>
      <c r="EF324" s="188"/>
      <c r="EG324" s="188"/>
      <c r="EH324" s="188"/>
      <c r="EI324" s="188"/>
      <c r="EJ324" s="191"/>
      <c r="EK324" s="191"/>
      <c r="EL324" s="191"/>
      <c r="EM324" s="191"/>
      <c r="EN324" s="189"/>
      <c r="EO324" s="190"/>
      <c r="EP324" s="189"/>
      <c r="EQ324" s="187"/>
      <c r="ER324" s="191"/>
      <c r="ES324" s="190"/>
      <c r="ET324" s="191"/>
      <c r="EU324" s="190"/>
    </row>
    <row r="325" spans="27:151">
      <c r="AA325" s="6" t="s">
        <v>282</v>
      </c>
      <c r="AB325" s="5" t="s">
        <v>283</v>
      </c>
      <c r="AC325" s="5" t="s">
        <v>284</v>
      </c>
      <c r="AD325" s="4">
        <v>21.88</v>
      </c>
      <c r="AE325" s="4">
        <v>28</v>
      </c>
      <c r="AF325" s="5">
        <v>114.3</v>
      </c>
      <c r="AG325" s="5">
        <v>6.5000000000000009</v>
      </c>
      <c r="AH325" s="6" t="str">
        <f t="shared" si="61"/>
        <v>114.3 x 6.5</v>
      </c>
      <c r="AI325" s="11" cm="1">
        <f t="array" ref="AI325">_xll.DCEPropSectPipe(AF325, AG325, "Area")</f>
        <v>2201.3139723703698</v>
      </c>
      <c r="AJ325" s="151" cm="1">
        <f t="array" ref="AJ325">_xll.DCEPropSectPipe(AF325, AG325, "Ix")</f>
        <v>3209265.3722516391</v>
      </c>
      <c r="AK325" s="151" cm="1">
        <f t="array" ref="AK325">_xll.DCEPropSectPipe(AF325, AG325, "W")</f>
        <v>56155.124623825708</v>
      </c>
      <c r="AL325" s="151" cm="1">
        <f t="array" ref="AL325">_xll.DCEPropSectPipe(AF325, AG325, "Sx")</f>
        <v>37813.500833333332</v>
      </c>
      <c r="AM325" s="11">
        <f>2*Cal!AG325</f>
        <v>13.000000000000002</v>
      </c>
      <c r="AN325" s="11">
        <f t="shared" si="62"/>
        <v>53.9</v>
      </c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9"/>
      <c r="BB325" s="5" t="s">
        <v>299</v>
      </c>
      <c r="BC325" s="3">
        <v>100.34457264249217</v>
      </c>
      <c r="BD325" s="3">
        <v>0</v>
      </c>
      <c r="BE325" s="3">
        <v>1.9743888203930382</v>
      </c>
      <c r="BF325" s="3">
        <v>2.7992804650378256</v>
      </c>
      <c r="BG325" s="3">
        <v>0</v>
      </c>
      <c r="BH325" s="153">
        <f t="shared" si="63"/>
        <v>2.7992804650378256</v>
      </c>
      <c r="BI325" s="153">
        <f t="shared" si="64"/>
        <v>1.9743888203930382</v>
      </c>
      <c r="BJ325" s="8">
        <f t="shared" si="65"/>
        <v>0.21706639956637089</v>
      </c>
      <c r="BK325" s="8">
        <f t="shared" si="66"/>
        <v>0.2373765006429161</v>
      </c>
      <c r="BL325" s="8">
        <f t="shared" si="67"/>
        <v>0.45444290020928702</v>
      </c>
      <c r="BM325" s="8">
        <f t="shared" si="68"/>
        <v>1.4692080505415516E-2</v>
      </c>
      <c r="BN325" s="7" t="str">
        <f t="shared" si="69"/>
        <v>OK</v>
      </c>
      <c r="BO325" s="9">
        <f t="shared" si="70"/>
        <v>0.23737650064291613</v>
      </c>
      <c r="BP325" s="7" t="str">
        <f t="shared" si="71"/>
        <v>OK</v>
      </c>
      <c r="BQ325" s="11">
        <f t="shared" si="72"/>
        <v>8.2923076923076913</v>
      </c>
      <c r="BR325" s="10" t="str">
        <f t="shared" si="73"/>
        <v>-</v>
      </c>
      <c r="BS325" s="9" t="str" cm="1">
        <f t="array" ref="BS325">IF(BQ325&lt;$K$45,"-",IF(BC325&lt;0,_xll.Dce_5575_1121_SigmaCr1(AN325,AG325,$B$23,$D$23),"-"))</f>
        <v>-</v>
      </c>
      <c r="BT325" s="10">
        <f t="shared" si="74"/>
        <v>0</v>
      </c>
      <c r="BU325" s="7" t="str">
        <f t="shared" si="75"/>
        <v>OK</v>
      </c>
      <c r="DA325" s="186"/>
      <c r="DB325" s="186"/>
      <c r="DC325" s="186"/>
      <c r="DD325" s="201"/>
      <c r="DE325" s="201"/>
      <c r="DF325" s="186"/>
      <c r="DG325" s="186"/>
      <c r="DH325" s="189"/>
      <c r="DI325" s="190"/>
      <c r="DJ325" s="187"/>
      <c r="DK325" s="187"/>
      <c r="DL325" s="190"/>
      <c r="DM325" s="190"/>
      <c r="DN325" s="190"/>
      <c r="DO325" s="190"/>
      <c r="DP325" s="190"/>
      <c r="DQ325" s="190"/>
      <c r="DR325" s="190"/>
      <c r="DS325" s="190"/>
      <c r="DT325" s="190"/>
      <c r="DU325" s="190"/>
      <c r="DV325" s="190"/>
      <c r="DW325" s="190"/>
      <c r="DX325" s="190"/>
      <c r="DY325" s="190"/>
      <c r="DZ325" s="190"/>
      <c r="EA325" s="190"/>
      <c r="EB325" s="186"/>
      <c r="EC325" s="188"/>
      <c r="ED325" s="188"/>
      <c r="EE325" s="188"/>
      <c r="EF325" s="188"/>
      <c r="EG325" s="188"/>
      <c r="EH325" s="188"/>
      <c r="EI325" s="188"/>
      <c r="EJ325" s="191"/>
      <c r="EK325" s="191"/>
      <c r="EL325" s="191"/>
      <c r="EM325" s="191"/>
      <c r="EN325" s="189"/>
      <c r="EO325" s="190"/>
      <c r="EP325" s="189"/>
      <c r="EQ325" s="187"/>
      <c r="ER325" s="191"/>
      <c r="ES325" s="190"/>
      <c r="ET325" s="191"/>
      <c r="EU325" s="190"/>
    </row>
    <row r="326" spans="27:151">
      <c r="AA326" s="6" t="s">
        <v>282</v>
      </c>
      <c r="AB326" s="5" t="s">
        <v>283</v>
      </c>
      <c r="AC326" s="5" t="s">
        <v>284</v>
      </c>
      <c r="AD326" s="4">
        <v>22.31</v>
      </c>
      <c r="AE326" s="4">
        <v>28</v>
      </c>
      <c r="AF326" s="5">
        <v>114.3</v>
      </c>
      <c r="AG326" s="5">
        <v>6.5000000000000009</v>
      </c>
      <c r="AH326" s="6" t="str">
        <f t="shared" si="61"/>
        <v>114.3 x 6.5</v>
      </c>
      <c r="AI326" s="11" cm="1">
        <f t="array" ref="AI326">_xll.DCEPropSectPipe(AF326, AG326, "Area")</f>
        <v>2201.3139723703698</v>
      </c>
      <c r="AJ326" s="151" cm="1">
        <f t="array" ref="AJ326">_xll.DCEPropSectPipe(AF326, AG326, "Ix")</f>
        <v>3209265.3722516391</v>
      </c>
      <c r="AK326" s="151" cm="1">
        <f t="array" ref="AK326">_xll.DCEPropSectPipe(AF326, AG326, "W")</f>
        <v>56155.124623825708</v>
      </c>
      <c r="AL326" s="151" cm="1">
        <f t="array" ref="AL326">_xll.DCEPropSectPipe(AF326, AG326, "Sx")</f>
        <v>37813.500833333332</v>
      </c>
      <c r="AM326" s="11">
        <f>2*Cal!AG326</f>
        <v>13.000000000000002</v>
      </c>
      <c r="AN326" s="11">
        <f t="shared" si="62"/>
        <v>53.9</v>
      </c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9"/>
      <c r="BB326" s="5" t="s">
        <v>299</v>
      </c>
      <c r="BC326" s="3">
        <v>100.34457264249217</v>
      </c>
      <c r="BD326" s="3">
        <v>0</v>
      </c>
      <c r="BE326" s="3">
        <v>2.0559325138210962</v>
      </c>
      <c r="BF326" s="3">
        <v>1.9176476731784837</v>
      </c>
      <c r="BG326" s="3">
        <v>0</v>
      </c>
      <c r="BH326" s="153">
        <f t="shared" si="63"/>
        <v>1.9176476731784837</v>
      </c>
      <c r="BI326" s="153">
        <f t="shared" si="64"/>
        <v>2.0559325138210962</v>
      </c>
      <c r="BJ326" s="8">
        <f t="shared" si="65"/>
        <v>0.21706639956637089</v>
      </c>
      <c r="BK326" s="8">
        <f t="shared" si="66"/>
        <v>0.16261482184815229</v>
      </c>
      <c r="BL326" s="8">
        <f t="shared" si="67"/>
        <v>0.37968122141452321</v>
      </c>
      <c r="BM326" s="8">
        <f t="shared" si="68"/>
        <v>1.5298874109684129E-2</v>
      </c>
      <c r="BN326" s="7" t="str">
        <f t="shared" si="69"/>
        <v>OK</v>
      </c>
      <c r="BO326" s="9">
        <f t="shared" si="70"/>
        <v>0.16261482184815232</v>
      </c>
      <c r="BP326" s="7" t="str">
        <f t="shared" si="71"/>
        <v>OK</v>
      </c>
      <c r="BQ326" s="11">
        <f t="shared" si="72"/>
        <v>8.2923076923076913</v>
      </c>
      <c r="BR326" s="10" t="str">
        <f t="shared" si="73"/>
        <v>-</v>
      </c>
      <c r="BS326" s="9" t="str" cm="1">
        <f t="array" ref="BS326">IF(BQ326&lt;$K$45,"-",IF(BC326&lt;0,_xll.Dce_5575_1121_SigmaCr1(AN326,AG326,$B$23,$D$23),"-"))</f>
        <v>-</v>
      </c>
      <c r="BT326" s="10">
        <f t="shared" si="74"/>
        <v>0</v>
      </c>
      <c r="BU326" s="7" t="str">
        <f t="shared" si="75"/>
        <v>OK</v>
      </c>
      <c r="DA326" s="186"/>
      <c r="DB326" s="186"/>
      <c r="DC326" s="186"/>
      <c r="DD326" s="201"/>
      <c r="DE326" s="201"/>
      <c r="DF326" s="186"/>
      <c r="DG326" s="186"/>
      <c r="DH326" s="189"/>
      <c r="DI326" s="190"/>
      <c r="DJ326" s="187"/>
      <c r="DK326" s="187"/>
      <c r="DL326" s="190"/>
      <c r="DM326" s="190"/>
      <c r="DN326" s="190"/>
      <c r="DO326" s="190"/>
      <c r="DP326" s="190"/>
      <c r="DQ326" s="190"/>
      <c r="DR326" s="190"/>
      <c r="DS326" s="190"/>
      <c r="DT326" s="190"/>
      <c r="DU326" s="190"/>
      <c r="DV326" s="190"/>
      <c r="DW326" s="190"/>
      <c r="DX326" s="190"/>
      <c r="DY326" s="190"/>
      <c r="DZ326" s="190"/>
      <c r="EA326" s="190"/>
      <c r="EB326" s="186"/>
      <c r="EC326" s="188"/>
      <c r="ED326" s="188"/>
      <c r="EE326" s="188"/>
      <c r="EF326" s="188"/>
      <c r="EG326" s="188"/>
      <c r="EH326" s="188"/>
      <c r="EI326" s="188"/>
      <c r="EJ326" s="191"/>
      <c r="EK326" s="191"/>
      <c r="EL326" s="191"/>
      <c r="EM326" s="191"/>
      <c r="EN326" s="189"/>
      <c r="EO326" s="190"/>
      <c r="EP326" s="189"/>
      <c r="EQ326" s="187"/>
      <c r="ER326" s="191"/>
      <c r="ES326" s="190"/>
      <c r="ET326" s="191"/>
      <c r="EU326" s="190"/>
    </row>
    <row r="327" spans="27:151">
      <c r="AA327" s="6" t="s">
        <v>282</v>
      </c>
      <c r="AB327" s="5" t="s">
        <v>283</v>
      </c>
      <c r="AC327" s="5" t="s">
        <v>284</v>
      </c>
      <c r="AD327" s="4">
        <v>22.75</v>
      </c>
      <c r="AE327" s="4">
        <v>28</v>
      </c>
      <c r="AF327" s="5">
        <v>114.3</v>
      </c>
      <c r="AG327" s="5">
        <v>6.5000000000000009</v>
      </c>
      <c r="AH327" s="6" t="str">
        <f t="shared" si="61"/>
        <v>114.3 x 6.5</v>
      </c>
      <c r="AI327" s="11" cm="1">
        <f t="array" ref="AI327">_xll.DCEPropSectPipe(AF327, AG327, "Area")</f>
        <v>2201.3139723703698</v>
      </c>
      <c r="AJ327" s="151" cm="1">
        <f t="array" ref="AJ327">_xll.DCEPropSectPipe(AF327, AG327, "Ix")</f>
        <v>3209265.3722516391</v>
      </c>
      <c r="AK327" s="151" cm="1">
        <f t="array" ref="AK327">_xll.DCEPropSectPipe(AF327, AG327, "W")</f>
        <v>56155.124623825708</v>
      </c>
      <c r="AL327" s="151" cm="1">
        <f t="array" ref="AL327">_xll.DCEPropSectPipe(AF327, AG327, "Sx")</f>
        <v>37813.500833333332</v>
      </c>
      <c r="AM327" s="11">
        <f>2*Cal!AG327</f>
        <v>13.000000000000002</v>
      </c>
      <c r="AN327" s="11">
        <f t="shared" si="62"/>
        <v>53.9</v>
      </c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9"/>
      <c r="BB327" s="5" t="s">
        <v>299</v>
      </c>
      <c r="BC327" s="3">
        <v>100.34457264249217</v>
      </c>
      <c r="BD327" s="3">
        <v>0</v>
      </c>
      <c r="BE327" s="3">
        <v>2.1374762072491542</v>
      </c>
      <c r="BF327" s="3">
        <v>1.0003395154443666</v>
      </c>
      <c r="BG327" s="3">
        <v>0</v>
      </c>
      <c r="BH327" s="153">
        <f t="shared" si="63"/>
        <v>1.0003395154443666</v>
      </c>
      <c r="BI327" s="153">
        <f t="shared" si="64"/>
        <v>2.1374762072491542</v>
      </c>
      <c r="BJ327" s="8">
        <f t="shared" si="65"/>
        <v>0.21706639956637089</v>
      </c>
      <c r="BK327" s="8">
        <f t="shared" si="66"/>
        <v>8.4827903669097121E-2</v>
      </c>
      <c r="BL327" s="8">
        <f t="shared" si="67"/>
        <v>0.30189430323546801</v>
      </c>
      <c r="BM327" s="8">
        <f t="shared" si="68"/>
        <v>1.5905667713952746E-2</v>
      </c>
      <c r="BN327" s="7" t="str">
        <f t="shared" si="69"/>
        <v>OK</v>
      </c>
      <c r="BO327" s="9">
        <f t="shared" si="70"/>
        <v>8.4827903669097135E-2</v>
      </c>
      <c r="BP327" s="7" t="str">
        <f t="shared" si="71"/>
        <v>OK</v>
      </c>
      <c r="BQ327" s="11">
        <f t="shared" si="72"/>
        <v>8.2923076923076913</v>
      </c>
      <c r="BR327" s="10" t="str">
        <f t="shared" si="73"/>
        <v>-</v>
      </c>
      <c r="BS327" s="9" t="str" cm="1">
        <f t="array" ref="BS327">IF(BQ327&lt;$K$45,"-",IF(BC327&lt;0,_xll.Dce_5575_1121_SigmaCr1(AN327,AG327,$B$23,$D$23),"-"))</f>
        <v>-</v>
      </c>
      <c r="BT327" s="10">
        <f t="shared" si="74"/>
        <v>0</v>
      </c>
      <c r="BU327" s="7" t="str">
        <f t="shared" si="75"/>
        <v>OK</v>
      </c>
      <c r="DA327" s="186"/>
      <c r="DB327" s="186"/>
      <c r="DC327" s="186"/>
      <c r="DD327" s="201"/>
      <c r="DE327" s="201"/>
      <c r="DF327" s="186"/>
      <c r="DG327" s="186"/>
      <c r="DH327" s="189"/>
      <c r="DI327" s="190"/>
      <c r="DJ327" s="187"/>
      <c r="DK327" s="187"/>
      <c r="DL327" s="190"/>
      <c r="DM327" s="190"/>
      <c r="DN327" s="190"/>
      <c r="DO327" s="190"/>
      <c r="DP327" s="190"/>
      <c r="DQ327" s="190"/>
      <c r="DR327" s="190"/>
      <c r="DS327" s="190"/>
      <c r="DT327" s="190"/>
      <c r="DU327" s="190"/>
      <c r="DV327" s="190"/>
      <c r="DW327" s="190"/>
      <c r="DX327" s="190"/>
      <c r="DY327" s="190"/>
      <c r="DZ327" s="190"/>
      <c r="EA327" s="190"/>
      <c r="EB327" s="186"/>
      <c r="EC327" s="188"/>
      <c r="ED327" s="188"/>
      <c r="EE327" s="188"/>
      <c r="EF327" s="188"/>
      <c r="EG327" s="188"/>
      <c r="EH327" s="188"/>
      <c r="EI327" s="188"/>
      <c r="EJ327" s="191"/>
      <c r="EK327" s="191"/>
      <c r="EL327" s="191"/>
      <c r="EM327" s="191"/>
      <c r="EN327" s="189"/>
      <c r="EO327" s="190"/>
      <c r="EP327" s="189"/>
      <c r="EQ327" s="187"/>
      <c r="ER327" s="191"/>
      <c r="ES327" s="190"/>
      <c r="ET327" s="191"/>
      <c r="EU327" s="190"/>
    </row>
    <row r="328" spans="27:151">
      <c r="AA328" s="6" t="s">
        <v>282</v>
      </c>
      <c r="AB328" s="5" t="s">
        <v>283</v>
      </c>
      <c r="AC328" s="5" t="s">
        <v>284</v>
      </c>
      <c r="AD328" s="4">
        <v>22.75</v>
      </c>
      <c r="AE328" s="4">
        <v>28</v>
      </c>
      <c r="AF328" s="5">
        <v>114.3</v>
      </c>
      <c r="AG328" s="5">
        <v>6.5000000000000009</v>
      </c>
      <c r="AH328" s="6" t="str">
        <f t="shared" si="61"/>
        <v>114.3 x 6.5</v>
      </c>
      <c r="AI328" s="11" cm="1">
        <f t="array" ref="AI328">_xll.DCEPropSectPipe(AF328, AG328, "Area")</f>
        <v>2201.3139723703698</v>
      </c>
      <c r="AJ328" s="151" cm="1">
        <f t="array" ref="AJ328">_xll.DCEPropSectPipe(AF328, AG328, "Ix")</f>
        <v>3209265.3722516391</v>
      </c>
      <c r="AK328" s="151" cm="1">
        <f t="array" ref="AK328">_xll.DCEPropSectPipe(AF328, AG328, "W")</f>
        <v>56155.124623825708</v>
      </c>
      <c r="AL328" s="151" cm="1">
        <f t="array" ref="AL328">_xll.DCEPropSectPipe(AF328, AG328, "Sx")</f>
        <v>37813.500833333332</v>
      </c>
      <c r="AM328" s="11">
        <f>2*Cal!AG328</f>
        <v>13.000000000000002</v>
      </c>
      <c r="AN328" s="11">
        <f t="shared" si="62"/>
        <v>53.9</v>
      </c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9"/>
      <c r="BB328" s="5" t="s">
        <v>299</v>
      </c>
      <c r="BC328" s="3">
        <v>100.34457264249319</v>
      </c>
      <c r="BD328" s="3">
        <v>0</v>
      </c>
      <c r="BE328" s="3">
        <v>8.9991503879835351E-3</v>
      </c>
      <c r="BF328" s="3">
        <v>1.0003395154443382</v>
      </c>
      <c r="BG328" s="3">
        <v>0</v>
      </c>
      <c r="BH328" s="153">
        <f t="shared" si="63"/>
        <v>1.0003395154443382</v>
      </c>
      <c r="BI328" s="153">
        <f t="shared" si="64"/>
        <v>8.9991503879835351E-3</v>
      </c>
      <c r="BJ328" s="8">
        <f t="shared" si="65"/>
        <v>0.21706639956637308</v>
      </c>
      <c r="BK328" s="8">
        <f t="shared" si="66"/>
        <v>8.482790366909472E-2</v>
      </c>
      <c r="BL328" s="8">
        <f t="shared" si="67"/>
        <v>0.30189430323546779</v>
      </c>
      <c r="BM328" s="8">
        <f t="shared" si="68"/>
        <v>6.6965655708218252E-5</v>
      </c>
      <c r="BN328" s="7" t="str">
        <f t="shared" si="69"/>
        <v>OK</v>
      </c>
      <c r="BO328" s="9">
        <f t="shared" si="70"/>
        <v>8.4827903669094734E-2</v>
      </c>
      <c r="BP328" s="7" t="str">
        <f t="shared" si="71"/>
        <v>OK</v>
      </c>
      <c r="BQ328" s="11">
        <f t="shared" si="72"/>
        <v>8.2923076923076913</v>
      </c>
      <c r="BR328" s="10" t="str">
        <f t="shared" si="73"/>
        <v>-</v>
      </c>
      <c r="BS328" s="9" t="str" cm="1">
        <f t="array" ref="BS328">IF(BQ328&lt;$K$45,"-",IF(BC328&lt;0,_xll.Dce_5575_1121_SigmaCr1(AN328,AG328,$B$23,$D$23),"-"))</f>
        <v>-</v>
      </c>
      <c r="BT328" s="10">
        <f t="shared" si="74"/>
        <v>0</v>
      </c>
      <c r="BU328" s="7" t="str">
        <f t="shared" si="75"/>
        <v>OK</v>
      </c>
      <c r="DA328" s="186"/>
      <c r="DB328" s="186"/>
      <c r="DC328" s="186"/>
      <c r="DD328" s="201"/>
      <c r="DE328" s="201"/>
      <c r="DF328" s="186"/>
      <c r="DG328" s="186"/>
      <c r="DH328" s="189"/>
      <c r="DI328" s="190"/>
      <c r="DJ328" s="187"/>
      <c r="DK328" s="187"/>
      <c r="DL328" s="190"/>
      <c r="DM328" s="190"/>
      <c r="DN328" s="190"/>
      <c r="DO328" s="190"/>
      <c r="DP328" s="190"/>
      <c r="DQ328" s="190"/>
      <c r="DR328" s="190"/>
      <c r="DS328" s="190"/>
      <c r="DT328" s="190"/>
      <c r="DU328" s="190"/>
      <c r="DV328" s="190"/>
      <c r="DW328" s="190"/>
      <c r="DX328" s="190"/>
      <c r="DY328" s="190"/>
      <c r="DZ328" s="190"/>
      <c r="EA328" s="190"/>
      <c r="EB328" s="186"/>
      <c r="EC328" s="188"/>
      <c r="ED328" s="188"/>
      <c r="EE328" s="188"/>
      <c r="EF328" s="188"/>
      <c r="EG328" s="188"/>
      <c r="EH328" s="188"/>
      <c r="EI328" s="188"/>
      <c r="EJ328" s="191"/>
      <c r="EK328" s="191"/>
      <c r="EL328" s="191"/>
      <c r="EM328" s="191"/>
      <c r="EN328" s="189"/>
      <c r="EO328" s="190"/>
      <c r="EP328" s="189"/>
      <c r="EQ328" s="187"/>
      <c r="ER328" s="191"/>
      <c r="ES328" s="190"/>
      <c r="ET328" s="191"/>
      <c r="EU328" s="190"/>
    </row>
    <row r="329" spans="27:151">
      <c r="AA329" s="6" t="s">
        <v>282</v>
      </c>
      <c r="AB329" s="5" t="s">
        <v>283</v>
      </c>
      <c r="AC329" s="5" t="s">
        <v>284</v>
      </c>
      <c r="AD329" s="4">
        <v>23.19</v>
      </c>
      <c r="AE329" s="4">
        <v>28</v>
      </c>
      <c r="AF329" s="5">
        <v>114.3</v>
      </c>
      <c r="AG329" s="5">
        <v>6.5000000000000009</v>
      </c>
      <c r="AH329" s="6" t="str">
        <f t="shared" si="61"/>
        <v>114.3 x 6.5</v>
      </c>
      <c r="AI329" s="11" cm="1">
        <f t="array" ref="AI329">_xll.DCEPropSectPipe(AF329, AG329, "Area")</f>
        <v>2201.3139723703698</v>
      </c>
      <c r="AJ329" s="151" cm="1">
        <f t="array" ref="AJ329">_xll.DCEPropSectPipe(AF329, AG329, "Ix")</f>
        <v>3209265.3722516391</v>
      </c>
      <c r="AK329" s="151" cm="1">
        <f t="array" ref="AK329">_xll.DCEPropSectPipe(AF329, AG329, "W")</f>
        <v>56155.124623825708</v>
      </c>
      <c r="AL329" s="151" cm="1">
        <f t="array" ref="AL329">_xll.DCEPropSectPipe(AF329, AG329, "Sx")</f>
        <v>37813.500833333332</v>
      </c>
      <c r="AM329" s="11">
        <f>2*Cal!AG329</f>
        <v>13.000000000000002</v>
      </c>
      <c r="AN329" s="11">
        <f t="shared" si="62"/>
        <v>53.9</v>
      </c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9"/>
      <c r="BB329" s="5" t="s">
        <v>299</v>
      </c>
      <c r="BC329" s="3">
        <v>100.34457264249319</v>
      </c>
      <c r="BD329" s="3">
        <v>0</v>
      </c>
      <c r="BE329" s="3">
        <v>9.0542843816041413E-2</v>
      </c>
      <c r="BF329" s="3">
        <v>0.97856470421220765</v>
      </c>
      <c r="BG329" s="3">
        <v>0</v>
      </c>
      <c r="BH329" s="153">
        <f t="shared" si="63"/>
        <v>0.97856470421220765</v>
      </c>
      <c r="BI329" s="153">
        <f t="shared" si="64"/>
        <v>9.0542843816041413E-2</v>
      </c>
      <c r="BJ329" s="8">
        <f t="shared" si="65"/>
        <v>0.21706639956637308</v>
      </c>
      <c r="BK329" s="8">
        <f t="shared" si="66"/>
        <v>8.2981418989549263E-2</v>
      </c>
      <c r="BL329" s="8">
        <f t="shared" si="67"/>
        <v>0.30004781855592233</v>
      </c>
      <c r="BM329" s="8">
        <f t="shared" si="68"/>
        <v>6.7375925997683196E-4</v>
      </c>
      <c r="BN329" s="7" t="str">
        <f t="shared" si="69"/>
        <v>OK</v>
      </c>
      <c r="BO329" s="9">
        <f t="shared" si="70"/>
        <v>8.2981418989549277E-2</v>
      </c>
      <c r="BP329" s="7" t="str">
        <f t="shared" si="71"/>
        <v>OK</v>
      </c>
      <c r="BQ329" s="11">
        <f t="shared" si="72"/>
        <v>8.2923076923076913</v>
      </c>
      <c r="BR329" s="10" t="str">
        <f t="shared" si="73"/>
        <v>-</v>
      </c>
      <c r="BS329" s="9" t="str" cm="1">
        <f t="array" ref="BS329">IF(BQ329&lt;$K$45,"-",IF(BC329&lt;0,_xll.Dce_5575_1121_SigmaCr1(AN329,AG329,$B$23,$D$23),"-"))</f>
        <v>-</v>
      </c>
      <c r="BT329" s="10">
        <f t="shared" si="74"/>
        <v>0</v>
      </c>
      <c r="BU329" s="7" t="str">
        <f t="shared" si="75"/>
        <v>OK</v>
      </c>
      <c r="DA329" s="186"/>
      <c r="DB329" s="186"/>
      <c r="DC329" s="186"/>
      <c r="DD329" s="201"/>
      <c r="DE329" s="201"/>
      <c r="DF329" s="186"/>
      <c r="DG329" s="186"/>
      <c r="DH329" s="189"/>
      <c r="DI329" s="190"/>
      <c r="DJ329" s="187"/>
      <c r="DK329" s="187"/>
      <c r="DL329" s="190"/>
      <c r="DM329" s="190"/>
      <c r="DN329" s="190"/>
      <c r="DO329" s="190"/>
      <c r="DP329" s="190"/>
      <c r="DQ329" s="190"/>
      <c r="DR329" s="190"/>
      <c r="DS329" s="190"/>
      <c r="DT329" s="190"/>
      <c r="DU329" s="190"/>
      <c r="DV329" s="190"/>
      <c r="DW329" s="190"/>
      <c r="DX329" s="190"/>
      <c r="DY329" s="190"/>
      <c r="DZ329" s="190"/>
      <c r="EA329" s="190"/>
      <c r="EB329" s="186"/>
      <c r="EC329" s="188"/>
      <c r="ED329" s="188"/>
      <c r="EE329" s="188"/>
      <c r="EF329" s="188"/>
      <c r="EG329" s="188"/>
      <c r="EH329" s="188"/>
      <c r="EI329" s="188"/>
      <c r="EJ329" s="191"/>
      <c r="EK329" s="191"/>
      <c r="EL329" s="191"/>
      <c r="EM329" s="191"/>
      <c r="EN329" s="189"/>
      <c r="EO329" s="190"/>
      <c r="EP329" s="189"/>
      <c r="EQ329" s="187"/>
      <c r="ER329" s="191"/>
      <c r="ES329" s="190"/>
      <c r="ET329" s="191"/>
      <c r="EU329" s="190"/>
    </row>
    <row r="330" spans="27:151">
      <c r="AA330" s="6" t="s">
        <v>282</v>
      </c>
      <c r="AB330" s="5" t="s">
        <v>283</v>
      </c>
      <c r="AC330" s="5" t="s">
        <v>284</v>
      </c>
      <c r="AD330" s="4">
        <v>23.62</v>
      </c>
      <c r="AE330" s="4">
        <v>28</v>
      </c>
      <c r="AF330" s="5">
        <v>114.3</v>
      </c>
      <c r="AG330" s="5">
        <v>6.5000000000000009</v>
      </c>
      <c r="AH330" s="6" t="str">
        <f t="shared" si="61"/>
        <v>114.3 x 6.5</v>
      </c>
      <c r="AI330" s="11" cm="1">
        <f t="array" ref="AI330">_xll.DCEPropSectPipe(AF330, AG330, "Area")</f>
        <v>2201.3139723703698</v>
      </c>
      <c r="AJ330" s="151" cm="1">
        <f t="array" ref="AJ330">_xll.DCEPropSectPipe(AF330, AG330, "Ix")</f>
        <v>3209265.3722516391</v>
      </c>
      <c r="AK330" s="151" cm="1">
        <f t="array" ref="AK330">_xll.DCEPropSectPipe(AF330, AG330, "W")</f>
        <v>56155.124623825708</v>
      </c>
      <c r="AL330" s="151" cm="1">
        <f t="array" ref="AL330">_xll.DCEPropSectPipe(AF330, AG330, "Sx")</f>
        <v>37813.500833333332</v>
      </c>
      <c r="AM330" s="11">
        <f>2*Cal!AG330</f>
        <v>13.000000000000002</v>
      </c>
      <c r="AN330" s="11">
        <f t="shared" si="62"/>
        <v>53.9</v>
      </c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9"/>
      <c r="BB330" s="5" t="s">
        <v>299</v>
      </c>
      <c r="BC330" s="3">
        <v>100.34457264249319</v>
      </c>
      <c r="BD330" s="3">
        <v>0</v>
      </c>
      <c r="BE330" s="3">
        <v>0.17208653724409931</v>
      </c>
      <c r="BF330" s="3">
        <v>0.92111452710530195</v>
      </c>
      <c r="BG330" s="3">
        <v>0</v>
      </c>
      <c r="BH330" s="153">
        <f t="shared" si="63"/>
        <v>0.92111452710530195</v>
      </c>
      <c r="BI330" s="153">
        <f t="shared" si="64"/>
        <v>0.17208653724409931</v>
      </c>
      <c r="BJ330" s="8">
        <f t="shared" si="65"/>
        <v>0.21706639956637308</v>
      </c>
      <c r="BK330" s="8">
        <f t="shared" si="66"/>
        <v>7.8109694925712472E-2</v>
      </c>
      <c r="BL330" s="8">
        <f t="shared" si="67"/>
        <v>0.29517609449208554</v>
      </c>
      <c r="BM330" s="8">
        <f t="shared" si="68"/>
        <v>1.2805528642454459E-3</v>
      </c>
      <c r="BN330" s="7" t="str">
        <f t="shared" si="69"/>
        <v>OK</v>
      </c>
      <c r="BO330" s="9">
        <f t="shared" si="70"/>
        <v>7.8109694925712472E-2</v>
      </c>
      <c r="BP330" s="7" t="str">
        <f t="shared" si="71"/>
        <v>OK</v>
      </c>
      <c r="BQ330" s="11">
        <f t="shared" si="72"/>
        <v>8.2923076923076913</v>
      </c>
      <c r="BR330" s="10" t="str">
        <f t="shared" si="73"/>
        <v>-</v>
      </c>
      <c r="BS330" s="9" t="str" cm="1">
        <f t="array" ref="BS330">IF(BQ330&lt;$K$45,"-",IF(BC330&lt;0,_xll.Dce_5575_1121_SigmaCr1(AN330,AG330,$B$23,$D$23),"-"))</f>
        <v>-</v>
      </c>
      <c r="BT330" s="10">
        <f t="shared" si="74"/>
        <v>0</v>
      </c>
      <c r="BU330" s="7" t="str">
        <f t="shared" si="75"/>
        <v>OK</v>
      </c>
      <c r="DA330" s="186"/>
      <c r="DB330" s="186"/>
      <c r="DC330" s="186"/>
      <c r="DD330" s="201"/>
      <c r="DE330" s="201"/>
      <c r="DF330" s="186"/>
      <c r="DG330" s="186"/>
      <c r="DH330" s="189"/>
      <c r="DI330" s="190"/>
      <c r="DJ330" s="187"/>
      <c r="DK330" s="187"/>
      <c r="DL330" s="190"/>
      <c r="DM330" s="190"/>
      <c r="DN330" s="190"/>
      <c r="DO330" s="190"/>
      <c r="DP330" s="190"/>
      <c r="DQ330" s="190"/>
      <c r="DR330" s="190"/>
      <c r="DS330" s="190"/>
      <c r="DT330" s="190"/>
      <c r="DU330" s="190"/>
      <c r="DV330" s="190"/>
      <c r="DW330" s="190"/>
      <c r="DX330" s="190"/>
      <c r="DY330" s="190"/>
      <c r="DZ330" s="190"/>
      <c r="EA330" s="190"/>
      <c r="EB330" s="186"/>
      <c r="EC330" s="188"/>
      <c r="ED330" s="188"/>
      <c r="EE330" s="188"/>
      <c r="EF330" s="188"/>
      <c r="EG330" s="188"/>
      <c r="EH330" s="188"/>
      <c r="EI330" s="188"/>
      <c r="EJ330" s="191"/>
      <c r="EK330" s="191"/>
      <c r="EL330" s="191"/>
      <c r="EM330" s="191"/>
      <c r="EN330" s="189"/>
      <c r="EO330" s="190"/>
      <c r="EP330" s="189"/>
      <c r="EQ330" s="187"/>
      <c r="ER330" s="191"/>
      <c r="ES330" s="190"/>
      <c r="ET330" s="191"/>
      <c r="EU330" s="190"/>
    </row>
    <row r="331" spans="27:151">
      <c r="AA331" s="6" t="s">
        <v>282</v>
      </c>
      <c r="AB331" s="5" t="s">
        <v>283</v>
      </c>
      <c r="AC331" s="5" t="s">
        <v>284</v>
      </c>
      <c r="AD331" s="4">
        <v>24.06</v>
      </c>
      <c r="AE331" s="4">
        <v>28</v>
      </c>
      <c r="AF331" s="5">
        <v>114.3</v>
      </c>
      <c r="AG331" s="5">
        <v>6.5000000000000009</v>
      </c>
      <c r="AH331" s="6" t="str">
        <f t="shared" si="61"/>
        <v>114.3 x 6.5</v>
      </c>
      <c r="AI331" s="11" cm="1">
        <f t="array" ref="AI331">_xll.DCEPropSectPipe(AF331, AG331, "Area")</f>
        <v>2201.3139723703698</v>
      </c>
      <c r="AJ331" s="151" cm="1">
        <f t="array" ref="AJ331">_xll.DCEPropSectPipe(AF331, AG331, "Ix")</f>
        <v>3209265.3722516391</v>
      </c>
      <c r="AK331" s="151" cm="1">
        <f t="array" ref="AK331">_xll.DCEPropSectPipe(AF331, AG331, "W")</f>
        <v>56155.124623825708</v>
      </c>
      <c r="AL331" s="151" cm="1">
        <f t="array" ref="AL331">_xll.DCEPropSectPipe(AF331, AG331, "Sx")</f>
        <v>37813.500833333332</v>
      </c>
      <c r="AM331" s="11">
        <f>2*Cal!AG331</f>
        <v>13.000000000000002</v>
      </c>
      <c r="AN331" s="11">
        <f t="shared" si="62"/>
        <v>53.9</v>
      </c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9"/>
      <c r="BB331" s="5" t="s">
        <v>299</v>
      </c>
      <c r="BC331" s="3">
        <v>100.34457264249319</v>
      </c>
      <c r="BD331" s="3">
        <v>0</v>
      </c>
      <c r="BE331" s="3">
        <v>0.25363023067215718</v>
      </c>
      <c r="BF331" s="3">
        <v>0.82798898412362087</v>
      </c>
      <c r="BG331" s="3">
        <v>0</v>
      </c>
      <c r="BH331" s="153">
        <f t="shared" si="63"/>
        <v>0.82798898412362087</v>
      </c>
      <c r="BI331" s="153">
        <f t="shared" si="64"/>
        <v>0.25363023067215718</v>
      </c>
      <c r="BJ331" s="8">
        <f t="shared" si="65"/>
        <v>0.21706639956637308</v>
      </c>
      <c r="BK331" s="8">
        <f t="shared" si="66"/>
        <v>7.0212731477584292E-2</v>
      </c>
      <c r="BL331" s="8">
        <f t="shared" si="67"/>
        <v>0.28727913104395736</v>
      </c>
      <c r="BM331" s="8">
        <f t="shared" si="68"/>
        <v>1.8873464685140594E-3</v>
      </c>
      <c r="BN331" s="7" t="str">
        <f t="shared" si="69"/>
        <v>OK</v>
      </c>
      <c r="BO331" s="9">
        <f t="shared" si="70"/>
        <v>7.0212731477584306E-2</v>
      </c>
      <c r="BP331" s="7" t="str">
        <f t="shared" si="71"/>
        <v>OK</v>
      </c>
      <c r="BQ331" s="11">
        <f t="shared" si="72"/>
        <v>8.2923076923076913</v>
      </c>
      <c r="BR331" s="10" t="str">
        <f t="shared" si="73"/>
        <v>-</v>
      </c>
      <c r="BS331" s="9" t="str" cm="1">
        <f t="array" ref="BS331">IF(BQ331&lt;$K$45,"-",IF(BC331&lt;0,_xll.Dce_5575_1121_SigmaCr1(AN331,AG331,$B$23,$D$23),"-"))</f>
        <v>-</v>
      </c>
      <c r="BT331" s="10">
        <f t="shared" si="74"/>
        <v>0</v>
      </c>
      <c r="BU331" s="7" t="str">
        <f t="shared" si="75"/>
        <v>OK</v>
      </c>
      <c r="DA331" s="186"/>
      <c r="DB331" s="186"/>
      <c r="DC331" s="186"/>
      <c r="DD331" s="201"/>
      <c r="DE331" s="201"/>
      <c r="DF331" s="186"/>
      <c r="DG331" s="186"/>
      <c r="DH331" s="189"/>
      <c r="DI331" s="190"/>
      <c r="DJ331" s="187"/>
      <c r="DK331" s="187"/>
      <c r="DL331" s="190"/>
      <c r="DM331" s="190"/>
      <c r="DN331" s="190"/>
      <c r="DO331" s="190"/>
      <c r="DP331" s="190"/>
      <c r="DQ331" s="190"/>
      <c r="DR331" s="190"/>
      <c r="DS331" s="190"/>
      <c r="DT331" s="190"/>
      <c r="DU331" s="190"/>
      <c r="DV331" s="190"/>
      <c r="DW331" s="190"/>
      <c r="DX331" s="190"/>
      <c r="DY331" s="190"/>
      <c r="DZ331" s="190"/>
      <c r="EA331" s="190"/>
      <c r="EB331" s="186"/>
      <c r="EC331" s="188"/>
      <c r="ED331" s="188"/>
      <c r="EE331" s="188"/>
      <c r="EF331" s="188"/>
      <c r="EG331" s="188"/>
      <c r="EH331" s="188"/>
      <c r="EI331" s="188"/>
      <c r="EJ331" s="191"/>
      <c r="EK331" s="191"/>
      <c r="EL331" s="191"/>
      <c r="EM331" s="191"/>
      <c r="EN331" s="189"/>
      <c r="EO331" s="190"/>
      <c r="EP331" s="189"/>
      <c r="EQ331" s="187"/>
      <c r="ER331" s="191"/>
      <c r="ES331" s="190"/>
      <c r="ET331" s="191"/>
      <c r="EU331" s="190"/>
    </row>
    <row r="332" spans="27:151">
      <c r="AA332" s="6" t="s">
        <v>282</v>
      </c>
      <c r="AB332" s="5" t="s">
        <v>283</v>
      </c>
      <c r="AC332" s="5" t="s">
        <v>284</v>
      </c>
      <c r="AD332" s="4">
        <v>24.5</v>
      </c>
      <c r="AE332" s="4">
        <v>28</v>
      </c>
      <c r="AF332" s="5">
        <v>114.3</v>
      </c>
      <c r="AG332" s="5">
        <v>6.5000000000000009</v>
      </c>
      <c r="AH332" s="6" t="str">
        <f t="shared" si="61"/>
        <v>114.3 x 6.5</v>
      </c>
      <c r="AI332" s="11" cm="1">
        <f t="array" ref="AI332">_xll.DCEPropSectPipe(AF332, AG332, "Area")</f>
        <v>2201.3139723703698</v>
      </c>
      <c r="AJ332" s="151" cm="1">
        <f t="array" ref="AJ332">_xll.DCEPropSectPipe(AF332, AG332, "Ix")</f>
        <v>3209265.3722516391</v>
      </c>
      <c r="AK332" s="151" cm="1">
        <f t="array" ref="AK332">_xll.DCEPropSectPipe(AF332, AG332, "W")</f>
        <v>56155.124623825708</v>
      </c>
      <c r="AL332" s="151" cm="1">
        <f t="array" ref="AL332">_xll.DCEPropSectPipe(AF332, AG332, "Sx")</f>
        <v>37813.500833333332</v>
      </c>
      <c r="AM332" s="11">
        <f>2*Cal!AG332</f>
        <v>13.000000000000002</v>
      </c>
      <c r="AN332" s="11">
        <f t="shared" si="62"/>
        <v>53.9</v>
      </c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9"/>
      <c r="BB332" s="5" t="s">
        <v>299</v>
      </c>
      <c r="BC332" s="3">
        <v>100.34457264249319</v>
      </c>
      <c r="BD332" s="3">
        <v>0</v>
      </c>
      <c r="BE332" s="3">
        <v>0.33517392410021507</v>
      </c>
      <c r="BF332" s="3">
        <v>0.69918807526716453</v>
      </c>
      <c r="BG332" s="3">
        <v>0</v>
      </c>
      <c r="BH332" s="153">
        <f t="shared" si="63"/>
        <v>0.69918807526716453</v>
      </c>
      <c r="BI332" s="153">
        <f t="shared" si="64"/>
        <v>0.33517392410021507</v>
      </c>
      <c r="BJ332" s="8">
        <f t="shared" si="65"/>
        <v>0.21706639956637308</v>
      </c>
      <c r="BK332" s="8">
        <f t="shared" si="66"/>
        <v>5.9290528645164764E-2</v>
      </c>
      <c r="BL332" s="8">
        <f t="shared" si="67"/>
        <v>0.27635692821153784</v>
      </c>
      <c r="BM332" s="8">
        <f t="shared" si="68"/>
        <v>2.4941400727826733E-3</v>
      </c>
      <c r="BN332" s="7" t="str">
        <f t="shared" si="69"/>
        <v>OK</v>
      </c>
      <c r="BO332" s="9">
        <f t="shared" si="70"/>
        <v>5.9290528645164778E-2</v>
      </c>
      <c r="BP332" s="7" t="str">
        <f t="shared" si="71"/>
        <v>OK</v>
      </c>
      <c r="BQ332" s="11">
        <f t="shared" si="72"/>
        <v>8.2923076923076913</v>
      </c>
      <c r="BR332" s="10" t="str">
        <f t="shared" si="73"/>
        <v>-</v>
      </c>
      <c r="BS332" s="9" t="str" cm="1">
        <f t="array" ref="BS332">IF(BQ332&lt;$K$45,"-",IF(BC332&lt;0,_xll.Dce_5575_1121_SigmaCr1(AN332,AG332,$B$23,$D$23),"-"))</f>
        <v>-</v>
      </c>
      <c r="BT332" s="10">
        <f t="shared" si="74"/>
        <v>0</v>
      </c>
      <c r="BU332" s="7" t="str">
        <f t="shared" si="75"/>
        <v>OK</v>
      </c>
      <c r="DA332" s="186"/>
      <c r="DB332" s="186"/>
      <c r="DC332" s="186"/>
      <c r="DD332" s="201"/>
      <c r="DE332" s="201"/>
      <c r="DF332" s="186"/>
      <c r="DG332" s="186"/>
      <c r="DH332" s="189"/>
      <c r="DI332" s="190"/>
      <c r="DJ332" s="187"/>
      <c r="DK332" s="187"/>
      <c r="DL332" s="190"/>
      <c r="DM332" s="190"/>
      <c r="DN332" s="190"/>
      <c r="DO332" s="190"/>
      <c r="DP332" s="190"/>
      <c r="DQ332" s="190"/>
      <c r="DR332" s="190"/>
      <c r="DS332" s="190"/>
      <c r="DT332" s="190"/>
      <c r="DU332" s="190"/>
      <c r="DV332" s="190"/>
      <c r="DW332" s="190"/>
      <c r="DX332" s="190"/>
      <c r="DY332" s="190"/>
      <c r="DZ332" s="190"/>
      <c r="EA332" s="190"/>
      <c r="EB332" s="186"/>
      <c r="EC332" s="188"/>
      <c r="ED332" s="188"/>
      <c r="EE332" s="188"/>
      <c r="EF332" s="188"/>
      <c r="EG332" s="188"/>
      <c r="EH332" s="188"/>
      <c r="EI332" s="188"/>
      <c r="EJ332" s="191"/>
      <c r="EK332" s="191"/>
      <c r="EL332" s="191"/>
      <c r="EM332" s="191"/>
      <c r="EN332" s="189"/>
      <c r="EO332" s="190"/>
      <c r="EP332" s="189"/>
      <c r="EQ332" s="187"/>
      <c r="ER332" s="191"/>
      <c r="ES332" s="190"/>
      <c r="ET332" s="191"/>
      <c r="EU332" s="190"/>
    </row>
    <row r="333" spans="27:151">
      <c r="AA333" s="6" t="s">
        <v>282</v>
      </c>
      <c r="AB333" s="5" t="s">
        <v>283</v>
      </c>
      <c r="AC333" s="5" t="s">
        <v>284</v>
      </c>
      <c r="AD333" s="4">
        <v>24.5</v>
      </c>
      <c r="AE333" s="4">
        <v>28</v>
      </c>
      <c r="AF333" s="5">
        <v>114.3</v>
      </c>
      <c r="AG333" s="5">
        <v>6.5000000000000009</v>
      </c>
      <c r="AH333" s="6" t="str">
        <f t="shared" si="61"/>
        <v>114.3 x 6.5</v>
      </c>
      <c r="AI333" s="11" cm="1">
        <f t="array" ref="AI333">_xll.DCEPropSectPipe(AF333, AG333, "Area")</f>
        <v>2201.3139723703698</v>
      </c>
      <c r="AJ333" s="151" cm="1">
        <f t="array" ref="AJ333">_xll.DCEPropSectPipe(AF333, AG333, "Ix")</f>
        <v>3209265.3722516391</v>
      </c>
      <c r="AK333" s="151" cm="1">
        <f t="array" ref="AK333">_xll.DCEPropSectPipe(AF333, AG333, "W")</f>
        <v>56155.124623825708</v>
      </c>
      <c r="AL333" s="151" cm="1">
        <f t="array" ref="AL333">_xll.DCEPropSectPipe(AF333, AG333, "Sx")</f>
        <v>37813.500833333332</v>
      </c>
      <c r="AM333" s="11">
        <f>2*Cal!AG333</f>
        <v>13.000000000000002</v>
      </c>
      <c r="AN333" s="11">
        <f t="shared" si="62"/>
        <v>53.9</v>
      </c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9"/>
      <c r="BB333" s="5" t="s">
        <v>299</v>
      </c>
      <c r="BC333" s="3">
        <v>-1064.8392836901787</v>
      </c>
      <c r="BD333" s="3">
        <v>0</v>
      </c>
      <c r="BE333" s="3">
        <v>3.0235140904237485</v>
      </c>
      <c r="BF333" s="3">
        <v>0.69918807526705551</v>
      </c>
      <c r="BG333" s="3">
        <v>0</v>
      </c>
      <c r="BH333" s="153">
        <f t="shared" si="63"/>
        <v>0.69918807526705551</v>
      </c>
      <c r="BI333" s="153">
        <f t="shared" si="64"/>
        <v>3.0235140904237485</v>
      </c>
      <c r="BJ333" s="8">
        <f t="shared" si="65"/>
        <v>2.3034711628198314</v>
      </c>
      <c r="BK333" s="8">
        <f t="shared" si="66"/>
        <v>5.9290528645155528E-2</v>
      </c>
      <c r="BL333" s="8">
        <f t="shared" si="67"/>
        <v>2.3627616914649869</v>
      </c>
      <c r="BM333" s="8">
        <f t="shared" si="68"/>
        <v>2.2498968778055035E-2</v>
      </c>
      <c r="BN333" s="7" t="str">
        <f t="shared" si="69"/>
        <v>O/S</v>
      </c>
      <c r="BO333" s="9">
        <f t="shared" si="70"/>
        <v>5.9290528645155535E-2</v>
      </c>
      <c r="BP333" s="7" t="str">
        <f t="shared" si="71"/>
        <v>OK</v>
      </c>
      <c r="BQ333" s="11">
        <f t="shared" si="72"/>
        <v>8.2923076923076913</v>
      </c>
      <c r="BR333" s="10" t="str">
        <f t="shared" si="73"/>
        <v>-</v>
      </c>
      <c r="BS333" s="9" t="str" cm="1">
        <f t="array" ref="BS333">IF(BQ333&lt;$K$45,"-",IF(BC333&lt;0,_xll.Dce_5575_1121_SigmaCr1(AN333,AG333,$B$23,$D$23),"-"))</f>
        <v>-</v>
      </c>
      <c r="BT333" s="10">
        <f t="shared" si="74"/>
        <v>0</v>
      </c>
      <c r="BU333" s="7" t="str">
        <f t="shared" si="75"/>
        <v>OK</v>
      </c>
      <c r="DA333" s="186"/>
      <c r="DB333" s="186"/>
      <c r="DC333" s="186"/>
      <c r="DD333" s="201"/>
      <c r="DE333" s="201"/>
      <c r="DF333" s="186"/>
      <c r="DG333" s="186"/>
      <c r="DH333" s="189"/>
      <c r="DI333" s="190"/>
      <c r="DJ333" s="187"/>
      <c r="DK333" s="187"/>
      <c r="DL333" s="190"/>
      <c r="DM333" s="190"/>
      <c r="DN333" s="190"/>
      <c r="DO333" s="190"/>
      <c r="DP333" s="190"/>
      <c r="DQ333" s="190"/>
      <c r="DR333" s="190"/>
      <c r="DS333" s="190"/>
      <c r="DT333" s="190"/>
      <c r="DU333" s="190"/>
      <c r="DV333" s="190"/>
      <c r="DW333" s="190"/>
      <c r="DX333" s="190"/>
      <c r="DY333" s="190"/>
      <c r="DZ333" s="190"/>
      <c r="EA333" s="190"/>
      <c r="EB333" s="186"/>
      <c r="EC333" s="188"/>
      <c r="ED333" s="188"/>
      <c r="EE333" s="188"/>
      <c r="EF333" s="188"/>
      <c r="EG333" s="188"/>
      <c r="EH333" s="188"/>
      <c r="EI333" s="188"/>
      <c r="EJ333" s="191"/>
      <c r="EK333" s="191"/>
      <c r="EL333" s="191"/>
      <c r="EM333" s="191"/>
      <c r="EN333" s="189"/>
      <c r="EO333" s="190"/>
      <c r="EP333" s="189"/>
      <c r="EQ333" s="187"/>
      <c r="ER333" s="191"/>
      <c r="ES333" s="190"/>
      <c r="ET333" s="191"/>
      <c r="EU333" s="190"/>
    </row>
    <row r="334" spans="27:151">
      <c r="AA334" s="6" t="s">
        <v>282</v>
      </c>
      <c r="AB334" s="5" t="s">
        <v>283</v>
      </c>
      <c r="AC334" s="5" t="s">
        <v>284</v>
      </c>
      <c r="AD334" s="4">
        <v>24.94</v>
      </c>
      <c r="AE334" s="4">
        <v>28</v>
      </c>
      <c r="AF334" s="5">
        <v>114.3</v>
      </c>
      <c r="AG334" s="5">
        <v>6.5000000000000009</v>
      </c>
      <c r="AH334" s="6" t="str">
        <f t="shared" si="61"/>
        <v>114.3 x 6.5</v>
      </c>
      <c r="AI334" s="11" cm="1">
        <f t="array" ref="AI334">_xll.DCEPropSectPipe(AF334, AG334, "Area")</f>
        <v>2201.3139723703698</v>
      </c>
      <c r="AJ334" s="151" cm="1">
        <f t="array" ref="AJ334">_xll.DCEPropSectPipe(AF334, AG334, "Ix")</f>
        <v>3209265.3722516391</v>
      </c>
      <c r="AK334" s="151" cm="1">
        <f t="array" ref="AK334">_xll.DCEPropSectPipe(AF334, AG334, "W")</f>
        <v>56155.124623825708</v>
      </c>
      <c r="AL334" s="151" cm="1">
        <f t="array" ref="AL334">_xll.DCEPropSectPipe(AF334, AG334, "Sx")</f>
        <v>37813.500833333332</v>
      </c>
      <c r="AM334" s="11">
        <f>2*Cal!AG334</f>
        <v>13.000000000000002</v>
      </c>
      <c r="AN334" s="11">
        <f t="shared" si="62"/>
        <v>53.9</v>
      </c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9"/>
      <c r="BB334" s="5" t="s">
        <v>299</v>
      </c>
      <c r="BC334" s="3">
        <v>-1064.8392836901787</v>
      </c>
      <c r="BD334" s="3">
        <v>0</v>
      </c>
      <c r="BE334" s="3">
        <v>3.1050577838518061</v>
      </c>
      <c r="BF334" s="3">
        <v>-0.64143702223072196</v>
      </c>
      <c r="BG334" s="3">
        <v>0</v>
      </c>
      <c r="BH334" s="153">
        <f t="shared" si="63"/>
        <v>0.64143702223072196</v>
      </c>
      <c r="BI334" s="153">
        <f t="shared" si="64"/>
        <v>3.1050577838518061</v>
      </c>
      <c r="BJ334" s="8">
        <f t="shared" si="65"/>
        <v>2.3034711628198314</v>
      </c>
      <c r="BK334" s="8">
        <f t="shared" si="66"/>
        <v>5.4393290569361978E-2</v>
      </c>
      <c r="BL334" s="8">
        <f t="shared" si="67"/>
        <v>2.3578644533891935</v>
      </c>
      <c r="BM334" s="8">
        <f t="shared" si="68"/>
        <v>2.3105762382323647E-2</v>
      </c>
      <c r="BN334" s="7" t="str">
        <f t="shared" si="69"/>
        <v>O/S</v>
      </c>
      <c r="BO334" s="9">
        <f t="shared" si="70"/>
        <v>5.4393290569361985E-2</v>
      </c>
      <c r="BP334" s="7" t="str">
        <f t="shared" si="71"/>
        <v>OK</v>
      </c>
      <c r="BQ334" s="11">
        <f t="shared" si="72"/>
        <v>8.2923076923076913</v>
      </c>
      <c r="BR334" s="10" t="str">
        <f t="shared" si="73"/>
        <v>-</v>
      </c>
      <c r="BS334" s="9" t="str" cm="1">
        <f t="array" ref="BS334">IF(BQ334&lt;$K$45,"-",IF(BC334&lt;0,_xll.Dce_5575_1121_SigmaCr1(AN334,AG334,$B$23,$D$23),"-"))</f>
        <v>-</v>
      </c>
      <c r="BT334" s="10">
        <f t="shared" si="74"/>
        <v>0</v>
      </c>
      <c r="BU334" s="7" t="str">
        <f t="shared" si="75"/>
        <v>OK</v>
      </c>
      <c r="DA334" s="186"/>
      <c r="DB334" s="186"/>
      <c r="DC334" s="186"/>
      <c r="DD334" s="201"/>
      <c r="DE334" s="201"/>
      <c r="DF334" s="186"/>
      <c r="DG334" s="186"/>
      <c r="DH334" s="189"/>
      <c r="DI334" s="190"/>
      <c r="DJ334" s="187"/>
      <c r="DK334" s="187"/>
      <c r="DL334" s="190"/>
      <c r="DM334" s="190"/>
      <c r="DN334" s="190"/>
      <c r="DO334" s="190"/>
      <c r="DP334" s="190"/>
      <c r="DQ334" s="190"/>
      <c r="DR334" s="190"/>
      <c r="DS334" s="190"/>
      <c r="DT334" s="190"/>
      <c r="DU334" s="190"/>
      <c r="DV334" s="190"/>
      <c r="DW334" s="190"/>
      <c r="DX334" s="190"/>
      <c r="DY334" s="190"/>
      <c r="DZ334" s="190"/>
      <c r="EA334" s="190"/>
      <c r="EB334" s="186"/>
      <c r="EC334" s="188"/>
      <c r="ED334" s="188"/>
      <c r="EE334" s="188"/>
      <c r="EF334" s="188"/>
      <c r="EG334" s="188"/>
      <c r="EH334" s="188"/>
      <c r="EI334" s="188"/>
      <c r="EJ334" s="191"/>
      <c r="EK334" s="191"/>
      <c r="EL334" s="191"/>
      <c r="EM334" s="191"/>
      <c r="EN334" s="189"/>
      <c r="EO334" s="190"/>
      <c r="EP334" s="189"/>
      <c r="EQ334" s="187"/>
      <c r="ER334" s="191"/>
      <c r="ES334" s="190"/>
      <c r="ET334" s="191"/>
      <c r="EU334" s="190"/>
    </row>
    <row r="335" spans="27:151">
      <c r="AA335" s="6" t="s">
        <v>282</v>
      </c>
      <c r="AB335" s="5" t="s">
        <v>283</v>
      </c>
      <c r="AC335" s="5" t="s">
        <v>284</v>
      </c>
      <c r="AD335" s="4">
        <v>25.38</v>
      </c>
      <c r="AE335" s="4">
        <v>28</v>
      </c>
      <c r="AF335" s="5">
        <v>114.3</v>
      </c>
      <c r="AG335" s="5">
        <v>6.5000000000000009</v>
      </c>
      <c r="AH335" s="6" t="str">
        <f t="shared" si="61"/>
        <v>114.3 x 6.5</v>
      </c>
      <c r="AI335" s="11" cm="1">
        <f t="array" ref="AI335">_xll.DCEPropSectPipe(AF335, AG335, "Area")</f>
        <v>2201.3139723703698</v>
      </c>
      <c r="AJ335" s="151" cm="1">
        <f t="array" ref="AJ335">_xll.DCEPropSectPipe(AF335, AG335, "Ix")</f>
        <v>3209265.3722516391</v>
      </c>
      <c r="AK335" s="151" cm="1">
        <f t="array" ref="AK335">_xll.DCEPropSectPipe(AF335, AG335, "W")</f>
        <v>56155.124623825708</v>
      </c>
      <c r="AL335" s="151" cm="1">
        <f t="array" ref="AL335">_xll.DCEPropSectPipe(AF335, AG335, "Sx")</f>
        <v>37813.500833333332</v>
      </c>
      <c r="AM335" s="11">
        <f>2*Cal!AG335</f>
        <v>13.000000000000002</v>
      </c>
      <c r="AN335" s="11">
        <f t="shared" si="62"/>
        <v>53.9</v>
      </c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9"/>
      <c r="BB335" s="5" t="s">
        <v>299</v>
      </c>
      <c r="BC335" s="3">
        <v>-1064.8392836901787</v>
      </c>
      <c r="BD335" s="3">
        <v>0</v>
      </c>
      <c r="BE335" s="3">
        <v>3.1866014772798636</v>
      </c>
      <c r="BF335" s="3">
        <v>-2.0177374856032744</v>
      </c>
      <c r="BG335" s="3">
        <v>0</v>
      </c>
      <c r="BH335" s="153">
        <f t="shared" si="63"/>
        <v>2.0177374856032744</v>
      </c>
      <c r="BI335" s="153">
        <f t="shared" si="64"/>
        <v>3.1866014772798636</v>
      </c>
      <c r="BJ335" s="8">
        <f t="shared" si="65"/>
        <v>2.3034711628198314</v>
      </c>
      <c r="BK335" s="8">
        <f t="shared" si="66"/>
        <v>0.1711023491681708</v>
      </c>
      <c r="BL335" s="8">
        <f t="shared" si="67"/>
        <v>2.4745735119880021</v>
      </c>
      <c r="BM335" s="8">
        <f t="shared" si="68"/>
        <v>2.3712555986592256E-2</v>
      </c>
      <c r="BN335" s="7" t="str">
        <f t="shared" si="69"/>
        <v>O/S</v>
      </c>
      <c r="BO335" s="9">
        <f t="shared" si="70"/>
        <v>0.17110234916817083</v>
      </c>
      <c r="BP335" s="7" t="str">
        <f t="shared" si="71"/>
        <v>OK</v>
      </c>
      <c r="BQ335" s="11">
        <f t="shared" si="72"/>
        <v>8.2923076923076913</v>
      </c>
      <c r="BR335" s="10" t="str">
        <f t="shared" si="73"/>
        <v>-</v>
      </c>
      <c r="BS335" s="9" t="str" cm="1">
        <f t="array" ref="BS335">IF(BQ335&lt;$K$45,"-",IF(BC335&lt;0,_xll.Dce_5575_1121_SigmaCr1(AN335,AG335,$B$23,$D$23),"-"))</f>
        <v>-</v>
      </c>
      <c r="BT335" s="10">
        <f t="shared" si="74"/>
        <v>0</v>
      </c>
      <c r="BU335" s="7" t="str">
        <f t="shared" si="75"/>
        <v>OK</v>
      </c>
      <c r="DA335" s="186"/>
      <c r="DB335" s="186"/>
      <c r="DC335" s="186"/>
      <c r="DD335" s="201"/>
      <c r="DE335" s="201"/>
      <c r="DF335" s="186"/>
      <c r="DG335" s="186"/>
      <c r="DH335" s="189"/>
      <c r="DI335" s="190"/>
      <c r="DJ335" s="187"/>
      <c r="DK335" s="187"/>
      <c r="DL335" s="190"/>
      <c r="DM335" s="190"/>
      <c r="DN335" s="190"/>
      <c r="DO335" s="190"/>
      <c r="DP335" s="190"/>
      <c r="DQ335" s="190"/>
      <c r="DR335" s="190"/>
      <c r="DS335" s="190"/>
      <c r="DT335" s="190"/>
      <c r="DU335" s="190"/>
      <c r="DV335" s="190"/>
      <c r="DW335" s="190"/>
      <c r="DX335" s="190"/>
      <c r="DY335" s="190"/>
      <c r="DZ335" s="190"/>
      <c r="EA335" s="190"/>
      <c r="EB335" s="186"/>
      <c r="EC335" s="188"/>
      <c r="ED335" s="188"/>
      <c r="EE335" s="188"/>
      <c r="EF335" s="188"/>
      <c r="EG335" s="188"/>
      <c r="EH335" s="188"/>
      <c r="EI335" s="188"/>
      <c r="EJ335" s="191"/>
      <c r="EK335" s="191"/>
      <c r="EL335" s="191"/>
      <c r="EM335" s="191"/>
      <c r="EN335" s="189"/>
      <c r="EO335" s="190"/>
      <c r="EP335" s="189"/>
      <c r="EQ335" s="187"/>
      <c r="ER335" s="191"/>
      <c r="ES335" s="190"/>
      <c r="ET335" s="191"/>
      <c r="EU335" s="190"/>
    </row>
    <row r="336" spans="27:151">
      <c r="AA336" s="6" t="s">
        <v>282</v>
      </c>
      <c r="AB336" s="5" t="s">
        <v>283</v>
      </c>
      <c r="AC336" s="5" t="s">
        <v>284</v>
      </c>
      <c r="AD336" s="4">
        <v>25.81</v>
      </c>
      <c r="AE336" s="4">
        <v>28</v>
      </c>
      <c r="AF336" s="5">
        <v>114.3</v>
      </c>
      <c r="AG336" s="5">
        <v>6.5000000000000009</v>
      </c>
      <c r="AH336" s="6" t="str">
        <f t="shared" si="61"/>
        <v>114.3 x 6.5</v>
      </c>
      <c r="AI336" s="11" cm="1">
        <f t="array" ref="AI336">_xll.DCEPropSectPipe(AF336, AG336, "Area")</f>
        <v>2201.3139723703698</v>
      </c>
      <c r="AJ336" s="151" cm="1">
        <f t="array" ref="AJ336">_xll.DCEPropSectPipe(AF336, AG336, "Ix")</f>
        <v>3209265.3722516391</v>
      </c>
      <c r="AK336" s="151" cm="1">
        <f t="array" ref="AK336">_xll.DCEPropSectPipe(AF336, AG336, "W")</f>
        <v>56155.124623825708</v>
      </c>
      <c r="AL336" s="151" cm="1">
        <f t="array" ref="AL336">_xll.DCEPropSectPipe(AF336, AG336, "Sx")</f>
        <v>37813.500833333332</v>
      </c>
      <c r="AM336" s="11">
        <f>2*Cal!AG336</f>
        <v>13.000000000000002</v>
      </c>
      <c r="AN336" s="11">
        <f t="shared" si="62"/>
        <v>53.9</v>
      </c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9"/>
      <c r="BB336" s="5" t="s">
        <v>299</v>
      </c>
      <c r="BC336" s="3">
        <v>-1064.8392836901787</v>
      </c>
      <c r="BD336" s="3">
        <v>0</v>
      </c>
      <c r="BE336" s="3">
        <v>3.2681451707079212</v>
      </c>
      <c r="BF336" s="3">
        <v>-3.4297133148506025</v>
      </c>
      <c r="BG336" s="3">
        <v>0</v>
      </c>
      <c r="BH336" s="153">
        <f t="shared" si="63"/>
        <v>3.4297133148506025</v>
      </c>
      <c r="BI336" s="153">
        <f t="shared" si="64"/>
        <v>3.2681451707079212</v>
      </c>
      <c r="BJ336" s="8">
        <f t="shared" si="65"/>
        <v>2.3034711628198314</v>
      </c>
      <c r="BK336" s="8">
        <f t="shared" si="66"/>
        <v>0.290836647151271</v>
      </c>
      <c r="BL336" s="8">
        <f t="shared" si="67"/>
        <v>2.5943078099711023</v>
      </c>
      <c r="BM336" s="8">
        <f t="shared" si="68"/>
        <v>2.4319349590860871E-2</v>
      </c>
      <c r="BN336" s="7" t="str">
        <f t="shared" si="69"/>
        <v>O/S</v>
      </c>
      <c r="BO336" s="9">
        <f t="shared" si="70"/>
        <v>0.29083664715127105</v>
      </c>
      <c r="BP336" s="7" t="str">
        <f t="shared" si="71"/>
        <v>OK</v>
      </c>
      <c r="BQ336" s="11">
        <f t="shared" si="72"/>
        <v>8.2923076923076913</v>
      </c>
      <c r="BR336" s="10" t="str">
        <f t="shared" si="73"/>
        <v>-</v>
      </c>
      <c r="BS336" s="9" t="str" cm="1">
        <f t="array" ref="BS336">IF(BQ336&lt;$K$45,"-",IF(BC336&lt;0,_xll.Dce_5575_1121_SigmaCr1(AN336,AG336,$B$23,$D$23),"-"))</f>
        <v>-</v>
      </c>
      <c r="BT336" s="10">
        <f t="shared" si="74"/>
        <v>0</v>
      </c>
      <c r="BU336" s="7" t="str">
        <f t="shared" si="75"/>
        <v>OK</v>
      </c>
      <c r="DA336" s="186"/>
      <c r="DB336" s="186"/>
      <c r="DC336" s="186"/>
      <c r="DD336" s="201"/>
      <c r="DE336" s="201"/>
      <c r="DF336" s="186"/>
      <c r="DG336" s="186"/>
      <c r="DH336" s="189"/>
      <c r="DI336" s="190"/>
      <c r="DJ336" s="187"/>
      <c r="DK336" s="187"/>
      <c r="DL336" s="190"/>
      <c r="DM336" s="190"/>
      <c r="DN336" s="190"/>
      <c r="DO336" s="190"/>
      <c r="DP336" s="190"/>
      <c r="DQ336" s="190"/>
      <c r="DR336" s="190"/>
      <c r="DS336" s="190"/>
      <c r="DT336" s="190"/>
      <c r="DU336" s="190"/>
      <c r="DV336" s="190"/>
      <c r="DW336" s="190"/>
      <c r="DX336" s="190"/>
      <c r="DY336" s="190"/>
      <c r="DZ336" s="190"/>
      <c r="EA336" s="190"/>
      <c r="EB336" s="186"/>
      <c r="EC336" s="188"/>
      <c r="ED336" s="188"/>
      <c r="EE336" s="188"/>
      <c r="EF336" s="188"/>
      <c r="EG336" s="188"/>
      <c r="EH336" s="188"/>
      <c r="EI336" s="188"/>
      <c r="EJ336" s="191"/>
      <c r="EK336" s="191"/>
      <c r="EL336" s="191"/>
      <c r="EM336" s="191"/>
      <c r="EN336" s="189"/>
      <c r="EO336" s="190"/>
      <c r="EP336" s="189"/>
      <c r="EQ336" s="187"/>
      <c r="ER336" s="191"/>
      <c r="ES336" s="190"/>
      <c r="ET336" s="191"/>
      <c r="EU336" s="190"/>
    </row>
    <row r="337" spans="27:151">
      <c r="AA337" s="6" t="s">
        <v>282</v>
      </c>
      <c r="AB337" s="5" t="s">
        <v>283</v>
      </c>
      <c r="AC337" s="5" t="s">
        <v>284</v>
      </c>
      <c r="AD337" s="4">
        <v>26.25</v>
      </c>
      <c r="AE337" s="4">
        <v>28</v>
      </c>
      <c r="AF337" s="5">
        <v>114.3</v>
      </c>
      <c r="AG337" s="5">
        <v>6.5000000000000009</v>
      </c>
      <c r="AH337" s="6" t="str">
        <f t="shared" si="61"/>
        <v>114.3 x 6.5</v>
      </c>
      <c r="AI337" s="11" cm="1">
        <f t="array" ref="AI337">_xll.DCEPropSectPipe(AF337, AG337, "Area")</f>
        <v>2201.3139723703698</v>
      </c>
      <c r="AJ337" s="151" cm="1">
        <f t="array" ref="AJ337">_xll.DCEPropSectPipe(AF337, AG337, "Ix")</f>
        <v>3209265.3722516391</v>
      </c>
      <c r="AK337" s="151" cm="1">
        <f t="array" ref="AK337">_xll.DCEPropSectPipe(AF337, AG337, "W")</f>
        <v>56155.124623825708</v>
      </c>
      <c r="AL337" s="151" cm="1">
        <f t="array" ref="AL337">_xll.DCEPropSectPipe(AF337, AG337, "Sx")</f>
        <v>37813.500833333332</v>
      </c>
      <c r="AM337" s="11">
        <f>2*Cal!AG337</f>
        <v>13.000000000000002</v>
      </c>
      <c r="AN337" s="11">
        <f t="shared" si="62"/>
        <v>53.9</v>
      </c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9"/>
      <c r="BB337" s="5" t="s">
        <v>299</v>
      </c>
      <c r="BC337" s="3">
        <v>-1064.8392836901787</v>
      </c>
      <c r="BD337" s="3">
        <v>0</v>
      </c>
      <c r="BE337" s="3">
        <v>3.3496888641359792</v>
      </c>
      <c r="BF337" s="3">
        <v>-4.8773645099727068</v>
      </c>
      <c r="BG337" s="3">
        <v>0</v>
      </c>
      <c r="BH337" s="153">
        <f t="shared" si="63"/>
        <v>4.8773645099727068</v>
      </c>
      <c r="BI337" s="153">
        <f t="shared" si="64"/>
        <v>3.3496888641359792</v>
      </c>
      <c r="BJ337" s="8">
        <f t="shared" si="65"/>
        <v>2.3034711628198314</v>
      </c>
      <c r="BK337" s="8">
        <f t="shared" si="66"/>
        <v>0.41359618451866265</v>
      </c>
      <c r="BL337" s="8">
        <f t="shared" si="67"/>
        <v>2.7170673473384941</v>
      </c>
      <c r="BM337" s="8">
        <f t="shared" si="68"/>
        <v>2.4926143195129483E-2</v>
      </c>
      <c r="BN337" s="7" t="str">
        <f t="shared" si="69"/>
        <v>O/S</v>
      </c>
      <c r="BO337" s="9">
        <f t="shared" si="70"/>
        <v>0.41359618451866276</v>
      </c>
      <c r="BP337" s="7" t="str">
        <f t="shared" si="71"/>
        <v>OK</v>
      </c>
      <c r="BQ337" s="11">
        <f t="shared" si="72"/>
        <v>8.2923076923076913</v>
      </c>
      <c r="BR337" s="10" t="str">
        <f t="shared" si="73"/>
        <v>-</v>
      </c>
      <c r="BS337" s="9" t="str" cm="1">
        <f t="array" ref="BS337">IF(BQ337&lt;$K$45,"-",IF(BC337&lt;0,_xll.Dce_5575_1121_SigmaCr1(AN337,AG337,$B$23,$D$23),"-"))</f>
        <v>-</v>
      </c>
      <c r="BT337" s="10">
        <f t="shared" si="74"/>
        <v>0</v>
      </c>
      <c r="BU337" s="7" t="str">
        <f t="shared" si="75"/>
        <v>OK</v>
      </c>
      <c r="DA337" s="186"/>
      <c r="DB337" s="186"/>
      <c r="DC337" s="186"/>
      <c r="DD337" s="201"/>
      <c r="DE337" s="201"/>
      <c r="DF337" s="186"/>
      <c r="DG337" s="186"/>
      <c r="DH337" s="189"/>
      <c r="DI337" s="190"/>
      <c r="DJ337" s="187"/>
      <c r="DK337" s="187"/>
      <c r="DL337" s="190"/>
      <c r="DM337" s="190"/>
      <c r="DN337" s="190"/>
      <c r="DO337" s="190"/>
      <c r="DP337" s="190"/>
      <c r="DQ337" s="190"/>
      <c r="DR337" s="190"/>
      <c r="DS337" s="190"/>
      <c r="DT337" s="190"/>
      <c r="DU337" s="190"/>
      <c r="DV337" s="190"/>
      <c r="DW337" s="190"/>
      <c r="DX337" s="190"/>
      <c r="DY337" s="190"/>
      <c r="DZ337" s="190"/>
      <c r="EA337" s="190"/>
      <c r="EB337" s="186"/>
      <c r="EC337" s="188"/>
      <c r="ED337" s="188"/>
      <c r="EE337" s="188"/>
      <c r="EF337" s="188"/>
      <c r="EG337" s="188"/>
      <c r="EH337" s="188"/>
      <c r="EI337" s="188"/>
      <c r="EJ337" s="191"/>
      <c r="EK337" s="191"/>
      <c r="EL337" s="191"/>
      <c r="EM337" s="191"/>
      <c r="EN337" s="189"/>
      <c r="EO337" s="190"/>
      <c r="EP337" s="189"/>
      <c r="EQ337" s="187"/>
      <c r="ER337" s="191"/>
      <c r="ES337" s="190"/>
      <c r="ET337" s="191"/>
      <c r="EU337" s="190"/>
    </row>
    <row r="338" spans="27:151">
      <c r="AA338" s="6" t="s">
        <v>282</v>
      </c>
      <c r="AB338" s="5" t="s">
        <v>283</v>
      </c>
      <c r="AC338" s="5" t="s">
        <v>284</v>
      </c>
      <c r="AD338" s="4">
        <v>26.25</v>
      </c>
      <c r="AE338" s="4">
        <v>28</v>
      </c>
      <c r="AF338" s="5">
        <v>114.3</v>
      </c>
      <c r="AG338" s="5">
        <v>6.5000000000000009</v>
      </c>
      <c r="AH338" s="6" t="str">
        <f t="shared" si="61"/>
        <v>114.3 x 6.5</v>
      </c>
      <c r="AI338" s="11" cm="1">
        <f t="array" ref="AI338">_xll.DCEPropSectPipe(AF338, AG338, "Area")</f>
        <v>2201.3139723703698</v>
      </c>
      <c r="AJ338" s="151" cm="1">
        <f t="array" ref="AJ338">_xll.DCEPropSectPipe(AF338, AG338, "Ix")</f>
        <v>3209265.3722516391</v>
      </c>
      <c r="AK338" s="151" cm="1">
        <f t="array" ref="AK338">_xll.DCEPropSectPipe(AF338, AG338, "W")</f>
        <v>56155.124623825708</v>
      </c>
      <c r="AL338" s="151" cm="1">
        <f t="array" ref="AL338">_xll.DCEPropSectPipe(AF338, AG338, "Sx")</f>
        <v>37813.500833333332</v>
      </c>
      <c r="AM338" s="11">
        <f>2*Cal!AG338</f>
        <v>13.000000000000002</v>
      </c>
      <c r="AN338" s="11">
        <f t="shared" si="62"/>
        <v>53.9</v>
      </c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9"/>
      <c r="BB338" s="5" t="s">
        <v>299</v>
      </c>
      <c r="BC338" s="3">
        <v>-1064.8392836901792</v>
      </c>
      <c r="BD338" s="3">
        <v>0</v>
      </c>
      <c r="BE338" s="3">
        <v>-2.9501528211261774</v>
      </c>
      <c r="BF338" s="3">
        <v>-4.8773645099726011</v>
      </c>
      <c r="BG338" s="3">
        <v>0</v>
      </c>
      <c r="BH338" s="153">
        <f t="shared" si="63"/>
        <v>4.8773645099726011</v>
      </c>
      <c r="BI338" s="153">
        <f t="shared" si="64"/>
        <v>2.9501528211261774</v>
      </c>
      <c r="BJ338" s="8">
        <f t="shared" si="65"/>
        <v>2.3034711628198323</v>
      </c>
      <c r="BK338" s="8">
        <f t="shared" si="66"/>
        <v>0.41359618451865376</v>
      </c>
      <c r="BL338" s="8">
        <f t="shared" si="67"/>
        <v>2.7170673473384861</v>
      </c>
      <c r="BM338" s="8">
        <f t="shared" si="68"/>
        <v>2.1953063299171287E-2</v>
      </c>
      <c r="BN338" s="7" t="str">
        <f t="shared" si="69"/>
        <v>O/S</v>
      </c>
      <c r="BO338" s="9">
        <f t="shared" si="70"/>
        <v>0.41359618451865382</v>
      </c>
      <c r="BP338" s="7" t="str">
        <f t="shared" si="71"/>
        <v>OK</v>
      </c>
      <c r="BQ338" s="11">
        <f t="shared" si="72"/>
        <v>8.2923076923076913</v>
      </c>
      <c r="BR338" s="10" t="str">
        <f t="shared" si="73"/>
        <v>-</v>
      </c>
      <c r="BS338" s="9" t="str" cm="1">
        <f t="array" ref="BS338">IF(BQ338&lt;$K$45,"-",IF(BC338&lt;0,_xll.Dce_5575_1121_SigmaCr1(AN338,AG338,$B$23,$D$23),"-"))</f>
        <v>-</v>
      </c>
      <c r="BT338" s="10">
        <f t="shared" si="74"/>
        <v>0</v>
      </c>
      <c r="BU338" s="7" t="str">
        <f t="shared" si="75"/>
        <v>OK</v>
      </c>
      <c r="DA338" s="186"/>
      <c r="DB338" s="186"/>
      <c r="DC338" s="186"/>
      <c r="DD338" s="201"/>
      <c r="DE338" s="201"/>
      <c r="DF338" s="186"/>
      <c r="DG338" s="186"/>
      <c r="DH338" s="189"/>
      <c r="DI338" s="190"/>
      <c r="DJ338" s="187"/>
      <c r="DK338" s="187"/>
      <c r="DL338" s="190"/>
      <c r="DM338" s="190"/>
      <c r="DN338" s="190"/>
      <c r="DO338" s="190"/>
      <c r="DP338" s="190"/>
      <c r="DQ338" s="190"/>
      <c r="DR338" s="190"/>
      <c r="DS338" s="190"/>
      <c r="DT338" s="190"/>
      <c r="DU338" s="190"/>
      <c r="DV338" s="190"/>
      <c r="DW338" s="190"/>
      <c r="DX338" s="190"/>
      <c r="DY338" s="190"/>
      <c r="DZ338" s="190"/>
      <c r="EA338" s="190"/>
      <c r="EB338" s="186"/>
      <c r="EC338" s="188"/>
      <c r="ED338" s="188"/>
      <c r="EE338" s="188"/>
      <c r="EF338" s="188"/>
      <c r="EG338" s="188"/>
      <c r="EH338" s="188"/>
      <c r="EI338" s="188"/>
      <c r="EJ338" s="191"/>
      <c r="EK338" s="191"/>
      <c r="EL338" s="191"/>
      <c r="EM338" s="191"/>
      <c r="EN338" s="189"/>
      <c r="EO338" s="190"/>
      <c r="EP338" s="189"/>
      <c r="EQ338" s="187"/>
      <c r="ER338" s="191"/>
      <c r="ES338" s="190"/>
      <c r="ET338" s="191"/>
      <c r="EU338" s="190"/>
    </row>
    <row r="339" spans="27:151">
      <c r="AA339" s="6" t="s">
        <v>282</v>
      </c>
      <c r="AB339" s="5" t="s">
        <v>283</v>
      </c>
      <c r="AC339" s="5" t="s">
        <v>284</v>
      </c>
      <c r="AD339" s="4">
        <v>26.69</v>
      </c>
      <c r="AE339" s="4">
        <v>28</v>
      </c>
      <c r="AF339" s="5">
        <v>114.3</v>
      </c>
      <c r="AG339" s="5">
        <v>6.5000000000000009</v>
      </c>
      <c r="AH339" s="6" t="str">
        <f t="shared" si="61"/>
        <v>114.3 x 6.5</v>
      </c>
      <c r="AI339" s="11" cm="1">
        <f t="array" ref="AI339">_xll.DCEPropSectPipe(AF339, AG339, "Area")</f>
        <v>2201.3139723703698</v>
      </c>
      <c r="AJ339" s="151" cm="1">
        <f t="array" ref="AJ339">_xll.DCEPropSectPipe(AF339, AG339, "Ix")</f>
        <v>3209265.3722516391</v>
      </c>
      <c r="AK339" s="151" cm="1">
        <f t="array" ref="AK339">_xll.DCEPropSectPipe(AF339, AG339, "W")</f>
        <v>56155.124623825708</v>
      </c>
      <c r="AL339" s="151" cm="1">
        <f t="array" ref="AL339">_xll.DCEPropSectPipe(AF339, AG339, "Sx")</f>
        <v>37813.500833333332</v>
      </c>
      <c r="AM339" s="11">
        <f>2*Cal!AG339</f>
        <v>13.000000000000002</v>
      </c>
      <c r="AN339" s="11">
        <f t="shared" si="62"/>
        <v>53.9</v>
      </c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9"/>
      <c r="BB339" s="5" t="s">
        <v>299</v>
      </c>
      <c r="BC339" s="3">
        <v>-1064.8392836901792</v>
      </c>
      <c r="BD339" s="3">
        <v>0</v>
      </c>
      <c r="BE339" s="3">
        <v>-2.8686091276981198</v>
      </c>
      <c r="BF339" s="3">
        <v>-3.6045103336672857</v>
      </c>
      <c r="BG339" s="3">
        <v>0</v>
      </c>
      <c r="BH339" s="153">
        <f t="shared" si="63"/>
        <v>3.6045103336672857</v>
      </c>
      <c r="BI339" s="153">
        <f t="shared" si="64"/>
        <v>2.8686091276981198</v>
      </c>
      <c r="BJ339" s="8">
        <f t="shared" si="65"/>
        <v>2.3034711628198323</v>
      </c>
      <c r="BK339" s="8">
        <f t="shared" si="66"/>
        <v>0.3056592793125531</v>
      </c>
      <c r="BL339" s="8">
        <f t="shared" si="67"/>
        <v>2.6091304421323853</v>
      </c>
      <c r="BM339" s="8">
        <f t="shared" si="68"/>
        <v>2.1346269694902675E-2</v>
      </c>
      <c r="BN339" s="7" t="str">
        <f t="shared" si="69"/>
        <v>O/S</v>
      </c>
      <c r="BO339" s="9">
        <f t="shared" si="70"/>
        <v>0.3056592793125531</v>
      </c>
      <c r="BP339" s="7" t="str">
        <f t="shared" si="71"/>
        <v>OK</v>
      </c>
      <c r="BQ339" s="11">
        <f t="shared" si="72"/>
        <v>8.2923076923076913</v>
      </c>
      <c r="BR339" s="10" t="str">
        <f t="shared" si="73"/>
        <v>-</v>
      </c>
      <c r="BS339" s="9" t="str" cm="1">
        <f t="array" ref="BS339">IF(BQ339&lt;$K$45,"-",IF(BC339&lt;0,_xll.Dce_5575_1121_SigmaCr1(AN339,AG339,$B$23,$D$23),"-"))</f>
        <v>-</v>
      </c>
      <c r="BT339" s="10">
        <f t="shared" si="74"/>
        <v>0</v>
      </c>
      <c r="BU339" s="7" t="str">
        <f t="shared" si="75"/>
        <v>OK</v>
      </c>
      <c r="DA339" s="186"/>
      <c r="DB339" s="186"/>
      <c r="DC339" s="186"/>
      <c r="DD339" s="201"/>
      <c r="DE339" s="201"/>
      <c r="DF339" s="186"/>
      <c r="DG339" s="186"/>
      <c r="DH339" s="189"/>
      <c r="DI339" s="190"/>
      <c r="DJ339" s="187"/>
      <c r="DK339" s="187"/>
      <c r="DL339" s="190"/>
      <c r="DM339" s="190"/>
      <c r="DN339" s="190"/>
      <c r="DO339" s="190"/>
      <c r="DP339" s="190"/>
      <c r="DQ339" s="190"/>
      <c r="DR339" s="190"/>
      <c r="DS339" s="190"/>
      <c r="DT339" s="190"/>
      <c r="DU339" s="190"/>
      <c r="DV339" s="190"/>
      <c r="DW339" s="190"/>
      <c r="DX339" s="190"/>
      <c r="DY339" s="190"/>
      <c r="DZ339" s="190"/>
      <c r="EA339" s="190"/>
      <c r="EB339" s="186"/>
      <c r="EC339" s="188"/>
      <c r="ED339" s="188"/>
      <c r="EE339" s="188"/>
      <c r="EF339" s="188"/>
      <c r="EG339" s="188"/>
      <c r="EH339" s="188"/>
      <c r="EI339" s="188"/>
      <c r="EJ339" s="191"/>
      <c r="EK339" s="191"/>
      <c r="EL339" s="191"/>
      <c r="EM339" s="191"/>
      <c r="EN339" s="189"/>
      <c r="EO339" s="190"/>
      <c r="EP339" s="189"/>
      <c r="EQ339" s="187"/>
      <c r="ER339" s="191"/>
      <c r="ES339" s="190"/>
      <c r="ET339" s="191"/>
      <c r="EU339" s="190"/>
    </row>
    <row r="340" spans="27:151">
      <c r="AA340" s="6" t="s">
        <v>282</v>
      </c>
      <c r="AB340" s="5" t="s">
        <v>283</v>
      </c>
      <c r="AC340" s="5" t="s">
        <v>284</v>
      </c>
      <c r="AD340" s="4">
        <v>27.12</v>
      </c>
      <c r="AE340" s="4">
        <v>28</v>
      </c>
      <c r="AF340" s="5">
        <v>114.3</v>
      </c>
      <c r="AG340" s="5">
        <v>6.5000000000000009</v>
      </c>
      <c r="AH340" s="6" t="str">
        <f t="shared" si="61"/>
        <v>114.3 x 6.5</v>
      </c>
      <c r="AI340" s="11" cm="1">
        <f t="array" ref="AI340">_xll.DCEPropSectPipe(AF340, AG340, "Area")</f>
        <v>2201.3139723703698</v>
      </c>
      <c r="AJ340" s="151" cm="1">
        <f t="array" ref="AJ340">_xll.DCEPropSectPipe(AF340, AG340, "Ix")</f>
        <v>3209265.3722516391</v>
      </c>
      <c r="AK340" s="151" cm="1">
        <f t="array" ref="AK340">_xll.DCEPropSectPipe(AF340, AG340, "W")</f>
        <v>56155.124623825708</v>
      </c>
      <c r="AL340" s="151" cm="1">
        <f t="array" ref="AL340">_xll.DCEPropSectPipe(AF340, AG340, "Sx")</f>
        <v>37813.500833333332</v>
      </c>
      <c r="AM340" s="11">
        <f>2*Cal!AG340</f>
        <v>13.000000000000002</v>
      </c>
      <c r="AN340" s="11">
        <f t="shared" si="62"/>
        <v>53.9</v>
      </c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9"/>
      <c r="BB340" s="5" t="s">
        <v>299</v>
      </c>
      <c r="BC340" s="3">
        <v>-1064.8392836901792</v>
      </c>
      <c r="BD340" s="3">
        <v>0</v>
      </c>
      <c r="BE340" s="3">
        <v>-2.7870654342700623</v>
      </c>
      <c r="BF340" s="3">
        <v>-2.367331523236746</v>
      </c>
      <c r="BG340" s="3">
        <v>0</v>
      </c>
      <c r="BH340" s="153">
        <f t="shared" si="63"/>
        <v>2.367331523236746</v>
      </c>
      <c r="BI340" s="153">
        <f t="shared" si="64"/>
        <v>2.7870654342700623</v>
      </c>
      <c r="BJ340" s="8">
        <f t="shared" si="65"/>
        <v>2.3034711628198323</v>
      </c>
      <c r="BK340" s="8">
        <f t="shared" si="66"/>
        <v>0.2007476134907438</v>
      </c>
      <c r="BL340" s="8">
        <f t="shared" si="67"/>
        <v>2.5042187763105761</v>
      </c>
      <c r="BM340" s="8">
        <f t="shared" si="68"/>
        <v>2.0739476090634062E-2</v>
      </c>
      <c r="BN340" s="7" t="str">
        <f t="shared" si="69"/>
        <v>O/S</v>
      </c>
      <c r="BO340" s="9">
        <f t="shared" si="70"/>
        <v>0.20074761349074383</v>
      </c>
      <c r="BP340" s="7" t="str">
        <f t="shared" si="71"/>
        <v>OK</v>
      </c>
      <c r="BQ340" s="11">
        <f t="shared" si="72"/>
        <v>8.2923076923076913</v>
      </c>
      <c r="BR340" s="10" t="str">
        <f t="shared" si="73"/>
        <v>-</v>
      </c>
      <c r="BS340" s="9" t="str" cm="1">
        <f t="array" ref="BS340">IF(BQ340&lt;$K$45,"-",IF(BC340&lt;0,_xll.Dce_5575_1121_SigmaCr1(AN340,AG340,$B$23,$D$23),"-"))</f>
        <v>-</v>
      </c>
      <c r="BT340" s="10">
        <f t="shared" si="74"/>
        <v>0</v>
      </c>
      <c r="BU340" s="7" t="str">
        <f t="shared" si="75"/>
        <v>OK</v>
      </c>
      <c r="DA340" s="186"/>
      <c r="DB340" s="186"/>
      <c r="DC340" s="186"/>
      <c r="DD340" s="201"/>
      <c r="DE340" s="201"/>
      <c r="DF340" s="186"/>
      <c r="DG340" s="186"/>
      <c r="DH340" s="189"/>
      <c r="DI340" s="190"/>
      <c r="DJ340" s="187"/>
      <c r="DK340" s="187"/>
      <c r="DL340" s="190"/>
      <c r="DM340" s="190"/>
      <c r="DN340" s="190"/>
      <c r="DO340" s="190"/>
      <c r="DP340" s="190"/>
      <c r="DQ340" s="190"/>
      <c r="DR340" s="190"/>
      <c r="DS340" s="190"/>
      <c r="DT340" s="190"/>
      <c r="DU340" s="190"/>
      <c r="DV340" s="190"/>
      <c r="DW340" s="190"/>
      <c r="DX340" s="190"/>
      <c r="DY340" s="190"/>
      <c r="DZ340" s="190"/>
      <c r="EA340" s="190"/>
      <c r="EB340" s="186"/>
      <c r="EC340" s="188"/>
      <c r="ED340" s="188"/>
      <c r="EE340" s="188"/>
      <c r="EF340" s="188"/>
      <c r="EG340" s="188"/>
      <c r="EH340" s="188"/>
      <c r="EI340" s="188"/>
      <c r="EJ340" s="191"/>
      <c r="EK340" s="191"/>
      <c r="EL340" s="191"/>
      <c r="EM340" s="191"/>
      <c r="EN340" s="189"/>
      <c r="EO340" s="190"/>
      <c r="EP340" s="189"/>
      <c r="EQ340" s="187"/>
      <c r="ER340" s="191"/>
      <c r="ES340" s="190"/>
      <c r="ET340" s="191"/>
      <c r="EU340" s="190"/>
    </row>
    <row r="341" spans="27:151">
      <c r="AA341" s="6" t="s">
        <v>282</v>
      </c>
      <c r="AB341" s="5" t="s">
        <v>283</v>
      </c>
      <c r="AC341" s="5" t="s">
        <v>284</v>
      </c>
      <c r="AD341" s="4">
        <v>27.56</v>
      </c>
      <c r="AE341" s="4">
        <v>28</v>
      </c>
      <c r="AF341" s="5">
        <v>114.3</v>
      </c>
      <c r="AG341" s="5">
        <v>6.5000000000000009</v>
      </c>
      <c r="AH341" s="6" t="str">
        <f t="shared" si="61"/>
        <v>114.3 x 6.5</v>
      </c>
      <c r="AI341" s="11" cm="1">
        <f t="array" ref="AI341">_xll.DCEPropSectPipe(AF341, AG341, "Area")</f>
        <v>2201.3139723703698</v>
      </c>
      <c r="AJ341" s="151" cm="1">
        <f t="array" ref="AJ341">_xll.DCEPropSectPipe(AF341, AG341, "Ix")</f>
        <v>3209265.3722516391</v>
      </c>
      <c r="AK341" s="151" cm="1">
        <f t="array" ref="AK341">_xll.DCEPropSectPipe(AF341, AG341, "W")</f>
        <v>56155.124623825708</v>
      </c>
      <c r="AL341" s="151" cm="1">
        <f t="array" ref="AL341">_xll.DCEPropSectPipe(AF341, AG341, "Sx")</f>
        <v>37813.500833333332</v>
      </c>
      <c r="AM341" s="11">
        <f>2*Cal!AG341</f>
        <v>13.000000000000002</v>
      </c>
      <c r="AN341" s="11">
        <f t="shared" si="62"/>
        <v>53.9</v>
      </c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9"/>
      <c r="BB341" s="5" t="s">
        <v>299</v>
      </c>
      <c r="BC341" s="3">
        <v>-1064.8392836901792</v>
      </c>
      <c r="BD341" s="3">
        <v>0</v>
      </c>
      <c r="BE341" s="3">
        <v>-2.7055217408420043</v>
      </c>
      <c r="BF341" s="3">
        <v>-1.1658280786809816</v>
      </c>
      <c r="BG341" s="3">
        <v>0</v>
      </c>
      <c r="BH341" s="153">
        <f t="shared" si="63"/>
        <v>1.1658280786809816</v>
      </c>
      <c r="BI341" s="153">
        <f t="shared" si="64"/>
        <v>2.7055217408420043</v>
      </c>
      <c r="BJ341" s="8">
        <f t="shared" si="65"/>
        <v>2.3034711628198323</v>
      </c>
      <c r="BK341" s="8">
        <f t="shared" si="66"/>
        <v>9.8861187053225913E-2</v>
      </c>
      <c r="BL341" s="8">
        <f t="shared" si="67"/>
        <v>2.4023323498730584</v>
      </c>
      <c r="BM341" s="8">
        <f t="shared" si="68"/>
        <v>2.0132682486365447E-2</v>
      </c>
      <c r="BN341" s="7" t="str">
        <f t="shared" si="69"/>
        <v>O/S</v>
      </c>
      <c r="BO341" s="9">
        <f t="shared" si="70"/>
        <v>9.8861187053225927E-2</v>
      </c>
      <c r="BP341" s="7" t="str">
        <f t="shared" si="71"/>
        <v>OK</v>
      </c>
      <c r="BQ341" s="11">
        <f t="shared" si="72"/>
        <v>8.2923076923076913</v>
      </c>
      <c r="BR341" s="10" t="str">
        <f t="shared" si="73"/>
        <v>-</v>
      </c>
      <c r="BS341" s="9" t="str" cm="1">
        <f t="array" ref="BS341">IF(BQ341&lt;$K$45,"-",IF(BC341&lt;0,_xll.Dce_5575_1121_SigmaCr1(AN341,AG341,$B$23,$D$23),"-"))</f>
        <v>-</v>
      </c>
      <c r="BT341" s="10">
        <f t="shared" si="74"/>
        <v>0</v>
      </c>
      <c r="BU341" s="7" t="str">
        <f t="shared" si="75"/>
        <v>OK</v>
      </c>
      <c r="DA341" s="186"/>
      <c r="DB341" s="186"/>
      <c r="DC341" s="186"/>
      <c r="DD341" s="201"/>
      <c r="DE341" s="201"/>
      <c r="DF341" s="186"/>
      <c r="DG341" s="186"/>
      <c r="DH341" s="189"/>
      <c r="DI341" s="190"/>
      <c r="DJ341" s="187"/>
      <c r="DK341" s="187"/>
      <c r="DL341" s="190"/>
      <c r="DM341" s="190"/>
      <c r="DN341" s="190"/>
      <c r="DO341" s="190"/>
      <c r="DP341" s="190"/>
      <c r="DQ341" s="190"/>
      <c r="DR341" s="190"/>
      <c r="DS341" s="190"/>
      <c r="DT341" s="190"/>
      <c r="DU341" s="190"/>
      <c r="DV341" s="190"/>
      <c r="DW341" s="190"/>
      <c r="DX341" s="190"/>
      <c r="DY341" s="190"/>
      <c r="DZ341" s="190"/>
      <c r="EA341" s="190"/>
      <c r="EB341" s="186"/>
      <c r="EC341" s="188"/>
      <c r="ED341" s="188"/>
      <c r="EE341" s="188"/>
      <c r="EF341" s="188"/>
      <c r="EG341" s="188"/>
      <c r="EH341" s="188"/>
      <c r="EI341" s="188"/>
      <c r="EJ341" s="191"/>
      <c r="EK341" s="191"/>
      <c r="EL341" s="191"/>
      <c r="EM341" s="191"/>
      <c r="EN341" s="189"/>
      <c r="EO341" s="190"/>
      <c r="EP341" s="189"/>
      <c r="EQ341" s="187"/>
      <c r="ER341" s="191"/>
      <c r="ES341" s="190"/>
      <c r="ET341" s="191"/>
      <c r="EU341" s="190"/>
    </row>
    <row r="342" spans="27:151">
      <c r="AA342" s="6" t="s">
        <v>282</v>
      </c>
      <c r="AB342" s="5" t="s">
        <v>283</v>
      </c>
      <c r="AC342" s="5" t="s">
        <v>284</v>
      </c>
      <c r="AD342" s="4">
        <v>28</v>
      </c>
      <c r="AE342" s="4">
        <v>28</v>
      </c>
      <c r="AF342" s="5">
        <v>114.3</v>
      </c>
      <c r="AG342" s="5">
        <v>6.5000000000000009</v>
      </c>
      <c r="AH342" s="6" t="str">
        <f t="shared" si="61"/>
        <v>114.3 x 6.5</v>
      </c>
      <c r="AI342" s="11" cm="1">
        <f t="array" ref="AI342">_xll.DCEPropSectPipe(AF342, AG342, "Area")</f>
        <v>2201.3139723703698</v>
      </c>
      <c r="AJ342" s="151" cm="1">
        <f t="array" ref="AJ342">_xll.DCEPropSectPipe(AF342, AG342, "Ix")</f>
        <v>3209265.3722516391</v>
      </c>
      <c r="AK342" s="151" cm="1">
        <f t="array" ref="AK342">_xll.DCEPropSectPipe(AF342, AG342, "W")</f>
        <v>56155.124623825708</v>
      </c>
      <c r="AL342" s="151" cm="1">
        <f t="array" ref="AL342">_xll.DCEPropSectPipe(AF342, AG342, "Sx")</f>
        <v>37813.500833333332</v>
      </c>
      <c r="AM342" s="11">
        <f>2*Cal!AG342</f>
        <v>13.000000000000002</v>
      </c>
      <c r="AN342" s="11">
        <f t="shared" si="62"/>
        <v>53.9</v>
      </c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9"/>
      <c r="BB342" s="5" t="s">
        <v>299</v>
      </c>
      <c r="BC342" s="3">
        <v>-1064.8392836901792</v>
      </c>
      <c r="BD342" s="3">
        <v>0</v>
      </c>
      <c r="BE342" s="3">
        <v>-2.6239780474139471</v>
      </c>
      <c r="BF342" s="3">
        <v>7.6845601881814211E-15</v>
      </c>
      <c r="BG342" s="3">
        <v>0</v>
      </c>
      <c r="BH342" s="153">
        <f t="shared" si="63"/>
        <v>7.6845601881814211E-15</v>
      </c>
      <c r="BI342" s="153">
        <f t="shared" si="64"/>
        <v>2.6239780474139471</v>
      </c>
      <c r="BJ342" s="8">
        <f t="shared" si="65"/>
        <v>2.3034711628198323</v>
      </c>
      <c r="BK342" s="8">
        <f t="shared" si="66"/>
        <v>6.5164388821815537E-16</v>
      </c>
      <c r="BL342" s="8">
        <f t="shared" si="67"/>
        <v>2.3034711628198328</v>
      </c>
      <c r="BM342" s="8">
        <f t="shared" si="68"/>
        <v>1.9525888882096838E-2</v>
      </c>
      <c r="BN342" s="7" t="str">
        <f t="shared" si="69"/>
        <v>O/S</v>
      </c>
      <c r="BO342" s="9">
        <f t="shared" si="70"/>
        <v>6.5164388821815546E-16</v>
      </c>
      <c r="BP342" s="7" t="str">
        <f t="shared" si="71"/>
        <v>OK</v>
      </c>
      <c r="BQ342" s="11">
        <f t="shared" si="72"/>
        <v>8.2923076923076913</v>
      </c>
      <c r="BR342" s="10" t="str">
        <f t="shared" si="73"/>
        <v>-</v>
      </c>
      <c r="BS342" s="9" t="str" cm="1">
        <f t="array" ref="BS342">IF(BQ342&lt;$K$45,"-",IF(BC342&lt;0,_xll.Dce_5575_1121_SigmaCr1(AN342,AG342,$B$23,$D$23),"-"))</f>
        <v>-</v>
      </c>
      <c r="BT342" s="10">
        <f t="shared" si="74"/>
        <v>0</v>
      </c>
      <c r="BU342" s="7" t="str">
        <f t="shared" si="75"/>
        <v>OK</v>
      </c>
      <c r="DA342" s="186"/>
      <c r="DB342" s="186"/>
      <c r="DC342" s="186"/>
      <c r="DD342" s="201"/>
      <c r="DE342" s="201"/>
      <c r="DF342" s="186"/>
      <c r="DG342" s="186"/>
      <c r="DH342" s="189"/>
      <c r="DI342" s="190"/>
      <c r="DJ342" s="187"/>
      <c r="DK342" s="187"/>
      <c r="DL342" s="190"/>
      <c r="DM342" s="190"/>
      <c r="DN342" s="190"/>
      <c r="DO342" s="190"/>
      <c r="DP342" s="190"/>
      <c r="DQ342" s="190"/>
      <c r="DR342" s="190"/>
      <c r="DS342" s="190"/>
      <c r="DT342" s="190"/>
      <c r="DU342" s="190"/>
      <c r="DV342" s="190"/>
      <c r="DW342" s="190"/>
      <c r="DX342" s="190"/>
      <c r="DY342" s="190"/>
      <c r="DZ342" s="190"/>
      <c r="EA342" s="190"/>
      <c r="EB342" s="186"/>
      <c r="EC342" s="188"/>
      <c r="ED342" s="188"/>
      <c r="EE342" s="188"/>
      <c r="EF342" s="188"/>
      <c r="EG342" s="188"/>
      <c r="EH342" s="188"/>
      <c r="EI342" s="188"/>
      <c r="EJ342" s="191"/>
      <c r="EK342" s="191"/>
      <c r="EL342" s="191"/>
      <c r="EM342" s="191"/>
      <c r="EN342" s="189"/>
      <c r="EO342" s="190"/>
      <c r="EP342" s="189"/>
      <c r="EQ342" s="187"/>
      <c r="ER342" s="191"/>
      <c r="ES342" s="190"/>
      <c r="ET342" s="191"/>
      <c r="EU342" s="190"/>
    </row>
    <row r="343" spans="27:151">
      <c r="AA343" s="6" t="s">
        <v>282</v>
      </c>
      <c r="AB343" s="5" t="s">
        <v>283</v>
      </c>
      <c r="AC343" s="5" t="s">
        <v>284</v>
      </c>
      <c r="AD343" s="4">
        <v>0</v>
      </c>
      <c r="AE343" s="4">
        <v>28</v>
      </c>
      <c r="AF343" s="5">
        <v>114.3</v>
      </c>
      <c r="AG343" s="5">
        <v>6.5000000000000009</v>
      </c>
      <c r="AH343" s="6" t="str">
        <f t="shared" si="61"/>
        <v>114.3 x 6.5</v>
      </c>
      <c r="AI343" s="11" cm="1">
        <f t="array" ref="AI343">_xll.DCEPropSectPipe(AF343, AG343, "Area")</f>
        <v>2201.3139723703698</v>
      </c>
      <c r="AJ343" s="151" cm="1">
        <f t="array" ref="AJ343">_xll.DCEPropSectPipe(AF343, AG343, "Ix")</f>
        <v>3209265.3722516391</v>
      </c>
      <c r="AK343" s="151" cm="1">
        <f t="array" ref="AK343">_xll.DCEPropSectPipe(AF343, AG343, "W")</f>
        <v>56155.124623825708</v>
      </c>
      <c r="AL343" s="151" cm="1">
        <f t="array" ref="AL343">_xll.DCEPropSectPipe(AF343, AG343, "Sx")</f>
        <v>37813.500833333332</v>
      </c>
      <c r="AM343" s="11">
        <f>2*Cal!AG343</f>
        <v>13.000000000000002</v>
      </c>
      <c r="AN343" s="11">
        <f t="shared" si="62"/>
        <v>53.9</v>
      </c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9"/>
      <c r="BB343" s="5" t="s">
        <v>300</v>
      </c>
      <c r="BC343" s="3">
        <v>-1064.8392836901971</v>
      </c>
      <c r="BD343" s="3">
        <v>4.0778971057776536E-3</v>
      </c>
      <c r="BE343" s="3">
        <v>2.6239780474140595</v>
      </c>
      <c r="BF343" s="3">
        <v>0</v>
      </c>
      <c r="BG343" s="3">
        <v>0</v>
      </c>
      <c r="BH343" s="153">
        <f t="shared" si="63"/>
        <v>0</v>
      </c>
      <c r="BI343" s="153">
        <f t="shared" si="64"/>
        <v>2.6239812161209741</v>
      </c>
      <c r="BJ343" s="8">
        <f t="shared" si="65"/>
        <v>2.3034711628198714</v>
      </c>
      <c r="BK343" s="8">
        <f t="shared" si="66"/>
        <v>0</v>
      </c>
      <c r="BL343" s="8">
        <f t="shared" si="67"/>
        <v>2.3034711628198714</v>
      </c>
      <c r="BM343" s="8">
        <f t="shared" si="68"/>
        <v>1.9525912461494304E-2</v>
      </c>
      <c r="BN343" s="7" t="str">
        <f t="shared" si="69"/>
        <v>O/S</v>
      </c>
      <c r="BO343" s="9">
        <f t="shared" si="70"/>
        <v>0</v>
      </c>
      <c r="BP343" s="7" t="str">
        <f t="shared" si="71"/>
        <v>OK</v>
      </c>
      <c r="BQ343" s="11">
        <f t="shared" si="72"/>
        <v>8.2923076923076913</v>
      </c>
      <c r="BR343" s="10" t="str">
        <f t="shared" si="73"/>
        <v>-</v>
      </c>
      <c r="BS343" s="9" t="str" cm="1">
        <f t="array" ref="BS343">IF(BQ343&lt;$K$45,"-",IF(BC343&lt;0,_xll.Dce_5575_1121_SigmaCr1(AN343,AG343,$B$23,$D$23),"-"))</f>
        <v>-</v>
      </c>
      <c r="BT343" s="10">
        <f t="shared" si="74"/>
        <v>0</v>
      </c>
      <c r="BU343" s="7" t="str">
        <f t="shared" si="75"/>
        <v>OK</v>
      </c>
      <c r="DA343" s="186"/>
      <c r="DB343" s="186"/>
      <c r="DC343" s="186"/>
      <c r="DD343" s="201"/>
      <c r="DE343" s="201"/>
      <c r="DF343" s="186"/>
      <c r="DG343" s="186"/>
      <c r="DH343" s="189"/>
      <c r="DI343" s="190"/>
      <c r="DJ343" s="187"/>
      <c r="DK343" s="187"/>
      <c r="DL343" s="190"/>
      <c r="DM343" s="190"/>
      <c r="DN343" s="190"/>
      <c r="DO343" s="190"/>
      <c r="DP343" s="190"/>
      <c r="DQ343" s="190"/>
      <c r="DR343" s="190"/>
      <c r="DS343" s="190"/>
      <c r="DT343" s="190"/>
      <c r="DU343" s="190"/>
      <c r="DV343" s="190"/>
      <c r="DW343" s="190"/>
      <c r="DX343" s="190"/>
      <c r="DY343" s="190"/>
      <c r="DZ343" s="190"/>
      <c r="EA343" s="190"/>
      <c r="EB343" s="186"/>
      <c r="EC343" s="188"/>
      <c r="ED343" s="188"/>
      <c r="EE343" s="188"/>
      <c r="EF343" s="188"/>
      <c r="EG343" s="188"/>
      <c r="EH343" s="188"/>
      <c r="EI343" s="188"/>
      <c r="EJ343" s="191"/>
      <c r="EK343" s="191"/>
      <c r="EL343" s="191"/>
      <c r="EM343" s="191"/>
      <c r="EN343" s="189"/>
      <c r="EO343" s="190"/>
      <c r="EP343" s="189"/>
      <c r="EQ343" s="187"/>
      <c r="ER343" s="191"/>
      <c r="ES343" s="190"/>
      <c r="ET343" s="191"/>
      <c r="EU343" s="190"/>
    </row>
    <row r="344" spans="27:151">
      <c r="AA344" s="6" t="s">
        <v>282</v>
      </c>
      <c r="AB344" s="5" t="s">
        <v>283</v>
      </c>
      <c r="AC344" s="5" t="s">
        <v>284</v>
      </c>
      <c r="AD344" s="4">
        <v>0.44</v>
      </c>
      <c r="AE344" s="4">
        <v>28</v>
      </c>
      <c r="AF344" s="5">
        <v>114.3</v>
      </c>
      <c r="AG344" s="5">
        <v>6.5000000000000009</v>
      </c>
      <c r="AH344" s="6" t="str">
        <f t="shared" ref="AH344:AH407" si="76">AF344&amp;" x "&amp;AG344</f>
        <v>114.3 x 6.5</v>
      </c>
      <c r="AI344" s="11" cm="1">
        <f t="array" ref="AI344">_xll.DCEPropSectPipe(AF344, AG344, "Area")</f>
        <v>2201.3139723703698</v>
      </c>
      <c r="AJ344" s="151" cm="1">
        <f t="array" ref="AJ344">_xll.DCEPropSectPipe(AF344, AG344, "Ix")</f>
        <v>3209265.3722516391</v>
      </c>
      <c r="AK344" s="151" cm="1">
        <f t="array" ref="AK344">_xll.DCEPropSectPipe(AF344, AG344, "W")</f>
        <v>56155.124623825708</v>
      </c>
      <c r="AL344" s="151" cm="1">
        <f t="array" ref="AL344">_xll.DCEPropSectPipe(AF344, AG344, "Sx")</f>
        <v>37813.500833333332</v>
      </c>
      <c r="AM344" s="11">
        <f>2*Cal!AG344</f>
        <v>13.000000000000002</v>
      </c>
      <c r="AN344" s="11">
        <f t="shared" ref="AN344:AN407" si="77">(AF344-AG344)/2</f>
        <v>53.9</v>
      </c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9"/>
      <c r="BB344" s="5" t="s">
        <v>300</v>
      </c>
      <c r="BC344" s="3">
        <v>-1064.8392836901971</v>
      </c>
      <c r="BD344" s="3">
        <v>4.0778971057776536E-3</v>
      </c>
      <c r="BE344" s="3">
        <v>2.7055217408421171</v>
      </c>
      <c r="BF344" s="3">
        <v>-1.1658280786810387</v>
      </c>
      <c r="BG344" s="3">
        <v>-1.7840799837777236E-3</v>
      </c>
      <c r="BH344" s="153">
        <f t="shared" ref="BH344:BH407" si="78">SQRT(BF344^2+BG344^2)</f>
        <v>1.1658294437791965</v>
      </c>
      <c r="BI344" s="153">
        <f t="shared" ref="BI344:BI407" si="79">SQRT(BD344^2+BE344^2)</f>
        <v>2.7055248140451726</v>
      </c>
      <c r="BJ344" s="8">
        <f t="shared" ref="BJ344:BJ407" si="80">ABS(BC344*1000)/(AI344*$K$32)</f>
        <v>2.3034711628198714</v>
      </c>
      <c r="BK344" s="8">
        <f t="shared" ref="BK344:BK407" si="81">BH344*1000000/(AK344*$K$32)</f>
        <v>9.8861302812343774E-2</v>
      </c>
      <c r="BL344" s="8">
        <f t="shared" ref="BL344:BL407" si="82">BK344+BJ344</f>
        <v>2.4023324656322154</v>
      </c>
      <c r="BM344" s="8">
        <f t="shared" ref="BM344:BM407" si="83">BI344*1000*AL344/($AJ$23*AM344*$E$23*$G$23)</f>
        <v>2.0132705355087096E-2</v>
      </c>
      <c r="BN344" s="7" t="str">
        <f t="shared" ref="BN344:BN407" si="84">IF(MAX(BL344,BM344)&lt;=1,"OK","O/S")</f>
        <v>O/S</v>
      </c>
      <c r="BO344" s="9">
        <f t="shared" ref="BO344:BO407" si="85">BH344*1000000/($K$41*AK344*$D$23*$G$23)</f>
        <v>9.8861302812343788E-2</v>
      </c>
      <c r="BP344" s="7" t="str">
        <f t="shared" ref="BP344:BP407" si="86">IF(BO344&lt;=1,"OK","O/S")</f>
        <v>OK</v>
      </c>
      <c r="BQ344" s="11">
        <f t="shared" ref="BQ344:BQ407" si="87">AN344/AG344</f>
        <v>8.2923076923076913</v>
      </c>
      <c r="BR344" s="10" t="str">
        <f t="shared" ref="BR344:BR407" si="88">IF(BQ344&lt;$K$45,"-",IF(BD344&lt;0,BL344*$K$32,"-"))</f>
        <v>-</v>
      </c>
      <c r="BS344" s="9" t="str" cm="1">
        <f t="array" ref="BS344">IF(BQ344&lt;$K$45,"-",IF(BC344&lt;0,_xll.Dce_5575_1121_SigmaCr1(AN344,AG344,$B$23,$D$23),"-"))</f>
        <v>-</v>
      </c>
      <c r="BT344" s="10">
        <f t="shared" ref="BT344:BT407" si="89">IFERROR(IF(BC344&lt;0,BR344/(BS344*$G$23),0),0)</f>
        <v>0</v>
      </c>
      <c r="BU344" s="7" t="str">
        <f t="shared" ref="BU344:BU407" si="90">IF(BT344&lt;=1,"OK","O/S")</f>
        <v>OK</v>
      </c>
      <c r="DA344" s="186"/>
      <c r="DB344" s="186"/>
      <c r="DC344" s="186"/>
      <c r="DD344" s="201"/>
      <c r="DE344" s="201"/>
      <c r="DF344" s="186"/>
      <c r="DG344" s="186"/>
      <c r="DH344" s="189"/>
      <c r="DI344" s="190"/>
      <c r="DJ344" s="187"/>
      <c r="DK344" s="187"/>
      <c r="DL344" s="190"/>
      <c r="DM344" s="190"/>
      <c r="DN344" s="190"/>
      <c r="DO344" s="190"/>
      <c r="DP344" s="190"/>
      <c r="DQ344" s="190"/>
      <c r="DR344" s="190"/>
      <c r="DS344" s="190"/>
      <c r="DT344" s="190"/>
      <c r="DU344" s="190"/>
      <c r="DV344" s="190"/>
      <c r="DW344" s="190"/>
      <c r="DX344" s="190"/>
      <c r="DY344" s="190"/>
      <c r="DZ344" s="190"/>
      <c r="EA344" s="190"/>
      <c r="EB344" s="186"/>
      <c r="EC344" s="188"/>
      <c r="ED344" s="188"/>
      <c r="EE344" s="188"/>
      <c r="EF344" s="188"/>
      <c r="EG344" s="188"/>
      <c r="EH344" s="188"/>
      <c r="EI344" s="188"/>
      <c r="EJ344" s="191"/>
      <c r="EK344" s="191"/>
      <c r="EL344" s="191"/>
      <c r="EM344" s="191"/>
      <c r="EN344" s="189"/>
      <c r="EO344" s="190"/>
      <c r="EP344" s="189"/>
      <c r="EQ344" s="187"/>
      <c r="ER344" s="191"/>
      <c r="ES344" s="190"/>
      <c r="ET344" s="191"/>
      <c r="EU344" s="190"/>
    </row>
    <row r="345" spans="27:151">
      <c r="AA345" s="6" t="s">
        <v>282</v>
      </c>
      <c r="AB345" s="5" t="s">
        <v>283</v>
      </c>
      <c r="AC345" s="5" t="s">
        <v>284</v>
      </c>
      <c r="AD345" s="4">
        <v>0.88</v>
      </c>
      <c r="AE345" s="4">
        <v>28</v>
      </c>
      <c r="AF345" s="5">
        <v>114.3</v>
      </c>
      <c r="AG345" s="5">
        <v>6.5000000000000009</v>
      </c>
      <c r="AH345" s="6" t="str">
        <f t="shared" si="76"/>
        <v>114.3 x 6.5</v>
      </c>
      <c r="AI345" s="11" cm="1">
        <f t="array" ref="AI345">_xll.DCEPropSectPipe(AF345, AG345, "Area")</f>
        <v>2201.3139723703698</v>
      </c>
      <c r="AJ345" s="151" cm="1">
        <f t="array" ref="AJ345">_xll.DCEPropSectPipe(AF345, AG345, "Ix")</f>
        <v>3209265.3722516391</v>
      </c>
      <c r="AK345" s="151" cm="1">
        <f t="array" ref="AK345">_xll.DCEPropSectPipe(AF345, AG345, "W")</f>
        <v>56155.124623825708</v>
      </c>
      <c r="AL345" s="151" cm="1">
        <f t="array" ref="AL345">_xll.DCEPropSectPipe(AF345, AG345, "Sx")</f>
        <v>37813.500833333332</v>
      </c>
      <c r="AM345" s="11">
        <f>2*Cal!AG345</f>
        <v>13.000000000000002</v>
      </c>
      <c r="AN345" s="11">
        <f t="shared" si="77"/>
        <v>53.9</v>
      </c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9"/>
      <c r="BB345" s="5" t="s">
        <v>300</v>
      </c>
      <c r="BC345" s="3">
        <v>-1064.8392836901971</v>
      </c>
      <c r="BD345" s="3">
        <v>4.0778971057776536E-3</v>
      </c>
      <c r="BE345" s="3">
        <v>2.7870654342701746</v>
      </c>
      <c r="BF345" s="3">
        <v>-2.3673315232368526</v>
      </c>
      <c r="BG345" s="3">
        <v>-3.5681599675554472E-3</v>
      </c>
      <c r="BH345" s="153">
        <f t="shared" si="78"/>
        <v>2.367334212289526</v>
      </c>
      <c r="BI345" s="153">
        <f t="shared" si="79"/>
        <v>2.7870684175578471</v>
      </c>
      <c r="BJ345" s="8">
        <f t="shared" si="80"/>
        <v>2.3034711628198714</v>
      </c>
      <c r="BK345" s="8">
        <f t="shared" si="81"/>
        <v>0.20074784152003453</v>
      </c>
      <c r="BL345" s="8">
        <f t="shared" si="82"/>
        <v>2.5042190043399057</v>
      </c>
      <c r="BM345" s="8">
        <f t="shared" si="83"/>
        <v>2.0739498290265591E-2</v>
      </c>
      <c r="BN345" s="7" t="str">
        <f t="shared" si="84"/>
        <v>O/S</v>
      </c>
      <c r="BO345" s="9">
        <f t="shared" si="85"/>
        <v>0.20074784152003458</v>
      </c>
      <c r="BP345" s="7" t="str">
        <f t="shared" si="86"/>
        <v>OK</v>
      </c>
      <c r="BQ345" s="11">
        <f t="shared" si="87"/>
        <v>8.2923076923076913</v>
      </c>
      <c r="BR345" s="10" t="str">
        <f t="shared" si="88"/>
        <v>-</v>
      </c>
      <c r="BS345" s="9" t="str" cm="1">
        <f t="array" ref="BS345">IF(BQ345&lt;$K$45,"-",IF(BC345&lt;0,_xll.Dce_5575_1121_SigmaCr1(AN345,AG345,$B$23,$D$23),"-"))</f>
        <v>-</v>
      </c>
      <c r="BT345" s="10">
        <f t="shared" si="89"/>
        <v>0</v>
      </c>
      <c r="BU345" s="7" t="str">
        <f t="shared" si="90"/>
        <v>OK</v>
      </c>
      <c r="DA345" s="186"/>
      <c r="DB345" s="186"/>
      <c r="DC345" s="186"/>
      <c r="DD345" s="201"/>
      <c r="DE345" s="201"/>
      <c r="DF345" s="186"/>
      <c r="DG345" s="186"/>
      <c r="DH345" s="189"/>
      <c r="DI345" s="190"/>
      <c r="DJ345" s="187"/>
      <c r="DK345" s="187"/>
      <c r="DL345" s="190"/>
      <c r="DM345" s="190"/>
      <c r="DN345" s="190"/>
      <c r="DO345" s="190"/>
      <c r="DP345" s="190"/>
      <c r="DQ345" s="190"/>
      <c r="DR345" s="190"/>
      <c r="DS345" s="190"/>
      <c r="DT345" s="190"/>
      <c r="DU345" s="190"/>
      <c r="DV345" s="190"/>
      <c r="DW345" s="190"/>
      <c r="DX345" s="190"/>
      <c r="DY345" s="190"/>
      <c r="DZ345" s="190"/>
      <c r="EA345" s="190"/>
      <c r="EB345" s="186"/>
      <c r="EC345" s="188"/>
      <c r="ED345" s="188"/>
      <c r="EE345" s="188"/>
      <c r="EF345" s="188"/>
      <c r="EG345" s="188"/>
      <c r="EH345" s="188"/>
      <c r="EI345" s="188"/>
      <c r="EJ345" s="191"/>
      <c r="EK345" s="191"/>
      <c r="EL345" s="191"/>
      <c r="EM345" s="191"/>
      <c r="EN345" s="189"/>
      <c r="EO345" s="190"/>
      <c r="EP345" s="189"/>
      <c r="EQ345" s="187"/>
      <c r="ER345" s="191"/>
      <c r="ES345" s="190"/>
      <c r="ET345" s="191"/>
      <c r="EU345" s="190"/>
    </row>
    <row r="346" spans="27:151">
      <c r="AA346" s="6" t="s">
        <v>282</v>
      </c>
      <c r="AB346" s="5" t="s">
        <v>283</v>
      </c>
      <c r="AC346" s="5" t="s">
        <v>284</v>
      </c>
      <c r="AD346" s="4">
        <v>1.31</v>
      </c>
      <c r="AE346" s="4">
        <v>28</v>
      </c>
      <c r="AF346" s="5">
        <v>114.3</v>
      </c>
      <c r="AG346" s="5">
        <v>6.5000000000000009</v>
      </c>
      <c r="AH346" s="6" t="str">
        <f t="shared" si="76"/>
        <v>114.3 x 6.5</v>
      </c>
      <c r="AI346" s="11" cm="1">
        <f t="array" ref="AI346">_xll.DCEPropSectPipe(AF346, AG346, "Area")</f>
        <v>2201.3139723703698</v>
      </c>
      <c r="AJ346" s="151" cm="1">
        <f t="array" ref="AJ346">_xll.DCEPropSectPipe(AF346, AG346, "Ix")</f>
        <v>3209265.3722516391</v>
      </c>
      <c r="AK346" s="151" cm="1">
        <f t="array" ref="AK346">_xll.DCEPropSectPipe(AF346, AG346, "W")</f>
        <v>56155.124623825708</v>
      </c>
      <c r="AL346" s="151" cm="1">
        <f t="array" ref="AL346">_xll.DCEPropSectPipe(AF346, AG346, "Sx")</f>
        <v>37813.500833333332</v>
      </c>
      <c r="AM346" s="11">
        <f>2*Cal!AG346</f>
        <v>13.000000000000002</v>
      </c>
      <c r="AN346" s="11">
        <f t="shared" si="77"/>
        <v>53.9</v>
      </c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9"/>
      <c r="BB346" s="5" t="s">
        <v>300</v>
      </c>
      <c r="BC346" s="3">
        <v>-1064.8392836901971</v>
      </c>
      <c r="BD346" s="3">
        <v>4.0778971057776536E-3</v>
      </c>
      <c r="BE346" s="3">
        <v>2.8686091276982322</v>
      </c>
      <c r="BF346" s="3">
        <v>-3.6045103336674416</v>
      </c>
      <c r="BG346" s="3">
        <v>-5.3522399513331693E-3</v>
      </c>
      <c r="BH346" s="153">
        <f t="shared" si="78"/>
        <v>3.6045143073634578</v>
      </c>
      <c r="BI346" s="153">
        <f t="shared" si="79"/>
        <v>2.8686120261824217</v>
      </c>
      <c r="BJ346" s="8">
        <f t="shared" si="80"/>
        <v>2.3034711628198714</v>
      </c>
      <c r="BK346" s="8">
        <f t="shared" si="81"/>
        <v>0.30565961627846405</v>
      </c>
      <c r="BL346" s="8">
        <f t="shared" si="82"/>
        <v>2.6091307790983356</v>
      </c>
      <c r="BM346" s="8">
        <f t="shared" si="83"/>
        <v>2.1346291263483426E-2</v>
      </c>
      <c r="BN346" s="7" t="str">
        <f t="shared" si="84"/>
        <v>O/S</v>
      </c>
      <c r="BO346" s="9">
        <f t="shared" si="85"/>
        <v>0.30565961627846411</v>
      </c>
      <c r="BP346" s="7" t="str">
        <f t="shared" si="86"/>
        <v>OK</v>
      </c>
      <c r="BQ346" s="11">
        <f t="shared" si="87"/>
        <v>8.2923076923076913</v>
      </c>
      <c r="BR346" s="10" t="str">
        <f t="shared" si="88"/>
        <v>-</v>
      </c>
      <c r="BS346" s="9" t="str" cm="1">
        <f t="array" ref="BS346">IF(BQ346&lt;$K$45,"-",IF(BC346&lt;0,_xll.Dce_5575_1121_SigmaCr1(AN346,AG346,$B$23,$D$23),"-"))</f>
        <v>-</v>
      </c>
      <c r="BT346" s="10">
        <f t="shared" si="89"/>
        <v>0</v>
      </c>
      <c r="BU346" s="7" t="str">
        <f t="shared" si="90"/>
        <v>OK</v>
      </c>
      <c r="DA346" s="186"/>
      <c r="DB346" s="186"/>
      <c r="DC346" s="186"/>
      <c r="DD346" s="201"/>
      <c r="DE346" s="201"/>
      <c r="DF346" s="186"/>
      <c r="DG346" s="186"/>
      <c r="DH346" s="189"/>
      <c r="DI346" s="190"/>
      <c r="DJ346" s="187"/>
      <c r="DK346" s="187"/>
      <c r="DL346" s="190"/>
      <c r="DM346" s="190"/>
      <c r="DN346" s="190"/>
      <c r="DO346" s="190"/>
      <c r="DP346" s="190"/>
      <c r="DQ346" s="190"/>
      <c r="DR346" s="190"/>
      <c r="DS346" s="190"/>
      <c r="DT346" s="190"/>
      <c r="DU346" s="190"/>
      <c r="DV346" s="190"/>
      <c r="DW346" s="190"/>
      <c r="DX346" s="190"/>
      <c r="DY346" s="190"/>
      <c r="DZ346" s="190"/>
      <c r="EA346" s="190"/>
      <c r="EB346" s="186"/>
      <c r="EC346" s="188"/>
      <c r="ED346" s="188"/>
      <c r="EE346" s="188"/>
      <c r="EF346" s="188"/>
      <c r="EG346" s="188"/>
      <c r="EH346" s="188"/>
      <c r="EI346" s="188"/>
      <c r="EJ346" s="191"/>
      <c r="EK346" s="191"/>
      <c r="EL346" s="191"/>
      <c r="EM346" s="191"/>
      <c r="EN346" s="189"/>
      <c r="EO346" s="190"/>
      <c r="EP346" s="189"/>
      <c r="EQ346" s="187"/>
      <c r="ER346" s="191"/>
      <c r="ES346" s="190"/>
      <c r="ET346" s="191"/>
      <c r="EU346" s="190"/>
    </row>
    <row r="347" spans="27:151">
      <c r="AA347" s="6" t="s">
        <v>282</v>
      </c>
      <c r="AB347" s="5" t="s">
        <v>283</v>
      </c>
      <c r="AC347" s="5" t="s">
        <v>284</v>
      </c>
      <c r="AD347" s="4">
        <v>1.75</v>
      </c>
      <c r="AE347" s="4">
        <v>28</v>
      </c>
      <c r="AF347" s="5">
        <v>114.3</v>
      </c>
      <c r="AG347" s="5">
        <v>6.5000000000000009</v>
      </c>
      <c r="AH347" s="6" t="str">
        <f t="shared" si="76"/>
        <v>114.3 x 6.5</v>
      </c>
      <c r="AI347" s="11" cm="1">
        <f t="array" ref="AI347">_xll.DCEPropSectPipe(AF347, AG347, "Area")</f>
        <v>2201.3139723703698</v>
      </c>
      <c r="AJ347" s="151" cm="1">
        <f t="array" ref="AJ347">_xll.DCEPropSectPipe(AF347, AG347, "Ix")</f>
        <v>3209265.3722516391</v>
      </c>
      <c r="AK347" s="151" cm="1">
        <f t="array" ref="AK347">_xll.DCEPropSectPipe(AF347, AG347, "W")</f>
        <v>56155.124623825708</v>
      </c>
      <c r="AL347" s="151" cm="1">
        <f t="array" ref="AL347">_xll.DCEPropSectPipe(AF347, AG347, "Sx")</f>
        <v>37813.500833333332</v>
      </c>
      <c r="AM347" s="11">
        <f>2*Cal!AG347</f>
        <v>13.000000000000002</v>
      </c>
      <c r="AN347" s="11">
        <f t="shared" si="77"/>
        <v>53.9</v>
      </c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9"/>
      <c r="BB347" s="5" t="s">
        <v>300</v>
      </c>
      <c r="BC347" s="3">
        <v>-1064.8392836901971</v>
      </c>
      <c r="BD347" s="3">
        <v>4.0778971057776536E-3</v>
      </c>
      <c r="BE347" s="3">
        <v>2.9501528211262902</v>
      </c>
      <c r="BF347" s="3">
        <v>-4.8773645099728054</v>
      </c>
      <c r="BG347" s="3">
        <v>-7.1363199351108944E-3</v>
      </c>
      <c r="BH347" s="153">
        <f t="shared" si="78"/>
        <v>4.8773697307262323</v>
      </c>
      <c r="BI347" s="153">
        <f t="shared" si="79"/>
        <v>2.9501556394950104</v>
      </c>
      <c r="BJ347" s="8">
        <f t="shared" si="80"/>
        <v>2.3034711628198714</v>
      </c>
      <c r="BK347" s="8">
        <f t="shared" si="81"/>
        <v>0.41359662723393115</v>
      </c>
      <c r="BL347" s="8">
        <f t="shared" si="82"/>
        <v>2.7170677900538025</v>
      </c>
      <c r="BM347" s="8">
        <f t="shared" si="83"/>
        <v>2.1953084271586324E-2</v>
      </c>
      <c r="BN347" s="7" t="str">
        <f t="shared" si="84"/>
        <v>O/S</v>
      </c>
      <c r="BO347" s="9">
        <f t="shared" si="85"/>
        <v>0.4135966272339312</v>
      </c>
      <c r="BP347" s="7" t="str">
        <f t="shared" si="86"/>
        <v>OK</v>
      </c>
      <c r="BQ347" s="11">
        <f t="shared" si="87"/>
        <v>8.2923076923076913</v>
      </c>
      <c r="BR347" s="10" t="str">
        <f t="shared" si="88"/>
        <v>-</v>
      </c>
      <c r="BS347" s="9" t="str" cm="1">
        <f t="array" ref="BS347">IF(BQ347&lt;$K$45,"-",IF(BC347&lt;0,_xll.Dce_5575_1121_SigmaCr1(AN347,AG347,$B$23,$D$23),"-"))</f>
        <v>-</v>
      </c>
      <c r="BT347" s="10">
        <f t="shared" si="89"/>
        <v>0</v>
      </c>
      <c r="BU347" s="7" t="str">
        <f t="shared" si="90"/>
        <v>OK</v>
      </c>
      <c r="DA347" s="186"/>
      <c r="DB347" s="186"/>
      <c r="DC347" s="186"/>
      <c r="DD347" s="201"/>
      <c r="DE347" s="201"/>
      <c r="DF347" s="186"/>
      <c r="DG347" s="186"/>
      <c r="DH347" s="189"/>
      <c r="DI347" s="190"/>
      <c r="DJ347" s="187"/>
      <c r="DK347" s="187"/>
      <c r="DL347" s="190"/>
      <c r="DM347" s="190"/>
      <c r="DN347" s="190"/>
      <c r="DO347" s="190"/>
      <c r="DP347" s="190"/>
      <c r="DQ347" s="190"/>
      <c r="DR347" s="190"/>
      <c r="DS347" s="190"/>
      <c r="DT347" s="190"/>
      <c r="DU347" s="190"/>
      <c r="DV347" s="190"/>
      <c r="DW347" s="190"/>
      <c r="DX347" s="190"/>
      <c r="DY347" s="190"/>
      <c r="DZ347" s="190"/>
      <c r="EA347" s="190"/>
      <c r="EB347" s="186"/>
      <c r="EC347" s="188"/>
      <c r="ED347" s="188"/>
      <c r="EE347" s="188"/>
      <c r="EF347" s="188"/>
      <c r="EG347" s="188"/>
      <c r="EH347" s="188"/>
      <c r="EI347" s="188"/>
      <c r="EJ347" s="191"/>
      <c r="EK347" s="191"/>
      <c r="EL347" s="191"/>
      <c r="EM347" s="191"/>
      <c r="EN347" s="189"/>
      <c r="EO347" s="190"/>
      <c r="EP347" s="189"/>
      <c r="EQ347" s="187"/>
      <c r="ER347" s="191"/>
      <c r="ES347" s="190"/>
      <c r="ET347" s="191"/>
      <c r="EU347" s="190"/>
    </row>
    <row r="348" spans="27:151">
      <c r="AA348" s="6" t="s">
        <v>282</v>
      </c>
      <c r="AB348" s="5" t="s">
        <v>283</v>
      </c>
      <c r="AC348" s="5" t="s">
        <v>284</v>
      </c>
      <c r="AD348" s="4">
        <v>1.75</v>
      </c>
      <c r="AE348" s="4">
        <v>28</v>
      </c>
      <c r="AF348" s="5">
        <v>114.3</v>
      </c>
      <c r="AG348" s="5">
        <v>6.5000000000000009</v>
      </c>
      <c r="AH348" s="6" t="str">
        <f t="shared" si="76"/>
        <v>114.3 x 6.5</v>
      </c>
      <c r="AI348" s="11" cm="1">
        <f t="array" ref="AI348">_xll.DCEPropSectPipe(AF348, AG348, "Area")</f>
        <v>2201.3139723703698</v>
      </c>
      <c r="AJ348" s="151" cm="1">
        <f t="array" ref="AJ348">_xll.DCEPropSectPipe(AF348, AG348, "Ix")</f>
        <v>3209265.3722516391</v>
      </c>
      <c r="AK348" s="151" cm="1">
        <f t="array" ref="AK348">_xll.DCEPropSectPipe(AF348, AG348, "W")</f>
        <v>56155.124623825708</v>
      </c>
      <c r="AL348" s="151" cm="1">
        <f t="array" ref="AL348">_xll.DCEPropSectPipe(AF348, AG348, "Sx")</f>
        <v>37813.500833333332</v>
      </c>
      <c r="AM348" s="11">
        <f>2*Cal!AG348</f>
        <v>13.000000000000002</v>
      </c>
      <c r="AN348" s="11">
        <f t="shared" si="77"/>
        <v>53.9</v>
      </c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9"/>
      <c r="BB348" s="5" t="s">
        <v>300</v>
      </c>
      <c r="BC348" s="3">
        <v>-1064.8392836901971</v>
      </c>
      <c r="BD348" s="3">
        <v>4.0778971057773552E-3</v>
      </c>
      <c r="BE348" s="3">
        <v>-3.3496888641360592</v>
      </c>
      <c r="BF348" s="3">
        <v>-4.8773645099727716</v>
      </c>
      <c r="BG348" s="3">
        <v>2.8817848614471958E-3</v>
      </c>
      <c r="BH348" s="153">
        <f t="shared" si="78"/>
        <v>4.8773653613222292</v>
      </c>
      <c r="BI348" s="153">
        <f t="shared" si="79"/>
        <v>3.3496913463425146</v>
      </c>
      <c r="BJ348" s="8">
        <f t="shared" si="80"/>
        <v>2.3034711628198714</v>
      </c>
      <c r="BK348" s="8">
        <f t="shared" si="81"/>
        <v>0.41359625671234707</v>
      </c>
      <c r="BL348" s="8">
        <f t="shared" si="82"/>
        <v>2.7170674195322184</v>
      </c>
      <c r="BM348" s="8">
        <f t="shared" si="83"/>
        <v>2.4926161666049638E-2</v>
      </c>
      <c r="BN348" s="7" t="str">
        <f t="shared" si="84"/>
        <v>O/S</v>
      </c>
      <c r="BO348" s="9">
        <f t="shared" si="85"/>
        <v>0.41359625671234712</v>
      </c>
      <c r="BP348" s="7" t="str">
        <f t="shared" si="86"/>
        <v>OK</v>
      </c>
      <c r="BQ348" s="11">
        <f t="shared" si="87"/>
        <v>8.2923076923076913</v>
      </c>
      <c r="BR348" s="10" t="str">
        <f t="shared" si="88"/>
        <v>-</v>
      </c>
      <c r="BS348" s="9" t="str" cm="1">
        <f t="array" ref="BS348">IF(BQ348&lt;$K$45,"-",IF(BC348&lt;0,_xll.Dce_5575_1121_SigmaCr1(AN348,AG348,$B$23,$D$23),"-"))</f>
        <v>-</v>
      </c>
      <c r="BT348" s="10">
        <f t="shared" si="89"/>
        <v>0</v>
      </c>
      <c r="BU348" s="7" t="str">
        <f t="shared" si="90"/>
        <v>OK</v>
      </c>
      <c r="DA348" s="186"/>
      <c r="DB348" s="186"/>
      <c r="DC348" s="186"/>
      <c r="DD348" s="201"/>
      <c r="DE348" s="201"/>
      <c r="DF348" s="186"/>
      <c r="DG348" s="186"/>
      <c r="DH348" s="189"/>
      <c r="DI348" s="190"/>
      <c r="DJ348" s="187"/>
      <c r="DK348" s="187"/>
      <c r="DL348" s="190"/>
      <c r="DM348" s="190"/>
      <c r="DN348" s="190"/>
      <c r="DO348" s="190"/>
      <c r="DP348" s="190"/>
      <c r="DQ348" s="190"/>
      <c r="DR348" s="190"/>
      <c r="DS348" s="190"/>
      <c r="DT348" s="190"/>
      <c r="DU348" s="190"/>
      <c r="DV348" s="190"/>
      <c r="DW348" s="190"/>
      <c r="DX348" s="190"/>
      <c r="DY348" s="190"/>
      <c r="DZ348" s="190"/>
      <c r="EA348" s="190"/>
      <c r="EB348" s="186"/>
      <c r="EC348" s="188"/>
      <c r="ED348" s="188"/>
      <c r="EE348" s="188"/>
      <c r="EF348" s="188"/>
      <c r="EG348" s="188"/>
      <c r="EH348" s="188"/>
      <c r="EI348" s="188"/>
      <c r="EJ348" s="191"/>
      <c r="EK348" s="191"/>
      <c r="EL348" s="191"/>
      <c r="EM348" s="191"/>
      <c r="EN348" s="189"/>
      <c r="EO348" s="190"/>
      <c r="EP348" s="189"/>
      <c r="EQ348" s="187"/>
      <c r="ER348" s="191"/>
      <c r="ES348" s="190"/>
      <c r="ET348" s="191"/>
      <c r="EU348" s="190"/>
    </row>
    <row r="349" spans="27:151">
      <c r="AA349" s="6" t="s">
        <v>282</v>
      </c>
      <c r="AB349" s="5" t="s">
        <v>283</v>
      </c>
      <c r="AC349" s="5" t="s">
        <v>284</v>
      </c>
      <c r="AD349" s="4">
        <v>2.19</v>
      </c>
      <c r="AE349" s="4">
        <v>28</v>
      </c>
      <c r="AF349" s="5">
        <v>114.3</v>
      </c>
      <c r="AG349" s="5">
        <v>6.5000000000000009</v>
      </c>
      <c r="AH349" s="6" t="str">
        <f t="shared" si="76"/>
        <v>114.3 x 6.5</v>
      </c>
      <c r="AI349" s="11" cm="1">
        <f t="array" ref="AI349">_xll.DCEPropSectPipe(AF349, AG349, "Area")</f>
        <v>2201.3139723703698</v>
      </c>
      <c r="AJ349" s="151" cm="1">
        <f t="array" ref="AJ349">_xll.DCEPropSectPipe(AF349, AG349, "Ix")</f>
        <v>3209265.3722516391</v>
      </c>
      <c r="AK349" s="151" cm="1">
        <f t="array" ref="AK349">_xll.DCEPropSectPipe(AF349, AG349, "W")</f>
        <v>56155.124623825708</v>
      </c>
      <c r="AL349" s="151" cm="1">
        <f t="array" ref="AL349">_xll.DCEPropSectPipe(AF349, AG349, "Sx")</f>
        <v>37813.500833333332</v>
      </c>
      <c r="AM349" s="11">
        <f>2*Cal!AG349</f>
        <v>13.000000000000002</v>
      </c>
      <c r="AN349" s="11">
        <f t="shared" si="77"/>
        <v>53.9</v>
      </c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9"/>
      <c r="BB349" s="5" t="s">
        <v>300</v>
      </c>
      <c r="BC349" s="3">
        <v>-1064.8392836901971</v>
      </c>
      <c r="BD349" s="3">
        <v>4.0778971057773552E-3</v>
      </c>
      <c r="BE349" s="3">
        <v>-3.2681451707080011</v>
      </c>
      <c r="BF349" s="3">
        <v>-3.4297133148506331</v>
      </c>
      <c r="BG349" s="3">
        <v>1.0977048776696031E-3</v>
      </c>
      <c r="BH349" s="153">
        <f t="shared" si="78"/>
        <v>3.4297134905148732</v>
      </c>
      <c r="BI349" s="153">
        <f t="shared" si="79"/>
        <v>3.2681477148480966</v>
      </c>
      <c r="BJ349" s="8">
        <f t="shared" si="80"/>
        <v>2.3034711628198714</v>
      </c>
      <c r="BK349" s="8">
        <f t="shared" si="81"/>
        <v>0.29083666204744535</v>
      </c>
      <c r="BL349" s="8">
        <f t="shared" si="82"/>
        <v>2.5943078248673168</v>
      </c>
      <c r="BM349" s="8">
        <f t="shared" si="83"/>
        <v>2.431936852264973E-2</v>
      </c>
      <c r="BN349" s="7" t="str">
        <f t="shared" si="84"/>
        <v>O/S</v>
      </c>
      <c r="BO349" s="9">
        <f t="shared" si="85"/>
        <v>0.2908366620474454</v>
      </c>
      <c r="BP349" s="7" t="str">
        <f t="shared" si="86"/>
        <v>OK</v>
      </c>
      <c r="BQ349" s="11">
        <f t="shared" si="87"/>
        <v>8.2923076923076913</v>
      </c>
      <c r="BR349" s="10" t="str">
        <f t="shared" si="88"/>
        <v>-</v>
      </c>
      <c r="BS349" s="9" t="str" cm="1">
        <f t="array" ref="BS349">IF(BQ349&lt;$K$45,"-",IF(BC349&lt;0,_xll.Dce_5575_1121_SigmaCr1(AN349,AG349,$B$23,$D$23),"-"))</f>
        <v>-</v>
      </c>
      <c r="BT349" s="10">
        <f t="shared" si="89"/>
        <v>0</v>
      </c>
      <c r="BU349" s="7" t="str">
        <f t="shared" si="90"/>
        <v>OK</v>
      </c>
      <c r="DA349" s="186"/>
      <c r="DB349" s="186"/>
      <c r="DC349" s="186"/>
      <c r="DD349" s="201"/>
      <c r="DE349" s="201"/>
      <c r="DF349" s="186"/>
      <c r="DG349" s="186"/>
      <c r="DH349" s="189"/>
      <c r="DI349" s="190"/>
      <c r="DJ349" s="187"/>
      <c r="DK349" s="187"/>
      <c r="DL349" s="190"/>
      <c r="DM349" s="190"/>
      <c r="DN349" s="190"/>
      <c r="DO349" s="190"/>
      <c r="DP349" s="190"/>
      <c r="DQ349" s="190"/>
      <c r="DR349" s="190"/>
      <c r="DS349" s="190"/>
      <c r="DT349" s="190"/>
      <c r="DU349" s="190"/>
      <c r="DV349" s="190"/>
      <c r="DW349" s="190"/>
      <c r="DX349" s="190"/>
      <c r="DY349" s="190"/>
      <c r="DZ349" s="190"/>
      <c r="EA349" s="190"/>
      <c r="EB349" s="186"/>
      <c r="EC349" s="188"/>
      <c r="ED349" s="188"/>
      <c r="EE349" s="188"/>
      <c r="EF349" s="188"/>
      <c r="EG349" s="188"/>
      <c r="EH349" s="188"/>
      <c r="EI349" s="188"/>
      <c r="EJ349" s="191"/>
      <c r="EK349" s="191"/>
      <c r="EL349" s="191"/>
      <c r="EM349" s="191"/>
      <c r="EN349" s="189"/>
      <c r="EO349" s="190"/>
      <c r="EP349" s="189"/>
      <c r="EQ349" s="187"/>
      <c r="ER349" s="191"/>
      <c r="ES349" s="190"/>
      <c r="ET349" s="191"/>
      <c r="EU349" s="190"/>
    </row>
    <row r="350" spans="27:151">
      <c r="AA350" s="6" t="s">
        <v>282</v>
      </c>
      <c r="AB350" s="5" t="s">
        <v>283</v>
      </c>
      <c r="AC350" s="5" t="s">
        <v>284</v>
      </c>
      <c r="AD350" s="4">
        <v>2.62</v>
      </c>
      <c r="AE350" s="4">
        <v>28</v>
      </c>
      <c r="AF350" s="5">
        <v>114.3</v>
      </c>
      <c r="AG350" s="5">
        <v>6.5000000000000009</v>
      </c>
      <c r="AH350" s="6" t="str">
        <f t="shared" si="76"/>
        <v>114.3 x 6.5</v>
      </c>
      <c r="AI350" s="11" cm="1">
        <f t="array" ref="AI350">_xll.DCEPropSectPipe(AF350, AG350, "Area")</f>
        <v>2201.3139723703698</v>
      </c>
      <c r="AJ350" s="151" cm="1">
        <f t="array" ref="AJ350">_xll.DCEPropSectPipe(AF350, AG350, "Ix")</f>
        <v>3209265.3722516391</v>
      </c>
      <c r="AK350" s="151" cm="1">
        <f t="array" ref="AK350">_xll.DCEPropSectPipe(AF350, AG350, "W")</f>
        <v>56155.124623825708</v>
      </c>
      <c r="AL350" s="151" cm="1">
        <f t="array" ref="AL350">_xll.DCEPropSectPipe(AF350, AG350, "Sx")</f>
        <v>37813.500833333332</v>
      </c>
      <c r="AM350" s="11">
        <f>2*Cal!AG350</f>
        <v>13.000000000000002</v>
      </c>
      <c r="AN350" s="11">
        <f t="shared" si="77"/>
        <v>53.9</v>
      </c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9"/>
      <c r="BB350" s="5" t="s">
        <v>300</v>
      </c>
      <c r="BC350" s="3">
        <v>-1064.8392836901971</v>
      </c>
      <c r="BD350" s="3">
        <v>4.0778971057773552E-3</v>
      </c>
      <c r="BE350" s="3">
        <v>-3.186601477279944</v>
      </c>
      <c r="BF350" s="3">
        <v>-2.0177374856032704</v>
      </c>
      <c r="BG350" s="3">
        <v>-6.8637510610798994E-4</v>
      </c>
      <c r="BH350" s="153">
        <f t="shared" si="78"/>
        <v>2.0177376023456057</v>
      </c>
      <c r="BI350" s="153">
        <f t="shared" si="79"/>
        <v>3.1866040865233836</v>
      </c>
      <c r="BJ350" s="8">
        <f t="shared" si="80"/>
        <v>2.3034711628198714</v>
      </c>
      <c r="BK350" s="8">
        <f t="shared" si="81"/>
        <v>0.17110235906781696</v>
      </c>
      <c r="BL350" s="8">
        <f t="shared" si="82"/>
        <v>2.4745735218876885</v>
      </c>
      <c r="BM350" s="8">
        <f t="shared" si="83"/>
        <v>2.3712575402836646E-2</v>
      </c>
      <c r="BN350" s="7" t="str">
        <f t="shared" si="84"/>
        <v>O/S</v>
      </c>
      <c r="BO350" s="9">
        <f t="shared" si="85"/>
        <v>0.17110235906781698</v>
      </c>
      <c r="BP350" s="7" t="str">
        <f t="shared" si="86"/>
        <v>OK</v>
      </c>
      <c r="BQ350" s="11">
        <f t="shared" si="87"/>
        <v>8.2923076923076913</v>
      </c>
      <c r="BR350" s="10" t="str">
        <f t="shared" si="88"/>
        <v>-</v>
      </c>
      <c r="BS350" s="9" t="str" cm="1">
        <f t="array" ref="BS350">IF(BQ350&lt;$K$45,"-",IF(BC350&lt;0,_xll.Dce_5575_1121_SigmaCr1(AN350,AG350,$B$23,$D$23),"-"))</f>
        <v>-</v>
      </c>
      <c r="BT350" s="10">
        <f t="shared" si="89"/>
        <v>0</v>
      </c>
      <c r="BU350" s="7" t="str">
        <f t="shared" si="90"/>
        <v>OK</v>
      </c>
      <c r="DA350" s="186"/>
      <c r="DB350" s="186"/>
      <c r="DC350" s="186"/>
      <c r="DD350" s="201"/>
      <c r="DE350" s="201"/>
      <c r="DF350" s="186"/>
      <c r="DG350" s="186"/>
      <c r="DH350" s="189"/>
      <c r="DI350" s="190"/>
      <c r="DJ350" s="187"/>
      <c r="DK350" s="187"/>
      <c r="DL350" s="190"/>
      <c r="DM350" s="190"/>
      <c r="DN350" s="190"/>
      <c r="DO350" s="190"/>
      <c r="DP350" s="190"/>
      <c r="DQ350" s="190"/>
      <c r="DR350" s="190"/>
      <c r="DS350" s="190"/>
      <c r="DT350" s="190"/>
      <c r="DU350" s="190"/>
      <c r="DV350" s="190"/>
      <c r="DW350" s="190"/>
      <c r="DX350" s="190"/>
      <c r="DY350" s="190"/>
      <c r="DZ350" s="190"/>
      <c r="EA350" s="190"/>
      <c r="EB350" s="186"/>
      <c r="EC350" s="188"/>
      <c r="ED350" s="188"/>
      <c r="EE350" s="188"/>
      <c r="EF350" s="188"/>
      <c r="EG350" s="188"/>
      <c r="EH350" s="188"/>
      <c r="EI350" s="188"/>
      <c r="EJ350" s="191"/>
      <c r="EK350" s="191"/>
      <c r="EL350" s="191"/>
      <c r="EM350" s="191"/>
      <c r="EN350" s="189"/>
      <c r="EO350" s="190"/>
      <c r="EP350" s="189"/>
      <c r="EQ350" s="187"/>
      <c r="ER350" s="191"/>
      <c r="ES350" s="190"/>
      <c r="ET350" s="191"/>
      <c r="EU350" s="190"/>
    </row>
    <row r="351" spans="27:151">
      <c r="AA351" s="6" t="s">
        <v>282</v>
      </c>
      <c r="AB351" s="5" t="s">
        <v>283</v>
      </c>
      <c r="AC351" s="5" t="s">
        <v>284</v>
      </c>
      <c r="AD351" s="4">
        <v>3.06</v>
      </c>
      <c r="AE351" s="4">
        <v>28</v>
      </c>
      <c r="AF351" s="5">
        <v>114.3</v>
      </c>
      <c r="AG351" s="5">
        <v>6.5000000000000009</v>
      </c>
      <c r="AH351" s="6" t="str">
        <f t="shared" si="76"/>
        <v>114.3 x 6.5</v>
      </c>
      <c r="AI351" s="11" cm="1">
        <f t="array" ref="AI351">_xll.DCEPropSectPipe(AF351, AG351, "Area")</f>
        <v>2201.3139723703698</v>
      </c>
      <c r="AJ351" s="151" cm="1">
        <f t="array" ref="AJ351">_xll.DCEPropSectPipe(AF351, AG351, "Ix")</f>
        <v>3209265.3722516391</v>
      </c>
      <c r="AK351" s="151" cm="1">
        <f t="array" ref="AK351">_xll.DCEPropSectPipe(AF351, AG351, "W")</f>
        <v>56155.124623825708</v>
      </c>
      <c r="AL351" s="151" cm="1">
        <f t="array" ref="AL351">_xll.DCEPropSectPipe(AF351, AG351, "Sx")</f>
        <v>37813.500833333332</v>
      </c>
      <c r="AM351" s="11">
        <f>2*Cal!AG351</f>
        <v>13.000000000000002</v>
      </c>
      <c r="AN351" s="11">
        <f t="shared" si="77"/>
        <v>53.9</v>
      </c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9"/>
      <c r="BB351" s="5" t="s">
        <v>300</v>
      </c>
      <c r="BC351" s="3">
        <v>-1064.8392836901971</v>
      </c>
      <c r="BD351" s="3">
        <v>4.0778971057773552E-3</v>
      </c>
      <c r="BE351" s="3">
        <v>-3.105057783851886</v>
      </c>
      <c r="BF351" s="3">
        <v>-0.64143702223068266</v>
      </c>
      <c r="BG351" s="3">
        <v>-2.4704550898855832E-3</v>
      </c>
      <c r="BH351" s="153">
        <f t="shared" si="78"/>
        <v>0.64144177961566895</v>
      </c>
      <c r="BI351" s="153">
        <f t="shared" si="79"/>
        <v>3.1050604616180975</v>
      </c>
      <c r="BJ351" s="8">
        <f t="shared" si="80"/>
        <v>2.3034711628198714</v>
      </c>
      <c r="BK351" s="8">
        <f t="shared" si="81"/>
        <v>5.4393693991385966E-2</v>
      </c>
      <c r="BL351" s="8">
        <f t="shared" si="82"/>
        <v>2.3578648568112572</v>
      </c>
      <c r="BM351" s="8">
        <f t="shared" si="83"/>
        <v>2.3105782308468652E-2</v>
      </c>
      <c r="BN351" s="7" t="str">
        <f t="shared" si="84"/>
        <v>O/S</v>
      </c>
      <c r="BO351" s="9">
        <f t="shared" si="85"/>
        <v>5.4393693991385973E-2</v>
      </c>
      <c r="BP351" s="7" t="str">
        <f t="shared" si="86"/>
        <v>OK</v>
      </c>
      <c r="BQ351" s="11">
        <f t="shared" si="87"/>
        <v>8.2923076923076913</v>
      </c>
      <c r="BR351" s="10" t="str">
        <f t="shared" si="88"/>
        <v>-</v>
      </c>
      <c r="BS351" s="9" t="str" cm="1">
        <f t="array" ref="BS351">IF(BQ351&lt;$K$45,"-",IF(BC351&lt;0,_xll.Dce_5575_1121_SigmaCr1(AN351,AG351,$B$23,$D$23),"-"))</f>
        <v>-</v>
      </c>
      <c r="BT351" s="10">
        <f t="shared" si="89"/>
        <v>0</v>
      </c>
      <c r="BU351" s="7" t="str">
        <f t="shared" si="90"/>
        <v>OK</v>
      </c>
      <c r="DA351" s="186"/>
      <c r="DB351" s="186"/>
      <c r="DC351" s="186"/>
      <c r="DD351" s="201"/>
      <c r="DE351" s="201"/>
      <c r="DF351" s="186"/>
      <c r="DG351" s="186"/>
      <c r="DH351" s="189"/>
      <c r="DI351" s="190"/>
      <c r="DJ351" s="187"/>
      <c r="DK351" s="187"/>
      <c r="DL351" s="190"/>
      <c r="DM351" s="190"/>
      <c r="DN351" s="190"/>
      <c r="DO351" s="190"/>
      <c r="DP351" s="190"/>
      <c r="DQ351" s="190"/>
      <c r="DR351" s="190"/>
      <c r="DS351" s="190"/>
      <c r="DT351" s="190"/>
      <c r="DU351" s="190"/>
      <c r="DV351" s="190"/>
      <c r="DW351" s="190"/>
      <c r="DX351" s="190"/>
      <c r="DY351" s="190"/>
      <c r="DZ351" s="190"/>
      <c r="EA351" s="190"/>
      <c r="EB351" s="186"/>
      <c r="EC351" s="188"/>
      <c r="ED351" s="188"/>
      <c r="EE351" s="188"/>
      <c r="EF351" s="188"/>
      <c r="EG351" s="188"/>
      <c r="EH351" s="188"/>
      <c r="EI351" s="188"/>
      <c r="EJ351" s="191"/>
      <c r="EK351" s="191"/>
      <c r="EL351" s="191"/>
      <c r="EM351" s="191"/>
      <c r="EN351" s="189"/>
      <c r="EO351" s="190"/>
      <c r="EP351" s="189"/>
      <c r="EQ351" s="187"/>
      <c r="ER351" s="191"/>
      <c r="ES351" s="190"/>
      <c r="ET351" s="191"/>
      <c r="EU351" s="190"/>
    </row>
    <row r="352" spans="27:151">
      <c r="AA352" s="6" t="s">
        <v>282</v>
      </c>
      <c r="AB352" s="5" t="s">
        <v>283</v>
      </c>
      <c r="AC352" s="5" t="s">
        <v>284</v>
      </c>
      <c r="AD352" s="4">
        <v>3.5</v>
      </c>
      <c r="AE352" s="4">
        <v>28</v>
      </c>
      <c r="AF352" s="5">
        <v>114.3</v>
      </c>
      <c r="AG352" s="5">
        <v>6.5000000000000009</v>
      </c>
      <c r="AH352" s="6" t="str">
        <f t="shared" si="76"/>
        <v>114.3 x 6.5</v>
      </c>
      <c r="AI352" s="11" cm="1">
        <f t="array" ref="AI352">_xll.DCEPropSectPipe(AF352, AG352, "Area")</f>
        <v>2201.3139723703698</v>
      </c>
      <c r="AJ352" s="151" cm="1">
        <f t="array" ref="AJ352">_xll.DCEPropSectPipe(AF352, AG352, "Ix")</f>
        <v>3209265.3722516391</v>
      </c>
      <c r="AK352" s="151" cm="1">
        <f t="array" ref="AK352">_xll.DCEPropSectPipe(AF352, AG352, "W")</f>
        <v>56155.124623825708</v>
      </c>
      <c r="AL352" s="151" cm="1">
        <f t="array" ref="AL352">_xll.DCEPropSectPipe(AF352, AG352, "Sx")</f>
        <v>37813.500833333332</v>
      </c>
      <c r="AM352" s="11">
        <f>2*Cal!AG352</f>
        <v>13.000000000000002</v>
      </c>
      <c r="AN352" s="11">
        <f t="shared" si="77"/>
        <v>53.9</v>
      </c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9"/>
      <c r="BB352" s="5" t="s">
        <v>300</v>
      </c>
      <c r="BC352" s="3">
        <v>-1064.8392836901971</v>
      </c>
      <c r="BD352" s="3">
        <v>4.0778971057773552E-3</v>
      </c>
      <c r="BE352" s="3">
        <v>-3.0235140904238285</v>
      </c>
      <c r="BF352" s="3">
        <v>0.69918807526712978</v>
      </c>
      <c r="BG352" s="3">
        <v>-4.2545350736631756E-3</v>
      </c>
      <c r="BH352" s="153">
        <f t="shared" si="78"/>
        <v>0.69920101949614355</v>
      </c>
      <c r="BI352" s="153">
        <f t="shared" si="79"/>
        <v>3.0235168404089032</v>
      </c>
      <c r="BJ352" s="8">
        <f t="shared" si="80"/>
        <v>2.3034711628198714</v>
      </c>
      <c r="BK352" s="8">
        <f t="shared" si="81"/>
        <v>5.9291626304301445E-2</v>
      </c>
      <c r="BL352" s="8">
        <f t="shared" si="82"/>
        <v>2.3627627891241727</v>
      </c>
      <c r="BM352" s="8">
        <f t="shared" si="83"/>
        <v>2.2498989241604497E-2</v>
      </c>
      <c r="BN352" s="7" t="str">
        <f t="shared" si="84"/>
        <v>O/S</v>
      </c>
      <c r="BO352" s="9">
        <f t="shared" si="85"/>
        <v>5.9291626304301452E-2</v>
      </c>
      <c r="BP352" s="7" t="str">
        <f t="shared" si="86"/>
        <v>OK</v>
      </c>
      <c r="BQ352" s="11">
        <f t="shared" si="87"/>
        <v>8.2923076923076913</v>
      </c>
      <c r="BR352" s="10" t="str">
        <f t="shared" si="88"/>
        <v>-</v>
      </c>
      <c r="BS352" s="9" t="str" cm="1">
        <f t="array" ref="BS352">IF(BQ352&lt;$K$45,"-",IF(BC352&lt;0,_xll.Dce_5575_1121_SigmaCr1(AN352,AG352,$B$23,$D$23),"-"))</f>
        <v>-</v>
      </c>
      <c r="BT352" s="10">
        <f t="shared" si="89"/>
        <v>0</v>
      </c>
      <c r="BU352" s="7" t="str">
        <f t="shared" si="90"/>
        <v>OK</v>
      </c>
      <c r="DA352" s="186"/>
      <c r="DB352" s="186"/>
      <c r="DC352" s="186"/>
      <c r="DD352" s="201"/>
      <c r="DE352" s="201"/>
      <c r="DF352" s="186"/>
      <c r="DG352" s="186"/>
      <c r="DH352" s="189"/>
      <c r="DI352" s="190"/>
      <c r="DJ352" s="187"/>
      <c r="DK352" s="187"/>
      <c r="DL352" s="190"/>
      <c r="DM352" s="190"/>
      <c r="DN352" s="190"/>
      <c r="DO352" s="190"/>
      <c r="DP352" s="190"/>
      <c r="DQ352" s="190"/>
      <c r="DR352" s="190"/>
      <c r="DS352" s="190"/>
      <c r="DT352" s="190"/>
      <c r="DU352" s="190"/>
      <c r="DV352" s="190"/>
      <c r="DW352" s="190"/>
      <c r="DX352" s="190"/>
      <c r="DY352" s="190"/>
      <c r="DZ352" s="190"/>
      <c r="EA352" s="190"/>
      <c r="EB352" s="186"/>
      <c r="EC352" s="188"/>
      <c r="ED352" s="188"/>
      <c r="EE352" s="188"/>
      <c r="EF352" s="188"/>
      <c r="EG352" s="188"/>
      <c r="EH352" s="188"/>
      <c r="EI352" s="188"/>
      <c r="EJ352" s="191"/>
      <c r="EK352" s="191"/>
      <c r="EL352" s="191"/>
      <c r="EM352" s="191"/>
      <c r="EN352" s="189"/>
      <c r="EO352" s="190"/>
      <c r="EP352" s="189"/>
      <c r="EQ352" s="187"/>
      <c r="ER352" s="191"/>
      <c r="ES352" s="190"/>
      <c r="ET352" s="191"/>
      <c r="EU352" s="190"/>
    </row>
    <row r="353" spans="27:151">
      <c r="AA353" s="6" t="s">
        <v>282</v>
      </c>
      <c r="AB353" s="5" t="s">
        <v>283</v>
      </c>
      <c r="AC353" s="5" t="s">
        <v>284</v>
      </c>
      <c r="AD353" s="4">
        <v>3.5</v>
      </c>
      <c r="AE353" s="4">
        <v>28</v>
      </c>
      <c r="AF353" s="5">
        <v>114.3</v>
      </c>
      <c r="AG353" s="5">
        <v>6.5000000000000009</v>
      </c>
      <c r="AH353" s="6" t="str">
        <f t="shared" si="76"/>
        <v>114.3 x 6.5</v>
      </c>
      <c r="AI353" s="11" cm="1">
        <f t="array" ref="AI353">_xll.DCEPropSectPipe(AF353, AG353, "Area")</f>
        <v>2201.3139723703698</v>
      </c>
      <c r="AJ353" s="151" cm="1">
        <f t="array" ref="AJ353">_xll.DCEPropSectPipe(AF353, AG353, "Ix")</f>
        <v>3209265.3722516391</v>
      </c>
      <c r="AK353" s="151" cm="1">
        <f t="array" ref="AK353">_xll.DCEPropSectPipe(AF353, AG353, "W")</f>
        <v>56155.124623825708</v>
      </c>
      <c r="AL353" s="151" cm="1">
        <f t="array" ref="AL353">_xll.DCEPropSectPipe(AF353, AG353, "Sx")</f>
        <v>37813.500833333332</v>
      </c>
      <c r="AM353" s="11">
        <f>2*Cal!AG353</f>
        <v>13.000000000000002</v>
      </c>
      <c r="AN353" s="11">
        <f t="shared" si="77"/>
        <v>53.9</v>
      </c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9"/>
      <c r="BB353" s="5" t="s">
        <v>300</v>
      </c>
      <c r="BC353" s="3">
        <v>100.34457264250753</v>
      </c>
      <c r="BD353" s="3">
        <v>4.0778971057783111E-3</v>
      </c>
      <c r="BE353" s="3">
        <v>-0.3351739241000381</v>
      </c>
      <c r="BF353" s="3">
        <v>0.69918807526728488</v>
      </c>
      <c r="BG353" s="3">
        <v>1.2208725662929468E-3</v>
      </c>
      <c r="BH353" s="153">
        <f t="shared" si="78"/>
        <v>0.69918914116696174</v>
      </c>
      <c r="BI353" s="153">
        <f t="shared" si="79"/>
        <v>0.33519873007131668</v>
      </c>
      <c r="BJ353" s="8">
        <f t="shared" si="80"/>
        <v>0.21706639956640408</v>
      </c>
      <c r="BK353" s="8">
        <f t="shared" si="81"/>
        <v>5.9290619032522182E-2</v>
      </c>
      <c r="BL353" s="8">
        <f t="shared" si="82"/>
        <v>0.27635701859892625</v>
      </c>
      <c r="BM353" s="8">
        <f t="shared" si="83"/>
        <v>2.4943246622215294E-3</v>
      </c>
      <c r="BN353" s="7" t="str">
        <f t="shared" si="84"/>
        <v>OK</v>
      </c>
      <c r="BO353" s="9">
        <f t="shared" si="85"/>
        <v>5.9290619032522196E-2</v>
      </c>
      <c r="BP353" s="7" t="str">
        <f t="shared" si="86"/>
        <v>OK</v>
      </c>
      <c r="BQ353" s="11">
        <f t="shared" si="87"/>
        <v>8.2923076923076913</v>
      </c>
      <c r="BR353" s="10" t="str">
        <f t="shared" si="88"/>
        <v>-</v>
      </c>
      <c r="BS353" s="9" t="str" cm="1">
        <f t="array" ref="BS353">IF(BQ353&lt;$K$45,"-",IF(BC353&lt;0,_xll.Dce_5575_1121_SigmaCr1(AN353,AG353,$B$23,$D$23),"-"))</f>
        <v>-</v>
      </c>
      <c r="BT353" s="10">
        <f t="shared" si="89"/>
        <v>0</v>
      </c>
      <c r="BU353" s="7" t="str">
        <f t="shared" si="90"/>
        <v>OK</v>
      </c>
      <c r="DA353" s="186"/>
      <c r="DB353" s="186"/>
      <c r="DC353" s="186"/>
      <c r="DD353" s="201"/>
      <c r="DE353" s="201"/>
      <c r="DF353" s="186"/>
      <c r="DG353" s="186"/>
      <c r="DH353" s="189"/>
      <c r="DI353" s="190"/>
      <c r="DJ353" s="187"/>
      <c r="DK353" s="187"/>
      <c r="DL353" s="190"/>
      <c r="DM353" s="190"/>
      <c r="DN353" s="190"/>
      <c r="DO353" s="190"/>
      <c r="DP353" s="190"/>
      <c r="DQ353" s="190"/>
      <c r="DR353" s="190"/>
      <c r="DS353" s="190"/>
      <c r="DT353" s="190"/>
      <c r="DU353" s="190"/>
      <c r="DV353" s="190"/>
      <c r="DW353" s="190"/>
      <c r="DX353" s="190"/>
      <c r="DY353" s="190"/>
      <c r="DZ353" s="190"/>
      <c r="EA353" s="190"/>
      <c r="EB353" s="186"/>
      <c r="EC353" s="188"/>
      <c r="ED353" s="188"/>
      <c r="EE353" s="188"/>
      <c r="EF353" s="188"/>
      <c r="EG353" s="188"/>
      <c r="EH353" s="188"/>
      <c r="EI353" s="188"/>
      <c r="EJ353" s="191"/>
      <c r="EK353" s="191"/>
      <c r="EL353" s="191"/>
      <c r="EM353" s="191"/>
      <c r="EN353" s="189"/>
      <c r="EO353" s="190"/>
      <c r="EP353" s="189"/>
      <c r="EQ353" s="187"/>
      <c r="ER353" s="191"/>
      <c r="ES353" s="190"/>
      <c r="ET353" s="191"/>
      <c r="EU353" s="190"/>
    </row>
    <row r="354" spans="27:151">
      <c r="AA354" s="6" t="s">
        <v>282</v>
      </c>
      <c r="AB354" s="5" t="s">
        <v>283</v>
      </c>
      <c r="AC354" s="5" t="s">
        <v>284</v>
      </c>
      <c r="AD354" s="4">
        <v>3.94</v>
      </c>
      <c r="AE354" s="4">
        <v>28</v>
      </c>
      <c r="AF354" s="5">
        <v>114.3</v>
      </c>
      <c r="AG354" s="5">
        <v>6.5000000000000009</v>
      </c>
      <c r="AH354" s="6" t="str">
        <f t="shared" si="76"/>
        <v>114.3 x 6.5</v>
      </c>
      <c r="AI354" s="11" cm="1">
        <f t="array" ref="AI354">_xll.DCEPropSectPipe(AF354, AG354, "Area")</f>
        <v>2201.3139723703698</v>
      </c>
      <c r="AJ354" s="151" cm="1">
        <f t="array" ref="AJ354">_xll.DCEPropSectPipe(AF354, AG354, "Ix")</f>
        <v>3209265.3722516391</v>
      </c>
      <c r="AK354" s="151" cm="1">
        <f t="array" ref="AK354">_xll.DCEPropSectPipe(AF354, AG354, "W")</f>
        <v>56155.124623825708</v>
      </c>
      <c r="AL354" s="151" cm="1">
        <f t="array" ref="AL354">_xll.DCEPropSectPipe(AF354, AG354, "Sx")</f>
        <v>37813.500833333332</v>
      </c>
      <c r="AM354" s="11">
        <f>2*Cal!AG354</f>
        <v>13.000000000000002</v>
      </c>
      <c r="AN354" s="11">
        <f t="shared" si="77"/>
        <v>53.9</v>
      </c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9"/>
      <c r="BB354" s="5" t="s">
        <v>300</v>
      </c>
      <c r="BC354" s="3">
        <v>100.34457264250753</v>
      </c>
      <c r="BD354" s="3">
        <v>4.0778971057783111E-3</v>
      </c>
      <c r="BE354" s="3">
        <v>-0.25363023067198021</v>
      </c>
      <c r="BF354" s="3">
        <v>0.82798898412366395</v>
      </c>
      <c r="BG354" s="3">
        <v>-5.632074174850638E-4</v>
      </c>
      <c r="BH354" s="153">
        <f t="shared" si="78"/>
        <v>0.82798917567365105</v>
      </c>
      <c r="BI354" s="153">
        <f t="shared" si="79"/>
        <v>0.25366301101171063</v>
      </c>
      <c r="BJ354" s="8">
        <f t="shared" si="80"/>
        <v>0.21706639956640408</v>
      </c>
      <c r="BK354" s="8">
        <f t="shared" si="81"/>
        <v>7.0212747720856963E-2</v>
      </c>
      <c r="BL354" s="8">
        <f t="shared" si="82"/>
        <v>0.28727914728726106</v>
      </c>
      <c r="BM354" s="8">
        <f t="shared" si="83"/>
        <v>1.8875903978671535E-3</v>
      </c>
      <c r="BN354" s="7" t="str">
        <f t="shared" si="84"/>
        <v>OK</v>
      </c>
      <c r="BO354" s="9">
        <f t="shared" si="85"/>
        <v>7.0212747720856977E-2</v>
      </c>
      <c r="BP354" s="7" t="str">
        <f t="shared" si="86"/>
        <v>OK</v>
      </c>
      <c r="BQ354" s="11">
        <f t="shared" si="87"/>
        <v>8.2923076923076913</v>
      </c>
      <c r="BR354" s="10" t="str">
        <f t="shared" si="88"/>
        <v>-</v>
      </c>
      <c r="BS354" s="9" t="str" cm="1">
        <f t="array" ref="BS354">IF(BQ354&lt;$K$45,"-",IF(BC354&lt;0,_xll.Dce_5575_1121_SigmaCr1(AN354,AG354,$B$23,$D$23),"-"))</f>
        <v>-</v>
      </c>
      <c r="BT354" s="10">
        <f t="shared" si="89"/>
        <v>0</v>
      </c>
      <c r="BU354" s="7" t="str">
        <f t="shared" si="90"/>
        <v>OK</v>
      </c>
      <c r="DA354" s="186"/>
      <c r="DB354" s="186"/>
      <c r="DC354" s="186"/>
      <c r="DD354" s="201"/>
      <c r="DE354" s="201"/>
      <c r="DF354" s="186"/>
      <c r="DG354" s="186"/>
      <c r="DH354" s="189"/>
      <c r="DI354" s="190"/>
      <c r="DJ354" s="187"/>
      <c r="DK354" s="187"/>
      <c r="DL354" s="190"/>
      <c r="DM354" s="190"/>
      <c r="DN354" s="190"/>
      <c r="DO354" s="190"/>
      <c r="DP354" s="190"/>
      <c r="DQ354" s="190"/>
      <c r="DR354" s="190"/>
      <c r="DS354" s="190"/>
      <c r="DT354" s="190"/>
      <c r="DU354" s="190"/>
      <c r="DV354" s="190"/>
      <c r="DW354" s="190"/>
      <c r="DX354" s="190"/>
      <c r="DY354" s="190"/>
      <c r="DZ354" s="190"/>
      <c r="EA354" s="190"/>
      <c r="EB354" s="186"/>
      <c r="EC354" s="188"/>
      <c r="ED354" s="188"/>
      <c r="EE354" s="188"/>
      <c r="EF354" s="188"/>
      <c r="EG354" s="188"/>
      <c r="EH354" s="188"/>
      <c r="EI354" s="188"/>
      <c r="EJ354" s="191"/>
      <c r="EK354" s="191"/>
      <c r="EL354" s="191"/>
      <c r="EM354" s="191"/>
      <c r="EN354" s="189"/>
      <c r="EO354" s="190"/>
      <c r="EP354" s="189"/>
      <c r="EQ354" s="187"/>
      <c r="ER354" s="191"/>
      <c r="ES354" s="190"/>
      <c r="ET354" s="191"/>
      <c r="EU354" s="190"/>
    </row>
    <row r="355" spans="27:151">
      <c r="AA355" s="6" t="s">
        <v>282</v>
      </c>
      <c r="AB355" s="5" t="s">
        <v>283</v>
      </c>
      <c r="AC355" s="5" t="s">
        <v>284</v>
      </c>
      <c r="AD355" s="4">
        <v>4.38</v>
      </c>
      <c r="AE355" s="4">
        <v>28</v>
      </c>
      <c r="AF355" s="5">
        <v>114.3</v>
      </c>
      <c r="AG355" s="5">
        <v>6.5000000000000009</v>
      </c>
      <c r="AH355" s="6" t="str">
        <f t="shared" si="76"/>
        <v>114.3 x 6.5</v>
      </c>
      <c r="AI355" s="11" cm="1">
        <f t="array" ref="AI355">_xll.DCEPropSectPipe(AF355, AG355, "Area")</f>
        <v>2201.3139723703698</v>
      </c>
      <c r="AJ355" s="151" cm="1">
        <f t="array" ref="AJ355">_xll.DCEPropSectPipe(AF355, AG355, "Ix")</f>
        <v>3209265.3722516391</v>
      </c>
      <c r="AK355" s="151" cm="1">
        <f t="array" ref="AK355">_xll.DCEPropSectPipe(AF355, AG355, "W")</f>
        <v>56155.124623825708</v>
      </c>
      <c r="AL355" s="151" cm="1">
        <f t="array" ref="AL355">_xll.DCEPropSectPipe(AF355, AG355, "Sx")</f>
        <v>37813.500833333332</v>
      </c>
      <c r="AM355" s="11">
        <f>2*Cal!AG355</f>
        <v>13.000000000000002</v>
      </c>
      <c r="AN355" s="11">
        <f t="shared" si="77"/>
        <v>53.9</v>
      </c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9"/>
      <c r="BB355" s="5" t="s">
        <v>300</v>
      </c>
      <c r="BC355" s="3">
        <v>100.34457264250753</v>
      </c>
      <c r="BD355" s="3">
        <v>4.0778971057783111E-3</v>
      </c>
      <c r="BE355" s="3">
        <v>-0.17208653724392234</v>
      </c>
      <c r="BF355" s="3">
        <v>0.92111452710526776</v>
      </c>
      <c r="BG355" s="3">
        <v>-2.3472874012630744E-3</v>
      </c>
      <c r="BH355" s="153">
        <f t="shared" si="78"/>
        <v>0.92111751791099128</v>
      </c>
      <c r="BI355" s="153">
        <f t="shared" si="79"/>
        <v>0.17213484698168813</v>
      </c>
      <c r="BJ355" s="8">
        <f t="shared" si="80"/>
        <v>0.21706639956640408</v>
      </c>
      <c r="BK355" s="8">
        <f t="shared" si="81"/>
        <v>7.8109948543382254E-2</v>
      </c>
      <c r="BL355" s="8">
        <f t="shared" si="82"/>
        <v>0.29517634810978632</v>
      </c>
      <c r="BM355" s="8">
        <f t="shared" si="83"/>
        <v>1.280912352987744E-3</v>
      </c>
      <c r="BN355" s="7" t="str">
        <f t="shared" si="84"/>
        <v>OK</v>
      </c>
      <c r="BO355" s="9">
        <f t="shared" si="85"/>
        <v>7.8109948543382268E-2</v>
      </c>
      <c r="BP355" s="7" t="str">
        <f t="shared" si="86"/>
        <v>OK</v>
      </c>
      <c r="BQ355" s="11">
        <f t="shared" si="87"/>
        <v>8.2923076923076913</v>
      </c>
      <c r="BR355" s="10" t="str">
        <f t="shared" si="88"/>
        <v>-</v>
      </c>
      <c r="BS355" s="9" t="str" cm="1">
        <f t="array" ref="BS355">IF(BQ355&lt;$K$45,"-",IF(BC355&lt;0,_xll.Dce_5575_1121_SigmaCr1(AN355,AG355,$B$23,$D$23),"-"))</f>
        <v>-</v>
      </c>
      <c r="BT355" s="10">
        <f t="shared" si="89"/>
        <v>0</v>
      </c>
      <c r="BU355" s="7" t="str">
        <f t="shared" si="90"/>
        <v>OK</v>
      </c>
      <c r="DA355" s="186"/>
      <c r="DB355" s="186"/>
      <c r="DC355" s="186"/>
      <c r="DD355" s="201"/>
      <c r="DE355" s="201"/>
      <c r="DF355" s="186"/>
      <c r="DG355" s="186"/>
      <c r="DH355" s="189"/>
      <c r="DI355" s="190"/>
      <c r="DJ355" s="187"/>
      <c r="DK355" s="187"/>
      <c r="DL355" s="190"/>
      <c r="DM355" s="190"/>
      <c r="DN355" s="190"/>
      <c r="DO355" s="190"/>
      <c r="DP355" s="190"/>
      <c r="DQ355" s="190"/>
      <c r="DR355" s="190"/>
      <c r="DS355" s="190"/>
      <c r="DT355" s="190"/>
      <c r="DU355" s="190"/>
      <c r="DV355" s="190"/>
      <c r="DW355" s="190"/>
      <c r="DX355" s="190"/>
      <c r="DY355" s="190"/>
      <c r="DZ355" s="190"/>
      <c r="EA355" s="190"/>
      <c r="EB355" s="186"/>
      <c r="EC355" s="188"/>
      <c r="ED355" s="188"/>
      <c r="EE355" s="188"/>
      <c r="EF355" s="188"/>
      <c r="EG355" s="188"/>
      <c r="EH355" s="188"/>
      <c r="EI355" s="188"/>
      <c r="EJ355" s="191"/>
      <c r="EK355" s="191"/>
      <c r="EL355" s="191"/>
      <c r="EM355" s="191"/>
      <c r="EN355" s="189"/>
      <c r="EO355" s="190"/>
      <c r="EP355" s="189"/>
      <c r="EQ355" s="187"/>
      <c r="ER355" s="191"/>
      <c r="ES355" s="190"/>
      <c r="ET355" s="191"/>
      <c r="EU355" s="190"/>
    </row>
    <row r="356" spans="27:151">
      <c r="AA356" s="6" t="s">
        <v>282</v>
      </c>
      <c r="AB356" s="5" t="s">
        <v>283</v>
      </c>
      <c r="AC356" s="5" t="s">
        <v>284</v>
      </c>
      <c r="AD356" s="4">
        <v>4.8099999999999996</v>
      </c>
      <c r="AE356" s="4">
        <v>28</v>
      </c>
      <c r="AF356" s="5">
        <v>114.3</v>
      </c>
      <c r="AG356" s="5">
        <v>6.5000000000000009</v>
      </c>
      <c r="AH356" s="6" t="str">
        <f t="shared" si="76"/>
        <v>114.3 x 6.5</v>
      </c>
      <c r="AI356" s="11" cm="1">
        <f t="array" ref="AI356">_xll.DCEPropSectPipe(AF356, AG356, "Area")</f>
        <v>2201.3139723703698</v>
      </c>
      <c r="AJ356" s="151" cm="1">
        <f t="array" ref="AJ356">_xll.DCEPropSectPipe(AF356, AG356, "Ix")</f>
        <v>3209265.3722516391</v>
      </c>
      <c r="AK356" s="151" cm="1">
        <f t="array" ref="AK356">_xll.DCEPropSectPipe(AF356, AG356, "W")</f>
        <v>56155.124623825708</v>
      </c>
      <c r="AL356" s="151" cm="1">
        <f t="array" ref="AL356">_xll.DCEPropSectPipe(AF356, AG356, "Sx")</f>
        <v>37813.500833333332</v>
      </c>
      <c r="AM356" s="11">
        <f>2*Cal!AG356</f>
        <v>13.000000000000002</v>
      </c>
      <c r="AN356" s="11">
        <f t="shared" si="77"/>
        <v>53.9</v>
      </c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9"/>
      <c r="BB356" s="5" t="s">
        <v>300</v>
      </c>
      <c r="BC356" s="3">
        <v>100.34457264250753</v>
      </c>
      <c r="BD356" s="3">
        <v>4.0778971057783111E-3</v>
      </c>
      <c r="BE356" s="3">
        <v>-9.0542843815864457E-2</v>
      </c>
      <c r="BF356" s="3">
        <v>0.97856470421209618</v>
      </c>
      <c r="BG356" s="3">
        <v>-4.1313673850410853E-3</v>
      </c>
      <c r="BH356" s="153">
        <f t="shared" si="78"/>
        <v>0.97857342520946144</v>
      </c>
      <c r="BI356" s="153">
        <f t="shared" si="79"/>
        <v>9.0634628101346232E-2</v>
      </c>
      <c r="BJ356" s="8">
        <f t="shared" si="80"/>
        <v>0.21706639956640408</v>
      </c>
      <c r="BK356" s="8">
        <f t="shared" si="81"/>
        <v>8.2982158522381388E-2</v>
      </c>
      <c r="BL356" s="8">
        <f t="shared" si="82"/>
        <v>0.3000485580887855</v>
      </c>
      <c r="BM356" s="8">
        <f t="shared" si="83"/>
        <v>6.7444225721369948E-4</v>
      </c>
      <c r="BN356" s="7" t="str">
        <f t="shared" si="84"/>
        <v>OK</v>
      </c>
      <c r="BO356" s="9">
        <f t="shared" si="85"/>
        <v>8.2982158522381402E-2</v>
      </c>
      <c r="BP356" s="7" t="str">
        <f t="shared" si="86"/>
        <v>OK</v>
      </c>
      <c r="BQ356" s="11">
        <f t="shared" si="87"/>
        <v>8.2923076923076913</v>
      </c>
      <c r="BR356" s="10" t="str">
        <f t="shared" si="88"/>
        <v>-</v>
      </c>
      <c r="BS356" s="9" t="str" cm="1">
        <f t="array" ref="BS356">IF(BQ356&lt;$K$45,"-",IF(BC356&lt;0,_xll.Dce_5575_1121_SigmaCr1(AN356,AG356,$B$23,$D$23),"-"))</f>
        <v>-</v>
      </c>
      <c r="BT356" s="10">
        <f t="shared" si="89"/>
        <v>0</v>
      </c>
      <c r="BU356" s="7" t="str">
        <f t="shared" si="90"/>
        <v>OK</v>
      </c>
      <c r="DA356" s="186"/>
      <c r="DB356" s="186"/>
      <c r="DC356" s="186"/>
      <c r="DD356" s="201"/>
      <c r="DE356" s="201"/>
      <c r="DF356" s="186"/>
      <c r="DG356" s="186"/>
      <c r="DH356" s="189"/>
      <c r="DI356" s="190"/>
      <c r="DJ356" s="187"/>
      <c r="DK356" s="187"/>
      <c r="DL356" s="190"/>
      <c r="DM356" s="190"/>
      <c r="DN356" s="190"/>
      <c r="DO356" s="190"/>
      <c r="DP356" s="190"/>
      <c r="DQ356" s="190"/>
      <c r="DR356" s="190"/>
      <c r="DS356" s="190"/>
      <c r="DT356" s="190"/>
      <c r="DU356" s="190"/>
      <c r="DV356" s="190"/>
      <c r="DW356" s="190"/>
      <c r="DX356" s="190"/>
      <c r="DY356" s="190"/>
      <c r="DZ356" s="190"/>
      <c r="EA356" s="190"/>
      <c r="EB356" s="186"/>
      <c r="EC356" s="188"/>
      <c r="ED356" s="188"/>
      <c r="EE356" s="188"/>
      <c r="EF356" s="188"/>
      <c r="EG356" s="188"/>
      <c r="EH356" s="188"/>
      <c r="EI356" s="188"/>
      <c r="EJ356" s="191"/>
      <c r="EK356" s="191"/>
      <c r="EL356" s="191"/>
      <c r="EM356" s="191"/>
      <c r="EN356" s="189"/>
      <c r="EO356" s="190"/>
      <c r="EP356" s="189"/>
      <c r="EQ356" s="187"/>
      <c r="ER356" s="191"/>
      <c r="ES356" s="190"/>
      <c r="ET356" s="191"/>
      <c r="EU356" s="190"/>
    </row>
    <row r="357" spans="27:151">
      <c r="AA357" s="6" t="s">
        <v>282</v>
      </c>
      <c r="AB357" s="5" t="s">
        <v>283</v>
      </c>
      <c r="AC357" s="5" t="s">
        <v>284</v>
      </c>
      <c r="AD357" s="4">
        <v>5.25</v>
      </c>
      <c r="AE357" s="4">
        <v>28</v>
      </c>
      <c r="AF357" s="5">
        <v>114.3</v>
      </c>
      <c r="AG357" s="5">
        <v>6.5000000000000009</v>
      </c>
      <c r="AH357" s="6" t="str">
        <f t="shared" si="76"/>
        <v>114.3 x 6.5</v>
      </c>
      <c r="AI357" s="11" cm="1">
        <f t="array" ref="AI357">_xll.DCEPropSectPipe(AF357, AG357, "Area")</f>
        <v>2201.3139723703698</v>
      </c>
      <c r="AJ357" s="151" cm="1">
        <f t="array" ref="AJ357">_xll.DCEPropSectPipe(AF357, AG357, "Ix")</f>
        <v>3209265.3722516391</v>
      </c>
      <c r="AK357" s="151" cm="1">
        <f t="array" ref="AK357">_xll.DCEPropSectPipe(AF357, AG357, "W")</f>
        <v>56155.124623825708</v>
      </c>
      <c r="AL357" s="151" cm="1">
        <f t="array" ref="AL357">_xll.DCEPropSectPipe(AF357, AG357, "Sx")</f>
        <v>37813.500833333332</v>
      </c>
      <c r="AM357" s="11">
        <f>2*Cal!AG357</f>
        <v>13.000000000000002</v>
      </c>
      <c r="AN357" s="11">
        <f t="shared" si="77"/>
        <v>53.9</v>
      </c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9"/>
      <c r="BB357" s="5" t="s">
        <v>300</v>
      </c>
      <c r="BC357" s="3">
        <v>100.34457264250753</v>
      </c>
      <c r="BD357" s="3">
        <v>4.0778971057783111E-3</v>
      </c>
      <c r="BE357" s="3">
        <v>-8.9991503878065777E-3</v>
      </c>
      <c r="BF357" s="3">
        <v>1.0003395154441492</v>
      </c>
      <c r="BG357" s="3">
        <v>-5.9154473688190958E-3</v>
      </c>
      <c r="BH357" s="153">
        <f t="shared" si="78"/>
        <v>1.0003570056118007</v>
      </c>
      <c r="BI357" s="153">
        <f t="shared" si="79"/>
        <v>9.8799773536012922E-3</v>
      </c>
      <c r="BJ357" s="8">
        <f t="shared" si="80"/>
        <v>0.21706639956640408</v>
      </c>
      <c r="BK357" s="8">
        <f t="shared" si="81"/>
        <v>8.4829386819782818E-2</v>
      </c>
      <c r="BL357" s="8">
        <f t="shared" si="82"/>
        <v>0.30189578638618692</v>
      </c>
      <c r="BM357" s="8">
        <f t="shared" si="83"/>
        <v>7.352018061057298E-5</v>
      </c>
      <c r="BN357" s="7" t="str">
        <f t="shared" si="84"/>
        <v>OK</v>
      </c>
      <c r="BO357" s="9">
        <f t="shared" si="85"/>
        <v>8.4829386819782832E-2</v>
      </c>
      <c r="BP357" s="7" t="str">
        <f t="shared" si="86"/>
        <v>OK</v>
      </c>
      <c r="BQ357" s="11">
        <f t="shared" si="87"/>
        <v>8.2923076923076913</v>
      </c>
      <c r="BR357" s="10" t="str">
        <f t="shared" si="88"/>
        <v>-</v>
      </c>
      <c r="BS357" s="9" t="str" cm="1">
        <f t="array" ref="BS357">IF(BQ357&lt;$K$45,"-",IF(BC357&lt;0,_xll.Dce_5575_1121_SigmaCr1(AN357,AG357,$B$23,$D$23),"-"))</f>
        <v>-</v>
      </c>
      <c r="BT357" s="10">
        <f t="shared" si="89"/>
        <v>0</v>
      </c>
      <c r="BU357" s="7" t="str">
        <f t="shared" si="90"/>
        <v>OK</v>
      </c>
      <c r="DA357" s="186"/>
      <c r="DB357" s="186"/>
      <c r="DC357" s="186"/>
      <c r="DD357" s="201"/>
      <c r="DE357" s="201"/>
      <c r="DF357" s="186"/>
      <c r="DG357" s="186"/>
      <c r="DH357" s="189"/>
      <c r="DI357" s="190"/>
      <c r="DJ357" s="187"/>
      <c r="DK357" s="187"/>
      <c r="DL357" s="190"/>
      <c r="DM357" s="190"/>
      <c r="DN357" s="190"/>
      <c r="DO357" s="190"/>
      <c r="DP357" s="190"/>
      <c r="DQ357" s="190"/>
      <c r="DR357" s="190"/>
      <c r="DS357" s="190"/>
      <c r="DT357" s="190"/>
      <c r="DU357" s="190"/>
      <c r="DV357" s="190"/>
      <c r="DW357" s="190"/>
      <c r="DX357" s="190"/>
      <c r="DY357" s="190"/>
      <c r="DZ357" s="190"/>
      <c r="EA357" s="190"/>
      <c r="EB357" s="186"/>
      <c r="EC357" s="188"/>
      <c r="ED357" s="188"/>
      <c r="EE357" s="188"/>
      <c r="EF357" s="188"/>
      <c r="EG357" s="188"/>
      <c r="EH357" s="188"/>
      <c r="EI357" s="188"/>
      <c r="EJ357" s="191"/>
      <c r="EK357" s="191"/>
      <c r="EL357" s="191"/>
      <c r="EM357" s="191"/>
      <c r="EN357" s="189"/>
      <c r="EO357" s="190"/>
      <c r="EP357" s="189"/>
      <c r="EQ357" s="187"/>
      <c r="ER357" s="191"/>
      <c r="ES357" s="190"/>
      <c r="ET357" s="191"/>
      <c r="EU357" s="190"/>
    </row>
    <row r="358" spans="27:151">
      <c r="AA358" s="6" t="s">
        <v>282</v>
      </c>
      <c r="AB358" s="5" t="s">
        <v>283</v>
      </c>
      <c r="AC358" s="5" t="s">
        <v>284</v>
      </c>
      <c r="AD358" s="4">
        <v>5.25</v>
      </c>
      <c r="AE358" s="4">
        <v>28</v>
      </c>
      <c r="AF358" s="5">
        <v>114.3</v>
      </c>
      <c r="AG358" s="5">
        <v>6.5000000000000009</v>
      </c>
      <c r="AH358" s="6" t="str">
        <f t="shared" si="76"/>
        <v>114.3 x 6.5</v>
      </c>
      <c r="AI358" s="11" cm="1">
        <f t="array" ref="AI358">_xll.DCEPropSectPipe(AF358, AG358, "Area")</f>
        <v>2201.3139723703698</v>
      </c>
      <c r="AJ358" s="151" cm="1">
        <f t="array" ref="AJ358">_xll.DCEPropSectPipe(AF358, AG358, "Ix")</f>
        <v>3209265.3722516391</v>
      </c>
      <c r="AK358" s="151" cm="1">
        <f t="array" ref="AK358">_xll.DCEPropSectPipe(AF358, AG358, "W")</f>
        <v>56155.124623825708</v>
      </c>
      <c r="AL358" s="151" cm="1">
        <f t="array" ref="AL358">_xll.DCEPropSectPipe(AF358, AG358, "Sx")</f>
        <v>37813.500833333332</v>
      </c>
      <c r="AM358" s="11">
        <f>2*Cal!AG358</f>
        <v>13.000000000000002</v>
      </c>
      <c r="AN358" s="11">
        <f t="shared" si="77"/>
        <v>53.9</v>
      </c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9"/>
      <c r="BB358" s="5" t="s">
        <v>300</v>
      </c>
      <c r="BC358" s="3">
        <v>100.34457264250804</v>
      </c>
      <c r="BD358" s="3">
        <v>4.0778971057754453E-3</v>
      </c>
      <c r="BE358" s="3">
        <v>-2.1374762072494251</v>
      </c>
      <c r="BF358" s="3">
        <v>1.0003395154442725</v>
      </c>
      <c r="BG358" s="3">
        <v>3.7327463464220047E-3</v>
      </c>
      <c r="BH358" s="153">
        <f t="shared" si="78"/>
        <v>1.0003464797531747</v>
      </c>
      <c r="BI358" s="153">
        <f t="shared" si="79"/>
        <v>2.1374800971710104</v>
      </c>
      <c r="BJ358" s="8">
        <f t="shared" si="80"/>
        <v>0.21706639956640519</v>
      </c>
      <c r="BK358" s="8">
        <f t="shared" si="81"/>
        <v>8.4828494236307131E-2</v>
      </c>
      <c r="BL358" s="8">
        <f t="shared" si="82"/>
        <v>0.30189489380271234</v>
      </c>
      <c r="BM358" s="8">
        <f t="shared" si="83"/>
        <v>1.5905696660148388E-2</v>
      </c>
      <c r="BN358" s="7" t="str">
        <f t="shared" si="84"/>
        <v>OK</v>
      </c>
      <c r="BO358" s="9">
        <f t="shared" si="85"/>
        <v>8.4828494236307145E-2</v>
      </c>
      <c r="BP358" s="7" t="str">
        <f t="shared" si="86"/>
        <v>OK</v>
      </c>
      <c r="BQ358" s="11">
        <f t="shared" si="87"/>
        <v>8.2923076923076913</v>
      </c>
      <c r="BR358" s="10" t="str">
        <f t="shared" si="88"/>
        <v>-</v>
      </c>
      <c r="BS358" s="9" t="str" cm="1">
        <f t="array" ref="BS358">IF(BQ358&lt;$K$45,"-",IF(BC358&lt;0,_xll.Dce_5575_1121_SigmaCr1(AN358,AG358,$B$23,$D$23),"-"))</f>
        <v>-</v>
      </c>
      <c r="BT358" s="10">
        <f t="shared" si="89"/>
        <v>0</v>
      </c>
      <c r="BU358" s="7" t="str">
        <f t="shared" si="90"/>
        <v>OK</v>
      </c>
      <c r="DA358" s="186"/>
      <c r="DB358" s="186"/>
      <c r="DC358" s="186"/>
      <c r="DD358" s="201"/>
      <c r="DE358" s="201"/>
      <c r="DF358" s="186"/>
      <c r="DG358" s="186"/>
      <c r="DH358" s="189"/>
      <c r="DI358" s="190"/>
      <c r="DJ358" s="187"/>
      <c r="DK358" s="187"/>
      <c r="DL358" s="190"/>
      <c r="DM358" s="190"/>
      <c r="DN358" s="190"/>
      <c r="DO358" s="190"/>
      <c r="DP358" s="190"/>
      <c r="DQ358" s="190"/>
      <c r="DR358" s="190"/>
      <c r="DS358" s="190"/>
      <c r="DT358" s="190"/>
      <c r="DU358" s="190"/>
      <c r="DV358" s="190"/>
      <c r="DW358" s="190"/>
      <c r="DX358" s="190"/>
      <c r="DY358" s="190"/>
      <c r="DZ358" s="190"/>
      <c r="EA358" s="190"/>
      <c r="EB358" s="186"/>
      <c r="EC358" s="188"/>
      <c r="ED358" s="188"/>
      <c r="EE358" s="188"/>
      <c r="EF358" s="188"/>
      <c r="EG358" s="188"/>
      <c r="EH358" s="188"/>
      <c r="EI358" s="188"/>
      <c r="EJ358" s="191"/>
      <c r="EK358" s="191"/>
      <c r="EL358" s="191"/>
      <c r="EM358" s="191"/>
      <c r="EN358" s="189"/>
      <c r="EO358" s="190"/>
      <c r="EP358" s="189"/>
      <c r="EQ358" s="187"/>
      <c r="ER358" s="191"/>
      <c r="ES358" s="190"/>
      <c r="ET358" s="191"/>
      <c r="EU358" s="190"/>
    </row>
    <row r="359" spans="27:151">
      <c r="AA359" s="6" t="s">
        <v>282</v>
      </c>
      <c r="AB359" s="5" t="s">
        <v>283</v>
      </c>
      <c r="AC359" s="5" t="s">
        <v>284</v>
      </c>
      <c r="AD359" s="4">
        <v>5.69</v>
      </c>
      <c r="AE359" s="4">
        <v>28</v>
      </c>
      <c r="AF359" s="5">
        <v>114.3</v>
      </c>
      <c r="AG359" s="5">
        <v>6.5000000000000009</v>
      </c>
      <c r="AH359" s="6" t="str">
        <f t="shared" si="76"/>
        <v>114.3 x 6.5</v>
      </c>
      <c r="AI359" s="11" cm="1">
        <f t="array" ref="AI359">_xll.DCEPropSectPipe(AF359, AG359, "Area")</f>
        <v>2201.3139723703698</v>
      </c>
      <c r="AJ359" s="151" cm="1">
        <f t="array" ref="AJ359">_xll.DCEPropSectPipe(AF359, AG359, "Ix")</f>
        <v>3209265.3722516391</v>
      </c>
      <c r="AK359" s="151" cm="1">
        <f t="array" ref="AK359">_xll.DCEPropSectPipe(AF359, AG359, "W")</f>
        <v>56155.124623825708</v>
      </c>
      <c r="AL359" s="151" cm="1">
        <f t="array" ref="AL359">_xll.DCEPropSectPipe(AF359, AG359, "Sx")</f>
        <v>37813.500833333332</v>
      </c>
      <c r="AM359" s="11">
        <f>2*Cal!AG359</f>
        <v>13.000000000000002</v>
      </c>
      <c r="AN359" s="11">
        <f t="shared" si="77"/>
        <v>53.9</v>
      </c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9"/>
      <c r="BB359" s="5" t="s">
        <v>300</v>
      </c>
      <c r="BC359" s="3">
        <v>100.34457264250804</v>
      </c>
      <c r="BD359" s="3">
        <v>4.0778971057754453E-3</v>
      </c>
      <c r="BE359" s="3">
        <v>-2.0559325138213671</v>
      </c>
      <c r="BF359" s="3">
        <v>1.9176476731785084</v>
      </c>
      <c r="BG359" s="3">
        <v>1.9486663626452473E-3</v>
      </c>
      <c r="BH359" s="153">
        <f t="shared" si="78"/>
        <v>1.9176486632716485</v>
      </c>
      <c r="BI359" s="153">
        <f t="shared" si="79"/>
        <v>2.0559365580271809</v>
      </c>
      <c r="BJ359" s="8">
        <f t="shared" si="80"/>
        <v>0.21706639956640519</v>
      </c>
      <c r="BK359" s="8">
        <f t="shared" si="81"/>
        <v>0.16261490580717453</v>
      </c>
      <c r="BL359" s="8">
        <f t="shared" si="82"/>
        <v>0.37968130537357969</v>
      </c>
      <c r="BM359" s="8">
        <f t="shared" si="83"/>
        <v>1.5298904203959766E-2</v>
      </c>
      <c r="BN359" s="7" t="str">
        <f t="shared" si="84"/>
        <v>OK</v>
      </c>
      <c r="BO359" s="9">
        <f t="shared" si="85"/>
        <v>0.16261490580717455</v>
      </c>
      <c r="BP359" s="7" t="str">
        <f t="shared" si="86"/>
        <v>OK</v>
      </c>
      <c r="BQ359" s="11">
        <f t="shared" si="87"/>
        <v>8.2923076923076913</v>
      </c>
      <c r="BR359" s="10" t="str">
        <f t="shared" si="88"/>
        <v>-</v>
      </c>
      <c r="BS359" s="9" t="str" cm="1">
        <f t="array" ref="BS359">IF(BQ359&lt;$K$45,"-",IF(BC359&lt;0,_xll.Dce_5575_1121_SigmaCr1(AN359,AG359,$B$23,$D$23),"-"))</f>
        <v>-</v>
      </c>
      <c r="BT359" s="10">
        <f t="shared" si="89"/>
        <v>0</v>
      </c>
      <c r="BU359" s="7" t="str">
        <f t="shared" si="90"/>
        <v>OK</v>
      </c>
      <c r="DA359" s="186"/>
      <c r="DB359" s="186"/>
      <c r="DC359" s="186"/>
      <c r="DD359" s="201"/>
      <c r="DE359" s="201"/>
      <c r="DF359" s="186"/>
      <c r="DG359" s="186"/>
      <c r="DH359" s="189"/>
      <c r="DI359" s="190"/>
      <c r="DJ359" s="187"/>
      <c r="DK359" s="187"/>
      <c r="DL359" s="190"/>
      <c r="DM359" s="190"/>
      <c r="DN359" s="190"/>
      <c r="DO359" s="190"/>
      <c r="DP359" s="190"/>
      <c r="DQ359" s="190"/>
      <c r="DR359" s="190"/>
      <c r="DS359" s="190"/>
      <c r="DT359" s="190"/>
      <c r="DU359" s="190"/>
      <c r="DV359" s="190"/>
      <c r="DW359" s="190"/>
      <c r="DX359" s="190"/>
      <c r="DY359" s="190"/>
      <c r="DZ359" s="190"/>
      <c r="EA359" s="190"/>
      <c r="EB359" s="186"/>
      <c r="EC359" s="188"/>
      <c r="ED359" s="188"/>
      <c r="EE359" s="188"/>
      <c r="EF359" s="188"/>
      <c r="EG359" s="188"/>
      <c r="EH359" s="188"/>
      <c r="EI359" s="188"/>
      <c r="EJ359" s="191"/>
      <c r="EK359" s="191"/>
      <c r="EL359" s="191"/>
      <c r="EM359" s="191"/>
      <c r="EN359" s="189"/>
      <c r="EO359" s="190"/>
      <c r="EP359" s="189"/>
      <c r="EQ359" s="187"/>
      <c r="ER359" s="191"/>
      <c r="ES359" s="190"/>
      <c r="ET359" s="191"/>
      <c r="EU359" s="190"/>
    </row>
    <row r="360" spans="27:151">
      <c r="AA360" s="6" t="s">
        <v>282</v>
      </c>
      <c r="AB360" s="5" t="s">
        <v>283</v>
      </c>
      <c r="AC360" s="5" t="s">
        <v>284</v>
      </c>
      <c r="AD360" s="4">
        <v>6.12</v>
      </c>
      <c r="AE360" s="4">
        <v>28</v>
      </c>
      <c r="AF360" s="5">
        <v>114.3</v>
      </c>
      <c r="AG360" s="5">
        <v>6.5000000000000009</v>
      </c>
      <c r="AH360" s="6" t="str">
        <f t="shared" si="76"/>
        <v>114.3 x 6.5</v>
      </c>
      <c r="AI360" s="11" cm="1">
        <f t="array" ref="AI360">_xll.DCEPropSectPipe(AF360, AG360, "Area")</f>
        <v>2201.3139723703698</v>
      </c>
      <c r="AJ360" s="151" cm="1">
        <f t="array" ref="AJ360">_xll.DCEPropSectPipe(AF360, AG360, "Ix")</f>
        <v>3209265.3722516391</v>
      </c>
      <c r="AK360" s="151" cm="1">
        <f t="array" ref="AK360">_xll.DCEPropSectPipe(AF360, AG360, "W")</f>
        <v>56155.124623825708</v>
      </c>
      <c r="AL360" s="151" cm="1">
        <f t="array" ref="AL360">_xll.DCEPropSectPipe(AF360, AG360, "Sx")</f>
        <v>37813.500833333332</v>
      </c>
      <c r="AM360" s="11">
        <f>2*Cal!AG360</f>
        <v>13.000000000000002</v>
      </c>
      <c r="AN360" s="11">
        <f t="shared" si="77"/>
        <v>53.9</v>
      </c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9"/>
      <c r="BB360" s="5" t="s">
        <v>300</v>
      </c>
      <c r="BC360" s="3">
        <v>100.34457264250804</v>
      </c>
      <c r="BD360" s="3">
        <v>4.0778971057754453E-3</v>
      </c>
      <c r="BE360" s="3">
        <v>-1.9743888203933093</v>
      </c>
      <c r="BF360" s="3">
        <v>2.799280465037969</v>
      </c>
      <c r="BG360" s="3">
        <v>1.6458637886849006E-4</v>
      </c>
      <c r="BH360" s="153">
        <f t="shared" si="78"/>
        <v>2.7992804698764759</v>
      </c>
      <c r="BI360" s="153">
        <f t="shared" si="79"/>
        <v>1.9743930316274134</v>
      </c>
      <c r="BJ360" s="8">
        <f t="shared" si="80"/>
        <v>0.21706639956640519</v>
      </c>
      <c r="BK360" s="8">
        <f t="shared" si="81"/>
        <v>0.23737650105322938</v>
      </c>
      <c r="BL360" s="8">
        <f t="shared" si="82"/>
        <v>0.45444290061963455</v>
      </c>
      <c r="BM360" s="8">
        <f t="shared" si="83"/>
        <v>1.469211184260393E-2</v>
      </c>
      <c r="BN360" s="7" t="str">
        <f t="shared" si="84"/>
        <v>OK</v>
      </c>
      <c r="BO360" s="9">
        <f t="shared" si="85"/>
        <v>0.23737650105322941</v>
      </c>
      <c r="BP360" s="7" t="str">
        <f t="shared" si="86"/>
        <v>OK</v>
      </c>
      <c r="BQ360" s="11">
        <f t="shared" si="87"/>
        <v>8.2923076923076913</v>
      </c>
      <c r="BR360" s="10" t="str">
        <f t="shared" si="88"/>
        <v>-</v>
      </c>
      <c r="BS360" s="9" t="str" cm="1">
        <f t="array" ref="BS360">IF(BQ360&lt;$K$45,"-",IF(BC360&lt;0,_xll.Dce_5575_1121_SigmaCr1(AN360,AG360,$B$23,$D$23),"-"))</f>
        <v>-</v>
      </c>
      <c r="BT360" s="10">
        <f t="shared" si="89"/>
        <v>0</v>
      </c>
      <c r="BU360" s="7" t="str">
        <f t="shared" si="90"/>
        <v>OK</v>
      </c>
      <c r="DA360" s="186"/>
      <c r="DB360" s="186"/>
      <c r="DC360" s="186"/>
      <c r="DD360" s="201"/>
      <c r="DE360" s="201"/>
      <c r="DF360" s="186"/>
      <c r="DG360" s="186"/>
      <c r="DH360" s="189"/>
      <c r="DI360" s="190"/>
      <c r="DJ360" s="187"/>
      <c r="DK360" s="187"/>
      <c r="DL360" s="190"/>
      <c r="DM360" s="190"/>
      <c r="DN360" s="190"/>
      <c r="DO360" s="190"/>
      <c r="DP360" s="190"/>
      <c r="DQ360" s="190"/>
      <c r="DR360" s="190"/>
      <c r="DS360" s="190"/>
      <c r="DT360" s="190"/>
      <c r="DU360" s="190"/>
      <c r="DV360" s="190"/>
      <c r="DW360" s="190"/>
      <c r="DX360" s="190"/>
      <c r="DY360" s="190"/>
      <c r="DZ360" s="190"/>
      <c r="EA360" s="190"/>
      <c r="EB360" s="186"/>
      <c r="EC360" s="188"/>
      <c r="ED360" s="188"/>
      <c r="EE360" s="188"/>
      <c r="EF360" s="188"/>
      <c r="EG360" s="188"/>
      <c r="EH360" s="188"/>
      <c r="EI360" s="188"/>
      <c r="EJ360" s="191"/>
      <c r="EK360" s="191"/>
      <c r="EL360" s="191"/>
      <c r="EM360" s="191"/>
      <c r="EN360" s="189"/>
      <c r="EO360" s="190"/>
      <c r="EP360" s="189"/>
      <c r="EQ360" s="187"/>
      <c r="ER360" s="191"/>
      <c r="ES360" s="190"/>
      <c r="ET360" s="191"/>
      <c r="EU360" s="190"/>
    </row>
    <row r="361" spans="27:151">
      <c r="AA361" s="6" t="s">
        <v>282</v>
      </c>
      <c r="AB361" s="5" t="s">
        <v>283</v>
      </c>
      <c r="AC361" s="5" t="s">
        <v>284</v>
      </c>
      <c r="AD361" s="4">
        <v>6.56</v>
      </c>
      <c r="AE361" s="4">
        <v>28</v>
      </c>
      <c r="AF361" s="5">
        <v>114.3</v>
      </c>
      <c r="AG361" s="5">
        <v>6.5000000000000009</v>
      </c>
      <c r="AH361" s="6" t="str">
        <f t="shared" si="76"/>
        <v>114.3 x 6.5</v>
      </c>
      <c r="AI361" s="11" cm="1">
        <f t="array" ref="AI361">_xll.DCEPropSectPipe(AF361, AG361, "Area")</f>
        <v>2201.3139723703698</v>
      </c>
      <c r="AJ361" s="151" cm="1">
        <f t="array" ref="AJ361">_xll.DCEPropSectPipe(AF361, AG361, "Ix")</f>
        <v>3209265.3722516391</v>
      </c>
      <c r="AK361" s="151" cm="1">
        <f t="array" ref="AK361">_xll.DCEPropSectPipe(AF361, AG361, "W")</f>
        <v>56155.124623825708</v>
      </c>
      <c r="AL361" s="151" cm="1">
        <f t="array" ref="AL361">_xll.DCEPropSectPipe(AF361, AG361, "Sx")</f>
        <v>37813.500833333332</v>
      </c>
      <c r="AM361" s="11">
        <f>2*Cal!AG361</f>
        <v>13.000000000000002</v>
      </c>
      <c r="AN361" s="11">
        <f t="shared" si="77"/>
        <v>53.9</v>
      </c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9"/>
      <c r="BB361" s="5" t="s">
        <v>300</v>
      </c>
      <c r="BC361" s="3">
        <v>100.34457264250804</v>
      </c>
      <c r="BD361" s="3">
        <v>4.0778971057754453E-3</v>
      </c>
      <c r="BE361" s="3">
        <v>-1.8928451269652513</v>
      </c>
      <c r="BF361" s="3">
        <v>3.6452378910226542</v>
      </c>
      <c r="BG361" s="3">
        <v>-1.6194936049082672E-3</v>
      </c>
      <c r="BH361" s="153">
        <f t="shared" si="78"/>
        <v>3.6452382507741281</v>
      </c>
      <c r="BI361" s="153">
        <f t="shared" si="79"/>
        <v>1.8928495196187423</v>
      </c>
      <c r="BJ361" s="8">
        <f t="shared" si="80"/>
        <v>0.21706639956640519</v>
      </c>
      <c r="BK361" s="8">
        <f t="shared" si="81"/>
        <v>0.30911297056001669</v>
      </c>
      <c r="BL361" s="8">
        <f t="shared" si="82"/>
        <v>0.52617937012642191</v>
      </c>
      <c r="BM361" s="8">
        <f t="shared" si="83"/>
        <v>1.4085319588337E-2</v>
      </c>
      <c r="BN361" s="7" t="str">
        <f t="shared" si="84"/>
        <v>OK</v>
      </c>
      <c r="BO361" s="9">
        <f t="shared" si="85"/>
        <v>0.30911297056001674</v>
      </c>
      <c r="BP361" s="7" t="str">
        <f t="shared" si="86"/>
        <v>OK</v>
      </c>
      <c r="BQ361" s="11">
        <f t="shared" si="87"/>
        <v>8.2923076923076913</v>
      </c>
      <c r="BR361" s="10" t="str">
        <f t="shared" si="88"/>
        <v>-</v>
      </c>
      <c r="BS361" s="9" t="str" cm="1">
        <f t="array" ref="BS361">IF(BQ361&lt;$K$45,"-",IF(BC361&lt;0,_xll.Dce_5575_1121_SigmaCr1(AN361,AG361,$B$23,$D$23),"-"))</f>
        <v>-</v>
      </c>
      <c r="BT361" s="10">
        <f t="shared" si="89"/>
        <v>0</v>
      </c>
      <c r="BU361" s="7" t="str">
        <f t="shared" si="90"/>
        <v>OK</v>
      </c>
      <c r="DA361" s="186"/>
      <c r="DB361" s="186"/>
      <c r="DC361" s="186"/>
      <c r="DD361" s="201"/>
      <c r="DE361" s="201"/>
      <c r="DF361" s="186"/>
      <c r="DG361" s="186"/>
      <c r="DH361" s="189"/>
      <c r="DI361" s="190"/>
      <c r="DJ361" s="187"/>
      <c r="DK361" s="187"/>
      <c r="DL361" s="190"/>
      <c r="DM361" s="190"/>
      <c r="DN361" s="190"/>
      <c r="DO361" s="190"/>
      <c r="DP361" s="190"/>
      <c r="DQ361" s="190"/>
      <c r="DR361" s="190"/>
      <c r="DS361" s="190"/>
      <c r="DT361" s="190"/>
      <c r="DU361" s="190"/>
      <c r="DV361" s="190"/>
      <c r="DW361" s="190"/>
      <c r="DX361" s="190"/>
      <c r="DY361" s="190"/>
      <c r="DZ361" s="190"/>
      <c r="EA361" s="190"/>
      <c r="EB361" s="186"/>
      <c r="EC361" s="188"/>
      <c r="ED361" s="188"/>
      <c r="EE361" s="188"/>
      <c r="EF361" s="188"/>
      <c r="EG361" s="188"/>
      <c r="EH361" s="188"/>
      <c r="EI361" s="188"/>
      <c r="EJ361" s="191"/>
      <c r="EK361" s="191"/>
      <c r="EL361" s="191"/>
      <c r="EM361" s="191"/>
      <c r="EN361" s="189"/>
      <c r="EO361" s="190"/>
      <c r="EP361" s="189"/>
      <c r="EQ361" s="187"/>
      <c r="ER361" s="191"/>
      <c r="ES361" s="190"/>
      <c r="ET361" s="191"/>
      <c r="EU361" s="190"/>
    </row>
    <row r="362" spans="27:151">
      <c r="AA362" s="6" t="s">
        <v>282</v>
      </c>
      <c r="AB362" s="5" t="s">
        <v>283</v>
      </c>
      <c r="AC362" s="5" t="s">
        <v>284</v>
      </c>
      <c r="AD362" s="4">
        <v>7</v>
      </c>
      <c r="AE362" s="4">
        <v>28</v>
      </c>
      <c r="AF362" s="5">
        <v>114.3</v>
      </c>
      <c r="AG362" s="5">
        <v>6.5000000000000009</v>
      </c>
      <c r="AH362" s="6" t="str">
        <f t="shared" si="76"/>
        <v>114.3 x 6.5</v>
      </c>
      <c r="AI362" s="11" cm="1">
        <f t="array" ref="AI362">_xll.DCEPropSectPipe(AF362, AG362, "Area")</f>
        <v>2201.3139723703698</v>
      </c>
      <c r="AJ362" s="151" cm="1">
        <f t="array" ref="AJ362">_xll.DCEPropSectPipe(AF362, AG362, "Ix")</f>
        <v>3209265.3722516391</v>
      </c>
      <c r="AK362" s="151" cm="1">
        <f t="array" ref="AK362">_xll.DCEPropSectPipe(AF362, AG362, "W")</f>
        <v>56155.124623825708</v>
      </c>
      <c r="AL362" s="151" cm="1">
        <f t="array" ref="AL362">_xll.DCEPropSectPipe(AF362, AG362, "Sx")</f>
        <v>37813.500833333332</v>
      </c>
      <c r="AM362" s="11">
        <f>2*Cal!AG362</f>
        <v>13.000000000000002</v>
      </c>
      <c r="AN362" s="11">
        <f t="shared" si="77"/>
        <v>53.9</v>
      </c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9"/>
      <c r="BB362" s="5" t="s">
        <v>300</v>
      </c>
      <c r="BC362" s="3">
        <v>100.34457264250804</v>
      </c>
      <c r="BD362" s="3">
        <v>4.0778971057754453E-3</v>
      </c>
      <c r="BE362" s="3">
        <v>-1.8113014335371935</v>
      </c>
      <c r="BF362" s="3">
        <v>4.4555199511325636</v>
      </c>
      <c r="BG362" s="3">
        <v>-3.4035735886850244E-3</v>
      </c>
      <c r="BH362" s="153">
        <f t="shared" si="78"/>
        <v>4.4555212511280313</v>
      </c>
      <c r="BI362" s="153">
        <f t="shared" si="79"/>
        <v>1.8113060239447936</v>
      </c>
      <c r="BJ362" s="8">
        <f t="shared" si="80"/>
        <v>0.21706639956640519</v>
      </c>
      <c r="BK362" s="8">
        <f t="shared" si="81"/>
        <v>0.37782425031806449</v>
      </c>
      <c r="BL362" s="8">
        <f t="shared" si="82"/>
        <v>0.59489064988446971</v>
      </c>
      <c r="BM362" s="8">
        <f t="shared" si="83"/>
        <v>1.3478527455622148E-2</v>
      </c>
      <c r="BN362" s="7" t="str">
        <f t="shared" si="84"/>
        <v>OK</v>
      </c>
      <c r="BO362" s="9">
        <f t="shared" si="85"/>
        <v>0.37782425031806455</v>
      </c>
      <c r="BP362" s="7" t="str">
        <f t="shared" si="86"/>
        <v>OK</v>
      </c>
      <c r="BQ362" s="11">
        <f t="shared" si="87"/>
        <v>8.2923076923076913</v>
      </c>
      <c r="BR362" s="10" t="str">
        <f t="shared" si="88"/>
        <v>-</v>
      </c>
      <c r="BS362" s="9" t="str" cm="1">
        <f t="array" ref="BS362">IF(BQ362&lt;$K$45,"-",IF(BC362&lt;0,_xll.Dce_5575_1121_SigmaCr1(AN362,AG362,$B$23,$D$23),"-"))</f>
        <v>-</v>
      </c>
      <c r="BT362" s="10">
        <f t="shared" si="89"/>
        <v>0</v>
      </c>
      <c r="BU362" s="7" t="str">
        <f t="shared" si="90"/>
        <v>OK</v>
      </c>
      <c r="DA362" s="186"/>
      <c r="DB362" s="186"/>
      <c r="DC362" s="186"/>
      <c r="DD362" s="201"/>
      <c r="DE362" s="201"/>
      <c r="DF362" s="186"/>
      <c r="DG362" s="186"/>
      <c r="DH362" s="189"/>
      <c r="DI362" s="190"/>
      <c r="DJ362" s="187"/>
      <c r="DK362" s="187"/>
      <c r="DL362" s="190"/>
      <c r="DM362" s="190"/>
      <c r="DN362" s="190"/>
      <c r="DO362" s="190"/>
      <c r="DP362" s="190"/>
      <c r="DQ362" s="190"/>
      <c r="DR362" s="190"/>
      <c r="DS362" s="190"/>
      <c r="DT362" s="190"/>
      <c r="DU362" s="190"/>
      <c r="DV362" s="190"/>
      <c r="DW362" s="190"/>
      <c r="DX362" s="190"/>
      <c r="DY362" s="190"/>
      <c r="DZ362" s="190"/>
      <c r="EA362" s="190"/>
      <c r="EB362" s="186"/>
      <c r="EC362" s="188"/>
      <c r="ED362" s="188"/>
      <c r="EE362" s="188"/>
      <c r="EF362" s="188"/>
      <c r="EG362" s="188"/>
      <c r="EH362" s="188"/>
      <c r="EI362" s="188"/>
      <c r="EJ362" s="191"/>
      <c r="EK362" s="191"/>
      <c r="EL362" s="191"/>
      <c r="EM362" s="191"/>
      <c r="EN362" s="189"/>
      <c r="EO362" s="190"/>
      <c r="EP362" s="189"/>
      <c r="EQ362" s="187"/>
      <c r="ER362" s="191"/>
      <c r="ES362" s="190"/>
      <c r="ET362" s="191"/>
      <c r="EU362" s="190"/>
    </row>
    <row r="363" spans="27:151">
      <c r="AA363" s="6" t="s">
        <v>282</v>
      </c>
      <c r="AB363" s="5" t="s">
        <v>283</v>
      </c>
      <c r="AC363" s="5" t="s">
        <v>284</v>
      </c>
      <c r="AD363" s="4">
        <v>7</v>
      </c>
      <c r="AE363" s="4">
        <v>28</v>
      </c>
      <c r="AF363" s="5">
        <v>114.3</v>
      </c>
      <c r="AG363" s="5">
        <v>6.5000000000000009</v>
      </c>
      <c r="AH363" s="6" t="str">
        <f t="shared" si="76"/>
        <v>114.3 x 6.5</v>
      </c>
      <c r="AI363" s="11" cm="1">
        <f t="array" ref="AI363">_xll.DCEPropSectPipe(AF363, AG363, "Area")</f>
        <v>2201.3139723703698</v>
      </c>
      <c r="AJ363" s="151" cm="1">
        <f t="array" ref="AJ363">_xll.DCEPropSectPipe(AF363, AG363, "Ix")</f>
        <v>3209265.3722516391</v>
      </c>
      <c r="AK363" s="151" cm="1">
        <f t="array" ref="AK363">_xll.DCEPropSectPipe(AF363, AG363, "W")</f>
        <v>56155.124623825708</v>
      </c>
      <c r="AL363" s="151" cm="1">
        <f t="array" ref="AL363">_xll.DCEPropSectPipe(AF363, AG363, "Sx")</f>
        <v>37813.500833333332</v>
      </c>
      <c r="AM363" s="11">
        <f>2*Cal!AG363</f>
        <v>13.000000000000002</v>
      </c>
      <c r="AN363" s="11">
        <f t="shared" si="77"/>
        <v>53.9</v>
      </c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9"/>
      <c r="BB363" s="5" t="s">
        <v>300</v>
      </c>
      <c r="BC363" s="3">
        <v>876.53654524380659</v>
      </c>
      <c r="BD363" s="3">
        <v>4.0778971057754453E-3</v>
      </c>
      <c r="BE363" s="3">
        <v>-8.0759929708216799E-2</v>
      </c>
      <c r="BF363" s="3">
        <v>4.4555199511326427</v>
      </c>
      <c r="BG363" s="3">
        <v>1.827804525611456E-3</v>
      </c>
      <c r="BH363" s="153">
        <f t="shared" si="78"/>
        <v>4.4555203260461518</v>
      </c>
      <c r="BI363" s="153">
        <f t="shared" si="79"/>
        <v>8.0862818966948039E-2</v>
      </c>
      <c r="BJ363" s="8">
        <f t="shared" si="80"/>
        <v>1.8961327648711082</v>
      </c>
      <c r="BK363" s="8">
        <f t="shared" si="81"/>
        <v>0.37782417187194167</v>
      </c>
      <c r="BL363" s="8">
        <f t="shared" si="82"/>
        <v>2.2739569367430499</v>
      </c>
      <c r="BM363" s="8">
        <f t="shared" si="83"/>
        <v>6.0172699211330602E-4</v>
      </c>
      <c r="BN363" s="7" t="str">
        <f t="shared" si="84"/>
        <v>O/S</v>
      </c>
      <c r="BO363" s="9">
        <f t="shared" si="85"/>
        <v>0.37782417187194173</v>
      </c>
      <c r="BP363" s="7" t="str">
        <f t="shared" si="86"/>
        <v>OK</v>
      </c>
      <c r="BQ363" s="11">
        <f t="shared" si="87"/>
        <v>8.2923076923076913</v>
      </c>
      <c r="BR363" s="10" t="str">
        <f t="shared" si="88"/>
        <v>-</v>
      </c>
      <c r="BS363" s="9" t="str" cm="1">
        <f t="array" ref="BS363">IF(BQ363&lt;$K$45,"-",IF(BC363&lt;0,_xll.Dce_5575_1121_SigmaCr1(AN363,AG363,$B$23,$D$23),"-"))</f>
        <v>-</v>
      </c>
      <c r="BT363" s="10">
        <f t="shared" si="89"/>
        <v>0</v>
      </c>
      <c r="BU363" s="7" t="str">
        <f t="shared" si="90"/>
        <v>OK</v>
      </c>
      <c r="DA363" s="186"/>
      <c r="DB363" s="186"/>
      <c r="DC363" s="186"/>
      <c r="DD363" s="201"/>
      <c r="DE363" s="201"/>
      <c r="DF363" s="186"/>
      <c r="DG363" s="186"/>
      <c r="DH363" s="189"/>
      <c r="DI363" s="190"/>
      <c r="DJ363" s="187"/>
      <c r="DK363" s="187"/>
      <c r="DL363" s="190"/>
      <c r="DM363" s="190"/>
      <c r="DN363" s="190"/>
      <c r="DO363" s="190"/>
      <c r="DP363" s="190"/>
      <c r="DQ363" s="190"/>
      <c r="DR363" s="190"/>
      <c r="DS363" s="190"/>
      <c r="DT363" s="190"/>
      <c r="DU363" s="190"/>
      <c r="DV363" s="190"/>
      <c r="DW363" s="190"/>
      <c r="DX363" s="190"/>
      <c r="DY363" s="190"/>
      <c r="DZ363" s="190"/>
      <c r="EA363" s="190"/>
      <c r="EB363" s="186"/>
      <c r="EC363" s="188"/>
      <c r="ED363" s="188"/>
      <c r="EE363" s="188"/>
      <c r="EF363" s="188"/>
      <c r="EG363" s="188"/>
      <c r="EH363" s="188"/>
      <c r="EI363" s="188"/>
      <c r="EJ363" s="191"/>
      <c r="EK363" s="191"/>
      <c r="EL363" s="191"/>
      <c r="EM363" s="191"/>
      <c r="EN363" s="189"/>
      <c r="EO363" s="190"/>
      <c r="EP363" s="189"/>
      <c r="EQ363" s="187"/>
      <c r="ER363" s="191"/>
      <c r="ES363" s="190"/>
      <c r="ET363" s="191"/>
      <c r="EU363" s="190"/>
    </row>
    <row r="364" spans="27:151">
      <c r="AA364" s="6" t="s">
        <v>282</v>
      </c>
      <c r="AB364" s="5" t="s">
        <v>283</v>
      </c>
      <c r="AC364" s="5" t="s">
        <v>284</v>
      </c>
      <c r="AD364" s="4">
        <v>7.44</v>
      </c>
      <c r="AE364" s="4">
        <v>28</v>
      </c>
      <c r="AF364" s="5">
        <v>114.3</v>
      </c>
      <c r="AG364" s="5">
        <v>6.5000000000000009</v>
      </c>
      <c r="AH364" s="6" t="str">
        <f t="shared" si="76"/>
        <v>114.3 x 6.5</v>
      </c>
      <c r="AI364" s="11" cm="1">
        <f t="array" ref="AI364">_xll.DCEPropSectPipe(AF364, AG364, "Area")</f>
        <v>2201.3139723703698</v>
      </c>
      <c r="AJ364" s="151" cm="1">
        <f t="array" ref="AJ364">_xll.DCEPropSectPipe(AF364, AG364, "Ix")</f>
        <v>3209265.3722516391</v>
      </c>
      <c r="AK364" s="151" cm="1">
        <f t="array" ref="AK364">_xll.DCEPropSectPipe(AF364, AG364, "W")</f>
        <v>56155.124623825708</v>
      </c>
      <c r="AL364" s="151" cm="1">
        <f t="array" ref="AL364">_xll.DCEPropSectPipe(AF364, AG364, "Sx")</f>
        <v>37813.500833333332</v>
      </c>
      <c r="AM364" s="11">
        <f>2*Cal!AG364</f>
        <v>13.000000000000002</v>
      </c>
      <c r="AN364" s="11">
        <f t="shared" si="77"/>
        <v>53.9</v>
      </c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9"/>
      <c r="BB364" s="5" t="s">
        <v>300</v>
      </c>
      <c r="BC364" s="3">
        <v>876.53654524380659</v>
      </c>
      <c r="BD364" s="3">
        <v>4.0778971057754453E-3</v>
      </c>
      <c r="BE364" s="3">
        <v>7.8376371984108478E-4</v>
      </c>
      <c r="BF364" s="3">
        <v>4.4730147374425995</v>
      </c>
      <c r="BG364" s="3">
        <v>4.3724541834698802E-5</v>
      </c>
      <c r="BH364" s="153">
        <f t="shared" si="78"/>
        <v>4.4730147376563076</v>
      </c>
      <c r="BI364" s="153">
        <f t="shared" si="79"/>
        <v>4.1525330069526103E-3</v>
      </c>
      <c r="BJ364" s="8">
        <f t="shared" si="80"/>
        <v>1.8961327648711082</v>
      </c>
      <c r="BK364" s="8">
        <f t="shared" si="81"/>
        <v>0.37930768245999891</v>
      </c>
      <c r="BL364" s="8">
        <f t="shared" si="82"/>
        <v>2.275440447331107</v>
      </c>
      <c r="BM364" s="8">
        <f t="shared" si="83"/>
        <v>3.0900372109784276E-5</v>
      </c>
      <c r="BN364" s="7" t="str">
        <f t="shared" si="84"/>
        <v>O/S</v>
      </c>
      <c r="BO364" s="9">
        <f t="shared" si="85"/>
        <v>0.37930768245999896</v>
      </c>
      <c r="BP364" s="7" t="str">
        <f t="shared" si="86"/>
        <v>OK</v>
      </c>
      <c r="BQ364" s="11">
        <f t="shared" si="87"/>
        <v>8.2923076923076913</v>
      </c>
      <c r="BR364" s="10" t="str">
        <f t="shared" si="88"/>
        <v>-</v>
      </c>
      <c r="BS364" s="9" t="str" cm="1">
        <f t="array" ref="BS364">IF(BQ364&lt;$K$45,"-",IF(BC364&lt;0,_xll.Dce_5575_1121_SigmaCr1(AN364,AG364,$B$23,$D$23),"-"))</f>
        <v>-</v>
      </c>
      <c r="BT364" s="10">
        <f t="shared" si="89"/>
        <v>0</v>
      </c>
      <c r="BU364" s="7" t="str">
        <f t="shared" si="90"/>
        <v>OK</v>
      </c>
      <c r="DA364" s="186"/>
      <c r="DB364" s="186"/>
      <c r="DC364" s="186"/>
      <c r="DD364" s="201"/>
      <c r="DE364" s="201"/>
      <c r="DF364" s="186"/>
      <c r="DG364" s="186"/>
      <c r="DH364" s="189"/>
      <c r="DI364" s="190"/>
      <c r="DJ364" s="187"/>
      <c r="DK364" s="187"/>
      <c r="DL364" s="190"/>
      <c r="DM364" s="190"/>
      <c r="DN364" s="190"/>
      <c r="DO364" s="190"/>
      <c r="DP364" s="190"/>
      <c r="DQ364" s="190"/>
      <c r="DR364" s="190"/>
      <c r="DS364" s="190"/>
      <c r="DT364" s="190"/>
      <c r="DU364" s="190"/>
      <c r="DV364" s="190"/>
      <c r="DW364" s="190"/>
      <c r="DX364" s="190"/>
      <c r="DY364" s="190"/>
      <c r="DZ364" s="190"/>
      <c r="EA364" s="190"/>
      <c r="EB364" s="186"/>
      <c r="EC364" s="188"/>
      <c r="ED364" s="188"/>
      <c r="EE364" s="188"/>
      <c r="EF364" s="188"/>
      <c r="EG364" s="188"/>
      <c r="EH364" s="188"/>
      <c r="EI364" s="188"/>
      <c r="EJ364" s="191"/>
      <c r="EK364" s="191"/>
      <c r="EL364" s="191"/>
      <c r="EM364" s="191"/>
      <c r="EN364" s="189"/>
      <c r="EO364" s="190"/>
      <c r="EP364" s="189"/>
      <c r="EQ364" s="187"/>
      <c r="ER364" s="191"/>
      <c r="ES364" s="190"/>
      <c r="ET364" s="191"/>
      <c r="EU364" s="190"/>
    </row>
    <row r="365" spans="27:151">
      <c r="AA365" s="6" t="s">
        <v>282</v>
      </c>
      <c r="AB365" s="5" t="s">
        <v>283</v>
      </c>
      <c r="AC365" s="5" t="s">
        <v>284</v>
      </c>
      <c r="AD365" s="4">
        <v>7.88</v>
      </c>
      <c r="AE365" s="4">
        <v>28</v>
      </c>
      <c r="AF365" s="5">
        <v>114.3</v>
      </c>
      <c r="AG365" s="5">
        <v>6.5000000000000009</v>
      </c>
      <c r="AH365" s="6" t="str">
        <f t="shared" si="76"/>
        <v>114.3 x 6.5</v>
      </c>
      <c r="AI365" s="11" cm="1">
        <f t="array" ref="AI365">_xll.DCEPropSectPipe(AF365, AG365, "Area")</f>
        <v>2201.3139723703698</v>
      </c>
      <c r="AJ365" s="151" cm="1">
        <f t="array" ref="AJ365">_xll.DCEPropSectPipe(AF365, AG365, "Ix")</f>
        <v>3209265.3722516391</v>
      </c>
      <c r="AK365" s="151" cm="1">
        <f t="array" ref="AK365">_xll.DCEPropSectPipe(AF365, AG365, "W")</f>
        <v>56155.124623825708</v>
      </c>
      <c r="AL365" s="151" cm="1">
        <f t="array" ref="AL365">_xll.DCEPropSectPipe(AF365, AG365, "Sx")</f>
        <v>37813.500833333332</v>
      </c>
      <c r="AM365" s="11">
        <f>2*Cal!AG365</f>
        <v>13.000000000000002</v>
      </c>
      <c r="AN365" s="11">
        <f t="shared" si="77"/>
        <v>53.9</v>
      </c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9"/>
      <c r="BB365" s="5" t="s">
        <v>300</v>
      </c>
      <c r="BC365" s="3">
        <v>876.53654524380659</v>
      </c>
      <c r="BD365" s="3">
        <v>4.0778971057754453E-3</v>
      </c>
      <c r="BE365" s="3">
        <v>8.232745714789895E-2</v>
      </c>
      <c r="BF365" s="3">
        <v>4.454834157877781</v>
      </c>
      <c r="BG365" s="3">
        <v>-1.7403554419420583E-3</v>
      </c>
      <c r="BH365" s="153">
        <f t="shared" si="78"/>
        <v>4.4548344978272425</v>
      </c>
      <c r="BI365" s="153">
        <f t="shared" si="79"/>
        <v>8.2428389801356847E-2</v>
      </c>
      <c r="BJ365" s="8">
        <f t="shared" si="80"/>
        <v>1.8961327648711082</v>
      </c>
      <c r="BK365" s="8">
        <f t="shared" si="81"/>
        <v>0.37776601424726619</v>
      </c>
      <c r="BL365" s="8">
        <f t="shared" si="82"/>
        <v>2.2738987791183742</v>
      </c>
      <c r="BM365" s="8">
        <f t="shared" si="83"/>
        <v>6.1337692271384793E-4</v>
      </c>
      <c r="BN365" s="7" t="str">
        <f t="shared" si="84"/>
        <v>O/S</v>
      </c>
      <c r="BO365" s="9">
        <f t="shared" si="85"/>
        <v>0.37776601424726625</v>
      </c>
      <c r="BP365" s="7" t="str">
        <f t="shared" si="86"/>
        <v>OK</v>
      </c>
      <c r="BQ365" s="11">
        <f t="shared" si="87"/>
        <v>8.2923076923076913</v>
      </c>
      <c r="BR365" s="10" t="str">
        <f t="shared" si="88"/>
        <v>-</v>
      </c>
      <c r="BS365" s="9" t="str" cm="1">
        <f t="array" ref="BS365">IF(BQ365&lt;$K$45,"-",IF(BC365&lt;0,_xll.Dce_5575_1121_SigmaCr1(AN365,AG365,$B$23,$D$23),"-"))</f>
        <v>-</v>
      </c>
      <c r="BT365" s="10">
        <f t="shared" si="89"/>
        <v>0</v>
      </c>
      <c r="BU365" s="7" t="str">
        <f t="shared" si="90"/>
        <v>OK</v>
      </c>
      <c r="DA365" s="186"/>
      <c r="DB365" s="186"/>
      <c r="DC365" s="186"/>
      <c r="DD365" s="201"/>
      <c r="DE365" s="201"/>
      <c r="DF365" s="186"/>
      <c r="DG365" s="186"/>
      <c r="DH365" s="189"/>
      <c r="DI365" s="190"/>
      <c r="DJ365" s="187"/>
      <c r="DK365" s="187"/>
      <c r="DL365" s="190"/>
      <c r="DM365" s="190"/>
      <c r="DN365" s="190"/>
      <c r="DO365" s="190"/>
      <c r="DP365" s="190"/>
      <c r="DQ365" s="190"/>
      <c r="DR365" s="190"/>
      <c r="DS365" s="190"/>
      <c r="DT365" s="190"/>
      <c r="DU365" s="190"/>
      <c r="DV365" s="190"/>
      <c r="DW365" s="190"/>
      <c r="DX365" s="190"/>
      <c r="DY365" s="190"/>
      <c r="DZ365" s="190"/>
      <c r="EA365" s="190"/>
      <c r="EB365" s="186"/>
      <c r="EC365" s="188"/>
      <c r="ED365" s="188"/>
      <c r="EE365" s="188"/>
      <c r="EF365" s="188"/>
      <c r="EG365" s="188"/>
      <c r="EH365" s="188"/>
      <c r="EI365" s="188"/>
      <c r="EJ365" s="191"/>
      <c r="EK365" s="191"/>
      <c r="EL365" s="191"/>
      <c r="EM365" s="191"/>
      <c r="EN365" s="189"/>
      <c r="EO365" s="190"/>
      <c r="EP365" s="189"/>
      <c r="EQ365" s="187"/>
      <c r="ER365" s="191"/>
      <c r="ES365" s="190"/>
      <c r="ET365" s="191"/>
      <c r="EU365" s="190"/>
    </row>
    <row r="366" spans="27:151">
      <c r="AA366" s="6" t="s">
        <v>282</v>
      </c>
      <c r="AB366" s="5" t="s">
        <v>283</v>
      </c>
      <c r="AC366" s="5" t="s">
        <v>284</v>
      </c>
      <c r="AD366" s="4">
        <v>8.31</v>
      </c>
      <c r="AE366" s="4">
        <v>28</v>
      </c>
      <c r="AF366" s="5">
        <v>114.3</v>
      </c>
      <c r="AG366" s="5">
        <v>6.5000000000000009</v>
      </c>
      <c r="AH366" s="6" t="str">
        <f t="shared" si="76"/>
        <v>114.3 x 6.5</v>
      </c>
      <c r="AI366" s="11" cm="1">
        <f t="array" ref="AI366">_xll.DCEPropSectPipe(AF366, AG366, "Area")</f>
        <v>2201.3139723703698</v>
      </c>
      <c r="AJ366" s="151" cm="1">
        <f t="array" ref="AJ366">_xll.DCEPropSectPipe(AF366, AG366, "Ix")</f>
        <v>3209265.3722516391</v>
      </c>
      <c r="AK366" s="151" cm="1">
        <f t="array" ref="AK366">_xll.DCEPropSectPipe(AF366, AG366, "W")</f>
        <v>56155.124623825708</v>
      </c>
      <c r="AL366" s="151" cm="1">
        <f t="array" ref="AL366">_xll.DCEPropSectPipe(AF366, AG366, "Sx")</f>
        <v>37813.500833333332</v>
      </c>
      <c r="AM366" s="11">
        <f>2*Cal!AG366</f>
        <v>13.000000000000002</v>
      </c>
      <c r="AN366" s="11">
        <f t="shared" si="77"/>
        <v>53.9</v>
      </c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9"/>
      <c r="BB366" s="5" t="s">
        <v>300</v>
      </c>
      <c r="BC366" s="3">
        <v>876.53654524380659</v>
      </c>
      <c r="BD366" s="3">
        <v>4.0778971057754453E-3</v>
      </c>
      <c r="BE366" s="3">
        <v>0.16387115057595683</v>
      </c>
      <c r="BF366" s="3">
        <v>4.4009782124381882</v>
      </c>
      <c r="BG366" s="3">
        <v>-3.5244354257188155E-3</v>
      </c>
      <c r="BH366" s="153">
        <f t="shared" si="78"/>
        <v>4.4009796236747905</v>
      </c>
      <c r="BI366" s="153">
        <f t="shared" si="79"/>
        <v>0.16392188150424949</v>
      </c>
      <c r="BJ366" s="8">
        <f t="shared" si="80"/>
        <v>1.8961327648711082</v>
      </c>
      <c r="BK366" s="8">
        <f t="shared" si="81"/>
        <v>0.37319916868515107</v>
      </c>
      <c r="BL366" s="8">
        <f t="shared" si="82"/>
        <v>2.2693319335562592</v>
      </c>
      <c r="BM366" s="8">
        <f t="shared" si="83"/>
        <v>1.2197969593345799E-3</v>
      </c>
      <c r="BN366" s="7" t="str">
        <f t="shared" si="84"/>
        <v>O/S</v>
      </c>
      <c r="BO366" s="9">
        <f t="shared" si="85"/>
        <v>0.37319916868515113</v>
      </c>
      <c r="BP366" s="7" t="str">
        <f t="shared" si="86"/>
        <v>OK</v>
      </c>
      <c r="BQ366" s="11">
        <f t="shared" si="87"/>
        <v>8.2923076923076913</v>
      </c>
      <c r="BR366" s="10" t="str">
        <f t="shared" si="88"/>
        <v>-</v>
      </c>
      <c r="BS366" s="9" t="str" cm="1">
        <f t="array" ref="BS366">IF(BQ366&lt;$K$45,"-",IF(BC366&lt;0,_xll.Dce_5575_1121_SigmaCr1(AN366,AG366,$B$23,$D$23),"-"))</f>
        <v>-</v>
      </c>
      <c r="BT366" s="10">
        <f t="shared" si="89"/>
        <v>0</v>
      </c>
      <c r="BU366" s="7" t="str">
        <f t="shared" si="90"/>
        <v>OK</v>
      </c>
      <c r="DA366" s="186"/>
      <c r="DB366" s="186"/>
      <c r="DC366" s="186"/>
      <c r="DD366" s="201"/>
      <c r="DE366" s="201"/>
      <c r="DF366" s="186"/>
      <c r="DG366" s="186"/>
      <c r="DH366" s="189"/>
      <c r="DI366" s="190"/>
      <c r="DJ366" s="187"/>
      <c r="DK366" s="187"/>
      <c r="DL366" s="190"/>
      <c r="DM366" s="190"/>
      <c r="DN366" s="190"/>
      <c r="DO366" s="190"/>
      <c r="DP366" s="190"/>
      <c r="DQ366" s="190"/>
      <c r="DR366" s="190"/>
      <c r="DS366" s="190"/>
      <c r="DT366" s="190"/>
      <c r="DU366" s="190"/>
      <c r="DV366" s="190"/>
      <c r="DW366" s="190"/>
      <c r="DX366" s="190"/>
      <c r="DY366" s="190"/>
      <c r="DZ366" s="190"/>
      <c r="EA366" s="190"/>
      <c r="EB366" s="186"/>
      <c r="EC366" s="188"/>
      <c r="ED366" s="188"/>
      <c r="EE366" s="188"/>
      <c r="EF366" s="188"/>
      <c r="EG366" s="188"/>
      <c r="EH366" s="188"/>
      <c r="EI366" s="188"/>
      <c r="EJ366" s="191"/>
      <c r="EK366" s="191"/>
      <c r="EL366" s="191"/>
      <c r="EM366" s="191"/>
      <c r="EN366" s="189"/>
      <c r="EO366" s="190"/>
      <c r="EP366" s="189"/>
      <c r="EQ366" s="187"/>
      <c r="ER366" s="191"/>
      <c r="ES366" s="190"/>
      <c r="ET366" s="191"/>
      <c r="EU366" s="190"/>
    </row>
    <row r="367" spans="27:151">
      <c r="AA367" s="6" t="s">
        <v>282</v>
      </c>
      <c r="AB367" s="5" t="s">
        <v>283</v>
      </c>
      <c r="AC367" s="5" t="s">
        <v>284</v>
      </c>
      <c r="AD367" s="4">
        <v>8.75</v>
      </c>
      <c r="AE367" s="4">
        <v>28</v>
      </c>
      <c r="AF367" s="5">
        <v>114.3</v>
      </c>
      <c r="AG367" s="5">
        <v>6.5000000000000009</v>
      </c>
      <c r="AH367" s="6" t="str">
        <f t="shared" si="76"/>
        <v>114.3 x 6.5</v>
      </c>
      <c r="AI367" s="11" cm="1">
        <f t="array" ref="AI367">_xll.DCEPropSectPipe(AF367, AG367, "Area")</f>
        <v>2201.3139723703698</v>
      </c>
      <c r="AJ367" s="151" cm="1">
        <f t="array" ref="AJ367">_xll.DCEPropSectPipe(AF367, AG367, "Ix")</f>
        <v>3209265.3722516391</v>
      </c>
      <c r="AK367" s="151" cm="1">
        <f t="array" ref="AK367">_xll.DCEPropSectPipe(AF367, AG367, "W")</f>
        <v>56155.124623825708</v>
      </c>
      <c r="AL367" s="151" cm="1">
        <f t="array" ref="AL367">_xll.DCEPropSectPipe(AF367, AG367, "Sx")</f>
        <v>37813.500833333332</v>
      </c>
      <c r="AM367" s="11">
        <f>2*Cal!AG367</f>
        <v>13.000000000000002</v>
      </c>
      <c r="AN367" s="11">
        <f t="shared" si="77"/>
        <v>53.9</v>
      </c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9"/>
      <c r="BB367" s="5" t="s">
        <v>300</v>
      </c>
      <c r="BC367" s="3">
        <v>876.53654524380659</v>
      </c>
      <c r="BD367" s="3">
        <v>4.0778971057754453E-3</v>
      </c>
      <c r="BE367" s="3">
        <v>0.2454148440040147</v>
      </c>
      <c r="BF367" s="3">
        <v>4.3114469011238201</v>
      </c>
      <c r="BG367" s="3">
        <v>-5.3085154094955726E-3</v>
      </c>
      <c r="BH367" s="153">
        <f t="shared" si="78"/>
        <v>4.311450169205953</v>
      </c>
      <c r="BI367" s="153">
        <f t="shared" si="79"/>
        <v>0.24544872153327701</v>
      </c>
      <c r="BJ367" s="8">
        <f t="shared" si="80"/>
        <v>1.8961327648711082</v>
      </c>
      <c r="BK367" s="8">
        <f t="shared" si="81"/>
        <v>0.3656071503533993</v>
      </c>
      <c r="BL367" s="8">
        <f t="shared" si="82"/>
        <v>2.2617399152245072</v>
      </c>
      <c r="BM367" s="8">
        <f t="shared" si="83"/>
        <v>1.8264651518844956E-3</v>
      </c>
      <c r="BN367" s="7" t="str">
        <f t="shared" si="84"/>
        <v>O/S</v>
      </c>
      <c r="BO367" s="9">
        <f t="shared" si="85"/>
        <v>0.36560715035339936</v>
      </c>
      <c r="BP367" s="7" t="str">
        <f t="shared" si="86"/>
        <v>OK</v>
      </c>
      <c r="BQ367" s="11">
        <f t="shared" si="87"/>
        <v>8.2923076923076913</v>
      </c>
      <c r="BR367" s="10" t="str">
        <f t="shared" si="88"/>
        <v>-</v>
      </c>
      <c r="BS367" s="9" t="str" cm="1">
        <f t="array" ref="BS367">IF(BQ367&lt;$K$45,"-",IF(BC367&lt;0,_xll.Dce_5575_1121_SigmaCr1(AN367,AG367,$B$23,$D$23),"-"))</f>
        <v>-</v>
      </c>
      <c r="BT367" s="10">
        <f t="shared" si="89"/>
        <v>0</v>
      </c>
      <c r="BU367" s="7" t="str">
        <f t="shared" si="90"/>
        <v>OK</v>
      </c>
      <c r="DA367" s="186"/>
      <c r="DB367" s="186"/>
      <c r="DC367" s="186"/>
      <c r="DD367" s="201"/>
      <c r="DE367" s="201"/>
      <c r="DF367" s="186"/>
      <c r="DG367" s="186"/>
      <c r="DH367" s="189"/>
      <c r="DI367" s="190"/>
      <c r="DJ367" s="187"/>
      <c r="DK367" s="187"/>
      <c r="DL367" s="190"/>
      <c r="DM367" s="190"/>
      <c r="DN367" s="190"/>
      <c r="DO367" s="190"/>
      <c r="DP367" s="190"/>
      <c r="DQ367" s="190"/>
      <c r="DR367" s="190"/>
      <c r="DS367" s="190"/>
      <c r="DT367" s="190"/>
      <c r="DU367" s="190"/>
      <c r="DV367" s="190"/>
      <c r="DW367" s="190"/>
      <c r="DX367" s="190"/>
      <c r="DY367" s="190"/>
      <c r="DZ367" s="190"/>
      <c r="EA367" s="190"/>
      <c r="EB367" s="186"/>
      <c r="EC367" s="188"/>
      <c r="ED367" s="188"/>
      <c r="EE367" s="188"/>
      <c r="EF367" s="188"/>
      <c r="EG367" s="188"/>
      <c r="EH367" s="188"/>
      <c r="EI367" s="188"/>
      <c r="EJ367" s="191"/>
      <c r="EK367" s="191"/>
      <c r="EL367" s="191"/>
      <c r="EM367" s="191"/>
      <c r="EN367" s="189"/>
      <c r="EO367" s="190"/>
      <c r="EP367" s="189"/>
      <c r="EQ367" s="187"/>
      <c r="ER367" s="191"/>
      <c r="ES367" s="190"/>
      <c r="ET367" s="191"/>
      <c r="EU367" s="190"/>
    </row>
    <row r="368" spans="27:151">
      <c r="AA368" s="6" t="s">
        <v>282</v>
      </c>
      <c r="AB368" s="5" t="s">
        <v>283</v>
      </c>
      <c r="AC368" s="5" t="s">
        <v>284</v>
      </c>
      <c r="AD368" s="4">
        <v>8.75</v>
      </c>
      <c r="AE368" s="4">
        <v>28</v>
      </c>
      <c r="AF368" s="5">
        <v>114.3</v>
      </c>
      <c r="AG368" s="5">
        <v>6.5000000000000009</v>
      </c>
      <c r="AH368" s="6" t="str">
        <f t="shared" si="76"/>
        <v>114.3 x 6.5</v>
      </c>
      <c r="AI368" s="11" cm="1">
        <f t="array" ref="AI368">_xll.DCEPropSectPipe(AF368, AG368, "Area")</f>
        <v>2201.3139723703698</v>
      </c>
      <c r="AJ368" s="151" cm="1">
        <f t="array" ref="AJ368">_xll.DCEPropSectPipe(AF368, AG368, "Ix")</f>
        <v>3209265.3722516391</v>
      </c>
      <c r="AK368" s="151" cm="1">
        <f t="array" ref="AK368">_xll.DCEPropSectPipe(AF368, AG368, "W")</f>
        <v>56155.124623825708</v>
      </c>
      <c r="AL368" s="151" cm="1">
        <f t="array" ref="AL368">_xll.DCEPropSectPipe(AF368, AG368, "Sx")</f>
        <v>37813.500833333332</v>
      </c>
      <c r="AM368" s="11">
        <f>2*Cal!AG368</f>
        <v>13.000000000000002</v>
      </c>
      <c r="AN368" s="11">
        <f t="shared" si="77"/>
        <v>53.9</v>
      </c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9"/>
      <c r="BB368" s="5" t="s">
        <v>300</v>
      </c>
      <c r="BC368" s="3">
        <v>876.53654524380602</v>
      </c>
      <c r="BD368" s="3">
        <v>4.0778971057735362E-3</v>
      </c>
      <c r="BE368" s="3">
        <v>-1.6191773830484364</v>
      </c>
      <c r="BF368" s="3">
        <v>4.311446901123988</v>
      </c>
      <c r="BG368" s="3">
        <v>4.2244604911006976E-3</v>
      </c>
      <c r="BH368" s="153">
        <f t="shared" si="78"/>
        <v>4.311448970738037</v>
      </c>
      <c r="BI368" s="153">
        <f t="shared" si="79"/>
        <v>1.6191825181307968</v>
      </c>
      <c r="BJ368" s="8">
        <f t="shared" si="80"/>
        <v>1.8961327648711068</v>
      </c>
      <c r="BK368" s="8">
        <f t="shared" si="81"/>
        <v>0.36560704872438288</v>
      </c>
      <c r="BL368" s="8">
        <f t="shared" si="82"/>
        <v>2.2617398135954896</v>
      </c>
      <c r="BM368" s="8">
        <f t="shared" si="83"/>
        <v>1.20488728783439E-2</v>
      </c>
      <c r="BN368" s="7" t="str">
        <f t="shared" si="84"/>
        <v>O/S</v>
      </c>
      <c r="BO368" s="9">
        <f t="shared" si="85"/>
        <v>0.36560704872438293</v>
      </c>
      <c r="BP368" s="7" t="str">
        <f t="shared" si="86"/>
        <v>OK</v>
      </c>
      <c r="BQ368" s="11">
        <f t="shared" si="87"/>
        <v>8.2923076923076913</v>
      </c>
      <c r="BR368" s="10" t="str">
        <f t="shared" si="88"/>
        <v>-</v>
      </c>
      <c r="BS368" s="9" t="str" cm="1">
        <f t="array" ref="BS368">IF(BQ368&lt;$K$45,"-",IF(BC368&lt;0,_xll.Dce_5575_1121_SigmaCr1(AN368,AG368,$B$23,$D$23),"-"))</f>
        <v>-</v>
      </c>
      <c r="BT368" s="10">
        <f t="shared" si="89"/>
        <v>0</v>
      </c>
      <c r="BU368" s="7" t="str">
        <f t="shared" si="90"/>
        <v>OK</v>
      </c>
      <c r="DA368" s="186"/>
      <c r="DB368" s="186"/>
      <c r="DC368" s="186"/>
      <c r="DD368" s="201"/>
      <c r="DE368" s="201"/>
      <c r="DF368" s="186"/>
      <c r="DG368" s="186"/>
      <c r="DH368" s="189"/>
      <c r="DI368" s="190"/>
      <c r="DJ368" s="187"/>
      <c r="DK368" s="187"/>
      <c r="DL368" s="190"/>
      <c r="DM368" s="190"/>
      <c r="DN368" s="190"/>
      <c r="DO368" s="190"/>
      <c r="DP368" s="190"/>
      <c r="DQ368" s="190"/>
      <c r="DR368" s="190"/>
      <c r="DS368" s="190"/>
      <c r="DT368" s="190"/>
      <c r="DU368" s="190"/>
      <c r="DV368" s="190"/>
      <c r="DW368" s="190"/>
      <c r="DX368" s="190"/>
      <c r="DY368" s="190"/>
      <c r="DZ368" s="190"/>
      <c r="EA368" s="190"/>
      <c r="EB368" s="186"/>
      <c r="EC368" s="188"/>
      <c r="ED368" s="188"/>
      <c r="EE368" s="188"/>
      <c r="EF368" s="188"/>
      <c r="EG368" s="188"/>
      <c r="EH368" s="188"/>
      <c r="EI368" s="188"/>
      <c r="EJ368" s="191"/>
      <c r="EK368" s="191"/>
      <c r="EL368" s="191"/>
      <c r="EM368" s="191"/>
      <c r="EN368" s="189"/>
      <c r="EO368" s="190"/>
      <c r="EP368" s="189"/>
      <c r="EQ368" s="187"/>
      <c r="ER368" s="191"/>
      <c r="ES368" s="190"/>
      <c r="ET368" s="191"/>
      <c r="EU368" s="190"/>
    </row>
    <row r="369" spans="27:151">
      <c r="AA369" s="6" t="s">
        <v>282</v>
      </c>
      <c r="AB369" s="5" t="s">
        <v>283</v>
      </c>
      <c r="AC369" s="5" t="s">
        <v>284</v>
      </c>
      <c r="AD369" s="4">
        <v>9.19</v>
      </c>
      <c r="AE369" s="4">
        <v>28</v>
      </c>
      <c r="AF369" s="5">
        <v>114.3</v>
      </c>
      <c r="AG369" s="5">
        <v>6.5000000000000009</v>
      </c>
      <c r="AH369" s="6" t="str">
        <f t="shared" si="76"/>
        <v>114.3 x 6.5</v>
      </c>
      <c r="AI369" s="11" cm="1">
        <f t="array" ref="AI369">_xll.DCEPropSectPipe(AF369, AG369, "Area")</f>
        <v>2201.3139723703698</v>
      </c>
      <c r="AJ369" s="151" cm="1">
        <f t="array" ref="AJ369">_xll.DCEPropSectPipe(AF369, AG369, "Ix")</f>
        <v>3209265.3722516391</v>
      </c>
      <c r="AK369" s="151" cm="1">
        <f t="array" ref="AK369">_xll.DCEPropSectPipe(AF369, AG369, "W")</f>
        <v>56155.124623825708</v>
      </c>
      <c r="AL369" s="151" cm="1">
        <f t="array" ref="AL369">_xll.DCEPropSectPipe(AF369, AG369, "Sx")</f>
        <v>37813.500833333332</v>
      </c>
      <c r="AM369" s="11">
        <f>2*Cal!AG369</f>
        <v>13.000000000000002</v>
      </c>
      <c r="AN369" s="11">
        <f t="shared" si="77"/>
        <v>53.9</v>
      </c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9"/>
      <c r="BB369" s="5" t="s">
        <v>300</v>
      </c>
      <c r="BC369" s="3">
        <v>876.53654524380602</v>
      </c>
      <c r="BD369" s="3">
        <v>4.0778971057735362E-3</v>
      </c>
      <c r="BE369" s="3">
        <v>-1.5376336896203786</v>
      </c>
      <c r="BF369" s="3">
        <v>5.0019993232702911</v>
      </c>
      <c r="BG369" s="3">
        <v>2.4403805073247762E-3</v>
      </c>
      <c r="BH369" s="153">
        <f t="shared" si="78"/>
        <v>5.0019999185779147</v>
      </c>
      <c r="BI369" s="153">
        <f t="shared" si="79"/>
        <v>1.5376390970251712</v>
      </c>
      <c r="BJ369" s="8">
        <f t="shared" si="80"/>
        <v>1.8961327648711068</v>
      </c>
      <c r="BK369" s="8">
        <f t="shared" si="81"/>
        <v>0.42416515662432291</v>
      </c>
      <c r="BL369" s="8">
        <f t="shared" si="82"/>
        <v>2.3202979214954298</v>
      </c>
      <c r="BM369" s="8">
        <f t="shared" si="83"/>
        <v>1.1442081300516611E-2</v>
      </c>
      <c r="BN369" s="7" t="str">
        <f t="shared" si="84"/>
        <v>O/S</v>
      </c>
      <c r="BO369" s="9">
        <f t="shared" si="85"/>
        <v>0.42416515662432297</v>
      </c>
      <c r="BP369" s="7" t="str">
        <f t="shared" si="86"/>
        <v>OK</v>
      </c>
      <c r="BQ369" s="11">
        <f t="shared" si="87"/>
        <v>8.2923076923076913</v>
      </c>
      <c r="BR369" s="10" t="str">
        <f t="shared" si="88"/>
        <v>-</v>
      </c>
      <c r="BS369" s="9" t="str" cm="1">
        <f t="array" ref="BS369">IF(BQ369&lt;$K$45,"-",IF(BC369&lt;0,_xll.Dce_5575_1121_SigmaCr1(AN369,AG369,$B$23,$D$23),"-"))</f>
        <v>-</v>
      </c>
      <c r="BT369" s="10">
        <f t="shared" si="89"/>
        <v>0</v>
      </c>
      <c r="BU369" s="7" t="str">
        <f t="shared" si="90"/>
        <v>OK</v>
      </c>
      <c r="DA369" s="186"/>
      <c r="DB369" s="186"/>
      <c r="DC369" s="186"/>
      <c r="DD369" s="201"/>
      <c r="DE369" s="201"/>
      <c r="DF369" s="186"/>
      <c r="DG369" s="186"/>
      <c r="DH369" s="189"/>
      <c r="DI369" s="190"/>
      <c r="DJ369" s="187"/>
      <c r="DK369" s="187"/>
      <c r="DL369" s="190"/>
      <c r="DM369" s="190"/>
      <c r="DN369" s="190"/>
      <c r="DO369" s="190"/>
      <c r="DP369" s="190"/>
      <c r="DQ369" s="190"/>
      <c r="DR369" s="190"/>
      <c r="DS369" s="190"/>
      <c r="DT369" s="190"/>
      <c r="DU369" s="190"/>
      <c r="DV369" s="190"/>
      <c r="DW369" s="190"/>
      <c r="DX369" s="190"/>
      <c r="DY369" s="190"/>
      <c r="DZ369" s="190"/>
      <c r="EA369" s="190"/>
      <c r="EB369" s="186"/>
      <c r="EC369" s="188"/>
      <c r="ED369" s="188"/>
      <c r="EE369" s="188"/>
      <c r="EF369" s="188"/>
      <c r="EG369" s="188"/>
      <c r="EH369" s="188"/>
      <c r="EI369" s="188"/>
      <c r="EJ369" s="191"/>
      <c r="EK369" s="191"/>
      <c r="EL369" s="191"/>
      <c r="EM369" s="191"/>
      <c r="EN369" s="189"/>
      <c r="EO369" s="190"/>
      <c r="EP369" s="189"/>
      <c r="EQ369" s="187"/>
      <c r="ER369" s="191"/>
      <c r="ES369" s="190"/>
      <c r="ET369" s="191"/>
      <c r="EU369" s="190"/>
    </row>
    <row r="370" spans="27:151">
      <c r="AA370" s="6" t="s">
        <v>282</v>
      </c>
      <c r="AB370" s="5" t="s">
        <v>283</v>
      </c>
      <c r="AC370" s="5" t="s">
        <v>284</v>
      </c>
      <c r="AD370" s="4">
        <v>9.6199999999999992</v>
      </c>
      <c r="AE370" s="4">
        <v>28</v>
      </c>
      <c r="AF370" s="5">
        <v>114.3</v>
      </c>
      <c r="AG370" s="5">
        <v>6.5000000000000009</v>
      </c>
      <c r="AH370" s="6" t="str">
        <f t="shared" si="76"/>
        <v>114.3 x 6.5</v>
      </c>
      <c r="AI370" s="11" cm="1">
        <f t="array" ref="AI370">_xll.DCEPropSectPipe(AF370, AG370, "Area")</f>
        <v>2201.3139723703698</v>
      </c>
      <c r="AJ370" s="151" cm="1">
        <f t="array" ref="AJ370">_xll.DCEPropSectPipe(AF370, AG370, "Ix")</f>
        <v>3209265.3722516391</v>
      </c>
      <c r="AK370" s="151" cm="1">
        <f t="array" ref="AK370">_xll.DCEPropSectPipe(AF370, AG370, "W")</f>
        <v>56155.124623825708</v>
      </c>
      <c r="AL370" s="151" cm="1">
        <f t="array" ref="AL370">_xll.DCEPropSectPipe(AF370, AG370, "Sx")</f>
        <v>37813.500833333332</v>
      </c>
      <c r="AM370" s="11">
        <f>2*Cal!AG370</f>
        <v>13.000000000000002</v>
      </c>
      <c r="AN370" s="11">
        <f t="shared" si="77"/>
        <v>53.9</v>
      </c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9"/>
      <c r="BB370" s="5" t="s">
        <v>300</v>
      </c>
      <c r="BC370" s="3">
        <v>876.53654524380602</v>
      </c>
      <c r="BD370" s="3">
        <v>4.0778971057735362E-3</v>
      </c>
      <c r="BE370" s="3">
        <v>-1.4560899961923206</v>
      </c>
      <c r="BF370" s="3">
        <v>5.6568763795418189</v>
      </c>
      <c r="BG370" s="3">
        <v>6.563005235488544E-4</v>
      </c>
      <c r="BH370" s="153">
        <f t="shared" si="78"/>
        <v>5.6568764176132156</v>
      </c>
      <c r="BI370" s="153">
        <f t="shared" si="79"/>
        <v>1.4560957064204803</v>
      </c>
      <c r="BJ370" s="8">
        <f t="shared" si="80"/>
        <v>1.8961327648711068</v>
      </c>
      <c r="BK370" s="8">
        <f t="shared" si="81"/>
        <v>0.47969810290671094</v>
      </c>
      <c r="BL370" s="8">
        <f t="shared" si="82"/>
        <v>2.3758308677778177</v>
      </c>
      <c r="BM370" s="8">
        <f t="shared" si="83"/>
        <v>1.083528994965687E-2</v>
      </c>
      <c r="BN370" s="7" t="str">
        <f t="shared" si="84"/>
        <v>O/S</v>
      </c>
      <c r="BO370" s="9">
        <f t="shared" si="85"/>
        <v>0.479698102906711</v>
      </c>
      <c r="BP370" s="7" t="str">
        <f t="shared" si="86"/>
        <v>OK</v>
      </c>
      <c r="BQ370" s="11">
        <f t="shared" si="87"/>
        <v>8.2923076923076913</v>
      </c>
      <c r="BR370" s="10" t="str">
        <f t="shared" si="88"/>
        <v>-</v>
      </c>
      <c r="BS370" s="9" t="str" cm="1">
        <f t="array" ref="BS370">IF(BQ370&lt;$K$45,"-",IF(BC370&lt;0,_xll.Dce_5575_1121_SigmaCr1(AN370,AG370,$B$23,$D$23),"-"))</f>
        <v>-</v>
      </c>
      <c r="BT370" s="10">
        <f t="shared" si="89"/>
        <v>0</v>
      </c>
      <c r="BU370" s="7" t="str">
        <f t="shared" si="90"/>
        <v>OK</v>
      </c>
      <c r="DA370" s="186"/>
      <c r="DB370" s="186"/>
      <c r="DC370" s="186"/>
      <c r="DD370" s="201"/>
      <c r="DE370" s="201"/>
      <c r="DF370" s="186"/>
      <c r="DG370" s="186"/>
      <c r="DH370" s="189"/>
      <c r="DI370" s="190"/>
      <c r="DJ370" s="187"/>
      <c r="DK370" s="187"/>
      <c r="DL370" s="190"/>
      <c r="DM370" s="190"/>
      <c r="DN370" s="190"/>
      <c r="DO370" s="190"/>
      <c r="DP370" s="190"/>
      <c r="DQ370" s="190"/>
      <c r="DR370" s="190"/>
      <c r="DS370" s="190"/>
      <c r="DT370" s="190"/>
      <c r="DU370" s="190"/>
      <c r="DV370" s="190"/>
      <c r="DW370" s="190"/>
      <c r="DX370" s="190"/>
      <c r="DY370" s="190"/>
      <c r="DZ370" s="190"/>
      <c r="EA370" s="190"/>
      <c r="EB370" s="186"/>
      <c r="EC370" s="188"/>
      <c r="ED370" s="188"/>
      <c r="EE370" s="188"/>
      <c r="EF370" s="188"/>
      <c r="EG370" s="188"/>
      <c r="EH370" s="188"/>
      <c r="EI370" s="188"/>
      <c r="EJ370" s="191"/>
      <c r="EK370" s="191"/>
      <c r="EL370" s="191"/>
      <c r="EM370" s="191"/>
      <c r="EN370" s="189"/>
      <c r="EO370" s="190"/>
      <c r="EP370" s="189"/>
      <c r="EQ370" s="187"/>
      <c r="ER370" s="191"/>
      <c r="ES370" s="190"/>
      <c r="ET370" s="191"/>
      <c r="EU370" s="190"/>
    </row>
    <row r="371" spans="27:151">
      <c r="AA371" s="6" t="s">
        <v>282</v>
      </c>
      <c r="AB371" s="5" t="s">
        <v>283</v>
      </c>
      <c r="AC371" s="5" t="s">
        <v>284</v>
      </c>
      <c r="AD371" s="4">
        <v>10.06</v>
      </c>
      <c r="AE371" s="4">
        <v>28</v>
      </c>
      <c r="AF371" s="5">
        <v>114.3</v>
      </c>
      <c r="AG371" s="5">
        <v>6.5000000000000009</v>
      </c>
      <c r="AH371" s="6" t="str">
        <f t="shared" si="76"/>
        <v>114.3 x 6.5</v>
      </c>
      <c r="AI371" s="11" cm="1">
        <f t="array" ref="AI371">_xll.DCEPropSectPipe(AF371, AG371, "Area")</f>
        <v>2201.3139723703698</v>
      </c>
      <c r="AJ371" s="151" cm="1">
        <f t="array" ref="AJ371">_xll.DCEPropSectPipe(AF371, AG371, "Ix")</f>
        <v>3209265.3722516391</v>
      </c>
      <c r="AK371" s="151" cm="1">
        <f t="array" ref="AK371">_xll.DCEPropSectPipe(AF371, AG371, "W")</f>
        <v>56155.124623825708</v>
      </c>
      <c r="AL371" s="151" cm="1">
        <f t="array" ref="AL371">_xll.DCEPropSectPipe(AF371, AG371, "Sx")</f>
        <v>37813.500833333332</v>
      </c>
      <c r="AM371" s="11">
        <f>2*Cal!AG371</f>
        <v>13.000000000000002</v>
      </c>
      <c r="AN371" s="11">
        <f t="shared" si="77"/>
        <v>53.9</v>
      </c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9"/>
      <c r="BB371" s="5" t="s">
        <v>300</v>
      </c>
      <c r="BC371" s="3">
        <v>876.53654524380602</v>
      </c>
      <c r="BD371" s="3">
        <v>4.0778971057735362E-3</v>
      </c>
      <c r="BE371" s="3">
        <v>-1.3745463027642626</v>
      </c>
      <c r="BF371" s="3">
        <v>6.2760780699385705</v>
      </c>
      <c r="BG371" s="3">
        <v>-1.1277794602270674E-3</v>
      </c>
      <c r="BH371" s="153">
        <f t="shared" si="78"/>
        <v>6.2760781712666995</v>
      </c>
      <c r="BI371" s="153">
        <f t="shared" si="79"/>
        <v>1.3745523517449996</v>
      </c>
      <c r="BJ371" s="8">
        <f t="shared" si="80"/>
        <v>1.8961327648711068</v>
      </c>
      <c r="BK371" s="8">
        <f t="shared" si="81"/>
        <v>0.53220586242206003</v>
      </c>
      <c r="BL371" s="8">
        <f t="shared" si="82"/>
        <v>2.4283386272931669</v>
      </c>
      <c r="BM371" s="8">
        <f t="shared" si="83"/>
        <v>1.0228498866158273E-2</v>
      </c>
      <c r="BN371" s="7" t="str">
        <f t="shared" si="84"/>
        <v>O/S</v>
      </c>
      <c r="BO371" s="9">
        <f t="shared" si="85"/>
        <v>0.53220586242206014</v>
      </c>
      <c r="BP371" s="7" t="str">
        <f t="shared" si="86"/>
        <v>OK</v>
      </c>
      <c r="BQ371" s="11">
        <f t="shared" si="87"/>
        <v>8.2923076923076913</v>
      </c>
      <c r="BR371" s="10" t="str">
        <f t="shared" si="88"/>
        <v>-</v>
      </c>
      <c r="BS371" s="9" t="str" cm="1">
        <f t="array" ref="BS371">IF(BQ371&lt;$K$45,"-",IF(BC371&lt;0,_xll.Dce_5575_1121_SigmaCr1(AN371,AG371,$B$23,$D$23),"-"))</f>
        <v>-</v>
      </c>
      <c r="BT371" s="10">
        <f t="shared" si="89"/>
        <v>0</v>
      </c>
      <c r="BU371" s="7" t="str">
        <f t="shared" si="90"/>
        <v>OK</v>
      </c>
      <c r="DA371" s="186"/>
      <c r="DB371" s="186"/>
      <c r="DC371" s="186"/>
      <c r="DD371" s="201"/>
      <c r="DE371" s="201"/>
      <c r="DF371" s="186"/>
      <c r="DG371" s="186"/>
      <c r="DH371" s="189"/>
      <c r="DI371" s="190"/>
      <c r="DJ371" s="187"/>
      <c r="DK371" s="187"/>
      <c r="DL371" s="190"/>
      <c r="DM371" s="190"/>
      <c r="DN371" s="190"/>
      <c r="DO371" s="190"/>
      <c r="DP371" s="190"/>
      <c r="DQ371" s="190"/>
      <c r="DR371" s="190"/>
      <c r="DS371" s="190"/>
      <c r="DT371" s="190"/>
      <c r="DU371" s="190"/>
      <c r="DV371" s="190"/>
      <c r="DW371" s="190"/>
      <c r="DX371" s="190"/>
      <c r="DY371" s="190"/>
      <c r="DZ371" s="190"/>
      <c r="EA371" s="190"/>
      <c r="EB371" s="186"/>
      <c r="EC371" s="188"/>
      <c r="ED371" s="188"/>
      <c r="EE371" s="188"/>
      <c r="EF371" s="188"/>
      <c r="EG371" s="188"/>
      <c r="EH371" s="188"/>
      <c r="EI371" s="188"/>
      <c r="EJ371" s="191"/>
      <c r="EK371" s="191"/>
      <c r="EL371" s="191"/>
      <c r="EM371" s="191"/>
      <c r="EN371" s="189"/>
      <c r="EO371" s="190"/>
      <c r="EP371" s="189"/>
      <c r="EQ371" s="187"/>
      <c r="ER371" s="191"/>
      <c r="ES371" s="190"/>
      <c r="ET371" s="191"/>
      <c r="EU371" s="190"/>
    </row>
    <row r="372" spans="27:151">
      <c r="AA372" s="6" t="s">
        <v>282</v>
      </c>
      <c r="AB372" s="5" t="s">
        <v>283</v>
      </c>
      <c r="AC372" s="5" t="s">
        <v>284</v>
      </c>
      <c r="AD372" s="4">
        <v>10.5</v>
      </c>
      <c r="AE372" s="4">
        <v>28</v>
      </c>
      <c r="AF372" s="5">
        <v>114.3</v>
      </c>
      <c r="AG372" s="5">
        <v>6.5000000000000009</v>
      </c>
      <c r="AH372" s="6" t="str">
        <f t="shared" si="76"/>
        <v>114.3 x 6.5</v>
      </c>
      <c r="AI372" s="11" cm="1">
        <f t="array" ref="AI372">_xll.DCEPropSectPipe(AF372, AG372, "Area")</f>
        <v>2201.3139723703698</v>
      </c>
      <c r="AJ372" s="151" cm="1">
        <f t="array" ref="AJ372">_xll.DCEPropSectPipe(AF372, AG372, "Ix")</f>
        <v>3209265.3722516391</v>
      </c>
      <c r="AK372" s="151" cm="1">
        <f t="array" ref="AK372">_xll.DCEPropSectPipe(AF372, AG372, "W")</f>
        <v>56155.124623825708</v>
      </c>
      <c r="AL372" s="151" cm="1">
        <f t="array" ref="AL372">_xll.DCEPropSectPipe(AF372, AG372, "Sx")</f>
        <v>37813.500833333332</v>
      </c>
      <c r="AM372" s="11">
        <f>2*Cal!AG372</f>
        <v>13.000000000000002</v>
      </c>
      <c r="AN372" s="11">
        <f t="shared" si="77"/>
        <v>53.9</v>
      </c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9"/>
      <c r="BB372" s="5" t="s">
        <v>300</v>
      </c>
      <c r="BC372" s="3">
        <v>876.53654524380602</v>
      </c>
      <c r="BD372" s="3">
        <v>4.0778971057735362E-3</v>
      </c>
      <c r="BE372" s="3">
        <v>-1.2930026093362048</v>
      </c>
      <c r="BF372" s="3">
        <v>6.8596043944605478</v>
      </c>
      <c r="BG372" s="3">
        <v>-2.911859444002989E-3</v>
      </c>
      <c r="BH372" s="153">
        <f t="shared" si="78"/>
        <v>6.859605012493641</v>
      </c>
      <c r="BI372" s="153">
        <f t="shared" si="79"/>
        <v>1.2930090397963347</v>
      </c>
      <c r="BJ372" s="8">
        <f t="shared" si="80"/>
        <v>1.8961327648711068</v>
      </c>
      <c r="BK372" s="8">
        <f t="shared" si="81"/>
        <v>0.58168842100512597</v>
      </c>
      <c r="BL372" s="8">
        <f t="shared" si="82"/>
        <v>2.4778211858762327</v>
      </c>
      <c r="BM372" s="8">
        <f t="shared" si="83"/>
        <v>9.6217081006040456E-3</v>
      </c>
      <c r="BN372" s="7" t="str">
        <f t="shared" si="84"/>
        <v>O/S</v>
      </c>
      <c r="BO372" s="9">
        <f t="shared" si="85"/>
        <v>0.58168842100512597</v>
      </c>
      <c r="BP372" s="7" t="str">
        <f t="shared" si="86"/>
        <v>OK</v>
      </c>
      <c r="BQ372" s="11">
        <f t="shared" si="87"/>
        <v>8.2923076923076913</v>
      </c>
      <c r="BR372" s="10" t="str">
        <f t="shared" si="88"/>
        <v>-</v>
      </c>
      <c r="BS372" s="9" t="str" cm="1">
        <f t="array" ref="BS372">IF(BQ372&lt;$K$45,"-",IF(BC372&lt;0,_xll.Dce_5575_1121_SigmaCr1(AN372,AG372,$B$23,$D$23),"-"))</f>
        <v>-</v>
      </c>
      <c r="BT372" s="10">
        <f t="shared" si="89"/>
        <v>0</v>
      </c>
      <c r="BU372" s="7" t="str">
        <f t="shared" si="90"/>
        <v>OK</v>
      </c>
      <c r="DA372" s="186"/>
      <c r="DB372" s="186"/>
      <c r="DC372" s="186"/>
      <c r="DD372" s="201"/>
      <c r="DE372" s="201"/>
      <c r="DF372" s="186"/>
      <c r="DG372" s="186"/>
      <c r="DH372" s="189"/>
      <c r="DI372" s="190"/>
      <c r="DJ372" s="187"/>
      <c r="DK372" s="187"/>
      <c r="DL372" s="190"/>
      <c r="DM372" s="190"/>
      <c r="DN372" s="190"/>
      <c r="DO372" s="190"/>
      <c r="DP372" s="190"/>
      <c r="DQ372" s="190"/>
      <c r="DR372" s="190"/>
      <c r="DS372" s="190"/>
      <c r="DT372" s="190"/>
      <c r="DU372" s="190"/>
      <c r="DV372" s="190"/>
      <c r="DW372" s="190"/>
      <c r="DX372" s="190"/>
      <c r="DY372" s="190"/>
      <c r="DZ372" s="190"/>
      <c r="EA372" s="190"/>
      <c r="EB372" s="186"/>
      <c r="EC372" s="188"/>
      <c r="ED372" s="188"/>
      <c r="EE372" s="188"/>
      <c r="EF372" s="188"/>
      <c r="EG372" s="188"/>
      <c r="EH372" s="188"/>
      <c r="EI372" s="188"/>
      <c r="EJ372" s="191"/>
      <c r="EK372" s="191"/>
      <c r="EL372" s="191"/>
      <c r="EM372" s="191"/>
      <c r="EN372" s="189"/>
      <c r="EO372" s="190"/>
      <c r="EP372" s="189"/>
      <c r="EQ372" s="187"/>
      <c r="ER372" s="191"/>
      <c r="ES372" s="190"/>
      <c r="ET372" s="191"/>
      <c r="EU372" s="190"/>
    </row>
    <row r="373" spans="27:151">
      <c r="AA373" s="6" t="s">
        <v>282</v>
      </c>
      <c r="AB373" s="5" t="s">
        <v>283</v>
      </c>
      <c r="AC373" s="5" t="s">
        <v>284</v>
      </c>
      <c r="AD373" s="4">
        <v>10.5</v>
      </c>
      <c r="AE373" s="4">
        <v>28</v>
      </c>
      <c r="AF373" s="5">
        <v>114.3</v>
      </c>
      <c r="AG373" s="5">
        <v>6.5000000000000009</v>
      </c>
      <c r="AH373" s="6" t="str">
        <f t="shared" si="76"/>
        <v>114.3 x 6.5</v>
      </c>
      <c r="AI373" s="11" cm="1">
        <f t="array" ref="AI373">_xll.DCEPropSectPipe(AF373, AG373, "Area")</f>
        <v>2201.3139723703698</v>
      </c>
      <c r="AJ373" s="151" cm="1">
        <f t="array" ref="AJ373">_xll.DCEPropSectPipe(AF373, AG373, "Ix")</f>
        <v>3209265.3722516391</v>
      </c>
      <c r="AK373" s="151" cm="1">
        <f t="array" ref="AK373">_xll.DCEPropSectPipe(AF373, AG373, "W")</f>
        <v>56155.124623825708</v>
      </c>
      <c r="AL373" s="151" cm="1">
        <f t="array" ref="AL373">_xll.DCEPropSectPipe(AF373, AG373, "Sx")</f>
        <v>37813.500833333332</v>
      </c>
      <c r="AM373" s="11">
        <f>2*Cal!AG373</f>
        <v>13.000000000000002</v>
      </c>
      <c r="AN373" s="11">
        <f t="shared" si="77"/>
        <v>53.9</v>
      </c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9"/>
      <c r="BB373" s="5" t="s">
        <v>300</v>
      </c>
      <c r="BC373" s="3">
        <v>1264.6181417966686</v>
      </c>
      <c r="BD373" s="3">
        <v>4.0778971057792652E-3</v>
      </c>
      <c r="BE373" s="3">
        <v>0.36616324866365174</v>
      </c>
      <c r="BF373" s="3">
        <v>6.8596043944602716</v>
      </c>
      <c r="BG373" s="3">
        <v>2.2417189233756621E-3</v>
      </c>
      <c r="BH373" s="153">
        <f t="shared" si="78"/>
        <v>6.8596047607571675</v>
      </c>
      <c r="BI373" s="153">
        <f t="shared" si="79"/>
        <v>0.36618595537885473</v>
      </c>
      <c r="BJ373" s="8">
        <f t="shared" si="80"/>
        <v>2.7356348194747708</v>
      </c>
      <c r="BK373" s="8">
        <f t="shared" si="81"/>
        <v>0.58168839965809627</v>
      </c>
      <c r="BL373" s="8">
        <f t="shared" si="82"/>
        <v>3.317323219132867</v>
      </c>
      <c r="BM373" s="8">
        <f t="shared" si="83"/>
        <v>2.7249108588994304E-3</v>
      </c>
      <c r="BN373" s="7" t="str">
        <f t="shared" si="84"/>
        <v>O/S</v>
      </c>
      <c r="BO373" s="9">
        <f t="shared" si="85"/>
        <v>0.58168839965809638</v>
      </c>
      <c r="BP373" s="7" t="str">
        <f t="shared" si="86"/>
        <v>OK</v>
      </c>
      <c r="BQ373" s="11">
        <f t="shared" si="87"/>
        <v>8.2923076923076913</v>
      </c>
      <c r="BR373" s="10" t="str">
        <f t="shared" si="88"/>
        <v>-</v>
      </c>
      <c r="BS373" s="9" t="str" cm="1">
        <f t="array" ref="BS373">IF(BQ373&lt;$K$45,"-",IF(BC373&lt;0,_xll.Dce_5575_1121_SigmaCr1(AN373,AG373,$B$23,$D$23),"-"))</f>
        <v>-</v>
      </c>
      <c r="BT373" s="10">
        <f t="shared" si="89"/>
        <v>0</v>
      </c>
      <c r="BU373" s="7" t="str">
        <f t="shared" si="90"/>
        <v>OK</v>
      </c>
      <c r="DA373" s="186"/>
      <c r="DB373" s="186"/>
      <c r="DC373" s="186"/>
      <c r="DD373" s="201"/>
      <c r="DE373" s="201"/>
      <c r="DF373" s="186"/>
      <c r="DG373" s="186"/>
      <c r="DH373" s="189"/>
      <c r="DI373" s="190"/>
      <c r="DJ373" s="187"/>
      <c r="DK373" s="187"/>
      <c r="DL373" s="190"/>
      <c r="DM373" s="190"/>
      <c r="DN373" s="190"/>
      <c r="DO373" s="190"/>
      <c r="DP373" s="190"/>
      <c r="DQ373" s="190"/>
      <c r="DR373" s="190"/>
      <c r="DS373" s="190"/>
      <c r="DT373" s="190"/>
      <c r="DU373" s="190"/>
      <c r="DV373" s="190"/>
      <c r="DW373" s="190"/>
      <c r="DX373" s="190"/>
      <c r="DY373" s="190"/>
      <c r="DZ373" s="190"/>
      <c r="EA373" s="190"/>
      <c r="EB373" s="186"/>
      <c r="EC373" s="188"/>
      <c r="ED373" s="188"/>
      <c r="EE373" s="188"/>
      <c r="EF373" s="188"/>
      <c r="EG373" s="188"/>
      <c r="EH373" s="188"/>
      <c r="EI373" s="188"/>
      <c r="EJ373" s="191"/>
      <c r="EK373" s="191"/>
      <c r="EL373" s="191"/>
      <c r="EM373" s="191"/>
      <c r="EN373" s="189"/>
      <c r="EO373" s="190"/>
      <c r="EP373" s="189"/>
      <c r="EQ373" s="187"/>
      <c r="ER373" s="191"/>
      <c r="ES373" s="190"/>
      <c r="ET373" s="191"/>
      <c r="EU373" s="190"/>
    </row>
    <row r="374" spans="27:151">
      <c r="AA374" s="6" t="s">
        <v>282</v>
      </c>
      <c r="AB374" s="5" t="s">
        <v>283</v>
      </c>
      <c r="AC374" s="5" t="s">
        <v>284</v>
      </c>
      <c r="AD374" s="4">
        <v>10.94</v>
      </c>
      <c r="AE374" s="4">
        <v>28</v>
      </c>
      <c r="AF374" s="5">
        <v>114.3</v>
      </c>
      <c r="AG374" s="5">
        <v>6.5000000000000009</v>
      </c>
      <c r="AH374" s="6" t="str">
        <f t="shared" si="76"/>
        <v>114.3 x 6.5</v>
      </c>
      <c r="AI374" s="11" cm="1">
        <f t="array" ref="AI374">_xll.DCEPropSectPipe(AF374, AG374, "Area")</f>
        <v>2201.3139723703698</v>
      </c>
      <c r="AJ374" s="151" cm="1">
        <f t="array" ref="AJ374">_xll.DCEPropSectPipe(AF374, AG374, "Ix")</f>
        <v>3209265.3722516391</v>
      </c>
      <c r="AK374" s="151" cm="1">
        <f t="array" ref="AK374">_xll.DCEPropSectPipe(AF374, AG374, "W")</f>
        <v>56155.124623825708</v>
      </c>
      <c r="AL374" s="151" cm="1">
        <f t="array" ref="AL374">_xll.DCEPropSectPipe(AF374, AG374, "Sx")</f>
        <v>37813.500833333332</v>
      </c>
      <c r="AM374" s="11">
        <f>2*Cal!AG374</f>
        <v>13.000000000000002</v>
      </c>
      <c r="AN374" s="11">
        <f t="shared" si="77"/>
        <v>53.9</v>
      </c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9"/>
      <c r="BB374" s="5" t="s">
        <v>300</v>
      </c>
      <c r="BC374" s="3">
        <v>1264.6181417966686</v>
      </c>
      <c r="BD374" s="3">
        <v>4.0778971057792652E-3</v>
      </c>
      <c r="BE374" s="3">
        <v>0.44770694209170964</v>
      </c>
      <c r="BF374" s="3">
        <v>6.6815702902325365</v>
      </c>
      <c r="BG374" s="3">
        <v>4.5763893959723342E-4</v>
      </c>
      <c r="BH374" s="153">
        <f t="shared" si="78"/>
        <v>6.6815703059050051</v>
      </c>
      <c r="BI374" s="153">
        <f t="shared" si="79"/>
        <v>0.44772551328008409</v>
      </c>
      <c r="BJ374" s="8">
        <f t="shared" si="80"/>
        <v>2.7356348194747708</v>
      </c>
      <c r="BK374" s="8">
        <f t="shared" si="81"/>
        <v>0.56659123579241533</v>
      </c>
      <c r="BL374" s="8">
        <f t="shared" si="82"/>
        <v>3.302226055267186</v>
      </c>
      <c r="BM374" s="8">
        <f t="shared" si="83"/>
        <v>3.3316736893445353E-3</v>
      </c>
      <c r="BN374" s="7" t="str">
        <f t="shared" si="84"/>
        <v>O/S</v>
      </c>
      <c r="BO374" s="9">
        <f t="shared" si="85"/>
        <v>0.56659123579241544</v>
      </c>
      <c r="BP374" s="7" t="str">
        <f t="shared" si="86"/>
        <v>OK</v>
      </c>
      <c r="BQ374" s="11">
        <f t="shared" si="87"/>
        <v>8.2923076923076913</v>
      </c>
      <c r="BR374" s="10" t="str">
        <f t="shared" si="88"/>
        <v>-</v>
      </c>
      <c r="BS374" s="9" t="str" cm="1">
        <f t="array" ref="BS374">IF(BQ374&lt;$K$45,"-",IF(BC374&lt;0,_xll.Dce_5575_1121_SigmaCr1(AN374,AG374,$B$23,$D$23),"-"))</f>
        <v>-</v>
      </c>
      <c r="BT374" s="10">
        <f t="shared" si="89"/>
        <v>0</v>
      </c>
      <c r="BU374" s="7" t="str">
        <f t="shared" si="90"/>
        <v>OK</v>
      </c>
      <c r="DA374" s="186"/>
      <c r="DB374" s="186"/>
      <c r="DC374" s="186"/>
      <c r="DD374" s="201"/>
      <c r="DE374" s="201"/>
      <c r="DF374" s="186"/>
      <c r="DG374" s="186"/>
      <c r="DH374" s="189"/>
      <c r="DI374" s="190"/>
      <c r="DJ374" s="187"/>
      <c r="DK374" s="187"/>
      <c r="DL374" s="190"/>
      <c r="DM374" s="190"/>
      <c r="DN374" s="190"/>
      <c r="DO374" s="190"/>
      <c r="DP374" s="190"/>
      <c r="DQ374" s="190"/>
      <c r="DR374" s="190"/>
      <c r="DS374" s="190"/>
      <c r="DT374" s="190"/>
      <c r="DU374" s="190"/>
      <c r="DV374" s="190"/>
      <c r="DW374" s="190"/>
      <c r="DX374" s="190"/>
      <c r="DY374" s="190"/>
      <c r="DZ374" s="190"/>
      <c r="EA374" s="190"/>
      <c r="EB374" s="186"/>
      <c r="EC374" s="188"/>
      <c r="ED374" s="188"/>
      <c r="EE374" s="188"/>
      <c r="EF374" s="188"/>
      <c r="EG374" s="188"/>
      <c r="EH374" s="188"/>
      <c r="EI374" s="188"/>
      <c r="EJ374" s="191"/>
      <c r="EK374" s="191"/>
      <c r="EL374" s="191"/>
      <c r="EM374" s="191"/>
      <c r="EN374" s="189"/>
      <c r="EO374" s="190"/>
      <c r="EP374" s="189"/>
      <c r="EQ374" s="187"/>
      <c r="ER374" s="191"/>
      <c r="ES374" s="190"/>
      <c r="ET374" s="191"/>
      <c r="EU374" s="190"/>
    </row>
    <row r="375" spans="27:151">
      <c r="AA375" s="6" t="s">
        <v>282</v>
      </c>
      <c r="AB375" s="5" t="s">
        <v>283</v>
      </c>
      <c r="AC375" s="5" t="s">
        <v>284</v>
      </c>
      <c r="AD375" s="4">
        <v>11.38</v>
      </c>
      <c r="AE375" s="4">
        <v>28</v>
      </c>
      <c r="AF375" s="5">
        <v>114.3</v>
      </c>
      <c r="AG375" s="5">
        <v>6.5000000000000009</v>
      </c>
      <c r="AH375" s="6" t="str">
        <f t="shared" si="76"/>
        <v>114.3 x 6.5</v>
      </c>
      <c r="AI375" s="11" cm="1">
        <f t="array" ref="AI375">_xll.DCEPropSectPipe(AF375, AG375, "Area")</f>
        <v>2201.3139723703698</v>
      </c>
      <c r="AJ375" s="151" cm="1">
        <f t="array" ref="AJ375">_xll.DCEPropSectPipe(AF375, AG375, "Ix")</f>
        <v>3209265.3722516391</v>
      </c>
      <c r="AK375" s="151" cm="1">
        <f t="array" ref="AK375">_xll.DCEPropSectPipe(AF375, AG375, "W")</f>
        <v>56155.124623825708</v>
      </c>
      <c r="AL375" s="151" cm="1">
        <f t="array" ref="AL375">_xll.DCEPropSectPipe(AF375, AG375, "Sx")</f>
        <v>37813.500833333332</v>
      </c>
      <c r="AM375" s="11">
        <f>2*Cal!AG375</f>
        <v>13.000000000000002</v>
      </c>
      <c r="AN375" s="11">
        <f t="shared" si="77"/>
        <v>53.9</v>
      </c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9"/>
      <c r="BB375" s="5" t="s">
        <v>300</v>
      </c>
      <c r="BC375" s="3">
        <v>1264.6181417966686</v>
      </c>
      <c r="BD375" s="3">
        <v>4.0778971057792652E-3</v>
      </c>
      <c r="BE375" s="3">
        <v>0.52925063551976759</v>
      </c>
      <c r="BF375" s="3">
        <v>6.4678608201300252</v>
      </c>
      <c r="BG375" s="3">
        <v>-1.326441044181195E-3</v>
      </c>
      <c r="BH375" s="153">
        <f t="shared" si="78"/>
        <v>6.4678609561445342</v>
      </c>
      <c r="BI375" s="153">
        <f t="shared" si="79"/>
        <v>0.52926634546595086</v>
      </c>
      <c r="BJ375" s="8">
        <f t="shared" si="80"/>
        <v>2.7356348194747708</v>
      </c>
      <c r="BK375" s="8">
        <f t="shared" si="81"/>
        <v>0.54846887247998166</v>
      </c>
      <c r="BL375" s="8">
        <f t="shared" si="82"/>
        <v>3.2841036919547526</v>
      </c>
      <c r="BM375" s="8">
        <f t="shared" si="83"/>
        <v>3.9384460021632669E-3</v>
      </c>
      <c r="BN375" s="7" t="str">
        <f t="shared" si="84"/>
        <v>O/S</v>
      </c>
      <c r="BO375" s="9">
        <f t="shared" si="85"/>
        <v>0.54846887247998177</v>
      </c>
      <c r="BP375" s="7" t="str">
        <f t="shared" si="86"/>
        <v>OK</v>
      </c>
      <c r="BQ375" s="11">
        <f t="shared" si="87"/>
        <v>8.2923076923076913</v>
      </c>
      <c r="BR375" s="10" t="str">
        <f t="shared" si="88"/>
        <v>-</v>
      </c>
      <c r="BS375" s="9" t="str" cm="1">
        <f t="array" ref="BS375">IF(BQ375&lt;$K$45,"-",IF(BC375&lt;0,_xll.Dce_5575_1121_SigmaCr1(AN375,AG375,$B$23,$D$23),"-"))</f>
        <v>-</v>
      </c>
      <c r="BT375" s="10">
        <f t="shared" si="89"/>
        <v>0</v>
      </c>
      <c r="BU375" s="7" t="str">
        <f t="shared" si="90"/>
        <v>OK</v>
      </c>
      <c r="DA375" s="186"/>
      <c r="DB375" s="186"/>
      <c r="DC375" s="186"/>
      <c r="DD375" s="201"/>
      <c r="DE375" s="201"/>
      <c r="DF375" s="186"/>
      <c r="DG375" s="186"/>
      <c r="DH375" s="189"/>
      <c r="DI375" s="190"/>
      <c r="DJ375" s="187"/>
      <c r="DK375" s="187"/>
      <c r="DL375" s="190"/>
      <c r="DM375" s="190"/>
      <c r="DN375" s="190"/>
      <c r="DO375" s="190"/>
      <c r="DP375" s="190"/>
      <c r="DQ375" s="190"/>
      <c r="DR375" s="190"/>
      <c r="DS375" s="190"/>
      <c r="DT375" s="190"/>
      <c r="DU375" s="190"/>
      <c r="DV375" s="190"/>
      <c r="DW375" s="190"/>
      <c r="DX375" s="190"/>
      <c r="DY375" s="190"/>
      <c r="DZ375" s="190"/>
      <c r="EA375" s="190"/>
      <c r="EB375" s="186"/>
      <c r="EC375" s="188"/>
      <c r="ED375" s="188"/>
      <c r="EE375" s="188"/>
      <c r="EF375" s="188"/>
      <c r="EG375" s="188"/>
      <c r="EH375" s="188"/>
      <c r="EI375" s="188"/>
      <c r="EJ375" s="191"/>
      <c r="EK375" s="191"/>
      <c r="EL375" s="191"/>
      <c r="EM375" s="191"/>
      <c r="EN375" s="189"/>
      <c r="EO375" s="190"/>
      <c r="EP375" s="189"/>
      <c r="EQ375" s="187"/>
      <c r="ER375" s="191"/>
      <c r="ES375" s="190"/>
      <c r="ET375" s="191"/>
      <c r="EU375" s="190"/>
    </row>
    <row r="376" spans="27:151">
      <c r="AA376" s="6" t="s">
        <v>282</v>
      </c>
      <c r="AB376" s="5" t="s">
        <v>283</v>
      </c>
      <c r="AC376" s="5" t="s">
        <v>284</v>
      </c>
      <c r="AD376" s="4">
        <v>11.81</v>
      </c>
      <c r="AE376" s="4">
        <v>28</v>
      </c>
      <c r="AF376" s="5">
        <v>114.3</v>
      </c>
      <c r="AG376" s="5">
        <v>6.5000000000000009</v>
      </c>
      <c r="AH376" s="6" t="str">
        <f t="shared" si="76"/>
        <v>114.3 x 6.5</v>
      </c>
      <c r="AI376" s="11" cm="1">
        <f t="array" ref="AI376">_xll.DCEPropSectPipe(AF376, AG376, "Area")</f>
        <v>2201.3139723703698</v>
      </c>
      <c r="AJ376" s="151" cm="1">
        <f t="array" ref="AJ376">_xll.DCEPropSectPipe(AF376, AG376, "Ix")</f>
        <v>3209265.3722516391</v>
      </c>
      <c r="AK376" s="151" cm="1">
        <f t="array" ref="AK376">_xll.DCEPropSectPipe(AF376, AG376, "W")</f>
        <v>56155.124623825708</v>
      </c>
      <c r="AL376" s="151" cm="1">
        <f t="array" ref="AL376">_xll.DCEPropSectPipe(AF376, AG376, "Sx")</f>
        <v>37813.500833333332</v>
      </c>
      <c r="AM376" s="11">
        <f>2*Cal!AG376</f>
        <v>13.000000000000002</v>
      </c>
      <c r="AN376" s="11">
        <f t="shared" si="77"/>
        <v>53.9</v>
      </c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9"/>
      <c r="BB376" s="5" t="s">
        <v>300</v>
      </c>
      <c r="BC376" s="3">
        <v>1264.6181417966686</v>
      </c>
      <c r="BD376" s="3">
        <v>4.0778971057792652E-3</v>
      </c>
      <c r="BE376" s="3">
        <v>0.61079432894782537</v>
      </c>
      <c r="BF376" s="3">
        <v>6.2184759841527395</v>
      </c>
      <c r="BG376" s="3">
        <v>-3.1105210279596235E-3</v>
      </c>
      <c r="BH376" s="153">
        <f t="shared" si="78"/>
        <v>6.2184767621038395</v>
      </c>
      <c r="BI376" s="153">
        <f t="shared" si="79"/>
        <v>0.61080794159836338</v>
      </c>
      <c r="BJ376" s="8">
        <f t="shared" si="80"/>
        <v>2.7356348194747708</v>
      </c>
      <c r="BK376" s="8">
        <f t="shared" si="81"/>
        <v>0.52732131401401205</v>
      </c>
      <c r="BL376" s="8">
        <f t="shared" si="82"/>
        <v>3.2629561334887827</v>
      </c>
      <c r="BM376" s="8">
        <f t="shared" si="83"/>
        <v>4.5452239997610232E-3</v>
      </c>
      <c r="BN376" s="7" t="str">
        <f t="shared" si="84"/>
        <v>O/S</v>
      </c>
      <c r="BO376" s="9">
        <f t="shared" si="85"/>
        <v>0.52732131401401217</v>
      </c>
      <c r="BP376" s="7" t="str">
        <f t="shared" si="86"/>
        <v>OK</v>
      </c>
      <c r="BQ376" s="11">
        <f t="shared" si="87"/>
        <v>8.2923076923076913</v>
      </c>
      <c r="BR376" s="10" t="str">
        <f t="shared" si="88"/>
        <v>-</v>
      </c>
      <c r="BS376" s="9" t="str" cm="1">
        <f t="array" ref="BS376">IF(BQ376&lt;$K$45,"-",IF(BC376&lt;0,_xll.Dce_5575_1121_SigmaCr1(AN376,AG376,$B$23,$D$23),"-"))</f>
        <v>-</v>
      </c>
      <c r="BT376" s="10">
        <f t="shared" si="89"/>
        <v>0</v>
      </c>
      <c r="BU376" s="7" t="str">
        <f t="shared" si="90"/>
        <v>OK</v>
      </c>
      <c r="DA376" s="186"/>
      <c r="DB376" s="186"/>
      <c r="DC376" s="186"/>
      <c r="DD376" s="201"/>
      <c r="DE376" s="201"/>
      <c r="DF376" s="186"/>
      <c r="DG376" s="186"/>
      <c r="DH376" s="189"/>
      <c r="DI376" s="190"/>
      <c r="DJ376" s="187"/>
      <c r="DK376" s="187"/>
      <c r="DL376" s="190"/>
      <c r="DM376" s="190"/>
      <c r="DN376" s="190"/>
      <c r="DO376" s="190"/>
      <c r="DP376" s="190"/>
      <c r="DQ376" s="190"/>
      <c r="DR376" s="190"/>
      <c r="DS376" s="190"/>
      <c r="DT376" s="190"/>
      <c r="DU376" s="190"/>
      <c r="DV376" s="190"/>
      <c r="DW376" s="190"/>
      <c r="DX376" s="190"/>
      <c r="DY376" s="190"/>
      <c r="DZ376" s="190"/>
      <c r="EA376" s="190"/>
      <c r="EB376" s="186"/>
      <c r="EC376" s="188"/>
      <c r="ED376" s="188"/>
      <c r="EE376" s="188"/>
      <c r="EF376" s="188"/>
      <c r="EG376" s="188"/>
      <c r="EH376" s="188"/>
      <c r="EI376" s="188"/>
      <c r="EJ376" s="191"/>
      <c r="EK376" s="191"/>
      <c r="EL376" s="191"/>
      <c r="EM376" s="191"/>
      <c r="EN376" s="189"/>
      <c r="EO376" s="190"/>
      <c r="EP376" s="189"/>
      <c r="EQ376" s="187"/>
      <c r="ER376" s="191"/>
      <c r="ES376" s="190"/>
      <c r="ET376" s="191"/>
      <c r="EU376" s="190"/>
    </row>
    <row r="377" spans="27:151">
      <c r="AA377" s="6" t="s">
        <v>282</v>
      </c>
      <c r="AB377" s="5" t="s">
        <v>283</v>
      </c>
      <c r="AC377" s="5" t="s">
        <v>284</v>
      </c>
      <c r="AD377" s="4">
        <v>12.25</v>
      </c>
      <c r="AE377" s="4">
        <v>28</v>
      </c>
      <c r="AF377" s="5">
        <v>114.3</v>
      </c>
      <c r="AG377" s="5">
        <v>6.5000000000000009</v>
      </c>
      <c r="AH377" s="6" t="str">
        <f t="shared" si="76"/>
        <v>114.3 x 6.5</v>
      </c>
      <c r="AI377" s="11" cm="1">
        <f t="array" ref="AI377">_xll.DCEPropSectPipe(AF377, AG377, "Area")</f>
        <v>2201.3139723703698</v>
      </c>
      <c r="AJ377" s="151" cm="1">
        <f t="array" ref="AJ377">_xll.DCEPropSectPipe(AF377, AG377, "Ix")</f>
        <v>3209265.3722516391</v>
      </c>
      <c r="AK377" s="151" cm="1">
        <f t="array" ref="AK377">_xll.DCEPropSectPipe(AF377, AG377, "W")</f>
        <v>56155.124623825708</v>
      </c>
      <c r="AL377" s="151" cm="1">
        <f t="array" ref="AL377">_xll.DCEPropSectPipe(AF377, AG377, "Sx")</f>
        <v>37813.500833333332</v>
      </c>
      <c r="AM377" s="11">
        <f>2*Cal!AG377</f>
        <v>13.000000000000002</v>
      </c>
      <c r="AN377" s="11">
        <f t="shared" si="77"/>
        <v>53.9</v>
      </c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9"/>
      <c r="BB377" s="5" t="s">
        <v>300</v>
      </c>
      <c r="BC377" s="3">
        <v>1264.6181417966686</v>
      </c>
      <c r="BD377" s="3">
        <v>4.0778971057792652E-3</v>
      </c>
      <c r="BE377" s="3">
        <v>0.69233802237588338</v>
      </c>
      <c r="BF377" s="3">
        <v>5.9334157823006768</v>
      </c>
      <c r="BG377" s="3">
        <v>-4.8946010117380517E-3</v>
      </c>
      <c r="BH377" s="153">
        <f t="shared" si="78"/>
        <v>5.933417801130628</v>
      </c>
      <c r="BI377" s="153">
        <f t="shared" si="79"/>
        <v>0.69235003175572585</v>
      </c>
      <c r="BJ377" s="8">
        <f t="shared" si="80"/>
        <v>2.7356348194747708</v>
      </c>
      <c r="BK377" s="8">
        <f t="shared" si="81"/>
        <v>0.50314856695352339</v>
      </c>
      <c r="BL377" s="8">
        <f t="shared" si="82"/>
        <v>3.2387833864282944</v>
      </c>
      <c r="BM377" s="8">
        <f t="shared" si="83"/>
        <v>5.1520056735618958E-3</v>
      </c>
      <c r="BN377" s="7" t="str">
        <f t="shared" si="84"/>
        <v>O/S</v>
      </c>
      <c r="BO377" s="9">
        <f t="shared" si="85"/>
        <v>0.5031485669535235</v>
      </c>
      <c r="BP377" s="7" t="str">
        <f t="shared" si="86"/>
        <v>OK</v>
      </c>
      <c r="BQ377" s="11">
        <f t="shared" si="87"/>
        <v>8.2923076923076913</v>
      </c>
      <c r="BR377" s="10" t="str">
        <f t="shared" si="88"/>
        <v>-</v>
      </c>
      <c r="BS377" s="9" t="str" cm="1">
        <f t="array" ref="BS377">IF(BQ377&lt;$K$45,"-",IF(BC377&lt;0,_xll.Dce_5575_1121_SigmaCr1(AN377,AG377,$B$23,$D$23),"-"))</f>
        <v>-</v>
      </c>
      <c r="BT377" s="10">
        <f t="shared" si="89"/>
        <v>0</v>
      </c>
      <c r="BU377" s="7" t="str">
        <f t="shared" si="90"/>
        <v>OK</v>
      </c>
      <c r="DA377" s="186"/>
      <c r="DB377" s="186"/>
      <c r="DC377" s="186"/>
      <c r="DD377" s="201"/>
      <c r="DE377" s="201"/>
      <c r="DF377" s="186"/>
      <c r="DG377" s="186"/>
      <c r="DH377" s="189"/>
      <c r="DI377" s="190"/>
      <c r="DJ377" s="187"/>
      <c r="DK377" s="187"/>
      <c r="DL377" s="190"/>
      <c r="DM377" s="190"/>
      <c r="DN377" s="190"/>
      <c r="DO377" s="190"/>
      <c r="DP377" s="190"/>
      <c r="DQ377" s="190"/>
      <c r="DR377" s="190"/>
      <c r="DS377" s="190"/>
      <c r="DT377" s="190"/>
      <c r="DU377" s="190"/>
      <c r="DV377" s="190"/>
      <c r="DW377" s="190"/>
      <c r="DX377" s="190"/>
      <c r="DY377" s="190"/>
      <c r="DZ377" s="190"/>
      <c r="EA377" s="190"/>
      <c r="EB377" s="186"/>
      <c r="EC377" s="188"/>
      <c r="ED377" s="188"/>
      <c r="EE377" s="188"/>
      <c r="EF377" s="188"/>
      <c r="EG377" s="188"/>
      <c r="EH377" s="188"/>
      <c r="EI377" s="188"/>
      <c r="EJ377" s="191"/>
      <c r="EK377" s="191"/>
      <c r="EL377" s="191"/>
      <c r="EM377" s="191"/>
      <c r="EN377" s="189"/>
      <c r="EO377" s="190"/>
      <c r="EP377" s="189"/>
      <c r="EQ377" s="187"/>
      <c r="ER377" s="191"/>
      <c r="ES377" s="190"/>
      <c r="ET377" s="191"/>
      <c r="EU377" s="190"/>
    </row>
    <row r="378" spans="27:151">
      <c r="AA378" s="6" t="s">
        <v>282</v>
      </c>
      <c r="AB378" s="5" t="s">
        <v>283</v>
      </c>
      <c r="AC378" s="5" t="s">
        <v>284</v>
      </c>
      <c r="AD378" s="4">
        <v>12.25</v>
      </c>
      <c r="AE378" s="4">
        <v>28</v>
      </c>
      <c r="AF378" s="5">
        <v>114.3</v>
      </c>
      <c r="AG378" s="5">
        <v>6.5000000000000009</v>
      </c>
      <c r="AH378" s="6" t="str">
        <f t="shared" si="76"/>
        <v>114.3 x 6.5</v>
      </c>
      <c r="AI378" s="11" cm="1">
        <f t="array" ref="AI378">_xll.DCEPropSectPipe(AF378, AG378, "Area")</f>
        <v>2201.3139723703698</v>
      </c>
      <c r="AJ378" s="151" cm="1">
        <f t="array" ref="AJ378">_xll.DCEPropSectPipe(AF378, AG378, "Ix")</f>
        <v>3209265.3722516391</v>
      </c>
      <c r="AK378" s="151" cm="1">
        <f t="array" ref="AK378">_xll.DCEPropSectPipe(AF378, AG378, "W")</f>
        <v>56155.124623825708</v>
      </c>
      <c r="AL378" s="151" cm="1">
        <f t="array" ref="AL378">_xll.DCEPropSectPipe(AF378, AG378, "Sx")</f>
        <v>37813.500833333332</v>
      </c>
      <c r="AM378" s="11">
        <f>2*Cal!AG378</f>
        <v>13.000000000000002</v>
      </c>
      <c r="AN378" s="11">
        <f t="shared" si="77"/>
        <v>53.9</v>
      </c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9"/>
      <c r="BB378" s="5" t="s">
        <v>300</v>
      </c>
      <c r="BC378" s="3">
        <v>1264.6181417966686</v>
      </c>
      <c r="BD378" s="3">
        <v>4.0778971057754453E-3</v>
      </c>
      <c r="BE378" s="3">
        <v>-1.1534394252790137</v>
      </c>
      <c r="BF378" s="3">
        <v>5.9334157823007097</v>
      </c>
      <c r="BG378" s="3">
        <v>4.6053342766692856E-3</v>
      </c>
      <c r="BH378" s="153">
        <f t="shared" si="78"/>
        <v>5.9334175695596327</v>
      </c>
      <c r="BI378" s="153">
        <f t="shared" si="79"/>
        <v>1.15344663380357</v>
      </c>
      <c r="BJ378" s="8">
        <f t="shared" si="80"/>
        <v>2.7356348194747708</v>
      </c>
      <c r="BK378" s="8">
        <f t="shared" si="81"/>
        <v>0.50314854731650838</v>
      </c>
      <c r="BL378" s="8">
        <f t="shared" si="82"/>
        <v>3.2387833667912793</v>
      </c>
      <c r="BM378" s="8">
        <f t="shared" si="83"/>
        <v>8.5831780587012543E-3</v>
      </c>
      <c r="BN378" s="7" t="str">
        <f t="shared" si="84"/>
        <v>O/S</v>
      </c>
      <c r="BO378" s="9">
        <f t="shared" si="85"/>
        <v>0.50314854731650838</v>
      </c>
      <c r="BP378" s="7" t="str">
        <f t="shared" si="86"/>
        <v>OK</v>
      </c>
      <c r="BQ378" s="11">
        <f t="shared" si="87"/>
        <v>8.2923076923076913</v>
      </c>
      <c r="BR378" s="10" t="str">
        <f t="shared" si="88"/>
        <v>-</v>
      </c>
      <c r="BS378" s="9" t="str" cm="1">
        <f t="array" ref="BS378">IF(BQ378&lt;$K$45,"-",IF(BC378&lt;0,_xll.Dce_5575_1121_SigmaCr1(AN378,AG378,$B$23,$D$23),"-"))</f>
        <v>-</v>
      </c>
      <c r="BT378" s="10">
        <f t="shared" si="89"/>
        <v>0</v>
      </c>
      <c r="BU378" s="7" t="str">
        <f t="shared" si="90"/>
        <v>OK</v>
      </c>
      <c r="DA378" s="186"/>
      <c r="DB378" s="186"/>
      <c r="DC378" s="186"/>
      <c r="DD378" s="201"/>
      <c r="DE378" s="201"/>
      <c r="DF378" s="186"/>
      <c r="DG378" s="186"/>
      <c r="DH378" s="189"/>
      <c r="DI378" s="190"/>
      <c r="DJ378" s="187"/>
      <c r="DK378" s="187"/>
      <c r="DL378" s="190"/>
      <c r="DM378" s="190"/>
      <c r="DN378" s="190"/>
      <c r="DO378" s="190"/>
      <c r="DP378" s="190"/>
      <c r="DQ378" s="190"/>
      <c r="DR378" s="190"/>
      <c r="DS378" s="190"/>
      <c r="DT378" s="190"/>
      <c r="DU378" s="190"/>
      <c r="DV378" s="190"/>
      <c r="DW378" s="190"/>
      <c r="DX378" s="190"/>
      <c r="DY378" s="190"/>
      <c r="DZ378" s="190"/>
      <c r="EA378" s="190"/>
      <c r="EB378" s="186"/>
      <c r="EC378" s="188"/>
      <c r="ED378" s="188"/>
      <c r="EE378" s="188"/>
      <c r="EF378" s="188"/>
      <c r="EG378" s="188"/>
      <c r="EH378" s="188"/>
      <c r="EI378" s="188"/>
      <c r="EJ378" s="191"/>
      <c r="EK378" s="191"/>
      <c r="EL378" s="191"/>
      <c r="EM378" s="191"/>
      <c r="EN378" s="189"/>
      <c r="EO378" s="190"/>
      <c r="EP378" s="189"/>
      <c r="EQ378" s="187"/>
      <c r="ER378" s="191"/>
      <c r="ES378" s="190"/>
      <c r="ET378" s="191"/>
      <c r="EU378" s="190"/>
    </row>
    <row r="379" spans="27:151">
      <c r="AA379" s="6" t="s">
        <v>282</v>
      </c>
      <c r="AB379" s="5" t="s">
        <v>283</v>
      </c>
      <c r="AC379" s="5" t="s">
        <v>284</v>
      </c>
      <c r="AD379" s="4">
        <v>12.69</v>
      </c>
      <c r="AE379" s="4">
        <v>28</v>
      </c>
      <c r="AF379" s="5">
        <v>114.3</v>
      </c>
      <c r="AG379" s="5">
        <v>6.5000000000000009</v>
      </c>
      <c r="AH379" s="6" t="str">
        <f t="shared" si="76"/>
        <v>114.3 x 6.5</v>
      </c>
      <c r="AI379" s="11" cm="1">
        <f t="array" ref="AI379">_xll.DCEPropSectPipe(AF379, AG379, "Area")</f>
        <v>2201.3139723703698</v>
      </c>
      <c r="AJ379" s="151" cm="1">
        <f t="array" ref="AJ379">_xll.DCEPropSectPipe(AF379, AG379, "Ix")</f>
        <v>3209265.3722516391</v>
      </c>
      <c r="AK379" s="151" cm="1">
        <f t="array" ref="AK379">_xll.DCEPropSectPipe(AF379, AG379, "W")</f>
        <v>56155.124623825708</v>
      </c>
      <c r="AL379" s="151" cm="1">
        <f t="array" ref="AL379">_xll.DCEPropSectPipe(AF379, AG379, "Sx")</f>
        <v>37813.500833333332</v>
      </c>
      <c r="AM379" s="11">
        <f>2*Cal!AG379</f>
        <v>13.000000000000002</v>
      </c>
      <c r="AN379" s="11">
        <f t="shared" si="77"/>
        <v>53.9</v>
      </c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9"/>
      <c r="BB379" s="5" t="s">
        <v>300</v>
      </c>
      <c r="BC379" s="3">
        <v>1264.6181417966686</v>
      </c>
      <c r="BD379" s="3">
        <v>4.0778971057754453E-3</v>
      </c>
      <c r="BE379" s="3">
        <v>-1.0718957318509559</v>
      </c>
      <c r="BF379" s="3">
        <v>6.4202078479228897</v>
      </c>
      <c r="BG379" s="3">
        <v>2.821254292892528E-3</v>
      </c>
      <c r="BH379" s="153">
        <f t="shared" si="78"/>
        <v>6.42020846779966</v>
      </c>
      <c r="BI379" s="153">
        <f t="shared" si="79"/>
        <v>1.0719034887549819</v>
      </c>
      <c r="BJ379" s="8">
        <f t="shared" si="80"/>
        <v>2.7356348194747708</v>
      </c>
      <c r="BK379" s="8">
        <f t="shared" si="81"/>
        <v>0.54442798373320844</v>
      </c>
      <c r="BL379" s="8">
        <f t="shared" si="82"/>
        <v>3.2800628032079793</v>
      </c>
      <c r="BM379" s="8">
        <f t="shared" si="83"/>
        <v>7.9763885351057263E-3</v>
      </c>
      <c r="BN379" s="7" t="str">
        <f t="shared" si="84"/>
        <v>O/S</v>
      </c>
      <c r="BO379" s="9">
        <f t="shared" si="85"/>
        <v>0.54442798373320844</v>
      </c>
      <c r="BP379" s="7" t="str">
        <f t="shared" si="86"/>
        <v>OK</v>
      </c>
      <c r="BQ379" s="11">
        <f t="shared" si="87"/>
        <v>8.2923076923076913</v>
      </c>
      <c r="BR379" s="10" t="str">
        <f t="shared" si="88"/>
        <v>-</v>
      </c>
      <c r="BS379" s="9" t="str" cm="1">
        <f t="array" ref="BS379">IF(BQ379&lt;$K$45,"-",IF(BC379&lt;0,_xll.Dce_5575_1121_SigmaCr1(AN379,AG379,$B$23,$D$23),"-"))</f>
        <v>-</v>
      </c>
      <c r="BT379" s="10">
        <f t="shared" si="89"/>
        <v>0</v>
      </c>
      <c r="BU379" s="7" t="str">
        <f t="shared" si="90"/>
        <v>OK</v>
      </c>
      <c r="DA379" s="186"/>
      <c r="DB379" s="186"/>
      <c r="DC379" s="186"/>
      <c r="DD379" s="201"/>
      <c r="DE379" s="201"/>
      <c r="DF379" s="186"/>
      <c r="DG379" s="186"/>
      <c r="DH379" s="189"/>
      <c r="DI379" s="190"/>
      <c r="DJ379" s="187"/>
      <c r="DK379" s="187"/>
      <c r="DL379" s="190"/>
      <c r="DM379" s="190"/>
      <c r="DN379" s="190"/>
      <c r="DO379" s="190"/>
      <c r="DP379" s="190"/>
      <c r="DQ379" s="190"/>
      <c r="DR379" s="190"/>
      <c r="DS379" s="190"/>
      <c r="DT379" s="190"/>
      <c r="DU379" s="190"/>
      <c r="DV379" s="190"/>
      <c r="DW379" s="190"/>
      <c r="DX379" s="190"/>
      <c r="DY379" s="190"/>
      <c r="DZ379" s="190"/>
      <c r="EA379" s="190"/>
      <c r="EB379" s="186"/>
      <c r="EC379" s="188"/>
      <c r="ED379" s="188"/>
      <c r="EE379" s="188"/>
      <c r="EF379" s="188"/>
      <c r="EG379" s="188"/>
      <c r="EH379" s="188"/>
      <c r="EI379" s="188"/>
      <c r="EJ379" s="191"/>
      <c r="EK379" s="191"/>
      <c r="EL379" s="191"/>
      <c r="EM379" s="191"/>
      <c r="EN379" s="189"/>
      <c r="EO379" s="190"/>
      <c r="EP379" s="189"/>
      <c r="EQ379" s="187"/>
      <c r="ER379" s="191"/>
      <c r="ES379" s="190"/>
      <c r="ET379" s="191"/>
      <c r="EU379" s="190"/>
    </row>
    <row r="380" spans="27:151">
      <c r="AA380" s="6" t="s">
        <v>282</v>
      </c>
      <c r="AB380" s="5" t="s">
        <v>283</v>
      </c>
      <c r="AC380" s="5" t="s">
        <v>284</v>
      </c>
      <c r="AD380" s="4">
        <v>13.12</v>
      </c>
      <c r="AE380" s="4">
        <v>28</v>
      </c>
      <c r="AF380" s="5">
        <v>114.3</v>
      </c>
      <c r="AG380" s="5">
        <v>6.5000000000000009</v>
      </c>
      <c r="AH380" s="6" t="str">
        <f t="shared" si="76"/>
        <v>114.3 x 6.5</v>
      </c>
      <c r="AI380" s="11" cm="1">
        <f t="array" ref="AI380">_xll.DCEPropSectPipe(AF380, AG380, "Area")</f>
        <v>2201.3139723703698</v>
      </c>
      <c r="AJ380" s="151" cm="1">
        <f t="array" ref="AJ380">_xll.DCEPropSectPipe(AF380, AG380, "Ix")</f>
        <v>3209265.3722516391</v>
      </c>
      <c r="AK380" s="151" cm="1">
        <f t="array" ref="AK380">_xll.DCEPropSectPipe(AF380, AG380, "W")</f>
        <v>56155.124623825708</v>
      </c>
      <c r="AL380" s="151" cm="1">
        <f t="array" ref="AL380">_xll.DCEPropSectPipe(AF380, AG380, "Sx")</f>
        <v>37813.500833333332</v>
      </c>
      <c r="AM380" s="11">
        <f>2*Cal!AG380</f>
        <v>13.000000000000002</v>
      </c>
      <c r="AN380" s="11">
        <f t="shared" si="77"/>
        <v>53.9</v>
      </c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9"/>
      <c r="BB380" s="5" t="s">
        <v>300</v>
      </c>
      <c r="BC380" s="3">
        <v>1264.6181417966686</v>
      </c>
      <c r="BD380" s="3">
        <v>4.0778971057754453E-3</v>
      </c>
      <c r="BE380" s="3">
        <v>-0.99035203842289787</v>
      </c>
      <c r="BF380" s="3">
        <v>6.8713245476702944</v>
      </c>
      <c r="BG380" s="3">
        <v>1.0371743091157706E-3</v>
      </c>
      <c r="BH380" s="153">
        <f t="shared" si="78"/>
        <v>6.8713246259470901</v>
      </c>
      <c r="BI380" s="153">
        <f t="shared" si="79"/>
        <v>0.99036043401036289</v>
      </c>
      <c r="BJ380" s="8">
        <f t="shared" si="80"/>
        <v>2.7356348194747708</v>
      </c>
      <c r="BK380" s="8">
        <f t="shared" si="81"/>
        <v>0.58268223383139084</v>
      </c>
      <c r="BL380" s="8">
        <f t="shared" si="82"/>
        <v>3.3183170533061617</v>
      </c>
      <c r="BM380" s="8">
        <f t="shared" si="83"/>
        <v>7.3695996834919099E-3</v>
      </c>
      <c r="BN380" s="7" t="str">
        <f t="shared" si="84"/>
        <v>O/S</v>
      </c>
      <c r="BO380" s="9">
        <f t="shared" si="85"/>
        <v>0.58268223383139084</v>
      </c>
      <c r="BP380" s="7" t="str">
        <f t="shared" si="86"/>
        <v>OK</v>
      </c>
      <c r="BQ380" s="11">
        <f t="shared" si="87"/>
        <v>8.2923076923076913</v>
      </c>
      <c r="BR380" s="10" t="str">
        <f t="shared" si="88"/>
        <v>-</v>
      </c>
      <c r="BS380" s="9" t="str" cm="1">
        <f t="array" ref="BS380">IF(BQ380&lt;$K$45,"-",IF(BC380&lt;0,_xll.Dce_5575_1121_SigmaCr1(AN380,AG380,$B$23,$D$23),"-"))</f>
        <v>-</v>
      </c>
      <c r="BT380" s="10">
        <f t="shared" si="89"/>
        <v>0</v>
      </c>
      <c r="BU380" s="7" t="str">
        <f t="shared" si="90"/>
        <v>OK</v>
      </c>
      <c r="DA380" s="186"/>
      <c r="DB380" s="186"/>
      <c r="DC380" s="186"/>
      <c r="DD380" s="201"/>
      <c r="DE380" s="201"/>
      <c r="DF380" s="186"/>
      <c r="DG380" s="186"/>
      <c r="DH380" s="189"/>
      <c r="DI380" s="190"/>
      <c r="DJ380" s="187"/>
      <c r="DK380" s="187"/>
      <c r="DL380" s="190"/>
      <c r="DM380" s="190"/>
      <c r="DN380" s="190"/>
      <c r="DO380" s="190"/>
      <c r="DP380" s="190"/>
      <c r="DQ380" s="190"/>
      <c r="DR380" s="190"/>
      <c r="DS380" s="190"/>
      <c r="DT380" s="190"/>
      <c r="DU380" s="190"/>
      <c r="DV380" s="190"/>
      <c r="DW380" s="190"/>
      <c r="DX380" s="190"/>
      <c r="DY380" s="190"/>
      <c r="DZ380" s="190"/>
      <c r="EA380" s="190"/>
      <c r="EB380" s="186"/>
      <c r="EC380" s="188"/>
      <c r="ED380" s="188"/>
      <c r="EE380" s="188"/>
      <c r="EF380" s="188"/>
      <c r="EG380" s="188"/>
      <c r="EH380" s="188"/>
      <c r="EI380" s="188"/>
      <c r="EJ380" s="191"/>
      <c r="EK380" s="191"/>
      <c r="EL380" s="191"/>
      <c r="EM380" s="191"/>
      <c r="EN380" s="189"/>
      <c r="EO380" s="190"/>
      <c r="EP380" s="189"/>
      <c r="EQ380" s="187"/>
      <c r="ER380" s="191"/>
      <c r="ES380" s="190"/>
      <c r="ET380" s="191"/>
      <c r="EU380" s="190"/>
    </row>
    <row r="381" spans="27:151">
      <c r="AA381" s="6" t="s">
        <v>282</v>
      </c>
      <c r="AB381" s="5" t="s">
        <v>283</v>
      </c>
      <c r="AC381" s="5" t="s">
        <v>284</v>
      </c>
      <c r="AD381" s="4">
        <v>13.56</v>
      </c>
      <c r="AE381" s="4">
        <v>28</v>
      </c>
      <c r="AF381" s="5">
        <v>114.3</v>
      </c>
      <c r="AG381" s="5">
        <v>6.5000000000000009</v>
      </c>
      <c r="AH381" s="6" t="str">
        <f t="shared" si="76"/>
        <v>114.3 x 6.5</v>
      </c>
      <c r="AI381" s="11" cm="1">
        <f t="array" ref="AI381">_xll.DCEPropSectPipe(AF381, AG381, "Area")</f>
        <v>2201.3139723703698</v>
      </c>
      <c r="AJ381" s="151" cm="1">
        <f t="array" ref="AJ381">_xll.DCEPropSectPipe(AF381, AG381, "Ix")</f>
        <v>3209265.3722516391</v>
      </c>
      <c r="AK381" s="151" cm="1">
        <f t="array" ref="AK381">_xll.DCEPropSectPipe(AF381, AG381, "W")</f>
        <v>56155.124623825708</v>
      </c>
      <c r="AL381" s="151" cm="1">
        <f t="array" ref="AL381">_xll.DCEPropSectPipe(AF381, AG381, "Sx")</f>
        <v>37813.500833333332</v>
      </c>
      <c r="AM381" s="11">
        <f>2*Cal!AG381</f>
        <v>13.000000000000002</v>
      </c>
      <c r="AN381" s="11">
        <f t="shared" si="77"/>
        <v>53.9</v>
      </c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9"/>
      <c r="BB381" s="5" t="s">
        <v>300</v>
      </c>
      <c r="BC381" s="3">
        <v>1264.6181417966686</v>
      </c>
      <c r="BD381" s="3">
        <v>4.0778971057754453E-3</v>
      </c>
      <c r="BE381" s="3">
        <v>-0.90880834499483998</v>
      </c>
      <c r="BF381" s="3">
        <v>7.2867658815429248</v>
      </c>
      <c r="BG381" s="3">
        <v>-7.4690567466098666E-4</v>
      </c>
      <c r="BH381" s="153">
        <f t="shared" si="78"/>
        <v>7.2867659198224644</v>
      </c>
      <c r="BI381" s="153">
        <f t="shared" si="79"/>
        <v>0.90881749387710697</v>
      </c>
      <c r="BJ381" s="8">
        <f t="shared" si="80"/>
        <v>2.7356348194747708</v>
      </c>
      <c r="BK381" s="8">
        <f t="shared" si="81"/>
        <v>0.61791128708074761</v>
      </c>
      <c r="BL381" s="8">
        <f t="shared" si="82"/>
        <v>3.3535461065555183</v>
      </c>
      <c r="BM381" s="8">
        <f t="shared" si="83"/>
        <v>6.7628116847391704E-3</v>
      </c>
      <c r="BN381" s="7" t="str">
        <f t="shared" si="84"/>
        <v>O/S</v>
      </c>
      <c r="BO381" s="9">
        <f t="shared" si="85"/>
        <v>0.61791128708074772</v>
      </c>
      <c r="BP381" s="7" t="str">
        <f t="shared" si="86"/>
        <v>OK</v>
      </c>
      <c r="BQ381" s="11">
        <f t="shared" si="87"/>
        <v>8.2923076923076913</v>
      </c>
      <c r="BR381" s="10" t="str">
        <f t="shared" si="88"/>
        <v>-</v>
      </c>
      <c r="BS381" s="9" t="str" cm="1">
        <f t="array" ref="BS381">IF(BQ381&lt;$K$45,"-",IF(BC381&lt;0,_xll.Dce_5575_1121_SigmaCr1(AN381,AG381,$B$23,$D$23),"-"))</f>
        <v>-</v>
      </c>
      <c r="BT381" s="10">
        <f t="shared" si="89"/>
        <v>0</v>
      </c>
      <c r="BU381" s="7" t="str">
        <f t="shared" si="90"/>
        <v>OK</v>
      </c>
      <c r="DA381" s="186"/>
      <c r="DB381" s="186"/>
      <c r="DC381" s="186"/>
      <c r="DD381" s="201"/>
      <c r="DE381" s="201"/>
      <c r="DF381" s="186"/>
      <c r="DG381" s="186"/>
      <c r="DH381" s="189"/>
      <c r="DI381" s="190"/>
      <c r="DJ381" s="187"/>
      <c r="DK381" s="187"/>
      <c r="DL381" s="190"/>
      <c r="DM381" s="190"/>
      <c r="DN381" s="190"/>
      <c r="DO381" s="190"/>
      <c r="DP381" s="190"/>
      <c r="DQ381" s="190"/>
      <c r="DR381" s="190"/>
      <c r="DS381" s="190"/>
      <c r="DT381" s="190"/>
      <c r="DU381" s="190"/>
      <c r="DV381" s="190"/>
      <c r="DW381" s="190"/>
      <c r="DX381" s="190"/>
      <c r="DY381" s="190"/>
      <c r="DZ381" s="190"/>
      <c r="EA381" s="190"/>
      <c r="EB381" s="186"/>
      <c r="EC381" s="188"/>
      <c r="ED381" s="188"/>
      <c r="EE381" s="188"/>
      <c r="EF381" s="188"/>
      <c r="EG381" s="188"/>
      <c r="EH381" s="188"/>
      <c r="EI381" s="188"/>
      <c r="EJ381" s="191"/>
      <c r="EK381" s="191"/>
      <c r="EL381" s="191"/>
      <c r="EM381" s="191"/>
      <c r="EN381" s="189"/>
      <c r="EO381" s="190"/>
      <c r="EP381" s="189"/>
      <c r="EQ381" s="187"/>
      <c r="ER381" s="191"/>
      <c r="ES381" s="190"/>
      <c r="ET381" s="191"/>
      <c r="EU381" s="190"/>
    </row>
    <row r="382" spans="27:151">
      <c r="AA382" s="6" t="s">
        <v>282</v>
      </c>
      <c r="AB382" s="5" t="s">
        <v>283</v>
      </c>
      <c r="AC382" s="5" t="s">
        <v>284</v>
      </c>
      <c r="AD382" s="4">
        <v>14</v>
      </c>
      <c r="AE382" s="4">
        <v>28</v>
      </c>
      <c r="AF382" s="5">
        <v>114.3</v>
      </c>
      <c r="AG382" s="5">
        <v>6.5000000000000009</v>
      </c>
      <c r="AH382" s="6" t="str">
        <f t="shared" si="76"/>
        <v>114.3 x 6.5</v>
      </c>
      <c r="AI382" s="11" cm="1">
        <f t="array" ref="AI382">_xll.DCEPropSectPipe(AF382, AG382, "Area")</f>
        <v>2201.3139723703698</v>
      </c>
      <c r="AJ382" s="151" cm="1">
        <f t="array" ref="AJ382">_xll.DCEPropSectPipe(AF382, AG382, "Ix")</f>
        <v>3209265.3722516391</v>
      </c>
      <c r="AK382" s="151" cm="1">
        <f t="array" ref="AK382">_xll.DCEPropSectPipe(AF382, AG382, "W")</f>
        <v>56155.124623825708</v>
      </c>
      <c r="AL382" s="151" cm="1">
        <f t="array" ref="AL382">_xll.DCEPropSectPipe(AF382, AG382, "Sx")</f>
        <v>37813.500833333332</v>
      </c>
      <c r="AM382" s="11">
        <f>2*Cal!AG382</f>
        <v>13.000000000000002</v>
      </c>
      <c r="AN382" s="11">
        <f t="shared" si="77"/>
        <v>53.9</v>
      </c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9"/>
      <c r="BB382" s="5" t="s">
        <v>300</v>
      </c>
      <c r="BC382" s="3">
        <v>1264.6181417966686</v>
      </c>
      <c r="BD382" s="3">
        <v>4.0778971057754453E-3</v>
      </c>
      <c r="BE382" s="3">
        <v>-0.82726465156678197</v>
      </c>
      <c r="BF382" s="3">
        <v>7.666531849540779</v>
      </c>
      <c r="BG382" s="3">
        <v>-2.5309856584377439E-3</v>
      </c>
      <c r="BH382" s="153">
        <f t="shared" si="78"/>
        <v>7.6665322673234453</v>
      </c>
      <c r="BI382" s="153">
        <f t="shared" si="79"/>
        <v>0.82727470224630617</v>
      </c>
      <c r="BJ382" s="8">
        <f t="shared" si="80"/>
        <v>2.7356348194747708</v>
      </c>
      <c r="BK382" s="8">
        <f t="shared" si="81"/>
        <v>0.65011513651907327</v>
      </c>
      <c r="BL382" s="8">
        <f t="shared" si="82"/>
        <v>3.3857499559938442</v>
      </c>
      <c r="BM382" s="8">
        <f t="shared" si="83"/>
        <v>6.1560247910423371E-3</v>
      </c>
      <c r="BN382" s="7" t="str">
        <f t="shared" si="84"/>
        <v>O/S</v>
      </c>
      <c r="BO382" s="9">
        <f t="shared" si="85"/>
        <v>0.65011513651907338</v>
      </c>
      <c r="BP382" s="7" t="str">
        <f t="shared" si="86"/>
        <v>OK</v>
      </c>
      <c r="BQ382" s="11">
        <f t="shared" si="87"/>
        <v>8.2923076923076913</v>
      </c>
      <c r="BR382" s="10" t="str">
        <f t="shared" si="88"/>
        <v>-</v>
      </c>
      <c r="BS382" s="9" t="str" cm="1">
        <f t="array" ref="BS382">IF(BQ382&lt;$K$45,"-",IF(BC382&lt;0,_xll.Dce_5575_1121_SigmaCr1(AN382,AG382,$B$23,$D$23),"-"))</f>
        <v>-</v>
      </c>
      <c r="BT382" s="10">
        <f t="shared" si="89"/>
        <v>0</v>
      </c>
      <c r="BU382" s="7" t="str">
        <f t="shared" si="90"/>
        <v>OK</v>
      </c>
      <c r="DA382" s="186"/>
      <c r="DB382" s="186"/>
      <c r="DC382" s="186"/>
      <c r="DD382" s="201"/>
      <c r="DE382" s="201"/>
      <c r="DF382" s="186"/>
      <c r="DG382" s="186"/>
      <c r="DH382" s="189"/>
      <c r="DI382" s="190"/>
      <c r="DJ382" s="187"/>
      <c r="DK382" s="187"/>
      <c r="DL382" s="190"/>
      <c r="DM382" s="190"/>
      <c r="DN382" s="190"/>
      <c r="DO382" s="190"/>
      <c r="DP382" s="190"/>
      <c r="DQ382" s="190"/>
      <c r="DR382" s="190"/>
      <c r="DS382" s="190"/>
      <c r="DT382" s="190"/>
      <c r="DU382" s="190"/>
      <c r="DV382" s="190"/>
      <c r="DW382" s="190"/>
      <c r="DX382" s="190"/>
      <c r="DY382" s="190"/>
      <c r="DZ382" s="190"/>
      <c r="EA382" s="190"/>
      <c r="EB382" s="186"/>
      <c r="EC382" s="188"/>
      <c r="ED382" s="188"/>
      <c r="EE382" s="188"/>
      <c r="EF382" s="188"/>
      <c r="EG382" s="188"/>
      <c r="EH382" s="188"/>
      <c r="EI382" s="188"/>
      <c r="EJ382" s="191"/>
      <c r="EK382" s="191"/>
      <c r="EL382" s="191"/>
      <c r="EM382" s="191"/>
      <c r="EN382" s="189"/>
      <c r="EO382" s="190"/>
      <c r="EP382" s="189"/>
      <c r="EQ382" s="187"/>
      <c r="ER382" s="191"/>
      <c r="ES382" s="190"/>
      <c r="ET382" s="191"/>
      <c r="EU382" s="190"/>
    </row>
    <row r="383" spans="27:151">
      <c r="AA383" s="6" t="s">
        <v>282</v>
      </c>
      <c r="AB383" s="5" t="s">
        <v>283</v>
      </c>
      <c r="AC383" s="5" t="s">
        <v>284</v>
      </c>
      <c r="AD383" s="4">
        <v>14</v>
      </c>
      <c r="AE383" s="4">
        <v>28</v>
      </c>
      <c r="AF383" s="5">
        <v>114.3</v>
      </c>
      <c r="AG383" s="5">
        <v>6.5000000000000009</v>
      </c>
      <c r="AH383" s="6" t="str">
        <f t="shared" si="76"/>
        <v>114.3 x 6.5</v>
      </c>
      <c r="AI383" s="11" cm="1">
        <f t="array" ref="AI383">_xll.DCEPropSectPipe(AF383, AG383, "Area")</f>
        <v>2201.3139723703698</v>
      </c>
      <c r="AJ383" s="151" cm="1">
        <f t="array" ref="AJ383">_xll.DCEPropSectPipe(AF383, AG383, "Ix")</f>
        <v>3209265.3722516391</v>
      </c>
      <c r="AK383" s="151" cm="1">
        <f t="array" ref="AK383">_xll.DCEPropSectPipe(AF383, AG383, "W")</f>
        <v>56155.124623825708</v>
      </c>
      <c r="AL383" s="151" cm="1">
        <f t="array" ref="AL383">_xll.DCEPropSectPipe(AF383, AG383, "Sx")</f>
        <v>37813.500833333332</v>
      </c>
      <c r="AM383" s="11">
        <f>2*Cal!AG383</f>
        <v>13.000000000000002</v>
      </c>
      <c r="AN383" s="11">
        <f t="shared" si="77"/>
        <v>53.9</v>
      </c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9"/>
      <c r="BB383" s="5" t="s">
        <v>300</v>
      </c>
      <c r="BC383" s="3">
        <v>1264.6181417966543</v>
      </c>
      <c r="BD383" s="3">
        <v>4.0778971057754453E-3</v>
      </c>
      <c r="BE383" s="3">
        <v>0.82726465156676698</v>
      </c>
      <c r="BF383" s="3">
        <v>7.6665318495406138</v>
      </c>
      <c r="BG383" s="3">
        <v>2.6027315482769157E-3</v>
      </c>
      <c r="BH383" s="153">
        <f t="shared" si="78"/>
        <v>7.6665322913447733</v>
      </c>
      <c r="BI383" s="153">
        <f t="shared" si="79"/>
        <v>0.82727470224629118</v>
      </c>
      <c r="BJ383" s="8">
        <f t="shared" si="80"/>
        <v>2.7356348194747402</v>
      </c>
      <c r="BK383" s="8">
        <f t="shared" si="81"/>
        <v>0.65011513855606051</v>
      </c>
      <c r="BL383" s="8">
        <f t="shared" si="82"/>
        <v>3.3857499580308006</v>
      </c>
      <c r="BM383" s="8">
        <f t="shared" si="83"/>
        <v>6.156024791042226E-3</v>
      </c>
      <c r="BN383" s="7" t="str">
        <f t="shared" si="84"/>
        <v>O/S</v>
      </c>
      <c r="BO383" s="9">
        <f t="shared" si="85"/>
        <v>0.65011513855606062</v>
      </c>
      <c r="BP383" s="7" t="str">
        <f t="shared" si="86"/>
        <v>OK</v>
      </c>
      <c r="BQ383" s="11">
        <f t="shared" si="87"/>
        <v>8.2923076923076913</v>
      </c>
      <c r="BR383" s="10" t="str">
        <f t="shared" si="88"/>
        <v>-</v>
      </c>
      <c r="BS383" s="9" t="str" cm="1">
        <f t="array" ref="BS383">IF(BQ383&lt;$K$45,"-",IF(BC383&lt;0,_xll.Dce_5575_1121_SigmaCr1(AN383,AG383,$B$23,$D$23),"-"))</f>
        <v>-</v>
      </c>
      <c r="BT383" s="10">
        <f t="shared" si="89"/>
        <v>0</v>
      </c>
      <c r="BU383" s="7" t="str">
        <f t="shared" si="90"/>
        <v>OK</v>
      </c>
      <c r="DA383" s="186"/>
      <c r="DB383" s="186"/>
      <c r="DC383" s="186"/>
      <c r="DD383" s="201"/>
      <c r="DE383" s="201"/>
      <c r="DF383" s="186"/>
      <c r="DG383" s="186"/>
      <c r="DH383" s="189"/>
      <c r="DI383" s="190"/>
      <c r="DJ383" s="187"/>
      <c r="DK383" s="187"/>
      <c r="DL383" s="190"/>
      <c r="DM383" s="190"/>
      <c r="DN383" s="190"/>
      <c r="DO383" s="190"/>
      <c r="DP383" s="190"/>
      <c r="DQ383" s="190"/>
      <c r="DR383" s="190"/>
      <c r="DS383" s="190"/>
      <c r="DT383" s="190"/>
      <c r="DU383" s="190"/>
      <c r="DV383" s="190"/>
      <c r="DW383" s="190"/>
      <c r="DX383" s="190"/>
      <c r="DY383" s="190"/>
      <c r="DZ383" s="190"/>
      <c r="EA383" s="190"/>
      <c r="EB383" s="186"/>
      <c r="EC383" s="188"/>
      <c r="ED383" s="188"/>
      <c r="EE383" s="188"/>
      <c r="EF383" s="188"/>
      <c r="EG383" s="188"/>
      <c r="EH383" s="188"/>
      <c r="EI383" s="188"/>
      <c r="EJ383" s="191"/>
      <c r="EK383" s="191"/>
      <c r="EL383" s="191"/>
      <c r="EM383" s="191"/>
      <c r="EN383" s="189"/>
      <c r="EO383" s="190"/>
      <c r="EP383" s="189"/>
      <c r="EQ383" s="187"/>
      <c r="ER383" s="191"/>
      <c r="ES383" s="190"/>
      <c r="ET383" s="191"/>
      <c r="EU383" s="190"/>
    </row>
    <row r="384" spans="27:151">
      <c r="AA384" s="6" t="s">
        <v>282</v>
      </c>
      <c r="AB384" s="5" t="s">
        <v>283</v>
      </c>
      <c r="AC384" s="5" t="s">
        <v>284</v>
      </c>
      <c r="AD384" s="4">
        <v>14.44</v>
      </c>
      <c r="AE384" s="4">
        <v>28</v>
      </c>
      <c r="AF384" s="5">
        <v>114.3</v>
      </c>
      <c r="AG384" s="5">
        <v>6.5000000000000009</v>
      </c>
      <c r="AH384" s="6" t="str">
        <f t="shared" si="76"/>
        <v>114.3 x 6.5</v>
      </c>
      <c r="AI384" s="11" cm="1">
        <f t="array" ref="AI384">_xll.DCEPropSectPipe(AF384, AG384, "Area")</f>
        <v>2201.3139723703698</v>
      </c>
      <c r="AJ384" s="151" cm="1">
        <f t="array" ref="AJ384">_xll.DCEPropSectPipe(AF384, AG384, "Ix")</f>
        <v>3209265.3722516391</v>
      </c>
      <c r="AK384" s="151" cm="1">
        <f t="array" ref="AK384">_xll.DCEPropSectPipe(AF384, AG384, "W")</f>
        <v>56155.124623825708</v>
      </c>
      <c r="AL384" s="151" cm="1">
        <f t="array" ref="AL384">_xll.DCEPropSectPipe(AF384, AG384, "Sx")</f>
        <v>37813.500833333332</v>
      </c>
      <c r="AM384" s="11">
        <f>2*Cal!AG384</f>
        <v>13.000000000000002</v>
      </c>
      <c r="AN384" s="11">
        <f t="shared" si="77"/>
        <v>53.9</v>
      </c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9"/>
      <c r="BB384" s="5" t="s">
        <v>300</v>
      </c>
      <c r="BC384" s="3">
        <v>1264.6181417966543</v>
      </c>
      <c r="BD384" s="3">
        <v>4.0778971057754453E-3</v>
      </c>
      <c r="BE384" s="3">
        <v>0.90880834499482499</v>
      </c>
      <c r="BF384" s="3">
        <v>7.2867658815427658</v>
      </c>
      <c r="BG384" s="3">
        <v>8.1865156450015831E-4</v>
      </c>
      <c r="BH384" s="153">
        <f t="shared" si="78"/>
        <v>7.2867659275295855</v>
      </c>
      <c r="BI384" s="153">
        <f t="shared" si="79"/>
        <v>0.90881749387709199</v>
      </c>
      <c r="BJ384" s="8">
        <f t="shared" si="80"/>
        <v>2.7356348194747402</v>
      </c>
      <c r="BK384" s="8">
        <f t="shared" si="81"/>
        <v>0.61791128773430459</v>
      </c>
      <c r="BL384" s="8">
        <f t="shared" si="82"/>
        <v>3.3535461072090449</v>
      </c>
      <c r="BM384" s="8">
        <f t="shared" si="83"/>
        <v>6.7628116847390594E-3</v>
      </c>
      <c r="BN384" s="7" t="str">
        <f t="shared" si="84"/>
        <v>O/S</v>
      </c>
      <c r="BO384" s="9">
        <f t="shared" si="85"/>
        <v>0.6179112877343047</v>
      </c>
      <c r="BP384" s="7" t="str">
        <f t="shared" si="86"/>
        <v>OK</v>
      </c>
      <c r="BQ384" s="11">
        <f t="shared" si="87"/>
        <v>8.2923076923076913</v>
      </c>
      <c r="BR384" s="10" t="str">
        <f t="shared" si="88"/>
        <v>-</v>
      </c>
      <c r="BS384" s="9" t="str" cm="1">
        <f t="array" ref="BS384">IF(BQ384&lt;$K$45,"-",IF(BC384&lt;0,_xll.Dce_5575_1121_SigmaCr1(AN384,AG384,$B$23,$D$23),"-"))</f>
        <v>-</v>
      </c>
      <c r="BT384" s="10">
        <f t="shared" si="89"/>
        <v>0</v>
      </c>
      <c r="BU384" s="7" t="str">
        <f t="shared" si="90"/>
        <v>OK</v>
      </c>
      <c r="DA384" s="186"/>
      <c r="DB384" s="186"/>
      <c r="DC384" s="186"/>
      <c r="DD384" s="201"/>
      <c r="DE384" s="201"/>
      <c r="DF384" s="186"/>
      <c r="DG384" s="186"/>
      <c r="DH384" s="189"/>
      <c r="DI384" s="190"/>
      <c r="DJ384" s="187"/>
      <c r="DK384" s="187"/>
      <c r="DL384" s="190"/>
      <c r="DM384" s="190"/>
      <c r="DN384" s="190"/>
      <c r="DO384" s="190"/>
      <c r="DP384" s="190"/>
      <c r="DQ384" s="190"/>
      <c r="DR384" s="190"/>
      <c r="DS384" s="190"/>
      <c r="DT384" s="190"/>
      <c r="DU384" s="190"/>
      <c r="DV384" s="190"/>
      <c r="DW384" s="190"/>
      <c r="DX384" s="190"/>
      <c r="DY384" s="190"/>
      <c r="DZ384" s="190"/>
      <c r="EA384" s="190"/>
      <c r="EB384" s="186"/>
      <c r="EC384" s="188"/>
      <c r="ED384" s="188"/>
      <c r="EE384" s="188"/>
      <c r="EF384" s="188"/>
      <c r="EG384" s="188"/>
      <c r="EH384" s="188"/>
      <c r="EI384" s="188"/>
      <c r="EJ384" s="191"/>
      <c r="EK384" s="191"/>
      <c r="EL384" s="191"/>
      <c r="EM384" s="191"/>
      <c r="EN384" s="189"/>
      <c r="EO384" s="190"/>
      <c r="EP384" s="189"/>
      <c r="EQ384" s="187"/>
      <c r="ER384" s="191"/>
      <c r="ES384" s="190"/>
      <c r="ET384" s="191"/>
      <c r="EU384" s="190"/>
    </row>
    <row r="385" spans="27:151">
      <c r="AA385" s="6" t="s">
        <v>282</v>
      </c>
      <c r="AB385" s="5" t="s">
        <v>283</v>
      </c>
      <c r="AC385" s="5" t="s">
        <v>284</v>
      </c>
      <c r="AD385" s="4">
        <v>14.88</v>
      </c>
      <c r="AE385" s="4">
        <v>28</v>
      </c>
      <c r="AF385" s="5">
        <v>114.3</v>
      </c>
      <c r="AG385" s="5">
        <v>6.5000000000000009</v>
      </c>
      <c r="AH385" s="6" t="str">
        <f t="shared" si="76"/>
        <v>114.3 x 6.5</v>
      </c>
      <c r="AI385" s="11" cm="1">
        <f t="array" ref="AI385">_xll.DCEPropSectPipe(AF385, AG385, "Area")</f>
        <v>2201.3139723703698</v>
      </c>
      <c r="AJ385" s="151" cm="1">
        <f t="array" ref="AJ385">_xll.DCEPropSectPipe(AF385, AG385, "Ix")</f>
        <v>3209265.3722516391</v>
      </c>
      <c r="AK385" s="151" cm="1">
        <f t="array" ref="AK385">_xll.DCEPropSectPipe(AF385, AG385, "W")</f>
        <v>56155.124623825708</v>
      </c>
      <c r="AL385" s="151" cm="1">
        <f t="array" ref="AL385">_xll.DCEPropSectPipe(AF385, AG385, "Sx")</f>
        <v>37813.500833333332</v>
      </c>
      <c r="AM385" s="11">
        <f>2*Cal!AG385</f>
        <v>13.000000000000002</v>
      </c>
      <c r="AN385" s="11">
        <f t="shared" si="77"/>
        <v>53.9</v>
      </c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9"/>
      <c r="BB385" s="5" t="s">
        <v>300</v>
      </c>
      <c r="BC385" s="3">
        <v>1264.6181417966543</v>
      </c>
      <c r="BD385" s="3">
        <v>4.0778971057754453E-3</v>
      </c>
      <c r="BE385" s="3">
        <v>0.99035203842288289</v>
      </c>
      <c r="BF385" s="3">
        <v>6.8713245476701408</v>
      </c>
      <c r="BG385" s="3">
        <v>-9.6542841927659895E-4</v>
      </c>
      <c r="BH385" s="153">
        <f t="shared" si="78"/>
        <v>6.8713246154920009</v>
      </c>
      <c r="BI385" s="153">
        <f t="shared" si="79"/>
        <v>0.99036043401034779</v>
      </c>
      <c r="BJ385" s="8">
        <f t="shared" si="80"/>
        <v>2.7356348194747402</v>
      </c>
      <c r="BK385" s="8">
        <f t="shared" si="81"/>
        <v>0.58268223294480859</v>
      </c>
      <c r="BL385" s="8">
        <f t="shared" si="82"/>
        <v>3.3183170524195487</v>
      </c>
      <c r="BM385" s="8">
        <f t="shared" si="83"/>
        <v>7.369599683491798E-3</v>
      </c>
      <c r="BN385" s="7" t="str">
        <f t="shared" si="84"/>
        <v>O/S</v>
      </c>
      <c r="BO385" s="9">
        <f t="shared" si="85"/>
        <v>0.58268223294480859</v>
      </c>
      <c r="BP385" s="7" t="str">
        <f t="shared" si="86"/>
        <v>OK</v>
      </c>
      <c r="BQ385" s="11">
        <f t="shared" si="87"/>
        <v>8.2923076923076913</v>
      </c>
      <c r="BR385" s="10" t="str">
        <f t="shared" si="88"/>
        <v>-</v>
      </c>
      <c r="BS385" s="9" t="str" cm="1">
        <f t="array" ref="BS385">IF(BQ385&lt;$K$45,"-",IF(BC385&lt;0,_xll.Dce_5575_1121_SigmaCr1(AN385,AG385,$B$23,$D$23),"-"))</f>
        <v>-</v>
      </c>
      <c r="BT385" s="10">
        <f t="shared" si="89"/>
        <v>0</v>
      </c>
      <c r="BU385" s="7" t="str">
        <f t="shared" si="90"/>
        <v>OK</v>
      </c>
      <c r="DA385" s="186"/>
      <c r="DB385" s="186"/>
      <c r="DC385" s="186"/>
      <c r="DD385" s="201"/>
      <c r="DE385" s="201"/>
      <c r="DF385" s="186"/>
      <c r="DG385" s="186"/>
      <c r="DH385" s="189"/>
      <c r="DI385" s="190"/>
      <c r="DJ385" s="187"/>
      <c r="DK385" s="187"/>
      <c r="DL385" s="190"/>
      <c r="DM385" s="190"/>
      <c r="DN385" s="190"/>
      <c r="DO385" s="190"/>
      <c r="DP385" s="190"/>
      <c r="DQ385" s="190"/>
      <c r="DR385" s="190"/>
      <c r="DS385" s="190"/>
      <c r="DT385" s="190"/>
      <c r="DU385" s="190"/>
      <c r="DV385" s="190"/>
      <c r="DW385" s="190"/>
      <c r="DX385" s="190"/>
      <c r="DY385" s="190"/>
      <c r="DZ385" s="190"/>
      <c r="EA385" s="190"/>
      <c r="EB385" s="186"/>
      <c r="EC385" s="188"/>
      <c r="ED385" s="188"/>
      <c r="EE385" s="188"/>
      <c r="EF385" s="188"/>
      <c r="EG385" s="188"/>
      <c r="EH385" s="188"/>
      <c r="EI385" s="188"/>
      <c r="EJ385" s="191"/>
      <c r="EK385" s="191"/>
      <c r="EL385" s="191"/>
      <c r="EM385" s="191"/>
      <c r="EN385" s="189"/>
      <c r="EO385" s="190"/>
      <c r="EP385" s="189"/>
      <c r="EQ385" s="187"/>
      <c r="ER385" s="191"/>
      <c r="ES385" s="190"/>
      <c r="ET385" s="191"/>
      <c r="EU385" s="190"/>
    </row>
    <row r="386" spans="27:151">
      <c r="AA386" s="6" t="s">
        <v>282</v>
      </c>
      <c r="AB386" s="5" t="s">
        <v>283</v>
      </c>
      <c r="AC386" s="5" t="s">
        <v>284</v>
      </c>
      <c r="AD386" s="4">
        <v>15.31</v>
      </c>
      <c r="AE386" s="4">
        <v>28</v>
      </c>
      <c r="AF386" s="5">
        <v>114.3</v>
      </c>
      <c r="AG386" s="5">
        <v>6.5000000000000009</v>
      </c>
      <c r="AH386" s="6" t="str">
        <f t="shared" si="76"/>
        <v>114.3 x 6.5</v>
      </c>
      <c r="AI386" s="11" cm="1">
        <f t="array" ref="AI386">_xll.DCEPropSectPipe(AF386, AG386, "Area")</f>
        <v>2201.3139723703698</v>
      </c>
      <c r="AJ386" s="151" cm="1">
        <f t="array" ref="AJ386">_xll.DCEPropSectPipe(AF386, AG386, "Ix")</f>
        <v>3209265.3722516391</v>
      </c>
      <c r="AK386" s="151" cm="1">
        <f t="array" ref="AK386">_xll.DCEPropSectPipe(AF386, AG386, "W")</f>
        <v>56155.124623825708</v>
      </c>
      <c r="AL386" s="151" cm="1">
        <f t="array" ref="AL386">_xll.DCEPropSectPipe(AF386, AG386, "Sx")</f>
        <v>37813.500833333332</v>
      </c>
      <c r="AM386" s="11">
        <f>2*Cal!AG386</f>
        <v>13.000000000000002</v>
      </c>
      <c r="AN386" s="11">
        <f t="shared" si="77"/>
        <v>53.9</v>
      </c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9"/>
      <c r="BB386" s="5" t="s">
        <v>300</v>
      </c>
      <c r="BC386" s="3">
        <v>1264.6181417966543</v>
      </c>
      <c r="BD386" s="3">
        <v>4.0778971057754453E-3</v>
      </c>
      <c r="BE386" s="3">
        <v>1.0718957318509408</v>
      </c>
      <c r="BF386" s="3">
        <v>6.4202078479227422</v>
      </c>
      <c r="BG386" s="3">
        <v>-2.7495084030533566E-3</v>
      </c>
      <c r="BH386" s="153">
        <f t="shared" si="78"/>
        <v>6.4202084366728487</v>
      </c>
      <c r="BI386" s="153">
        <f t="shared" si="79"/>
        <v>1.0719034887549668</v>
      </c>
      <c r="BJ386" s="8">
        <f t="shared" si="80"/>
        <v>2.7356348194747402</v>
      </c>
      <c r="BK386" s="8">
        <f t="shared" si="81"/>
        <v>0.5444279810936824</v>
      </c>
      <c r="BL386" s="8">
        <f t="shared" si="82"/>
        <v>3.2800628005684227</v>
      </c>
      <c r="BM386" s="8">
        <f t="shared" si="83"/>
        <v>7.9763885351056135E-3</v>
      </c>
      <c r="BN386" s="7" t="str">
        <f t="shared" si="84"/>
        <v>O/S</v>
      </c>
      <c r="BO386" s="9">
        <f t="shared" si="85"/>
        <v>0.54442798109368251</v>
      </c>
      <c r="BP386" s="7" t="str">
        <f t="shared" si="86"/>
        <v>OK</v>
      </c>
      <c r="BQ386" s="11">
        <f t="shared" si="87"/>
        <v>8.2923076923076913</v>
      </c>
      <c r="BR386" s="10" t="str">
        <f t="shared" si="88"/>
        <v>-</v>
      </c>
      <c r="BS386" s="9" t="str" cm="1">
        <f t="array" ref="BS386">IF(BQ386&lt;$K$45,"-",IF(BC386&lt;0,_xll.Dce_5575_1121_SigmaCr1(AN386,AG386,$B$23,$D$23),"-"))</f>
        <v>-</v>
      </c>
      <c r="BT386" s="10">
        <f t="shared" si="89"/>
        <v>0</v>
      </c>
      <c r="BU386" s="7" t="str">
        <f t="shared" si="90"/>
        <v>OK</v>
      </c>
      <c r="DA386" s="186"/>
      <c r="DB386" s="186"/>
      <c r="DC386" s="186"/>
      <c r="DD386" s="201"/>
      <c r="DE386" s="201"/>
      <c r="DF386" s="186"/>
      <c r="DG386" s="186"/>
      <c r="DH386" s="189"/>
      <c r="DI386" s="190"/>
      <c r="DJ386" s="187"/>
      <c r="DK386" s="187"/>
      <c r="DL386" s="190"/>
      <c r="DM386" s="190"/>
      <c r="DN386" s="190"/>
      <c r="DO386" s="190"/>
      <c r="DP386" s="190"/>
      <c r="DQ386" s="190"/>
      <c r="DR386" s="190"/>
      <c r="DS386" s="190"/>
      <c r="DT386" s="190"/>
      <c r="DU386" s="190"/>
      <c r="DV386" s="190"/>
      <c r="DW386" s="190"/>
      <c r="DX386" s="190"/>
      <c r="DY386" s="190"/>
      <c r="DZ386" s="190"/>
      <c r="EA386" s="190"/>
      <c r="EB386" s="186"/>
      <c r="EC386" s="188"/>
      <c r="ED386" s="188"/>
      <c r="EE386" s="188"/>
      <c r="EF386" s="188"/>
      <c r="EG386" s="188"/>
      <c r="EH386" s="188"/>
      <c r="EI386" s="188"/>
      <c r="EJ386" s="191"/>
      <c r="EK386" s="191"/>
      <c r="EL386" s="191"/>
      <c r="EM386" s="191"/>
      <c r="EN386" s="189"/>
      <c r="EO386" s="190"/>
      <c r="EP386" s="189"/>
      <c r="EQ386" s="187"/>
      <c r="ER386" s="191"/>
      <c r="ES386" s="190"/>
      <c r="ET386" s="191"/>
      <c r="EU386" s="190"/>
    </row>
    <row r="387" spans="27:151">
      <c r="AA387" s="6" t="s">
        <v>282</v>
      </c>
      <c r="AB387" s="5" t="s">
        <v>283</v>
      </c>
      <c r="AC387" s="5" t="s">
        <v>284</v>
      </c>
      <c r="AD387" s="4">
        <v>15.75</v>
      </c>
      <c r="AE387" s="4">
        <v>28</v>
      </c>
      <c r="AF387" s="5">
        <v>114.3</v>
      </c>
      <c r="AG387" s="5">
        <v>6.5000000000000009</v>
      </c>
      <c r="AH387" s="6" t="str">
        <f t="shared" si="76"/>
        <v>114.3 x 6.5</v>
      </c>
      <c r="AI387" s="11" cm="1">
        <f t="array" ref="AI387">_xll.DCEPropSectPipe(AF387, AG387, "Area")</f>
        <v>2201.3139723703698</v>
      </c>
      <c r="AJ387" s="151" cm="1">
        <f t="array" ref="AJ387">_xll.DCEPropSectPipe(AF387, AG387, "Ix")</f>
        <v>3209265.3722516391</v>
      </c>
      <c r="AK387" s="151" cm="1">
        <f t="array" ref="AK387">_xll.DCEPropSectPipe(AF387, AG387, "W")</f>
        <v>56155.124623825708</v>
      </c>
      <c r="AL387" s="151" cm="1">
        <f t="array" ref="AL387">_xll.DCEPropSectPipe(AF387, AG387, "Sx")</f>
        <v>37813.500833333332</v>
      </c>
      <c r="AM387" s="11">
        <f>2*Cal!AG387</f>
        <v>13.000000000000002</v>
      </c>
      <c r="AN387" s="11">
        <f t="shared" si="77"/>
        <v>53.9</v>
      </c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9"/>
      <c r="BB387" s="5" t="s">
        <v>300</v>
      </c>
      <c r="BC387" s="3">
        <v>1264.6181417966543</v>
      </c>
      <c r="BD387" s="3">
        <v>4.0778971057754453E-3</v>
      </c>
      <c r="BE387" s="3">
        <v>1.1534394252789986</v>
      </c>
      <c r="BF387" s="3">
        <v>5.9334157823005684</v>
      </c>
      <c r="BG387" s="3">
        <v>-4.5335883868301129E-3</v>
      </c>
      <c r="BH387" s="153">
        <f t="shared" si="78"/>
        <v>5.9334175143063312</v>
      </c>
      <c r="BI387" s="153">
        <f t="shared" si="79"/>
        <v>1.1534466338035549</v>
      </c>
      <c r="BJ387" s="8">
        <f t="shared" si="80"/>
        <v>2.7356348194747402</v>
      </c>
      <c r="BK387" s="8">
        <f t="shared" si="81"/>
        <v>0.50314854263107733</v>
      </c>
      <c r="BL387" s="8">
        <f t="shared" si="82"/>
        <v>3.2387833621058175</v>
      </c>
      <c r="BM387" s="8">
        <f t="shared" si="83"/>
        <v>8.5831780587011432E-3</v>
      </c>
      <c r="BN387" s="7" t="str">
        <f t="shared" si="84"/>
        <v>O/S</v>
      </c>
      <c r="BO387" s="9">
        <f t="shared" si="85"/>
        <v>0.50314854263107744</v>
      </c>
      <c r="BP387" s="7" t="str">
        <f t="shared" si="86"/>
        <v>OK</v>
      </c>
      <c r="BQ387" s="11">
        <f t="shared" si="87"/>
        <v>8.2923076923076913</v>
      </c>
      <c r="BR387" s="10" t="str">
        <f t="shared" si="88"/>
        <v>-</v>
      </c>
      <c r="BS387" s="9" t="str" cm="1">
        <f t="array" ref="BS387">IF(BQ387&lt;$K$45,"-",IF(BC387&lt;0,_xll.Dce_5575_1121_SigmaCr1(AN387,AG387,$B$23,$D$23),"-"))</f>
        <v>-</v>
      </c>
      <c r="BT387" s="10">
        <f t="shared" si="89"/>
        <v>0</v>
      </c>
      <c r="BU387" s="7" t="str">
        <f t="shared" si="90"/>
        <v>OK</v>
      </c>
      <c r="DA387" s="186"/>
      <c r="DB387" s="186"/>
      <c r="DC387" s="186"/>
      <c r="DD387" s="201"/>
      <c r="DE387" s="201"/>
      <c r="DF387" s="186"/>
      <c r="DG387" s="186"/>
      <c r="DH387" s="189"/>
      <c r="DI387" s="190"/>
      <c r="DJ387" s="187"/>
      <c r="DK387" s="187"/>
      <c r="DL387" s="190"/>
      <c r="DM387" s="190"/>
      <c r="DN387" s="190"/>
      <c r="DO387" s="190"/>
      <c r="DP387" s="190"/>
      <c r="DQ387" s="190"/>
      <c r="DR387" s="190"/>
      <c r="DS387" s="190"/>
      <c r="DT387" s="190"/>
      <c r="DU387" s="190"/>
      <c r="DV387" s="190"/>
      <c r="DW387" s="190"/>
      <c r="DX387" s="190"/>
      <c r="DY387" s="190"/>
      <c r="DZ387" s="190"/>
      <c r="EA387" s="190"/>
      <c r="EB387" s="186"/>
      <c r="EC387" s="188"/>
      <c r="ED387" s="188"/>
      <c r="EE387" s="188"/>
      <c r="EF387" s="188"/>
      <c r="EG387" s="188"/>
      <c r="EH387" s="188"/>
      <c r="EI387" s="188"/>
      <c r="EJ387" s="191"/>
      <c r="EK387" s="191"/>
      <c r="EL387" s="191"/>
      <c r="EM387" s="191"/>
      <c r="EN387" s="189"/>
      <c r="EO387" s="190"/>
      <c r="EP387" s="189"/>
      <c r="EQ387" s="187"/>
      <c r="ER387" s="191"/>
      <c r="ES387" s="190"/>
      <c r="ET387" s="191"/>
      <c r="EU387" s="190"/>
    </row>
    <row r="388" spans="27:151">
      <c r="AA388" s="6" t="s">
        <v>282</v>
      </c>
      <c r="AB388" s="5" t="s">
        <v>283</v>
      </c>
      <c r="AC388" s="5" t="s">
        <v>284</v>
      </c>
      <c r="AD388" s="4">
        <v>15.75</v>
      </c>
      <c r="AE388" s="4">
        <v>28</v>
      </c>
      <c r="AF388" s="5">
        <v>114.3</v>
      </c>
      <c r="AG388" s="5">
        <v>6.5000000000000009</v>
      </c>
      <c r="AH388" s="6" t="str">
        <f t="shared" si="76"/>
        <v>114.3 x 6.5</v>
      </c>
      <c r="AI388" s="11" cm="1">
        <f t="array" ref="AI388">_xll.DCEPropSectPipe(AF388, AG388, "Area")</f>
        <v>2201.3139723703698</v>
      </c>
      <c r="AJ388" s="151" cm="1">
        <f t="array" ref="AJ388">_xll.DCEPropSectPipe(AF388, AG388, "Ix")</f>
        <v>3209265.3722516391</v>
      </c>
      <c r="AK388" s="151" cm="1">
        <f t="array" ref="AK388">_xll.DCEPropSectPipe(AF388, AG388, "W")</f>
        <v>56155.124623825708</v>
      </c>
      <c r="AL388" s="151" cm="1">
        <f t="array" ref="AL388">_xll.DCEPropSectPipe(AF388, AG388, "Sx")</f>
        <v>37813.500833333332</v>
      </c>
      <c r="AM388" s="11">
        <f>2*Cal!AG388</f>
        <v>13.000000000000002</v>
      </c>
      <c r="AN388" s="11">
        <f t="shared" si="77"/>
        <v>53.9</v>
      </c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9"/>
      <c r="BB388" s="5" t="s">
        <v>300</v>
      </c>
      <c r="BC388" s="3">
        <v>1264.6181417966543</v>
      </c>
      <c r="BD388" s="3">
        <v>4.0778971057792652E-3</v>
      </c>
      <c r="BE388" s="3">
        <v>-0.69233802237615449</v>
      </c>
      <c r="BF388" s="3">
        <v>5.9334157823004476</v>
      </c>
      <c r="BG388" s="3">
        <v>4.9661198061347004E-3</v>
      </c>
      <c r="BH388" s="153">
        <f t="shared" si="78"/>
        <v>5.9334178605587828</v>
      </c>
      <c r="BI388" s="153">
        <f t="shared" si="79"/>
        <v>0.69235003175599696</v>
      </c>
      <c r="BJ388" s="8">
        <f t="shared" si="80"/>
        <v>2.7356348194747402</v>
      </c>
      <c r="BK388" s="8">
        <f t="shared" si="81"/>
        <v>0.50314857199297813</v>
      </c>
      <c r="BL388" s="8">
        <f t="shared" si="82"/>
        <v>3.2387833914677184</v>
      </c>
      <c r="BM388" s="8">
        <f t="shared" si="83"/>
        <v>5.1520056735639133E-3</v>
      </c>
      <c r="BN388" s="7" t="str">
        <f t="shared" si="84"/>
        <v>O/S</v>
      </c>
      <c r="BO388" s="9">
        <f t="shared" si="85"/>
        <v>0.50314857199297824</v>
      </c>
      <c r="BP388" s="7" t="str">
        <f t="shared" si="86"/>
        <v>OK</v>
      </c>
      <c r="BQ388" s="11">
        <f t="shared" si="87"/>
        <v>8.2923076923076913</v>
      </c>
      <c r="BR388" s="10" t="str">
        <f t="shared" si="88"/>
        <v>-</v>
      </c>
      <c r="BS388" s="9" t="str" cm="1">
        <f t="array" ref="BS388">IF(BQ388&lt;$K$45,"-",IF(BC388&lt;0,_xll.Dce_5575_1121_SigmaCr1(AN388,AG388,$B$23,$D$23),"-"))</f>
        <v>-</v>
      </c>
      <c r="BT388" s="10">
        <f t="shared" si="89"/>
        <v>0</v>
      </c>
      <c r="BU388" s="7" t="str">
        <f t="shared" si="90"/>
        <v>OK</v>
      </c>
      <c r="DA388" s="186"/>
      <c r="DB388" s="186"/>
      <c r="DC388" s="186"/>
      <c r="DD388" s="201"/>
      <c r="DE388" s="201"/>
      <c r="DF388" s="186"/>
      <c r="DG388" s="186"/>
      <c r="DH388" s="189"/>
      <c r="DI388" s="190"/>
      <c r="DJ388" s="187"/>
      <c r="DK388" s="187"/>
      <c r="DL388" s="190"/>
      <c r="DM388" s="190"/>
      <c r="DN388" s="190"/>
      <c r="DO388" s="190"/>
      <c r="DP388" s="190"/>
      <c r="DQ388" s="190"/>
      <c r="DR388" s="190"/>
      <c r="DS388" s="190"/>
      <c r="DT388" s="190"/>
      <c r="DU388" s="190"/>
      <c r="DV388" s="190"/>
      <c r="DW388" s="190"/>
      <c r="DX388" s="190"/>
      <c r="DY388" s="190"/>
      <c r="DZ388" s="190"/>
      <c r="EA388" s="190"/>
      <c r="EB388" s="186"/>
      <c r="EC388" s="188"/>
      <c r="ED388" s="188"/>
      <c r="EE388" s="188"/>
      <c r="EF388" s="188"/>
      <c r="EG388" s="188"/>
      <c r="EH388" s="188"/>
      <c r="EI388" s="188"/>
      <c r="EJ388" s="191"/>
      <c r="EK388" s="191"/>
      <c r="EL388" s="191"/>
      <c r="EM388" s="191"/>
      <c r="EN388" s="189"/>
      <c r="EO388" s="190"/>
      <c r="EP388" s="189"/>
      <c r="EQ388" s="187"/>
      <c r="ER388" s="191"/>
      <c r="ES388" s="190"/>
      <c r="ET388" s="191"/>
      <c r="EU388" s="190"/>
    </row>
    <row r="389" spans="27:151">
      <c r="AA389" s="6" t="s">
        <v>282</v>
      </c>
      <c r="AB389" s="5" t="s">
        <v>283</v>
      </c>
      <c r="AC389" s="5" t="s">
        <v>284</v>
      </c>
      <c r="AD389" s="4">
        <v>16.190000000000001</v>
      </c>
      <c r="AE389" s="4">
        <v>28</v>
      </c>
      <c r="AF389" s="5">
        <v>114.3</v>
      </c>
      <c r="AG389" s="5">
        <v>6.5000000000000009</v>
      </c>
      <c r="AH389" s="6" t="str">
        <f t="shared" si="76"/>
        <v>114.3 x 6.5</v>
      </c>
      <c r="AI389" s="11" cm="1">
        <f t="array" ref="AI389">_xll.DCEPropSectPipe(AF389, AG389, "Area")</f>
        <v>2201.3139723703698</v>
      </c>
      <c r="AJ389" s="151" cm="1">
        <f t="array" ref="AJ389">_xll.DCEPropSectPipe(AF389, AG389, "Ix")</f>
        <v>3209265.3722516391</v>
      </c>
      <c r="AK389" s="151" cm="1">
        <f t="array" ref="AK389">_xll.DCEPropSectPipe(AF389, AG389, "W")</f>
        <v>56155.124623825708</v>
      </c>
      <c r="AL389" s="151" cm="1">
        <f t="array" ref="AL389">_xll.DCEPropSectPipe(AF389, AG389, "Sx")</f>
        <v>37813.500833333332</v>
      </c>
      <c r="AM389" s="11">
        <f>2*Cal!AG389</f>
        <v>13.000000000000002</v>
      </c>
      <c r="AN389" s="11">
        <f t="shared" si="77"/>
        <v>53.9</v>
      </c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9"/>
      <c r="BB389" s="5" t="s">
        <v>300</v>
      </c>
      <c r="BC389" s="3">
        <v>1264.6181417966543</v>
      </c>
      <c r="BD389" s="3">
        <v>4.0778971057792652E-3</v>
      </c>
      <c r="BE389" s="3">
        <v>-0.6107943289480966</v>
      </c>
      <c r="BF389" s="3">
        <v>6.2184759841526276</v>
      </c>
      <c r="BG389" s="3">
        <v>3.182039822356271E-3</v>
      </c>
      <c r="BH389" s="153">
        <f t="shared" si="78"/>
        <v>6.2184767982891458</v>
      </c>
      <c r="BI389" s="153">
        <f t="shared" si="79"/>
        <v>0.6108079415986345</v>
      </c>
      <c r="BJ389" s="8">
        <f t="shared" si="80"/>
        <v>2.7356348194747402</v>
      </c>
      <c r="BK389" s="8">
        <f t="shared" si="81"/>
        <v>0.52732131708249386</v>
      </c>
      <c r="BL389" s="8">
        <f t="shared" si="82"/>
        <v>3.2629561365572339</v>
      </c>
      <c r="BM389" s="8">
        <f t="shared" si="83"/>
        <v>4.5452239997630399E-3</v>
      </c>
      <c r="BN389" s="7" t="str">
        <f t="shared" si="84"/>
        <v>O/S</v>
      </c>
      <c r="BO389" s="9">
        <f t="shared" si="85"/>
        <v>0.52732131708249397</v>
      </c>
      <c r="BP389" s="7" t="str">
        <f t="shared" si="86"/>
        <v>OK</v>
      </c>
      <c r="BQ389" s="11">
        <f t="shared" si="87"/>
        <v>8.2923076923076913</v>
      </c>
      <c r="BR389" s="10" t="str">
        <f t="shared" si="88"/>
        <v>-</v>
      </c>
      <c r="BS389" s="9" t="str" cm="1">
        <f t="array" ref="BS389">IF(BQ389&lt;$K$45,"-",IF(BC389&lt;0,_xll.Dce_5575_1121_SigmaCr1(AN389,AG389,$B$23,$D$23),"-"))</f>
        <v>-</v>
      </c>
      <c r="BT389" s="10">
        <f t="shared" si="89"/>
        <v>0</v>
      </c>
      <c r="BU389" s="7" t="str">
        <f t="shared" si="90"/>
        <v>OK</v>
      </c>
      <c r="DA389" s="186"/>
      <c r="DB389" s="186"/>
      <c r="DC389" s="186"/>
      <c r="DD389" s="201"/>
      <c r="DE389" s="201"/>
      <c r="DF389" s="186"/>
      <c r="DG389" s="186"/>
      <c r="DH389" s="189"/>
      <c r="DI389" s="190"/>
      <c r="DJ389" s="187"/>
      <c r="DK389" s="187"/>
      <c r="DL389" s="190"/>
      <c r="DM389" s="190"/>
      <c r="DN389" s="190"/>
      <c r="DO389" s="190"/>
      <c r="DP389" s="190"/>
      <c r="DQ389" s="190"/>
      <c r="DR389" s="190"/>
      <c r="DS389" s="190"/>
      <c r="DT389" s="190"/>
      <c r="DU389" s="190"/>
      <c r="DV389" s="190"/>
      <c r="DW389" s="190"/>
      <c r="DX389" s="190"/>
      <c r="DY389" s="190"/>
      <c r="DZ389" s="190"/>
      <c r="EA389" s="190"/>
      <c r="EB389" s="186"/>
      <c r="EC389" s="188"/>
      <c r="ED389" s="188"/>
      <c r="EE389" s="188"/>
      <c r="EF389" s="188"/>
      <c r="EG389" s="188"/>
      <c r="EH389" s="188"/>
      <c r="EI389" s="188"/>
      <c r="EJ389" s="191"/>
      <c r="EK389" s="191"/>
      <c r="EL389" s="191"/>
      <c r="EM389" s="191"/>
      <c r="EN389" s="189"/>
      <c r="EO389" s="190"/>
      <c r="EP389" s="189"/>
      <c r="EQ389" s="187"/>
      <c r="ER389" s="191"/>
      <c r="ES389" s="190"/>
      <c r="ET389" s="191"/>
      <c r="EU389" s="190"/>
    </row>
    <row r="390" spans="27:151">
      <c r="AA390" s="6" t="s">
        <v>282</v>
      </c>
      <c r="AB390" s="5" t="s">
        <v>283</v>
      </c>
      <c r="AC390" s="5" t="s">
        <v>284</v>
      </c>
      <c r="AD390" s="4">
        <v>16.62</v>
      </c>
      <c r="AE390" s="4">
        <v>28</v>
      </c>
      <c r="AF390" s="5">
        <v>114.3</v>
      </c>
      <c r="AG390" s="5">
        <v>6.5000000000000009</v>
      </c>
      <c r="AH390" s="6" t="str">
        <f t="shared" si="76"/>
        <v>114.3 x 6.5</v>
      </c>
      <c r="AI390" s="11" cm="1">
        <f t="array" ref="AI390">_xll.DCEPropSectPipe(AF390, AG390, "Area")</f>
        <v>2201.3139723703698</v>
      </c>
      <c r="AJ390" s="151" cm="1">
        <f t="array" ref="AJ390">_xll.DCEPropSectPipe(AF390, AG390, "Ix")</f>
        <v>3209265.3722516391</v>
      </c>
      <c r="AK390" s="151" cm="1">
        <f t="array" ref="AK390">_xll.DCEPropSectPipe(AF390, AG390, "W")</f>
        <v>56155.124623825708</v>
      </c>
      <c r="AL390" s="151" cm="1">
        <f t="array" ref="AL390">_xll.DCEPropSectPipe(AF390, AG390, "Sx")</f>
        <v>37813.500833333332</v>
      </c>
      <c r="AM390" s="11">
        <f>2*Cal!AG390</f>
        <v>13.000000000000002</v>
      </c>
      <c r="AN390" s="11">
        <f t="shared" si="77"/>
        <v>53.9</v>
      </c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9"/>
      <c r="BB390" s="5" t="s">
        <v>300</v>
      </c>
      <c r="BC390" s="3">
        <v>1264.6181417966543</v>
      </c>
      <c r="BD390" s="3">
        <v>4.0778971057792652E-3</v>
      </c>
      <c r="BE390" s="3">
        <v>-0.52925063552003859</v>
      </c>
      <c r="BF390" s="3">
        <v>6.4678608201300314</v>
      </c>
      <c r="BG390" s="3">
        <v>1.3979598385778428E-3</v>
      </c>
      <c r="BH390" s="153">
        <f t="shared" si="78"/>
        <v>6.46786097120716</v>
      </c>
      <c r="BI390" s="153">
        <f t="shared" si="79"/>
        <v>0.52926634546622187</v>
      </c>
      <c r="BJ390" s="8">
        <f t="shared" si="80"/>
        <v>2.7356348194747402</v>
      </c>
      <c r="BK390" s="8">
        <f t="shared" si="81"/>
        <v>0.54846887375727893</v>
      </c>
      <c r="BL390" s="8">
        <f t="shared" si="82"/>
        <v>3.2841036932320193</v>
      </c>
      <c r="BM390" s="8">
        <f t="shared" si="83"/>
        <v>3.9384460021652835E-3</v>
      </c>
      <c r="BN390" s="7" t="str">
        <f t="shared" si="84"/>
        <v>O/S</v>
      </c>
      <c r="BO390" s="9">
        <f t="shared" si="85"/>
        <v>0.54846887375727904</v>
      </c>
      <c r="BP390" s="7" t="str">
        <f t="shared" si="86"/>
        <v>OK</v>
      </c>
      <c r="BQ390" s="11">
        <f t="shared" si="87"/>
        <v>8.2923076923076913</v>
      </c>
      <c r="BR390" s="10" t="str">
        <f t="shared" si="88"/>
        <v>-</v>
      </c>
      <c r="BS390" s="9" t="str" cm="1">
        <f t="array" ref="BS390">IF(BQ390&lt;$K$45,"-",IF(BC390&lt;0,_xll.Dce_5575_1121_SigmaCr1(AN390,AG390,$B$23,$D$23),"-"))</f>
        <v>-</v>
      </c>
      <c r="BT390" s="10">
        <f t="shared" si="89"/>
        <v>0</v>
      </c>
      <c r="BU390" s="7" t="str">
        <f t="shared" si="90"/>
        <v>OK</v>
      </c>
      <c r="DA390" s="186"/>
      <c r="DB390" s="186"/>
      <c r="DC390" s="186"/>
      <c r="DD390" s="201"/>
      <c r="DE390" s="201"/>
      <c r="DF390" s="186"/>
      <c r="DG390" s="186"/>
      <c r="DH390" s="189"/>
      <c r="DI390" s="190"/>
      <c r="DJ390" s="187"/>
      <c r="DK390" s="187"/>
      <c r="DL390" s="190"/>
      <c r="DM390" s="190"/>
      <c r="DN390" s="190"/>
      <c r="DO390" s="190"/>
      <c r="DP390" s="190"/>
      <c r="DQ390" s="190"/>
      <c r="DR390" s="190"/>
      <c r="DS390" s="190"/>
      <c r="DT390" s="190"/>
      <c r="DU390" s="190"/>
      <c r="DV390" s="190"/>
      <c r="DW390" s="190"/>
      <c r="DX390" s="190"/>
      <c r="DY390" s="190"/>
      <c r="DZ390" s="190"/>
      <c r="EA390" s="190"/>
      <c r="EB390" s="186"/>
      <c r="EC390" s="188"/>
      <c r="ED390" s="188"/>
      <c r="EE390" s="188"/>
      <c r="EF390" s="188"/>
      <c r="EG390" s="188"/>
      <c r="EH390" s="188"/>
      <c r="EI390" s="188"/>
      <c r="EJ390" s="191"/>
      <c r="EK390" s="191"/>
      <c r="EL390" s="191"/>
      <c r="EM390" s="191"/>
      <c r="EN390" s="189"/>
      <c r="EO390" s="190"/>
      <c r="EP390" s="189"/>
      <c r="EQ390" s="187"/>
      <c r="ER390" s="191"/>
      <c r="ES390" s="190"/>
      <c r="ET390" s="191"/>
      <c r="EU390" s="190"/>
    </row>
    <row r="391" spans="27:151">
      <c r="AA391" s="6" t="s">
        <v>282</v>
      </c>
      <c r="AB391" s="5" t="s">
        <v>283</v>
      </c>
      <c r="AC391" s="5" t="s">
        <v>284</v>
      </c>
      <c r="AD391" s="4">
        <v>17.059999999999999</v>
      </c>
      <c r="AE391" s="4">
        <v>28</v>
      </c>
      <c r="AF391" s="5">
        <v>114.3</v>
      </c>
      <c r="AG391" s="5">
        <v>6.5000000000000009</v>
      </c>
      <c r="AH391" s="6" t="str">
        <f t="shared" si="76"/>
        <v>114.3 x 6.5</v>
      </c>
      <c r="AI391" s="11" cm="1">
        <f t="array" ref="AI391">_xll.DCEPropSectPipe(AF391, AG391, "Area")</f>
        <v>2201.3139723703698</v>
      </c>
      <c r="AJ391" s="151" cm="1">
        <f t="array" ref="AJ391">_xll.DCEPropSectPipe(AF391, AG391, "Ix")</f>
        <v>3209265.3722516391</v>
      </c>
      <c r="AK391" s="151" cm="1">
        <f t="array" ref="AK391">_xll.DCEPropSectPipe(AF391, AG391, "W")</f>
        <v>56155.124623825708</v>
      </c>
      <c r="AL391" s="151" cm="1">
        <f t="array" ref="AL391">_xll.DCEPropSectPipe(AF391, AG391, "Sx")</f>
        <v>37813.500833333332</v>
      </c>
      <c r="AM391" s="11">
        <f>2*Cal!AG391</f>
        <v>13.000000000000002</v>
      </c>
      <c r="AN391" s="11">
        <f t="shared" si="77"/>
        <v>53.9</v>
      </c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9"/>
      <c r="BB391" s="5" t="s">
        <v>300</v>
      </c>
      <c r="BC391" s="3">
        <v>1264.6181417966543</v>
      </c>
      <c r="BD391" s="3">
        <v>4.0778971057792652E-3</v>
      </c>
      <c r="BE391" s="3">
        <v>-0.4477069420919807</v>
      </c>
      <c r="BF391" s="3">
        <v>6.6815702902326608</v>
      </c>
      <c r="BG391" s="3">
        <v>-3.8612014520058576E-4</v>
      </c>
      <c r="BH391" s="153">
        <f t="shared" si="78"/>
        <v>6.6815703013893772</v>
      </c>
      <c r="BI391" s="153">
        <f t="shared" si="79"/>
        <v>0.44772551328035515</v>
      </c>
      <c r="BJ391" s="8">
        <f t="shared" si="80"/>
        <v>2.7356348194747402</v>
      </c>
      <c r="BK391" s="8">
        <f t="shared" si="81"/>
        <v>0.56659123540949408</v>
      </c>
      <c r="BL391" s="8">
        <f t="shared" si="82"/>
        <v>3.3022260548842342</v>
      </c>
      <c r="BM391" s="8">
        <f t="shared" si="83"/>
        <v>3.3316736893465523E-3</v>
      </c>
      <c r="BN391" s="7" t="str">
        <f t="shared" si="84"/>
        <v>O/S</v>
      </c>
      <c r="BO391" s="9">
        <f t="shared" si="85"/>
        <v>0.56659123540949419</v>
      </c>
      <c r="BP391" s="7" t="str">
        <f t="shared" si="86"/>
        <v>OK</v>
      </c>
      <c r="BQ391" s="11">
        <f t="shared" si="87"/>
        <v>8.2923076923076913</v>
      </c>
      <c r="BR391" s="10" t="str">
        <f t="shared" si="88"/>
        <v>-</v>
      </c>
      <c r="BS391" s="9" t="str" cm="1">
        <f t="array" ref="BS391">IF(BQ391&lt;$K$45,"-",IF(BC391&lt;0,_xll.Dce_5575_1121_SigmaCr1(AN391,AG391,$B$23,$D$23),"-"))</f>
        <v>-</v>
      </c>
      <c r="BT391" s="10">
        <f t="shared" si="89"/>
        <v>0</v>
      </c>
      <c r="BU391" s="7" t="str">
        <f t="shared" si="90"/>
        <v>OK</v>
      </c>
      <c r="DA391" s="186"/>
      <c r="DB391" s="186"/>
      <c r="DC391" s="186"/>
      <c r="DD391" s="201"/>
      <c r="DE391" s="201"/>
      <c r="DF391" s="186"/>
      <c r="DG391" s="186"/>
      <c r="DH391" s="189"/>
      <c r="DI391" s="190"/>
      <c r="DJ391" s="187"/>
      <c r="DK391" s="187"/>
      <c r="DL391" s="190"/>
      <c r="DM391" s="190"/>
      <c r="DN391" s="190"/>
      <c r="DO391" s="190"/>
      <c r="DP391" s="190"/>
      <c r="DQ391" s="190"/>
      <c r="DR391" s="190"/>
      <c r="DS391" s="190"/>
      <c r="DT391" s="190"/>
      <c r="DU391" s="190"/>
      <c r="DV391" s="190"/>
      <c r="DW391" s="190"/>
      <c r="DX391" s="190"/>
      <c r="DY391" s="190"/>
      <c r="DZ391" s="190"/>
      <c r="EA391" s="190"/>
      <c r="EB391" s="186"/>
      <c r="EC391" s="188"/>
      <c r="ED391" s="188"/>
      <c r="EE391" s="188"/>
      <c r="EF391" s="188"/>
      <c r="EG391" s="188"/>
      <c r="EH391" s="188"/>
      <c r="EI391" s="188"/>
      <c r="EJ391" s="191"/>
      <c r="EK391" s="191"/>
      <c r="EL391" s="191"/>
      <c r="EM391" s="191"/>
      <c r="EN391" s="189"/>
      <c r="EO391" s="190"/>
      <c r="EP391" s="189"/>
      <c r="EQ391" s="187"/>
      <c r="ER391" s="191"/>
      <c r="ES391" s="190"/>
      <c r="ET391" s="191"/>
      <c r="EU391" s="190"/>
    </row>
    <row r="392" spans="27:151">
      <c r="AA392" s="6" t="s">
        <v>282</v>
      </c>
      <c r="AB392" s="5" t="s">
        <v>283</v>
      </c>
      <c r="AC392" s="5" t="s">
        <v>284</v>
      </c>
      <c r="AD392" s="4">
        <v>17.5</v>
      </c>
      <c r="AE392" s="4">
        <v>28</v>
      </c>
      <c r="AF392" s="5">
        <v>114.3</v>
      </c>
      <c r="AG392" s="5">
        <v>6.5000000000000009</v>
      </c>
      <c r="AH392" s="6" t="str">
        <f t="shared" si="76"/>
        <v>114.3 x 6.5</v>
      </c>
      <c r="AI392" s="11" cm="1">
        <f t="array" ref="AI392">_xll.DCEPropSectPipe(AF392, AG392, "Area")</f>
        <v>2201.3139723703698</v>
      </c>
      <c r="AJ392" s="151" cm="1">
        <f t="array" ref="AJ392">_xll.DCEPropSectPipe(AF392, AG392, "Ix")</f>
        <v>3209265.3722516391</v>
      </c>
      <c r="AK392" s="151" cm="1">
        <f t="array" ref="AK392">_xll.DCEPropSectPipe(AF392, AG392, "W")</f>
        <v>56155.124623825708</v>
      </c>
      <c r="AL392" s="151" cm="1">
        <f t="array" ref="AL392">_xll.DCEPropSectPipe(AF392, AG392, "Sx")</f>
        <v>37813.500833333332</v>
      </c>
      <c r="AM392" s="11">
        <f>2*Cal!AG392</f>
        <v>13.000000000000002</v>
      </c>
      <c r="AN392" s="11">
        <f t="shared" si="77"/>
        <v>53.9</v>
      </c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9"/>
      <c r="BB392" s="5" t="s">
        <v>300</v>
      </c>
      <c r="BC392" s="3">
        <v>1264.6181417966543</v>
      </c>
      <c r="BD392" s="3">
        <v>4.0778971057792652E-3</v>
      </c>
      <c r="BE392" s="3">
        <v>-0.3661632486639228</v>
      </c>
      <c r="BF392" s="3">
        <v>6.8596043944605132</v>
      </c>
      <c r="BG392" s="3">
        <v>-2.1702001289790138E-3</v>
      </c>
      <c r="BH392" s="153">
        <f t="shared" si="78"/>
        <v>6.8596047377578966</v>
      </c>
      <c r="BI392" s="153">
        <f t="shared" si="79"/>
        <v>0.36618595537912574</v>
      </c>
      <c r="BJ392" s="8">
        <f t="shared" si="80"/>
        <v>2.7356348194747402</v>
      </c>
      <c r="BK392" s="8">
        <f t="shared" si="81"/>
        <v>0.58168839770777847</v>
      </c>
      <c r="BL392" s="8">
        <f t="shared" si="82"/>
        <v>3.3173232171825187</v>
      </c>
      <c r="BM392" s="8">
        <f t="shared" si="83"/>
        <v>2.7249108589014475E-3</v>
      </c>
      <c r="BN392" s="7" t="str">
        <f t="shared" si="84"/>
        <v>O/S</v>
      </c>
      <c r="BO392" s="9">
        <f t="shared" si="85"/>
        <v>0.58168839770777858</v>
      </c>
      <c r="BP392" s="7" t="str">
        <f t="shared" si="86"/>
        <v>OK</v>
      </c>
      <c r="BQ392" s="11">
        <f t="shared" si="87"/>
        <v>8.2923076923076913</v>
      </c>
      <c r="BR392" s="10" t="str">
        <f t="shared" si="88"/>
        <v>-</v>
      </c>
      <c r="BS392" s="9" t="str" cm="1">
        <f t="array" ref="BS392">IF(BQ392&lt;$K$45,"-",IF(BC392&lt;0,_xll.Dce_5575_1121_SigmaCr1(AN392,AG392,$B$23,$D$23),"-"))</f>
        <v>-</v>
      </c>
      <c r="BT392" s="10">
        <f t="shared" si="89"/>
        <v>0</v>
      </c>
      <c r="BU392" s="7" t="str">
        <f t="shared" si="90"/>
        <v>OK</v>
      </c>
      <c r="DA392" s="186"/>
      <c r="DB392" s="186"/>
      <c r="DC392" s="186"/>
      <c r="DD392" s="201"/>
      <c r="DE392" s="201"/>
      <c r="DF392" s="186"/>
      <c r="DG392" s="186"/>
      <c r="DH392" s="189"/>
      <c r="DI392" s="190"/>
      <c r="DJ392" s="187"/>
      <c r="DK392" s="187"/>
      <c r="DL392" s="190"/>
      <c r="DM392" s="190"/>
      <c r="DN392" s="190"/>
      <c r="DO392" s="190"/>
      <c r="DP392" s="190"/>
      <c r="DQ392" s="190"/>
      <c r="DR392" s="190"/>
      <c r="DS392" s="190"/>
      <c r="DT392" s="190"/>
      <c r="DU392" s="190"/>
      <c r="DV392" s="190"/>
      <c r="DW392" s="190"/>
      <c r="DX392" s="190"/>
      <c r="DY392" s="190"/>
      <c r="DZ392" s="190"/>
      <c r="EA392" s="190"/>
      <c r="EB392" s="186"/>
      <c r="EC392" s="188"/>
      <c r="ED392" s="188"/>
      <c r="EE392" s="188"/>
      <c r="EF392" s="188"/>
      <c r="EG392" s="188"/>
      <c r="EH392" s="188"/>
      <c r="EI392" s="188"/>
      <c r="EJ392" s="191"/>
      <c r="EK392" s="191"/>
      <c r="EL392" s="191"/>
      <c r="EM392" s="191"/>
      <c r="EN392" s="189"/>
      <c r="EO392" s="190"/>
      <c r="EP392" s="189"/>
      <c r="EQ392" s="187"/>
      <c r="ER392" s="191"/>
      <c r="ES392" s="190"/>
      <c r="ET392" s="191"/>
      <c r="EU392" s="190"/>
    </row>
    <row r="393" spans="27:151">
      <c r="AA393" s="6" t="s">
        <v>282</v>
      </c>
      <c r="AB393" s="5" t="s">
        <v>283</v>
      </c>
      <c r="AC393" s="5" t="s">
        <v>284</v>
      </c>
      <c r="AD393" s="4">
        <v>17.5</v>
      </c>
      <c r="AE393" s="4">
        <v>28</v>
      </c>
      <c r="AF393" s="5">
        <v>114.3</v>
      </c>
      <c r="AG393" s="5">
        <v>6.5000000000000009</v>
      </c>
      <c r="AH393" s="6" t="str">
        <f t="shared" si="76"/>
        <v>114.3 x 6.5</v>
      </c>
      <c r="AI393" s="11" cm="1">
        <f t="array" ref="AI393">_xll.DCEPropSectPipe(AF393, AG393, "Area")</f>
        <v>2201.3139723703698</v>
      </c>
      <c r="AJ393" s="151" cm="1">
        <f t="array" ref="AJ393">_xll.DCEPropSectPipe(AF393, AG393, "Ix")</f>
        <v>3209265.3722516391</v>
      </c>
      <c r="AK393" s="151" cm="1">
        <f t="array" ref="AK393">_xll.DCEPropSectPipe(AF393, AG393, "W")</f>
        <v>56155.124623825708</v>
      </c>
      <c r="AL393" s="151" cm="1">
        <f t="array" ref="AL393">_xll.DCEPropSectPipe(AF393, AG393, "Sx")</f>
        <v>37813.500833333332</v>
      </c>
      <c r="AM393" s="11">
        <f>2*Cal!AG393</f>
        <v>13.000000000000002</v>
      </c>
      <c r="AN393" s="11">
        <f t="shared" si="77"/>
        <v>53.9</v>
      </c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9"/>
      <c r="BB393" s="5" t="s">
        <v>300</v>
      </c>
      <c r="BC393" s="3">
        <v>876.53654524378044</v>
      </c>
      <c r="BD393" s="3">
        <v>4.0778971057716254E-3</v>
      </c>
      <c r="BE393" s="3">
        <v>1.2930026093360618</v>
      </c>
      <c r="BF393" s="3">
        <v>6.859604394460141</v>
      </c>
      <c r="BG393" s="3">
        <v>2.9763223922308528E-3</v>
      </c>
      <c r="BH393" s="153">
        <f t="shared" si="78"/>
        <v>6.8596050401602469</v>
      </c>
      <c r="BI393" s="153">
        <f t="shared" si="79"/>
        <v>1.2930090397961918</v>
      </c>
      <c r="BJ393" s="8">
        <f t="shared" si="80"/>
        <v>1.8961327648710518</v>
      </c>
      <c r="BK393" s="8">
        <f t="shared" si="81"/>
        <v>0.58168842335122961</v>
      </c>
      <c r="BL393" s="8">
        <f t="shared" si="82"/>
        <v>2.4778211882222814</v>
      </c>
      <c r="BM393" s="8">
        <f t="shared" si="83"/>
        <v>9.6217081006029822E-3</v>
      </c>
      <c r="BN393" s="7" t="str">
        <f t="shared" si="84"/>
        <v>O/S</v>
      </c>
      <c r="BO393" s="9">
        <f t="shared" si="85"/>
        <v>0.58168842335122961</v>
      </c>
      <c r="BP393" s="7" t="str">
        <f t="shared" si="86"/>
        <v>OK</v>
      </c>
      <c r="BQ393" s="11">
        <f t="shared" si="87"/>
        <v>8.2923076923076913</v>
      </c>
      <c r="BR393" s="10" t="str">
        <f t="shared" si="88"/>
        <v>-</v>
      </c>
      <c r="BS393" s="9" t="str" cm="1">
        <f t="array" ref="BS393">IF(BQ393&lt;$K$45,"-",IF(BC393&lt;0,_xll.Dce_5575_1121_SigmaCr1(AN393,AG393,$B$23,$D$23),"-"))</f>
        <v>-</v>
      </c>
      <c r="BT393" s="10">
        <f t="shared" si="89"/>
        <v>0</v>
      </c>
      <c r="BU393" s="7" t="str">
        <f t="shared" si="90"/>
        <v>OK</v>
      </c>
      <c r="DA393" s="186"/>
      <c r="DB393" s="186"/>
      <c r="DC393" s="186"/>
      <c r="DD393" s="201"/>
      <c r="DE393" s="201"/>
      <c r="DF393" s="186"/>
      <c r="DG393" s="186"/>
      <c r="DH393" s="189"/>
      <c r="DI393" s="190"/>
      <c r="DJ393" s="187"/>
      <c r="DK393" s="187"/>
      <c r="DL393" s="190"/>
      <c r="DM393" s="190"/>
      <c r="DN393" s="190"/>
      <c r="DO393" s="190"/>
      <c r="DP393" s="190"/>
      <c r="DQ393" s="190"/>
      <c r="DR393" s="190"/>
      <c r="DS393" s="190"/>
      <c r="DT393" s="190"/>
      <c r="DU393" s="190"/>
      <c r="DV393" s="190"/>
      <c r="DW393" s="190"/>
      <c r="DX393" s="190"/>
      <c r="DY393" s="190"/>
      <c r="DZ393" s="190"/>
      <c r="EA393" s="190"/>
      <c r="EB393" s="186"/>
      <c r="EC393" s="188"/>
      <c r="ED393" s="188"/>
      <c r="EE393" s="188"/>
      <c r="EF393" s="188"/>
      <c r="EG393" s="188"/>
      <c r="EH393" s="188"/>
      <c r="EI393" s="188"/>
      <c r="EJ393" s="191"/>
      <c r="EK393" s="191"/>
      <c r="EL393" s="191"/>
      <c r="EM393" s="191"/>
      <c r="EN393" s="189"/>
      <c r="EO393" s="190"/>
      <c r="EP393" s="189"/>
      <c r="EQ393" s="187"/>
      <c r="ER393" s="191"/>
      <c r="ES393" s="190"/>
      <c r="ET393" s="191"/>
      <c r="EU393" s="190"/>
    </row>
    <row r="394" spans="27:151">
      <c r="AA394" s="6" t="s">
        <v>282</v>
      </c>
      <c r="AB394" s="5" t="s">
        <v>283</v>
      </c>
      <c r="AC394" s="5" t="s">
        <v>284</v>
      </c>
      <c r="AD394" s="4">
        <v>17.940000000000001</v>
      </c>
      <c r="AE394" s="4">
        <v>28</v>
      </c>
      <c r="AF394" s="5">
        <v>114.3</v>
      </c>
      <c r="AG394" s="5">
        <v>6.5000000000000009</v>
      </c>
      <c r="AH394" s="6" t="str">
        <f t="shared" si="76"/>
        <v>114.3 x 6.5</v>
      </c>
      <c r="AI394" s="11" cm="1">
        <f t="array" ref="AI394">_xll.DCEPropSectPipe(AF394, AG394, "Area")</f>
        <v>2201.3139723703698</v>
      </c>
      <c r="AJ394" s="151" cm="1">
        <f t="array" ref="AJ394">_xll.DCEPropSectPipe(AF394, AG394, "Ix")</f>
        <v>3209265.3722516391</v>
      </c>
      <c r="AK394" s="151" cm="1">
        <f t="array" ref="AK394">_xll.DCEPropSectPipe(AF394, AG394, "W")</f>
        <v>56155.124623825708</v>
      </c>
      <c r="AL394" s="151" cm="1">
        <f t="array" ref="AL394">_xll.DCEPropSectPipe(AF394, AG394, "Sx")</f>
        <v>37813.500833333332</v>
      </c>
      <c r="AM394" s="11">
        <f>2*Cal!AG394</f>
        <v>13.000000000000002</v>
      </c>
      <c r="AN394" s="11">
        <f t="shared" si="77"/>
        <v>53.9</v>
      </c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9"/>
      <c r="BB394" s="5" t="s">
        <v>300</v>
      </c>
      <c r="BC394" s="3">
        <v>876.53654524378044</v>
      </c>
      <c r="BD394" s="3">
        <v>4.0778971057716254E-3</v>
      </c>
      <c r="BE394" s="3">
        <v>1.3745463027641196</v>
      </c>
      <c r="BF394" s="3">
        <v>6.2760780699382259</v>
      </c>
      <c r="BG394" s="3">
        <v>1.1922424084557666E-3</v>
      </c>
      <c r="BH394" s="153">
        <f t="shared" si="78"/>
        <v>6.2760781831810766</v>
      </c>
      <c r="BI394" s="153">
        <f t="shared" si="79"/>
        <v>1.3745523517448566</v>
      </c>
      <c r="BJ394" s="8">
        <f t="shared" si="80"/>
        <v>1.8961327648710518</v>
      </c>
      <c r="BK394" s="8">
        <f t="shared" si="81"/>
        <v>0.53220586343238874</v>
      </c>
      <c r="BL394" s="8">
        <f t="shared" si="82"/>
        <v>2.4283386283034405</v>
      </c>
      <c r="BM394" s="8">
        <f t="shared" si="83"/>
        <v>1.0228498866157208E-2</v>
      </c>
      <c r="BN394" s="7" t="str">
        <f t="shared" si="84"/>
        <v>O/S</v>
      </c>
      <c r="BO394" s="9">
        <f t="shared" si="85"/>
        <v>0.53220586343238874</v>
      </c>
      <c r="BP394" s="7" t="str">
        <f t="shared" si="86"/>
        <v>OK</v>
      </c>
      <c r="BQ394" s="11">
        <f t="shared" si="87"/>
        <v>8.2923076923076913</v>
      </c>
      <c r="BR394" s="10" t="str">
        <f t="shared" si="88"/>
        <v>-</v>
      </c>
      <c r="BS394" s="9" t="str" cm="1">
        <f t="array" ref="BS394">IF(BQ394&lt;$K$45,"-",IF(BC394&lt;0,_xll.Dce_5575_1121_SigmaCr1(AN394,AG394,$B$23,$D$23),"-"))</f>
        <v>-</v>
      </c>
      <c r="BT394" s="10">
        <f t="shared" si="89"/>
        <v>0</v>
      </c>
      <c r="BU394" s="7" t="str">
        <f t="shared" si="90"/>
        <v>OK</v>
      </c>
      <c r="DA394" s="186"/>
      <c r="DB394" s="186"/>
      <c r="DC394" s="186"/>
      <c r="DD394" s="201"/>
      <c r="DE394" s="201"/>
      <c r="DF394" s="186"/>
      <c r="DG394" s="186"/>
      <c r="DH394" s="189"/>
      <c r="DI394" s="190"/>
      <c r="DJ394" s="187"/>
      <c r="DK394" s="187"/>
      <c r="DL394" s="190"/>
      <c r="DM394" s="190"/>
      <c r="DN394" s="190"/>
      <c r="DO394" s="190"/>
      <c r="DP394" s="190"/>
      <c r="DQ394" s="190"/>
      <c r="DR394" s="190"/>
      <c r="DS394" s="190"/>
      <c r="DT394" s="190"/>
      <c r="DU394" s="190"/>
      <c r="DV394" s="190"/>
      <c r="DW394" s="190"/>
      <c r="DX394" s="190"/>
      <c r="DY394" s="190"/>
      <c r="DZ394" s="190"/>
      <c r="EA394" s="190"/>
      <c r="EB394" s="186"/>
      <c r="EC394" s="188"/>
      <c r="ED394" s="188"/>
      <c r="EE394" s="188"/>
      <c r="EF394" s="188"/>
      <c r="EG394" s="188"/>
      <c r="EH394" s="188"/>
      <c r="EI394" s="188"/>
      <c r="EJ394" s="191"/>
      <c r="EK394" s="191"/>
      <c r="EL394" s="191"/>
      <c r="EM394" s="191"/>
      <c r="EN394" s="189"/>
      <c r="EO394" s="190"/>
      <c r="EP394" s="189"/>
      <c r="EQ394" s="187"/>
      <c r="ER394" s="191"/>
      <c r="ES394" s="190"/>
      <c r="ET394" s="191"/>
      <c r="EU394" s="190"/>
    </row>
    <row r="395" spans="27:151">
      <c r="AA395" s="6" t="s">
        <v>282</v>
      </c>
      <c r="AB395" s="5" t="s">
        <v>283</v>
      </c>
      <c r="AC395" s="5" t="s">
        <v>284</v>
      </c>
      <c r="AD395" s="4">
        <v>18.38</v>
      </c>
      <c r="AE395" s="4">
        <v>28</v>
      </c>
      <c r="AF395" s="5">
        <v>114.3</v>
      </c>
      <c r="AG395" s="5">
        <v>6.5000000000000009</v>
      </c>
      <c r="AH395" s="6" t="str">
        <f t="shared" si="76"/>
        <v>114.3 x 6.5</v>
      </c>
      <c r="AI395" s="11" cm="1">
        <f t="array" ref="AI395">_xll.DCEPropSectPipe(AF395, AG395, "Area")</f>
        <v>2201.3139723703698</v>
      </c>
      <c r="AJ395" s="151" cm="1">
        <f t="array" ref="AJ395">_xll.DCEPropSectPipe(AF395, AG395, "Ix")</f>
        <v>3209265.3722516391</v>
      </c>
      <c r="AK395" s="151" cm="1">
        <f t="array" ref="AK395">_xll.DCEPropSectPipe(AF395, AG395, "W")</f>
        <v>56155.124623825708</v>
      </c>
      <c r="AL395" s="151" cm="1">
        <f t="array" ref="AL395">_xll.DCEPropSectPipe(AF395, AG395, "Sx")</f>
        <v>37813.500833333332</v>
      </c>
      <c r="AM395" s="11">
        <f>2*Cal!AG395</f>
        <v>13.000000000000002</v>
      </c>
      <c r="AN395" s="11">
        <f t="shared" si="77"/>
        <v>53.9</v>
      </c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9"/>
      <c r="BB395" s="5" t="s">
        <v>300</v>
      </c>
      <c r="BC395" s="3">
        <v>876.53654524378044</v>
      </c>
      <c r="BD395" s="3">
        <v>4.0778971057716254E-3</v>
      </c>
      <c r="BE395" s="3">
        <v>1.4560899961921774</v>
      </c>
      <c r="BF395" s="3">
        <v>5.6568763795415355</v>
      </c>
      <c r="BG395" s="3">
        <v>-5.9183757531931932E-4</v>
      </c>
      <c r="BH395" s="153">
        <f t="shared" si="78"/>
        <v>5.6568764105013525</v>
      </c>
      <c r="BI395" s="153">
        <f t="shared" si="79"/>
        <v>1.456095706420337</v>
      </c>
      <c r="BJ395" s="8">
        <f t="shared" si="80"/>
        <v>1.8961327648710518</v>
      </c>
      <c r="BK395" s="8">
        <f t="shared" si="81"/>
        <v>0.47969810230363125</v>
      </c>
      <c r="BL395" s="8">
        <f t="shared" si="82"/>
        <v>2.3758308671746828</v>
      </c>
      <c r="BM395" s="8">
        <f t="shared" si="83"/>
        <v>1.0835289949655805E-2</v>
      </c>
      <c r="BN395" s="7" t="str">
        <f t="shared" si="84"/>
        <v>O/S</v>
      </c>
      <c r="BO395" s="9">
        <f t="shared" si="85"/>
        <v>0.4796981023036313</v>
      </c>
      <c r="BP395" s="7" t="str">
        <f t="shared" si="86"/>
        <v>OK</v>
      </c>
      <c r="BQ395" s="11">
        <f t="shared" si="87"/>
        <v>8.2923076923076913</v>
      </c>
      <c r="BR395" s="10" t="str">
        <f t="shared" si="88"/>
        <v>-</v>
      </c>
      <c r="BS395" s="9" t="str" cm="1">
        <f t="array" ref="BS395">IF(BQ395&lt;$K$45,"-",IF(BC395&lt;0,_xll.Dce_5575_1121_SigmaCr1(AN395,AG395,$B$23,$D$23),"-"))</f>
        <v>-</v>
      </c>
      <c r="BT395" s="10">
        <f t="shared" si="89"/>
        <v>0</v>
      </c>
      <c r="BU395" s="7" t="str">
        <f t="shared" si="90"/>
        <v>OK</v>
      </c>
      <c r="DA395" s="186"/>
      <c r="DB395" s="186"/>
      <c r="DC395" s="186"/>
      <c r="DD395" s="201"/>
      <c r="DE395" s="201"/>
      <c r="DF395" s="186"/>
      <c r="DG395" s="186"/>
      <c r="DH395" s="189"/>
      <c r="DI395" s="190"/>
      <c r="DJ395" s="187"/>
      <c r="DK395" s="187"/>
      <c r="DL395" s="190"/>
      <c r="DM395" s="190"/>
      <c r="DN395" s="190"/>
      <c r="DO395" s="190"/>
      <c r="DP395" s="190"/>
      <c r="DQ395" s="190"/>
      <c r="DR395" s="190"/>
      <c r="DS395" s="190"/>
      <c r="DT395" s="190"/>
      <c r="DU395" s="190"/>
      <c r="DV395" s="190"/>
      <c r="DW395" s="190"/>
      <c r="DX395" s="190"/>
      <c r="DY395" s="190"/>
      <c r="DZ395" s="190"/>
      <c r="EA395" s="190"/>
      <c r="EB395" s="186"/>
      <c r="EC395" s="188"/>
      <c r="ED395" s="188"/>
      <c r="EE395" s="188"/>
      <c r="EF395" s="188"/>
      <c r="EG395" s="188"/>
      <c r="EH395" s="188"/>
      <c r="EI395" s="188"/>
      <c r="EJ395" s="191"/>
      <c r="EK395" s="191"/>
      <c r="EL395" s="191"/>
      <c r="EM395" s="191"/>
      <c r="EN395" s="189"/>
      <c r="EO395" s="190"/>
      <c r="EP395" s="189"/>
      <c r="EQ395" s="187"/>
      <c r="ER395" s="191"/>
      <c r="ES395" s="190"/>
      <c r="ET395" s="191"/>
      <c r="EU395" s="190"/>
    </row>
    <row r="396" spans="27:151">
      <c r="AA396" s="6" t="s">
        <v>282</v>
      </c>
      <c r="AB396" s="5" t="s">
        <v>283</v>
      </c>
      <c r="AC396" s="5" t="s">
        <v>284</v>
      </c>
      <c r="AD396" s="4">
        <v>18.809999999999999</v>
      </c>
      <c r="AE396" s="4">
        <v>28</v>
      </c>
      <c r="AF396" s="5">
        <v>114.3</v>
      </c>
      <c r="AG396" s="5">
        <v>6.5000000000000009</v>
      </c>
      <c r="AH396" s="6" t="str">
        <f t="shared" si="76"/>
        <v>114.3 x 6.5</v>
      </c>
      <c r="AI396" s="11" cm="1">
        <f t="array" ref="AI396">_xll.DCEPropSectPipe(AF396, AG396, "Area")</f>
        <v>2201.3139723703698</v>
      </c>
      <c r="AJ396" s="151" cm="1">
        <f t="array" ref="AJ396">_xll.DCEPropSectPipe(AF396, AG396, "Ix")</f>
        <v>3209265.3722516391</v>
      </c>
      <c r="AK396" s="151" cm="1">
        <f t="array" ref="AK396">_xll.DCEPropSectPipe(AF396, AG396, "W")</f>
        <v>56155.124623825708</v>
      </c>
      <c r="AL396" s="151" cm="1">
        <f t="array" ref="AL396">_xll.DCEPropSectPipe(AF396, AG396, "Sx")</f>
        <v>37813.500833333332</v>
      </c>
      <c r="AM396" s="11">
        <f>2*Cal!AG396</f>
        <v>13.000000000000002</v>
      </c>
      <c r="AN396" s="11">
        <f t="shared" si="77"/>
        <v>53.9</v>
      </c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9"/>
      <c r="BB396" s="5" t="s">
        <v>300</v>
      </c>
      <c r="BC396" s="3">
        <v>876.53654524378044</v>
      </c>
      <c r="BD396" s="3">
        <v>4.0778971057716254E-3</v>
      </c>
      <c r="BE396" s="3">
        <v>1.5376336896202356</v>
      </c>
      <c r="BF396" s="3">
        <v>5.001999323270069</v>
      </c>
      <c r="BG396" s="3">
        <v>-2.3759175590944053E-3</v>
      </c>
      <c r="BH396" s="153">
        <f t="shared" si="78"/>
        <v>5.0019998875428291</v>
      </c>
      <c r="BI396" s="153">
        <f t="shared" si="79"/>
        <v>1.5376390970250282</v>
      </c>
      <c r="BJ396" s="8">
        <f t="shared" si="80"/>
        <v>1.8961327648710518</v>
      </c>
      <c r="BK396" s="8">
        <f t="shared" si="81"/>
        <v>0.42416515399257515</v>
      </c>
      <c r="BL396" s="8">
        <f t="shared" si="82"/>
        <v>2.320297918863627</v>
      </c>
      <c r="BM396" s="8">
        <f t="shared" si="83"/>
        <v>1.1442081300515546E-2</v>
      </c>
      <c r="BN396" s="7" t="str">
        <f t="shared" si="84"/>
        <v>O/S</v>
      </c>
      <c r="BO396" s="9">
        <f t="shared" si="85"/>
        <v>0.42416515399257521</v>
      </c>
      <c r="BP396" s="7" t="str">
        <f t="shared" si="86"/>
        <v>OK</v>
      </c>
      <c r="BQ396" s="11">
        <f t="shared" si="87"/>
        <v>8.2923076923076913</v>
      </c>
      <c r="BR396" s="10" t="str">
        <f t="shared" si="88"/>
        <v>-</v>
      </c>
      <c r="BS396" s="9" t="str" cm="1">
        <f t="array" ref="BS396">IF(BQ396&lt;$K$45,"-",IF(BC396&lt;0,_xll.Dce_5575_1121_SigmaCr1(AN396,AG396,$B$23,$D$23),"-"))</f>
        <v>-</v>
      </c>
      <c r="BT396" s="10">
        <f t="shared" si="89"/>
        <v>0</v>
      </c>
      <c r="BU396" s="7" t="str">
        <f t="shared" si="90"/>
        <v>OK</v>
      </c>
      <c r="DA396" s="186"/>
      <c r="DB396" s="186"/>
      <c r="DC396" s="186"/>
      <c r="DD396" s="201"/>
      <c r="DE396" s="201"/>
      <c r="DF396" s="186"/>
      <c r="DG396" s="186"/>
      <c r="DH396" s="189"/>
      <c r="DI396" s="190"/>
      <c r="DJ396" s="187"/>
      <c r="DK396" s="187"/>
      <c r="DL396" s="190"/>
      <c r="DM396" s="190"/>
      <c r="DN396" s="190"/>
      <c r="DO396" s="190"/>
      <c r="DP396" s="190"/>
      <c r="DQ396" s="190"/>
      <c r="DR396" s="190"/>
      <c r="DS396" s="190"/>
      <c r="DT396" s="190"/>
      <c r="DU396" s="190"/>
      <c r="DV396" s="190"/>
      <c r="DW396" s="190"/>
      <c r="DX396" s="190"/>
      <c r="DY396" s="190"/>
      <c r="DZ396" s="190"/>
      <c r="EA396" s="190"/>
      <c r="EB396" s="186"/>
      <c r="EC396" s="188"/>
      <c r="ED396" s="188"/>
      <c r="EE396" s="188"/>
      <c r="EF396" s="188"/>
      <c r="EG396" s="188"/>
      <c r="EH396" s="188"/>
      <c r="EI396" s="188"/>
      <c r="EJ396" s="191"/>
      <c r="EK396" s="191"/>
      <c r="EL396" s="191"/>
      <c r="EM396" s="191"/>
      <c r="EN396" s="189"/>
      <c r="EO396" s="190"/>
      <c r="EP396" s="189"/>
      <c r="EQ396" s="187"/>
      <c r="ER396" s="191"/>
      <c r="ES396" s="190"/>
      <c r="ET396" s="191"/>
      <c r="EU396" s="190"/>
    </row>
    <row r="397" spans="27:151">
      <c r="AA397" s="6" t="s">
        <v>282</v>
      </c>
      <c r="AB397" s="5" t="s">
        <v>283</v>
      </c>
      <c r="AC397" s="5" t="s">
        <v>284</v>
      </c>
      <c r="AD397" s="4">
        <v>19.25</v>
      </c>
      <c r="AE397" s="4">
        <v>28</v>
      </c>
      <c r="AF397" s="5">
        <v>114.3</v>
      </c>
      <c r="AG397" s="5">
        <v>6.5000000000000009</v>
      </c>
      <c r="AH397" s="6" t="str">
        <f t="shared" si="76"/>
        <v>114.3 x 6.5</v>
      </c>
      <c r="AI397" s="11" cm="1">
        <f t="array" ref="AI397">_xll.DCEPropSectPipe(AF397, AG397, "Area")</f>
        <v>2201.3139723703698</v>
      </c>
      <c r="AJ397" s="151" cm="1">
        <f t="array" ref="AJ397">_xll.DCEPropSectPipe(AF397, AG397, "Ix")</f>
        <v>3209265.3722516391</v>
      </c>
      <c r="AK397" s="151" cm="1">
        <f t="array" ref="AK397">_xll.DCEPropSectPipe(AF397, AG397, "W")</f>
        <v>56155.124623825708</v>
      </c>
      <c r="AL397" s="151" cm="1">
        <f t="array" ref="AL397">_xll.DCEPropSectPipe(AF397, AG397, "Sx")</f>
        <v>37813.500833333332</v>
      </c>
      <c r="AM397" s="11">
        <f>2*Cal!AG397</f>
        <v>13.000000000000002</v>
      </c>
      <c r="AN397" s="11">
        <f t="shared" si="77"/>
        <v>53.9</v>
      </c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9"/>
      <c r="BB397" s="5" t="s">
        <v>300</v>
      </c>
      <c r="BC397" s="3">
        <v>876.53654524378044</v>
      </c>
      <c r="BD397" s="3">
        <v>4.0778971057716254E-3</v>
      </c>
      <c r="BE397" s="3">
        <v>1.6191773830482934</v>
      </c>
      <c r="BF397" s="3">
        <v>4.311446901123829</v>
      </c>
      <c r="BG397" s="3">
        <v>-4.159997542869491E-3</v>
      </c>
      <c r="BH397" s="153">
        <f t="shared" si="78"/>
        <v>4.3114489080574554</v>
      </c>
      <c r="BI397" s="153">
        <f t="shared" si="79"/>
        <v>1.6191825181306538</v>
      </c>
      <c r="BJ397" s="8">
        <f t="shared" si="80"/>
        <v>1.8961327648710518</v>
      </c>
      <c r="BK397" s="8">
        <f t="shared" si="81"/>
        <v>0.3656070434091252</v>
      </c>
      <c r="BL397" s="8">
        <f t="shared" si="82"/>
        <v>2.261739808280177</v>
      </c>
      <c r="BM397" s="8">
        <f t="shared" si="83"/>
        <v>1.2048872878342836E-2</v>
      </c>
      <c r="BN397" s="7" t="str">
        <f t="shared" si="84"/>
        <v>O/S</v>
      </c>
      <c r="BO397" s="9">
        <f t="shared" si="85"/>
        <v>0.36560704340912525</v>
      </c>
      <c r="BP397" s="7" t="str">
        <f t="shared" si="86"/>
        <v>OK</v>
      </c>
      <c r="BQ397" s="11">
        <f t="shared" si="87"/>
        <v>8.2923076923076913</v>
      </c>
      <c r="BR397" s="10" t="str">
        <f t="shared" si="88"/>
        <v>-</v>
      </c>
      <c r="BS397" s="9" t="str" cm="1">
        <f t="array" ref="BS397">IF(BQ397&lt;$K$45,"-",IF(BC397&lt;0,_xll.Dce_5575_1121_SigmaCr1(AN397,AG397,$B$23,$D$23),"-"))</f>
        <v>-</v>
      </c>
      <c r="BT397" s="10">
        <f t="shared" si="89"/>
        <v>0</v>
      </c>
      <c r="BU397" s="7" t="str">
        <f t="shared" si="90"/>
        <v>OK</v>
      </c>
      <c r="DA397" s="186"/>
      <c r="DB397" s="186"/>
      <c r="DC397" s="186"/>
      <c r="DD397" s="201"/>
      <c r="DE397" s="201"/>
      <c r="DF397" s="186"/>
      <c r="DG397" s="186"/>
      <c r="DH397" s="189"/>
      <c r="DI397" s="190"/>
      <c r="DJ397" s="187"/>
      <c r="DK397" s="187"/>
      <c r="DL397" s="190"/>
      <c r="DM397" s="190"/>
      <c r="DN397" s="190"/>
      <c r="DO397" s="190"/>
      <c r="DP397" s="190"/>
      <c r="DQ397" s="190"/>
      <c r="DR397" s="190"/>
      <c r="DS397" s="190"/>
      <c r="DT397" s="190"/>
      <c r="DU397" s="190"/>
      <c r="DV397" s="190"/>
      <c r="DW397" s="190"/>
      <c r="DX397" s="190"/>
      <c r="DY397" s="190"/>
      <c r="DZ397" s="190"/>
      <c r="EA397" s="190"/>
      <c r="EB397" s="186"/>
      <c r="EC397" s="188"/>
      <c r="ED397" s="188"/>
      <c r="EE397" s="188"/>
      <c r="EF397" s="188"/>
      <c r="EG397" s="188"/>
      <c r="EH397" s="188"/>
      <c r="EI397" s="188"/>
      <c r="EJ397" s="191"/>
      <c r="EK397" s="191"/>
      <c r="EL397" s="191"/>
      <c r="EM397" s="191"/>
      <c r="EN397" s="189"/>
      <c r="EO397" s="190"/>
      <c r="EP397" s="189"/>
      <c r="EQ397" s="187"/>
      <c r="ER397" s="191"/>
      <c r="ES397" s="190"/>
      <c r="ET397" s="191"/>
      <c r="EU397" s="190"/>
    </row>
    <row r="398" spans="27:151">
      <c r="AA398" s="6" t="s">
        <v>282</v>
      </c>
      <c r="AB398" s="5" t="s">
        <v>283</v>
      </c>
      <c r="AC398" s="5" t="s">
        <v>284</v>
      </c>
      <c r="AD398" s="4">
        <v>19.25</v>
      </c>
      <c r="AE398" s="4">
        <v>28</v>
      </c>
      <c r="AF398" s="5">
        <v>114.3</v>
      </c>
      <c r="AG398" s="5">
        <v>6.5000000000000009</v>
      </c>
      <c r="AH398" s="6" t="str">
        <f t="shared" si="76"/>
        <v>114.3 x 6.5</v>
      </c>
      <c r="AI398" s="11" cm="1">
        <f t="array" ref="AI398">_xll.DCEPropSectPipe(AF398, AG398, "Area")</f>
        <v>2201.3139723703698</v>
      </c>
      <c r="AJ398" s="151" cm="1">
        <f t="array" ref="AJ398">_xll.DCEPropSectPipe(AF398, AG398, "Ix")</f>
        <v>3209265.3722516391</v>
      </c>
      <c r="AK398" s="151" cm="1">
        <f t="array" ref="AK398">_xll.DCEPropSectPipe(AF398, AG398, "W")</f>
        <v>56155.124623825708</v>
      </c>
      <c r="AL398" s="151" cm="1">
        <f t="array" ref="AL398">_xll.DCEPropSectPipe(AF398, AG398, "Sx")</f>
        <v>37813.500833333332</v>
      </c>
      <c r="AM398" s="11">
        <f>2*Cal!AG398</f>
        <v>13.000000000000002</v>
      </c>
      <c r="AN398" s="11">
        <f t="shared" si="77"/>
        <v>53.9</v>
      </c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9"/>
      <c r="BB398" s="5" t="s">
        <v>300</v>
      </c>
      <c r="BC398" s="3">
        <v>876.53654524378044</v>
      </c>
      <c r="BD398" s="3">
        <v>4.0778971057716254E-3</v>
      </c>
      <c r="BE398" s="3">
        <v>-0.2454148440035176</v>
      </c>
      <c r="BF398" s="3">
        <v>4.311446901123988</v>
      </c>
      <c r="BG398" s="3">
        <v>5.3720863383293141E-3</v>
      </c>
      <c r="BH398" s="153">
        <f t="shared" si="78"/>
        <v>4.3114502479471177</v>
      </c>
      <c r="BI398" s="153">
        <f t="shared" si="79"/>
        <v>0.24544872153277991</v>
      </c>
      <c r="BJ398" s="8">
        <f t="shared" si="80"/>
        <v>1.8961327648710518</v>
      </c>
      <c r="BK398" s="8">
        <f t="shared" si="81"/>
        <v>0.36560715703058017</v>
      </c>
      <c r="BL398" s="8">
        <f t="shared" si="82"/>
        <v>2.2617399219016319</v>
      </c>
      <c r="BM398" s="8">
        <f t="shared" si="83"/>
        <v>1.8264651518807963E-3</v>
      </c>
      <c r="BN398" s="7" t="str">
        <f t="shared" si="84"/>
        <v>O/S</v>
      </c>
      <c r="BO398" s="9">
        <f t="shared" si="85"/>
        <v>0.36560715703058022</v>
      </c>
      <c r="BP398" s="7" t="str">
        <f t="shared" si="86"/>
        <v>OK</v>
      </c>
      <c r="BQ398" s="11">
        <f t="shared" si="87"/>
        <v>8.2923076923076913</v>
      </c>
      <c r="BR398" s="10" t="str">
        <f t="shared" si="88"/>
        <v>-</v>
      </c>
      <c r="BS398" s="9" t="str" cm="1">
        <f t="array" ref="BS398">IF(BQ398&lt;$K$45,"-",IF(BC398&lt;0,_xll.Dce_5575_1121_SigmaCr1(AN398,AG398,$B$23,$D$23),"-"))</f>
        <v>-</v>
      </c>
      <c r="BT398" s="10">
        <f t="shared" si="89"/>
        <v>0</v>
      </c>
      <c r="BU398" s="7" t="str">
        <f t="shared" si="90"/>
        <v>OK</v>
      </c>
      <c r="DA398" s="186"/>
      <c r="DB398" s="186"/>
      <c r="DC398" s="186"/>
      <c r="DD398" s="201"/>
      <c r="DE398" s="201"/>
      <c r="DF398" s="186"/>
      <c r="DG398" s="186"/>
      <c r="DH398" s="189"/>
      <c r="DI398" s="190"/>
      <c r="DJ398" s="187"/>
      <c r="DK398" s="187"/>
      <c r="DL398" s="190"/>
      <c r="DM398" s="190"/>
      <c r="DN398" s="190"/>
      <c r="DO398" s="190"/>
      <c r="DP398" s="190"/>
      <c r="DQ398" s="190"/>
      <c r="DR398" s="190"/>
      <c r="DS398" s="190"/>
      <c r="DT398" s="190"/>
      <c r="DU398" s="190"/>
      <c r="DV398" s="190"/>
      <c r="DW398" s="190"/>
      <c r="DX398" s="190"/>
      <c r="DY398" s="190"/>
      <c r="DZ398" s="190"/>
      <c r="EA398" s="190"/>
      <c r="EB398" s="186"/>
      <c r="EC398" s="188"/>
      <c r="ED398" s="188"/>
      <c r="EE398" s="188"/>
      <c r="EF398" s="188"/>
      <c r="EG398" s="188"/>
      <c r="EH398" s="188"/>
      <c r="EI398" s="188"/>
      <c r="EJ398" s="191"/>
      <c r="EK398" s="191"/>
      <c r="EL398" s="191"/>
      <c r="EM398" s="191"/>
      <c r="EN398" s="189"/>
      <c r="EO398" s="190"/>
      <c r="EP398" s="189"/>
      <c r="EQ398" s="187"/>
      <c r="ER398" s="191"/>
      <c r="ES398" s="190"/>
      <c r="ET398" s="191"/>
      <c r="EU398" s="190"/>
    </row>
    <row r="399" spans="27:151">
      <c r="AA399" s="6" t="s">
        <v>282</v>
      </c>
      <c r="AB399" s="5" t="s">
        <v>283</v>
      </c>
      <c r="AC399" s="5" t="s">
        <v>284</v>
      </c>
      <c r="AD399" s="4">
        <v>19.690000000000001</v>
      </c>
      <c r="AE399" s="4">
        <v>28</v>
      </c>
      <c r="AF399" s="5">
        <v>114.3</v>
      </c>
      <c r="AG399" s="5">
        <v>6.5000000000000009</v>
      </c>
      <c r="AH399" s="6" t="str">
        <f t="shared" si="76"/>
        <v>114.3 x 6.5</v>
      </c>
      <c r="AI399" s="11" cm="1">
        <f t="array" ref="AI399">_xll.DCEPropSectPipe(AF399, AG399, "Area")</f>
        <v>2201.3139723703698</v>
      </c>
      <c r="AJ399" s="151" cm="1">
        <f t="array" ref="AJ399">_xll.DCEPropSectPipe(AF399, AG399, "Ix")</f>
        <v>3209265.3722516391</v>
      </c>
      <c r="AK399" s="151" cm="1">
        <f t="array" ref="AK399">_xll.DCEPropSectPipe(AF399, AG399, "W")</f>
        <v>56155.124623825708</v>
      </c>
      <c r="AL399" s="151" cm="1">
        <f t="array" ref="AL399">_xll.DCEPropSectPipe(AF399, AG399, "Sx")</f>
        <v>37813.500833333332</v>
      </c>
      <c r="AM399" s="11">
        <f>2*Cal!AG399</f>
        <v>13.000000000000002</v>
      </c>
      <c r="AN399" s="11">
        <f t="shared" si="77"/>
        <v>53.9</v>
      </c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9"/>
      <c r="BB399" s="5" t="s">
        <v>300</v>
      </c>
      <c r="BC399" s="3">
        <v>876.53654524378044</v>
      </c>
      <c r="BD399" s="3">
        <v>4.0778971057716254E-3</v>
      </c>
      <c r="BE399" s="3">
        <v>-0.16387115057545976</v>
      </c>
      <c r="BF399" s="3">
        <v>4.4009782124381394</v>
      </c>
      <c r="BG399" s="3">
        <v>3.5880063545542279E-3</v>
      </c>
      <c r="BH399" s="153">
        <f t="shared" si="78"/>
        <v>4.4009796750433647</v>
      </c>
      <c r="BI399" s="153">
        <f t="shared" si="79"/>
        <v>0.16392188150375245</v>
      </c>
      <c r="BJ399" s="8">
        <f t="shared" si="80"/>
        <v>1.8961327648710518</v>
      </c>
      <c r="BK399" s="8">
        <f t="shared" si="81"/>
        <v>0.37319917304116063</v>
      </c>
      <c r="BL399" s="8">
        <f t="shared" si="82"/>
        <v>2.2693319379122125</v>
      </c>
      <c r="BM399" s="8">
        <f t="shared" si="83"/>
        <v>1.2197969593308812E-3</v>
      </c>
      <c r="BN399" s="7" t="str">
        <f t="shared" si="84"/>
        <v>O/S</v>
      </c>
      <c r="BO399" s="9">
        <f t="shared" si="85"/>
        <v>0.37319917304116068</v>
      </c>
      <c r="BP399" s="7" t="str">
        <f t="shared" si="86"/>
        <v>OK</v>
      </c>
      <c r="BQ399" s="11">
        <f t="shared" si="87"/>
        <v>8.2923076923076913</v>
      </c>
      <c r="BR399" s="10" t="str">
        <f t="shared" si="88"/>
        <v>-</v>
      </c>
      <c r="BS399" s="9" t="str" cm="1">
        <f t="array" ref="BS399">IF(BQ399&lt;$K$45,"-",IF(BC399&lt;0,_xll.Dce_5575_1121_SigmaCr1(AN399,AG399,$B$23,$D$23),"-"))</f>
        <v>-</v>
      </c>
      <c r="BT399" s="10">
        <f t="shared" si="89"/>
        <v>0</v>
      </c>
      <c r="BU399" s="7" t="str">
        <f t="shared" si="90"/>
        <v>OK</v>
      </c>
      <c r="DA399" s="186"/>
      <c r="DB399" s="186"/>
      <c r="DC399" s="186"/>
      <c r="DD399" s="201"/>
      <c r="DE399" s="201"/>
      <c r="DF399" s="186"/>
      <c r="DG399" s="186"/>
      <c r="DH399" s="189"/>
      <c r="DI399" s="190"/>
      <c r="DJ399" s="187"/>
      <c r="DK399" s="187"/>
      <c r="DL399" s="190"/>
      <c r="DM399" s="190"/>
      <c r="DN399" s="190"/>
      <c r="DO399" s="190"/>
      <c r="DP399" s="190"/>
      <c r="DQ399" s="190"/>
      <c r="DR399" s="190"/>
      <c r="DS399" s="190"/>
      <c r="DT399" s="190"/>
      <c r="DU399" s="190"/>
      <c r="DV399" s="190"/>
      <c r="DW399" s="190"/>
      <c r="DX399" s="190"/>
      <c r="DY399" s="190"/>
      <c r="DZ399" s="190"/>
      <c r="EA399" s="190"/>
      <c r="EB399" s="186"/>
      <c r="EC399" s="188"/>
      <c r="ED399" s="188"/>
      <c r="EE399" s="188"/>
      <c r="EF399" s="188"/>
      <c r="EG399" s="188"/>
      <c r="EH399" s="188"/>
      <c r="EI399" s="188"/>
      <c r="EJ399" s="191"/>
      <c r="EK399" s="191"/>
      <c r="EL399" s="191"/>
      <c r="EM399" s="191"/>
      <c r="EN399" s="189"/>
      <c r="EO399" s="190"/>
      <c r="EP399" s="189"/>
      <c r="EQ399" s="187"/>
      <c r="ER399" s="191"/>
      <c r="ES399" s="190"/>
      <c r="ET399" s="191"/>
      <c r="EU399" s="190"/>
    </row>
    <row r="400" spans="27:151">
      <c r="AA400" s="6" t="s">
        <v>282</v>
      </c>
      <c r="AB400" s="5" t="s">
        <v>283</v>
      </c>
      <c r="AC400" s="5" t="s">
        <v>284</v>
      </c>
      <c r="AD400" s="4">
        <v>20.12</v>
      </c>
      <c r="AE400" s="4">
        <v>28</v>
      </c>
      <c r="AF400" s="5">
        <v>114.3</v>
      </c>
      <c r="AG400" s="5">
        <v>6.5000000000000009</v>
      </c>
      <c r="AH400" s="6" t="str">
        <f t="shared" si="76"/>
        <v>114.3 x 6.5</v>
      </c>
      <c r="AI400" s="11" cm="1">
        <f t="array" ref="AI400">_xll.DCEPropSectPipe(AF400, AG400, "Area")</f>
        <v>2201.3139723703698</v>
      </c>
      <c r="AJ400" s="151" cm="1">
        <f t="array" ref="AJ400">_xll.DCEPropSectPipe(AF400, AG400, "Ix")</f>
        <v>3209265.3722516391</v>
      </c>
      <c r="AK400" s="151" cm="1">
        <f t="array" ref="AK400">_xll.DCEPropSectPipe(AF400, AG400, "W")</f>
        <v>56155.124623825708</v>
      </c>
      <c r="AL400" s="151" cm="1">
        <f t="array" ref="AL400">_xll.DCEPropSectPipe(AF400, AG400, "Sx")</f>
        <v>37813.500833333332</v>
      </c>
      <c r="AM400" s="11">
        <f>2*Cal!AG400</f>
        <v>13.000000000000002</v>
      </c>
      <c r="AN400" s="11">
        <f t="shared" si="77"/>
        <v>53.9</v>
      </c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9"/>
      <c r="BB400" s="5" t="s">
        <v>300</v>
      </c>
      <c r="BC400" s="3">
        <v>876.53654524378044</v>
      </c>
      <c r="BD400" s="3">
        <v>4.0778971057716254E-3</v>
      </c>
      <c r="BE400" s="3">
        <v>-8.2327457147401861E-2</v>
      </c>
      <c r="BF400" s="3">
        <v>4.4548341578775146</v>
      </c>
      <c r="BG400" s="3">
        <v>1.8039263707791419E-3</v>
      </c>
      <c r="BH400" s="153">
        <f t="shared" si="78"/>
        <v>4.4548345231156024</v>
      </c>
      <c r="BI400" s="153">
        <f t="shared" si="79"/>
        <v>8.2428389800860188E-2</v>
      </c>
      <c r="BJ400" s="8">
        <f t="shared" si="80"/>
        <v>1.8961327648710518</v>
      </c>
      <c r="BK400" s="8">
        <f t="shared" si="81"/>
        <v>0.37776601639169671</v>
      </c>
      <c r="BL400" s="8">
        <f t="shared" si="82"/>
        <v>2.2738987812627487</v>
      </c>
      <c r="BM400" s="8">
        <f t="shared" si="83"/>
        <v>6.133769227101521E-4</v>
      </c>
      <c r="BN400" s="7" t="str">
        <f t="shared" si="84"/>
        <v>O/S</v>
      </c>
      <c r="BO400" s="9">
        <f t="shared" si="85"/>
        <v>0.37776601639169677</v>
      </c>
      <c r="BP400" s="7" t="str">
        <f t="shared" si="86"/>
        <v>OK</v>
      </c>
      <c r="BQ400" s="11">
        <f t="shared" si="87"/>
        <v>8.2923076923076913</v>
      </c>
      <c r="BR400" s="10" t="str">
        <f t="shared" si="88"/>
        <v>-</v>
      </c>
      <c r="BS400" s="9" t="str" cm="1">
        <f t="array" ref="BS400">IF(BQ400&lt;$K$45,"-",IF(BC400&lt;0,_xll.Dce_5575_1121_SigmaCr1(AN400,AG400,$B$23,$D$23),"-"))</f>
        <v>-</v>
      </c>
      <c r="BT400" s="10">
        <f t="shared" si="89"/>
        <v>0</v>
      </c>
      <c r="BU400" s="7" t="str">
        <f t="shared" si="90"/>
        <v>OK</v>
      </c>
      <c r="DA400" s="186"/>
      <c r="DB400" s="186"/>
      <c r="DC400" s="186"/>
      <c r="DD400" s="201"/>
      <c r="DE400" s="201"/>
      <c r="DF400" s="186"/>
      <c r="DG400" s="186"/>
      <c r="DH400" s="189"/>
      <c r="DI400" s="190"/>
      <c r="DJ400" s="187"/>
      <c r="DK400" s="187"/>
      <c r="DL400" s="190"/>
      <c r="DM400" s="190"/>
      <c r="DN400" s="190"/>
      <c r="DO400" s="190"/>
      <c r="DP400" s="190"/>
      <c r="DQ400" s="190"/>
      <c r="DR400" s="190"/>
      <c r="DS400" s="190"/>
      <c r="DT400" s="190"/>
      <c r="DU400" s="190"/>
      <c r="DV400" s="190"/>
      <c r="DW400" s="190"/>
      <c r="DX400" s="190"/>
      <c r="DY400" s="190"/>
      <c r="DZ400" s="190"/>
      <c r="EA400" s="190"/>
      <c r="EB400" s="186"/>
      <c r="EC400" s="188"/>
      <c r="ED400" s="188"/>
      <c r="EE400" s="188"/>
      <c r="EF400" s="188"/>
      <c r="EG400" s="188"/>
      <c r="EH400" s="188"/>
      <c r="EI400" s="188"/>
      <c r="EJ400" s="191"/>
      <c r="EK400" s="191"/>
      <c r="EL400" s="191"/>
      <c r="EM400" s="191"/>
      <c r="EN400" s="189"/>
      <c r="EO400" s="190"/>
      <c r="EP400" s="189"/>
      <c r="EQ400" s="187"/>
      <c r="ER400" s="191"/>
      <c r="ES400" s="190"/>
      <c r="ET400" s="191"/>
      <c r="EU400" s="190"/>
    </row>
    <row r="401" spans="27:151">
      <c r="AA401" s="6" t="s">
        <v>282</v>
      </c>
      <c r="AB401" s="5" t="s">
        <v>283</v>
      </c>
      <c r="AC401" s="5" t="s">
        <v>284</v>
      </c>
      <c r="AD401" s="4">
        <v>20.56</v>
      </c>
      <c r="AE401" s="4">
        <v>28</v>
      </c>
      <c r="AF401" s="5">
        <v>114.3</v>
      </c>
      <c r="AG401" s="5">
        <v>6.5000000000000009</v>
      </c>
      <c r="AH401" s="6" t="str">
        <f t="shared" si="76"/>
        <v>114.3 x 6.5</v>
      </c>
      <c r="AI401" s="11" cm="1">
        <f t="array" ref="AI401">_xll.DCEPropSectPipe(AF401, AG401, "Area")</f>
        <v>2201.3139723703698</v>
      </c>
      <c r="AJ401" s="151" cm="1">
        <f t="array" ref="AJ401">_xll.DCEPropSectPipe(AF401, AG401, "Ix")</f>
        <v>3209265.3722516391</v>
      </c>
      <c r="AK401" s="151" cm="1">
        <f t="array" ref="AK401">_xll.DCEPropSectPipe(AF401, AG401, "W")</f>
        <v>56155.124623825708</v>
      </c>
      <c r="AL401" s="151" cm="1">
        <f t="array" ref="AL401">_xll.DCEPropSectPipe(AF401, AG401, "Sx")</f>
        <v>37813.500833333332</v>
      </c>
      <c r="AM401" s="11">
        <f>2*Cal!AG401</f>
        <v>13.000000000000002</v>
      </c>
      <c r="AN401" s="11">
        <f t="shared" si="77"/>
        <v>53.9</v>
      </c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9"/>
      <c r="BB401" s="5" t="s">
        <v>300</v>
      </c>
      <c r="BC401" s="3">
        <v>876.53654524378044</v>
      </c>
      <c r="BD401" s="3">
        <v>4.0778971057716254E-3</v>
      </c>
      <c r="BE401" s="3">
        <v>-7.8376371934398275E-4</v>
      </c>
      <c r="BF401" s="3">
        <v>4.4730147374421163</v>
      </c>
      <c r="BG401" s="3">
        <v>1.9846387004055754E-5</v>
      </c>
      <c r="BH401" s="153">
        <f t="shared" si="78"/>
        <v>4.4730147374861442</v>
      </c>
      <c r="BI401" s="153">
        <f t="shared" si="79"/>
        <v>4.1525330068550347E-3</v>
      </c>
      <c r="BJ401" s="8">
        <f t="shared" si="80"/>
        <v>1.8961327648710518</v>
      </c>
      <c r="BK401" s="8">
        <f t="shared" si="81"/>
        <v>0.37930768244556928</v>
      </c>
      <c r="BL401" s="8">
        <f t="shared" si="82"/>
        <v>2.2754404473166212</v>
      </c>
      <c r="BM401" s="8">
        <f t="shared" si="83"/>
        <v>3.0900372109058185E-5</v>
      </c>
      <c r="BN401" s="7" t="str">
        <f t="shared" si="84"/>
        <v>O/S</v>
      </c>
      <c r="BO401" s="9">
        <f t="shared" si="85"/>
        <v>0.37930768244556934</v>
      </c>
      <c r="BP401" s="7" t="str">
        <f t="shared" si="86"/>
        <v>OK</v>
      </c>
      <c r="BQ401" s="11">
        <f t="shared" si="87"/>
        <v>8.2923076923076913</v>
      </c>
      <c r="BR401" s="10" t="str">
        <f t="shared" si="88"/>
        <v>-</v>
      </c>
      <c r="BS401" s="9" t="str" cm="1">
        <f t="array" ref="BS401">IF(BQ401&lt;$K$45,"-",IF(BC401&lt;0,_xll.Dce_5575_1121_SigmaCr1(AN401,AG401,$B$23,$D$23),"-"))</f>
        <v>-</v>
      </c>
      <c r="BT401" s="10">
        <f t="shared" si="89"/>
        <v>0</v>
      </c>
      <c r="BU401" s="7" t="str">
        <f t="shared" si="90"/>
        <v>OK</v>
      </c>
      <c r="DA401" s="186"/>
      <c r="DB401" s="186"/>
      <c r="DC401" s="186"/>
      <c r="DD401" s="201"/>
      <c r="DE401" s="201"/>
      <c r="DF401" s="186"/>
      <c r="DG401" s="186"/>
      <c r="DH401" s="189"/>
      <c r="DI401" s="190"/>
      <c r="DJ401" s="187"/>
      <c r="DK401" s="187"/>
      <c r="DL401" s="190"/>
      <c r="DM401" s="190"/>
      <c r="DN401" s="190"/>
      <c r="DO401" s="190"/>
      <c r="DP401" s="190"/>
      <c r="DQ401" s="190"/>
      <c r="DR401" s="190"/>
      <c r="DS401" s="190"/>
      <c r="DT401" s="190"/>
      <c r="DU401" s="190"/>
      <c r="DV401" s="190"/>
      <c r="DW401" s="190"/>
      <c r="DX401" s="190"/>
      <c r="DY401" s="190"/>
      <c r="DZ401" s="190"/>
      <c r="EA401" s="190"/>
      <c r="EB401" s="186"/>
      <c r="EC401" s="188"/>
      <c r="ED401" s="188"/>
      <c r="EE401" s="188"/>
      <c r="EF401" s="188"/>
      <c r="EG401" s="188"/>
      <c r="EH401" s="188"/>
      <c r="EI401" s="188"/>
      <c r="EJ401" s="191"/>
      <c r="EK401" s="191"/>
      <c r="EL401" s="191"/>
      <c r="EM401" s="191"/>
      <c r="EN401" s="189"/>
      <c r="EO401" s="190"/>
      <c r="EP401" s="189"/>
      <c r="EQ401" s="187"/>
      <c r="ER401" s="191"/>
      <c r="ES401" s="190"/>
      <c r="ET401" s="191"/>
      <c r="EU401" s="190"/>
    </row>
    <row r="402" spans="27:151">
      <c r="AA402" s="6" t="s">
        <v>282</v>
      </c>
      <c r="AB402" s="5" t="s">
        <v>283</v>
      </c>
      <c r="AC402" s="5" t="s">
        <v>284</v>
      </c>
      <c r="AD402" s="4">
        <v>21</v>
      </c>
      <c r="AE402" s="4">
        <v>28</v>
      </c>
      <c r="AF402" s="5">
        <v>114.3</v>
      </c>
      <c r="AG402" s="5">
        <v>6.5000000000000009</v>
      </c>
      <c r="AH402" s="6" t="str">
        <f t="shared" si="76"/>
        <v>114.3 x 6.5</v>
      </c>
      <c r="AI402" s="11" cm="1">
        <f t="array" ref="AI402">_xll.DCEPropSectPipe(AF402, AG402, "Area")</f>
        <v>2201.3139723703698</v>
      </c>
      <c r="AJ402" s="151" cm="1">
        <f t="array" ref="AJ402">_xll.DCEPropSectPipe(AF402, AG402, "Ix")</f>
        <v>3209265.3722516391</v>
      </c>
      <c r="AK402" s="151" cm="1">
        <f t="array" ref="AK402">_xll.DCEPropSectPipe(AF402, AG402, "W")</f>
        <v>56155.124623825708</v>
      </c>
      <c r="AL402" s="151" cm="1">
        <f t="array" ref="AL402">_xll.DCEPropSectPipe(AF402, AG402, "Sx")</f>
        <v>37813.500833333332</v>
      </c>
      <c r="AM402" s="11">
        <f>2*Cal!AG402</f>
        <v>13.000000000000002</v>
      </c>
      <c r="AN402" s="11">
        <f t="shared" si="77"/>
        <v>53.9</v>
      </c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9"/>
      <c r="BB402" s="5" t="s">
        <v>300</v>
      </c>
      <c r="BC402" s="3">
        <v>876.53654524378044</v>
      </c>
      <c r="BD402" s="3">
        <v>4.0778971057716254E-3</v>
      </c>
      <c r="BE402" s="3">
        <v>8.0759929708713901E-2</v>
      </c>
      <c r="BF402" s="3">
        <v>4.4555199511319419</v>
      </c>
      <c r="BG402" s="3">
        <v>-1.7642335967710304E-3</v>
      </c>
      <c r="BH402" s="153">
        <f t="shared" si="78"/>
        <v>4.4555203004200266</v>
      </c>
      <c r="BI402" s="153">
        <f t="shared" si="79"/>
        <v>8.0862818967444308E-2</v>
      </c>
      <c r="BJ402" s="8">
        <f t="shared" si="80"/>
        <v>1.8961327648710518</v>
      </c>
      <c r="BK402" s="8">
        <f t="shared" si="81"/>
        <v>0.37782416969886895</v>
      </c>
      <c r="BL402" s="8">
        <f t="shared" si="82"/>
        <v>2.2739569345699207</v>
      </c>
      <c r="BM402" s="8">
        <f t="shared" si="83"/>
        <v>6.0172699211699892E-4</v>
      </c>
      <c r="BN402" s="7" t="str">
        <f t="shared" si="84"/>
        <v>O/S</v>
      </c>
      <c r="BO402" s="9">
        <f t="shared" si="85"/>
        <v>0.37782416969886901</v>
      </c>
      <c r="BP402" s="7" t="str">
        <f t="shared" si="86"/>
        <v>OK</v>
      </c>
      <c r="BQ402" s="11">
        <f t="shared" si="87"/>
        <v>8.2923076923076913</v>
      </c>
      <c r="BR402" s="10" t="str">
        <f t="shared" si="88"/>
        <v>-</v>
      </c>
      <c r="BS402" s="9" t="str" cm="1">
        <f t="array" ref="BS402">IF(BQ402&lt;$K$45,"-",IF(BC402&lt;0,_xll.Dce_5575_1121_SigmaCr1(AN402,AG402,$B$23,$D$23),"-"))</f>
        <v>-</v>
      </c>
      <c r="BT402" s="10">
        <f t="shared" si="89"/>
        <v>0</v>
      </c>
      <c r="BU402" s="7" t="str">
        <f t="shared" si="90"/>
        <v>OK</v>
      </c>
      <c r="DA402" s="186"/>
      <c r="DB402" s="186"/>
      <c r="DC402" s="186"/>
      <c r="DD402" s="201"/>
      <c r="DE402" s="201"/>
      <c r="DF402" s="186"/>
      <c r="DG402" s="186"/>
      <c r="DH402" s="189"/>
      <c r="DI402" s="190"/>
      <c r="DJ402" s="187"/>
      <c r="DK402" s="187"/>
      <c r="DL402" s="190"/>
      <c r="DM402" s="190"/>
      <c r="DN402" s="190"/>
      <c r="DO402" s="190"/>
      <c r="DP402" s="190"/>
      <c r="DQ402" s="190"/>
      <c r="DR402" s="190"/>
      <c r="DS402" s="190"/>
      <c r="DT402" s="190"/>
      <c r="DU402" s="190"/>
      <c r="DV402" s="190"/>
      <c r="DW402" s="190"/>
      <c r="DX402" s="190"/>
      <c r="DY402" s="190"/>
      <c r="DZ402" s="190"/>
      <c r="EA402" s="190"/>
      <c r="EB402" s="186"/>
      <c r="EC402" s="188"/>
      <c r="ED402" s="188"/>
      <c r="EE402" s="188"/>
      <c r="EF402" s="188"/>
      <c r="EG402" s="188"/>
      <c r="EH402" s="188"/>
      <c r="EI402" s="188"/>
      <c r="EJ402" s="191"/>
      <c r="EK402" s="191"/>
      <c r="EL402" s="191"/>
      <c r="EM402" s="191"/>
      <c r="EN402" s="189"/>
      <c r="EO402" s="190"/>
      <c r="EP402" s="189"/>
      <c r="EQ402" s="187"/>
      <c r="ER402" s="191"/>
      <c r="ES402" s="190"/>
      <c r="ET402" s="191"/>
      <c r="EU402" s="190"/>
    </row>
    <row r="403" spans="27:151">
      <c r="AA403" s="6" t="s">
        <v>282</v>
      </c>
      <c r="AB403" s="5" t="s">
        <v>283</v>
      </c>
      <c r="AC403" s="5" t="s">
        <v>284</v>
      </c>
      <c r="AD403" s="4">
        <v>21</v>
      </c>
      <c r="AE403" s="4">
        <v>28</v>
      </c>
      <c r="AF403" s="5">
        <v>114.3</v>
      </c>
      <c r="AG403" s="5">
        <v>6.5000000000000009</v>
      </c>
      <c r="AH403" s="6" t="str">
        <f t="shared" si="76"/>
        <v>114.3 x 6.5</v>
      </c>
      <c r="AI403" s="11" cm="1">
        <f t="array" ref="AI403">_xll.DCEPropSectPipe(AF403, AG403, "Area")</f>
        <v>2201.3139723703698</v>
      </c>
      <c r="AJ403" s="151" cm="1">
        <f t="array" ref="AJ403">_xll.DCEPropSectPipe(AF403, AG403, "Ix")</f>
        <v>3209265.3722516391</v>
      </c>
      <c r="AK403" s="151" cm="1">
        <f t="array" ref="AK403">_xll.DCEPropSectPipe(AF403, AG403, "W")</f>
        <v>56155.124623825708</v>
      </c>
      <c r="AL403" s="151" cm="1">
        <f t="array" ref="AL403">_xll.DCEPropSectPipe(AF403, AG403, "Sx")</f>
        <v>37813.500833333332</v>
      </c>
      <c r="AM403" s="11">
        <f>2*Cal!AG403</f>
        <v>13.000000000000002</v>
      </c>
      <c r="AN403" s="11">
        <f t="shared" si="77"/>
        <v>53.9</v>
      </c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9"/>
      <c r="BB403" s="5" t="s">
        <v>300</v>
      </c>
      <c r="BC403" s="3">
        <v>100.34457264249217</v>
      </c>
      <c r="BD403" s="3">
        <v>4.0778971057792652E-3</v>
      </c>
      <c r="BE403" s="3">
        <v>1.8113014335369224</v>
      </c>
      <c r="BF403" s="3">
        <v>4.4555199511321835</v>
      </c>
      <c r="BG403" s="3">
        <v>3.4495978780036784E-3</v>
      </c>
      <c r="BH403" s="153">
        <f t="shared" si="78"/>
        <v>4.4555212865233242</v>
      </c>
      <c r="BI403" s="153">
        <f t="shared" si="79"/>
        <v>1.8113060239445224</v>
      </c>
      <c r="BJ403" s="8">
        <f t="shared" si="80"/>
        <v>0.21706639956637089</v>
      </c>
      <c r="BK403" s="8">
        <f t="shared" si="81"/>
        <v>0.37782425331955399</v>
      </c>
      <c r="BL403" s="8">
        <f t="shared" si="82"/>
        <v>0.59489065288592491</v>
      </c>
      <c r="BM403" s="8">
        <f t="shared" si="83"/>
        <v>1.3478527455620127E-2</v>
      </c>
      <c r="BN403" s="7" t="str">
        <f t="shared" si="84"/>
        <v>OK</v>
      </c>
      <c r="BO403" s="9">
        <f t="shared" si="85"/>
        <v>0.37782425331955405</v>
      </c>
      <c r="BP403" s="7" t="str">
        <f t="shared" si="86"/>
        <v>OK</v>
      </c>
      <c r="BQ403" s="11">
        <f t="shared" si="87"/>
        <v>8.2923076923076913</v>
      </c>
      <c r="BR403" s="10" t="str">
        <f t="shared" si="88"/>
        <v>-</v>
      </c>
      <c r="BS403" s="9" t="str" cm="1">
        <f t="array" ref="BS403">IF(BQ403&lt;$K$45,"-",IF(BC403&lt;0,_xll.Dce_5575_1121_SigmaCr1(AN403,AG403,$B$23,$D$23),"-"))</f>
        <v>-</v>
      </c>
      <c r="BT403" s="10">
        <f t="shared" si="89"/>
        <v>0</v>
      </c>
      <c r="BU403" s="7" t="str">
        <f t="shared" si="90"/>
        <v>OK</v>
      </c>
      <c r="DA403" s="186"/>
      <c r="DB403" s="186"/>
      <c r="DC403" s="186"/>
      <c r="DD403" s="201"/>
      <c r="DE403" s="201"/>
      <c r="DF403" s="186"/>
      <c r="DG403" s="186"/>
      <c r="DH403" s="189"/>
      <c r="DI403" s="190"/>
      <c r="DJ403" s="187"/>
      <c r="DK403" s="187"/>
      <c r="DL403" s="190"/>
      <c r="DM403" s="190"/>
      <c r="DN403" s="190"/>
      <c r="DO403" s="190"/>
      <c r="DP403" s="190"/>
      <c r="DQ403" s="190"/>
      <c r="DR403" s="190"/>
      <c r="DS403" s="190"/>
      <c r="DT403" s="190"/>
      <c r="DU403" s="190"/>
      <c r="DV403" s="190"/>
      <c r="DW403" s="190"/>
      <c r="DX403" s="190"/>
      <c r="DY403" s="190"/>
      <c r="DZ403" s="190"/>
      <c r="EA403" s="190"/>
      <c r="EB403" s="186"/>
      <c r="EC403" s="188"/>
      <c r="ED403" s="188"/>
      <c r="EE403" s="188"/>
      <c r="EF403" s="188"/>
      <c r="EG403" s="188"/>
      <c r="EH403" s="188"/>
      <c r="EI403" s="188"/>
      <c r="EJ403" s="191"/>
      <c r="EK403" s="191"/>
      <c r="EL403" s="191"/>
      <c r="EM403" s="191"/>
      <c r="EN403" s="189"/>
      <c r="EO403" s="190"/>
      <c r="EP403" s="189"/>
      <c r="EQ403" s="187"/>
      <c r="ER403" s="191"/>
      <c r="ES403" s="190"/>
      <c r="ET403" s="191"/>
      <c r="EU403" s="190"/>
    </row>
    <row r="404" spans="27:151">
      <c r="AA404" s="6" t="s">
        <v>282</v>
      </c>
      <c r="AB404" s="5" t="s">
        <v>283</v>
      </c>
      <c r="AC404" s="5" t="s">
        <v>284</v>
      </c>
      <c r="AD404" s="4">
        <v>21.44</v>
      </c>
      <c r="AE404" s="4">
        <v>28</v>
      </c>
      <c r="AF404" s="5">
        <v>114.3</v>
      </c>
      <c r="AG404" s="5">
        <v>6.5000000000000009</v>
      </c>
      <c r="AH404" s="6" t="str">
        <f t="shared" si="76"/>
        <v>114.3 x 6.5</v>
      </c>
      <c r="AI404" s="11" cm="1">
        <f t="array" ref="AI404">_xll.DCEPropSectPipe(AF404, AG404, "Area")</f>
        <v>2201.3139723703698</v>
      </c>
      <c r="AJ404" s="151" cm="1">
        <f t="array" ref="AJ404">_xll.DCEPropSectPipe(AF404, AG404, "Ix")</f>
        <v>3209265.3722516391</v>
      </c>
      <c r="AK404" s="151" cm="1">
        <f t="array" ref="AK404">_xll.DCEPropSectPipe(AF404, AG404, "W")</f>
        <v>56155.124623825708</v>
      </c>
      <c r="AL404" s="151" cm="1">
        <f t="array" ref="AL404">_xll.DCEPropSectPipe(AF404, AG404, "Sx")</f>
        <v>37813.500833333332</v>
      </c>
      <c r="AM404" s="11">
        <f>2*Cal!AG404</f>
        <v>13.000000000000002</v>
      </c>
      <c r="AN404" s="11">
        <f t="shared" si="77"/>
        <v>53.9</v>
      </c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9"/>
      <c r="BB404" s="5" t="s">
        <v>300</v>
      </c>
      <c r="BC404" s="3">
        <v>100.34457264249217</v>
      </c>
      <c r="BD404" s="3">
        <v>4.0778971057792652E-3</v>
      </c>
      <c r="BE404" s="3">
        <v>1.8928451269649802</v>
      </c>
      <c r="BF404" s="3">
        <v>3.6452378910223922</v>
      </c>
      <c r="BG404" s="3">
        <v>1.6655178942252501E-3</v>
      </c>
      <c r="BH404" s="153">
        <f t="shared" si="78"/>
        <v>3.6452382715119231</v>
      </c>
      <c r="BI404" s="153">
        <f t="shared" si="79"/>
        <v>1.8928495196184711</v>
      </c>
      <c r="BJ404" s="8">
        <f t="shared" si="80"/>
        <v>0.21706639956637089</v>
      </c>
      <c r="BK404" s="8">
        <f t="shared" si="81"/>
        <v>0.30911297231856333</v>
      </c>
      <c r="BL404" s="8">
        <f t="shared" si="82"/>
        <v>0.52617937188493424</v>
      </c>
      <c r="BM404" s="8">
        <f t="shared" si="83"/>
        <v>1.4085319588334982E-2</v>
      </c>
      <c r="BN404" s="7" t="str">
        <f t="shared" si="84"/>
        <v>OK</v>
      </c>
      <c r="BO404" s="9">
        <f t="shared" si="85"/>
        <v>0.30911297231856333</v>
      </c>
      <c r="BP404" s="7" t="str">
        <f t="shared" si="86"/>
        <v>OK</v>
      </c>
      <c r="BQ404" s="11">
        <f t="shared" si="87"/>
        <v>8.2923076923076913</v>
      </c>
      <c r="BR404" s="10" t="str">
        <f t="shared" si="88"/>
        <v>-</v>
      </c>
      <c r="BS404" s="9" t="str" cm="1">
        <f t="array" ref="BS404">IF(BQ404&lt;$K$45,"-",IF(BC404&lt;0,_xll.Dce_5575_1121_SigmaCr1(AN404,AG404,$B$23,$D$23),"-"))</f>
        <v>-</v>
      </c>
      <c r="BT404" s="10">
        <f t="shared" si="89"/>
        <v>0</v>
      </c>
      <c r="BU404" s="7" t="str">
        <f t="shared" si="90"/>
        <v>OK</v>
      </c>
      <c r="DA404" s="186"/>
      <c r="DB404" s="186"/>
      <c r="DC404" s="186"/>
      <c r="DD404" s="201"/>
      <c r="DE404" s="201"/>
      <c r="DF404" s="186"/>
      <c r="DG404" s="186"/>
      <c r="DH404" s="189"/>
      <c r="DI404" s="190"/>
      <c r="DJ404" s="187"/>
      <c r="DK404" s="187"/>
      <c r="DL404" s="190"/>
      <c r="DM404" s="190"/>
      <c r="DN404" s="190"/>
      <c r="DO404" s="190"/>
      <c r="DP404" s="190"/>
      <c r="DQ404" s="190"/>
      <c r="DR404" s="190"/>
      <c r="DS404" s="190"/>
      <c r="DT404" s="190"/>
      <c r="DU404" s="190"/>
      <c r="DV404" s="190"/>
      <c r="DW404" s="190"/>
      <c r="DX404" s="190"/>
      <c r="DY404" s="190"/>
      <c r="DZ404" s="190"/>
      <c r="EA404" s="190"/>
      <c r="EB404" s="186"/>
      <c r="EC404" s="188"/>
      <c r="ED404" s="188"/>
      <c r="EE404" s="188"/>
      <c r="EF404" s="188"/>
      <c r="EG404" s="188"/>
      <c r="EH404" s="188"/>
      <c r="EI404" s="188"/>
      <c r="EJ404" s="191"/>
      <c r="EK404" s="191"/>
      <c r="EL404" s="191"/>
      <c r="EM404" s="191"/>
      <c r="EN404" s="189"/>
      <c r="EO404" s="190"/>
      <c r="EP404" s="189"/>
      <c r="EQ404" s="187"/>
      <c r="ER404" s="191"/>
      <c r="ES404" s="190"/>
      <c r="ET404" s="191"/>
      <c r="EU404" s="190"/>
    </row>
    <row r="405" spans="27:151">
      <c r="AA405" s="6" t="s">
        <v>282</v>
      </c>
      <c r="AB405" s="5" t="s">
        <v>283</v>
      </c>
      <c r="AC405" s="5" t="s">
        <v>284</v>
      </c>
      <c r="AD405" s="4">
        <v>21.88</v>
      </c>
      <c r="AE405" s="4">
        <v>28</v>
      </c>
      <c r="AF405" s="5">
        <v>114.3</v>
      </c>
      <c r="AG405" s="5">
        <v>6.5000000000000009</v>
      </c>
      <c r="AH405" s="6" t="str">
        <f t="shared" si="76"/>
        <v>114.3 x 6.5</v>
      </c>
      <c r="AI405" s="11" cm="1">
        <f t="array" ref="AI405">_xll.DCEPropSectPipe(AF405, AG405, "Area")</f>
        <v>2201.3139723703698</v>
      </c>
      <c r="AJ405" s="151" cm="1">
        <f t="array" ref="AJ405">_xll.DCEPropSectPipe(AF405, AG405, "Ix")</f>
        <v>3209265.3722516391</v>
      </c>
      <c r="AK405" s="151" cm="1">
        <f t="array" ref="AK405">_xll.DCEPropSectPipe(AF405, AG405, "W")</f>
        <v>56155.124623825708</v>
      </c>
      <c r="AL405" s="151" cm="1">
        <f t="array" ref="AL405">_xll.DCEPropSectPipe(AF405, AG405, "Sx")</f>
        <v>37813.500833333332</v>
      </c>
      <c r="AM405" s="11">
        <f>2*Cal!AG405</f>
        <v>13.000000000000002</v>
      </c>
      <c r="AN405" s="11">
        <f t="shared" si="77"/>
        <v>53.9</v>
      </c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9"/>
      <c r="BB405" s="5" t="s">
        <v>300</v>
      </c>
      <c r="BC405" s="3">
        <v>100.34457264249217</v>
      </c>
      <c r="BD405" s="3">
        <v>4.0778971057792652E-3</v>
      </c>
      <c r="BE405" s="3">
        <v>1.9743888203930382</v>
      </c>
      <c r="BF405" s="3">
        <v>2.7992804650378256</v>
      </c>
      <c r="BG405" s="3">
        <v>-1.1856208955317849E-4</v>
      </c>
      <c r="BH405" s="153">
        <f t="shared" si="78"/>
        <v>2.7992804675486438</v>
      </c>
      <c r="BI405" s="153">
        <f t="shared" si="79"/>
        <v>1.9743930316271423</v>
      </c>
      <c r="BJ405" s="8">
        <f t="shared" si="80"/>
        <v>0.21706639956637089</v>
      </c>
      <c r="BK405" s="8">
        <f t="shared" si="81"/>
        <v>0.23737650085583126</v>
      </c>
      <c r="BL405" s="8">
        <f t="shared" si="82"/>
        <v>0.45444290042220215</v>
      </c>
      <c r="BM405" s="8">
        <f t="shared" si="83"/>
        <v>1.4692111842601913E-2</v>
      </c>
      <c r="BN405" s="7" t="str">
        <f t="shared" si="84"/>
        <v>OK</v>
      </c>
      <c r="BO405" s="9">
        <f t="shared" si="85"/>
        <v>0.23737650085583129</v>
      </c>
      <c r="BP405" s="7" t="str">
        <f t="shared" si="86"/>
        <v>OK</v>
      </c>
      <c r="BQ405" s="11">
        <f t="shared" si="87"/>
        <v>8.2923076923076913</v>
      </c>
      <c r="BR405" s="10" t="str">
        <f t="shared" si="88"/>
        <v>-</v>
      </c>
      <c r="BS405" s="9" t="str" cm="1">
        <f t="array" ref="BS405">IF(BQ405&lt;$K$45,"-",IF(BC405&lt;0,_xll.Dce_5575_1121_SigmaCr1(AN405,AG405,$B$23,$D$23),"-"))</f>
        <v>-</v>
      </c>
      <c r="BT405" s="10">
        <f t="shared" si="89"/>
        <v>0</v>
      </c>
      <c r="BU405" s="7" t="str">
        <f t="shared" si="90"/>
        <v>OK</v>
      </c>
      <c r="DA405" s="186"/>
      <c r="DB405" s="186"/>
      <c r="DC405" s="186"/>
      <c r="DD405" s="201"/>
      <c r="DE405" s="201"/>
      <c r="DF405" s="186"/>
      <c r="DG405" s="186"/>
      <c r="DH405" s="189"/>
      <c r="DI405" s="190"/>
      <c r="DJ405" s="187"/>
      <c r="DK405" s="187"/>
      <c r="DL405" s="190"/>
      <c r="DM405" s="190"/>
      <c r="DN405" s="190"/>
      <c r="DO405" s="190"/>
      <c r="DP405" s="190"/>
      <c r="DQ405" s="190"/>
      <c r="DR405" s="190"/>
      <c r="DS405" s="190"/>
      <c r="DT405" s="190"/>
      <c r="DU405" s="190"/>
      <c r="DV405" s="190"/>
      <c r="DW405" s="190"/>
      <c r="DX405" s="190"/>
      <c r="DY405" s="190"/>
      <c r="DZ405" s="190"/>
      <c r="EA405" s="190"/>
      <c r="EB405" s="186"/>
      <c r="EC405" s="188"/>
      <c r="ED405" s="188"/>
      <c r="EE405" s="188"/>
      <c r="EF405" s="188"/>
      <c r="EG405" s="188"/>
      <c r="EH405" s="188"/>
      <c r="EI405" s="188"/>
      <c r="EJ405" s="191"/>
      <c r="EK405" s="191"/>
      <c r="EL405" s="191"/>
      <c r="EM405" s="191"/>
      <c r="EN405" s="189"/>
      <c r="EO405" s="190"/>
      <c r="EP405" s="189"/>
      <c r="EQ405" s="187"/>
      <c r="ER405" s="191"/>
      <c r="ES405" s="190"/>
      <c r="ET405" s="191"/>
      <c r="EU405" s="190"/>
    </row>
    <row r="406" spans="27:151">
      <c r="AA406" s="6" t="s">
        <v>282</v>
      </c>
      <c r="AB406" s="5" t="s">
        <v>283</v>
      </c>
      <c r="AC406" s="5" t="s">
        <v>284</v>
      </c>
      <c r="AD406" s="4">
        <v>22.31</v>
      </c>
      <c r="AE406" s="4">
        <v>28</v>
      </c>
      <c r="AF406" s="5">
        <v>114.3</v>
      </c>
      <c r="AG406" s="5">
        <v>6.5000000000000009</v>
      </c>
      <c r="AH406" s="6" t="str">
        <f t="shared" si="76"/>
        <v>114.3 x 6.5</v>
      </c>
      <c r="AI406" s="11" cm="1">
        <f t="array" ref="AI406">_xll.DCEPropSectPipe(AF406, AG406, "Area")</f>
        <v>2201.3139723703698</v>
      </c>
      <c r="AJ406" s="151" cm="1">
        <f t="array" ref="AJ406">_xll.DCEPropSectPipe(AF406, AG406, "Ix")</f>
        <v>3209265.3722516391</v>
      </c>
      <c r="AK406" s="151" cm="1">
        <f t="array" ref="AK406">_xll.DCEPropSectPipe(AF406, AG406, "W")</f>
        <v>56155.124623825708</v>
      </c>
      <c r="AL406" s="151" cm="1">
        <f t="array" ref="AL406">_xll.DCEPropSectPipe(AF406, AG406, "Sx")</f>
        <v>37813.500833333332</v>
      </c>
      <c r="AM406" s="11">
        <f>2*Cal!AG406</f>
        <v>13.000000000000002</v>
      </c>
      <c r="AN406" s="11">
        <f t="shared" si="77"/>
        <v>53.9</v>
      </c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9"/>
      <c r="BB406" s="5" t="s">
        <v>300</v>
      </c>
      <c r="BC406" s="3">
        <v>100.34457264249217</v>
      </c>
      <c r="BD406" s="3">
        <v>4.0778971057792652E-3</v>
      </c>
      <c r="BE406" s="3">
        <v>2.0559325138210962</v>
      </c>
      <c r="BF406" s="3">
        <v>1.9176476731784837</v>
      </c>
      <c r="BG406" s="3">
        <v>-1.902642073331607E-3</v>
      </c>
      <c r="BH406" s="153">
        <f t="shared" si="78"/>
        <v>1.9176486170551976</v>
      </c>
      <c r="BI406" s="153">
        <f t="shared" si="79"/>
        <v>2.05593655802691</v>
      </c>
      <c r="BJ406" s="8">
        <f t="shared" si="80"/>
        <v>0.21706639956637089</v>
      </c>
      <c r="BK406" s="8">
        <f t="shared" si="81"/>
        <v>0.16261490188806049</v>
      </c>
      <c r="BL406" s="8">
        <f t="shared" si="82"/>
        <v>0.37968130145443135</v>
      </c>
      <c r="BM406" s="8">
        <f t="shared" si="83"/>
        <v>1.5298904203957752E-2</v>
      </c>
      <c r="BN406" s="7" t="str">
        <f t="shared" si="84"/>
        <v>OK</v>
      </c>
      <c r="BO406" s="9">
        <f t="shared" si="85"/>
        <v>0.16261490188806049</v>
      </c>
      <c r="BP406" s="7" t="str">
        <f t="shared" si="86"/>
        <v>OK</v>
      </c>
      <c r="BQ406" s="11">
        <f t="shared" si="87"/>
        <v>8.2923076923076913</v>
      </c>
      <c r="BR406" s="10" t="str">
        <f t="shared" si="88"/>
        <v>-</v>
      </c>
      <c r="BS406" s="9" t="str" cm="1">
        <f t="array" ref="BS406">IF(BQ406&lt;$K$45,"-",IF(BC406&lt;0,_xll.Dce_5575_1121_SigmaCr1(AN406,AG406,$B$23,$D$23),"-"))</f>
        <v>-</v>
      </c>
      <c r="BT406" s="10">
        <f t="shared" si="89"/>
        <v>0</v>
      </c>
      <c r="BU406" s="7" t="str">
        <f t="shared" si="90"/>
        <v>OK</v>
      </c>
      <c r="DA406" s="186"/>
      <c r="DB406" s="186"/>
      <c r="DC406" s="186"/>
      <c r="DD406" s="201"/>
      <c r="DE406" s="201"/>
      <c r="DF406" s="186"/>
      <c r="DG406" s="186"/>
      <c r="DH406" s="189"/>
      <c r="DI406" s="190"/>
      <c r="DJ406" s="187"/>
      <c r="DK406" s="187"/>
      <c r="DL406" s="190"/>
      <c r="DM406" s="190"/>
      <c r="DN406" s="190"/>
      <c r="DO406" s="190"/>
      <c r="DP406" s="190"/>
      <c r="DQ406" s="190"/>
      <c r="DR406" s="190"/>
      <c r="DS406" s="190"/>
      <c r="DT406" s="190"/>
      <c r="DU406" s="190"/>
      <c r="DV406" s="190"/>
      <c r="DW406" s="190"/>
      <c r="DX406" s="190"/>
      <c r="DY406" s="190"/>
      <c r="DZ406" s="190"/>
      <c r="EA406" s="190"/>
      <c r="EB406" s="186"/>
      <c r="EC406" s="188"/>
      <c r="ED406" s="188"/>
      <c r="EE406" s="188"/>
      <c r="EF406" s="188"/>
      <c r="EG406" s="188"/>
      <c r="EH406" s="188"/>
      <c r="EI406" s="188"/>
      <c r="EJ406" s="191"/>
      <c r="EK406" s="191"/>
      <c r="EL406" s="191"/>
      <c r="EM406" s="191"/>
      <c r="EN406" s="189"/>
      <c r="EO406" s="190"/>
      <c r="EP406" s="189"/>
      <c r="EQ406" s="187"/>
      <c r="ER406" s="191"/>
      <c r="ES406" s="190"/>
      <c r="ET406" s="191"/>
      <c r="EU406" s="190"/>
    </row>
    <row r="407" spans="27:151">
      <c r="AA407" s="6" t="s">
        <v>282</v>
      </c>
      <c r="AB407" s="5" t="s">
        <v>283</v>
      </c>
      <c r="AC407" s="5" t="s">
        <v>284</v>
      </c>
      <c r="AD407" s="4">
        <v>22.75</v>
      </c>
      <c r="AE407" s="4">
        <v>28</v>
      </c>
      <c r="AF407" s="5">
        <v>114.3</v>
      </c>
      <c r="AG407" s="5">
        <v>6.5000000000000009</v>
      </c>
      <c r="AH407" s="6" t="str">
        <f t="shared" si="76"/>
        <v>114.3 x 6.5</v>
      </c>
      <c r="AI407" s="11" cm="1">
        <f t="array" ref="AI407">_xll.DCEPropSectPipe(AF407, AG407, "Area")</f>
        <v>2201.3139723703698</v>
      </c>
      <c r="AJ407" s="151" cm="1">
        <f t="array" ref="AJ407">_xll.DCEPropSectPipe(AF407, AG407, "Ix")</f>
        <v>3209265.3722516391</v>
      </c>
      <c r="AK407" s="151" cm="1">
        <f t="array" ref="AK407">_xll.DCEPropSectPipe(AF407, AG407, "W")</f>
        <v>56155.124623825708</v>
      </c>
      <c r="AL407" s="151" cm="1">
        <f t="array" ref="AL407">_xll.DCEPropSectPipe(AF407, AG407, "Sx")</f>
        <v>37813.500833333332</v>
      </c>
      <c r="AM407" s="11">
        <f>2*Cal!AG407</f>
        <v>13.000000000000002</v>
      </c>
      <c r="AN407" s="11">
        <f t="shared" si="77"/>
        <v>53.9</v>
      </c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9"/>
      <c r="BB407" s="5" t="s">
        <v>300</v>
      </c>
      <c r="BC407" s="3">
        <v>100.34457264249217</v>
      </c>
      <c r="BD407" s="3">
        <v>4.0778971057792652E-3</v>
      </c>
      <c r="BE407" s="3">
        <v>2.1374762072491542</v>
      </c>
      <c r="BF407" s="3">
        <v>1.0003395154443666</v>
      </c>
      <c r="BG407" s="3">
        <v>-3.6867220571100354E-3</v>
      </c>
      <c r="BH407" s="153">
        <f t="shared" si="78"/>
        <v>1.0003463090745106</v>
      </c>
      <c r="BI407" s="153">
        <f t="shared" si="79"/>
        <v>2.1374800971707395</v>
      </c>
      <c r="BJ407" s="8">
        <f t="shared" si="80"/>
        <v>0.21706639956637089</v>
      </c>
      <c r="BK407" s="8">
        <f t="shared" si="81"/>
        <v>8.4828479762907791E-2</v>
      </c>
      <c r="BL407" s="8">
        <f t="shared" si="82"/>
        <v>0.30189487932927866</v>
      </c>
      <c r="BM407" s="8">
        <f t="shared" si="83"/>
        <v>1.5905696660146372E-2</v>
      </c>
      <c r="BN407" s="7" t="str">
        <f t="shared" si="84"/>
        <v>OK</v>
      </c>
      <c r="BO407" s="9">
        <f t="shared" si="85"/>
        <v>8.4828479762907805E-2</v>
      </c>
      <c r="BP407" s="7" t="str">
        <f t="shared" si="86"/>
        <v>OK</v>
      </c>
      <c r="BQ407" s="11">
        <f t="shared" si="87"/>
        <v>8.2923076923076913</v>
      </c>
      <c r="BR407" s="10" t="str">
        <f t="shared" si="88"/>
        <v>-</v>
      </c>
      <c r="BS407" s="9" t="str" cm="1">
        <f t="array" ref="BS407">IF(BQ407&lt;$K$45,"-",IF(BC407&lt;0,_xll.Dce_5575_1121_SigmaCr1(AN407,AG407,$B$23,$D$23),"-"))</f>
        <v>-</v>
      </c>
      <c r="BT407" s="10">
        <f t="shared" si="89"/>
        <v>0</v>
      </c>
      <c r="BU407" s="7" t="str">
        <f t="shared" si="90"/>
        <v>OK</v>
      </c>
      <c r="DA407" s="186"/>
      <c r="DB407" s="186"/>
      <c r="DC407" s="186"/>
      <c r="DD407" s="201"/>
      <c r="DE407" s="201"/>
      <c r="DF407" s="186"/>
      <c r="DG407" s="186"/>
      <c r="DH407" s="189"/>
      <c r="DI407" s="190"/>
      <c r="DJ407" s="187"/>
      <c r="DK407" s="187"/>
      <c r="DL407" s="190"/>
      <c r="DM407" s="190"/>
      <c r="DN407" s="190"/>
      <c r="DO407" s="190"/>
      <c r="DP407" s="190"/>
      <c r="DQ407" s="190"/>
      <c r="DR407" s="190"/>
      <c r="DS407" s="190"/>
      <c r="DT407" s="190"/>
      <c r="DU407" s="190"/>
      <c r="DV407" s="190"/>
      <c r="DW407" s="190"/>
      <c r="DX407" s="190"/>
      <c r="DY407" s="190"/>
      <c r="DZ407" s="190"/>
      <c r="EA407" s="190"/>
      <c r="EB407" s="186"/>
      <c r="EC407" s="188"/>
      <c r="ED407" s="188"/>
      <c r="EE407" s="188"/>
      <c r="EF407" s="188"/>
      <c r="EG407" s="188"/>
      <c r="EH407" s="188"/>
      <c r="EI407" s="188"/>
      <c r="EJ407" s="191"/>
      <c r="EK407" s="191"/>
      <c r="EL407" s="191"/>
      <c r="EM407" s="191"/>
      <c r="EN407" s="189"/>
      <c r="EO407" s="190"/>
      <c r="EP407" s="189"/>
      <c r="EQ407" s="187"/>
      <c r="ER407" s="191"/>
      <c r="ES407" s="190"/>
      <c r="ET407" s="191"/>
      <c r="EU407" s="190"/>
    </row>
    <row r="408" spans="27:151">
      <c r="AA408" s="6" t="s">
        <v>282</v>
      </c>
      <c r="AB408" s="5" t="s">
        <v>283</v>
      </c>
      <c r="AC408" s="5" t="s">
        <v>284</v>
      </c>
      <c r="AD408" s="4">
        <v>22.75</v>
      </c>
      <c r="AE408" s="4">
        <v>28</v>
      </c>
      <c r="AF408" s="5">
        <v>114.3</v>
      </c>
      <c r="AG408" s="5">
        <v>6.5000000000000009</v>
      </c>
      <c r="AH408" s="6" t="str">
        <f t="shared" ref="AH408:AH471" si="91">AF408&amp;" x "&amp;AG408</f>
        <v>114.3 x 6.5</v>
      </c>
      <c r="AI408" s="11" cm="1">
        <f t="array" ref="AI408">_xll.DCEPropSectPipe(AF408, AG408, "Area")</f>
        <v>2201.3139723703698</v>
      </c>
      <c r="AJ408" s="151" cm="1">
        <f t="array" ref="AJ408">_xll.DCEPropSectPipe(AF408, AG408, "Ix")</f>
        <v>3209265.3722516391</v>
      </c>
      <c r="AK408" s="151" cm="1">
        <f t="array" ref="AK408">_xll.DCEPropSectPipe(AF408, AG408, "W")</f>
        <v>56155.124623825708</v>
      </c>
      <c r="AL408" s="151" cm="1">
        <f t="array" ref="AL408">_xll.DCEPropSectPipe(AF408, AG408, "Sx")</f>
        <v>37813.500833333332</v>
      </c>
      <c r="AM408" s="11">
        <f>2*Cal!AG408</f>
        <v>13.000000000000002</v>
      </c>
      <c r="AN408" s="11">
        <f t="shared" ref="AN408:AN471" si="92">(AF408-AG408)/2</f>
        <v>53.9</v>
      </c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9"/>
      <c r="BB408" s="5" t="s">
        <v>300</v>
      </c>
      <c r="BC408" s="3">
        <v>100.34457264249319</v>
      </c>
      <c r="BD408" s="3">
        <v>4.0778971057716254E-3</v>
      </c>
      <c r="BE408" s="3">
        <v>8.9991503879835351E-3</v>
      </c>
      <c r="BF408" s="3">
        <v>1.0003395154443382</v>
      </c>
      <c r="BG408" s="3">
        <v>5.9590242948476214E-3</v>
      </c>
      <c r="BH408" s="153">
        <f t="shared" ref="BH408:BH471" si="93">SQRT(BF408^2+BG408^2)</f>
        <v>1.0003572642461092</v>
      </c>
      <c r="BI408" s="153">
        <f t="shared" ref="BI408:BI471" si="94">SQRT(BD408^2+BE408^2)</f>
        <v>9.8799773537597141E-3</v>
      </c>
      <c r="BJ408" s="8">
        <f t="shared" ref="BJ408:BJ471" si="95">ABS(BC408*1000)/(AI408*$K$32)</f>
        <v>0.21706639956637308</v>
      </c>
      <c r="BK408" s="8">
        <f t="shared" ref="BK408:BK471" si="96">BH408*1000000/(AK408*$K$32)</f>
        <v>8.4829408751742788E-2</v>
      </c>
      <c r="BL408" s="8">
        <f t="shared" ref="BL408:BL471" si="97">BK408+BJ408</f>
        <v>0.30189580831811585</v>
      </c>
      <c r="BM408" s="8">
        <f t="shared" ref="BM408:BM471" si="98">BI408*1000*AL408/($AJ$23*AM408*$E$23*$G$23)</f>
        <v>7.3520180611751846E-5</v>
      </c>
      <c r="BN408" s="7" t="str">
        <f t="shared" ref="BN408:BN471" si="99">IF(MAX(BL408,BM408)&lt;=1,"OK","O/S")</f>
        <v>OK</v>
      </c>
      <c r="BO408" s="9">
        <f t="shared" ref="BO408:BO471" si="100">BH408*1000000/($K$41*AK408*$D$23*$G$23)</f>
        <v>8.4829408751742802E-2</v>
      </c>
      <c r="BP408" s="7" t="str">
        <f t="shared" ref="BP408:BP471" si="101">IF(BO408&lt;=1,"OK","O/S")</f>
        <v>OK</v>
      </c>
      <c r="BQ408" s="11">
        <f t="shared" ref="BQ408:BQ471" si="102">AN408/AG408</f>
        <v>8.2923076923076913</v>
      </c>
      <c r="BR408" s="10" t="str">
        <f t="shared" ref="BR408:BR471" si="103">IF(BQ408&lt;$K$45,"-",IF(BD408&lt;0,BL408*$K$32,"-"))</f>
        <v>-</v>
      </c>
      <c r="BS408" s="9" t="str" cm="1">
        <f t="array" ref="BS408">IF(BQ408&lt;$K$45,"-",IF(BC408&lt;0,_xll.Dce_5575_1121_SigmaCr1(AN408,AG408,$B$23,$D$23),"-"))</f>
        <v>-</v>
      </c>
      <c r="BT408" s="10">
        <f t="shared" ref="BT408:BT471" si="104">IFERROR(IF(BC408&lt;0,BR408/(BS408*$G$23),0),0)</f>
        <v>0</v>
      </c>
      <c r="BU408" s="7" t="str">
        <f t="shared" ref="BU408:BU471" si="105">IF(BT408&lt;=1,"OK","O/S")</f>
        <v>OK</v>
      </c>
      <c r="DA408" s="186"/>
      <c r="DB408" s="186"/>
      <c r="DC408" s="186"/>
      <c r="DD408" s="201"/>
      <c r="DE408" s="201"/>
      <c r="DF408" s="186"/>
      <c r="DG408" s="186"/>
      <c r="DH408" s="189"/>
      <c r="DI408" s="190"/>
      <c r="DJ408" s="187"/>
      <c r="DK408" s="187"/>
      <c r="DL408" s="190"/>
      <c r="DM408" s="190"/>
      <c r="DN408" s="190"/>
      <c r="DO408" s="190"/>
      <c r="DP408" s="190"/>
      <c r="DQ408" s="190"/>
      <c r="DR408" s="190"/>
      <c r="DS408" s="190"/>
      <c r="DT408" s="190"/>
      <c r="DU408" s="190"/>
      <c r="DV408" s="190"/>
      <c r="DW408" s="190"/>
      <c r="DX408" s="190"/>
      <c r="DY408" s="190"/>
      <c r="DZ408" s="190"/>
      <c r="EA408" s="190"/>
      <c r="EB408" s="186"/>
      <c r="EC408" s="188"/>
      <c r="ED408" s="188"/>
      <c r="EE408" s="188"/>
      <c r="EF408" s="188"/>
      <c r="EG408" s="188"/>
      <c r="EH408" s="188"/>
      <c r="EI408" s="188"/>
      <c r="EJ408" s="191"/>
      <c r="EK408" s="191"/>
      <c r="EL408" s="191"/>
      <c r="EM408" s="191"/>
      <c r="EN408" s="189"/>
      <c r="EO408" s="190"/>
      <c r="EP408" s="189"/>
      <c r="EQ408" s="187"/>
      <c r="ER408" s="191"/>
      <c r="ES408" s="190"/>
      <c r="ET408" s="191"/>
      <c r="EU408" s="190"/>
    </row>
    <row r="409" spans="27:151">
      <c r="AA409" s="6" t="s">
        <v>282</v>
      </c>
      <c r="AB409" s="5" t="s">
        <v>283</v>
      </c>
      <c r="AC409" s="5" t="s">
        <v>284</v>
      </c>
      <c r="AD409" s="4">
        <v>23.19</v>
      </c>
      <c r="AE409" s="4">
        <v>28</v>
      </c>
      <c r="AF409" s="5">
        <v>114.3</v>
      </c>
      <c r="AG409" s="5">
        <v>6.5000000000000009</v>
      </c>
      <c r="AH409" s="6" t="str">
        <f t="shared" si="91"/>
        <v>114.3 x 6.5</v>
      </c>
      <c r="AI409" s="11" cm="1">
        <f t="array" ref="AI409">_xll.DCEPropSectPipe(AF409, AG409, "Area")</f>
        <v>2201.3139723703698</v>
      </c>
      <c r="AJ409" s="151" cm="1">
        <f t="array" ref="AJ409">_xll.DCEPropSectPipe(AF409, AG409, "Ix")</f>
        <v>3209265.3722516391</v>
      </c>
      <c r="AK409" s="151" cm="1">
        <f t="array" ref="AK409">_xll.DCEPropSectPipe(AF409, AG409, "W")</f>
        <v>56155.124623825708</v>
      </c>
      <c r="AL409" s="151" cm="1">
        <f t="array" ref="AL409">_xll.DCEPropSectPipe(AF409, AG409, "Sx")</f>
        <v>37813.500833333332</v>
      </c>
      <c r="AM409" s="11">
        <f>2*Cal!AG409</f>
        <v>13.000000000000002</v>
      </c>
      <c r="AN409" s="11">
        <f t="shared" si="92"/>
        <v>53.9</v>
      </c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9"/>
      <c r="BB409" s="5" t="s">
        <v>300</v>
      </c>
      <c r="BC409" s="3">
        <v>100.34457264249319</v>
      </c>
      <c r="BD409" s="3">
        <v>4.0778971057716254E-3</v>
      </c>
      <c r="BE409" s="3">
        <v>9.0542843816041413E-2</v>
      </c>
      <c r="BF409" s="3">
        <v>0.97856470421220765</v>
      </c>
      <c r="BG409" s="3">
        <v>4.1749443110725348E-3</v>
      </c>
      <c r="BH409" s="153">
        <f t="shared" si="93"/>
        <v>0.97857361015404765</v>
      </c>
      <c r="BI409" s="153">
        <f t="shared" si="94"/>
        <v>9.0634628101522702E-2</v>
      </c>
      <c r="BJ409" s="8">
        <f t="shared" si="95"/>
        <v>0.21706639956637308</v>
      </c>
      <c r="BK409" s="8">
        <f t="shared" si="96"/>
        <v>8.2982174205518261E-2</v>
      </c>
      <c r="BL409" s="8">
        <f t="shared" si="97"/>
        <v>0.30004857377189131</v>
      </c>
      <c r="BM409" s="8">
        <f t="shared" si="98"/>
        <v>6.7444225721501267E-4</v>
      </c>
      <c r="BN409" s="7" t="str">
        <f t="shared" si="99"/>
        <v>OK</v>
      </c>
      <c r="BO409" s="9">
        <f t="shared" si="100"/>
        <v>8.2982174205518275E-2</v>
      </c>
      <c r="BP409" s="7" t="str">
        <f t="shared" si="101"/>
        <v>OK</v>
      </c>
      <c r="BQ409" s="11">
        <f t="shared" si="102"/>
        <v>8.2923076923076913</v>
      </c>
      <c r="BR409" s="10" t="str">
        <f t="shared" si="103"/>
        <v>-</v>
      </c>
      <c r="BS409" s="9" t="str" cm="1">
        <f t="array" ref="BS409">IF(BQ409&lt;$K$45,"-",IF(BC409&lt;0,_xll.Dce_5575_1121_SigmaCr1(AN409,AG409,$B$23,$D$23),"-"))</f>
        <v>-</v>
      </c>
      <c r="BT409" s="10">
        <f t="shared" si="104"/>
        <v>0</v>
      </c>
      <c r="BU409" s="7" t="str">
        <f t="shared" si="105"/>
        <v>OK</v>
      </c>
      <c r="DA409" s="186"/>
      <c r="DB409" s="186"/>
      <c r="DC409" s="186"/>
      <c r="DD409" s="201"/>
      <c r="DE409" s="201"/>
      <c r="DF409" s="186"/>
      <c r="DG409" s="186"/>
      <c r="DH409" s="189"/>
      <c r="DI409" s="190"/>
      <c r="DJ409" s="187"/>
      <c r="DK409" s="187"/>
      <c r="DL409" s="190"/>
      <c r="DM409" s="190"/>
      <c r="DN409" s="190"/>
      <c r="DO409" s="190"/>
      <c r="DP409" s="190"/>
      <c r="DQ409" s="190"/>
      <c r="DR409" s="190"/>
      <c r="DS409" s="190"/>
      <c r="DT409" s="190"/>
      <c r="DU409" s="190"/>
      <c r="DV409" s="190"/>
      <c r="DW409" s="190"/>
      <c r="DX409" s="190"/>
      <c r="DY409" s="190"/>
      <c r="DZ409" s="190"/>
      <c r="EA409" s="190"/>
      <c r="EB409" s="186"/>
      <c r="EC409" s="188"/>
      <c r="ED409" s="188"/>
      <c r="EE409" s="188"/>
      <c r="EF409" s="188"/>
      <c r="EG409" s="188"/>
      <c r="EH409" s="188"/>
      <c r="EI409" s="188"/>
      <c r="EJ409" s="191"/>
      <c r="EK409" s="191"/>
      <c r="EL409" s="191"/>
      <c r="EM409" s="191"/>
      <c r="EN409" s="189"/>
      <c r="EO409" s="190"/>
      <c r="EP409" s="189"/>
      <c r="EQ409" s="187"/>
      <c r="ER409" s="191"/>
      <c r="ES409" s="190"/>
      <c r="ET409" s="191"/>
      <c r="EU409" s="190"/>
    </row>
    <row r="410" spans="27:151">
      <c r="AA410" s="6" t="s">
        <v>282</v>
      </c>
      <c r="AB410" s="5" t="s">
        <v>283</v>
      </c>
      <c r="AC410" s="5" t="s">
        <v>284</v>
      </c>
      <c r="AD410" s="4">
        <v>23.62</v>
      </c>
      <c r="AE410" s="4">
        <v>28</v>
      </c>
      <c r="AF410" s="5">
        <v>114.3</v>
      </c>
      <c r="AG410" s="5">
        <v>6.5000000000000009</v>
      </c>
      <c r="AH410" s="6" t="str">
        <f t="shared" si="91"/>
        <v>114.3 x 6.5</v>
      </c>
      <c r="AI410" s="11" cm="1">
        <f t="array" ref="AI410">_xll.DCEPropSectPipe(AF410, AG410, "Area")</f>
        <v>2201.3139723703698</v>
      </c>
      <c r="AJ410" s="151" cm="1">
        <f t="array" ref="AJ410">_xll.DCEPropSectPipe(AF410, AG410, "Ix")</f>
        <v>3209265.3722516391</v>
      </c>
      <c r="AK410" s="151" cm="1">
        <f t="array" ref="AK410">_xll.DCEPropSectPipe(AF410, AG410, "W")</f>
        <v>56155.124623825708</v>
      </c>
      <c r="AL410" s="151" cm="1">
        <f t="array" ref="AL410">_xll.DCEPropSectPipe(AF410, AG410, "Sx")</f>
        <v>37813.500833333332</v>
      </c>
      <c r="AM410" s="11">
        <f>2*Cal!AG410</f>
        <v>13.000000000000002</v>
      </c>
      <c r="AN410" s="11">
        <f t="shared" si="92"/>
        <v>53.9</v>
      </c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9"/>
      <c r="BB410" s="5" t="s">
        <v>300</v>
      </c>
      <c r="BC410" s="3">
        <v>100.34457264249319</v>
      </c>
      <c r="BD410" s="3">
        <v>4.0778971057716254E-3</v>
      </c>
      <c r="BE410" s="3">
        <v>0.17208653724409931</v>
      </c>
      <c r="BF410" s="3">
        <v>0.92111452710530195</v>
      </c>
      <c r="BG410" s="3">
        <v>2.390864327297449E-3</v>
      </c>
      <c r="BH410" s="153">
        <f t="shared" si="93"/>
        <v>0.92111762998905611</v>
      </c>
      <c r="BI410" s="153">
        <f t="shared" si="94"/>
        <v>0.17213484698186488</v>
      </c>
      <c r="BJ410" s="8">
        <f t="shared" si="95"/>
        <v>0.21706639956637308</v>
      </c>
      <c r="BK410" s="8">
        <f t="shared" si="96"/>
        <v>7.8109958047502745E-2</v>
      </c>
      <c r="BL410" s="8">
        <f t="shared" si="97"/>
        <v>0.29517635761387584</v>
      </c>
      <c r="BM410" s="8">
        <f t="shared" si="98"/>
        <v>1.2809123529890591E-3</v>
      </c>
      <c r="BN410" s="7" t="str">
        <f t="shared" si="99"/>
        <v>OK</v>
      </c>
      <c r="BO410" s="9">
        <f t="shared" si="100"/>
        <v>7.8109958047502759E-2</v>
      </c>
      <c r="BP410" s="7" t="str">
        <f t="shared" si="101"/>
        <v>OK</v>
      </c>
      <c r="BQ410" s="11">
        <f t="shared" si="102"/>
        <v>8.2923076923076913</v>
      </c>
      <c r="BR410" s="10" t="str">
        <f t="shared" si="103"/>
        <v>-</v>
      </c>
      <c r="BS410" s="9" t="str" cm="1">
        <f t="array" ref="BS410">IF(BQ410&lt;$K$45,"-",IF(BC410&lt;0,_xll.Dce_5575_1121_SigmaCr1(AN410,AG410,$B$23,$D$23),"-"))</f>
        <v>-</v>
      </c>
      <c r="BT410" s="10">
        <f t="shared" si="104"/>
        <v>0</v>
      </c>
      <c r="BU410" s="7" t="str">
        <f t="shared" si="105"/>
        <v>OK</v>
      </c>
      <c r="DA410" s="186"/>
      <c r="DB410" s="186"/>
      <c r="DC410" s="186"/>
      <c r="DD410" s="201"/>
      <c r="DE410" s="201"/>
      <c r="DF410" s="186"/>
      <c r="DG410" s="186"/>
      <c r="DH410" s="189"/>
      <c r="DI410" s="190"/>
      <c r="DJ410" s="187"/>
      <c r="DK410" s="187"/>
      <c r="DL410" s="190"/>
      <c r="DM410" s="190"/>
      <c r="DN410" s="190"/>
      <c r="DO410" s="190"/>
      <c r="DP410" s="190"/>
      <c r="DQ410" s="190"/>
      <c r="DR410" s="190"/>
      <c r="DS410" s="190"/>
      <c r="DT410" s="190"/>
      <c r="DU410" s="190"/>
      <c r="DV410" s="190"/>
      <c r="DW410" s="190"/>
      <c r="DX410" s="190"/>
      <c r="DY410" s="190"/>
      <c r="DZ410" s="190"/>
      <c r="EA410" s="190"/>
      <c r="EB410" s="186"/>
      <c r="EC410" s="188"/>
      <c r="ED410" s="188"/>
      <c r="EE410" s="188"/>
      <c r="EF410" s="188"/>
      <c r="EG410" s="188"/>
      <c r="EH410" s="188"/>
      <c r="EI410" s="188"/>
      <c r="EJ410" s="191"/>
      <c r="EK410" s="191"/>
      <c r="EL410" s="191"/>
      <c r="EM410" s="191"/>
      <c r="EN410" s="189"/>
      <c r="EO410" s="190"/>
      <c r="EP410" s="189"/>
      <c r="EQ410" s="187"/>
      <c r="ER410" s="191"/>
      <c r="ES410" s="190"/>
      <c r="ET410" s="191"/>
      <c r="EU410" s="190"/>
    </row>
    <row r="411" spans="27:151">
      <c r="AA411" s="6" t="s">
        <v>282</v>
      </c>
      <c r="AB411" s="5" t="s">
        <v>283</v>
      </c>
      <c r="AC411" s="5" t="s">
        <v>284</v>
      </c>
      <c r="AD411" s="4">
        <v>24.06</v>
      </c>
      <c r="AE411" s="4">
        <v>28</v>
      </c>
      <c r="AF411" s="5">
        <v>114.3</v>
      </c>
      <c r="AG411" s="5">
        <v>6.5000000000000009</v>
      </c>
      <c r="AH411" s="6" t="str">
        <f t="shared" si="91"/>
        <v>114.3 x 6.5</v>
      </c>
      <c r="AI411" s="11" cm="1">
        <f t="array" ref="AI411">_xll.DCEPropSectPipe(AF411, AG411, "Area")</f>
        <v>2201.3139723703698</v>
      </c>
      <c r="AJ411" s="151" cm="1">
        <f t="array" ref="AJ411">_xll.DCEPropSectPipe(AF411, AG411, "Ix")</f>
        <v>3209265.3722516391</v>
      </c>
      <c r="AK411" s="151" cm="1">
        <f t="array" ref="AK411">_xll.DCEPropSectPipe(AF411, AG411, "W")</f>
        <v>56155.124623825708</v>
      </c>
      <c r="AL411" s="151" cm="1">
        <f t="array" ref="AL411">_xll.DCEPropSectPipe(AF411, AG411, "Sx")</f>
        <v>37813.500833333332</v>
      </c>
      <c r="AM411" s="11">
        <f>2*Cal!AG411</f>
        <v>13.000000000000002</v>
      </c>
      <c r="AN411" s="11">
        <f t="shared" si="92"/>
        <v>53.9</v>
      </c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9"/>
      <c r="BB411" s="5" t="s">
        <v>300</v>
      </c>
      <c r="BC411" s="3">
        <v>100.34457264249319</v>
      </c>
      <c r="BD411" s="3">
        <v>4.0778971057716254E-3</v>
      </c>
      <c r="BE411" s="3">
        <v>0.25363023067215718</v>
      </c>
      <c r="BF411" s="3">
        <v>0.82798898412362087</v>
      </c>
      <c r="BG411" s="3">
        <v>6.0678434352236298E-4</v>
      </c>
      <c r="BH411" s="153">
        <f t="shared" si="93"/>
        <v>0.8279892064618386</v>
      </c>
      <c r="BI411" s="153">
        <f t="shared" si="94"/>
        <v>0.25366301101188743</v>
      </c>
      <c r="BJ411" s="8">
        <f t="shared" si="95"/>
        <v>0.21706639956637308</v>
      </c>
      <c r="BK411" s="8">
        <f t="shared" si="96"/>
        <v>7.0212750331667961E-2</v>
      </c>
      <c r="BL411" s="8">
        <f t="shared" si="97"/>
        <v>0.28727914989804104</v>
      </c>
      <c r="BM411" s="8">
        <f t="shared" si="98"/>
        <v>1.887590397868469E-3</v>
      </c>
      <c r="BN411" s="7" t="str">
        <f t="shared" si="99"/>
        <v>OK</v>
      </c>
      <c r="BO411" s="9">
        <f t="shared" si="100"/>
        <v>7.0212750331667961E-2</v>
      </c>
      <c r="BP411" s="7" t="str">
        <f t="shared" si="101"/>
        <v>OK</v>
      </c>
      <c r="BQ411" s="11">
        <f t="shared" si="102"/>
        <v>8.2923076923076913</v>
      </c>
      <c r="BR411" s="10" t="str">
        <f t="shared" si="103"/>
        <v>-</v>
      </c>
      <c r="BS411" s="9" t="str" cm="1">
        <f t="array" ref="BS411">IF(BQ411&lt;$K$45,"-",IF(BC411&lt;0,_xll.Dce_5575_1121_SigmaCr1(AN411,AG411,$B$23,$D$23),"-"))</f>
        <v>-</v>
      </c>
      <c r="BT411" s="10">
        <f t="shared" si="104"/>
        <v>0</v>
      </c>
      <c r="BU411" s="7" t="str">
        <f t="shared" si="105"/>
        <v>OK</v>
      </c>
      <c r="DA411" s="186"/>
      <c r="DB411" s="186"/>
      <c r="DC411" s="186"/>
      <c r="DD411" s="201"/>
      <c r="DE411" s="201"/>
      <c r="DF411" s="186"/>
      <c r="DG411" s="186"/>
      <c r="DH411" s="189"/>
      <c r="DI411" s="190"/>
      <c r="DJ411" s="187"/>
      <c r="DK411" s="187"/>
      <c r="DL411" s="190"/>
      <c r="DM411" s="190"/>
      <c r="DN411" s="190"/>
      <c r="DO411" s="190"/>
      <c r="DP411" s="190"/>
      <c r="DQ411" s="190"/>
      <c r="DR411" s="190"/>
      <c r="DS411" s="190"/>
      <c r="DT411" s="190"/>
      <c r="DU411" s="190"/>
      <c r="DV411" s="190"/>
      <c r="DW411" s="190"/>
      <c r="DX411" s="190"/>
      <c r="DY411" s="190"/>
      <c r="DZ411" s="190"/>
      <c r="EA411" s="190"/>
      <c r="EB411" s="186"/>
      <c r="EC411" s="188"/>
      <c r="ED411" s="188"/>
      <c r="EE411" s="188"/>
      <c r="EF411" s="188"/>
      <c r="EG411" s="188"/>
      <c r="EH411" s="188"/>
      <c r="EI411" s="188"/>
      <c r="EJ411" s="191"/>
      <c r="EK411" s="191"/>
      <c r="EL411" s="191"/>
      <c r="EM411" s="191"/>
      <c r="EN411" s="189"/>
      <c r="EO411" s="190"/>
      <c r="EP411" s="189"/>
      <c r="EQ411" s="187"/>
      <c r="ER411" s="191"/>
      <c r="ES411" s="190"/>
      <c r="ET411" s="191"/>
      <c r="EU411" s="190"/>
    </row>
    <row r="412" spans="27:151">
      <c r="AA412" s="6" t="s">
        <v>282</v>
      </c>
      <c r="AB412" s="5" t="s">
        <v>283</v>
      </c>
      <c r="AC412" s="5" t="s">
        <v>284</v>
      </c>
      <c r="AD412" s="4">
        <v>24.5</v>
      </c>
      <c r="AE412" s="4">
        <v>28</v>
      </c>
      <c r="AF412" s="5">
        <v>114.3</v>
      </c>
      <c r="AG412" s="5">
        <v>6.5000000000000009</v>
      </c>
      <c r="AH412" s="6" t="str">
        <f t="shared" si="91"/>
        <v>114.3 x 6.5</v>
      </c>
      <c r="AI412" s="11" cm="1">
        <f t="array" ref="AI412">_xll.DCEPropSectPipe(AF412, AG412, "Area")</f>
        <v>2201.3139723703698</v>
      </c>
      <c r="AJ412" s="151" cm="1">
        <f t="array" ref="AJ412">_xll.DCEPropSectPipe(AF412, AG412, "Ix")</f>
        <v>3209265.3722516391</v>
      </c>
      <c r="AK412" s="151" cm="1">
        <f t="array" ref="AK412">_xll.DCEPropSectPipe(AF412, AG412, "W")</f>
        <v>56155.124623825708</v>
      </c>
      <c r="AL412" s="151" cm="1">
        <f t="array" ref="AL412">_xll.DCEPropSectPipe(AF412, AG412, "Sx")</f>
        <v>37813.500833333332</v>
      </c>
      <c r="AM412" s="11">
        <f>2*Cal!AG412</f>
        <v>13.000000000000002</v>
      </c>
      <c r="AN412" s="11">
        <f t="shared" si="92"/>
        <v>53.9</v>
      </c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9"/>
      <c r="BB412" s="5" t="s">
        <v>300</v>
      </c>
      <c r="BC412" s="3">
        <v>100.34457264249319</v>
      </c>
      <c r="BD412" s="3">
        <v>4.0778971057716254E-3</v>
      </c>
      <c r="BE412" s="3">
        <v>0.33517392410021507</v>
      </c>
      <c r="BF412" s="3">
        <v>0.69918807526716453</v>
      </c>
      <c r="BG412" s="3">
        <v>-1.1772956402527231E-3</v>
      </c>
      <c r="BH412" s="153">
        <f t="shared" si="93"/>
        <v>0.69918906643398449</v>
      </c>
      <c r="BI412" s="153">
        <f t="shared" si="94"/>
        <v>0.33519873007149353</v>
      </c>
      <c r="BJ412" s="8">
        <f t="shared" si="95"/>
        <v>0.21706639956637308</v>
      </c>
      <c r="BK412" s="8">
        <f t="shared" si="96"/>
        <v>5.929061269523199E-2</v>
      </c>
      <c r="BL412" s="8">
        <f t="shared" si="97"/>
        <v>0.27635701226160508</v>
      </c>
      <c r="BM412" s="8">
        <f t="shared" si="98"/>
        <v>2.4943246622228456E-3</v>
      </c>
      <c r="BN412" s="7" t="str">
        <f t="shared" si="99"/>
        <v>OK</v>
      </c>
      <c r="BO412" s="9">
        <f t="shared" si="100"/>
        <v>5.9290612695232003E-2</v>
      </c>
      <c r="BP412" s="7" t="str">
        <f t="shared" si="101"/>
        <v>OK</v>
      </c>
      <c r="BQ412" s="11">
        <f t="shared" si="102"/>
        <v>8.2923076923076913</v>
      </c>
      <c r="BR412" s="10" t="str">
        <f t="shared" si="103"/>
        <v>-</v>
      </c>
      <c r="BS412" s="9" t="str" cm="1">
        <f t="array" ref="BS412">IF(BQ412&lt;$K$45,"-",IF(BC412&lt;0,_xll.Dce_5575_1121_SigmaCr1(AN412,AG412,$B$23,$D$23),"-"))</f>
        <v>-</v>
      </c>
      <c r="BT412" s="10">
        <f t="shared" si="104"/>
        <v>0</v>
      </c>
      <c r="BU412" s="7" t="str">
        <f t="shared" si="105"/>
        <v>OK</v>
      </c>
      <c r="DA412" s="186"/>
      <c r="DB412" s="186"/>
      <c r="DC412" s="186"/>
      <c r="DD412" s="201"/>
      <c r="DE412" s="201"/>
      <c r="DF412" s="186"/>
      <c r="DG412" s="186"/>
      <c r="DH412" s="189"/>
      <c r="DI412" s="190"/>
      <c r="DJ412" s="187"/>
      <c r="DK412" s="187"/>
      <c r="DL412" s="190"/>
      <c r="DM412" s="190"/>
      <c r="DN412" s="190"/>
      <c r="DO412" s="190"/>
      <c r="DP412" s="190"/>
      <c r="DQ412" s="190"/>
      <c r="DR412" s="190"/>
      <c r="DS412" s="190"/>
      <c r="DT412" s="190"/>
      <c r="DU412" s="190"/>
      <c r="DV412" s="190"/>
      <c r="DW412" s="190"/>
      <c r="DX412" s="190"/>
      <c r="DY412" s="190"/>
      <c r="DZ412" s="190"/>
      <c r="EA412" s="190"/>
      <c r="EB412" s="186"/>
      <c r="EC412" s="188"/>
      <c r="ED412" s="188"/>
      <c r="EE412" s="188"/>
      <c r="EF412" s="188"/>
      <c r="EG412" s="188"/>
      <c r="EH412" s="188"/>
      <c r="EI412" s="188"/>
      <c r="EJ412" s="191"/>
      <c r="EK412" s="191"/>
      <c r="EL412" s="191"/>
      <c r="EM412" s="191"/>
      <c r="EN412" s="189"/>
      <c r="EO412" s="190"/>
      <c r="EP412" s="189"/>
      <c r="EQ412" s="187"/>
      <c r="ER412" s="191"/>
      <c r="ES412" s="190"/>
      <c r="ET412" s="191"/>
      <c r="EU412" s="190"/>
    </row>
    <row r="413" spans="27:151">
      <c r="AA413" s="6" t="s">
        <v>282</v>
      </c>
      <c r="AB413" s="5" t="s">
        <v>283</v>
      </c>
      <c r="AC413" s="5" t="s">
        <v>284</v>
      </c>
      <c r="AD413" s="4">
        <v>24.5</v>
      </c>
      <c r="AE413" s="4">
        <v>28</v>
      </c>
      <c r="AF413" s="5">
        <v>114.3</v>
      </c>
      <c r="AG413" s="5">
        <v>6.5000000000000009</v>
      </c>
      <c r="AH413" s="6" t="str">
        <f t="shared" si="91"/>
        <v>114.3 x 6.5</v>
      </c>
      <c r="AI413" s="11" cm="1">
        <f t="array" ref="AI413">_xll.DCEPropSectPipe(AF413, AG413, "Area")</f>
        <v>2201.3139723703698</v>
      </c>
      <c r="AJ413" s="151" cm="1">
        <f t="array" ref="AJ413">_xll.DCEPropSectPipe(AF413, AG413, "Ix")</f>
        <v>3209265.3722516391</v>
      </c>
      <c r="AK413" s="151" cm="1">
        <f t="array" ref="AK413">_xll.DCEPropSectPipe(AF413, AG413, "W")</f>
        <v>56155.124623825708</v>
      </c>
      <c r="AL413" s="151" cm="1">
        <f t="array" ref="AL413">_xll.DCEPropSectPipe(AF413, AG413, "Sx")</f>
        <v>37813.500833333332</v>
      </c>
      <c r="AM413" s="11">
        <f>2*Cal!AG413</f>
        <v>13.000000000000002</v>
      </c>
      <c r="AN413" s="11">
        <f t="shared" si="92"/>
        <v>53.9</v>
      </c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9"/>
      <c r="BB413" s="5" t="s">
        <v>300</v>
      </c>
      <c r="BC413" s="3">
        <v>-1064.8392836901787</v>
      </c>
      <c r="BD413" s="3">
        <v>4.0778971057639866E-3</v>
      </c>
      <c r="BE413" s="3">
        <v>3.0235140904237485</v>
      </c>
      <c r="BF413" s="3">
        <v>0.69918807526705551</v>
      </c>
      <c r="BG413" s="3">
        <v>4.2612442330721761E-3</v>
      </c>
      <c r="BH413" s="153">
        <f t="shared" si="93"/>
        <v>0.69920106035250229</v>
      </c>
      <c r="BI413" s="153">
        <f t="shared" si="94"/>
        <v>3.0235168404088233</v>
      </c>
      <c r="BJ413" s="8">
        <f t="shared" si="95"/>
        <v>2.3034711628198314</v>
      </c>
      <c r="BK413" s="8">
        <f t="shared" si="96"/>
        <v>5.9291629768884427E-2</v>
      </c>
      <c r="BL413" s="8">
        <f t="shared" si="97"/>
        <v>2.362762792588716</v>
      </c>
      <c r="BM413" s="8">
        <f t="shared" si="98"/>
        <v>2.2498989241603901E-2</v>
      </c>
      <c r="BN413" s="7" t="str">
        <f t="shared" si="99"/>
        <v>O/S</v>
      </c>
      <c r="BO413" s="9">
        <f t="shared" si="100"/>
        <v>5.9291629768884434E-2</v>
      </c>
      <c r="BP413" s="7" t="str">
        <f t="shared" si="101"/>
        <v>OK</v>
      </c>
      <c r="BQ413" s="11">
        <f t="shared" si="102"/>
        <v>8.2923076923076913</v>
      </c>
      <c r="BR413" s="10" t="str">
        <f t="shared" si="103"/>
        <v>-</v>
      </c>
      <c r="BS413" s="9" t="str" cm="1">
        <f t="array" ref="BS413">IF(BQ413&lt;$K$45,"-",IF(BC413&lt;0,_xll.Dce_5575_1121_SigmaCr1(AN413,AG413,$B$23,$D$23),"-"))</f>
        <v>-</v>
      </c>
      <c r="BT413" s="10">
        <f t="shared" si="104"/>
        <v>0</v>
      </c>
      <c r="BU413" s="7" t="str">
        <f t="shared" si="105"/>
        <v>OK</v>
      </c>
      <c r="DA413" s="186"/>
      <c r="DB413" s="186"/>
      <c r="DC413" s="186"/>
      <c r="DD413" s="201"/>
      <c r="DE413" s="201"/>
      <c r="DF413" s="186"/>
      <c r="DG413" s="186"/>
      <c r="DH413" s="189"/>
      <c r="DI413" s="190"/>
      <c r="DJ413" s="187"/>
      <c r="DK413" s="187"/>
      <c r="DL413" s="190"/>
      <c r="DM413" s="190"/>
      <c r="DN413" s="190"/>
      <c r="DO413" s="190"/>
      <c r="DP413" s="190"/>
      <c r="DQ413" s="190"/>
      <c r="DR413" s="190"/>
      <c r="DS413" s="190"/>
      <c r="DT413" s="190"/>
      <c r="DU413" s="190"/>
      <c r="DV413" s="190"/>
      <c r="DW413" s="190"/>
      <c r="DX413" s="190"/>
      <c r="DY413" s="190"/>
      <c r="DZ413" s="190"/>
      <c r="EA413" s="190"/>
      <c r="EB413" s="186"/>
      <c r="EC413" s="188"/>
      <c r="ED413" s="188"/>
      <c r="EE413" s="188"/>
      <c r="EF413" s="188"/>
      <c r="EG413" s="188"/>
      <c r="EH413" s="188"/>
      <c r="EI413" s="188"/>
      <c r="EJ413" s="191"/>
      <c r="EK413" s="191"/>
      <c r="EL413" s="191"/>
      <c r="EM413" s="191"/>
      <c r="EN413" s="189"/>
      <c r="EO413" s="190"/>
      <c r="EP413" s="189"/>
      <c r="EQ413" s="187"/>
      <c r="ER413" s="191"/>
      <c r="ES413" s="190"/>
      <c r="ET413" s="191"/>
      <c r="EU413" s="190"/>
    </row>
    <row r="414" spans="27:151">
      <c r="AA414" s="6" t="s">
        <v>282</v>
      </c>
      <c r="AB414" s="5" t="s">
        <v>283</v>
      </c>
      <c r="AC414" s="5" t="s">
        <v>284</v>
      </c>
      <c r="AD414" s="4">
        <v>24.94</v>
      </c>
      <c r="AE414" s="4">
        <v>28</v>
      </c>
      <c r="AF414" s="5">
        <v>114.3</v>
      </c>
      <c r="AG414" s="5">
        <v>6.5000000000000009</v>
      </c>
      <c r="AH414" s="6" t="str">
        <f t="shared" si="91"/>
        <v>114.3 x 6.5</v>
      </c>
      <c r="AI414" s="11" cm="1">
        <f t="array" ref="AI414">_xll.DCEPropSectPipe(AF414, AG414, "Area")</f>
        <v>2201.3139723703698</v>
      </c>
      <c r="AJ414" s="151" cm="1">
        <f t="array" ref="AJ414">_xll.DCEPropSectPipe(AF414, AG414, "Ix")</f>
        <v>3209265.3722516391</v>
      </c>
      <c r="AK414" s="151" cm="1">
        <f t="array" ref="AK414">_xll.DCEPropSectPipe(AF414, AG414, "W")</f>
        <v>56155.124623825708</v>
      </c>
      <c r="AL414" s="151" cm="1">
        <f t="array" ref="AL414">_xll.DCEPropSectPipe(AF414, AG414, "Sx")</f>
        <v>37813.500833333332</v>
      </c>
      <c r="AM414" s="11">
        <f>2*Cal!AG414</f>
        <v>13.000000000000002</v>
      </c>
      <c r="AN414" s="11">
        <f t="shared" si="92"/>
        <v>53.9</v>
      </c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9"/>
      <c r="BB414" s="5" t="s">
        <v>300</v>
      </c>
      <c r="BC414" s="3">
        <v>-1064.8392836901787</v>
      </c>
      <c r="BD414" s="3">
        <v>4.0778971057639866E-3</v>
      </c>
      <c r="BE414" s="3">
        <v>3.1050577838518061</v>
      </c>
      <c r="BF414" s="3">
        <v>-0.64143702223072196</v>
      </c>
      <c r="BG414" s="3">
        <v>2.4771642493004319E-3</v>
      </c>
      <c r="BH414" s="153">
        <f t="shared" si="93"/>
        <v>0.64144180549051655</v>
      </c>
      <c r="BI414" s="153">
        <f t="shared" si="94"/>
        <v>3.1050604616180175</v>
      </c>
      <c r="BJ414" s="8">
        <f t="shared" si="95"/>
        <v>2.3034711628198314</v>
      </c>
      <c r="BK414" s="8">
        <f t="shared" si="96"/>
        <v>5.4393696185550101E-2</v>
      </c>
      <c r="BL414" s="8">
        <f t="shared" si="97"/>
        <v>2.3578648590053817</v>
      </c>
      <c r="BM414" s="8">
        <f t="shared" si="98"/>
        <v>2.3105782308468055E-2</v>
      </c>
      <c r="BN414" s="7" t="str">
        <f t="shared" si="99"/>
        <v>O/S</v>
      </c>
      <c r="BO414" s="9">
        <f t="shared" si="100"/>
        <v>5.4393696185550108E-2</v>
      </c>
      <c r="BP414" s="7" t="str">
        <f t="shared" si="101"/>
        <v>OK</v>
      </c>
      <c r="BQ414" s="11">
        <f t="shared" si="102"/>
        <v>8.2923076923076913</v>
      </c>
      <c r="BR414" s="10" t="str">
        <f t="shared" si="103"/>
        <v>-</v>
      </c>
      <c r="BS414" s="9" t="str" cm="1">
        <f t="array" ref="BS414">IF(BQ414&lt;$K$45,"-",IF(BC414&lt;0,_xll.Dce_5575_1121_SigmaCr1(AN414,AG414,$B$23,$D$23),"-"))</f>
        <v>-</v>
      </c>
      <c r="BT414" s="10">
        <f t="shared" si="104"/>
        <v>0</v>
      </c>
      <c r="BU414" s="7" t="str">
        <f t="shared" si="105"/>
        <v>OK</v>
      </c>
      <c r="DA414" s="186"/>
      <c r="DB414" s="186"/>
      <c r="DC414" s="186"/>
      <c r="DD414" s="201"/>
      <c r="DE414" s="201"/>
      <c r="DF414" s="186"/>
      <c r="DG414" s="186"/>
      <c r="DH414" s="189"/>
      <c r="DI414" s="190"/>
      <c r="DJ414" s="187"/>
      <c r="DK414" s="187"/>
      <c r="DL414" s="190"/>
      <c r="DM414" s="190"/>
      <c r="DN414" s="190"/>
      <c r="DO414" s="190"/>
      <c r="DP414" s="190"/>
      <c r="DQ414" s="190"/>
      <c r="DR414" s="190"/>
      <c r="DS414" s="190"/>
      <c r="DT414" s="190"/>
      <c r="DU414" s="190"/>
      <c r="DV414" s="190"/>
      <c r="DW414" s="190"/>
      <c r="DX414" s="190"/>
      <c r="DY414" s="190"/>
      <c r="DZ414" s="190"/>
      <c r="EA414" s="190"/>
      <c r="EB414" s="186"/>
      <c r="EC414" s="188"/>
      <c r="ED414" s="188"/>
      <c r="EE414" s="188"/>
      <c r="EF414" s="188"/>
      <c r="EG414" s="188"/>
      <c r="EH414" s="188"/>
      <c r="EI414" s="188"/>
      <c r="EJ414" s="191"/>
      <c r="EK414" s="191"/>
      <c r="EL414" s="191"/>
      <c r="EM414" s="191"/>
      <c r="EN414" s="189"/>
      <c r="EO414" s="190"/>
      <c r="EP414" s="189"/>
      <c r="EQ414" s="187"/>
      <c r="ER414" s="191"/>
      <c r="ES414" s="190"/>
      <c r="ET414" s="191"/>
      <c r="EU414" s="190"/>
    </row>
    <row r="415" spans="27:151">
      <c r="AA415" s="6" t="s">
        <v>282</v>
      </c>
      <c r="AB415" s="5" t="s">
        <v>283</v>
      </c>
      <c r="AC415" s="5" t="s">
        <v>284</v>
      </c>
      <c r="AD415" s="4">
        <v>25.38</v>
      </c>
      <c r="AE415" s="4">
        <v>28</v>
      </c>
      <c r="AF415" s="5">
        <v>114.3</v>
      </c>
      <c r="AG415" s="5">
        <v>6.5000000000000009</v>
      </c>
      <c r="AH415" s="6" t="str">
        <f t="shared" si="91"/>
        <v>114.3 x 6.5</v>
      </c>
      <c r="AI415" s="11" cm="1">
        <f t="array" ref="AI415">_xll.DCEPropSectPipe(AF415, AG415, "Area")</f>
        <v>2201.3139723703698</v>
      </c>
      <c r="AJ415" s="151" cm="1">
        <f t="array" ref="AJ415">_xll.DCEPropSectPipe(AF415, AG415, "Ix")</f>
        <v>3209265.3722516391</v>
      </c>
      <c r="AK415" s="151" cm="1">
        <f t="array" ref="AK415">_xll.DCEPropSectPipe(AF415, AG415, "W")</f>
        <v>56155.124623825708</v>
      </c>
      <c r="AL415" s="151" cm="1">
        <f t="array" ref="AL415">_xll.DCEPropSectPipe(AF415, AG415, "Sx")</f>
        <v>37813.500833333332</v>
      </c>
      <c r="AM415" s="11">
        <f>2*Cal!AG415</f>
        <v>13.000000000000002</v>
      </c>
      <c r="AN415" s="11">
        <f t="shared" si="92"/>
        <v>53.9</v>
      </c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9"/>
      <c r="BB415" s="5" t="s">
        <v>300</v>
      </c>
      <c r="BC415" s="3">
        <v>-1064.8392836901787</v>
      </c>
      <c r="BD415" s="3">
        <v>4.0778971057639866E-3</v>
      </c>
      <c r="BE415" s="3">
        <v>3.1866014772798636</v>
      </c>
      <c r="BF415" s="3">
        <v>-2.0177374856032744</v>
      </c>
      <c r="BG415" s="3">
        <v>6.9308426552868829E-4</v>
      </c>
      <c r="BH415" s="153">
        <f t="shared" si="93"/>
        <v>2.0177376046390232</v>
      </c>
      <c r="BI415" s="153">
        <f t="shared" si="94"/>
        <v>3.1866040865233032</v>
      </c>
      <c r="BJ415" s="8">
        <f t="shared" si="95"/>
        <v>2.3034711628198314</v>
      </c>
      <c r="BK415" s="8">
        <f t="shared" si="96"/>
        <v>0.17110235926229672</v>
      </c>
      <c r="BL415" s="8">
        <f t="shared" si="97"/>
        <v>2.4745735220821281</v>
      </c>
      <c r="BM415" s="8">
        <f t="shared" si="98"/>
        <v>2.3712575402836049E-2</v>
      </c>
      <c r="BN415" s="7" t="str">
        <f t="shared" si="99"/>
        <v>O/S</v>
      </c>
      <c r="BO415" s="9">
        <f t="shared" si="100"/>
        <v>0.17110235926229675</v>
      </c>
      <c r="BP415" s="7" t="str">
        <f t="shared" si="101"/>
        <v>OK</v>
      </c>
      <c r="BQ415" s="11">
        <f t="shared" si="102"/>
        <v>8.2923076923076913</v>
      </c>
      <c r="BR415" s="10" t="str">
        <f t="shared" si="103"/>
        <v>-</v>
      </c>
      <c r="BS415" s="9" t="str" cm="1">
        <f t="array" ref="BS415">IF(BQ415&lt;$K$45,"-",IF(BC415&lt;0,_xll.Dce_5575_1121_SigmaCr1(AN415,AG415,$B$23,$D$23),"-"))</f>
        <v>-</v>
      </c>
      <c r="BT415" s="10">
        <f t="shared" si="104"/>
        <v>0</v>
      </c>
      <c r="BU415" s="7" t="str">
        <f t="shared" si="105"/>
        <v>OK</v>
      </c>
      <c r="DA415" s="186"/>
      <c r="DB415" s="186"/>
      <c r="DC415" s="186"/>
      <c r="DD415" s="201"/>
      <c r="DE415" s="201"/>
      <c r="DF415" s="186"/>
      <c r="DG415" s="186"/>
      <c r="DH415" s="189"/>
      <c r="DI415" s="190"/>
      <c r="DJ415" s="187"/>
      <c r="DK415" s="187"/>
      <c r="DL415" s="190"/>
      <c r="DM415" s="190"/>
      <c r="DN415" s="190"/>
      <c r="DO415" s="190"/>
      <c r="DP415" s="190"/>
      <c r="DQ415" s="190"/>
      <c r="DR415" s="190"/>
      <c r="DS415" s="190"/>
      <c r="DT415" s="190"/>
      <c r="DU415" s="190"/>
      <c r="DV415" s="190"/>
      <c r="DW415" s="190"/>
      <c r="DX415" s="190"/>
      <c r="DY415" s="190"/>
      <c r="DZ415" s="190"/>
      <c r="EA415" s="190"/>
      <c r="EB415" s="186"/>
      <c r="EC415" s="188"/>
      <c r="ED415" s="188"/>
      <c r="EE415" s="188"/>
      <c r="EF415" s="188"/>
      <c r="EG415" s="188"/>
      <c r="EH415" s="188"/>
      <c r="EI415" s="188"/>
      <c r="EJ415" s="191"/>
      <c r="EK415" s="191"/>
      <c r="EL415" s="191"/>
      <c r="EM415" s="191"/>
      <c r="EN415" s="189"/>
      <c r="EO415" s="190"/>
      <c r="EP415" s="189"/>
      <c r="EQ415" s="187"/>
      <c r="ER415" s="191"/>
      <c r="ES415" s="190"/>
      <c r="ET415" s="191"/>
      <c r="EU415" s="190"/>
    </row>
    <row r="416" spans="27:151">
      <c r="AA416" s="6" t="s">
        <v>282</v>
      </c>
      <c r="AB416" s="5" t="s">
        <v>283</v>
      </c>
      <c r="AC416" s="5" t="s">
        <v>284</v>
      </c>
      <c r="AD416" s="4">
        <v>25.81</v>
      </c>
      <c r="AE416" s="4">
        <v>28</v>
      </c>
      <c r="AF416" s="5">
        <v>114.3</v>
      </c>
      <c r="AG416" s="5">
        <v>6.5000000000000009</v>
      </c>
      <c r="AH416" s="6" t="str">
        <f t="shared" si="91"/>
        <v>114.3 x 6.5</v>
      </c>
      <c r="AI416" s="11" cm="1">
        <f t="array" ref="AI416">_xll.DCEPropSectPipe(AF416, AG416, "Area")</f>
        <v>2201.3139723703698</v>
      </c>
      <c r="AJ416" s="151" cm="1">
        <f t="array" ref="AJ416">_xll.DCEPropSectPipe(AF416, AG416, "Ix")</f>
        <v>3209265.3722516391</v>
      </c>
      <c r="AK416" s="151" cm="1">
        <f t="array" ref="AK416">_xll.DCEPropSectPipe(AF416, AG416, "W")</f>
        <v>56155.124623825708</v>
      </c>
      <c r="AL416" s="151" cm="1">
        <f t="array" ref="AL416">_xll.DCEPropSectPipe(AF416, AG416, "Sx")</f>
        <v>37813.500833333332</v>
      </c>
      <c r="AM416" s="11">
        <f>2*Cal!AG416</f>
        <v>13.000000000000002</v>
      </c>
      <c r="AN416" s="11">
        <f t="shared" si="92"/>
        <v>53.9</v>
      </c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9"/>
      <c r="BB416" s="5" t="s">
        <v>300</v>
      </c>
      <c r="BC416" s="3">
        <v>-1064.8392836901787</v>
      </c>
      <c r="BD416" s="3">
        <v>4.0778971057639866E-3</v>
      </c>
      <c r="BE416" s="3">
        <v>3.2681451707079212</v>
      </c>
      <c r="BF416" s="3">
        <v>-3.4297133148506025</v>
      </c>
      <c r="BG416" s="3">
        <v>-1.0909957182430555E-3</v>
      </c>
      <c r="BH416" s="153">
        <f t="shared" si="93"/>
        <v>3.4297134883740896</v>
      </c>
      <c r="BI416" s="153">
        <f t="shared" si="94"/>
        <v>3.2681477148480167</v>
      </c>
      <c r="BJ416" s="8">
        <f t="shared" si="95"/>
        <v>2.3034711628198314</v>
      </c>
      <c r="BK416" s="8">
        <f t="shared" si="96"/>
        <v>0.29083666186590884</v>
      </c>
      <c r="BL416" s="8">
        <f t="shared" si="97"/>
        <v>2.5943078246857403</v>
      </c>
      <c r="BM416" s="8">
        <f t="shared" si="98"/>
        <v>2.4319368522649133E-2</v>
      </c>
      <c r="BN416" s="7" t="str">
        <f t="shared" si="99"/>
        <v>O/S</v>
      </c>
      <c r="BO416" s="9">
        <f t="shared" si="100"/>
        <v>0.2908366618659089</v>
      </c>
      <c r="BP416" s="7" t="str">
        <f t="shared" si="101"/>
        <v>OK</v>
      </c>
      <c r="BQ416" s="11">
        <f t="shared" si="102"/>
        <v>8.2923076923076913</v>
      </c>
      <c r="BR416" s="10" t="str">
        <f t="shared" si="103"/>
        <v>-</v>
      </c>
      <c r="BS416" s="9" t="str" cm="1">
        <f t="array" ref="BS416">IF(BQ416&lt;$K$45,"-",IF(BC416&lt;0,_xll.Dce_5575_1121_SigmaCr1(AN416,AG416,$B$23,$D$23),"-"))</f>
        <v>-</v>
      </c>
      <c r="BT416" s="10">
        <f t="shared" si="104"/>
        <v>0</v>
      </c>
      <c r="BU416" s="7" t="str">
        <f t="shared" si="105"/>
        <v>OK</v>
      </c>
      <c r="DA416" s="186"/>
      <c r="DB416" s="186"/>
      <c r="DC416" s="186"/>
      <c r="DD416" s="201"/>
      <c r="DE416" s="201"/>
      <c r="DF416" s="186"/>
      <c r="DG416" s="186"/>
      <c r="DH416" s="189"/>
      <c r="DI416" s="190"/>
      <c r="DJ416" s="187"/>
      <c r="DK416" s="187"/>
      <c r="DL416" s="190"/>
      <c r="DM416" s="190"/>
      <c r="DN416" s="190"/>
      <c r="DO416" s="190"/>
      <c r="DP416" s="190"/>
      <c r="DQ416" s="190"/>
      <c r="DR416" s="190"/>
      <c r="DS416" s="190"/>
      <c r="DT416" s="190"/>
      <c r="DU416" s="190"/>
      <c r="DV416" s="190"/>
      <c r="DW416" s="190"/>
      <c r="DX416" s="190"/>
      <c r="DY416" s="190"/>
      <c r="DZ416" s="190"/>
      <c r="EA416" s="190"/>
      <c r="EB416" s="186"/>
      <c r="EC416" s="188"/>
      <c r="ED416" s="188"/>
      <c r="EE416" s="188"/>
      <c r="EF416" s="188"/>
      <c r="EG416" s="188"/>
      <c r="EH416" s="188"/>
      <c r="EI416" s="188"/>
      <c r="EJ416" s="191"/>
      <c r="EK416" s="191"/>
      <c r="EL416" s="191"/>
      <c r="EM416" s="191"/>
      <c r="EN416" s="189"/>
      <c r="EO416" s="190"/>
      <c r="EP416" s="189"/>
      <c r="EQ416" s="187"/>
      <c r="ER416" s="191"/>
      <c r="ES416" s="190"/>
      <c r="ET416" s="191"/>
      <c r="EU416" s="190"/>
    </row>
    <row r="417" spans="27:151">
      <c r="AA417" s="6" t="s">
        <v>282</v>
      </c>
      <c r="AB417" s="5" t="s">
        <v>283</v>
      </c>
      <c r="AC417" s="5" t="s">
        <v>284</v>
      </c>
      <c r="AD417" s="4">
        <v>26.25</v>
      </c>
      <c r="AE417" s="4">
        <v>28</v>
      </c>
      <c r="AF417" s="5">
        <v>114.3</v>
      </c>
      <c r="AG417" s="5">
        <v>6.5000000000000009</v>
      </c>
      <c r="AH417" s="6" t="str">
        <f t="shared" si="91"/>
        <v>114.3 x 6.5</v>
      </c>
      <c r="AI417" s="11" cm="1">
        <f t="array" ref="AI417">_xll.DCEPropSectPipe(AF417, AG417, "Area")</f>
        <v>2201.3139723703698</v>
      </c>
      <c r="AJ417" s="151" cm="1">
        <f t="array" ref="AJ417">_xll.DCEPropSectPipe(AF417, AG417, "Ix")</f>
        <v>3209265.3722516391</v>
      </c>
      <c r="AK417" s="151" cm="1">
        <f t="array" ref="AK417">_xll.DCEPropSectPipe(AF417, AG417, "W")</f>
        <v>56155.124623825708</v>
      </c>
      <c r="AL417" s="151" cm="1">
        <f t="array" ref="AL417">_xll.DCEPropSectPipe(AF417, AG417, "Sx")</f>
        <v>37813.500833333332</v>
      </c>
      <c r="AM417" s="11">
        <f>2*Cal!AG417</f>
        <v>13.000000000000002</v>
      </c>
      <c r="AN417" s="11">
        <f t="shared" si="92"/>
        <v>53.9</v>
      </c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9"/>
      <c r="BB417" s="5" t="s">
        <v>300</v>
      </c>
      <c r="BC417" s="3">
        <v>-1064.8392836901787</v>
      </c>
      <c r="BD417" s="3">
        <v>4.0778971057639866E-3</v>
      </c>
      <c r="BE417" s="3">
        <v>3.3496888641359792</v>
      </c>
      <c r="BF417" s="3">
        <v>-4.8773645099727068</v>
      </c>
      <c r="BG417" s="3">
        <v>-2.8750757020147991E-3</v>
      </c>
      <c r="BH417" s="153">
        <f t="shared" si="93"/>
        <v>4.877365357362681</v>
      </c>
      <c r="BI417" s="153">
        <f t="shared" si="94"/>
        <v>3.3496913463424347</v>
      </c>
      <c r="BJ417" s="8">
        <f t="shared" si="95"/>
        <v>2.3034711628198314</v>
      </c>
      <c r="BK417" s="8">
        <f t="shared" si="96"/>
        <v>0.41359625637658093</v>
      </c>
      <c r="BL417" s="8">
        <f t="shared" si="97"/>
        <v>2.7170674191964124</v>
      </c>
      <c r="BM417" s="8">
        <f t="shared" si="98"/>
        <v>2.4926161666049041E-2</v>
      </c>
      <c r="BN417" s="7" t="str">
        <f t="shared" si="99"/>
        <v>O/S</v>
      </c>
      <c r="BO417" s="9">
        <f t="shared" si="100"/>
        <v>0.41359625637658098</v>
      </c>
      <c r="BP417" s="7" t="str">
        <f t="shared" si="101"/>
        <v>OK</v>
      </c>
      <c r="BQ417" s="11">
        <f t="shared" si="102"/>
        <v>8.2923076923076913</v>
      </c>
      <c r="BR417" s="10" t="str">
        <f t="shared" si="103"/>
        <v>-</v>
      </c>
      <c r="BS417" s="9" t="str" cm="1">
        <f t="array" ref="BS417">IF(BQ417&lt;$K$45,"-",IF(BC417&lt;0,_xll.Dce_5575_1121_SigmaCr1(AN417,AG417,$B$23,$D$23),"-"))</f>
        <v>-</v>
      </c>
      <c r="BT417" s="10">
        <f t="shared" si="104"/>
        <v>0</v>
      </c>
      <c r="BU417" s="7" t="str">
        <f t="shared" si="105"/>
        <v>OK</v>
      </c>
      <c r="DA417" s="186"/>
      <c r="DB417" s="186"/>
      <c r="DC417" s="186"/>
      <c r="DD417" s="201"/>
      <c r="DE417" s="201"/>
      <c r="DF417" s="186"/>
      <c r="DG417" s="186"/>
      <c r="DH417" s="189"/>
      <c r="DI417" s="190"/>
      <c r="DJ417" s="187"/>
      <c r="DK417" s="187"/>
      <c r="DL417" s="190"/>
      <c r="DM417" s="190"/>
      <c r="DN417" s="190"/>
      <c r="DO417" s="190"/>
      <c r="DP417" s="190"/>
      <c r="DQ417" s="190"/>
      <c r="DR417" s="190"/>
      <c r="DS417" s="190"/>
      <c r="DT417" s="190"/>
      <c r="DU417" s="190"/>
      <c r="DV417" s="190"/>
      <c r="DW417" s="190"/>
      <c r="DX417" s="190"/>
      <c r="DY417" s="190"/>
      <c r="DZ417" s="190"/>
      <c r="EA417" s="190"/>
      <c r="EB417" s="186"/>
      <c r="EC417" s="188"/>
      <c r="ED417" s="188"/>
      <c r="EE417" s="188"/>
      <c r="EF417" s="188"/>
      <c r="EG417" s="188"/>
      <c r="EH417" s="188"/>
      <c r="EI417" s="188"/>
      <c r="EJ417" s="191"/>
      <c r="EK417" s="191"/>
      <c r="EL417" s="191"/>
      <c r="EM417" s="191"/>
      <c r="EN417" s="189"/>
      <c r="EO417" s="190"/>
      <c r="EP417" s="189"/>
      <c r="EQ417" s="187"/>
      <c r="ER417" s="191"/>
      <c r="ES417" s="190"/>
      <c r="ET417" s="191"/>
      <c r="EU417" s="190"/>
    </row>
    <row r="418" spans="27:151">
      <c r="AA418" s="6" t="s">
        <v>282</v>
      </c>
      <c r="AB418" s="5" t="s">
        <v>283</v>
      </c>
      <c r="AC418" s="5" t="s">
        <v>284</v>
      </c>
      <c r="AD418" s="4">
        <v>26.25</v>
      </c>
      <c r="AE418" s="4">
        <v>28</v>
      </c>
      <c r="AF418" s="5">
        <v>114.3</v>
      </c>
      <c r="AG418" s="5">
        <v>6.5000000000000009</v>
      </c>
      <c r="AH418" s="6" t="str">
        <f t="shared" si="91"/>
        <v>114.3 x 6.5</v>
      </c>
      <c r="AI418" s="11" cm="1">
        <f t="array" ref="AI418">_xll.DCEPropSectPipe(AF418, AG418, "Area")</f>
        <v>2201.3139723703698</v>
      </c>
      <c r="AJ418" s="151" cm="1">
        <f t="array" ref="AJ418">_xll.DCEPropSectPipe(AF418, AG418, "Ix")</f>
        <v>3209265.3722516391</v>
      </c>
      <c r="AK418" s="151" cm="1">
        <f t="array" ref="AK418">_xll.DCEPropSectPipe(AF418, AG418, "W")</f>
        <v>56155.124623825708</v>
      </c>
      <c r="AL418" s="151" cm="1">
        <f t="array" ref="AL418">_xll.DCEPropSectPipe(AF418, AG418, "Sx")</f>
        <v>37813.500833333332</v>
      </c>
      <c r="AM418" s="11">
        <f>2*Cal!AG418</f>
        <v>13.000000000000002</v>
      </c>
      <c r="AN418" s="11">
        <f t="shared" si="92"/>
        <v>53.9</v>
      </c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9"/>
      <c r="BB418" s="5" t="s">
        <v>300</v>
      </c>
      <c r="BC418" s="3">
        <v>-1064.8392836901792</v>
      </c>
      <c r="BD418" s="3">
        <v>4.0778971057620758E-3</v>
      </c>
      <c r="BE418" s="3">
        <v>-2.9501528211261774</v>
      </c>
      <c r="BF418" s="3">
        <v>-4.8773645099726011</v>
      </c>
      <c r="BG418" s="3">
        <v>7.1363199350841329E-3</v>
      </c>
      <c r="BH418" s="153">
        <f t="shared" si="93"/>
        <v>4.877369730726028</v>
      </c>
      <c r="BI418" s="153">
        <f t="shared" si="94"/>
        <v>2.950155639494898</v>
      </c>
      <c r="BJ418" s="8">
        <f t="shared" si="95"/>
        <v>2.3034711628198323</v>
      </c>
      <c r="BK418" s="8">
        <f t="shared" si="96"/>
        <v>0.41359662723391383</v>
      </c>
      <c r="BL418" s="8">
        <f t="shared" si="97"/>
        <v>2.7170677900537461</v>
      </c>
      <c r="BM418" s="8">
        <f t="shared" si="98"/>
        <v>2.1953084271585488E-2</v>
      </c>
      <c r="BN418" s="7" t="str">
        <f t="shared" si="99"/>
        <v>O/S</v>
      </c>
      <c r="BO418" s="9">
        <f t="shared" si="100"/>
        <v>0.41359662723391388</v>
      </c>
      <c r="BP418" s="7" t="str">
        <f t="shared" si="101"/>
        <v>OK</v>
      </c>
      <c r="BQ418" s="11">
        <f t="shared" si="102"/>
        <v>8.2923076923076913</v>
      </c>
      <c r="BR418" s="10" t="str">
        <f t="shared" si="103"/>
        <v>-</v>
      </c>
      <c r="BS418" s="9" t="str" cm="1">
        <f t="array" ref="BS418">IF(BQ418&lt;$K$45,"-",IF(BC418&lt;0,_xll.Dce_5575_1121_SigmaCr1(AN418,AG418,$B$23,$D$23),"-"))</f>
        <v>-</v>
      </c>
      <c r="BT418" s="10">
        <f t="shared" si="104"/>
        <v>0</v>
      </c>
      <c r="BU418" s="7" t="str">
        <f t="shared" si="105"/>
        <v>OK</v>
      </c>
      <c r="DA418" s="186"/>
      <c r="DB418" s="186"/>
      <c r="DC418" s="186"/>
      <c r="DD418" s="201"/>
      <c r="DE418" s="201"/>
      <c r="DF418" s="186"/>
      <c r="DG418" s="186"/>
      <c r="DH418" s="189"/>
      <c r="DI418" s="190"/>
      <c r="DJ418" s="187"/>
      <c r="DK418" s="187"/>
      <c r="DL418" s="190"/>
      <c r="DM418" s="190"/>
      <c r="DN418" s="190"/>
      <c r="DO418" s="190"/>
      <c r="DP418" s="190"/>
      <c r="DQ418" s="190"/>
      <c r="DR418" s="190"/>
      <c r="DS418" s="190"/>
      <c r="DT418" s="190"/>
      <c r="DU418" s="190"/>
      <c r="DV418" s="190"/>
      <c r="DW418" s="190"/>
      <c r="DX418" s="190"/>
      <c r="DY418" s="190"/>
      <c r="DZ418" s="190"/>
      <c r="EA418" s="190"/>
      <c r="EB418" s="186"/>
      <c r="EC418" s="188"/>
      <c r="ED418" s="188"/>
      <c r="EE418" s="188"/>
      <c r="EF418" s="188"/>
      <c r="EG418" s="188"/>
      <c r="EH418" s="188"/>
      <c r="EI418" s="188"/>
      <c r="EJ418" s="191"/>
      <c r="EK418" s="191"/>
      <c r="EL418" s="191"/>
      <c r="EM418" s="191"/>
      <c r="EN418" s="189"/>
      <c r="EO418" s="190"/>
      <c r="EP418" s="189"/>
      <c r="EQ418" s="187"/>
      <c r="ER418" s="191"/>
      <c r="ES418" s="190"/>
      <c r="ET418" s="191"/>
      <c r="EU418" s="190"/>
    </row>
    <row r="419" spans="27:151">
      <c r="AA419" s="6" t="s">
        <v>282</v>
      </c>
      <c r="AB419" s="5" t="s">
        <v>283</v>
      </c>
      <c r="AC419" s="5" t="s">
        <v>284</v>
      </c>
      <c r="AD419" s="4">
        <v>26.69</v>
      </c>
      <c r="AE419" s="4">
        <v>28</v>
      </c>
      <c r="AF419" s="5">
        <v>114.3</v>
      </c>
      <c r="AG419" s="5">
        <v>6.5000000000000009</v>
      </c>
      <c r="AH419" s="6" t="str">
        <f t="shared" si="91"/>
        <v>114.3 x 6.5</v>
      </c>
      <c r="AI419" s="11" cm="1">
        <f t="array" ref="AI419">_xll.DCEPropSectPipe(AF419, AG419, "Area")</f>
        <v>2201.3139723703698</v>
      </c>
      <c r="AJ419" s="151" cm="1">
        <f t="array" ref="AJ419">_xll.DCEPropSectPipe(AF419, AG419, "Ix")</f>
        <v>3209265.3722516391</v>
      </c>
      <c r="AK419" s="151" cm="1">
        <f t="array" ref="AK419">_xll.DCEPropSectPipe(AF419, AG419, "W")</f>
        <v>56155.124623825708</v>
      </c>
      <c r="AL419" s="151" cm="1">
        <f t="array" ref="AL419">_xll.DCEPropSectPipe(AF419, AG419, "Sx")</f>
        <v>37813.500833333332</v>
      </c>
      <c r="AM419" s="11">
        <f>2*Cal!AG419</f>
        <v>13.000000000000002</v>
      </c>
      <c r="AN419" s="11">
        <f t="shared" si="92"/>
        <v>53.9</v>
      </c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9"/>
      <c r="BB419" s="5" t="s">
        <v>300</v>
      </c>
      <c r="BC419" s="3">
        <v>-1064.8392836901792</v>
      </c>
      <c r="BD419" s="3">
        <v>4.0778971057620758E-3</v>
      </c>
      <c r="BE419" s="3">
        <v>-2.8686091276981198</v>
      </c>
      <c r="BF419" s="3">
        <v>-3.6045103336672857</v>
      </c>
      <c r="BG419" s="3">
        <v>5.3522399513132243E-3</v>
      </c>
      <c r="BH419" s="153">
        <f t="shared" si="93"/>
        <v>3.6045143073633019</v>
      </c>
      <c r="BI419" s="153">
        <f t="shared" si="94"/>
        <v>2.8686120261823094</v>
      </c>
      <c r="BJ419" s="8">
        <f t="shared" si="95"/>
        <v>2.3034711628198323</v>
      </c>
      <c r="BK419" s="8">
        <f t="shared" si="96"/>
        <v>0.30565961627845084</v>
      </c>
      <c r="BL419" s="8">
        <f t="shared" si="97"/>
        <v>2.6091307790982832</v>
      </c>
      <c r="BM419" s="8">
        <f t="shared" si="98"/>
        <v>2.134629126348259E-2</v>
      </c>
      <c r="BN419" s="7" t="str">
        <f t="shared" si="99"/>
        <v>O/S</v>
      </c>
      <c r="BO419" s="9">
        <f t="shared" si="100"/>
        <v>0.3056596162784509</v>
      </c>
      <c r="BP419" s="7" t="str">
        <f t="shared" si="101"/>
        <v>OK</v>
      </c>
      <c r="BQ419" s="11">
        <f t="shared" si="102"/>
        <v>8.2923076923076913</v>
      </c>
      <c r="BR419" s="10" t="str">
        <f t="shared" si="103"/>
        <v>-</v>
      </c>
      <c r="BS419" s="9" t="str" cm="1">
        <f t="array" ref="BS419">IF(BQ419&lt;$K$45,"-",IF(BC419&lt;0,_xll.Dce_5575_1121_SigmaCr1(AN419,AG419,$B$23,$D$23),"-"))</f>
        <v>-</v>
      </c>
      <c r="BT419" s="10">
        <f t="shared" si="104"/>
        <v>0</v>
      </c>
      <c r="BU419" s="7" t="str">
        <f t="shared" si="105"/>
        <v>OK</v>
      </c>
      <c r="DA419" s="186"/>
      <c r="DB419" s="186"/>
      <c r="DC419" s="186"/>
      <c r="DD419" s="201"/>
      <c r="DE419" s="201"/>
      <c r="DF419" s="186"/>
      <c r="DG419" s="186"/>
      <c r="DH419" s="189"/>
      <c r="DI419" s="190"/>
      <c r="DJ419" s="187"/>
      <c r="DK419" s="187"/>
      <c r="DL419" s="190"/>
      <c r="DM419" s="190"/>
      <c r="DN419" s="190"/>
      <c r="DO419" s="190"/>
      <c r="DP419" s="190"/>
      <c r="DQ419" s="190"/>
      <c r="DR419" s="190"/>
      <c r="DS419" s="190"/>
      <c r="DT419" s="190"/>
      <c r="DU419" s="190"/>
      <c r="DV419" s="190"/>
      <c r="DW419" s="190"/>
      <c r="DX419" s="190"/>
      <c r="DY419" s="190"/>
      <c r="DZ419" s="190"/>
      <c r="EA419" s="190"/>
      <c r="EB419" s="186"/>
      <c r="EC419" s="188"/>
      <c r="ED419" s="188"/>
      <c r="EE419" s="188"/>
      <c r="EF419" s="188"/>
      <c r="EG419" s="188"/>
      <c r="EH419" s="188"/>
      <c r="EI419" s="188"/>
      <c r="EJ419" s="191"/>
      <c r="EK419" s="191"/>
      <c r="EL419" s="191"/>
      <c r="EM419" s="191"/>
      <c r="EN419" s="189"/>
      <c r="EO419" s="190"/>
      <c r="EP419" s="189"/>
      <c r="EQ419" s="187"/>
      <c r="ER419" s="191"/>
      <c r="ES419" s="190"/>
      <c r="ET419" s="191"/>
      <c r="EU419" s="190"/>
    </row>
    <row r="420" spans="27:151">
      <c r="AA420" s="6" t="s">
        <v>282</v>
      </c>
      <c r="AB420" s="5" t="s">
        <v>283</v>
      </c>
      <c r="AC420" s="5" t="s">
        <v>284</v>
      </c>
      <c r="AD420" s="4">
        <v>27.12</v>
      </c>
      <c r="AE420" s="4">
        <v>28</v>
      </c>
      <c r="AF420" s="5">
        <v>114.3</v>
      </c>
      <c r="AG420" s="5">
        <v>6.5000000000000009</v>
      </c>
      <c r="AH420" s="6" t="str">
        <f t="shared" si="91"/>
        <v>114.3 x 6.5</v>
      </c>
      <c r="AI420" s="11" cm="1">
        <f t="array" ref="AI420">_xll.DCEPropSectPipe(AF420, AG420, "Area")</f>
        <v>2201.3139723703698</v>
      </c>
      <c r="AJ420" s="151" cm="1">
        <f t="array" ref="AJ420">_xll.DCEPropSectPipe(AF420, AG420, "Ix")</f>
        <v>3209265.3722516391</v>
      </c>
      <c r="AK420" s="151" cm="1">
        <f t="array" ref="AK420">_xll.DCEPropSectPipe(AF420, AG420, "W")</f>
        <v>56155.124623825708</v>
      </c>
      <c r="AL420" s="151" cm="1">
        <f t="array" ref="AL420">_xll.DCEPropSectPipe(AF420, AG420, "Sx")</f>
        <v>37813.500833333332</v>
      </c>
      <c r="AM420" s="11">
        <f>2*Cal!AG420</f>
        <v>13.000000000000002</v>
      </c>
      <c r="AN420" s="11">
        <f t="shared" si="92"/>
        <v>53.9</v>
      </c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9"/>
      <c r="BB420" s="5" t="s">
        <v>300</v>
      </c>
      <c r="BC420" s="3">
        <v>-1064.8392836901792</v>
      </c>
      <c r="BD420" s="3">
        <v>4.0778971057620758E-3</v>
      </c>
      <c r="BE420" s="3">
        <v>-2.7870654342700623</v>
      </c>
      <c r="BF420" s="3">
        <v>-2.367331523236746</v>
      </c>
      <c r="BG420" s="3">
        <v>3.5681599675423167E-3</v>
      </c>
      <c r="BH420" s="153">
        <f t="shared" si="93"/>
        <v>2.3673342122894194</v>
      </c>
      <c r="BI420" s="153">
        <f t="shared" si="94"/>
        <v>2.7870684175577347</v>
      </c>
      <c r="BJ420" s="8">
        <f t="shared" si="95"/>
        <v>2.3034711628198323</v>
      </c>
      <c r="BK420" s="8">
        <f t="shared" si="96"/>
        <v>0.20074784152002551</v>
      </c>
      <c r="BL420" s="8">
        <f t="shared" si="97"/>
        <v>2.5042190043398578</v>
      </c>
      <c r="BM420" s="8">
        <f t="shared" si="98"/>
        <v>2.0739498290264755E-2</v>
      </c>
      <c r="BN420" s="7" t="str">
        <f t="shared" si="99"/>
        <v>O/S</v>
      </c>
      <c r="BO420" s="9">
        <f t="shared" si="100"/>
        <v>0.20074784152002553</v>
      </c>
      <c r="BP420" s="7" t="str">
        <f t="shared" si="101"/>
        <v>OK</v>
      </c>
      <c r="BQ420" s="11">
        <f t="shared" si="102"/>
        <v>8.2923076923076913</v>
      </c>
      <c r="BR420" s="10" t="str">
        <f t="shared" si="103"/>
        <v>-</v>
      </c>
      <c r="BS420" s="9" t="str" cm="1">
        <f t="array" ref="BS420">IF(BQ420&lt;$K$45,"-",IF(BC420&lt;0,_xll.Dce_5575_1121_SigmaCr1(AN420,AG420,$B$23,$D$23),"-"))</f>
        <v>-</v>
      </c>
      <c r="BT420" s="10">
        <f t="shared" si="104"/>
        <v>0</v>
      </c>
      <c r="BU420" s="7" t="str">
        <f t="shared" si="105"/>
        <v>OK</v>
      </c>
      <c r="DA420" s="186"/>
      <c r="DB420" s="186"/>
      <c r="DC420" s="186"/>
      <c r="DD420" s="201"/>
      <c r="DE420" s="201"/>
      <c r="DF420" s="186"/>
      <c r="DG420" s="186"/>
      <c r="DH420" s="189"/>
      <c r="DI420" s="190"/>
      <c r="DJ420" s="187"/>
      <c r="DK420" s="187"/>
      <c r="DL420" s="190"/>
      <c r="DM420" s="190"/>
      <c r="DN420" s="190"/>
      <c r="DO420" s="190"/>
      <c r="DP420" s="190"/>
      <c r="DQ420" s="190"/>
      <c r="DR420" s="190"/>
      <c r="DS420" s="190"/>
      <c r="DT420" s="190"/>
      <c r="DU420" s="190"/>
      <c r="DV420" s="190"/>
      <c r="DW420" s="190"/>
      <c r="DX420" s="190"/>
      <c r="DY420" s="190"/>
      <c r="DZ420" s="190"/>
      <c r="EA420" s="190"/>
      <c r="EB420" s="186"/>
      <c r="EC420" s="188"/>
      <c r="ED420" s="188"/>
      <c r="EE420" s="188"/>
      <c r="EF420" s="188"/>
      <c r="EG420" s="188"/>
      <c r="EH420" s="188"/>
      <c r="EI420" s="188"/>
      <c r="EJ420" s="191"/>
      <c r="EK420" s="191"/>
      <c r="EL420" s="191"/>
      <c r="EM420" s="191"/>
      <c r="EN420" s="189"/>
      <c r="EO420" s="190"/>
      <c r="EP420" s="189"/>
      <c r="EQ420" s="187"/>
      <c r="ER420" s="191"/>
      <c r="ES420" s="190"/>
      <c r="ET420" s="191"/>
      <c r="EU420" s="190"/>
    </row>
    <row r="421" spans="27:151">
      <c r="AA421" s="6" t="s">
        <v>282</v>
      </c>
      <c r="AB421" s="5" t="s">
        <v>283</v>
      </c>
      <c r="AC421" s="5" t="s">
        <v>284</v>
      </c>
      <c r="AD421" s="4">
        <v>27.56</v>
      </c>
      <c r="AE421" s="4">
        <v>28</v>
      </c>
      <c r="AF421" s="5">
        <v>114.3</v>
      </c>
      <c r="AG421" s="5">
        <v>6.5000000000000009</v>
      </c>
      <c r="AH421" s="6" t="str">
        <f t="shared" si="91"/>
        <v>114.3 x 6.5</v>
      </c>
      <c r="AI421" s="11" cm="1">
        <f t="array" ref="AI421">_xll.DCEPropSectPipe(AF421, AG421, "Area")</f>
        <v>2201.3139723703698</v>
      </c>
      <c r="AJ421" s="151" cm="1">
        <f t="array" ref="AJ421">_xll.DCEPropSectPipe(AF421, AG421, "Ix")</f>
        <v>3209265.3722516391</v>
      </c>
      <c r="AK421" s="151" cm="1">
        <f t="array" ref="AK421">_xll.DCEPropSectPipe(AF421, AG421, "W")</f>
        <v>56155.124623825708</v>
      </c>
      <c r="AL421" s="151" cm="1">
        <f t="array" ref="AL421">_xll.DCEPropSectPipe(AF421, AG421, "Sx")</f>
        <v>37813.500833333332</v>
      </c>
      <c r="AM421" s="11">
        <f>2*Cal!AG421</f>
        <v>13.000000000000002</v>
      </c>
      <c r="AN421" s="11">
        <f t="shared" si="92"/>
        <v>53.9</v>
      </c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9"/>
      <c r="BB421" s="5" t="s">
        <v>300</v>
      </c>
      <c r="BC421" s="3">
        <v>-1064.8392836901792</v>
      </c>
      <c r="BD421" s="3">
        <v>4.0778971057620758E-3</v>
      </c>
      <c r="BE421" s="3">
        <v>-2.7055217408420043</v>
      </c>
      <c r="BF421" s="3">
        <v>-1.1658280786809816</v>
      </c>
      <c r="BG421" s="3">
        <v>1.7840799837714086E-3</v>
      </c>
      <c r="BH421" s="153">
        <f t="shared" si="93"/>
        <v>1.1658294437791394</v>
      </c>
      <c r="BI421" s="153">
        <f t="shared" si="94"/>
        <v>2.7055248140450598</v>
      </c>
      <c r="BJ421" s="8">
        <f t="shared" si="95"/>
        <v>2.3034711628198323</v>
      </c>
      <c r="BK421" s="8">
        <f t="shared" si="96"/>
        <v>9.8861302812338944E-2</v>
      </c>
      <c r="BL421" s="8">
        <f t="shared" si="97"/>
        <v>2.4023324656321714</v>
      </c>
      <c r="BM421" s="8">
        <f t="shared" si="98"/>
        <v>2.013270535508626E-2</v>
      </c>
      <c r="BN421" s="7" t="str">
        <f t="shared" si="99"/>
        <v>O/S</v>
      </c>
      <c r="BO421" s="9">
        <f t="shared" si="100"/>
        <v>9.8861302812338958E-2</v>
      </c>
      <c r="BP421" s="7" t="str">
        <f t="shared" si="101"/>
        <v>OK</v>
      </c>
      <c r="BQ421" s="11">
        <f t="shared" si="102"/>
        <v>8.2923076923076913</v>
      </c>
      <c r="BR421" s="10" t="str">
        <f t="shared" si="103"/>
        <v>-</v>
      </c>
      <c r="BS421" s="9" t="str" cm="1">
        <f t="array" ref="BS421">IF(BQ421&lt;$K$45,"-",IF(BC421&lt;0,_xll.Dce_5575_1121_SigmaCr1(AN421,AG421,$B$23,$D$23),"-"))</f>
        <v>-</v>
      </c>
      <c r="BT421" s="10">
        <f t="shared" si="104"/>
        <v>0</v>
      </c>
      <c r="BU421" s="7" t="str">
        <f t="shared" si="105"/>
        <v>OK</v>
      </c>
      <c r="DA421" s="186"/>
      <c r="DB421" s="186"/>
      <c r="DC421" s="186"/>
      <c r="DD421" s="201"/>
      <c r="DE421" s="201"/>
      <c r="DF421" s="186"/>
      <c r="DG421" s="186"/>
      <c r="DH421" s="189"/>
      <c r="DI421" s="190"/>
      <c r="DJ421" s="187"/>
      <c r="DK421" s="187"/>
      <c r="DL421" s="190"/>
      <c r="DM421" s="190"/>
      <c r="DN421" s="190"/>
      <c r="DO421" s="190"/>
      <c r="DP421" s="190"/>
      <c r="DQ421" s="190"/>
      <c r="DR421" s="190"/>
      <c r="DS421" s="190"/>
      <c r="DT421" s="190"/>
      <c r="DU421" s="190"/>
      <c r="DV421" s="190"/>
      <c r="DW421" s="190"/>
      <c r="DX421" s="190"/>
      <c r="DY421" s="190"/>
      <c r="DZ421" s="190"/>
      <c r="EA421" s="190"/>
      <c r="EB421" s="186"/>
      <c r="EC421" s="188"/>
      <c r="ED421" s="188"/>
      <c r="EE421" s="188"/>
      <c r="EF421" s="188"/>
      <c r="EG421" s="188"/>
      <c r="EH421" s="188"/>
      <c r="EI421" s="188"/>
      <c r="EJ421" s="191"/>
      <c r="EK421" s="191"/>
      <c r="EL421" s="191"/>
      <c r="EM421" s="191"/>
      <c r="EN421" s="189"/>
      <c r="EO421" s="190"/>
      <c r="EP421" s="189"/>
      <c r="EQ421" s="187"/>
      <c r="ER421" s="191"/>
      <c r="ES421" s="190"/>
      <c r="ET421" s="191"/>
      <c r="EU421" s="190"/>
    </row>
    <row r="422" spans="27:151">
      <c r="AA422" s="6" t="s">
        <v>282</v>
      </c>
      <c r="AB422" s="5" t="s">
        <v>283</v>
      </c>
      <c r="AC422" s="5" t="s">
        <v>284</v>
      </c>
      <c r="AD422" s="4">
        <v>28</v>
      </c>
      <c r="AE422" s="4">
        <v>28</v>
      </c>
      <c r="AF422" s="5">
        <v>114.3</v>
      </c>
      <c r="AG422" s="5">
        <v>6.5000000000000009</v>
      </c>
      <c r="AH422" s="6" t="str">
        <f t="shared" si="91"/>
        <v>114.3 x 6.5</v>
      </c>
      <c r="AI422" s="11" cm="1">
        <f t="array" ref="AI422">_xll.DCEPropSectPipe(AF422, AG422, "Area")</f>
        <v>2201.3139723703698</v>
      </c>
      <c r="AJ422" s="151" cm="1">
        <f t="array" ref="AJ422">_xll.DCEPropSectPipe(AF422, AG422, "Ix")</f>
        <v>3209265.3722516391</v>
      </c>
      <c r="AK422" s="151" cm="1">
        <f t="array" ref="AK422">_xll.DCEPropSectPipe(AF422, AG422, "W")</f>
        <v>56155.124623825708</v>
      </c>
      <c r="AL422" s="151" cm="1">
        <f t="array" ref="AL422">_xll.DCEPropSectPipe(AF422, AG422, "Sx")</f>
        <v>37813.500833333332</v>
      </c>
      <c r="AM422" s="11">
        <f>2*Cal!AG422</f>
        <v>13.000000000000002</v>
      </c>
      <c r="AN422" s="11">
        <f t="shared" si="92"/>
        <v>53.9</v>
      </c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9"/>
      <c r="BB422" s="5" t="s">
        <v>300</v>
      </c>
      <c r="BC422" s="3">
        <v>-1064.8392836901792</v>
      </c>
      <c r="BD422" s="3">
        <v>4.0778971057620758E-3</v>
      </c>
      <c r="BE422" s="3">
        <v>-2.6239780474139471</v>
      </c>
      <c r="BF422" s="3">
        <v>7.6845601881814211E-15</v>
      </c>
      <c r="BG422" s="3">
        <v>5.0040398491546505E-16</v>
      </c>
      <c r="BH422" s="153">
        <f t="shared" si="93"/>
        <v>7.7008356321831811E-15</v>
      </c>
      <c r="BI422" s="153">
        <f t="shared" si="94"/>
        <v>2.6239812161208618</v>
      </c>
      <c r="BJ422" s="8">
        <f t="shared" si="95"/>
        <v>2.3034711628198323</v>
      </c>
      <c r="BK422" s="8">
        <f t="shared" si="96"/>
        <v>6.5302403143417119E-16</v>
      </c>
      <c r="BL422" s="8">
        <f t="shared" si="97"/>
        <v>2.3034711628198328</v>
      </c>
      <c r="BM422" s="8">
        <f t="shared" si="98"/>
        <v>1.9525912461493468E-2</v>
      </c>
      <c r="BN422" s="7" t="str">
        <f t="shared" si="99"/>
        <v>O/S</v>
      </c>
      <c r="BO422" s="9">
        <f t="shared" si="100"/>
        <v>6.5302403143417129E-16</v>
      </c>
      <c r="BP422" s="7" t="str">
        <f t="shared" si="101"/>
        <v>OK</v>
      </c>
      <c r="BQ422" s="11">
        <f t="shared" si="102"/>
        <v>8.2923076923076913</v>
      </c>
      <c r="BR422" s="10" t="str">
        <f t="shared" si="103"/>
        <v>-</v>
      </c>
      <c r="BS422" s="9" t="str" cm="1">
        <f t="array" ref="BS422">IF(BQ422&lt;$K$45,"-",IF(BC422&lt;0,_xll.Dce_5575_1121_SigmaCr1(AN422,AG422,$B$23,$D$23),"-"))</f>
        <v>-</v>
      </c>
      <c r="BT422" s="10">
        <f t="shared" si="104"/>
        <v>0</v>
      </c>
      <c r="BU422" s="7" t="str">
        <f t="shared" si="105"/>
        <v>OK</v>
      </c>
      <c r="DA422" s="186"/>
      <c r="DB422" s="186"/>
      <c r="DC422" s="186"/>
      <c r="DD422" s="201"/>
      <c r="DE422" s="201"/>
      <c r="DF422" s="186"/>
      <c r="DG422" s="186"/>
      <c r="DH422" s="189"/>
      <c r="DI422" s="190"/>
      <c r="DJ422" s="187"/>
      <c r="DK422" s="187"/>
      <c r="DL422" s="190"/>
      <c r="DM422" s="190"/>
      <c r="DN422" s="190"/>
      <c r="DO422" s="190"/>
      <c r="DP422" s="190"/>
      <c r="DQ422" s="190"/>
      <c r="DR422" s="190"/>
      <c r="DS422" s="190"/>
      <c r="DT422" s="190"/>
      <c r="DU422" s="190"/>
      <c r="DV422" s="190"/>
      <c r="DW422" s="190"/>
      <c r="DX422" s="190"/>
      <c r="DY422" s="190"/>
      <c r="DZ422" s="190"/>
      <c r="EA422" s="190"/>
      <c r="EB422" s="186"/>
      <c r="EC422" s="188"/>
      <c r="ED422" s="188"/>
      <c r="EE422" s="188"/>
      <c r="EF422" s="188"/>
      <c r="EG422" s="188"/>
      <c r="EH422" s="188"/>
      <c r="EI422" s="188"/>
      <c r="EJ422" s="191"/>
      <c r="EK422" s="191"/>
      <c r="EL422" s="191"/>
      <c r="EM422" s="191"/>
      <c r="EN422" s="189"/>
      <c r="EO422" s="190"/>
      <c r="EP422" s="189"/>
      <c r="EQ422" s="187"/>
      <c r="ER422" s="191"/>
      <c r="ES422" s="190"/>
      <c r="ET422" s="191"/>
      <c r="EU422" s="190"/>
    </row>
    <row r="423" spans="27:151">
      <c r="AA423" s="6" t="s">
        <v>282</v>
      </c>
      <c r="AB423" s="5" t="s">
        <v>283</v>
      </c>
      <c r="AC423" s="5" t="s">
        <v>284</v>
      </c>
      <c r="AD423" s="4">
        <v>0</v>
      </c>
      <c r="AE423" s="4">
        <v>28</v>
      </c>
      <c r="AF423" s="5">
        <v>114.3</v>
      </c>
      <c r="AG423" s="5">
        <v>6.5000000000000009</v>
      </c>
      <c r="AH423" s="6" t="str">
        <f t="shared" si="91"/>
        <v>114.3 x 6.5</v>
      </c>
      <c r="AI423" s="11" cm="1">
        <f t="array" ref="AI423">_xll.DCEPropSectPipe(AF423, AG423, "Area")</f>
        <v>2201.3139723703698</v>
      </c>
      <c r="AJ423" s="151" cm="1">
        <f t="array" ref="AJ423">_xll.DCEPropSectPipe(AF423, AG423, "Ix")</f>
        <v>3209265.3722516391</v>
      </c>
      <c r="AK423" s="151" cm="1">
        <f t="array" ref="AK423">_xll.DCEPropSectPipe(AF423, AG423, "W")</f>
        <v>56155.124623825708</v>
      </c>
      <c r="AL423" s="151" cm="1">
        <f t="array" ref="AL423">_xll.DCEPropSectPipe(AF423, AG423, "Sx")</f>
        <v>37813.500833333332</v>
      </c>
      <c r="AM423" s="11">
        <f>2*Cal!AG423</f>
        <v>13.000000000000002</v>
      </c>
      <c r="AN423" s="11">
        <f t="shared" si="92"/>
        <v>53.9</v>
      </c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9"/>
      <c r="BB423" s="5" t="s">
        <v>301</v>
      </c>
      <c r="BC423" s="3">
        <v>-1064.8392836901971</v>
      </c>
      <c r="BD423" s="3">
        <v>0</v>
      </c>
      <c r="BE423" s="3">
        <v>2.6239780474140595</v>
      </c>
      <c r="BF423" s="3">
        <v>0</v>
      </c>
      <c r="BG423" s="3">
        <v>0</v>
      </c>
      <c r="BH423" s="153">
        <f t="shared" si="93"/>
        <v>0</v>
      </c>
      <c r="BI423" s="153">
        <f t="shared" si="94"/>
        <v>2.6239780474140595</v>
      </c>
      <c r="BJ423" s="8">
        <f t="shared" si="95"/>
        <v>2.3034711628198714</v>
      </c>
      <c r="BK423" s="8">
        <f t="shared" si="96"/>
        <v>0</v>
      </c>
      <c r="BL423" s="8">
        <f t="shared" si="97"/>
        <v>2.3034711628198714</v>
      </c>
      <c r="BM423" s="8">
        <f t="shared" si="98"/>
        <v>1.9525888882097674E-2</v>
      </c>
      <c r="BN423" s="7" t="str">
        <f t="shared" si="99"/>
        <v>O/S</v>
      </c>
      <c r="BO423" s="9">
        <f t="shared" si="100"/>
        <v>0</v>
      </c>
      <c r="BP423" s="7" t="str">
        <f t="shared" si="101"/>
        <v>OK</v>
      </c>
      <c r="BQ423" s="11">
        <f t="shared" si="102"/>
        <v>8.2923076923076913</v>
      </c>
      <c r="BR423" s="10" t="str">
        <f t="shared" si="103"/>
        <v>-</v>
      </c>
      <c r="BS423" s="9" t="str" cm="1">
        <f t="array" ref="BS423">IF(BQ423&lt;$K$45,"-",IF(BC423&lt;0,_xll.Dce_5575_1121_SigmaCr1(AN423,AG423,$B$23,$D$23),"-"))</f>
        <v>-</v>
      </c>
      <c r="BT423" s="10">
        <f t="shared" si="104"/>
        <v>0</v>
      </c>
      <c r="BU423" s="7" t="str">
        <f t="shared" si="105"/>
        <v>OK</v>
      </c>
      <c r="DA423" s="186"/>
      <c r="DB423" s="186"/>
      <c r="DC423" s="186"/>
      <c r="DD423" s="201"/>
      <c r="DE423" s="201"/>
      <c r="DF423" s="186"/>
      <c r="DG423" s="186"/>
      <c r="DH423" s="189"/>
      <c r="DI423" s="190"/>
      <c r="DJ423" s="187"/>
      <c r="DK423" s="187"/>
      <c r="DL423" s="190"/>
      <c r="DM423" s="190"/>
      <c r="DN423" s="190"/>
      <c r="DO423" s="190"/>
      <c r="DP423" s="190"/>
      <c r="DQ423" s="190"/>
      <c r="DR423" s="190"/>
      <c r="DS423" s="190"/>
      <c r="DT423" s="190"/>
      <c r="DU423" s="190"/>
      <c r="DV423" s="190"/>
      <c r="DW423" s="190"/>
      <c r="DX423" s="190"/>
      <c r="DY423" s="190"/>
      <c r="DZ423" s="190"/>
      <c r="EA423" s="190"/>
      <c r="EB423" s="186"/>
      <c r="EC423" s="188"/>
      <c r="ED423" s="188"/>
      <c r="EE423" s="188"/>
      <c r="EF423" s="188"/>
      <c r="EG423" s="188"/>
      <c r="EH423" s="188"/>
      <c r="EI423" s="188"/>
      <c r="EJ423" s="191"/>
      <c r="EK423" s="191"/>
      <c r="EL423" s="191"/>
      <c r="EM423" s="191"/>
      <c r="EN423" s="189"/>
      <c r="EO423" s="190"/>
      <c r="EP423" s="189"/>
      <c r="EQ423" s="187"/>
      <c r="ER423" s="191"/>
      <c r="ES423" s="190"/>
      <c r="ET423" s="191"/>
      <c r="EU423" s="190"/>
    </row>
    <row r="424" spans="27:151">
      <c r="AA424" s="6" t="s">
        <v>282</v>
      </c>
      <c r="AB424" s="5" t="s">
        <v>283</v>
      </c>
      <c r="AC424" s="5" t="s">
        <v>284</v>
      </c>
      <c r="AD424" s="4">
        <v>0.44</v>
      </c>
      <c r="AE424" s="4">
        <v>28</v>
      </c>
      <c r="AF424" s="5">
        <v>114.3</v>
      </c>
      <c r="AG424" s="5">
        <v>6.5000000000000009</v>
      </c>
      <c r="AH424" s="6" t="str">
        <f t="shared" si="91"/>
        <v>114.3 x 6.5</v>
      </c>
      <c r="AI424" s="11" cm="1">
        <f t="array" ref="AI424">_xll.DCEPropSectPipe(AF424, AG424, "Area")</f>
        <v>2201.3139723703698</v>
      </c>
      <c r="AJ424" s="151" cm="1">
        <f t="array" ref="AJ424">_xll.DCEPropSectPipe(AF424, AG424, "Ix")</f>
        <v>3209265.3722516391</v>
      </c>
      <c r="AK424" s="151" cm="1">
        <f t="array" ref="AK424">_xll.DCEPropSectPipe(AF424, AG424, "W")</f>
        <v>56155.124623825708</v>
      </c>
      <c r="AL424" s="151" cm="1">
        <f t="array" ref="AL424">_xll.DCEPropSectPipe(AF424, AG424, "Sx")</f>
        <v>37813.500833333332</v>
      </c>
      <c r="AM424" s="11">
        <f>2*Cal!AG424</f>
        <v>13.000000000000002</v>
      </c>
      <c r="AN424" s="11">
        <f t="shared" si="92"/>
        <v>53.9</v>
      </c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9"/>
      <c r="BB424" s="5" t="s">
        <v>301</v>
      </c>
      <c r="BC424" s="3">
        <v>-1064.8392836901971</v>
      </c>
      <c r="BD424" s="3">
        <v>0</v>
      </c>
      <c r="BE424" s="3">
        <v>2.7055217408421171</v>
      </c>
      <c r="BF424" s="3">
        <v>-1.1658280786810387</v>
      </c>
      <c r="BG424" s="3">
        <v>0</v>
      </c>
      <c r="BH424" s="153">
        <f t="shared" si="93"/>
        <v>1.1658280786810387</v>
      </c>
      <c r="BI424" s="153">
        <f t="shared" si="94"/>
        <v>2.7055217408421171</v>
      </c>
      <c r="BJ424" s="8">
        <f t="shared" si="95"/>
        <v>2.3034711628198714</v>
      </c>
      <c r="BK424" s="8">
        <f t="shared" si="96"/>
        <v>9.8861187053230742E-2</v>
      </c>
      <c r="BL424" s="8">
        <f t="shared" si="97"/>
        <v>2.402332349873102</v>
      </c>
      <c r="BM424" s="8">
        <f t="shared" si="98"/>
        <v>2.013268248636629E-2</v>
      </c>
      <c r="BN424" s="7" t="str">
        <f t="shared" si="99"/>
        <v>O/S</v>
      </c>
      <c r="BO424" s="9">
        <f t="shared" si="100"/>
        <v>9.8861187053230756E-2</v>
      </c>
      <c r="BP424" s="7" t="str">
        <f t="shared" si="101"/>
        <v>OK</v>
      </c>
      <c r="BQ424" s="11">
        <f t="shared" si="102"/>
        <v>8.2923076923076913</v>
      </c>
      <c r="BR424" s="10" t="str">
        <f t="shared" si="103"/>
        <v>-</v>
      </c>
      <c r="BS424" s="9" t="str" cm="1">
        <f t="array" ref="BS424">IF(BQ424&lt;$K$45,"-",IF(BC424&lt;0,_xll.Dce_5575_1121_SigmaCr1(AN424,AG424,$B$23,$D$23),"-"))</f>
        <v>-</v>
      </c>
      <c r="BT424" s="10">
        <f t="shared" si="104"/>
        <v>0</v>
      </c>
      <c r="BU424" s="7" t="str">
        <f t="shared" si="105"/>
        <v>OK</v>
      </c>
      <c r="DA424" s="186"/>
      <c r="DB424" s="186"/>
      <c r="DC424" s="186"/>
      <c r="DD424" s="201"/>
      <c r="DE424" s="201"/>
      <c r="DF424" s="186"/>
      <c r="DG424" s="186"/>
      <c r="DH424" s="189"/>
      <c r="DI424" s="190"/>
      <c r="DJ424" s="187"/>
      <c r="DK424" s="187"/>
      <c r="DL424" s="190"/>
      <c r="DM424" s="190"/>
      <c r="DN424" s="190"/>
      <c r="DO424" s="190"/>
      <c r="DP424" s="190"/>
      <c r="DQ424" s="190"/>
      <c r="DR424" s="190"/>
      <c r="DS424" s="190"/>
      <c r="DT424" s="190"/>
      <c r="DU424" s="190"/>
      <c r="DV424" s="190"/>
      <c r="DW424" s="190"/>
      <c r="DX424" s="190"/>
      <c r="DY424" s="190"/>
      <c r="DZ424" s="190"/>
      <c r="EA424" s="190"/>
      <c r="EB424" s="186"/>
      <c r="EC424" s="188"/>
      <c r="ED424" s="188"/>
      <c r="EE424" s="188"/>
      <c r="EF424" s="188"/>
      <c r="EG424" s="188"/>
      <c r="EH424" s="188"/>
      <c r="EI424" s="188"/>
      <c r="EJ424" s="191"/>
      <c r="EK424" s="191"/>
      <c r="EL424" s="191"/>
      <c r="EM424" s="191"/>
      <c r="EN424" s="189"/>
      <c r="EO424" s="190"/>
      <c r="EP424" s="189"/>
      <c r="EQ424" s="187"/>
      <c r="ER424" s="191"/>
      <c r="ES424" s="190"/>
      <c r="ET424" s="191"/>
      <c r="EU424" s="190"/>
    </row>
    <row r="425" spans="27:151">
      <c r="AA425" s="6" t="s">
        <v>282</v>
      </c>
      <c r="AB425" s="5" t="s">
        <v>283</v>
      </c>
      <c r="AC425" s="5" t="s">
        <v>284</v>
      </c>
      <c r="AD425" s="4">
        <v>0.88</v>
      </c>
      <c r="AE425" s="4">
        <v>28</v>
      </c>
      <c r="AF425" s="5">
        <v>114.3</v>
      </c>
      <c r="AG425" s="5">
        <v>6.5000000000000009</v>
      </c>
      <c r="AH425" s="6" t="str">
        <f t="shared" si="91"/>
        <v>114.3 x 6.5</v>
      </c>
      <c r="AI425" s="11" cm="1">
        <f t="array" ref="AI425">_xll.DCEPropSectPipe(AF425, AG425, "Area")</f>
        <v>2201.3139723703698</v>
      </c>
      <c r="AJ425" s="151" cm="1">
        <f t="array" ref="AJ425">_xll.DCEPropSectPipe(AF425, AG425, "Ix")</f>
        <v>3209265.3722516391</v>
      </c>
      <c r="AK425" s="151" cm="1">
        <f t="array" ref="AK425">_xll.DCEPropSectPipe(AF425, AG425, "W")</f>
        <v>56155.124623825708</v>
      </c>
      <c r="AL425" s="151" cm="1">
        <f t="array" ref="AL425">_xll.DCEPropSectPipe(AF425, AG425, "Sx")</f>
        <v>37813.500833333332</v>
      </c>
      <c r="AM425" s="11">
        <f>2*Cal!AG425</f>
        <v>13.000000000000002</v>
      </c>
      <c r="AN425" s="11">
        <f t="shared" si="92"/>
        <v>53.9</v>
      </c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9"/>
      <c r="BB425" s="5" t="s">
        <v>301</v>
      </c>
      <c r="BC425" s="3">
        <v>-1064.8392836901971</v>
      </c>
      <c r="BD425" s="3">
        <v>0</v>
      </c>
      <c r="BE425" s="3">
        <v>2.7870654342701746</v>
      </c>
      <c r="BF425" s="3">
        <v>-2.3673315232368526</v>
      </c>
      <c r="BG425" s="3">
        <v>0</v>
      </c>
      <c r="BH425" s="153">
        <f t="shared" si="93"/>
        <v>2.3673315232368526</v>
      </c>
      <c r="BI425" s="153">
        <f t="shared" si="94"/>
        <v>2.7870654342701746</v>
      </c>
      <c r="BJ425" s="8">
        <f t="shared" si="95"/>
        <v>2.3034711628198714</v>
      </c>
      <c r="BK425" s="8">
        <f t="shared" si="96"/>
        <v>0.20074761349075285</v>
      </c>
      <c r="BL425" s="8">
        <f t="shared" si="97"/>
        <v>2.5042187763106241</v>
      </c>
      <c r="BM425" s="8">
        <f t="shared" si="98"/>
        <v>2.0739476090634899E-2</v>
      </c>
      <c r="BN425" s="7" t="str">
        <f t="shared" si="99"/>
        <v>O/S</v>
      </c>
      <c r="BO425" s="9">
        <f t="shared" si="100"/>
        <v>0.20074761349075287</v>
      </c>
      <c r="BP425" s="7" t="str">
        <f t="shared" si="101"/>
        <v>OK</v>
      </c>
      <c r="BQ425" s="11">
        <f t="shared" si="102"/>
        <v>8.2923076923076913</v>
      </c>
      <c r="BR425" s="10" t="str">
        <f t="shared" si="103"/>
        <v>-</v>
      </c>
      <c r="BS425" s="9" t="str" cm="1">
        <f t="array" ref="BS425">IF(BQ425&lt;$K$45,"-",IF(BC425&lt;0,_xll.Dce_5575_1121_SigmaCr1(AN425,AG425,$B$23,$D$23),"-"))</f>
        <v>-</v>
      </c>
      <c r="BT425" s="10">
        <f t="shared" si="104"/>
        <v>0</v>
      </c>
      <c r="BU425" s="7" t="str">
        <f t="shared" si="105"/>
        <v>OK</v>
      </c>
      <c r="DA425" s="186"/>
      <c r="DB425" s="186"/>
      <c r="DC425" s="186"/>
      <c r="DD425" s="201"/>
      <c r="DE425" s="201"/>
      <c r="DF425" s="186"/>
      <c r="DG425" s="186"/>
      <c r="DH425" s="189"/>
      <c r="DI425" s="190"/>
      <c r="DJ425" s="187"/>
      <c r="DK425" s="187"/>
      <c r="DL425" s="190"/>
      <c r="DM425" s="190"/>
      <c r="DN425" s="190"/>
      <c r="DO425" s="190"/>
      <c r="DP425" s="190"/>
      <c r="DQ425" s="190"/>
      <c r="DR425" s="190"/>
      <c r="DS425" s="190"/>
      <c r="DT425" s="190"/>
      <c r="DU425" s="190"/>
      <c r="DV425" s="190"/>
      <c r="DW425" s="190"/>
      <c r="DX425" s="190"/>
      <c r="DY425" s="190"/>
      <c r="DZ425" s="190"/>
      <c r="EA425" s="190"/>
      <c r="EB425" s="186"/>
      <c r="EC425" s="188"/>
      <c r="ED425" s="188"/>
      <c r="EE425" s="188"/>
      <c r="EF425" s="188"/>
      <c r="EG425" s="188"/>
      <c r="EH425" s="188"/>
      <c r="EI425" s="188"/>
      <c r="EJ425" s="191"/>
      <c r="EK425" s="191"/>
      <c r="EL425" s="191"/>
      <c r="EM425" s="191"/>
      <c r="EN425" s="189"/>
      <c r="EO425" s="190"/>
      <c r="EP425" s="189"/>
      <c r="EQ425" s="187"/>
      <c r="ER425" s="191"/>
      <c r="ES425" s="190"/>
      <c r="ET425" s="191"/>
      <c r="EU425" s="190"/>
    </row>
    <row r="426" spans="27:151">
      <c r="AA426" s="6" t="s">
        <v>282</v>
      </c>
      <c r="AB426" s="5" t="s">
        <v>283</v>
      </c>
      <c r="AC426" s="5" t="s">
        <v>284</v>
      </c>
      <c r="AD426" s="4">
        <v>1.31</v>
      </c>
      <c r="AE426" s="4">
        <v>28</v>
      </c>
      <c r="AF426" s="5">
        <v>114.3</v>
      </c>
      <c r="AG426" s="5">
        <v>6.5000000000000009</v>
      </c>
      <c r="AH426" s="6" t="str">
        <f t="shared" si="91"/>
        <v>114.3 x 6.5</v>
      </c>
      <c r="AI426" s="11" cm="1">
        <f t="array" ref="AI426">_xll.DCEPropSectPipe(AF426, AG426, "Area")</f>
        <v>2201.3139723703698</v>
      </c>
      <c r="AJ426" s="151" cm="1">
        <f t="array" ref="AJ426">_xll.DCEPropSectPipe(AF426, AG426, "Ix")</f>
        <v>3209265.3722516391</v>
      </c>
      <c r="AK426" s="151" cm="1">
        <f t="array" ref="AK426">_xll.DCEPropSectPipe(AF426, AG426, "W")</f>
        <v>56155.124623825708</v>
      </c>
      <c r="AL426" s="151" cm="1">
        <f t="array" ref="AL426">_xll.DCEPropSectPipe(AF426, AG426, "Sx")</f>
        <v>37813.500833333332</v>
      </c>
      <c r="AM426" s="11">
        <f>2*Cal!AG426</f>
        <v>13.000000000000002</v>
      </c>
      <c r="AN426" s="11">
        <f t="shared" si="92"/>
        <v>53.9</v>
      </c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9"/>
      <c r="BB426" s="5" t="s">
        <v>301</v>
      </c>
      <c r="BC426" s="3">
        <v>-1064.8392836901971</v>
      </c>
      <c r="BD426" s="3">
        <v>0</v>
      </c>
      <c r="BE426" s="3">
        <v>2.8686091276982322</v>
      </c>
      <c r="BF426" s="3">
        <v>-3.6045103336674416</v>
      </c>
      <c r="BG426" s="3">
        <v>0</v>
      </c>
      <c r="BH426" s="153">
        <f t="shared" si="93"/>
        <v>3.6045103336674416</v>
      </c>
      <c r="BI426" s="153">
        <f t="shared" si="94"/>
        <v>2.8686091276982322</v>
      </c>
      <c r="BJ426" s="8">
        <f t="shared" si="95"/>
        <v>2.3034711628198714</v>
      </c>
      <c r="BK426" s="8">
        <f t="shared" si="96"/>
        <v>0.30565927931256631</v>
      </c>
      <c r="BL426" s="8">
        <f t="shared" si="97"/>
        <v>2.6091304421324377</v>
      </c>
      <c r="BM426" s="8">
        <f t="shared" si="98"/>
        <v>2.1346269694903511E-2</v>
      </c>
      <c r="BN426" s="7" t="str">
        <f t="shared" si="99"/>
        <v>O/S</v>
      </c>
      <c r="BO426" s="9">
        <f t="shared" si="100"/>
        <v>0.30565927931256637</v>
      </c>
      <c r="BP426" s="7" t="str">
        <f t="shared" si="101"/>
        <v>OK</v>
      </c>
      <c r="BQ426" s="11">
        <f t="shared" si="102"/>
        <v>8.2923076923076913</v>
      </c>
      <c r="BR426" s="10" t="str">
        <f t="shared" si="103"/>
        <v>-</v>
      </c>
      <c r="BS426" s="9" t="str" cm="1">
        <f t="array" ref="BS426">IF(BQ426&lt;$K$45,"-",IF(BC426&lt;0,_xll.Dce_5575_1121_SigmaCr1(AN426,AG426,$B$23,$D$23),"-"))</f>
        <v>-</v>
      </c>
      <c r="BT426" s="10">
        <f t="shared" si="104"/>
        <v>0</v>
      </c>
      <c r="BU426" s="7" t="str">
        <f t="shared" si="105"/>
        <v>OK</v>
      </c>
      <c r="DA426" s="186"/>
      <c r="DB426" s="186"/>
      <c r="DC426" s="186"/>
      <c r="DD426" s="201"/>
      <c r="DE426" s="201"/>
      <c r="DF426" s="186"/>
      <c r="DG426" s="186"/>
      <c r="DH426" s="189"/>
      <c r="DI426" s="190"/>
      <c r="DJ426" s="187"/>
      <c r="DK426" s="187"/>
      <c r="DL426" s="190"/>
      <c r="DM426" s="190"/>
      <c r="DN426" s="190"/>
      <c r="DO426" s="190"/>
      <c r="DP426" s="190"/>
      <c r="DQ426" s="190"/>
      <c r="DR426" s="190"/>
      <c r="DS426" s="190"/>
      <c r="DT426" s="190"/>
      <c r="DU426" s="190"/>
      <c r="DV426" s="190"/>
      <c r="DW426" s="190"/>
      <c r="DX426" s="190"/>
      <c r="DY426" s="190"/>
      <c r="DZ426" s="190"/>
      <c r="EA426" s="190"/>
      <c r="EB426" s="186"/>
      <c r="EC426" s="188"/>
      <c r="ED426" s="188"/>
      <c r="EE426" s="188"/>
      <c r="EF426" s="188"/>
      <c r="EG426" s="188"/>
      <c r="EH426" s="188"/>
      <c r="EI426" s="188"/>
      <c r="EJ426" s="191"/>
      <c r="EK426" s="191"/>
      <c r="EL426" s="191"/>
      <c r="EM426" s="191"/>
      <c r="EN426" s="189"/>
      <c r="EO426" s="190"/>
      <c r="EP426" s="189"/>
      <c r="EQ426" s="187"/>
      <c r="ER426" s="191"/>
      <c r="ES426" s="190"/>
      <c r="ET426" s="191"/>
      <c r="EU426" s="190"/>
    </row>
    <row r="427" spans="27:151">
      <c r="AA427" s="6" t="s">
        <v>282</v>
      </c>
      <c r="AB427" s="5" t="s">
        <v>283</v>
      </c>
      <c r="AC427" s="5" t="s">
        <v>284</v>
      </c>
      <c r="AD427" s="4">
        <v>1.75</v>
      </c>
      <c r="AE427" s="4">
        <v>28</v>
      </c>
      <c r="AF427" s="5">
        <v>114.3</v>
      </c>
      <c r="AG427" s="5">
        <v>6.5000000000000009</v>
      </c>
      <c r="AH427" s="6" t="str">
        <f t="shared" si="91"/>
        <v>114.3 x 6.5</v>
      </c>
      <c r="AI427" s="11" cm="1">
        <f t="array" ref="AI427">_xll.DCEPropSectPipe(AF427, AG427, "Area")</f>
        <v>2201.3139723703698</v>
      </c>
      <c r="AJ427" s="151" cm="1">
        <f t="array" ref="AJ427">_xll.DCEPropSectPipe(AF427, AG427, "Ix")</f>
        <v>3209265.3722516391</v>
      </c>
      <c r="AK427" s="151" cm="1">
        <f t="array" ref="AK427">_xll.DCEPropSectPipe(AF427, AG427, "W")</f>
        <v>56155.124623825708</v>
      </c>
      <c r="AL427" s="151" cm="1">
        <f t="array" ref="AL427">_xll.DCEPropSectPipe(AF427, AG427, "Sx")</f>
        <v>37813.500833333332</v>
      </c>
      <c r="AM427" s="11">
        <f>2*Cal!AG427</f>
        <v>13.000000000000002</v>
      </c>
      <c r="AN427" s="11">
        <f t="shared" si="92"/>
        <v>53.9</v>
      </c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9"/>
      <c r="BB427" s="5" t="s">
        <v>301</v>
      </c>
      <c r="BC427" s="3">
        <v>-1064.8392836901971</v>
      </c>
      <c r="BD427" s="3">
        <v>0</v>
      </c>
      <c r="BE427" s="3">
        <v>2.9501528211262902</v>
      </c>
      <c r="BF427" s="3">
        <v>-4.8773645099728054</v>
      </c>
      <c r="BG427" s="3">
        <v>0</v>
      </c>
      <c r="BH427" s="153">
        <f t="shared" si="93"/>
        <v>4.8773645099728054</v>
      </c>
      <c r="BI427" s="153">
        <f t="shared" si="94"/>
        <v>2.9501528211262902</v>
      </c>
      <c r="BJ427" s="8">
        <f t="shared" si="95"/>
        <v>2.3034711628198714</v>
      </c>
      <c r="BK427" s="8">
        <f t="shared" si="96"/>
        <v>0.41359618451867103</v>
      </c>
      <c r="BL427" s="8">
        <f t="shared" si="97"/>
        <v>2.7170673473385425</v>
      </c>
      <c r="BM427" s="8">
        <f t="shared" si="98"/>
        <v>2.1953063299172126E-2</v>
      </c>
      <c r="BN427" s="7" t="str">
        <f t="shared" si="99"/>
        <v>O/S</v>
      </c>
      <c r="BO427" s="9">
        <f t="shared" si="100"/>
        <v>0.41359618451867108</v>
      </c>
      <c r="BP427" s="7" t="str">
        <f t="shared" si="101"/>
        <v>OK</v>
      </c>
      <c r="BQ427" s="11">
        <f t="shared" si="102"/>
        <v>8.2923076923076913</v>
      </c>
      <c r="BR427" s="10" t="str">
        <f t="shared" si="103"/>
        <v>-</v>
      </c>
      <c r="BS427" s="9" t="str" cm="1">
        <f t="array" ref="BS427">IF(BQ427&lt;$K$45,"-",IF(BC427&lt;0,_xll.Dce_5575_1121_SigmaCr1(AN427,AG427,$B$23,$D$23),"-"))</f>
        <v>-</v>
      </c>
      <c r="BT427" s="10">
        <f t="shared" si="104"/>
        <v>0</v>
      </c>
      <c r="BU427" s="7" t="str">
        <f t="shared" si="105"/>
        <v>OK</v>
      </c>
      <c r="DA427" s="186"/>
      <c r="DB427" s="186"/>
      <c r="DC427" s="186"/>
      <c r="DD427" s="201"/>
      <c r="DE427" s="201"/>
      <c r="DF427" s="186"/>
      <c r="DG427" s="186"/>
      <c r="DH427" s="189"/>
      <c r="DI427" s="190"/>
      <c r="DJ427" s="187"/>
      <c r="DK427" s="187"/>
      <c r="DL427" s="190"/>
      <c r="DM427" s="190"/>
      <c r="DN427" s="190"/>
      <c r="DO427" s="190"/>
      <c r="DP427" s="190"/>
      <c r="DQ427" s="190"/>
      <c r="DR427" s="190"/>
      <c r="DS427" s="190"/>
      <c r="DT427" s="190"/>
      <c r="DU427" s="190"/>
      <c r="DV427" s="190"/>
      <c r="DW427" s="190"/>
      <c r="DX427" s="190"/>
      <c r="DY427" s="190"/>
      <c r="DZ427" s="190"/>
      <c r="EA427" s="190"/>
      <c r="EB427" s="186"/>
      <c r="EC427" s="188"/>
      <c r="ED427" s="188"/>
      <c r="EE427" s="188"/>
      <c r="EF427" s="188"/>
      <c r="EG427" s="188"/>
      <c r="EH427" s="188"/>
      <c r="EI427" s="188"/>
      <c r="EJ427" s="191"/>
      <c r="EK427" s="191"/>
      <c r="EL427" s="191"/>
      <c r="EM427" s="191"/>
      <c r="EN427" s="189"/>
      <c r="EO427" s="190"/>
      <c r="EP427" s="189"/>
      <c r="EQ427" s="187"/>
      <c r="ER427" s="191"/>
      <c r="ES427" s="190"/>
      <c r="ET427" s="191"/>
      <c r="EU427" s="190"/>
    </row>
    <row r="428" spans="27:151">
      <c r="AA428" s="6" t="s">
        <v>282</v>
      </c>
      <c r="AB428" s="5" t="s">
        <v>283</v>
      </c>
      <c r="AC428" s="5" t="s">
        <v>284</v>
      </c>
      <c r="AD428" s="4">
        <v>1.75</v>
      </c>
      <c r="AE428" s="4">
        <v>28</v>
      </c>
      <c r="AF428" s="5">
        <v>114.3</v>
      </c>
      <c r="AG428" s="5">
        <v>6.5000000000000009</v>
      </c>
      <c r="AH428" s="6" t="str">
        <f t="shared" si="91"/>
        <v>114.3 x 6.5</v>
      </c>
      <c r="AI428" s="11" cm="1">
        <f t="array" ref="AI428">_xll.DCEPropSectPipe(AF428, AG428, "Area")</f>
        <v>2201.3139723703698</v>
      </c>
      <c r="AJ428" s="151" cm="1">
        <f t="array" ref="AJ428">_xll.DCEPropSectPipe(AF428, AG428, "Ix")</f>
        <v>3209265.3722516391</v>
      </c>
      <c r="AK428" s="151" cm="1">
        <f t="array" ref="AK428">_xll.DCEPropSectPipe(AF428, AG428, "W")</f>
        <v>56155.124623825708</v>
      </c>
      <c r="AL428" s="151" cm="1">
        <f t="array" ref="AL428">_xll.DCEPropSectPipe(AF428, AG428, "Sx")</f>
        <v>37813.500833333332</v>
      </c>
      <c r="AM428" s="11">
        <f>2*Cal!AG428</f>
        <v>13.000000000000002</v>
      </c>
      <c r="AN428" s="11">
        <f t="shared" si="92"/>
        <v>53.9</v>
      </c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9"/>
      <c r="BB428" s="5" t="s">
        <v>301</v>
      </c>
      <c r="BC428" s="3">
        <v>-1064.8392836901971</v>
      </c>
      <c r="BD428" s="3">
        <v>0</v>
      </c>
      <c r="BE428" s="3">
        <v>-3.3496888641360592</v>
      </c>
      <c r="BF428" s="3">
        <v>-4.8773645099727716</v>
      </c>
      <c r="BG428" s="3">
        <v>0</v>
      </c>
      <c r="BH428" s="153">
        <f t="shared" si="93"/>
        <v>4.8773645099727716</v>
      </c>
      <c r="BI428" s="153">
        <f t="shared" si="94"/>
        <v>3.3496888641360592</v>
      </c>
      <c r="BJ428" s="8">
        <f t="shared" si="95"/>
        <v>2.3034711628198714</v>
      </c>
      <c r="BK428" s="8">
        <f t="shared" si="96"/>
        <v>0.4135961845186682</v>
      </c>
      <c r="BL428" s="8">
        <f t="shared" si="97"/>
        <v>2.7170673473385394</v>
      </c>
      <c r="BM428" s="8">
        <f t="shared" si="98"/>
        <v>2.492614319513008E-2</v>
      </c>
      <c r="BN428" s="7" t="str">
        <f t="shared" si="99"/>
        <v>O/S</v>
      </c>
      <c r="BO428" s="9">
        <f t="shared" si="100"/>
        <v>0.41359618451866825</v>
      </c>
      <c r="BP428" s="7" t="str">
        <f t="shared" si="101"/>
        <v>OK</v>
      </c>
      <c r="BQ428" s="11">
        <f t="shared" si="102"/>
        <v>8.2923076923076913</v>
      </c>
      <c r="BR428" s="10" t="str">
        <f t="shared" si="103"/>
        <v>-</v>
      </c>
      <c r="BS428" s="9" t="str" cm="1">
        <f t="array" ref="BS428">IF(BQ428&lt;$K$45,"-",IF(BC428&lt;0,_xll.Dce_5575_1121_SigmaCr1(AN428,AG428,$B$23,$D$23),"-"))</f>
        <v>-</v>
      </c>
      <c r="BT428" s="10">
        <f t="shared" si="104"/>
        <v>0</v>
      </c>
      <c r="BU428" s="7" t="str">
        <f t="shared" si="105"/>
        <v>OK</v>
      </c>
      <c r="DA428" s="186"/>
      <c r="DB428" s="186"/>
      <c r="DC428" s="186"/>
      <c r="DD428" s="201"/>
      <c r="DE428" s="201"/>
      <c r="DF428" s="186"/>
      <c r="DG428" s="186"/>
      <c r="DH428" s="189"/>
      <c r="DI428" s="190"/>
      <c r="DJ428" s="187"/>
      <c r="DK428" s="187"/>
      <c r="DL428" s="190"/>
      <c r="DM428" s="190"/>
      <c r="DN428" s="190"/>
      <c r="DO428" s="190"/>
      <c r="DP428" s="190"/>
      <c r="DQ428" s="190"/>
      <c r="DR428" s="190"/>
      <c r="DS428" s="190"/>
      <c r="DT428" s="190"/>
      <c r="DU428" s="190"/>
      <c r="DV428" s="190"/>
      <c r="DW428" s="190"/>
      <c r="DX428" s="190"/>
      <c r="DY428" s="190"/>
      <c r="DZ428" s="190"/>
      <c r="EA428" s="190"/>
      <c r="EB428" s="186"/>
      <c r="EC428" s="188"/>
      <c r="ED428" s="188"/>
      <c r="EE428" s="188"/>
      <c r="EF428" s="188"/>
      <c r="EG428" s="188"/>
      <c r="EH428" s="188"/>
      <c r="EI428" s="188"/>
      <c r="EJ428" s="191"/>
      <c r="EK428" s="191"/>
      <c r="EL428" s="191"/>
      <c r="EM428" s="191"/>
      <c r="EN428" s="189"/>
      <c r="EO428" s="190"/>
      <c r="EP428" s="189"/>
      <c r="EQ428" s="187"/>
      <c r="ER428" s="191"/>
      <c r="ES428" s="190"/>
      <c r="ET428" s="191"/>
      <c r="EU428" s="190"/>
    </row>
    <row r="429" spans="27:151">
      <c r="AA429" s="6" t="s">
        <v>282</v>
      </c>
      <c r="AB429" s="5" t="s">
        <v>283</v>
      </c>
      <c r="AC429" s="5" t="s">
        <v>284</v>
      </c>
      <c r="AD429" s="4">
        <v>2.19</v>
      </c>
      <c r="AE429" s="4">
        <v>28</v>
      </c>
      <c r="AF429" s="5">
        <v>114.3</v>
      </c>
      <c r="AG429" s="5">
        <v>6.5000000000000009</v>
      </c>
      <c r="AH429" s="6" t="str">
        <f t="shared" si="91"/>
        <v>114.3 x 6.5</v>
      </c>
      <c r="AI429" s="11" cm="1">
        <f t="array" ref="AI429">_xll.DCEPropSectPipe(AF429, AG429, "Area")</f>
        <v>2201.3139723703698</v>
      </c>
      <c r="AJ429" s="151" cm="1">
        <f t="array" ref="AJ429">_xll.DCEPropSectPipe(AF429, AG429, "Ix")</f>
        <v>3209265.3722516391</v>
      </c>
      <c r="AK429" s="151" cm="1">
        <f t="array" ref="AK429">_xll.DCEPropSectPipe(AF429, AG429, "W")</f>
        <v>56155.124623825708</v>
      </c>
      <c r="AL429" s="151" cm="1">
        <f t="array" ref="AL429">_xll.DCEPropSectPipe(AF429, AG429, "Sx")</f>
        <v>37813.500833333332</v>
      </c>
      <c r="AM429" s="11">
        <f>2*Cal!AG429</f>
        <v>13.000000000000002</v>
      </c>
      <c r="AN429" s="11">
        <f t="shared" si="92"/>
        <v>53.9</v>
      </c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9"/>
      <c r="BB429" s="5" t="s">
        <v>301</v>
      </c>
      <c r="BC429" s="3">
        <v>-1064.8392836901971</v>
      </c>
      <c r="BD429" s="3">
        <v>0</v>
      </c>
      <c r="BE429" s="3">
        <v>-3.2681451707080011</v>
      </c>
      <c r="BF429" s="3">
        <v>-3.4297133148506331</v>
      </c>
      <c r="BG429" s="3">
        <v>0</v>
      </c>
      <c r="BH429" s="153">
        <f t="shared" si="93"/>
        <v>3.4297133148506331</v>
      </c>
      <c r="BI429" s="153">
        <f t="shared" si="94"/>
        <v>3.2681451707080011</v>
      </c>
      <c r="BJ429" s="8">
        <f t="shared" si="95"/>
        <v>2.3034711628198714</v>
      </c>
      <c r="BK429" s="8">
        <f t="shared" si="96"/>
        <v>0.29083664715127361</v>
      </c>
      <c r="BL429" s="8">
        <f t="shared" si="97"/>
        <v>2.594307809971145</v>
      </c>
      <c r="BM429" s="8">
        <f t="shared" si="98"/>
        <v>2.4319349590861464E-2</v>
      </c>
      <c r="BN429" s="7" t="str">
        <f t="shared" si="99"/>
        <v>O/S</v>
      </c>
      <c r="BO429" s="9">
        <f t="shared" si="100"/>
        <v>0.29083664715127366</v>
      </c>
      <c r="BP429" s="7" t="str">
        <f t="shared" si="101"/>
        <v>OK</v>
      </c>
      <c r="BQ429" s="11">
        <f t="shared" si="102"/>
        <v>8.2923076923076913</v>
      </c>
      <c r="BR429" s="10" t="str">
        <f t="shared" si="103"/>
        <v>-</v>
      </c>
      <c r="BS429" s="9" t="str" cm="1">
        <f t="array" ref="BS429">IF(BQ429&lt;$K$45,"-",IF(BC429&lt;0,_xll.Dce_5575_1121_SigmaCr1(AN429,AG429,$B$23,$D$23),"-"))</f>
        <v>-</v>
      </c>
      <c r="BT429" s="10">
        <f t="shared" si="104"/>
        <v>0</v>
      </c>
      <c r="BU429" s="7" t="str">
        <f t="shared" si="105"/>
        <v>OK</v>
      </c>
      <c r="DA429" s="186"/>
      <c r="DB429" s="186"/>
      <c r="DC429" s="186"/>
      <c r="DD429" s="201"/>
      <c r="DE429" s="201"/>
      <c r="DF429" s="186"/>
      <c r="DG429" s="186"/>
      <c r="DH429" s="189"/>
      <c r="DI429" s="190"/>
      <c r="DJ429" s="187"/>
      <c r="DK429" s="187"/>
      <c r="DL429" s="190"/>
      <c r="DM429" s="190"/>
      <c r="DN429" s="190"/>
      <c r="DO429" s="190"/>
      <c r="DP429" s="190"/>
      <c r="DQ429" s="190"/>
      <c r="DR429" s="190"/>
      <c r="DS429" s="190"/>
      <c r="DT429" s="190"/>
      <c r="DU429" s="190"/>
      <c r="DV429" s="190"/>
      <c r="DW429" s="190"/>
      <c r="DX429" s="190"/>
      <c r="DY429" s="190"/>
      <c r="DZ429" s="190"/>
      <c r="EA429" s="190"/>
      <c r="EB429" s="186"/>
      <c r="EC429" s="188"/>
      <c r="ED429" s="188"/>
      <c r="EE429" s="188"/>
      <c r="EF429" s="188"/>
      <c r="EG429" s="188"/>
      <c r="EH429" s="188"/>
      <c r="EI429" s="188"/>
      <c r="EJ429" s="191"/>
      <c r="EK429" s="191"/>
      <c r="EL429" s="191"/>
      <c r="EM429" s="191"/>
      <c r="EN429" s="189"/>
      <c r="EO429" s="190"/>
      <c r="EP429" s="189"/>
      <c r="EQ429" s="187"/>
      <c r="ER429" s="191"/>
      <c r="ES429" s="190"/>
      <c r="ET429" s="191"/>
      <c r="EU429" s="190"/>
    </row>
    <row r="430" spans="27:151">
      <c r="AA430" s="6" t="s">
        <v>282</v>
      </c>
      <c r="AB430" s="5" t="s">
        <v>283</v>
      </c>
      <c r="AC430" s="5" t="s">
        <v>284</v>
      </c>
      <c r="AD430" s="4">
        <v>2.62</v>
      </c>
      <c r="AE430" s="4">
        <v>28</v>
      </c>
      <c r="AF430" s="5">
        <v>114.3</v>
      </c>
      <c r="AG430" s="5">
        <v>6.5000000000000009</v>
      </c>
      <c r="AH430" s="6" t="str">
        <f t="shared" si="91"/>
        <v>114.3 x 6.5</v>
      </c>
      <c r="AI430" s="11" cm="1">
        <f t="array" ref="AI430">_xll.DCEPropSectPipe(AF430, AG430, "Area")</f>
        <v>2201.3139723703698</v>
      </c>
      <c r="AJ430" s="151" cm="1">
        <f t="array" ref="AJ430">_xll.DCEPropSectPipe(AF430, AG430, "Ix")</f>
        <v>3209265.3722516391</v>
      </c>
      <c r="AK430" s="151" cm="1">
        <f t="array" ref="AK430">_xll.DCEPropSectPipe(AF430, AG430, "W")</f>
        <v>56155.124623825708</v>
      </c>
      <c r="AL430" s="151" cm="1">
        <f t="array" ref="AL430">_xll.DCEPropSectPipe(AF430, AG430, "Sx")</f>
        <v>37813.500833333332</v>
      </c>
      <c r="AM430" s="11">
        <f>2*Cal!AG430</f>
        <v>13.000000000000002</v>
      </c>
      <c r="AN430" s="11">
        <f t="shared" si="92"/>
        <v>53.9</v>
      </c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9"/>
      <c r="BB430" s="5" t="s">
        <v>301</v>
      </c>
      <c r="BC430" s="3">
        <v>-1064.8392836901971</v>
      </c>
      <c r="BD430" s="3">
        <v>0</v>
      </c>
      <c r="BE430" s="3">
        <v>-3.186601477279944</v>
      </c>
      <c r="BF430" s="3">
        <v>-2.0177374856032704</v>
      </c>
      <c r="BG430" s="3">
        <v>0</v>
      </c>
      <c r="BH430" s="153">
        <f t="shared" si="93"/>
        <v>2.0177374856032704</v>
      </c>
      <c r="BI430" s="153">
        <f t="shared" si="94"/>
        <v>3.186601477279944</v>
      </c>
      <c r="BJ430" s="8">
        <f t="shared" si="95"/>
        <v>2.3034711628198714</v>
      </c>
      <c r="BK430" s="8">
        <f t="shared" si="96"/>
        <v>0.17110234916817046</v>
      </c>
      <c r="BL430" s="8">
        <f t="shared" si="97"/>
        <v>2.4745735119880417</v>
      </c>
      <c r="BM430" s="8">
        <f t="shared" si="98"/>
        <v>2.3712555986592856E-2</v>
      </c>
      <c r="BN430" s="7" t="str">
        <f t="shared" si="99"/>
        <v>O/S</v>
      </c>
      <c r="BO430" s="9">
        <f t="shared" si="100"/>
        <v>0.17110234916817049</v>
      </c>
      <c r="BP430" s="7" t="str">
        <f t="shared" si="101"/>
        <v>OK</v>
      </c>
      <c r="BQ430" s="11">
        <f t="shared" si="102"/>
        <v>8.2923076923076913</v>
      </c>
      <c r="BR430" s="10" t="str">
        <f t="shared" si="103"/>
        <v>-</v>
      </c>
      <c r="BS430" s="9" t="str" cm="1">
        <f t="array" ref="BS430">IF(BQ430&lt;$K$45,"-",IF(BC430&lt;0,_xll.Dce_5575_1121_SigmaCr1(AN430,AG430,$B$23,$D$23),"-"))</f>
        <v>-</v>
      </c>
      <c r="BT430" s="10">
        <f t="shared" si="104"/>
        <v>0</v>
      </c>
      <c r="BU430" s="7" t="str">
        <f t="shared" si="105"/>
        <v>OK</v>
      </c>
      <c r="DA430" s="186"/>
      <c r="DB430" s="186"/>
      <c r="DC430" s="186"/>
      <c r="DD430" s="201"/>
      <c r="DE430" s="201"/>
      <c r="DF430" s="186"/>
      <c r="DG430" s="186"/>
      <c r="DH430" s="189"/>
      <c r="DI430" s="190"/>
      <c r="DJ430" s="187"/>
      <c r="DK430" s="187"/>
      <c r="DL430" s="190"/>
      <c r="DM430" s="190"/>
      <c r="DN430" s="190"/>
      <c r="DO430" s="190"/>
      <c r="DP430" s="190"/>
      <c r="DQ430" s="190"/>
      <c r="DR430" s="190"/>
      <c r="DS430" s="190"/>
      <c r="DT430" s="190"/>
      <c r="DU430" s="190"/>
      <c r="DV430" s="190"/>
      <c r="DW430" s="190"/>
      <c r="DX430" s="190"/>
      <c r="DY430" s="190"/>
      <c r="DZ430" s="190"/>
      <c r="EA430" s="190"/>
      <c r="EB430" s="186"/>
      <c r="EC430" s="188"/>
      <c r="ED430" s="188"/>
      <c r="EE430" s="188"/>
      <c r="EF430" s="188"/>
      <c r="EG430" s="188"/>
      <c r="EH430" s="188"/>
      <c r="EI430" s="188"/>
      <c r="EJ430" s="191"/>
      <c r="EK430" s="191"/>
      <c r="EL430" s="191"/>
      <c r="EM430" s="191"/>
      <c r="EN430" s="189"/>
      <c r="EO430" s="190"/>
      <c r="EP430" s="189"/>
      <c r="EQ430" s="187"/>
      <c r="ER430" s="191"/>
      <c r="ES430" s="190"/>
      <c r="ET430" s="191"/>
      <c r="EU430" s="190"/>
    </row>
    <row r="431" spans="27:151">
      <c r="AA431" s="6" t="s">
        <v>282</v>
      </c>
      <c r="AB431" s="5" t="s">
        <v>283</v>
      </c>
      <c r="AC431" s="5" t="s">
        <v>284</v>
      </c>
      <c r="AD431" s="4">
        <v>3.06</v>
      </c>
      <c r="AE431" s="4">
        <v>28</v>
      </c>
      <c r="AF431" s="5">
        <v>114.3</v>
      </c>
      <c r="AG431" s="5">
        <v>6.5000000000000009</v>
      </c>
      <c r="AH431" s="6" t="str">
        <f t="shared" si="91"/>
        <v>114.3 x 6.5</v>
      </c>
      <c r="AI431" s="11" cm="1">
        <f t="array" ref="AI431">_xll.DCEPropSectPipe(AF431, AG431, "Area")</f>
        <v>2201.3139723703698</v>
      </c>
      <c r="AJ431" s="151" cm="1">
        <f t="array" ref="AJ431">_xll.DCEPropSectPipe(AF431, AG431, "Ix")</f>
        <v>3209265.3722516391</v>
      </c>
      <c r="AK431" s="151" cm="1">
        <f t="array" ref="AK431">_xll.DCEPropSectPipe(AF431, AG431, "W")</f>
        <v>56155.124623825708</v>
      </c>
      <c r="AL431" s="151" cm="1">
        <f t="array" ref="AL431">_xll.DCEPropSectPipe(AF431, AG431, "Sx")</f>
        <v>37813.500833333332</v>
      </c>
      <c r="AM431" s="11">
        <f>2*Cal!AG431</f>
        <v>13.000000000000002</v>
      </c>
      <c r="AN431" s="11">
        <f t="shared" si="92"/>
        <v>53.9</v>
      </c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9"/>
      <c r="BB431" s="5" t="s">
        <v>301</v>
      </c>
      <c r="BC431" s="3">
        <v>-1064.8392836901971</v>
      </c>
      <c r="BD431" s="3">
        <v>0</v>
      </c>
      <c r="BE431" s="3">
        <v>-3.105057783851886</v>
      </c>
      <c r="BF431" s="3">
        <v>-0.64143702223068266</v>
      </c>
      <c r="BG431" s="3">
        <v>0</v>
      </c>
      <c r="BH431" s="153">
        <f t="shared" si="93"/>
        <v>0.64143702223068266</v>
      </c>
      <c r="BI431" s="153">
        <f t="shared" si="94"/>
        <v>3.105057783851886</v>
      </c>
      <c r="BJ431" s="8">
        <f t="shared" si="95"/>
        <v>2.3034711628198714</v>
      </c>
      <c r="BK431" s="8">
        <f t="shared" si="96"/>
        <v>5.439329056935864E-2</v>
      </c>
      <c r="BL431" s="8">
        <f t="shared" si="97"/>
        <v>2.3578644533892299</v>
      </c>
      <c r="BM431" s="8">
        <f t="shared" si="98"/>
        <v>2.3105762382324244E-2</v>
      </c>
      <c r="BN431" s="7" t="str">
        <f t="shared" si="99"/>
        <v>O/S</v>
      </c>
      <c r="BO431" s="9">
        <f t="shared" si="100"/>
        <v>5.4393290569358654E-2</v>
      </c>
      <c r="BP431" s="7" t="str">
        <f t="shared" si="101"/>
        <v>OK</v>
      </c>
      <c r="BQ431" s="11">
        <f t="shared" si="102"/>
        <v>8.2923076923076913</v>
      </c>
      <c r="BR431" s="10" t="str">
        <f t="shared" si="103"/>
        <v>-</v>
      </c>
      <c r="BS431" s="9" t="str" cm="1">
        <f t="array" ref="BS431">IF(BQ431&lt;$K$45,"-",IF(BC431&lt;0,_xll.Dce_5575_1121_SigmaCr1(AN431,AG431,$B$23,$D$23),"-"))</f>
        <v>-</v>
      </c>
      <c r="BT431" s="10">
        <f t="shared" si="104"/>
        <v>0</v>
      </c>
      <c r="BU431" s="7" t="str">
        <f t="shared" si="105"/>
        <v>OK</v>
      </c>
      <c r="DA431" s="186"/>
      <c r="DB431" s="186"/>
      <c r="DC431" s="186"/>
      <c r="DD431" s="201"/>
      <c r="DE431" s="201"/>
      <c r="DF431" s="186"/>
      <c r="DG431" s="186"/>
      <c r="DH431" s="189"/>
      <c r="DI431" s="190"/>
      <c r="DJ431" s="187"/>
      <c r="DK431" s="187"/>
      <c r="DL431" s="190"/>
      <c r="DM431" s="190"/>
      <c r="DN431" s="190"/>
      <c r="DO431" s="190"/>
      <c r="DP431" s="190"/>
      <c r="DQ431" s="190"/>
      <c r="DR431" s="190"/>
      <c r="DS431" s="190"/>
      <c r="DT431" s="190"/>
      <c r="DU431" s="190"/>
      <c r="DV431" s="190"/>
      <c r="DW431" s="190"/>
      <c r="DX431" s="190"/>
      <c r="DY431" s="190"/>
      <c r="DZ431" s="190"/>
      <c r="EA431" s="190"/>
      <c r="EB431" s="186"/>
      <c r="EC431" s="188"/>
      <c r="ED431" s="188"/>
      <c r="EE431" s="188"/>
      <c r="EF431" s="188"/>
      <c r="EG431" s="188"/>
      <c r="EH431" s="188"/>
      <c r="EI431" s="188"/>
      <c r="EJ431" s="191"/>
      <c r="EK431" s="191"/>
      <c r="EL431" s="191"/>
      <c r="EM431" s="191"/>
      <c r="EN431" s="189"/>
      <c r="EO431" s="190"/>
      <c r="EP431" s="189"/>
      <c r="EQ431" s="187"/>
      <c r="ER431" s="191"/>
      <c r="ES431" s="190"/>
      <c r="ET431" s="191"/>
      <c r="EU431" s="190"/>
    </row>
    <row r="432" spans="27:151">
      <c r="AA432" s="6" t="s">
        <v>282</v>
      </c>
      <c r="AB432" s="5" t="s">
        <v>283</v>
      </c>
      <c r="AC432" s="5" t="s">
        <v>284</v>
      </c>
      <c r="AD432" s="4">
        <v>3.5</v>
      </c>
      <c r="AE432" s="4">
        <v>28</v>
      </c>
      <c r="AF432" s="5">
        <v>114.3</v>
      </c>
      <c r="AG432" s="5">
        <v>6.5000000000000009</v>
      </c>
      <c r="AH432" s="6" t="str">
        <f t="shared" si="91"/>
        <v>114.3 x 6.5</v>
      </c>
      <c r="AI432" s="11" cm="1">
        <f t="array" ref="AI432">_xll.DCEPropSectPipe(AF432, AG432, "Area")</f>
        <v>2201.3139723703698</v>
      </c>
      <c r="AJ432" s="151" cm="1">
        <f t="array" ref="AJ432">_xll.DCEPropSectPipe(AF432, AG432, "Ix")</f>
        <v>3209265.3722516391</v>
      </c>
      <c r="AK432" s="151" cm="1">
        <f t="array" ref="AK432">_xll.DCEPropSectPipe(AF432, AG432, "W")</f>
        <v>56155.124623825708</v>
      </c>
      <c r="AL432" s="151" cm="1">
        <f t="array" ref="AL432">_xll.DCEPropSectPipe(AF432, AG432, "Sx")</f>
        <v>37813.500833333332</v>
      </c>
      <c r="AM432" s="11">
        <f>2*Cal!AG432</f>
        <v>13.000000000000002</v>
      </c>
      <c r="AN432" s="11">
        <f t="shared" si="92"/>
        <v>53.9</v>
      </c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9"/>
      <c r="BB432" s="5" t="s">
        <v>301</v>
      </c>
      <c r="BC432" s="3">
        <v>-1064.8392836901971</v>
      </c>
      <c r="BD432" s="3">
        <v>0</v>
      </c>
      <c r="BE432" s="3">
        <v>-3.0235140904238285</v>
      </c>
      <c r="BF432" s="3">
        <v>0.69918807526712978</v>
      </c>
      <c r="BG432" s="3">
        <v>0</v>
      </c>
      <c r="BH432" s="153">
        <f t="shared" si="93"/>
        <v>0.69918807526712978</v>
      </c>
      <c r="BI432" s="153">
        <f t="shared" si="94"/>
        <v>3.0235140904238285</v>
      </c>
      <c r="BJ432" s="8">
        <f t="shared" si="95"/>
        <v>2.3034711628198714</v>
      </c>
      <c r="BK432" s="8">
        <f t="shared" si="96"/>
        <v>5.9290528645161829E-2</v>
      </c>
      <c r="BL432" s="8">
        <f t="shared" si="97"/>
        <v>2.3627616914650331</v>
      </c>
      <c r="BM432" s="8">
        <f t="shared" si="98"/>
        <v>2.2498968778055628E-2</v>
      </c>
      <c r="BN432" s="7" t="str">
        <f t="shared" si="99"/>
        <v>O/S</v>
      </c>
      <c r="BO432" s="9">
        <f t="shared" si="100"/>
        <v>5.9290528645161836E-2</v>
      </c>
      <c r="BP432" s="7" t="str">
        <f t="shared" si="101"/>
        <v>OK</v>
      </c>
      <c r="BQ432" s="11">
        <f t="shared" si="102"/>
        <v>8.2923076923076913</v>
      </c>
      <c r="BR432" s="10" t="str">
        <f t="shared" si="103"/>
        <v>-</v>
      </c>
      <c r="BS432" s="9" t="str" cm="1">
        <f t="array" ref="BS432">IF(BQ432&lt;$K$45,"-",IF(BC432&lt;0,_xll.Dce_5575_1121_SigmaCr1(AN432,AG432,$B$23,$D$23),"-"))</f>
        <v>-</v>
      </c>
      <c r="BT432" s="10">
        <f t="shared" si="104"/>
        <v>0</v>
      </c>
      <c r="BU432" s="7" t="str">
        <f t="shared" si="105"/>
        <v>OK</v>
      </c>
      <c r="DA432" s="186"/>
      <c r="DB432" s="186"/>
      <c r="DC432" s="186"/>
      <c r="DD432" s="201"/>
      <c r="DE432" s="201"/>
      <c r="DF432" s="186"/>
      <c r="DG432" s="186"/>
      <c r="DH432" s="189"/>
      <c r="DI432" s="190"/>
      <c r="DJ432" s="187"/>
      <c r="DK432" s="187"/>
      <c r="DL432" s="190"/>
      <c r="DM432" s="190"/>
      <c r="DN432" s="190"/>
      <c r="DO432" s="190"/>
      <c r="DP432" s="190"/>
      <c r="DQ432" s="190"/>
      <c r="DR432" s="190"/>
      <c r="DS432" s="190"/>
      <c r="DT432" s="190"/>
      <c r="DU432" s="190"/>
      <c r="DV432" s="190"/>
      <c r="DW432" s="190"/>
      <c r="DX432" s="190"/>
      <c r="DY432" s="190"/>
      <c r="DZ432" s="190"/>
      <c r="EA432" s="190"/>
      <c r="EB432" s="186"/>
      <c r="EC432" s="188"/>
      <c r="ED432" s="188"/>
      <c r="EE432" s="188"/>
      <c r="EF432" s="188"/>
      <c r="EG432" s="188"/>
      <c r="EH432" s="188"/>
      <c r="EI432" s="188"/>
      <c r="EJ432" s="191"/>
      <c r="EK432" s="191"/>
      <c r="EL432" s="191"/>
      <c r="EM432" s="191"/>
      <c r="EN432" s="189"/>
      <c r="EO432" s="190"/>
      <c r="EP432" s="189"/>
      <c r="EQ432" s="187"/>
      <c r="ER432" s="191"/>
      <c r="ES432" s="190"/>
      <c r="ET432" s="191"/>
      <c r="EU432" s="190"/>
    </row>
    <row r="433" spans="27:151">
      <c r="AA433" s="6" t="s">
        <v>282</v>
      </c>
      <c r="AB433" s="5" t="s">
        <v>283</v>
      </c>
      <c r="AC433" s="5" t="s">
        <v>284</v>
      </c>
      <c r="AD433" s="4">
        <v>3.5</v>
      </c>
      <c r="AE433" s="4">
        <v>28</v>
      </c>
      <c r="AF433" s="5">
        <v>114.3</v>
      </c>
      <c r="AG433" s="5">
        <v>6.5000000000000009</v>
      </c>
      <c r="AH433" s="6" t="str">
        <f t="shared" si="91"/>
        <v>114.3 x 6.5</v>
      </c>
      <c r="AI433" s="11" cm="1">
        <f t="array" ref="AI433">_xll.DCEPropSectPipe(AF433, AG433, "Area")</f>
        <v>2201.3139723703698</v>
      </c>
      <c r="AJ433" s="151" cm="1">
        <f t="array" ref="AJ433">_xll.DCEPropSectPipe(AF433, AG433, "Ix")</f>
        <v>3209265.3722516391</v>
      </c>
      <c r="AK433" s="151" cm="1">
        <f t="array" ref="AK433">_xll.DCEPropSectPipe(AF433, AG433, "W")</f>
        <v>56155.124623825708</v>
      </c>
      <c r="AL433" s="151" cm="1">
        <f t="array" ref="AL433">_xll.DCEPropSectPipe(AF433, AG433, "Sx")</f>
        <v>37813.500833333332</v>
      </c>
      <c r="AM433" s="11">
        <f>2*Cal!AG433</f>
        <v>13.000000000000002</v>
      </c>
      <c r="AN433" s="11">
        <f t="shared" si="92"/>
        <v>53.9</v>
      </c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9"/>
      <c r="BB433" s="5" t="s">
        <v>301</v>
      </c>
      <c r="BC433" s="3">
        <v>100.34457264250753</v>
      </c>
      <c r="BD433" s="3">
        <v>0</v>
      </c>
      <c r="BE433" s="3">
        <v>-0.3351739241000381</v>
      </c>
      <c r="BF433" s="3">
        <v>0.69918807526728488</v>
      </c>
      <c r="BG433" s="3">
        <v>0</v>
      </c>
      <c r="BH433" s="153">
        <f t="shared" si="93"/>
        <v>0.69918807526728488</v>
      </c>
      <c r="BI433" s="153">
        <f t="shared" si="94"/>
        <v>0.3351739241000381</v>
      </c>
      <c r="BJ433" s="8">
        <f t="shared" si="95"/>
        <v>0.21706639956640408</v>
      </c>
      <c r="BK433" s="8">
        <f t="shared" si="96"/>
        <v>5.9290528645174978E-2</v>
      </c>
      <c r="BL433" s="8">
        <f t="shared" si="97"/>
        <v>0.27635692821157909</v>
      </c>
      <c r="BM433" s="8">
        <f t="shared" si="98"/>
        <v>2.4941400727813566E-3</v>
      </c>
      <c r="BN433" s="7" t="str">
        <f t="shared" si="99"/>
        <v>OK</v>
      </c>
      <c r="BO433" s="9">
        <f t="shared" si="100"/>
        <v>5.9290528645174985E-2</v>
      </c>
      <c r="BP433" s="7" t="str">
        <f t="shared" si="101"/>
        <v>OK</v>
      </c>
      <c r="BQ433" s="11">
        <f t="shared" si="102"/>
        <v>8.2923076923076913</v>
      </c>
      <c r="BR433" s="10" t="str">
        <f t="shared" si="103"/>
        <v>-</v>
      </c>
      <c r="BS433" s="9" t="str" cm="1">
        <f t="array" ref="BS433">IF(BQ433&lt;$K$45,"-",IF(BC433&lt;0,_xll.Dce_5575_1121_SigmaCr1(AN433,AG433,$B$23,$D$23),"-"))</f>
        <v>-</v>
      </c>
      <c r="BT433" s="10">
        <f t="shared" si="104"/>
        <v>0</v>
      </c>
      <c r="BU433" s="7" t="str">
        <f t="shared" si="105"/>
        <v>OK</v>
      </c>
      <c r="DA433" s="186"/>
      <c r="DB433" s="186"/>
      <c r="DC433" s="186"/>
      <c r="DD433" s="201"/>
      <c r="DE433" s="201"/>
      <c r="DF433" s="186"/>
      <c r="DG433" s="186"/>
      <c r="DH433" s="189"/>
      <c r="DI433" s="190"/>
      <c r="DJ433" s="187"/>
      <c r="DK433" s="187"/>
      <c r="DL433" s="190"/>
      <c r="DM433" s="190"/>
      <c r="DN433" s="190"/>
      <c r="DO433" s="190"/>
      <c r="DP433" s="190"/>
      <c r="DQ433" s="190"/>
      <c r="DR433" s="190"/>
      <c r="DS433" s="190"/>
      <c r="DT433" s="190"/>
      <c r="DU433" s="190"/>
      <c r="DV433" s="190"/>
      <c r="DW433" s="190"/>
      <c r="DX433" s="190"/>
      <c r="DY433" s="190"/>
      <c r="DZ433" s="190"/>
      <c r="EA433" s="190"/>
      <c r="EB433" s="186"/>
      <c r="EC433" s="188"/>
      <c r="ED433" s="188"/>
      <c r="EE433" s="188"/>
      <c r="EF433" s="188"/>
      <c r="EG433" s="188"/>
      <c r="EH433" s="188"/>
      <c r="EI433" s="188"/>
      <c r="EJ433" s="191"/>
      <c r="EK433" s="191"/>
      <c r="EL433" s="191"/>
      <c r="EM433" s="191"/>
      <c r="EN433" s="189"/>
      <c r="EO433" s="190"/>
      <c r="EP433" s="189"/>
      <c r="EQ433" s="187"/>
      <c r="ER433" s="191"/>
      <c r="ES433" s="190"/>
      <c r="ET433" s="191"/>
      <c r="EU433" s="190"/>
    </row>
    <row r="434" spans="27:151">
      <c r="AA434" s="6" t="s">
        <v>282</v>
      </c>
      <c r="AB434" s="5" t="s">
        <v>283</v>
      </c>
      <c r="AC434" s="5" t="s">
        <v>284</v>
      </c>
      <c r="AD434" s="4">
        <v>3.94</v>
      </c>
      <c r="AE434" s="4">
        <v>28</v>
      </c>
      <c r="AF434" s="5">
        <v>114.3</v>
      </c>
      <c r="AG434" s="5">
        <v>6.5000000000000009</v>
      </c>
      <c r="AH434" s="6" t="str">
        <f t="shared" si="91"/>
        <v>114.3 x 6.5</v>
      </c>
      <c r="AI434" s="11" cm="1">
        <f t="array" ref="AI434">_xll.DCEPropSectPipe(AF434, AG434, "Area")</f>
        <v>2201.3139723703698</v>
      </c>
      <c r="AJ434" s="151" cm="1">
        <f t="array" ref="AJ434">_xll.DCEPropSectPipe(AF434, AG434, "Ix")</f>
        <v>3209265.3722516391</v>
      </c>
      <c r="AK434" s="151" cm="1">
        <f t="array" ref="AK434">_xll.DCEPropSectPipe(AF434, AG434, "W")</f>
        <v>56155.124623825708</v>
      </c>
      <c r="AL434" s="151" cm="1">
        <f t="array" ref="AL434">_xll.DCEPropSectPipe(AF434, AG434, "Sx")</f>
        <v>37813.500833333332</v>
      </c>
      <c r="AM434" s="11">
        <f>2*Cal!AG434</f>
        <v>13.000000000000002</v>
      </c>
      <c r="AN434" s="11">
        <f t="shared" si="92"/>
        <v>53.9</v>
      </c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9"/>
      <c r="BB434" s="5" t="s">
        <v>301</v>
      </c>
      <c r="BC434" s="3">
        <v>100.34457264250753</v>
      </c>
      <c r="BD434" s="3">
        <v>0</v>
      </c>
      <c r="BE434" s="3">
        <v>-0.25363023067198021</v>
      </c>
      <c r="BF434" s="3">
        <v>0.82798898412366395</v>
      </c>
      <c r="BG434" s="3">
        <v>0</v>
      </c>
      <c r="BH434" s="153">
        <f t="shared" si="93"/>
        <v>0.82798898412366395</v>
      </c>
      <c r="BI434" s="153">
        <f t="shared" si="94"/>
        <v>0.25363023067198021</v>
      </c>
      <c r="BJ434" s="8">
        <f t="shared" si="95"/>
        <v>0.21706639956640408</v>
      </c>
      <c r="BK434" s="8">
        <f t="shared" si="96"/>
        <v>7.0212731477587956E-2</v>
      </c>
      <c r="BL434" s="8">
        <f t="shared" si="97"/>
        <v>0.28727913104399205</v>
      </c>
      <c r="BM434" s="8">
        <f t="shared" si="98"/>
        <v>1.887346468512743E-3</v>
      </c>
      <c r="BN434" s="7" t="str">
        <f t="shared" si="99"/>
        <v>OK</v>
      </c>
      <c r="BO434" s="9">
        <f t="shared" si="100"/>
        <v>7.0212731477587956E-2</v>
      </c>
      <c r="BP434" s="7" t="str">
        <f t="shared" si="101"/>
        <v>OK</v>
      </c>
      <c r="BQ434" s="11">
        <f t="shared" si="102"/>
        <v>8.2923076923076913</v>
      </c>
      <c r="BR434" s="10" t="str">
        <f t="shared" si="103"/>
        <v>-</v>
      </c>
      <c r="BS434" s="9" t="str" cm="1">
        <f t="array" ref="BS434">IF(BQ434&lt;$K$45,"-",IF(BC434&lt;0,_xll.Dce_5575_1121_SigmaCr1(AN434,AG434,$B$23,$D$23),"-"))</f>
        <v>-</v>
      </c>
      <c r="BT434" s="10">
        <f t="shared" si="104"/>
        <v>0</v>
      </c>
      <c r="BU434" s="7" t="str">
        <f t="shared" si="105"/>
        <v>OK</v>
      </c>
      <c r="DA434" s="186"/>
      <c r="DB434" s="186"/>
      <c r="DC434" s="186"/>
      <c r="DD434" s="201"/>
      <c r="DE434" s="201"/>
      <c r="DF434" s="186"/>
      <c r="DG434" s="186"/>
      <c r="DH434" s="189"/>
      <c r="DI434" s="190"/>
      <c r="DJ434" s="187"/>
      <c r="DK434" s="187"/>
      <c r="DL434" s="190"/>
      <c r="DM434" s="190"/>
      <c r="DN434" s="190"/>
      <c r="DO434" s="190"/>
      <c r="DP434" s="190"/>
      <c r="DQ434" s="190"/>
      <c r="DR434" s="190"/>
      <c r="DS434" s="190"/>
      <c r="DT434" s="190"/>
      <c r="DU434" s="190"/>
      <c r="DV434" s="190"/>
      <c r="DW434" s="190"/>
      <c r="DX434" s="190"/>
      <c r="DY434" s="190"/>
      <c r="DZ434" s="190"/>
      <c r="EA434" s="190"/>
      <c r="EB434" s="186"/>
      <c r="EC434" s="188"/>
      <c r="ED434" s="188"/>
      <c r="EE434" s="188"/>
      <c r="EF434" s="188"/>
      <c r="EG434" s="188"/>
      <c r="EH434" s="188"/>
      <c r="EI434" s="188"/>
      <c r="EJ434" s="191"/>
      <c r="EK434" s="191"/>
      <c r="EL434" s="191"/>
      <c r="EM434" s="191"/>
      <c r="EN434" s="189"/>
      <c r="EO434" s="190"/>
      <c r="EP434" s="189"/>
      <c r="EQ434" s="187"/>
      <c r="ER434" s="191"/>
      <c r="ES434" s="190"/>
      <c r="ET434" s="191"/>
      <c r="EU434" s="190"/>
    </row>
    <row r="435" spans="27:151">
      <c r="AA435" s="6" t="s">
        <v>282</v>
      </c>
      <c r="AB435" s="5" t="s">
        <v>283</v>
      </c>
      <c r="AC435" s="5" t="s">
        <v>284</v>
      </c>
      <c r="AD435" s="4">
        <v>4.38</v>
      </c>
      <c r="AE435" s="4">
        <v>28</v>
      </c>
      <c r="AF435" s="5">
        <v>114.3</v>
      </c>
      <c r="AG435" s="5">
        <v>6.5000000000000009</v>
      </c>
      <c r="AH435" s="6" t="str">
        <f t="shared" si="91"/>
        <v>114.3 x 6.5</v>
      </c>
      <c r="AI435" s="11" cm="1">
        <f t="array" ref="AI435">_xll.DCEPropSectPipe(AF435, AG435, "Area")</f>
        <v>2201.3139723703698</v>
      </c>
      <c r="AJ435" s="151" cm="1">
        <f t="array" ref="AJ435">_xll.DCEPropSectPipe(AF435, AG435, "Ix")</f>
        <v>3209265.3722516391</v>
      </c>
      <c r="AK435" s="151" cm="1">
        <f t="array" ref="AK435">_xll.DCEPropSectPipe(AF435, AG435, "W")</f>
        <v>56155.124623825708</v>
      </c>
      <c r="AL435" s="151" cm="1">
        <f t="array" ref="AL435">_xll.DCEPropSectPipe(AF435, AG435, "Sx")</f>
        <v>37813.500833333332</v>
      </c>
      <c r="AM435" s="11">
        <f>2*Cal!AG435</f>
        <v>13.000000000000002</v>
      </c>
      <c r="AN435" s="11">
        <f t="shared" si="92"/>
        <v>53.9</v>
      </c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9"/>
      <c r="BB435" s="5" t="s">
        <v>301</v>
      </c>
      <c r="BC435" s="3">
        <v>100.34457264250753</v>
      </c>
      <c r="BD435" s="3">
        <v>0</v>
      </c>
      <c r="BE435" s="3">
        <v>-0.17208653724392234</v>
      </c>
      <c r="BF435" s="3">
        <v>0.92111452710526776</v>
      </c>
      <c r="BG435" s="3">
        <v>0</v>
      </c>
      <c r="BH435" s="153">
        <f t="shared" si="93"/>
        <v>0.92111452710526776</v>
      </c>
      <c r="BI435" s="153">
        <f t="shared" si="94"/>
        <v>0.17208653724392234</v>
      </c>
      <c r="BJ435" s="8">
        <f t="shared" si="95"/>
        <v>0.21706639956640408</v>
      </c>
      <c r="BK435" s="8">
        <f t="shared" si="96"/>
        <v>7.8109694925709558E-2</v>
      </c>
      <c r="BL435" s="8">
        <f t="shared" si="97"/>
        <v>0.29517609449211363</v>
      </c>
      <c r="BM435" s="8">
        <f t="shared" si="98"/>
        <v>1.2805528642441291E-3</v>
      </c>
      <c r="BN435" s="7" t="str">
        <f t="shared" si="99"/>
        <v>OK</v>
      </c>
      <c r="BO435" s="9">
        <f t="shared" si="100"/>
        <v>7.8109694925709572E-2</v>
      </c>
      <c r="BP435" s="7" t="str">
        <f t="shared" si="101"/>
        <v>OK</v>
      </c>
      <c r="BQ435" s="11">
        <f t="shared" si="102"/>
        <v>8.2923076923076913</v>
      </c>
      <c r="BR435" s="10" t="str">
        <f t="shared" si="103"/>
        <v>-</v>
      </c>
      <c r="BS435" s="9" t="str" cm="1">
        <f t="array" ref="BS435">IF(BQ435&lt;$K$45,"-",IF(BC435&lt;0,_xll.Dce_5575_1121_SigmaCr1(AN435,AG435,$B$23,$D$23),"-"))</f>
        <v>-</v>
      </c>
      <c r="BT435" s="10">
        <f t="shared" si="104"/>
        <v>0</v>
      </c>
      <c r="BU435" s="7" t="str">
        <f t="shared" si="105"/>
        <v>OK</v>
      </c>
      <c r="DA435" s="186"/>
      <c r="DB435" s="186"/>
      <c r="DC435" s="186"/>
      <c r="DD435" s="201"/>
      <c r="DE435" s="201"/>
      <c r="DF435" s="186"/>
      <c r="DG435" s="186"/>
      <c r="DH435" s="189"/>
      <c r="DI435" s="190"/>
      <c r="DJ435" s="187"/>
      <c r="DK435" s="187"/>
      <c r="DL435" s="190"/>
      <c r="DM435" s="190"/>
      <c r="DN435" s="190"/>
      <c r="DO435" s="190"/>
      <c r="DP435" s="190"/>
      <c r="DQ435" s="190"/>
      <c r="DR435" s="190"/>
      <c r="DS435" s="190"/>
      <c r="DT435" s="190"/>
      <c r="DU435" s="190"/>
      <c r="DV435" s="190"/>
      <c r="DW435" s="190"/>
      <c r="DX435" s="190"/>
      <c r="DY435" s="190"/>
      <c r="DZ435" s="190"/>
      <c r="EA435" s="190"/>
      <c r="EB435" s="186"/>
      <c r="EC435" s="188"/>
      <c r="ED435" s="188"/>
      <c r="EE435" s="188"/>
      <c r="EF435" s="188"/>
      <c r="EG435" s="188"/>
      <c r="EH435" s="188"/>
      <c r="EI435" s="188"/>
      <c r="EJ435" s="191"/>
      <c r="EK435" s="191"/>
      <c r="EL435" s="191"/>
      <c r="EM435" s="191"/>
      <c r="EN435" s="189"/>
      <c r="EO435" s="190"/>
      <c r="EP435" s="189"/>
      <c r="EQ435" s="187"/>
      <c r="ER435" s="191"/>
      <c r="ES435" s="190"/>
      <c r="ET435" s="191"/>
      <c r="EU435" s="190"/>
    </row>
    <row r="436" spans="27:151">
      <c r="AA436" s="6" t="s">
        <v>282</v>
      </c>
      <c r="AB436" s="5" t="s">
        <v>283</v>
      </c>
      <c r="AC436" s="5" t="s">
        <v>284</v>
      </c>
      <c r="AD436" s="4">
        <v>4.8099999999999996</v>
      </c>
      <c r="AE436" s="4">
        <v>28</v>
      </c>
      <c r="AF436" s="5">
        <v>114.3</v>
      </c>
      <c r="AG436" s="5">
        <v>6.5000000000000009</v>
      </c>
      <c r="AH436" s="6" t="str">
        <f t="shared" si="91"/>
        <v>114.3 x 6.5</v>
      </c>
      <c r="AI436" s="11" cm="1">
        <f t="array" ref="AI436">_xll.DCEPropSectPipe(AF436, AG436, "Area")</f>
        <v>2201.3139723703698</v>
      </c>
      <c r="AJ436" s="151" cm="1">
        <f t="array" ref="AJ436">_xll.DCEPropSectPipe(AF436, AG436, "Ix")</f>
        <v>3209265.3722516391</v>
      </c>
      <c r="AK436" s="151" cm="1">
        <f t="array" ref="AK436">_xll.DCEPropSectPipe(AF436, AG436, "W")</f>
        <v>56155.124623825708</v>
      </c>
      <c r="AL436" s="151" cm="1">
        <f t="array" ref="AL436">_xll.DCEPropSectPipe(AF436, AG436, "Sx")</f>
        <v>37813.500833333332</v>
      </c>
      <c r="AM436" s="11">
        <f>2*Cal!AG436</f>
        <v>13.000000000000002</v>
      </c>
      <c r="AN436" s="11">
        <f t="shared" si="92"/>
        <v>53.9</v>
      </c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9"/>
      <c r="BB436" s="5" t="s">
        <v>301</v>
      </c>
      <c r="BC436" s="3">
        <v>100.34457264250753</v>
      </c>
      <c r="BD436" s="3">
        <v>0</v>
      </c>
      <c r="BE436" s="3">
        <v>-9.0542843815864457E-2</v>
      </c>
      <c r="BF436" s="3">
        <v>0.97856470421209618</v>
      </c>
      <c r="BG436" s="3">
        <v>0</v>
      </c>
      <c r="BH436" s="153">
        <f t="shared" si="93"/>
        <v>0.97856470421209618</v>
      </c>
      <c r="BI436" s="153">
        <f t="shared" si="94"/>
        <v>9.0542843815864457E-2</v>
      </c>
      <c r="BJ436" s="8">
        <f t="shared" si="95"/>
        <v>0.21706639956640408</v>
      </c>
      <c r="BK436" s="8">
        <f t="shared" si="96"/>
        <v>8.2981418989539812E-2</v>
      </c>
      <c r="BL436" s="8">
        <f t="shared" si="97"/>
        <v>0.30004781855594387</v>
      </c>
      <c r="BM436" s="8">
        <f t="shared" si="98"/>
        <v>6.737592599755153E-4</v>
      </c>
      <c r="BN436" s="7" t="str">
        <f t="shared" si="99"/>
        <v>OK</v>
      </c>
      <c r="BO436" s="9">
        <f t="shared" si="100"/>
        <v>8.2981418989539826E-2</v>
      </c>
      <c r="BP436" s="7" t="str">
        <f t="shared" si="101"/>
        <v>OK</v>
      </c>
      <c r="BQ436" s="11">
        <f t="shared" si="102"/>
        <v>8.2923076923076913</v>
      </c>
      <c r="BR436" s="10" t="str">
        <f t="shared" si="103"/>
        <v>-</v>
      </c>
      <c r="BS436" s="9" t="str" cm="1">
        <f t="array" ref="BS436">IF(BQ436&lt;$K$45,"-",IF(BC436&lt;0,_xll.Dce_5575_1121_SigmaCr1(AN436,AG436,$B$23,$D$23),"-"))</f>
        <v>-</v>
      </c>
      <c r="BT436" s="10">
        <f t="shared" si="104"/>
        <v>0</v>
      </c>
      <c r="BU436" s="7" t="str">
        <f t="shared" si="105"/>
        <v>OK</v>
      </c>
      <c r="DA436" s="186"/>
      <c r="DB436" s="186"/>
      <c r="DC436" s="186"/>
      <c r="DD436" s="201"/>
      <c r="DE436" s="201"/>
      <c r="DF436" s="186"/>
      <c r="DG436" s="186"/>
      <c r="DH436" s="189"/>
      <c r="DI436" s="190"/>
      <c r="DJ436" s="187"/>
      <c r="DK436" s="187"/>
      <c r="DL436" s="190"/>
      <c r="DM436" s="190"/>
      <c r="DN436" s="190"/>
      <c r="DO436" s="190"/>
      <c r="DP436" s="190"/>
      <c r="DQ436" s="190"/>
      <c r="DR436" s="190"/>
      <c r="DS436" s="190"/>
      <c r="DT436" s="190"/>
      <c r="DU436" s="190"/>
      <c r="DV436" s="190"/>
      <c r="DW436" s="190"/>
      <c r="DX436" s="190"/>
      <c r="DY436" s="190"/>
      <c r="DZ436" s="190"/>
      <c r="EA436" s="190"/>
      <c r="EB436" s="186"/>
      <c r="EC436" s="188"/>
      <c r="ED436" s="188"/>
      <c r="EE436" s="188"/>
      <c r="EF436" s="188"/>
      <c r="EG436" s="188"/>
      <c r="EH436" s="188"/>
      <c r="EI436" s="188"/>
      <c r="EJ436" s="191"/>
      <c r="EK436" s="191"/>
      <c r="EL436" s="191"/>
      <c r="EM436" s="191"/>
      <c r="EN436" s="189"/>
      <c r="EO436" s="190"/>
      <c r="EP436" s="189"/>
      <c r="EQ436" s="187"/>
      <c r="ER436" s="191"/>
      <c r="ES436" s="190"/>
      <c r="ET436" s="191"/>
      <c r="EU436" s="190"/>
    </row>
    <row r="437" spans="27:151">
      <c r="AA437" s="6" t="s">
        <v>282</v>
      </c>
      <c r="AB437" s="5" t="s">
        <v>283</v>
      </c>
      <c r="AC437" s="5" t="s">
        <v>284</v>
      </c>
      <c r="AD437" s="4">
        <v>5.25</v>
      </c>
      <c r="AE437" s="4">
        <v>28</v>
      </c>
      <c r="AF437" s="5">
        <v>114.3</v>
      </c>
      <c r="AG437" s="5">
        <v>6.5000000000000009</v>
      </c>
      <c r="AH437" s="6" t="str">
        <f t="shared" si="91"/>
        <v>114.3 x 6.5</v>
      </c>
      <c r="AI437" s="11" cm="1">
        <f t="array" ref="AI437">_xll.DCEPropSectPipe(AF437, AG437, "Area")</f>
        <v>2201.3139723703698</v>
      </c>
      <c r="AJ437" s="151" cm="1">
        <f t="array" ref="AJ437">_xll.DCEPropSectPipe(AF437, AG437, "Ix")</f>
        <v>3209265.3722516391</v>
      </c>
      <c r="AK437" s="151" cm="1">
        <f t="array" ref="AK437">_xll.DCEPropSectPipe(AF437, AG437, "W")</f>
        <v>56155.124623825708</v>
      </c>
      <c r="AL437" s="151" cm="1">
        <f t="array" ref="AL437">_xll.DCEPropSectPipe(AF437, AG437, "Sx")</f>
        <v>37813.500833333332</v>
      </c>
      <c r="AM437" s="11">
        <f>2*Cal!AG437</f>
        <v>13.000000000000002</v>
      </c>
      <c r="AN437" s="11">
        <f t="shared" si="92"/>
        <v>53.9</v>
      </c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9"/>
      <c r="BB437" s="5" t="s">
        <v>301</v>
      </c>
      <c r="BC437" s="3">
        <v>100.34457264250753</v>
      </c>
      <c r="BD437" s="3">
        <v>0</v>
      </c>
      <c r="BE437" s="3">
        <v>-8.9991503878065777E-3</v>
      </c>
      <c r="BF437" s="3">
        <v>1.0003395154441492</v>
      </c>
      <c r="BG437" s="3">
        <v>0</v>
      </c>
      <c r="BH437" s="153">
        <f t="shared" si="93"/>
        <v>1.0003395154441492</v>
      </c>
      <c r="BI437" s="153">
        <f t="shared" si="94"/>
        <v>8.9991503878065777E-3</v>
      </c>
      <c r="BJ437" s="8">
        <f t="shared" si="95"/>
        <v>0.21706639956640408</v>
      </c>
      <c r="BK437" s="8">
        <f t="shared" si="96"/>
        <v>8.4827903669078691E-2</v>
      </c>
      <c r="BL437" s="8">
        <f t="shared" si="97"/>
        <v>0.30189430323548277</v>
      </c>
      <c r="BM437" s="8">
        <f t="shared" si="98"/>
        <v>6.6965655706901462E-5</v>
      </c>
      <c r="BN437" s="7" t="str">
        <f t="shared" si="99"/>
        <v>OK</v>
      </c>
      <c r="BO437" s="9">
        <f t="shared" si="100"/>
        <v>8.4827903669078705E-2</v>
      </c>
      <c r="BP437" s="7" t="str">
        <f t="shared" si="101"/>
        <v>OK</v>
      </c>
      <c r="BQ437" s="11">
        <f t="shared" si="102"/>
        <v>8.2923076923076913</v>
      </c>
      <c r="BR437" s="10" t="str">
        <f t="shared" si="103"/>
        <v>-</v>
      </c>
      <c r="BS437" s="9" t="str" cm="1">
        <f t="array" ref="BS437">IF(BQ437&lt;$K$45,"-",IF(BC437&lt;0,_xll.Dce_5575_1121_SigmaCr1(AN437,AG437,$B$23,$D$23),"-"))</f>
        <v>-</v>
      </c>
      <c r="BT437" s="10">
        <f t="shared" si="104"/>
        <v>0</v>
      </c>
      <c r="BU437" s="7" t="str">
        <f t="shared" si="105"/>
        <v>OK</v>
      </c>
      <c r="DA437" s="186"/>
      <c r="DB437" s="186"/>
      <c r="DC437" s="186"/>
      <c r="DD437" s="201"/>
      <c r="DE437" s="201"/>
      <c r="DF437" s="186"/>
      <c r="DG437" s="186"/>
      <c r="DH437" s="189"/>
      <c r="DI437" s="190"/>
      <c r="DJ437" s="187"/>
      <c r="DK437" s="187"/>
      <c r="DL437" s="190"/>
      <c r="DM437" s="190"/>
      <c r="DN437" s="190"/>
      <c r="DO437" s="190"/>
      <c r="DP437" s="190"/>
      <c r="DQ437" s="190"/>
      <c r="DR437" s="190"/>
      <c r="DS437" s="190"/>
      <c r="DT437" s="190"/>
      <c r="DU437" s="190"/>
      <c r="DV437" s="190"/>
      <c r="DW437" s="190"/>
      <c r="DX437" s="190"/>
      <c r="DY437" s="190"/>
      <c r="DZ437" s="190"/>
      <c r="EA437" s="190"/>
      <c r="EB437" s="186"/>
      <c r="EC437" s="188"/>
      <c r="ED437" s="188"/>
      <c r="EE437" s="188"/>
      <c r="EF437" s="188"/>
      <c r="EG437" s="188"/>
      <c r="EH437" s="188"/>
      <c r="EI437" s="188"/>
      <c r="EJ437" s="191"/>
      <c r="EK437" s="191"/>
      <c r="EL437" s="191"/>
      <c r="EM437" s="191"/>
      <c r="EN437" s="189"/>
      <c r="EO437" s="190"/>
      <c r="EP437" s="189"/>
      <c r="EQ437" s="187"/>
      <c r="ER437" s="191"/>
      <c r="ES437" s="190"/>
      <c r="ET437" s="191"/>
      <c r="EU437" s="190"/>
    </row>
    <row r="438" spans="27:151">
      <c r="AA438" s="6" t="s">
        <v>282</v>
      </c>
      <c r="AB438" s="5" t="s">
        <v>283</v>
      </c>
      <c r="AC438" s="5" t="s">
        <v>284</v>
      </c>
      <c r="AD438" s="4">
        <v>5.25</v>
      </c>
      <c r="AE438" s="4">
        <v>28</v>
      </c>
      <c r="AF438" s="5">
        <v>114.3</v>
      </c>
      <c r="AG438" s="5">
        <v>6.5000000000000009</v>
      </c>
      <c r="AH438" s="6" t="str">
        <f t="shared" si="91"/>
        <v>114.3 x 6.5</v>
      </c>
      <c r="AI438" s="11" cm="1">
        <f t="array" ref="AI438">_xll.DCEPropSectPipe(AF438, AG438, "Area")</f>
        <v>2201.3139723703698</v>
      </c>
      <c r="AJ438" s="151" cm="1">
        <f t="array" ref="AJ438">_xll.DCEPropSectPipe(AF438, AG438, "Ix")</f>
        <v>3209265.3722516391</v>
      </c>
      <c r="AK438" s="151" cm="1">
        <f t="array" ref="AK438">_xll.DCEPropSectPipe(AF438, AG438, "W")</f>
        <v>56155.124623825708</v>
      </c>
      <c r="AL438" s="151" cm="1">
        <f t="array" ref="AL438">_xll.DCEPropSectPipe(AF438, AG438, "Sx")</f>
        <v>37813.500833333332</v>
      </c>
      <c r="AM438" s="11">
        <f>2*Cal!AG438</f>
        <v>13.000000000000002</v>
      </c>
      <c r="AN438" s="11">
        <f t="shared" si="92"/>
        <v>53.9</v>
      </c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9"/>
      <c r="BB438" s="5" t="s">
        <v>301</v>
      </c>
      <c r="BC438" s="3">
        <v>100.34457264250804</v>
      </c>
      <c r="BD438" s="3">
        <v>0</v>
      </c>
      <c r="BE438" s="3">
        <v>-2.1374762072494251</v>
      </c>
      <c r="BF438" s="3">
        <v>1.0003395154442725</v>
      </c>
      <c r="BG438" s="3">
        <v>0</v>
      </c>
      <c r="BH438" s="153">
        <f t="shared" si="93"/>
        <v>1.0003395154442725</v>
      </c>
      <c r="BI438" s="153">
        <f t="shared" si="94"/>
        <v>2.1374762072494251</v>
      </c>
      <c r="BJ438" s="8">
        <f t="shared" si="95"/>
        <v>0.21706639956640519</v>
      </c>
      <c r="BK438" s="8">
        <f t="shared" si="96"/>
        <v>8.4827903669089141E-2</v>
      </c>
      <c r="BL438" s="8">
        <f t="shared" si="97"/>
        <v>0.30189430323549432</v>
      </c>
      <c r="BM438" s="8">
        <f t="shared" si="98"/>
        <v>1.5905667713954762E-2</v>
      </c>
      <c r="BN438" s="7" t="str">
        <f t="shared" si="99"/>
        <v>OK</v>
      </c>
      <c r="BO438" s="9">
        <f t="shared" si="100"/>
        <v>8.4827903669089155E-2</v>
      </c>
      <c r="BP438" s="7" t="str">
        <f t="shared" si="101"/>
        <v>OK</v>
      </c>
      <c r="BQ438" s="11">
        <f t="shared" si="102"/>
        <v>8.2923076923076913</v>
      </c>
      <c r="BR438" s="10" t="str">
        <f t="shared" si="103"/>
        <v>-</v>
      </c>
      <c r="BS438" s="9" t="str" cm="1">
        <f t="array" ref="BS438">IF(BQ438&lt;$K$45,"-",IF(BC438&lt;0,_xll.Dce_5575_1121_SigmaCr1(AN438,AG438,$B$23,$D$23),"-"))</f>
        <v>-</v>
      </c>
      <c r="BT438" s="10">
        <f t="shared" si="104"/>
        <v>0</v>
      </c>
      <c r="BU438" s="7" t="str">
        <f t="shared" si="105"/>
        <v>OK</v>
      </c>
      <c r="DA438" s="186"/>
      <c r="DB438" s="186"/>
      <c r="DC438" s="186"/>
      <c r="DD438" s="201"/>
      <c r="DE438" s="201"/>
      <c r="DF438" s="186"/>
      <c r="DG438" s="186"/>
      <c r="DH438" s="189"/>
      <c r="DI438" s="190"/>
      <c r="DJ438" s="187"/>
      <c r="DK438" s="187"/>
      <c r="DL438" s="190"/>
      <c r="DM438" s="190"/>
      <c r="DN438" s="190"/>
      <c r="DO438" s="190"/>
      <c r="DP438" s="190"/>
      <c r="DQ438" s="190"/>
      <c r="DR438" s="190"/>
      <c r="DS438" s="190"/>
      <c r="DT438" s="190"/>
      <c r="DU438" s="190"/>
      <c r="DV438" s="190"/>
      <c r="DW438" s="190"/>
      <c r="DX438" s="190"/>
      <c r="DY438" s="190"/>
      <c r="DZ438" s="190"/>
      <c r="EA438" s="190"/>
      <c r="EB438" s="186"/>
      <c r="EC438" s="188"/>
      <c r="ED438" s="188"/>
      <c r="EE438" s="188"/>
      <c r="EF438" s="188"/>
      <c r="EG438" s="188"/>
      <c r="EH438" s="188"/>
      <c r="EI438" s="188"/>
      <c r="EJ438" s="191"/>
      <c r="EK438" s="191"/>
      <c r="EL438" s="191"/>
      <c r="EM438" s="191"/>
      <c r="EN438" s="189"/>
      <c r="EO438" s="190"/>
      <c r="EP438" s="189"/>
      <c r="EQ438" s="187"/>
      <c r="ER438" s="191"/>
      <c r="ES438" s="190"/>
      <c r="ET438" s="191"/>
      <c r="EU438" s="190"/>
    </row>
    <row r="439" spans="27:151">
      <c r="AA439" s="6" t="s">
        <v>282</v>
      </c>
      <c r="AB439" s="5" t="s">
        <v>283</v>
      </c>
      <c r="AC439" s="5" t="s">
        <v>284</v>
      </c>
      <c r="AD439" s="4">
        <v>5.69</v>
      </c>
      <c r="AE439" s="4">
        <v>28</v>
      </c>
      <c r="AF439" s="5">
        <v>114.3</v>
      </c>
      <c r="AG439" s="5">
        <v>6.5000000000000009</v>
      </c>
      <c r="AH439" s="6" t="str">
        <f t="shared" si="91"/>
        <v>114.3 x 6.5</v>
      </c>
      <c r="AI439" s="11" cm="1">
        <f t="array" ref="AI439">_xll.DCEPropSectPipe(AF439, AG439, "Area")</f>
        <v>2201.3139723703698</v>
      </c>
      <c r="AJ439" s="151" cm="1">
        <f t="array" ref="AJ439">_xll.DCEPropSectPipe(AF439, AG439, "Ix")</f>
        <v>3209265.3722516391</v>
      </c>
      <c r="AK439" s="151" cm="1">
        <f t="array" ref="AK439">_xll.DCEPropSectPipe(AF439, AG439, "W")</f>
        <v>56155.124623825708</v>
      </c>
      <c r="AL439" s="151" cm="1">
        <f t="array" ref="AL439">_xll.DCEPropSectPipe(AF439, AG439, "Sx")</f>
        <v>37813.500833333332</v>
      </c>
      <c r="AM439" s="11">
        <f>2*Cal!AG439</f>
        <v>13.000000000000002</v>
      </c>
      <c r="AN439" s="11">
        <f t="shared" si="92"/>
        <v>53.9</v>
      </c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9"/>
      <c r="BB439" s="5" t="s">
        <v>301</v>
      </c>
      <c r="BC439" s="3">
        <v>100.34457264250804</v>
      </c>
      <c r="BD439" s="3">
        <v>0</v>
      </c>
      <c r="BE439" s="3">
        <v>-2.0559325138213671</v>
      </c>
      <c r="BF439" s="3">
        <v>1.9176476731785084</v>
      </c>
      <c r="BG439" s="3">
        <v>0</v>
      </c>
      <c r="BH439" s="153">
        <f t="shared" si="93"/>
        <v>1.9176476731785084</v>
      </c>
      <c r="BI439" s="153">
        <f t="shared" si="94"/>
        <v>2.0559325138213671</v>
      </c>
      <c r="BJ439" s="8">
        <f t="shared" si="95"/>
        <v>0.21706639956640519</v>
      </c>
      <c r="BK439" s="8">
        <f t="shared" si="96"/>
        <v>0.1626148218481544</v>
      </c>
      <c r="BL439" s="8">
        <f t="shared" si="97"/>
        <v>0.37968122141455962</v>
      </c>
      <c r="BM439" s="8">
        <f t="shared" si="98"/>
        <v>1.5298874109686146E-2</v>
      </c>
      <c r="BN439" s="7" t="str">
        <f t="shared" si="99"/>
        <v>OK</v>
      </c>
      <c r="BO439" s="9">
        <f t="shared" si="100"/>
        <v>0.1626148218481544</v>
      </c>
      <c r="BP439" s="7" t="str">
        <f t="shared" si="101"/>
        <v>OK</v>
      </c>
      <c r="BQ439" s="11">
        <f t="shared" si="102"/>
        <v>8.2923076923076913</v>
      </c>
      <c r="BR439" s="10" t="str">
        <f t="shared" si="103"/>
        <v>-</v>
      </c>
      <c r="BS439" s="9" t="str" cm="1">
        <f t="array" ref="BS439">IF(BQ439&lt;$K$45,"-",IF(BC439&lt;0,_xll.Dce_5575_1121_SigmaCr1(AN439,AG439,$B$23,$D$23),"-"))</f>
        <v>-</v>
      </c>
      <c r="BT439" s="10">
        <f t="shared" si="104"/>
        <v>0</v>
      </c>
      <c r="BU439" s="7" t="str">
        <f t="shared" si="105"/>
        <v>OK</v>
      </c>
      <c r="DA439" s="186"/>
      <c r="DB439" s="186"/>
      <c r="DC439" s="186"/>
      <c r="DD439" s="201"/>
      <c r="DE439" s="201"/>
      <c r="DF439" s="186"/>
      <c r="DG439" s="186"/>
      <c r="DH439" s="189"/>
      <c r="DI439" s="190"/>
      <c r="DJ439" s="187"/>
      <c r="DK439" s="187"/>
      <c r="DL439" s="190"/>
      <c r="DM439" s="190"/>
      <c r="DN439" s="190"/>
      <c r="DO439" s="190"/>
      <c r="DP439" s="190"/>
      <c r="DQ439" s="190"/>
      <c r="DR439" s="190"/>
      <c r="DS439" s="190"/>
      <c r="DT439" s="190"/>
      <c r="DU439" s="190"/>
      <c r="DV439" s="190"/>
      <c r="DW439" s="190"/>
      <c r="DX439" s="190"/>
      <c r="DY439" s="190"/>
      <c r="DZ439" s="190"/>
      <c r="EA439" s="190"/>
      <c r="EB439" s="186"/>
      <c r="EC439" s="188"/>
      <c r="ED439" s="188"/>
      <c r="EE439" s="188"/>
      <c r="EF439" s="188"/>
      <c r="EG439" s="188"/>
      <c r="EH439" s="188"/>
      <c r="EI439" s="188"/>
      <c r="EJ439" s="191"/>
      <c r="EK439" s="191"/>
      <c r="EL439" s="191"/>
      <c r="EM439" s="191"/>
      <c r="EN439" s="189"/>
      <c r="EO439" s="190"/>
      <c r="EP439" s="189"/>
      <c r="EQ439" s="187"/>
      <c r="ER439" s="191"/>
      <c r="ES439" s="190"/>
      <c r="ET439" s="191"/>
      <c r="EU439" s="190"/>
    </row>
    <row r="440" spans="27:151">
      <c r="AA440" s="6" t="s">
        <v>282</v>
      </c>
      <c r="AB440" s="5" t="s">
        <v>283</v>
      </c>
      <c r="AC440" s="5" t="s">
        <v>284</v>
      </c>
      <c r="AD440" s="4">
        <v>6.12</v>
      </c>
      <c r="AE440" s="4">
        <v>28</v>
      </c>
      <c r="AF440" s="5">
        <v>114.3</v>
      </c>
      <c r="AG440" s="5">
        <v>6.5000000000000009</v>
      </c>
      <c r="AH440" s="6" t="str">
        <f t="shared" si="91"/>
        <v>114.3 x 6.5</v>
      </c>
      <c r="AI440" s="11" cm="1">
        <f t="array" ref="AI440">_xll.DCEPropSectPipe(AF440, AG440, "Area")</f>
        <v>2201.3139723703698</v>
      </c>
      <c r="AJ440" s="151" cm="1">
        <f t="array" ref="AJ440">_xll.DCEPropSectPipe(AF440, AG440, "Ix")</f>
        <v>3209265.3722516391</v>
      </c>
      <c r="AK440" s="151" cm="1">
        <f t="array" ref="AK440">_xll.DCEPropSectPipe(AF440, AG440, "W")</f>
        <v>56155.124623825708</v>
      </c>
      <c r="AL440" s="151" cm="1">
        <f t="array" ref="AL440">_xll.DCEPropSectPipe(AF440, AG440, "Sx")</f>
        <v>37813.500833333332</v>
      </c>
      <c r="AM440" s="11">
        <f>2*Cal!AG440</f>
        <v>13.000000000000002</v>
      </c>
      <c r="AN440" s="11">
        <f t="shared" si="92"/>
        <v>53.9</v>
      </c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9"/>
      <c r="BB440" s="5" t="s">
        <v>301</v>
      </c>
      <c r="BC440" s="3">
        <v>100.34457264250804</v>
      </c>
      <c r="BD440" s="3">
        <v>0</v>
      </c>
      <c r="BE440" s="3">
        <v>-1.9743888203933093</v>
      </c>
      <c r="BF440" s="3">
        <v>2.799280465037969</v>
      </c>
      <c r="BG440" s="3">
        <v>0</v>
      </c>
      <c r="BH440" s="153">
        <f t="shared" si="93"/>
        <v>2.799280465037969</v>
      </c>
      <c r="BI440" s="153">
        <f t="shared" si="94"/>
        <v>1.9743888203933093</v>
      </c>
      <c r="BJ440" s="8">
        <f t="shared" si="95"/>
        <v>0.21706639956640519</v>
      </c>
      <c r="BK440" s="8">
        <f t="shared" si="96"/>
        <v>0.23737650064292826</v>
      </c>
      <c r="BL440" s="8">
        <f t="shared" si="97"/>
        <v>0.45444290020933342</v>
      </c>
      <c r="BM440" s="8">
        <f t="shared" si="98"/>
        <v>1.469208050541753E-2</v>
      </c>
      <c r="BN440" s="7" t="str">
        <f t="shared" si="99"/>
        <v>OK</v>
      </c>
      <c r="BO440" s="9">
        <f t="shared" si="100"/>
        <v>0.23737650064292831</v>
      </c>
      <c r="BP440" s="7" t="str">
        <f t="shared" si="101"/>
        <v>OK</v>
      </c>
      <c r="BQ440" s="11">
        <f t="shared" si="102"/>
        <v>8.2923076923076913</v>
      </c>
      <c r="BR440" s="10" t="str">
        <f t="shared" si="103"/>
        <v>-</v>
      </c>
      <c r="BS440" s="9" t="str" cm="1">
        <f t="array" ref="BS440">IF(BQ440&lt;$K$45,"-",IF(BC440&lt;0,_xll.Dce_5575_1121_SigmaCr1(AN440,AG440,$B$23,$D$23),"-"))</f>
        <v>-</v>
      </c>
      <c r="BT440" s="10">
        <f t="shared" si="104"/>
        <v>0</v>
      </c>
      <c r="BU440" s="7" t="str">
        <f t="shared" si="105"/>
        <v>OK</v>
      </c>
      <c r="DA440" s="186"/>
      <c r="DB440" s="186"/>
      <c r="DC440" s="186"/>
      <c r="DD440" s="201"/>
      <c r="DE440" s="201"/>
      <c r="DF440" s="186"/>
      <c r="DG440" s="186"/>
      <c r="DH440" s="189"/>
      <c r="DI440" s="190"/>
      <c r="DJ440" s="187"/>
      <c r="DK440" s="187"/>
      <c r="DL440" s="190"/>
      <c r="DM440" s="190"/>
      <c r="DN440" s="190"/>
      <c r="DO440" s="190"/>
      <c r="DP440" s="190"/>
      <c r="DQ440" s="190"/>
      <c r="DR440" s="190"/>
      <c r="DS440" s="190"/>
      <c r="DT440" s="190"/>
      <c r="DU440" s="190"/>
      <c r="DV440" s="190"/>
      <c r="DW440" s="190"/>
      <c r="DX440" s="190"/>
      <c r="DY440" s="190"/>
      <c r="DZ440" s="190"/>
      <c r="EA440" s="190"/>
      <c r="EB440" s="186"/>
      <c r="EC440" s="188"/>
      <c r="ED440" s="188"/>
      <c r="EE440" s="188"/>
      <c r="EF440" s="188"/>
      <c r="EG440" s="188"/>
      <c r="EH440" s="188"/>
      <c r="EI440" s="188"/>
      <c r="EJ440" s="191"/>
      <c r="EK440" s="191"/>
      <c r="EL440" s="191"/>
      <c r="EM440" s="191"/>
      <c r="EN440" s="189"/>
      <c r="EO440" s="190"/>
      <c r="EP440" s="189"/>
      <c r="EQ440" s="187"/>
      <c r="ER440" s="191"/>
      <c r="ES440" s="190"/>
      <c r="ET440" s="191"/>
      <c r="EU440" s="190"/>
    </row>
    <row r="441" spans="27:151">
      <c r="AA441" s="6" t="s">
        <v>282</v>
      </c>
      <c r="AB441" s="5" t="s">
        <v>283</v>
      </c>
      <c r="AC441" s="5" t="s">
        <v>284</v>
      </c>
      <c r="AD441" s="4">
        <v>6.56</v>
      </c>
      <c r="AE441" s="4">
        <v>28</v>
      </c>
      <c r="AF441" s="5">
        <v>114.3</v>
      </c>
      <c r="AG441" s="5">
        <v>6.5000000000000009</v>
      </c>
      <c r="AH441" s="6" t="str">
        <f t="shared" si="91"/>
        <v>114.3 x 6.5</v>
      </c>
      <c r="AI441" s="11" cm="1">
        <f t="array" ref="AI441">_xll.DCEPropSectPipe(AF441, AG441, "Area")</f>
        <v>2201.3139723703698</v>
      </c>
      <c r="AJ441" s="151" cm="1">
        <f t="array" ref="AJ441">_xll.DCEPropSectPipe(AF441, AG441, "Ix")</f>
        <v>3209265.3722516391</v>
      </c>
      <c r="AK441" s="151" cm="1">
        <f t="array" ref="AK441">_xll.DCEPropSectPipe(AF441, AG441, "W")</f>
        <v>56155.124623825708</v>
      </c>
      <c r="AL441" s="151" cm="1">
        <f t="array" ref="AL441">_xll.DCEPropSectPipe(AF441, AG441, "Sx")</f>
        <v>37813.500833333332</v>
      </c>
      <c r="AM441" s="11">
        <f>2*Cal!AG441</f>
        <v>13.000000000000002</v>
      </c>
      <c r="AN441" s="11">
        <f t="shared" si="92"/>
        <v>53.9</v>
      </c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9"/>
      <c r="BB441" s="5" t="s">
        <v>301</v>
      </c>
      <c r="BC441" s="3">
        <v>100.34457264250804</v>
      </c>
      <c r="BD441" s="3">
        <v>0</v>
      </c>
      <c r="BE441" s="3">
        <v>-1.8928451269652513</v>
      </c>
      <c r="BF441" s="3">
        <v>3.6452378910226542</v>
      </c>
      <c r="BG441" s="3">
        <v>0</v>
      </c>
      <c r="BH441" s="153">
        <f t="shared" si="93"/>
        <v>3.6452378910226542</v>
      </c>
      <c r="BI441" s="153">
        <f t="shared" si="94"/>
        <v>1.8928451269652513</v>
      </c>
      <c r="BJ441" s="8">
        <f t="shared" si="95"/>
        <v>0.21706639956640519</v>
      </c>
      <c r="BK441" s="8">
        <f t="shared" si="96"/>
        <v>0.30911294005341078</v>
      </c>
      <c r="BL441" s="8">
        <f t="shared" si="97"/>
        <v>0.526179339619816</v>
      </c>
      <c r="BM441" s="8">
        <f t="shared" si="98"/>
        <v>1.4085286901148917E-2</v>
      </c>
      <c r="BN441" s="7" t="str">
        <f t="shared" si="99"/>
        <v>OK</v>
      </c>
      <c r="BO441" s="9">
        <f t="shared" si="100"/>
        <v>0.30911294005341083</v>
      </c>
      <c r="BP441" s="7" t="str">
        <f t="shared" si="101"/>
        <v>OK</v>
      </c>
      <c r="BQ441" s="11">
        <f t="shared" si="102"/>
        <v>8.2923076923076913</v>
      </c>
      <c r="BR441" s="10" t="str">
        <f t="shared" si="103"/>
        <v>-</v>
      </c>
      <c r="BS441" s="9" t="str" cm="1">
        <f t="array" ref="BS441">IF(BQ441&lt;$K$45,"-",IF(BC441&lt;0,_xll.Dce_5575_1121_SigmaCr1(AN441,AG441,$B$23,$D$23),"-"))</f>
        <v>-</v>
      </c>
      <c r="BT441" s="10">
        <f t="shared" si="104"/>
        <v>0</v>
      </c>
      <c r="BU441" s="7" t="str">
        <f t="shared" si="105"/>
        <v>OK</v>
      </c>
      <c r="DA441" s="186"/>
      <c r="DB441" s="186"/>
      <c r="DC441" s="186"/>
      <c r="DD441" s="201"/>
      <c r="DE441" s="201"/>
      <c r="DF441" s="186"/>
      <c r="DG441" s="186"/>
      <c r="DH441" s="189"/>
      <c r="DI441" s="190"/>
      <c r="DJ441" s="187"/>
      <c r="DK441" s="187"/>
      <c r="DL441" s="190"/>
      <c r="DM441" s="190"/>
      <c r="DN441" s="190"/>
      <c r="DO441" s="190"/>
      <c r="DP441" s="190"/>
      <c r="DQ441" s="190"/>
      <c r="DR441" s="190"/>
      <c r="DS441" s="190"/>
      <c r="DT441" s="190"/>
      <c r="DU441" s="190"/>
      <c r="DV441" s="190"/>
      <c r="DW441" s="190"/>
      <c r="DX441" s="190"/>
      <c r="DY441" s="190"/>
      <c r="DZ441" s="190"/>
      <c r="EA441" s="190"/>
      <c r="EB441" s="186"/>
      <c r="EC441" s="188"/>
      <c r="ED441" s="188"/>
      <c r="EE441" s="188"/>
      <c r="EF441" s="188"/>
      <c r="EG441" s="188"/>
      <c r="EH441" s="188"/>
      <c r="EI441" s="188"/>
      <c r="EJ441" s="191"/>
      <c r="EK441" s="191"/>
      <c r="EL441" s="191"/>
      <c r="EM441" s="191"/>
      <c r="EN441" s="189"/>
      <c r="EO441" s="190"/>
      <c r="EP441" s="189"/>
      <c r="EQ441" s="187"/>
      <c r="ER441" s="191"/>
      <c r="ES441" s="190"/>
      <c r="ET441" s="191"/>
      <c r="EU441" s="190"/>
    </row>
    <row r="442" spans="27:151">
      <c r="AA442" s="6" t="s">
        <v>282</v>
      </c>
      <c r="AB442" s="5" t="s">
        <v>283</v>
      </c>
      <c r="AC442" s="5" t="s">
        <v>284</v>
      </c>
      <c r="AD442" s="4">
        <v>7</v>
      </c>
      <c r="AE442" s="4">
        <v>28</v>
      </c>
      <c r="AF442" s="5">
        <v>114.3</v>
      </c>
      <c r="AG442" s="5">
        <v>6.5000000000000009</v>
      </c>
      <c r="AH442" s="6" t="str">
        <f t="shared" si="91"/>
        <v>114.3 x 6.5</v>
      </c>
      <c r="AI442" s="11" cm="1">
        <f t="array" ref="AI442">_xll.DCEPropSectPipe(AF442, AG442, "Area")</f>
        <v>2201.3139723703698</v>
      </c>
      <c r="AJ442" s="151" cm="1">
        <f t="array" ref="AJ442">_xll.DCEPropSectPipe(AF442, AG442, "Ix")</f>
        <v>3209265.3722516391</v>
      </c>
      <c r="AK442" s="151" cm="1">
        <f t="array" ref="AK442">_xll.DCEPropSectPipe(AF442, AG442, "W")</f>
        <v>56155.124623825708</v>
      </c>
      <c r="AL442" s="151" cm="1">
        <f t="array" ref="AL442">_xll.DCEPropSectPipe(AF442, AG442, "Sx")</f>
        <v>37813.500833333332</v>
      </c>
      <c r="AM442" s="11">
        <f>2*Cal!AG442</f>
        <v>13.000000000000002</v>
      </c>
      <c r="AN442" s="11">
        <f t="shared" si="92"/>
        <v>53.9</v>
      </c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9"/>
      <c r="BB442" s="5" t="s">
        <v>301</v>
      </c>
      <c r="BC442" s="3">
        <v>100.34457264250804</v>
      </c>
      <c r="BD442" s="3">
        <v>0</v>
      </c>
      <c r="BE442" s="3">
        <v>-1.8113014335371935</v>
      </c>
      <c r="BF442" s="3">
        <v>4.4555199511325636</v>
      </c>
      <c r="BG442" s="3">
        <v>0</v>
      </c>
      <c r="BH442" s="153">
        <f t="shared" si="93"/>
        <v>4.4555199511325636</v>
      </c>
      <c r="BI442" s="153">
        <f t="shared" si="94"/>
        <v>1.8113014335371935</v>
      </c>
      <c r="BJ442" s="8">
        <f t="shared" si="95"/>
        <v>0.21706639956640519</v>
      </c>
      <c r="BK442" s="8">
        <f t="shared" si="96"/>
        <v>0.37782414007960191</v>
      </c>
      <c r="BL442" s="8">
        <f t="shared" si="97"/>
        <v>0.59489053964600713</v>
      </c>
      <c r="BM442" s="8">
        <f t="shared" si="98"/>
        <v>1.3478493296880304E-2</v>
      </c>
      <c r="BN442" s="7" t="str">
        <f t="shared" si="99"/>
        <v>OK</v>
      </c>
      <c r="BO442" s="9">
        <f t="shared" si="100"/>
        <v>0.37782414007960197</v>
      </c>
      <c r="BP442" s="7" t="str">
        <f t="shared" si="101"/>
        <v>OK</v>
      </c>
      <c r="BQ442" s="11">
        <f t="shared" si="102"/>
        <v>8.2923076923076913</v>
      </c>
      <c r="BR442" s="10" t="str">
        <f t="shared" si="103"/>
        <v>-</v>
      </c>
      <c r="BS442" s="9" t="str" cm="1">
        <f t="array" ref="BS442">IF(BQ442&lt;$K$45,"-",IF(BC442&lt;0,_xll.Dce_5575_1121_SigmaCr1(AN442,AG442,$B$23,$D$23),"-"))</f>
        <v>-</v>
      </c>
      <c r="BT442" s="10">
        <f t="shared" si="104"/>
        <v>0</v>
      </c>
      <c r="BU442" s="7" t="str">
        <f t="shared" si="105"/>
        <v>OK</v>
      </c>
      <c r="DA442" s="186"/>
      <c r="DB442" s="186"/>
      <c r="DC442" s="186"/>
      <c r="DD442" s="201"/>
      <c r="DE442" s="201"/>
      <c r="DF442" s="186"/>
      <c r="DG442" s="186"/>
      <c r="DH442" s="189"/>
      <c r="DI442" s="190"/>
      <c r="DJ442" s="187"/>
      <c r="DK442" s="187"/>
      <c r="DL442" s="190"/>
      <c r="DM442" s="190"/>
      <c r="DN442" s="190"/>
      <c r="DO442" s="190"/>
      <c r="DP442" s="190"/>
      <c r="DQ442" s="190"/>
      <c r="DR442" s="190"/>
      <c r="DS442" s="190"/>
      <c r="DT442" s="190"/>
      <c r="DU442" s="190"/>
      <c r="DV442" s="190"/>
      <c r="DW442" s="190"/>
      <c r="DX442" s="190"/>
      <c r="DY442" s="190"/>
      <c r="DZ442" s="190"/>
      <c r="EA442" s="190"/>
      <c r="EB442" s="186"/>
      <c r="EC442" s="188"/>
      <c r="ED442" s="188"/>
      <c r="EE442" s="188"/>
      <c r="EF442" s="188"/>
      <c r="EG442" s="188"/>
      <c r="EH442" s="188"/>
      <c r="EI442" s="188"/>
      <c r="EJ442" s="191"/>
      <c r="EK442" s="191"/>
      <c r="EL442" s="191"/>
      <c r="EM442" s="191"/>
      <c r="EN442" s="189"/>
      <c r="EO442" s="190"/>
      <c r="EP442" s="189"/>
      <c r="EQ442" s="187"/>
      <c r="ER442" s="191"/>
      <c r="ES442" s="190"/>
      <c r="ET442" s="191"/>
      <c r="EU442" s="190"/>
    </row>
    <row r="443" spans="27:151">
      <c r="AA443" s="6" t="s">
        <v>282</v>
      </c>
      <c r="AB443" s="5" t="s">
        <v>283</v>
      </c>
      <c r="AC443" s="5" t="s">
        <v>284</v>
      </c>
      <c r="AD443" s="4">
        <v>7</v>
      </c>
      <c r="AE443" s="4">
        <v>28</v>
      </c>
      <c r="AF443" s="5">
        <v>114.3</v>
      </c>
      <c r="AG443" s="5">
        <v>6.5000000000000009</v>
      </c>
      <c r="AH443" s="6" t="str">
        <f t="shared" si="91"/>
        <v>114.3 x 6.5</v>
      </c>
      <c r="AI443" s="11" cm="1">
        <f t="array" ref="AI443">_xll.DCEPropSectPipe(AF443, AG443, "Area")</f>
        <v>2201.3139723703698</v>
      </c>
      <c r="AJ443" s="151" cm="1">
        <f t="array" ref="AJ443">_xll.DCEPropSectPipe(AF443, AG443, "Ix")</f>
        <v>3209265.3722516391</v>
      </c>
      <c r="AK443" s="151" cm="1">
        <f t="array" ref="AK443">_xll.DCEPropSectPipe(AF443, AG443, "W")</f>
        <v>56155.124623825708</v>
      </c>
      <c r="AL443" s="151" cm="1">
        <f t="array" ref="AL443">_xll.DCEPropSectPipe(AF443, AG443, "Sx")</f>
        <v>37813.500833333332</v>
      </c>
      <c r="AM443" s="11">
        <f>2*Cal!AG443</f>
        <v>13.000000000000002</v>
      </c>
      <c r="AN443" s="11">
        <f t="shared" si="92"/>
        <v>53.9</v>
      </c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9"/>
      <c r="BB443" s="5" t="s">
        <v>301</v>
      </c>
      <c r="BC443" s="3">
        <v>876.53654524380659</v>
      </c>
      <c r="BD443" s="3">
        <v>0</v>
      </c>
      <c r="BE443" s="3">
        <v>-8.0759929708216799E-2</v>
      </c>
      <c r="BF443" s="3">
        <v>4.4555199511326427</v>
      </c>
      <c r="BG443" s="3">
        <v>0</v>
      </c>
      <c r="BH443" s="153">
        <f t="shared" si="93"/>
        <v>4.4555199511326427</v>
      </c>
      <c r="BI443" s="153">
        <f t="shared" si="94"/>
        <v>8.0759929708216799E-2</v>
      </c>
      <c r="BJ443" s="8">
        <f t="shared" si="95"/>
        <v>1.8961327648711082</v>
      </c>
      <c r="BK443" s="8">
        <f t="shared" si="96"/>
        <v>0.37782414007960863</v>
      </c>
      <c r="BL443" s="8">
        <f t="shared" si="97"/>
        <v>2.2739569049507167</v>
      </c>
      <c r="BM443" s="8">
        <f t="shared" si="98"/>
        <v>6.0096135909471903E-4</v>
      </c>
      <c r="BN443" s="7" t="str">
        <f t="shared" si="99"/>
        <v>O/S</v>
      </c>
      <c r="BO443" s="9">
        <f t="shared" si="100"/>
        <v>0.37782414007960868</v>
      </c>
      <c r="BP443" s="7" t="str">
        <f t="shared" si="101"/>
        <v>OK</v>
      </c>
      <c r="BQ443" s="11">
        <f t="shared" si="102"/>
        <v>8.2923076923076913</v>
      </c>
      <c r="BR443" s="10" t="str">
        <f t="shared" si="103"/>
        <v>-</v>
      </c>
      <c r="BS443" s="9" t="str" cm="1">
        <f t="array" ref="BS443">IF(BQ443&lt;$K$45,"-",IF(BC443&lt;0,_xll.Dce_5575_1121_SigmaCr1(AN443,AG443,$B$23,$D$23),"-"))</f>
        <v>-</v>
      </c>
      <c r="BT443" s="10">
        <f t="shared" si="104"/>
        <v>0</v>
      </c>
      <c r="BU443" s="7" t="str">
        <f t="shared" si="105"/>
        <v>OK</v>
      </c>
      <c r="DA443" s="186"/>
      <c r="DB443" s="186"/>
      <c r="DC443" s="186"/>
      <c r="DD443" s="201"/>
      <c r="DE443" s="201"/>
      <c r="DF443" s="186"/>
      <c r="DG443" s="186"/>
      <c r="DH443" s="189"/>
      <c r="DI443" s="190"/>
      <c r="DJ443" s="187"/>
      <c r="DK443" s="187"/>
      <c r="DL443" s="190"/>
      <c r="DM443" s="190"/>
      <c r="DN443" s="190"/>
      <c r="DO443" s="190"/>
      <c r="DP443" s="190"/>
      <c r="DQ443" s="190"/>
      <c r="DR443" s="190"/>
      <c r="DS443" s="190"/>
      <c r="DT443" s="190"/>
      <c r="DU443" s="190"/>
      <c r="DV443" s="190"/>
      <c r="DW443" s="190"/>
      <c r="DX443" s="190"/>
      <c r="DY443" s="190"/>
      <c r="DZ443" s="190"/>
      <c r="EA443" s="190"/>
      <c r="EB443" s="186"/>
      <c r="EC443" s="188"/>
      <c r="ED443" s="188"/>
      <c r="EE443" s="188"/>
      <c r="EF443" s="188"/>
      <c r="EG443" s="188"/>
      <c r="EH443" s="188"/>
      <c r="EI443" s="188"/>
      <c r="EJ443" s="191"/>
      <c r="EK443" s="191"/>
      <c r="EL443" s="191"/>
      <c r="EM443" s="191"/>
      <c r="EN443" s="189"/>
      <c r="EO443" s="190"/>
      <c r="EP443" s="189"/>
      <c r="EQ443" s="187"/>
      <c r="ER443" s="191"/>
      <c r="ES443" s="190"/>
      <c r="ET443" s="191"/>
      <c r="EU443" s="190"/>
    </row>
    <row r="444" spans="27:151">
      <c r="AA444" s="6" t="s">
        <v>282</v>
      </c>
      <c r="AB444" s="5" t="s">
        <v>283</v>
      </c>
      <c r="AC444" s="5" t="s">
        <v>284</v>
      </c>
      <c r="AD444" s="4">
        <v>7.44</v>
      </c>
      <c r="AE444" s="4">
        <v>28</v>
      </c>
      <c r="AF444" s="5">
        <v>114.3</v>
      </c>
      <c r="AG444" s="5">
        <v>6.5000000000000009</v>
      </c>
      <c r="AH444" s="6" t="str">
        <f t="shared" si="91"/>
        <v>114.3 x 6.5</v>
      </c>
      <c r="AI444" s="11" cm="1">
        <f t="array" ref="AI444">_xll.DCEPropSectPipe(AF444, AG444, "Area")</f>
        <v>2201.3139723703698</v>
      </c>
      <c r="AJ444" s="151" cm="1">
        <f t="array" ref="AJ444">_xll.DCEPropSectPipe(AF444, AG444, "Ix")</f>
        <v>3209265.3722516391</v>
      </c>
      <c r="AK444" s="151" cm="1">
        <f t="array" ref="AK444">_xll.DCEPropSectPipe(AF444, AG444, "W")</f>
        <v>56155.124623825708</v>
      </c>
      <c r="AL444" s="151" cm="1">
        <f t="array" ref="AL444">_xll.DCEPropSectPipe(AF444, AG444, "Sx")</f>
        <v>37813.500833333332</v>
      </c>
      <c r="AM444" s="11">
        <f>2*Cal!AG444</f>
        <v>13.000000000000002</v>
      </c>
      <c r="AN444" s="11">
        <f t="shared" si="92"/>
        <v>53.9</v>
      </c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9"/>
      <c r="BB444" s="5" t="s">
        <v>301</v>
      </c>
      <c r="BC444" s="3">
        <v>876.53654524380659</v>
      </c>
      <c r="BD444" s="3">
        <v>0</v>
      </c>
      <c r="BE444" s="3">
        <v>7.8376371984108478E-4</v>
      </c>
      <c r="BF444" s="3">
        <v>4.4730147374425995</v>
      </c>
      <c r="BG444" s="3">
        <v>0</v>
      </c>
      <c r="BH444" s="153">
        <f t="shared" si="93"/>
        <v>4.4730147374425995</v>
      </c>
      <c r="BI444" s="153">
        <f t="shared" si="94"/>
        <v>7.8376371984108478E-4</v>
      </c>
      <c r="BJ444" s="8">
        <f t="shared" si="95"/>
        <v>1.8961327648711082</v>
      </c>
      <c r="BK444" s="8">
        <f t="shared" si="96"/>
        <v>0.37930768244187668</v>
      </c>
      <c r="BL444" s="8">
        <f t="shared" si="97"/>
        <v>2.275440447312985</v>
      </c>
      <c r="BM444" s="8">
        <f t="shared" si="98"/>
        <v>5.8322451738948023E-6</v>
      </c>
      <c r="BN444" s="7" t="str">
        <f t="shared" si="99"/>
        <v>O/S</v>
      </c>
      <c r="BO444" s="9">
        <f t="shared" si="100"/>
        <v>0.37930768244187674</v>
      </c>
      <c r="BP444" s="7" t="str">
        <f t="shared" si="101"/>
        <v>OK</v>
      </c>
      <c r="BQ444" s="11">
        <f t="shared" si="102"/>
        <v>8.2923076923076913</v>
      </c>
      <c r="BR444" s="10" t="str">
        <f t="shared" si="103"/>
        <v>-</v>
      </c>
      <c r="BS444" s="9" t="str" cm="1">
        <f t="array" ref="BS444">IF(BQ444&lt;$K$45,"-",IF(BC444&lt;0,_xll.Dce_5575_1121_SigmaCr1(AN444,AG444,$B$23,$D$23),"-"))</f>
        <v>-</v>
      </c>
      <c r="BT444" s="10">
        <f t="shared" si="104"/>
        <v>0</v>
      </c>
      <c r="BU444" s="7" t="str">
        <f t="shared" si="105"/>
        <v>OK</v>
      </c>
      <c r="DA444" s="186"/>
      <c r="DB444" s="186"/>
      <c r="DC444" s="186"/>
      <c r="DD444" s="201"/>
      <c r="DE444" s="201"/>
      <c r="DF444" s="186"/>
      <c r="DG444" s="186"/>
      <c r="DH444" s="189"/>
      <c r="DI444" s="190"/>
      <c r="DJ444" s="187"/>
      <c r="DK444" s="187"/>
      <c r="DL444" s="190"/>
      <c r="DM444" s="190"/>
      <c r="DN444" s="190"/>
      <c r="DO444" s="190"/>
      <c r="DP444" s="190"/>
      <c r="DQ444" s="190"/>
      <c r="DR444" s="190"/>
      <c r="DS444" s="190"/>
      <c r="DT444" s="190"/>
      <c r="DU444" s="190"/>
      <c r="DV444" s="190"/>
      <c r="DW444" s="190"/>
      <c r="DX444" s="190"/>
      <c r="DY444" s="190"/>
      <c r="DZ444" s="190"/>
      <c r="EA444" s="190"/>
      <c r="EB444" s="186"/>
      <c r="EC444" s="188"/>
      <c r="ED444" s="188"/>
      <c r="EE444" s="188"/>
      <c r="EF444" s="188"/>
      <c r="EG444" s="188"/>
      <c r="EH444" s="188"/>
      <c r="EI444" s="188"/>
      <c r="EJ444" s="191"/>
      <c r="EK444" s="191"/>
      <c r="EL444" s="191"/>
      <c r="EM444" s="191"/>
      <c r="EN444" s="189"/>
      <c r="EO444" s="190"/>
      <c r="EP444" s="189"/>
      <c r="EQ444" s="187"/>
      <c r="ER444" s="191"/>
      <c r="ES444" s="190"/>
      <c r="ET444" s="191"/>
      <c r="EU444" s="190"/>
    </row>
    <row r="445" spans="27:151">
      <c r="AA445" s="6" t="s">
        <v>282</v>
      </c>
      <c r="AB445" s="5" t="s">
        <v>283</v>
      </c>
      <c r="AC445" s="5" t="s">
        <v>284</v>
      </c>
      <c r="AD445" s="4">
        <v>7.88</v>
      </c>
      <c r="AE445" s="4">
        <v>28</v>
      </c>
      <c r="AF445" s="5">
        <v>114.3</v>
      </c>
      <c r="AG445" s="5">
        <v>6.5000000000000009</v>
      </c>
      <c r="AH445" s="6" t="str">
        <f t="shared" si="91"/>
        <v>114.3 x 6.5</v>
      </c>
      <c r="AI445" s="11" cm="1">
        <f t="array" ref="AI445">_xll.DCEPropSectPipe(AF445, AG445, "Area")</f>
        <v>2201.3139723703698</v>
      </c>
      <c r="AJ445" s="151" cm="1">
        <f t="array" ref="AJ445">_xll.DCEPropSectPipe(AF445, AG445, "Ix")</f>
        <v>3209265.3722516391</v>
      </c>
      <c r="AK445" s="151" cm="1">
        <f t="array" ref="AK445">_xll.DCEPropSectPipe(AF445, AG445, "W")</f>
        <v>56155.124623825708</v>
      </c>
      <c r="AL445" s="151" cm="1">
        <f t="array" ref="AL445">_xll.DCEPropSectPipe(AF445, AG445, "Sx")</f>
        <v>37813.500833333332</v>
      </c>
      <c r="AM445" s="11">
        <f>2*Cal!AG445</f>
        <v>13.000000000000002</v>
      </c>
      <c r="AN445" s="11">
        <f t="shared" si="92"/>
        <v>53.9</v>
      </c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9"/>
      <c r="BB445" s="5" t="s">
        <v>301</v>
      </c>
      <c r="BC445" s="3">
        <v>876.53654524380659</v>
      </c>
      <c r="BD445" s="3">
        <v>0</v>
      </c>
      <c r="BE445" s="3">
        <v>8.232745714789895E-2</v>
      </c>
      <c r="BF445" s="3">
        <v>4.454834157877781</v>
      </c>
      <c r="BG445" s="3">
        <v>0</v>
      </c>
      <c r="BH445" s="153">
        <f t="shared" si="93"/>
        <v>4.454834157877781</v>
      </c>
      <c r="BI445" s="153">
        <f t="shared" si="94"/>
        <v>8.232745714789895E-2</v>
      </c>
      <c r="BJ445" s="8">
        <f t="shared" si="95"/>
        <v>1.8961327648711082</v>
      </c>
      <c r="BK445" s="8">
        <f t="shared" si="96"/>
        <v>0.37776598541985346</v>
      </c>
      <c r="BL445" s="8">
        <f t="shared" si="97"/>
        <v>2.2738987502909618</v>
      </c>
      <c r="BM445" s="8">
        <f t="shared" si="98"/>
        <v>6.1262584944250852E-4</v>
      </c>
      <c r="BN445" s="7" t="str">
        <f t="shared" si="99"/>
        <v>O/S</v>
      </c>
      <c r="BO445" s="9">
        <f t="shared" si="100"/>
        <v>0.37776598541985351</v>
      </c>
      <c r="BP445" s="7" t="str">
        <f t="shared" si="101"/>
        <v>OK</v>
      </c>
      <c r="BQ445" s="11">
        <f t="shared" si="102"/>
        <v>8.2923076923076913</v>
      </c>
      <c r="BR445" s="10" t="str">
        <f t="shared" si="103"/>
        <v>-</v>
      </c>
      <c r="BS445" s="9" t="str" cm="1">
        <f t="array" ref="BS445">IF(BQ445&lt;$K$45,"-",IF(BC445&lt;0,_xll.Dce_5575_1121_SigmaCr1(AN445,AG445,$B$23,$D$23),"-"))</f>
        <v>-</v>
      </c>
      <c r="BT445" s="10">
        <f t="shared" si="104"/>
        <v>0</v>
      </c>
      <c r="BU445" s="7" t="str">
        <f t="shared" si="105"/>
        <v>OK</v>
      </c>
      <c r="DA445" s="186"/>
      <c r="DB445" s="186"/>
      <c r="DC445" s="186"/>
      <c r="DD445" s="201"/>
      <c r="DE445" s="201"/>
      <c r="DF445" s="186"/>
      <c r="DG445" s="186"/>
      <c r="DH445" s="189"/>
      <c r="DI445" s="190"/>
      <c r="DJ445" s="187"/>
      <c r="DK445" s="187"/>
      <c r="DL445" s="190"/>
      <c r="DM445" s="190"/>
      <c r="DN445" s="190"/>
      <c r="DO445" s="190"/>
      <c r="DP445" s="190"/>
      <c r="DQ445" s="190"/>
      <c r="DR445" s="190"/>
      <c r="DS445" s="190"/>
      <c r="DT445" s="190"/>
      <c r="DU445" s="190"/>
      <c r="DV445" s="190"/>
      <c r="DW445" s="190"/>
      <c r="DX445" s="190"/>
      <c r="DY445" s="190"/>
      <c r="DZ445" s="190"/>
      <c r="EA445" s="190"/>
      <c r="EB445" s="186"/>
      <c r="EC445" s="188"/>
      <c r="ED445" s="188"/>
      <c r="EE445" s="188"/>
      <c r="EF445" s="188"/>
      <c r="EG445" s="188"/>
      <c r="EH445" s="188"/>
      <c r="EI445" s="188"/>
      <c r="EJ445" s="191"/>
      <c r="EK445" s="191"/>
      <c r="EL445" s="191"/>
      <c r="EM445" s="191"/>
      <c r="EN445" s="189"/>
      <c r="EO445" s="190"/>
      <c r="EP445" s="189"/>
      <c r="EQ445" s="187"/>
      <c r="ER445" s="191"/>
      <c r="ES445" s="190"/>
      <c r="ET445" s="191"/>
      <c r="EU445" s="190"/>
    </row>
    <row r="446" spans="27:151">
      <c r="AA446" s="6" t="s">
        <v>282</v>
      </c>
      <c r="AB446" s="5" t="s">
        <v>283</v>
      </c>
      <c r="AC446" s="5" t="s">
        <v>284</v>
      </c>
      <c r="AD446" s="4">
        <v>8.31</v>
      </c>
      <c r="AE446" s="4">
        <v>28</v>
      </c>
      <c r="AF446" s="5">
        <v>114.3</v>
      </c>
      <c r="AG446" s="5">
        <v>6.5000000000000009</v>
      </c>
      <c r="AH446" s="6" t="str">
        <f t="shared" si="91"/>
        <v>114.3 x 6.5</v>
      </c>
      <c r="AI446" s="11" cm="1">
        <f t="array" ref="AI446">_xll.DCEPropSectPipe(AF446, AG446, "Area")</f>
        <v>2201.3139723703698</v>
      </c>
      <c r="AJ446" s="151" cm="1">
        <f t="array" ref="AJ446">_xll.DCEPropSectPipe(AF446, AG446, "Ix")</f>
        <v>3209265.3722516391</v>
      </c>
      <c r="AK446" s="151" cm="1">
        <f t="array" ref="AK446">_xll.DCEPropSectPipe(AF446, AG446, "W")</f>
        <v>56155.124623825708</v>
      </c>
      <c r="AL446" s="151" cm="1">
        <f t="array" ref="AL446">_xll.DCEPropSectPipe(AF446, AG446, "Sx")</f>
        <v>37813.500833333332</v>
      </c>
      <c r="AM446" s="11">
        <f>2*Cal!AG446</f>
        <v>13.000000000000002</v>
      </c>
      <c r="AN446" s="11">
        <f t="shared" si="92"/>
        <v>53.9</v>
      </c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9"/>
      <c r="BB446" s="5" t="s">
        <v>301</v>
      </c>
      <c r="BC446" s="3">
        <v>876.53654524380659</v>
      </c>
      <c r="BD446" s="3">
        <v>0</v>
      </c>
      <c r="BE446" s="3">
        <v>0.16387115057595683</v>
      </c>
      <c r="BF446" s="3">
        <v>4.4009782124381882</v>
      </c>
      <c r="BG446" s="3">
        <v>0</v>
      </c>
      <c r="BH446" s="153">
        <f t="shared" si="93"/>
        <v>4.4009782124381882</v>
      </c>
      <c r="BI446" s="153">
        <f t="shared" si="94"/>
        <v>0.16387115057595683</v>
      </c>
      <c r="BJ446" s="8">
        <f t="shared" si="95"/>
        <v>1.8961327648711082</v>
      </c>
      <c r="BK446" s="8">
        <f t="shared" si="96"/>
        <v>0.3731990490135389</v>
      </c>
      <c r="BL446" s="8">
        <f t="shared" si="97"/>
        <v>2.269331813884647</v>
      </c>
      <c r="BM446" s="8">
        <f t="shared" si="98"/>
        <v>1.2194194537111221E-3</v>
      </c>
      <c r="BN446" s="7" t="str">
        <f t="shared" si="99"/>
        <v>O/S</v>
      </c>
      <c r="BO446" s="9">
        <f t="shared" si="100"/>
        <v>0.37319904901353895</v>
      </c>
      <c r="BP446" s="7" t="str">
        <f t="shared" si="101"/>
        <v>OK</v>
      </c>
      <c r="BQ446" s="11">
        <f t="shared" si="102"/>
        <v>8.2923076923076913</v>
      </c>
      <c r="BR446" s="10" t="str">
        <f t="shared" si="103"/>
        <v>-</v>
      </c>
      <c r="BS446" s="9" t="str" cm="1">
        <f t="array" ref="BS446">IF(BQ446&lt;$K$45,"-",IF(BC446&lt;0,_xll.Dce_5575_1121_SigmaCr1(AN446,AG446,$B$23,$D$23),"-"))</f>
        <v>-</v>
      </c>
      <c r="BT446" s="10">
        <f t="shared" si="104"/>
        <v>0</v>
      </c>
      <c r="BU446" s="7" t="str">
        <f t="shared" si="105"/>
        <v>OK</v>
      </c>
      <c r="DA446" s="186"/>
      <c r="DB446" s="186"/>
      <c r="DC446" s="186"/>
      <c r="DD446" s="201"/>
      <c r="DE446" s="201"/>
      <c r="DF446" s="186"/>
      <c r="DG446" s="186"/>
      <c r="DH446" s="189"/>
      <c r="DI446" s="190"/>
      <c r="DJ446" s="187"/>
      <c r="DK446" s="187"/>
      <c r="DL446" s="190"/>
      <c r="DM446" s="190"/>
      <c r="DN446" s="190"/>
      <c r="DO446" s="190"/>
      <c r="DP446" s="190"/>
      <c r="DQ446" s="190"/>
      <c r="DR446" s="190"/>
      <c r="DS446" s="190"/>
      <c r="DT446" s="190"/>
      <c r="DU446" s="190"/>
      <c r="DV446" s="190"/>
      <c r="DW446" s="190"/>
      <c r="DX446" s="190"/>
      <c r="DY446" s="190"/>
      <c r="DZ446" s="190"/>
      <c r="EA446" s="190"/>
      <c r="EB446" s="186"/>
      <c r="EC446" s="188"/>
      <c r="ED446" s="188"/>
      <c r="EE446" s="188"/>
      <c r="EF446" s="188"/>
      <c r="EG446" s="188"/>
      <c r="EH446" s="188"/>
      <c r="EI446" s="188"/>
      <c r="EJ446" s="191"/>
      <c r="EK446" s="191"/>
      <c r="EL446" s="191"/>
      <c r="EM446" s="191"/>
      <c r="EN446" s="189"/>
      <c r="EO446" s="190"/>
      <c r="EP446" s="189"/>
      <c r="EQ446" s="187"/>
      <c r="ER446" s="191"/>
      <c r="ES446" s="190"/>
      <c r="ET446" s="191"/>
      <c r="EU446" s="190"/>
    </row>
    <row r="447" spans="27:151">
      <c r="AA447" s="6" t="s">
        <v>282</v>
      </c>
      <c r="AB447" s="5" t="s">
        <v>283</v>
      </c>
      <c r="AC447" s="5" t="s">
        <v>284</v>
      </c>
      <c r="AD447" s="4">
        <v>8.75</v>
      </c>
      <c r="AE447" s="4">
        <v>28</v>
      </c>
      <c r="AF447" s="5">
        <v>114.3</v>
      </c>
      <c r="AG447" s="5">
        <v>6.5000000000000009</v>
      </c>
      <c r="AH447" s="6" t="str">
        <f t="shared" si="91"/>
        <v>114.3 x 6.5</v>
      </c>
      <c r="AI447" s="11" cm="1">
        <f t="array" ref="AI447">_xll.DCEPropSectPipe(AF447, AG447, "Area")</f>
        <v>2201.3139723703698</v>
      </c>
      <c r="AJ447" s="151" cm="1">
        <f t="array" ref="AJ447">_xll.DCEPropSectPipe(AF447, AG447, "Ix")</f>
        <v>3209265.3722516391</v>
      </c>
      <c r="AK447" s="151" cm="1">
        <f t="array" ref="AK447">_xll.DCEPropSectPipe(AF447, AG447, "W")</f>
        <v>56155.124623825708</v>
      </c>
      <c r="AL447" s="151" cm="1">
        <f t="array" ref="AL447">_xll.DCEPropSectPipe(AF447, AG447, "Sx")</f>
        <v>37813.500833333332</v>
      </c>
      <c r="AM447" s="11">
        <f>2*Cal!AG447</f>
        <v>13.000000000000002</v>
      </c>
      <c r="AN447" s="11">
        <f t="shared" si="92"/>
        <v>53.9</v>
      </c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9"/>
      <c r="BB447" s="5" t="s">
        <v>301</v>
      </c>
      <c r="BC447" s="3">
        <v>876.53654524380659</v>
      </c>
      <c r="BD447" s="3">
        <v>0</v>
      </c>
      <c r="BE447" s="3">
        <v>0.2454148440040147</v>
      </c>
      <c r="BF447" s="3">
        <v>4.3114469011238201</v>
      </c>
      <c r="BG447" s="3">
        <v>0</v>
      </c>
      <c r="BH447" s="153">
        <f t="shared" si="93"/>
        <v>4.3114469011238201</v>
      </c>
      <c r="BI447" s="153">
        <f t="shared" si="94"/>
        <v>0.2454148440040147</v>
      </c>
      <c r="BJ447" s="8">
        <f t="shared" si="95"/>
        <v>1.8961327648711082</v>
      </c>
      <c r="BK447" s="8">
        <f t="shared" si="96"/>
        <v>0.36560687322293295</v>
      </c>
      <c r="BL447" s="8">
        <f t="shared" si="97"/>
        <v>2.2617396380940411</v>
      </c>
      <c r="BM447" s="8">
        <f t="shared" si="98"/>
        <v>1.826213057979736E-3</v>
      </c>
      <c r="BN447" s="7" t="str">
        <f t="shared" si="99"/>
        <v>O/S</v>
      </c>
      <c r="BO447" s="9">
        <f t="shared" si="100"/>
        <v>0.365606873222933</v>
      </c>
      <c r="BP447" s="7" t="str">
        <f t="shared" si="101"/>
        <v>OK</v>
      </c>
      <c r="BQ447" s="11">
        <f t="shared" si="102"/>
        <v>8.2923076923076913</v>
      </c>
      <c r="BR447" s="10" t="str">
        <f t="shared" si="103"/>
        <v>-</v>
      </c>
      <c r="BS447" s="9" t="str" cm="1">
        <f t="array" ref="BS447">IF(BQ447&lt;$K$45,"-",IF(BC447&lt;0,_xll.Dce_5575_1121_SigmaCr1(AN447,AG447,$B$23,$D$23),"-"))</f>
        <v>-</v>
      </c>
      <c r="BT447" s="10">
        <f t="shared" si="104"/>
        <v>0</v>
      </c>
      <c r="BU447" s="7" t="str">
        <f t="shared" si="105"/>
        <v>OK</v>
      </c>
      <c r="DA447" s="186"/>
      <c r="DB447" s="186"/>
      <c r="DC447" s="186"/>
      <c r="DD447" s="201"/>
      <c r="DE447" s="201"/>
      <c r="DF447" s="186"/>
      <c r="DG447" s="186"/>
      <c r="DH447" s="189"/>
      <c r="DI447" s="190"/>
      <c r="DJ447" s="187"/>
      <c r="DK447" s="187"/>
      <c r="DL447" s="190"/>
      <c r="DM447" s="190"/>
      <c r="DN447" s="190"/>
      <c r="DO447" s="190"/>
      <c r="DP447" s="190"/>
      <c r="DQ447" s="190"/>
      <c r="DR447" s="190"/>
      <c r="DS447" s="190"/>
      <c r="DT447" s="190"/>
      <c r="DU447" s="190"/>
      <c r="DV447" s="190"/>
      <c r="DW447" s="190"/>
      <c r="DX447" s="190"/>
      <c r="DY447" s="190"/>
      <c r="DZ447" s="190"/>
      <c r="EA447" s="190"/>
      <c r="EB447" s="186"/>
      <c r="EC447" s="188"/>
      <c r="ED447" s="188"/>
      <c r="EE447" s="188"/>
      <c r="EF447" s="188"/>
      <c r="EG447" s="188"/>
      <c r="EH447" s="188"/>
      <c r="EI447" s="188"/>
      <c r="EJ447" s="191"/>
      <c r="EK447" s="191"/>
      <c r="EL447" s="191"/>
      <c r="EM447" s="191"/>
      <c r="EN447" s="189"/>
      <c r="EO447" s="190"/>
      <c r="EP447" s="189"/>
      <c r="EQ447" s="187"/>
      <c r="ER447" s="191"/>
      <c r="ES447" s="190"/>
      <c r="ET447" s="191"/>
      <c r="EU447" s="190"/>
    </row>
    <row r="448" spans="27:151">
      <c r="AA448" s="6" t="s">
        <v>282</v>
      </c>
      <c r="AB448" s="5" t="s">
        <v>283</v>
      </c>
      <c r="AC448" s="5" t="s">
        <v>284</v>
      </c>
      <c r="AD448" s="4">
        <v>8.75</v>
      </c>
      <c r="AE448" s="4">
        <v>28</v>
      </c>
      <c r="AF448" s="5">
        <v>114.3</v>
      </c>
      <c r="AG448" s="5">
        <v>6.5000000000000009</v>
      </c>
      <c r="AH448" s="6" t="str">
        <f t="shared" si="91"/>
        <v>114.3 x 6.5</v>
      </c>
      <c r="AI448" s="11" cm="1">
        <f t="array" ref="AI448">_xll.DCEPropSectPipe(AF448, AG448, "Area")</f>
        <v>2201.3139723703698</v>
      </c>
      <c r="AJ448" s="151" cm="1">
        <f t="array" ref="AJ448">_xll.DCEPropSectPipe(AF448, AG448, "Ix")</f>
        <v>3209265.3722516391</v>
      </c>
      <c r="AK448" s="151" cm="1">
        <f t="array" ref="AK448">_xll.DCEPropSectPipe(AF448, AG448, "W")</f>
        <v>56155.124623825708</v>
      </c>
      <c r="AL448" s="151" cm="1">
        <f t="array" ref="AL448">_xll.DCEPropSectPipe(AF448, AG448, "Sx")</f>
        <v>37813.500833333332</v>
      </c>
      <c r="AM448" s="11">
        <f>2*Cal!AG448</f>
        <v>13.000000000000002</v>
      </c>
      <c r="AN448" s="11">
        <f t="shared" si="92"/>
        <v>53.9</v>
      </c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9"/>
      <c r="BB448" s="5" t="s">
        <v>301</v>
      </c>
      <c r="BC448" s="3">
        <v>876.53654524380602</v>
      </c>
      <c r="BD448" s="3">
        <v>0</v>
      </c>
      <c r="BE448" s="3">
        <v>-1.6191773830484364</v>
      </c>
      <c r="BF448" s="3">
        <v>4.311446901123988</v>
      </c>
      <c r="BG448" s="3">
        <v>0</v>
      </c>
      <c r="BH448" s="153">
        <f t="shared" si="93"/>
        <v>4.311446901123988</v>
      </c>
      <c r="BI448" s="153">
        <f t="shared" si="94"/>
        <v>1.6191773830484364</v>
      </c>
      <c r="BJ448" s="8">
        <f t="shared" si="95"/>
        <v>1.8961327648711068</v>
      </c>
      <c r="BK448" s="8">
        <f t="shared" si="96"/>
        <v>0.36560687322294722</v>
      </c>
      <c r="BL448" s="8">
        <f t="shared" si="97"/>
        <v>2.261739638094054</v>
      </c>
      <c r="BM448" s="8">
        <f t="shared" si="98"/>
        <v>1.2048834666496942E-2</v>
      </c>
      <c r="BN448" s="7" t="str">
        <f t="shared" si="99"/>
        <v>O/S</v>
      </c>
      <c r="BO448" s="9">
        <f t="shared" si="100"/>
        <v>0.36560687322294727</v>
      </c>
      <c r="BP448" s="7" t="str">
        <f t="shared" si="101"/>
        <v>OK</v>
      </c>
      <c r="BQ448" s="11">
        <f t="shared" si="102"/>
        <v>8.2923076923076913</v>
      </c>
      <c r="BR448" s="10" t="str">
        <f t="shared" si="103"/>
        <v>-</v>
      </c>
      <c r="BS448" s="9" t="str" cm="1">
        <f t="array" ref="BS448">IF(BQ448&lt;$K$45,"-",IF(BC448&lt;0,_xll.Dce_5575_1121_SigmaCr1(AN448,AG448,$B$23,$D$23),"-"))</f>
        <v>-</v>
      </c>
      <c r="BT448" s="10">
        <f t="shared" si="104"/>
        <v>0</v>
      </c>
      <c r="BU448" s="7" t="str">
        <f t="shared" si="105"/>
        <v>OK</v>
      </c>
      <c r="DA448" s="186"/>
      <c r="DB448" s="186"/>
      <c r="DC448" s="186"/>
      <c r="DD448" s="201"/>
      <c r="DE448" s="201"/>
      <c r="DF448" s="186"/>
      <c r="DG448" s="186"/>
      <c r="DH448" s="189"/>
      <c r="DI448" s="190"/>
      <c r="DJ448" s="187"/>
      <c r="DK448" s="187"/>
      <c r="DL448" s="190"/>
      <c r="DM448" s="190"/>
      <c r="DN448" s="190"/>
      <c r="DO448" s="190"/>
      <c r="DP448" s="190"/>
      <c r="DQ448" s="190"/>
      <c r="DR448" s="190"/>
      <c r="DS448" s="190"/>
      <c r="DT448" s="190"/>
      <c r="DU448" s="190"/>
      <c r="DV448" s="190"/>
      <c r="DW448" s="190"/>
      <c r="DX448" s="190"/>
      <c r="DY448" s="190"/>
      <c r="DZ448" s="190"/>
      <c r="EA448" s="190"/>
      <c r="EB448" s="186"/>
      <c r="EC448" s="188"/>
      <c r="ED448" s="188"/>
      <c r="EE448" s="188"/>
      <c r="EF448" s="188"/>
      <c r="EG448" s="188"/>
      <c r="EH448" s="188"/>
      <c r="EI448" s="188"/>
      <c r="EJ448" s="191"/>
      <c r="EK448" s="191"/>
      <c r="EL448" s="191"/>
      <c r="EM448" s="191"/>
      <c r="EN448" s="189"/>
      <c r="EO448" s="190"/>
      <c r="EP448" s="189"/>
      <c r="EQ448" s="187"/>
      <c r="ER448" s="191"/>
      <c r="ES448" s="190"/>
      <c r="ET448" s="191"/>
      <c r="EU448" s="190"/>
    </row>
    <row r="449" spans="27:151">
      <c r="AA449" s="6" t="s">
        <v>282</v>
      </c>
      <c r="AB449" s="5" t="s">
        <v>283</v>
      </c>
      <c r="AC449" s="5" t="s">
        <v>284</v>
      </c>
      <c r="AD449" s="4">
        <v>9.19</v>
      </c>
      <c r="AE449" s="4">
        <v>28</v>
      </c>
      <c r="AF449" s="5">
        <v>114.3</v>
      </c>
      <c r="AG449" s="5">
        <v>6.5000000000000009</v>
      </c>
      <c r="AH449" s="6" t="str">
        <f t="shared" si="91"/>
        <v>114.3 x 6.5</v>
      </c>
      <c r="AI449" s="11" cm="1">
        <f t="array" ref="AI449">_xll.DCEPropSectPipe(AF449, AG449, "Area")</f>
        <v>2201.3139723703698</v>
      </c>
      <c r="AJ449" s="151" cm="1">
        <f t="array" ref="AJ449">_xll.DCEPropSectPipe(AF449, AG449, "Ix")</f>
        <v>3209265.3722516391</v>
      </c>
      <c r="AK449" s="151" cm="1">
        <f t="array" ref="AK449">_xll.DCEPropSectPipe(AF449, AG449, "W")</f>
        <v>56155.124623825708</v>
      </c>
      <c r="AL449" s="151" cm="1">
        <f t="array" ref="AL449">_xll.DCEPropSectPipe(AF449, AG449, "Sx")</f>
        <v>37813.500833333332</v>
      </c>
      <c r="AM449" s="11">
        <f>2*Cal!AG449</f>
        <v>13.000000000000002</v>
      </c>
      <c r="AN449" s="11">
        <f t="shared" si="92"/>
        <v>53.9</v>
      </c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9"/>
      <c r="BB449" s="5" t="s">
        <v>301</v>
      </c>
      <c r="BC449" s="3">
        <v>876.53654524380602</v>
      </c>
      <c r="BD449" s="3">
        <v>0</v>
      </c>
      <c r="BE449" s="3">
        <v>-1.5376336896203786</v>
      </c>
      <c r="BF449" s="3">
        <v>5.0019993232702911</v>
      </c>
      <c r="BG449" s="3">
        <v>0</v>
      </c>
      <c r="BH449" s="153">
        <f t="shared" si="93"/>
        <v>5.0019993232702911</v>
      </c>
      <c r="BI449" s="153">
        <f t="shared" si="94"/>
        <v>1.5376336896203786</v>
      </c>
      <c r="BJ449" s="8">
        <f t="shared" si="95"/>
        <v>1.8961327648711068</v>
      </c>
      <c r="BK449" s="8">
        <f t="shared" si="96"/>
        <v>0.42416510614276443</v>
      </c>
      <c r="BL449" s="8">
        <f t="shared" si="97"/>
        <v>2.3202978710138713</v>
      </c>
      <c r="BM449" s="8">
        <f t="shared" si="98"/>
        <v>1.1442041062228328E-2</v>
      </c>
      <c r="BN449" s="7" t="str">
        <f t="shared" si="99"/>
        <v>O/S</v>
      </c>
      <c r="BO449" s="9">
        <f t="shared" si="100"/>
        <v>0.42416510614276448</v>
      </c>
      <c r="BP449" s="7" t="str">
        <f t="shared" si="101"/>
        <v>OK</v>
      </c>
      <c r="BQ449" s="11">
        <f t="shared" si="102"/>
        <v>8.2923076923076913</v>
      </c>
      <c r="BR449" s="10" t="str">
        <f t="shared" si="103"/>
        <v>-</v>
      </c>
      <c r="BS449" s="9" t="str" cm="1">
        <f t="array" ref="BS449">IF(BQ449&lt;$K$45,"-",IF(BC449&lt;0,_xll.Dce_5575_1121_SigmaCr1(AN449,AG449,$B$23,$D$23),"-"))</f>
        <v>-</v>
      </c>
      <c r="BT449" s="10">
        <f t="shared" si="104"/>
        <v>0</v>
      </c>
      <c r="BU449" s="7" t="str">
        <f t="shared" si="105"/>
        <v>OK</v>
      </c>
      <c r="DA449" s="186"/>
      <c r="DB449" s="186"/>
      <c r="DC449" s="186"/>
      <c r="DD449" s="201"/>
      <c r="DE449" s="201"/>
      <c r="DF449" s="186"/>
      <c r="DG449" s="186"/>
      <c r="DH449" s="189"/>
      <c r="DI449" s="190"/>
      <c r="DJ449" s="187"/>
      <c r="DK449" s="187"/>
      <c r="DL449" s="190"/>
      <c r="DM449" s="190"/>
      <c r="DN449" s="190"/>
      <c r="DO449" s="190"/>
      <c r="DP449" s="190"/>
      <c r="DQ449" s="190"/>
      <c r="DR449" s="190"/>
      <c r="DS449" s="190"/>
      <c r="DT449" s="190"/>
      <c r="DU449" s="190"/>
      <c r="DV449" s="190"/>
      <c r="DW449" s="190"/>
      <c r="DX449" s="190"/>
      <c r="DY449" s="190"/>
      <c r="DZ449" s="190"/>
      <c r="EA449" s="190"/>
      <c r="EB449" s="186"/>
      <c r="EC449" s="188"/>
      <c r="ED449" s="188"/>
      <c r="EE449" s="188"/>
      <c r="EF449" s="188"/>
      <c r="EG449" s="188"/>
      <c r="EH449" s="188"/>
      <c r="EI449" s="188"/>
      <c r="EJ449" s="191"/>
      <c r="EK449" s="191"/>
      <c r="EL449" s="191"/>
      <c r="EM449" s="191"/>
      <c r="EN449" s="189"/>
      <c r="EO449" s="190"/>
      <c r="EP449" s="189"/>
      <c r="EQ449" s="187"/>
      <c r="ER449" s="191"/>
      <c r="ES449" s="190"/>
      <c r="ET449" s="191"/>
      <c r="EU449" s="190"/>
    </row>
    <row r="450" spans="27:151">
      <c r="AA450" s="6" t="s">
        <v>282</v>
      </c>
      <c r="AB450" s="5" t="s">
        <v>283</v>
      </c>
      <c r="AC450" s="5" t="s">
        <v>284</v>
      </c>
      <c r="AD450" s="4">
        <v>9.6199999999999992</v>
      </c>
      <c r="AE450" s="4">
        <v>28</v>
      </c>
      <c r="AF450" s="5">
        <v>114.3</v>
      </c>
      <c r="AG450" s="5">
        <v>6.5000000000000009</v>
      </c>
      <c r="AH450" s="6" t="str">
        <f t="shared" si="91"/>
        <v>114.3 x 6.5</v>
      </c>
      <c r="AI450" s="11" cm="1">
        <f t="array" ref="AI450">_xll.DCEPropSectPipe(AF450, AG450, "Area")</f>
        <v>2201.3139723703698</v>
      </c>
      <c r="AJ450" s="151" cm="1">
        <f t="array" ref="AJ450">_xll.DCEPropSectPipe(AF450, AG450, "Ix")</f>
        <v>3209265.3722516391</v>
      </c>
      <c r="AK450" s="151" cm="1">
        <f t="array" ref="AK450">_xll.DCEPropSectPipe(AF450, AG450, "W")</f>
        <v>56155.124623825708</v>
      </c>
      <c r="AL450" s="151" cm="1">
        <f t="array" ref="AL450">_xll.DCEPropSectPipe(AF450, AG450, "Sx")</f>
        <v>37813.500833333332</v>
      </c>
      <c r="AM450" s="11">
        <f>2*Cal!AG450</f>
        <v>13.000000000000002</v>
      </c>
      <c r="AN450" s="11">
        <f t="shared" si="92"/>
        <v>53.9</v>
      </c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9"/>
      <c r="BB450" s="5" t="s">
        <v>301</v>
      </c>
      <c r="BC450" s="3">
        <v>876.53654524380602</v>
      </c>
      <c r="BD450" s="3">
        <v>0</v>
      </c>
      <c r="BE450" s="3">
        <v>-1.4560899961923206</v>
      </c>
      <c r="BF450" s="3">
        <v>5.6568763795418189</v>
      </c>
      <c r="BG450" s="3">
        <v>0</v>
      </c>
      <c r="BH450" s="153">
        <f t="shared" si="93"/>
        <v>5.6568763795418189</v>
      </c>
      <c r="BI450" s="153">
        <f t="shared" si="94"/>
        <v>1.4560899961923206</v>
      </c>
      <c r="BJ450" s="8">
        <f t="shared" si="95"/>
        <v>1.8961327648711068</v>
      </c>
      <c r="BK450" s="8">
        <f t="shared" si="96"/>
        <v>0.47969809967829025</v>
      </c>
      <c r="BL450" s="8">
        <f t="shared" si="97"/>
        <v>2.3758308645493971</v>
      </c>
      <c r="BM450" s="8">
        <f t="shared" si="98"/>
        <v>1.0835247457959713E-2</v>
      </c>
      <c r="BN450" s="7" t="str">
        <f t="shared" si="99"/>
        <v>O/S</v>
      </c>
      <c r="BO450" s="9">
        <f t="shared" si="100"/>
        <v>0.4796980996782903</v>
      </c>
      <c r="BP450" s="7" t="str">
        <f t="shared" si="101"/>
        <v>OK</v>
      </c>
      <c r="BQ450" s="11">
        <f t="shared" si="102"/>
        <v>8.2923076923076913</v>
      </c>
      <c r="BR450" s="10" t="str">
        <f t="shared" si="103"/>
        <v>-</v>
      </c>
      <c r="BS450" s="9" t="str" cm="1">
        <f t="array" ref="BS450">IF(BQ450&lt;$K$45,"-",IF(BC450&lt;0,_xll.Dce_5575_1121_SigmaCr1(AN450,AG450,$B$23,$D$23),"-"))</f>
        <v>-</v>
      </c>
      <c r="BT450" s="10">
        <f t="shared" si="104"/>
        <v>0</v>
      </c>
      <c r="BU450" s="7" t="str">
        <f t="shared" si="105"/>
        <v>OK</v>
      </c>
      <c r="DA450" s="186"/>
      <c r="DB450" s="186"/>
      <c r="DC450" s="186"/>
      <c r="DD450" s="201"/>
      <c r="DE450" s="201"/>
      <c r="DF450" s="186"/>
      <c r="DG450" s="186"/>
      <c r="DH450" s="189"/>
      <c r="DI450" s="190"/>
      <c r="DJ450" s="187"/>
      <c r="DK450" s="187"/>
      <c r="DL450" s="190"/>
      <c r="DM450" s="190"/>
      <c r="DN450" s="190"/>
      <c r="DO450" s="190"/>
      <c r="DP450" s="190"/>
      <c r="DQ450" s="190"/>
      <c r="DR450" s="190"/>
      <c r="DS450" s="190"/>
      <c r="DT450" s="190"/>
      <c r="DU450" s="190"/>
      <c r="DV450" s="190"/>
      <c r="DW450" s="190"/>
      <c r="DX450" s="190"/>
      <c r="DY450" s="190"/>
      <c r="DZ450" s="190"/>
      <c r="EA450" s="190"/>
      <c r="EB450" s="186"/>
      <c r="EC450" s="188"/>
      <c r="ED450" s="188"/>
      <c r="EE450" s="188"/>
      <c r="EF450" s="188"/>
      <c r="EG450" s="188"/>
      <c r="EH450" s="188"/>
      <c r="EI450" s="188"/>
      <c r="EJ450" s="191"/>
      <c r="EK450" s="191"/>
      <c r="EL450" s="191"/>
      <c r="EM450" s="191"/>
      <c r="EN450" s="189"/>
      <c r="EO450" s="190"/>
      <c r="EP450" s="189"/>
      <c r="EQ450" s="187"/>
      <c r="ER450" s="191"/>
      <c r="ES450" s="190"/>
      <c r="ET450" s="191"/>
      <c r="EU450" s="190"/>
    </row>
    <row r="451" spans="27:151">
      <c r="AA451" s="6" t="s">
        <v>282</v>
      </c>
      <c r="AB451" s="5" t="s">
        <v>283</v>
      </c>
      <c r="AC451" s="5" t="s">
        <v>284</v>
      </c>
      <c r="AD451" s="4">
        <v>10.06</v>
      </c>
      <c r="AE451" s="4">
        <v>28</v>
      </c>
      <c r="AF451" s="5">
        <v>114.3</v>
      </c>
      <c r="AG451" s="5">
        <v>6.5000000000000009</v>
      </c>
      <c r="AH451" s="6" t="str">
        <f t="shared" si="91"/>
        <v>114.3 x 6.5</v>
      </c>
      <c r="AI451" s="11" cm="1">
        <f t="array" ref="AI451">_xll.DCEPropSectPipe(AF451, AG451, "Area")</f>
        <v>2201.3139723703698</v>
      </c>
      <c r="AJ451" s="151" cm="1">
        <f t="array" ref="AJ451">_xll.DCEPropSectPipe(AF451, AG451, "Ix")</f>
        <v>3209265.3722516391</v>
      </c>
      <c r="AK451" s="151" cm="1">
        <f t="array" ref="AK451">_xll.DCEPropSectPipe(AF451, AG451, "W")</f>
        <v>56155.124623825708</v>
      </c>
      <c r="AL451" s="151" cm="1">
        <f t="array" ref="AL451">_xll.DCEPropSectPipe(AF451, AG451, "Sx")</f>
        <v>37813.500833333332</v>
      </c>
      <c r="AM451" s="11">
        <f>2*Cal!AG451</f>
        <v>13.000000000000002</v>
      </c>
      <c r="AN451" s="11">
        <f t="shared" si="92"/>
        <v>53.9</v>
      </c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9"/>
      <c r="BB451" s="5" t="s">
        <v>301</v>
      </c>
      <c r="BC451" s="3">
        <v>876.53654524380602</v>
      </c>
      <c r="BD451" s="3">
        <v>0</v>
      </c>
      <c r="BE451" s="3">
        <v>-1.3745463027642626</v>
      </c>
      <c r="BF451" s="3">
        <v>6.2760780699385705</v>
      </c>
      <c r="BG451" s="3">
        <v>0</v>
      </c>
      <c r="BH451" s="153">
        <f t="shared" si="93"/>
        <v>6.2760780699385705</v>
      </c>
      <c r="BI451" s="153">
        <f t="shared" si="94"/>
        <v>1.3745463027642626</v>
      </c>
      <c r="BJ451" s="8">
        <f t="shared" si="95"/>
        <v>1.8961327648711068</v>
      </c>
      <c r="BK451" s="8">
        <f t="shared" si="96"/>
        <v>0.53220585382952457</v>
      </c>
      <c r="BL451" s="8">
        <f t="shared" si="97"/>
        <v>2.4283386187006313</v>
      </c>
      <c r="BM451" s="8">
        <f t="shared" si="98"/>
        <v>1.0228453853691099E-2</v>
      </c>
      <c r="BN451" s="7" t="str">
        <f t="shared" si="99"/>
        <v>O/S</v>
      </c>
      <c r="BO451" s="9">
        <f t="shared" si="100"/>
        <v>0.53220585382952468</v>
      </c>
      <c r="BP451" s="7" t="str">
        <f t="shared" si="101"/>
        <v>OK</v>
      </c>
      <c r="BQ451" s="11">
        <f t="shared" si="102"/>
        <v>8.2923076923076913</v>
      </c>
      <c r="BR451" s="10" t="str">
        <f t="shared" si="103"/>
        <v>-</v>
      </c>
      <c r="BS451" s="9" t="str" cm="1">
        <f t="array" ref="BS451">IF(BQ451&lt;$K$45,"-",IF(BC451&lt;0,_xll.Dce_5575_1121_SigmaCr1(AN451,AG451,$B$23,$D$23),"-"))</f>
        <v>-</v>
      </c>
      <c r="BT451" s="10">
        <f t="shared" si="104"/>
        <v>0</v>
      </c>
      <c r="BU451" s="7" t="str">
        <f t="shared" si="105"/>
        <v>OK</v>
      </c>
      <c r="DA451" s="186"/>
      <c r="DB451" s="186"/>
      <c r="DC451" s="186"/>
      <c r="DD451" s="201"/>
      <c r="DE451" s="201"/>
      <c r="DF451" s="186"/>
      <c r="DG451" s="186"/>
      <c r="DH451" s="189"/>
      <c r="DI451" s="190"/>
      <c r="DJ451" s="187"/>
      <c r="DK451" s="187"/>
      <c r="DL451" s="190"/>
      <c r="DM451" s="190"/>
      <c r="DN451" s="190"/>
      <c r="DO451" s="190"/>
      <c r="DP451" s="190"/>
      <c r="DQ451" s="190"/>
      <c r="DR451" s="190"/>
      <c r="DS451" s="190"/>
      <c r="DT451" s="190"/>
      <c r="DU451" s="190"/>
      <c r="DV451" s="190"/>
      <c r="DW451" s="190"/>
      <c r="DX451" s="190"/>
      <c r="DY451" s="190"/>
      <c r="DZ451" s="190"/>
      <c r="EA451" s="190"/>
      <c r="EB451" s="186"/>
      <c r="EC451" s="188"/>
      <c r="ED451" s="188"/>
      <c r="EE451" s="188"/>
      <c r="EF451" s="188"/>
      <c r="EG451" s="188"/>
      <c r="EH451" s="188"/>
      <c r="EI451" s="188"/>
      <c r="EJ451" s="191"/>
      <c r="EK451" s="191"/>
      <c r="EL451" s="191"/>
      <c r="EM451" s="191"/>
      <c r="EN451" s="189"/>
      <c r="EO451" s="190"/>
      <c r="EP451" s="189"/>
      <c r="EQ451" s="187"/>
      <c r="ER451" s="191"/>
      <c r="ES451" s="190"/>
      <c r="ET451" s="191"/>
      <c r="EU451" s="190"/>
    </row>
    <row r="452" spans="27:151">
      <c r="AA452" s="6" t="s">
        <v>282</v>
      </c>
      <c r="AB452" s="5" t="s">
        <v>283</v>
      </c>
      <c r="AC452" s="5" t="s">
        <v>284</v>
      </c>
      <c r="AD452" s="4">
        <v>10.5</v>
      </c>
      <c r="AE452" s="4">
        <v>28</v>
      </c>
      <c r="AF452" s="5">
        <v>114.3</v>
      </c>
      <c r="AG452" s="5">
        <v>6.5000000000000009</v>
      </c>
      <c r="AH452" s="6" t="str">
        <f t="shared" si="91"/>
        <v>114.3 x 6.5</v>
      </c>
      <c r="AI452" s="11" cm="1">
        <f t="array" ref="AI452">_xll.DCEPropSectPipe(AF452, AG452, "Area")</f>
        <v>2201.3139723703698</v>
      </c>
      <c r="AJ452" s="151" cm="1">
        <f t="array" ref="AJ452">_xll.DCEPropSectPipe(AF452, AG452, "Ix")</f>
        <v>3209265.3722516391</v>
      </c>
      <c r="AK452" s="151" cm="1">
        <f t="array" ref="AK452">_xll.DCEPropSectPipe(AF452, AG452, "W")</f>
        <v>56155.124623825708</v>
      </c>
      <c r="AL452" s="151" cm="1">
        <f t="array" ref="AL452">_xll.DCEPropSectPipe(AF452, AG452, "Sx")</f>
        <v>37813.500833333332</v>
      </c>
      <c r="AM452" s="11">
        <f>2*Cal!AG452</f>
        <v>13.000000000000002</v>
      </c>
      <c r="AN452" s="11">
        <f t="shared" si="92"/>
        <v>53.9</v>
      </c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9"/>
      <c r="BB452" s="5" t="s">
        <v>301</v>
      </c>
      <c r="BC452" s="3">
        <v>876.53654524380602</v>
      </c>
      <c r="BD452" s="3">
        <v>0</v>
      </c>
      <c r="BE452" s="3">
        <v>-1.2930026093362048</v>
      </c>
      <c r="BF452" s="3">
        <v>6.8596043944605478</v>
      </c>
      <c r="BG452" s="3">
        <v>0</v>
      </c>
      <c r="BH452" s="153">
        <f t="shared" si="93"/>
        <v>6.8596043944605478</v>
      </c>
      <c r="BI452" s="153">
        <f t="shared" si="94"/>
        <v>1.2930026093362048</v>
      </c>
      <c r="BJ452" s="8">
        <f t="shared" si="95"/>
        <v>1.8961327648711068</v>
      </c>
      <c r="BK452" s="8">
        <f t="shared" si="96"/>
        <v>0.58168836859646778</v>
      </c>
      <c r="BL452" s="8">
        <f t="shared" si="97"/>
        <v>2.4778211334675744</v>
      </c>
      <c r="BM452" s="8">
        <f t="shared" si="98"/>
        <v>9.621660249422485E-3</v>
      </c>
      <c r="BN452" s="7" t="str">
        <f t="shared" si="99"/>
        <v>O/S</v>
      </c>
      <c r="BO452" s="9">
        <f t="shared" si="100"/>
        <v>0.58168836859646789</v>
      </c>
      <c r="BP452" s="7" t="str">
        <f t="shared" si="101"/>
        <v>OK</v>
      </c>
      <c r="BQ452" s="11">
        <f t="shared" si="102"/>
        <v>8.2923076923076913</v>
      </c>
      <c r="BR452" s="10" t="str">
        <f t="shared" si="103"/>
        <v>-</v>
      </c>
      <c r="BS452" s="9" t="str" cm="1">
        <f t="array" ref="BS452">IF(BQ452&lt;$K$45,"-",IF(BC452&lt;0,_xll.Dce_5575_1121_SigmaCr1(AN452,AG452,$B$23,$D$23),"-"))</f>
        <v>-</v>
      </c>
      <c r="BT452" s="10">
        <f t="shared" si="104"/>
        <v>0</v>
      </c>
      <c r="BU452" s="7" t="str">
        <f t="shared" si="105"/>
        <v>OK</v>
      </c>
      <c r="DA452" s="186"/>
      <c r="DB452" s="186"/>
      <c r="DC452" s="186"/>
      <c r="DD452" s="201"/>
      <c r="DE452" s="201"/>
      <c r="DF452" s="186"/>
      <c r="DG452" s="186"/>
      <c r="DH452" s="189"/>
      <c r="DI452" s="190"/>
      <c r="DJ452" s="187"/>
      <c r="DK452" s="187"/>
      <c r="DL452" s="190"/>
      <c r="DM452" s="190"/>
      <c r="DN452" s="190"/>
      <c r="DO452" s="190"/>
      <c r="DP452" s="190"/>
      <c r="DQ452" s="190"/>
      <c r="DR452" s="190"/>
      <c r="DS452" s="190"/>
      <c r="DT452" s="190"/>
      <c r="DU452" s="190"/>
      <c r="DV452" s="190"/>
      <c r="DW452" s="190"/>
      <c r="DX452" s="190"/>
      <c r="DY452" s="190"/>
      <c r="DZ452" s="190"/>
      <c r="EA452" s="190"/>
      <c r="EB452" s="186"/>
      <c r="EC452" s="188"/>
      <c r="ED452" s="188"/>
      <c r="EE452" s="188"/>
      <c r="EF452" s="188"/>
      <c r="EG452" s="188"/>
      <c r="EH452" s="188"/>
      <c r="EI452" s="188"/>
      <c r="EJ452" s="191"/>
      <c r="EK452" s="191"/>
      <c r="EL452" s="191"/>
      <c r="EM452" s="191"/>
      <c r="EN452" s="189"/>
      <c r="EO452" s="190"/>
      <c r="EP452" s="189"/>
      <c r="EQ452" s="187"/>
      <c r="ER452" s="191"/>
      <c r="ES452" s="190"/>
      <c r="ET452" s="191"/>
      <c r="EU452" s="190"/>
    </row>
    <row r="453" spans="27:151">
      <c r="AA453" s="6" t="s">
        <v>282</v>
      </c>
      <c r="AB453" s="5" t="s">
        <v>283</v>
      </c>
      <c r="AC453" s="5" t="s">
        <v>284</v>
      </c>
      <c r="AD453" s="4">
        <v>10.5</v>
      </c>
      <c r="AE453" s="4">
        <v>28</v>
      </c>
      <c r="AF453" s="5">
        <v>114.3</v>
      </c>
      <c r="AG453" s="5">
        <v>6.5000000000000009</v>
      </c>
      <c r="AH453" s="6" t="str">
        <f t="shared" si="91"/>
        <v>114.3 x 6.5</v>
      </c>
      <c r="AI453" s="11" cm="1">
        <f t="array" ref="AI453">_xll.DCEPropSectPipe(AF453, AG453, "Area")</f>
        <v>2201.3139723703698</v>
      </c>
      <c r="AJ453" s="151" cm="1">
        <f t="array" ref="AJ453">_xll.DCEPropSectPipe(AF453, AG453, "Ix")</f>
        <v>3209265.3722516391</v>
      </c>
      <c r="AK453" s="151" cm="1">
        <f t="array" ref="AK453">_xll.DCEPropSectPipe(AF453, AG453, "W")</f>
        <v>56155.124623825708</v>
      </c>
      <c r="AL453" s="151" cm="1">
        <f t="array" ref="AL453">_xll.DCEPropSectPipe(AF453, AG453, "Sx")</f>
        <v>37813.500833333332</v>
      </c>
      <c r="AM453" s="11">
        <f>2*Cal!AG453</f>
        <v>13.000000000000002</v>
      </c>
      <c r="AN453" s="11">
        <f t="shared" si="92"/>
        <v>53.9</v>
      </c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9"/>
      <c r="BB453" s="5" t="s">
        <v>301</v>
      </c>
      <c r="BC453" s="3">
        <v>1264.6181417966686</v>
      </c>
      <c r="BD453" s="3">
        <v>0</v>
      </c>
      <c r="BE453" s="3">
        <v>0.36616324866365174</v>
      </c>
      <c r="BF453" s="3">
        <v>6.8596043944602716</v>
      </c>
      <c r="BG453" s="3">
        <v>0</v>
      </c>
      <c r="BH453" s="153">
        <f t="shared" si="93"/>
        <v>6.8596043944602716</v>
      </c>
      <c r="BI453" s="153">
        <f t="shared" si="94"/>
        <v>0.36616324866365174</v>
      </c>
      <c r="BJ453" s="8">
        <f t="shared" si="95"/>
        <v>2.7356348194747708</v>
      </c>
      <c r="BK453" s="8">
        <f t="shared" si="96"/>
        <v>0.58168836859644435</v>
      </c>
      <c r="BL453" s="8">
        <f t="shared" si="97"/>
        <v>3.3173231880712151</v>
      </c>
      <c r="BM453" s="8">
        <f t="shared" si="98"/>
        <v>2.7247418907183256E-3</v>
      </c>
      <c r="BN453" s="7" t="str">
        <f t="shared" si="99"/>
        <v>O/S</v>
      </c>
      <c r="BO453" s="9">
        <f t="shared" si="100"/>
        <v>0.58168836859644446</v>
      </c>
      <c r="BP453" s="7" t="str">
        <f t="shared" si="101"/>
        <v>OK</v>
      </c>
      <c r="BQ453" s="11">
        <f t="shared" si="102"/>
        <v>8.2923076923076913</v>
      </c>
      <c r="BR453" s="10" t="str">
        <f t="shared" si="103"/>
        <v>-</v>
      </c>
      <c r="BS453" s="9" t="str" cm="1">
        <f t="array" ref="BS453">IF(BQ453&lt;$K$45,"-",IF(BC453&lt;0,_xll.Dce_5575_1121_SigmaCr1(AN453,AG453,$B$23,$D$23),"-"))</f>
        <v>-</v>
      </c>
      <c r="BT453" s="10">
        <f t="shared" si="104"/>
        <v>0</v>
      </c>
      <c r="BU453" s="7" t="str">
        <f t="shared" si="105"/>
        <v>OK</v>
      </c>
      <c r="DA453" s="186"/>
      <c r="DB453" s="186"/>
      <c r="DC453" s="186"/>
      <c r="DD453" s="201"/>
      <c r="DE453" s="201"/>
      <c r="DF453" s="186"/>
      <c r="DG453" s="186"/>
      <c r="DH453" s="189"/>
      <c r="DI453" s="190"/>
      <c r="DJ453" s="187"/>
      <c r="DK453" s="187"/>
      <c r="DL453" s="190"/>
      <c r="DM453" s="190"/>
      <c r="DN453" s="190"/>
      <c r="DO453" s="190"/>
      <c r="DP453" s="190"/>
      <c r="DQ453" s="190"/>
      <c r="DR453" s="190"/>
      <c r="DS453" s="190"/>
      <c r="DT453" s="190"/>
      <c r="DU453" s="190"/>
      <c r="DV453" s="190"/>
      <c r="DW453" s="190"/>
      <c r="DX453" s="190"/>
      <c r="DY453" s="190"/>
      <c r="DZ453" s="190"/>
      <c r="EA453" s="190"/>
      <c r="EB453" s="186"/>
      <c r="EC453" s="188"/>
      <c r="ED453" s="188"/>
      <c r="EE453" s="188"/>
      <c r="EF453" s="188"/>
      <c r="EG453" s="188"/>
      <c r="EH453" s="188"/>
      <c r="EI453" s="188"/>
      <c r="EJ453" s="191"/>
      <c r="EK453" s="191"/>
      <c r="EL453" s="191"/>
      <c r="EM453" s="191"/>
      <c r="EN453" s="189"/>
      <c r="EO453" s="190"/>
      <c r="EP453" s="189"/>
      <c r="EQ453" s="187"/>
      <c r="ER453" s="191"/>
      <c r="ES453" s="190"/>
      <c r="ET453" s="191"/>
      <c r="EU453" s="190"/>
    </row>
    <row r="454" spans="27:151">
      <c r="AA454" s="6" t="s">
        <v>282</v>
      </c>
      <c r="AB454" s="5" t="s">
        <v>283</v>
      </c>
      <c r="AC454" s="5" t="s">
        <v>284</v>
      </c>
      <c r="AD454" s="4">
        <v>10.94</v>
      </c>
      <c r="AE454" s="4">
        <v>28</v>
      </c>
      <c r="AF454" s="5">
        <v>114.3</v>
      </c>
      <c r="AG454" s="5">
        <v>6.5000000000000009</v>
      </c>
      <c r="AH454" s="6" t="str">
        <f t="shared" si="91"/>
        <v>114.3 x 6.5</v>
      </c>
      <c r="AI454" s="11" cm="1">
        <f t="array" ref="AI454">_xll.DCEPropSectPipe(AF454, AG454, "Area")</f>
        <v>2201.3139723703698</v>
      </c>
      <c r="AJ454" s="151" cm="1">
        <f t="array" ref="AJ454">_xll.DCEPropSectPipe(AF454, AG454, "Ix")</f>
        <v>3209265.3722516391</v>
      </c>
      <c r="AK454" s="151" cm="1">
        <f t="array" ref="AK454">_xll.DCEPropSectPipe(AF454, AG454, "W")</f>
        <v>56155.124623825708</v>
      </c>
      <c r="AL454" s="151" cm="1">
        <f t="array" ref="AL454">_xll.DCEPropSectPipe(AF454, AG454, "Sx")</f>
        <v>37813.500833333332</v>
      </c>
      <c r="AM454" s="11">
        <f>2*Cal!AG454</f>
        <v>13.000000000000002</v>
      </c>
      <c r="AN454" s="11">
        <f t="shared" si="92"/>
        <v>53.9</v>
      </c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9"/>
      <c r="BB454" s="5" t="s">
        <v>301</v>
      </c>
      <c r="BC454" s="3">
        <v>1264.6181417966686</v>
      </c>
      <c r="BD454" s="3">
        <v>0</v>
      </c>
      <c r="BE454" s="3">
        <v>0.44770694209170964</v>
      </c>
      <c r="BF454" s="3">
        <v>6.6815702902325365</v>
      </c>
      <c r="BG454" s="3">
        <v>0</v>
      </c>
      <c r="BH454" s="153">
        <f t="shared" si="93"/>
        <v>6.6815702902325365</v>
      </c>
      <c r="BI454" s="153">
        <f t="shared" si="94"/>
        <v>0.44770694209170964</v>
      </c>
      <c r="BJ454" s="8">
        <f t="shared" si="95"/>
        <v>2.7356348194747708</v>
      </c>
      <c r="BK454" s="8">
        <f t="shared" si="96"/>
        <v>0.56659123446340387</v>
      </c>
      <c r="BL454" s="8">
        <f t="shared" si="97"/>
        <v>3.3022260539381749</v>
      </c>
      <c r="BM454" s="8">
        <f t="shared" si="98"/>
        <v>3.3315354949869399E-3</v>
      </c>
      <c r="BN454" s="7" t="str">
        <f t="shared" si="99"/>
        <v>O/S</v>
      </c>
      <c r="BO454" s="9">
        <f t="shared" si="100"/>
        <v>0.56659123446340398</v>
      </c>
      <c r="BP454" s="7" t="str">
        <f t="shared" si="101"/>
        <v>OK</v>
      </c>
      <c r="BQ454" s="11">
        <f t="shared" si="102"/>
        <v>8.2923076923076913</v>
      </c>
      <c r="BR454" s="10" t="str">
        <f t="shared" si="103"/>
        <v>-</v>
      </c>
      <c r="BS454" s="9" t="str" cm="1">
        <f t="array" ref="BS454">IF(BQ454&lt;$K$45,"-",IF(BC454&lt;0,_xll.Dce_5575_1121_SigmaCr1(AN454,AG454,$B$23,$D$23),"-"))</f>
        <v>-</v>
      </c>
      <c r="BT454" s="10">
        <f t="shared" si="104"/>
        <v>0</v>
      </c>
      <c r="BU454" s="7" t="str">
        <f t="shared" si="105"/>
        <v>OK</v>
      </c>
      <c r="DA454" s="186"/>
      <c r="DB454" s="186"/>
      <c r="DC454" s="186"/>
      <c r="DD454" s="201"/>
      <c r="DE454" s="201"/>
      <c r="DF454" s="186"/>
      <c r="DG454" s="186"/>
      <c r="DH454" s="189"/>
      <c r="DI454" s="190"/>
      <c r="DJ454" s="187"/>
      <c r="DK454" s="187"/>
      <c r="DL454" s="190"/>
      <c r="DM454" s="190"/>
      <c r="DN454" s="190"/>
      <c r="DO454" s="190"/>
      <c r="DP454" s="190"/>
      <c r="DQ454" s="190"/>
      <c r="DR454" s="190"/>
      <c r="DS454" s="190"/>
      <c r="DT454" s="190"/>
      <c r="DU454" s="190"/>
      <c r="DV454" s="190"/>
      <c r="DW454" s="190"/>
      <c r="DX454" s="190"/>
      <c r="DY454" s="190"/>
      <c r="DZ454" s="190"/>
      <c r="EA454" s="190"/>
      <c r="EB454" s="186"/>
      <c r="EC454" s="188"/>
      <c r="ED454" s="188"/>
      <c r="EE454" s="188"/>
      <c r="EF454" s="188"/>
      <c r="EG454" s="188"/>
      <c r="EH454" s="188"/>
      <c r="EI454" s="188"/>
      <c r="EJ454" s="191"/>
      <c r="EK454" s="191"/>
      <c r="EL454" s="191"/>
      <c r="EM454" s="191"/>
      <c r="EN454" s="189"/>
      <c r="EO454" s="190"/>
      <c r="EP454" s="189"/>
      <c r="EQ454" s="187"/>
      <c r="ER454" s="191"/>
      <c r="ES454" s="190"/>
      <c r="ET454" s="191"/>
      <c r="EU454" s="190"/>
    </row>
    <row r="455" spans="27:151">
      <c r="AA455" s="6" t="s">
        <v>282</v>
      </c>
      <c r="AB455" s="5" t="s">
        <v>283</v>
      </c>
      <c r="AC455" s="5" t="s">
        <v>284</v>
      </c>
      <c r="AD455" s="4">
        <v>11.38</v>
      </c>
      <c r="AE455" s="4">
        <v>28</v>
      </c>
      <c r="AF455" s="5">
        <v>114.3</v>
      </c>
      <c r="AG455" s="5">
        <v>6.5000000000000009</v>
      </c>
      <c r="AH455" s="6" t="str">
        <f t="shared" si="91"/>
        <v>114.3 x 6.5</v>
      </c>
      <c r="AI455" s="11" cm="1">
        <f t="array" ref="AI455">_xll.DCEPropSectPipe(AF455, AG455, "Area")</f>
        <v>2201.3139723703698</v>
      </c>
      <c r="AJ455" s="151" cm="1">
        <f t="array" ref="AJ455">_xll.DCEPropSectPipe(AF455, AG455, "Ix")</f>
        <v>3209265.3722516391</v>
      </c>
      <c r="AK455" s="151" cm="1">
        <f t="array" ref="AK455">_xll.DCEPropSectPipe(AF455, AG455, "W")</f>
        <v>56155.124623825708</v>
      </c>
      <c r="AL455" s="151" cm="1">
        <f t="array" ref="AL455">_xll.DCEPropSectPipe(AF455, AG455, "Sx")</f>
        <v>37813.500833333332</v>
      </c>
      <c r="AM455" s="11">
        <f>2*Cal!AG455</f>
        <v>13.000000000000002</v>
      </c>
      <c r="AN455" s="11">
        <f t="shared" si="92"/>
        <v>53.9</v>
      </c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9"/>
      <c r="BB455" s="5" t="s">
        <v>301</v>
      </c>
      <c r="BC455" s="3">
        <v>1264.6181417966686</v>
      </c>
      <c r="BD455" s="3">
        <v>0</v>
      </c>
      <c r="BE455" s="3">
        <v>0.52925063551976759</v>
      </c>
      <c r="BF455" s="3">
        <v>6.4678608201300252</v>
      </c>
      <c r="BG455" s="3">
        <v>0</v>
      </c>
      <c r="BH455" s="153">
        <f t="shared" si="93"/>
        <v>6.4678608201300252</v>
      </c>
      <c r="BI455" s="153">
        <f t="shared" si="94"/>
        <v>0.52925063551976759</v>
      </c>
      <c r="BJ455" s="8">
        <f t="shared" si="95"/>
        <v>2.7356348194747708</v>
      </c>
      <c r="BK455" s="8">
        <f t="shared" si="96"/>
        <v>0.54846886094607195</v>
      </c>
      <c r="BL455" s="8">
        <f t="shared" si="97"/>
        <v>3.2841036804208428</v>
      </c>
      <c r="BM455" s="8">
        <f t="shared" si="98"/>
        <v>3.9383290992555543E-3</v>
      </c>
      <c r="BN455" s="7" t="str">
        <f t="shared" si="99"/>
        <v>O/S</v>
      </c>
      <c r="BO455" s="9">
        <f t="shared" si="100"/>
        <v>0.54846886094607206</v>
      </c>
      <c r="BP455" s="7" t="str">
        <f t="shared" si="101"/>
        <v>OK</v>
      </c>
      <c r="BQ455" s="11">
        <f t="shared" si="102"/>
        <v>8.2923076923076913</v>
      </c>
      <c r="BR455" s="10" t="str">
        <f t="shared" si="103"/>
        <v>-</v>
      </c>
      <c r="BS455" s="9" t="str" cm="1">
        <f t="array" ref="BS455">IF(BQ455&lt;$K$45,"-",IF(BC455&lt;0,_xll.Dce_5575_1121_SigmaCr1(AN455,AG455,$B$23,$D$23),"-"))</f>
        <v>-</v>
      </c>
      <c r="BT455" s="10">
        <f t="shared" si="104"/>
        <v>0</v>
      </c>
      <c r="BU455" s="7" t="str">
        <f t="shared" si="105"/>
        <v>OK</v>
      </c>
      <c r="DA455" s="186"/>
      <c r="DB455" s="186"/>
      <c r="DC455" s="186"/>
      <c r="DD455" s="201"/>
      <c r="DE455" s="201"/>
      <c r="DF455" s="186"/>
      <c r="DG455" s="186"/>
      <c r="DH455" s="189"/>
      <c r="DI455" s="190"/>
      <c r="DJ455" s="187"/>
      <c r="DK455" s="187"/>
      <c r="DL455" s="190"/>
      <c r="DM455" s="190"/>
      <c r="DN455" s="190"/>
      <c r="DO455" s="190"/>
      <c r="DP455" s="190"/>
      <c r="DQ455" s="190"/>
      <c r="DR455" s="190"/>
      <c r="DS455" s="190"/>
      <c r="DT455" s="190"/>
      <c r="DU455" s="190"/>
      <c r="DV455" s="190"/>
      <c r="DW455" s="190"/>
      <c r="DX455" s="190"/>
      <c r="DY455" s="190"/>
      <c r="DZ455" s="190"/>
      <c r="EA455" s="190"/>
      <c r="EB455" s="186"/>
      <c r="EC455" s="188"/>
      <c r="ED455" s="188"/>
      <c r="EE455" s="188"/>
      <c r="EF455" s="188"/>
      <c r="EG455" s="188"/>
      <c r="EH455" s="188"/>
      <c r="EI455" s="188"/>
      <c r="EJ455" s="191"/>
      <c r="EK455" s="191"/>
      <c r="EL455" s="191"/>
      <c r="EM455" s="191"/>
      <c r="EN455" s="189"/>
      <c r="EO455" s="190"/>
      <c r="EP455" s="189"/>
      <c r="EQ455" s="187"/>
      <c r="ER455" s="191"/>
      <c r="ES455" s="190"/>
      <c r="ET455" s="191"/>
      <c r="EU455" s="190"/>
    </row>
    <row r="456" spans="27:151">
      <c r="AA456" s="6" t="s">
        <v>282</v>
      </c>
      <c r="AB456" s="5" t="s">
        <v>283</v>
      </c>
      <c r="AC456" s="5" t="s">
        <v>284</v>
      </c>
      <c r="AD456" s="4">
        <v>11.81</v>
      </c>
      <c r="AE456" s="4">
        <v>28</v>
      </c>
      <c r="AF456" s="5">
        <v>114.3</v>
      </c>
      <c r="AG456" s="5">
        <v>6.5000000000000009</v>
      </c>
      <c r="AH456" s="6" t="str">
        <f t="shared" si="91"/>
        <v>114.3 x 6.5</v>
      </c>
      <c r="AI456" s="11" cm="1">
        <f t="array" ref="AI456">_xll.DCEPropSectPipe(AF456, AG456, "Area")</f>
        <v>2201.3139723703698</v>
      </c>
      <c r="AJ456" s="151" cm="1">
        <f t="array" ref="AJ456">_xll.DCEPropSectPipe(AF456, AG456, "Ix")</f>
        <v>3209265.3722516391</v>
      </c>
      <c r="AK456" s="151" cm="1">
        <f t="array" ref="AK456">_xll.DCEPropSectPipe(AF456, AG456, "W")</f>
        <v>56155.124623825708</v>
      </c>
      <c r="AL456" s="151" cm="1">
        <f t="array" ref="AL456">_xll.DCEPropSectPipe(AF456, AG456, "Sx")</f>
        <v>37813.500833333332</v>
      </c>
      <c r="AM456" s="11">
        <f>2*Cal!AG456</f>
        <v>13.000000000000002</v>
      </c>
      <c r="AN456" s="11">
        <f t="shared" si="92"/>
        <v>53.9</v>
      </c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9"/>
      <c r="BB456" s="5" t="s">
        <v>301</v>
      </c>
      <c r="BC456" s="3">
        <v>1264.6181417966686</v>
      </c>
      <c r="BD456" s="3">
        <v>0</v>
      </c>
      <c r="BE456" s="3">
        <v>0.61079432894782537</v>
      </c>
      <c r="BF456" s="3">
        <v>6.2184759841527395</v>
      </c>
      <c r="BG456" s="3">
        <v>0</v>
      </c>
      <c r="BH456" s="153">
        <f t="shared" si="93"/>
        <v>6.2184759841527395</v>
      </c>
      <c r="BI456" s="153">
        <f t="shared" si="94"/>
        <v>0.61079432894782537</v>
      </c>
      <c r="BJ456" s="8">
        <f t="shared" si="95"/>
        <v>2.7356348194747708</v>
      </c>
      <c r="BK456" s="8">
        <f t="shared" si="96"/>
        <v>0.5273212480444488</v>
      </c>
      <c r="BL456" s="8">
        <f t="shared" si="97"/>
        <v>3.2629560675192195</v>
      </c>
      <c r="BM456" s="8">
        <f t="shared" si="98"/>
        <v>4.5451227035241673E-3</v>
      </c>
      <c r="BN456" s="7" t="str">
        <f t="shared" si="99"/>
        <v>O/S</v>
      </c>
      <c r="BO456" s="9">
        <f t="shared" si="100"/>
        <v>0.52732124804444891</v>
      </c>
      <c r="BP456" s="7" t="str">
        <f t="shared" si="101"/>
        <v>OK</v>
      </c>
      <c r="BQ456" s="11">
        <f t="shared" si="102"/>
        <v>8.2923076923076913</v>
      </c>
      <c r="BR456" s="10" t="str">
        <f t="shared" si="103"/>
        <v>-</v>
      </c>
      <c r="BS456" s="9" t="str" cm="1">
        <f t="array" ref="BS456">IF(BQ456&lt;$K$45,"-",IF(BC456&lt;0,_xll.Dce_5575_1121_SigmaCr1(AN456,AG456,$B$23,$D$23),"-"))</f>
        <v>-</v>
      </c>
      <c r="BT456" s="10">
        <f t="shared" si="104"/>
        <v>0</v>
      </c>
      <c r="BU456" s="7" t="str">
        <f t="shared" si="105"/>
        <v>OK</v>
      </c>
      <c r="DA456" s="186"/>
      <c r="DB456" s="186"/>
      <c r="DC456" s="186"/>
      <c r="DD456" s="201"/>
      <c r="DE456" s="201"/>
      <c r="DF456" s="186"/>
      <c r="DG456" s="186"/>
      <c r="DH456" s="189"/>
      <c r="DI456" s="190"/>
      <c r="DJ456" s="187"/>
      <c r="DK456" s="187"/>
      <c r="DL456" s="190"/>
      <c r="DM456" s="190"/>
      <c r="DN456" s="190"/>
      <c r="DO456" s="190"/>
      <c r="DP456" s="190"/>
      <c r="DQ456" s="190"/>
      <c r="DR456" s="190"/>
      <c r="DS456" s="190"/>
      <c r="DT456" s="190"/>
      <c r="DU456" s="190"/>
      <c r="DV456" s="190"/>
      <c r="DW456" s="190"/>
      <c r="DX456" s="190"/>
      <c r="DY456" s="190"/>
      <c r="DZ456" s="190"/>
      <c r="EA456" s="190"/>
      <c r="EB456" s="186"/>
      <c r="EC456" s="188"/>
      <c r="ED456" s="188"/>
      <c r="EE456" s="188"/>
      <c r="EF456" s="188"/>
      <c r="EG456" s="188"/>
      <c r="EH456" s="188"/>
      <c r="EI456" s="188"/>
      <c r="EJ456" s="191"/>
      <c r="EK456" s="191"/>
      <c r="EL456" s="191"/>
      <c r="EM456" s="191"/>
      <c r="EN456" s="189"/>
      <c r="EO456" s="190"/>
      <c r="EP456" s="189"/>
      <c r="EQ456" s="187"/>
      <c r="ER456" s="191"/>
      <c r="ES456" s="190"/>
      <c r="ET456" s="191"/>
      <c r="EU456" s="190"/>
    </row>
    <row r="457" spans="27:151">
      <c r="AA457" s="6" t="s">
        <v>282</v>
      </c>
      <c r="AB457" s="5" t="s">
        <v>283</v>
      </c>
      <c r="AC457" s="5" t="s">
        <v>284</v>
      </c>
      <c r="AD457" s="4">
        <v>12.25</v>
      </c>
      <c r="AE457" s="4">
        <v>28</v>
      </c>
      <c r="AF457" s="5">
        <v>114.3</v>
      </c>
      <c r="AG457" s="5">
        <v>6.5000000000000009</v>
      </c>
      <c r="AH457" s="6" t="str">
        <f t="shared" si="91"/>
        <v>114.3 x 6.5</v>
      </c>
      <c r="AI457" s="11" cm="1">
        <f t="array" ref="AI457">_xll.DCEPropSectPipe(AF457, AG457, "Area")</f>
        <v>2201.3139723703698</v>
      </c>
      <c r="AJ457" s="151" cm="1">
        <f t="array" ref="AJ457">_xll.DCEPropSectPipe(AF457, AG457, "Ix")</f>
        <v>3209265.3722516391</v>
      </c>
      <c r="AK457" s="151" cm="1">
        <f t="array" ref="AK457">_xll.DCEPropSectPipe(AF457, AG457, "W")</f>
        <v>56155.124623825708</v>
      </c>
      <c r="AL457" s="151" cm="1">
        <f t="array" ref="AL457">_xll.DCEPropSectPipe(AF457, AG457, "Sx")</f>
        <v>37813.500833333332</v>
      </c>
      <c r="AM457" s="11">
        <f>2*Cal!AG457</f>
        <v>13.000000000000002</v>
      </c>
      <c r="AN457" s="11">
        <f t="shared" si="92"/>
        <v>53.9</v>
      </c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9"/>
      <c r="BB457" s="5" t="s">
        <v>301</v>
      </c>
      <c r="BC457" s="3">
        <v>1264.6181417966686</v>
      </c>
      <c r="BD457" s="3">
        <v>0</v>
      </c>
      <c r="BE457" s="3">
        <v>0.69233802237588338</v>
      </c>
      <c r="BF457" s="3">
        <v>5.9334157823006768</v>
      </c>
      <c r="BG457" s="3">
        <v>0</v>
      </c>
      <c r="BH457" s="153">
        <f t="shared" si="93"/>
        <v>5.9334157823006768</v>
      </c>
      <c r="BI457" s="153">
        <f t="shared" si="94"/>
        <v>0.69233802237588338</v>
      </c>
      <c r="BJ457" s="8">
        <f t="shared" si="95"/>
        <v>2.7356348194747708</v>
      </c>
      <c r="BK457" s="8">
        <f t="shared" si="96"/>
        <v>0.50314839575853409</v>
      </c>
      <c r="BL457" s="8">
        <f t="shared" si="97"/>
        <v>3.2387832152333047</v>
      </c>
      <c r="BM457" s="8">
        <f t="shared" si="98"/>
        <v>5.151916307792782E-3</v>
      </c>
      <c r="BN457" s="7" t="str">
        <f t="shared" si="99"/>
        <v>O/S</v>
      </c>
      <c r="BO457" s="9">
        <f t="shared" si="100"/>
        <v>0.50314839575853421</v>
      </c>
      <c r="BP457" s="7" t="str">
        <f t="shared" si="101"/>
        <v>OK</v>
      </c>
      <c r="BQ457" s="11">
        <f t="shared" si="102"/>
        <v>8.2923076923076913</v>
      </c>
      <c r="BR457" s="10" t="str">
        <f t="shared" si="103"/>
        <v>-</v>
      </c>
      <c r="BS457" s="9" t="str" cm="1">
        <f t="array" ref="BS457">IF(BQ457&lt;$K$45,"-",IF(BC457&lt;0,_xll.Dce_5575_1121_SigmaCr1(AN457,AG457,$B$23,$D$23),"-"))</f>
        <v>-</v>
      </c>
      <c r="BT457" s="10">
        <f t="shared" si="104"/>
        <v>0</v>
      </c>
      <c r="BU457" s="7" t="str">
        <f t="shared" si="105"/>
        <v>OK</v>
      </c>
      <c r="DA457" s="186"/>
      <c r="DB457" s="186"/>
      <c r="DC457" s="186"/>
      <c r="DD457" s="201"/>
      <c r="DE457" s="201"/>
      <c r="DF457" s="186"/>
      <c r="DG457" s="186"/>
      <c r="DH457" s="189"/>
      <c r="DI457" s="190"/>
      <c r="DJ457" s="187"/>
      <c r="DK457" s="187"/>
      <c r="DL457" s="190"/>
      <c r="DM457" s="190"/>
      <c r="DN457" s="190"/>
      <c r="DO457" s="190"/>
      <c r="DP457" s="190"/>
      <c r="DQ457" s="190"/>
      <c r="DR457" s="190"/>
      <c r="DS457" s="190"/>
      <c r="DT457" s="190"/>
      <c r="DU457" s="190"/>
      <c r="DV457" s="190"/>
      <c r="DW457" s="190"/>
      <c r="DX457" s="190"/>
      <c r="DY457" s="190"/>
      <c r="DZ457" s="190"/>
      <c r="EA457" s="190"/>
      <c r="EB457" s="186"/>
      <c r="EC457" s="188"/>
      <c r="ED457" s="188"/>
      <c r="EE457" s="188"/>
      <c r="EF457" s="188"/>
      <c r="EG457" s="188"/>
      <c r="EH457" s="188"/>
      <c r="EI457" s="188"/>
      <c r="EJ457" s="191"/>
      <c r="EK457" s="191"/>
      <c r="EL457" s="191"/>
      <c r="EM457" s="191"/>
      <c r="EN457" s="189"/>
      <c r="EO457" s="190"/>
      <c r="EP457" s="189"/>
      <c r="EQ457" s="187"/>
      <c r="ER457" s="191"/>
      <c r="ES457" s="190"/>
      <c r="ET457" s="191"/>
      <c r="EU457" s="190"/>
    </row>
    <row r="458" spans="27:151">
      <c r="AA458" s="6" t="s">
        <v>282</v>
      </c>
      <c r="AB458" s="5" t="s">
        <v>283</v>
      </c>
      <c r="AC458" s="5" t="s">
        <v>284</v>
      </c>
      <c r="AD458" s="4">
        <v>12.25</v>
      </c>
      <c r="AE458" s="4">
        <v>28</v>
      </c>
      <c r="AF458" s="5">
        <v>114.3</v>
      </c>
      <c r="AG458" s="5">
        <v>6.5000000000000009</v>
      </c>
      <c r="AH458" s="6" t="str">
        <f t="shared" si="91"/>
        <v>114.3 x 6.5</v>
      </c>
      <c r="AI458" s="11" cm="1">
        <f t="array" ref="AI458">_xll.DCEPropSectPipe(AF458, AG458, "Area")</f>
        <v>2201.3139723703698</v>
      </c>
      <c r="AJ458" s="151" cm="1">
        <f t="array" ref="AJ458">_xll.DCEPropSectPipe(AF458, AG458, "Ix")</f>
        <v>3209265.3722516391</v>
      </c>
      <c r="AK458" s="151" cm="1">
        <f t="array" ref="AK458">_xll.DCEPropSectPipe(AF458, AG458, "W")</f>
        <v>56155.124623825708</v>
      </c>
      <c r="AL458" s="151" cm="1">
        <f t="array" ref="AL458">_xll.DCEPropSectPipe(AF458, AG458, "Sx")</f>
        <v>37813.500833333332</v>
      </c>
      <c r="AM458" s="11">
        <f>2*Cal!AG458</f>
        <v>13.000000000000002</v>
      </c>
      <c r="AN458" s="11">
        <f t="shared" si="92"/>
        <v>53.9</v>
      </c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9"/>
      <c r="BB458" s="5" t="s">
        <v>301</v>
      </c>
      <c r="BC458" s="3">
        <v>1264.6181417966686</v>
      </c>
      <c r="BD458" s="3">
        <v>0</v>
      </c>
      <c r="BE458" s="3">
        <v>-1.1534394252790137</v>
      </c>
      <c r="BF458" s="3">
        <v>5.9334157823007097</v>
      </c>
      <c r="BG458" s="3">
        <v>0</v>
      </c>
      <c r="BH458" s="153">
        <f t="shared" si="93"/>
        <v>5.9334157823007097</v>
      </c>
      <c r="BI458" s="153">
        <f t="shared" si="94"/>
        <v>1.1534394252790137</v>
      </c>
      <c r="BJ458" s="8">
        <f t="shared" si="95"/>
        <v>2.7356348194747708</v>
      </c>
      <c r="BK458" s="8">
        <f t="shared" si="96"/>
        <v>0.50314839575853687</v>
      </c>
      <c r="BL458" s="8">
        <f t="shared" si="97"/>
        <v>3.2387832152333078</v>
      </c>
      <c r="BM458" s="8">
        <f t="shared" si="98"/>
        <v>8.5831244176848495E-3</v>
      </c>
      <c r="BN458" s="7" t="str">
        <f t="shared" si="99"/>
        <v>O/S</v>
      </c>
      <c r="BO458" s="9">
        <f t="shared" si="100"/>
        <v>0.50314839575853698</v>
      </c>
      <c r="BP458" s="7" t="str">
        <f t="shared" si="101"/>
        <v>OK</v>
      </c>
      <c r="BQ458" s="11">
        <f t="shared" si="102"/>
        <v>8.2923076923076913</v>
      </c>
      <c r="BR458" s="10" t="str">
        <f t="shared" si="103"/>
        <v>-</v>
      </c>
      <c r="BS458" s="9" t="str" cm="1">
        <f t="array" ref="BS458">IF(BQ458&lt;$K$45,"-",IF(BC458&lt;0,_xll.Dce_5575_1121_SigmaCr1(AN458,AG458,$B$23,$D$23),"-"))</f>
        <v>-</v>
      </c>
      <c r="BT458" s="10">
        <f t="shared" si="104"/>
        <v>0</v>
      </c>
      <c r="BU458" s="7" t="str">
        <f t="shared" si="105"/>
        <v>OK</v>
      </c>
      <c r="DA458" s="186"/>
      <c r="DB458" s="186"/>
      <c r="DC458" s="186"/>
      <c r="DD458" s="201"/>
      <c r="DE458" s="201"/>
      <c r="DF458" s="186"/>
      <c r="DG458" s="186"/>
      <c r="DH458" s="189"/>
      <c r="DI458" s="190"/>
      <c r="DJ458" s="187"/>
      <c r="DK458" s="187"/>
      <c r="DL458" s="190"/>
      <c r="DM458" s="190"/>
      <c r="DN458" s="190"/>
      <c r="DO458" s="190"/>
      <c r="DP458" s="190"/>
      <c r="DQ458" s="190"/>
      <c r="DR458" s="190"/>
      <c r="DS458" s="190"/>
      <c r="DT458" s="190"/>
      <c r="DU458" s="190"/>
      <c r="DV458" s="190"/>
      <c r="DW458" s="190"/>
      <c r="DX458" s="190"/>
      <c r="DY458" s="190"/>
      <c r="DZ458" s="190"/>
      <c r="EA458" s="190"/>
      <c r="EB458" s="186"/>
      <c r="EC458" s="188"/>
      <c r="ED458" s="188"/>
      <c r="EE458" s="188"/>
      <c r="EF458" s="188"/>
      <c r="EG458" s="188"/>
      <c r="EH458" s="188"/>
      <c r="EI458" s="188"/>
      <c r="EJ458" s="191"/>
      <c r="EK458" s="191"/>
      <c r="EL458" s="191"/>
      <c r="EM458" s="191"/>
      <c r="EN458" s="189"/>
      <c r="EO458" s="190"/>
      <c r="EP458" s="189"/>
      <c r="EQ458" s="187"/>
      <c r="ER458" s="191"/>
      <c r="ES458" s="190"/>
      <c r="ET458" s="191"/>
      <c r="EU458" s="190"/>
    </row>
    <row r="459" spans="27:151">
      <c r="AA459" s="6" t="s">
        <v>282</v>
      </c>
      <c r="AB459" s="5" t="s">
        <v>283</v>
      </c>
      <c r="AC459" s="5" t="s">
        <v>284</v>
      </c>
      <c r="AD459" s="4">
        <v>12.69</v>
      </c>
      <c r="AE459" s="4">
        <v>28</v>
      </c>
      <c r="AF459" s="5">
        <v>114.3</v>
      </c>
      <c r="AG459" s="5">
        <v>6.5000000000000009</v>
      </c>
      <c r="AH459" s="6" t="str">
        <f t="shared" si="91"/>
        <v>114.3 x 6.5</v>
      </c>
      <c r="AI459" s="11" cm="1">
        <f t="array" ref="AI459">_xll.DCEPropSectPipe(AF459, AG459, "Area")</f>
        <v>2201.3139723703698</v>
      </c>
      <c r="AJ459" s="151" cm="1">
        <f t="array" ref="AJ459">_xll.DCEPropSectPipe(AF459, AG459, "Ix")</f>
        <v>3209265.3722516391</v>
      </c>
      <c r="AK459" s="151" cm="1">
        <f t="array" ref="AK459">_xll.DCEPropSectPipe(AF459, AG459, "W")</f>
        <v>56155.124623825708</v>
      </c>
      <c r="AL459" s="151" cm="1">
        <f t="array" ref="AL459">_xll.DCEPropSectPipe(AF459, AG459, "Sx")</f>
        <v>37813.500833333332</v>
      </c>
      <c r="AM459" s="11">
        <f>2*Cal!AG459</f>
        <v>13.000000000000002</v>
      </c>
      <c r="AN459" s="11">
        <f t="shared" si="92"/>
        <v>53.9</v>
      </c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9"/>
      <c r="BB459" s="5" t="s">
        <v>301</v>
      </c>
      <c r="BC459" s="3">
        <v>1264.6181417966686</v>
      </c>
      <c r="BD459" s="3">
        <v>0</v>
      </c>
      <c r="BE459" s="3">
        <v>-1.0718957318509559</v>
      </c>
      <c r="BF459" s="3">
        <v>6.4202078479228897</v>
      </c>
      <c r="BG459" s="3">
        <v>0</v>
      </c>
      <c r="BH459" s="153">
        <f t="shared" si="93"/>
        <v>6.4202078479228897</v>
      </c>
      <c r="BI459" s="153">
        <f t="shared" si="94"/>
        <v>1.0718957318509559</v>
      </c>
      <c r="BJ459" s="8">
        <f t="shared" si="95"/>
        <v>2.7356348194747708</v>
      </c>
      <c r="BK459" s="8">
        <f t="shared" si="96"/>
        <v>0.54442793116820809</v>
      </c>
      <c r="BL459" s="8">
        <f t="shared" si="97"/>
        <v>3.2800627506429789</v>
      </c>
      <c r="BM459" s="8">
        <f t="shared" si="98"/>
        <v>7.9763308134162356E-3</v>
      </c>
      <c r="BN459" s="7" t="str">
        <f t="shared" si="99"/>
        <v>O/S</v>
      </c>
      <c r="BO459" s="9">
        <f t="shared" si="100"/>
        <v>0.5444279311682082</v>
      </c>
      <c r="BP459" s="7" t="str">
        <f t="shared" si="101"/>
        <v>OK</v>
      </c>
      <c r="BQ459" s="11">
        <f t="shared" si="102"/>
        <v>8.2923076923076913</v>
      </c>
      <c r="BR459" s="10" t="str">
        <f t="shared" si="103"/>
        <v>-</v>
      </c>
      <c r="BS459" s="9" t="str" cm="1">
        <f t="array" ref="BS459">IF(BQ459&lt;$K$45,"-",IF(BC459&lt;0,_xll.Dce_5575_1121_SigmaCr1(AN459,AG459,$B$23,$D$23),"-"))</f>
        <v>-</v>
      </c>
      <c r="BT459" s="10">
        <f t="shared" si="104"/>
        <v>0</v>
      </c>
      <c r="BU459" s="7" t="str">
        <f t="shared" si="105"/>
        <v>OK</v>
      </c>
      <c r="DA459" s="186"/>
      <c r="DB459" s="186"/>
      <c r="DC459" s="186"/>
      <c r="DD459" s="201"/>
      <c r="DE459" s="201"/>
      <c r="DF459" s="186"/>
      <c r="DG459" s="186"/>
      <c r="DH459" s="189"/>
      <c r="DI459" s="190"/>
      <c r="DJ459" s="187"/>
      <c r="DK459" s="187"/>
      <c r="DL459" s="190"/>
      <c r="DM459" s="190"/>
      <c r="DN459" s="190"/>
      <c r="DO459" s="190"/>
      <c r="DP459" s="190"/>
      <c r="DQ459" s="190"/>
      <c r="DR459" s="190"/>
      <c r="DS459" s="190"/>
      <c r="DT459" s="190"/>
      <c r="DU459" s="190"/>
      <c r="DV459" s="190"/>
      <c r="DW459" s="190"/>
      <c r="DX459" s="190"/>
      <c r="DY459" s="190"/>
      <c r="DZ459" s="190"/>
      <c r="EA459" s="190"/>
      <c r="EB459" s="186"/>
      <c r="EC459" s="188"/>
      <c r="ED459" s="188"/>
      <c r="EE459" s="188"/>
      <c r="EF459" s="188"/>
      <c r="EG459" s="188"/>
      <c r="EH459" s="188"/>
      <c r="EI459" s="188"/>
      <c r="EJ459" s="191"/>
      <c r="EK459" s="191"/>
      <c r="EL459" s="191"/>
      <c r="EM459" s="191"/>
      <c r="EN459" s="189"/>
      <c r="EO459" s="190"/>
      <c r="EP459" s="189"/>
      <c r="EQ459" s="187"/>
      <c r="ER459" s="191"/>
      <c r="ES459" s="190"/>
      <c r="ET459" s="191"/>
      <c r="EU459" s="190"/>
    </row>
    <row r="460" spans="27:151">
      <c r="AA460" s="6" t="s">
        <v>282</v>
      </c>
      <c r="AB460" s="5" t="s">
        <v>283</v>
      </c>
      <c r="AC460" s="5" t="s">
        <v>284</v>
      </c>
      <c r="AD460" s="4">
        <v>13.12</v>
      </c>
      <c r="AE460" s="4">
        <v>28</v>
      </c>
      <c r="AF460" s="5">
        <v>114.3</v>
      </c>
      <c r="AG460" s="5">
        <v>6.5000000000000009</v>
      </c>
      <c r="AH460" s="6" t="str">
        <f t="shared" si="91"/>
        <v>114.3 x 6.5</v>
      </c>
      <c r="AI460" s="11" cm="1">
        <f t="array" ref="AI460">_xll.DCEPropSectPipe(AF460, AG460, "Area")</f>
        <v>2201.3139723703698</v>
      </c>
      <c r="AJ460" s="151" cm="1">
        <f t="array" ref="AJ460">_xll.DCEPropSectPipe(AF460, AG460, "Ix")</f>
        <v>3209265.3722516391</v>
      </c>
      <c r="AK460" s="151" cm="1">
        <f t="array" ref="AK460">_xll.DCEPropSectPipe(AF460, AG460, "W")</f>
        <v>56155.124623825708</v>
      </c>
      <c r="AL460" s="151" cm="1">
        <f t="array" ref="AL460">_xll.DCEPropSectPipe(AF460, AG460, "Sx")</f>
        <v>37813.500833333332</v>
      </c>
      <c r="AM460" s="11">
        <f>2*Cal!AG460</f>
        <v>13.000000000000002</v>
      </c>
      <c r="AN460" s="11">
        <f t="shared" si="92"/>
        <v>53.9</v>
      </c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9"/>
      <c r="BB460" s="5" t="s">
        <v>301</v>
      </c>
      <c r="BC460" s="3">
        <v>1264.6181417966686</v>
      </c>
      <c r="BD460" s="3">
        <v>0</v>
      </c>
      <c r="BE460" s="3">
        <v>-0.99035203842289787</v>
      </c>
      <c r="BF460" s="3">
        <v>6.8713245476702944</v>
      </c>
      <c r="BG460" s="3">
        <v>0</v>
      </c>
      <c r="BH460" s="153">
        <f t="shared" si="93"/>
        <v>6.8713245476702944</v>
      </c>
      <c r="BI460" s="153">
        <f t="shared" si="94"/>
        <v>0.99035203842289787</v>
      </c>
      <c r="BJ460" s="8">
        <f t="shared" si="95"/>
        <v>2.7356348194747708</v>
      </c>
      <c r="BK460" s="8">
        <f t="shared" si="96"/>
        <v>0.58268222719358798</v>
      </c>
      <c r="BL460" s="8">
        <f t="shared" si="97"/>
        <v>3.3183170466683589</v>
      </c>
      <c r="BM460" s="8">
        <f t="shared" si="98"/>
        <v>7.3695372091476218E-3</v>
      </c>
      <c r="BN460" s="7" t="str">
        <f t="shared" si="99"/>
        <v>O/S</v>
      </c>
      <c r="BO460" s="9">
        <f t="shared" si="100"/>
        <v>0.58268222719358809</v>
      </c>
      <c r="BP460" s="7" t="str">
        <f t="shared" si="101"/>
        <v>OK</v>
      </c>
      <c r="BQ460" s="11">
        <f t="shared" si="102"/>
        <v>8.2923076923076913</v>
      </c>
      <c r="BR460" s="10" t="str">
        <f t="shared" si="103"/>
        <v>-</v>
      </c>
      <c r="BS460" s="9" t="str" cm="1">
        <f t="array" ref="BS460">IF(BQ460&lt;$K$45,"-",IF(BC460&lt;0,_xll.Dce_5575_1121_SigmaCr1(AN460,AG460,$B$23,$D$23),"-"))</f>
        <v>-</v>
      </c>
      <c r="BT460" s="10">
        <f t="shared" si="104"/>
        <v>0</v>
      </c>
      <c r="BU460" s="7" t="str">
        <f t="shared" si="105"/>
        <v>OK</v>
      </c>
      <c r="DA460" s="186"/>
      <c r="DB460" s="186"/>
      <c r="DC460" s="186"/>
      <c r="DD460" s="201"/>
      <c r="DE460" s="201"/>
      <c r="DF460" s="186"/>
      <c r="DG460" s="186"/>
      <c r="DH460" s="189"/>
      <c r="DI460" s="190"/>
      <c r="DJ460" s="187"/>
      <c r="DK460" s="187"/>
      <c r="DL460" s="190"/>
      <c r="DM460" s="190"/>
      <c r="DN460" s="190"/>
      <c r="DO460" s="190"/>
      <c r="DP460" s="190"/>
      <c r="DQ460" s="190"/>
      <c r="DR460" s="190"/>
      <c r="DS460" s="190"/>
      <c r="DT460" s="190"/>
      <c r="DU460" s="190"/>
      <c r="DV460" s="190"/>
      <c r="DW460" s="190"/>
      <c r="DX460" s="190"/>
      <c r="DY460" s="190"/>
      <c r="DZ460" s="190"/>
      <c r="EA460" s="190"/>
      <c r="EB460" s="186"/>
      <c r="EC460" s="188"/>
      <c r="ED460" s="188"/>
      <c r="EE460" s="188"/>
      <c r="EF460" s="188"/>
      <c r="EG460" s="188"/>
      <c r="EH460" s="188"/>
      <c r="EI460" s="188"/>
      <c r="EJ460" s="191"/>
      <c r="EK460" s="191"/>
      <c r="EL460" s="191"/>
      <c r="EM460" s="191"/>
      <c r="EN460" s="189"/>
      <c r="EO460" s="190"/>
      <c r="EP460" s="189"/>
      <c r="EQ460" s="187"/>
      <c r="ER460" s="191"/>
      <c r="ES460" s="190"/>
      <c r="ET460" s="191"/>
      <c r="EU460" s="190"/>
    </row>
    <row r="461" spans="27:151">
      <c r="AA461" s="6" t="s">
        <v>282</v>
      </c>
      <c r="AB461" s="5" t="s">
        <v>283</v>
      </c>
      <c r="AC461" s="5" t="s">
        <v>284</v>
      </c>
      <c r="AD461" s="4">
        <v>13.56</v>
      </c>
      <c r="AE461" s="4">
        <v>28</v>
      </c>
      <c r="AF461" s="5">
        <v>114.3</v>
      </c>
      <c r="AG461" s="5">
        <v>6.5000000000000009</v>
      </c>
      <c r="AH461" s="6" t="str">
        <f t="shared" si="91"/>
        <v>114.3 x 6.5</v>
      </c>
      <c r="AI461" s="11" cm="1">
        <f t="array" ref="AI461">_xll.DCEPropSectPipe(AF461, AG461, "Area")</f>
        <v>2201.3139723703698</v>
      </c>
      <c r="AJ461" s="151" cm="1">
        <f t="array" ref="AJ461">_xll.DCEPropSectPipe(AF461, AG461, "Ix")</f>
        <v>3209265.3722516391</v>
      </c>
      <c r="AK461" s="151" cm="1">
        <f t="array" ref="AK461">_xll.DCEPropSectPipe(AF461, AG461, "W")</f>
        <v>56155.124623825708</v>
      </c>
      <c r="AL461" s="151" cm="1">
        <f t="array" ref="AL461">_xll.DCEPropSectPipe(AF461, AG461, "Sx")</f>
        <v>37813.500833333332</v>
      </c>
      <c r="AM461" s="11">
        <f>2*Cal!AG461</f>
        <v>13.000000000000002</v>
      </c>
      <c r="AN461" s="11">
        <f t="shared" si="92"/>
        <v>53.9</v>
      </c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9"/>
      <c r="BB461" s="5" t="s">
        <v>301</v>
      </c>
      <c r="BC461" s="3">
        <v>1264.6181417966686</v>
      </c>
      <c r="BD461" s="3">
        <v>0</v>
      </c>
      <c r="BE461" s="3">
        <v>-0.90880834499483998</v>
      </c>
      <c r="BF461" s="3">
        <v>7.2867658815429248</v>
      </c>
      <c r="BG461" s="3">
        <v>0</v>
      </c>
      <c r="BH461" s="153">
        <f t="shared" si="93"/>
        <v>7.2867658815429248</v>
      </c>
      <c r="BI461" s="153">
        <f t="shared" si="94"/>
        <v>0.90880834499483998</v>
      </c>
      <c r="BJ461" s="8">
        <f t="shared" si="95"/>
        <v>2.7356348194747708</v>
      </c>
      <c r="BK461" s="8">
        <f t="shared" si="96"/>
        <v>0.61791128383467653</v>
      </c>
      <c r="BL461" s="8">
        <f t="shared" si="97"/>
        <v>3.3535461033094474</v>
      </c>
      <c r="BM461" s="8">
        <f t="shared" si="98"/>
        <v>6.762743604879007E-3</v>
      </c>
      <c r="BN461" s="7" t="str">
        <f t="shared" si="99"/>
        <v>O/S</v>
      </c>
      <c r="BO461" s="9">
        <f t="shared" si="100"/>
        <v>0.61791128383467664</v>
      </c>
      <c r="BP461" s="7" t="str">
        <f t="shared" si="101"/>
        <v>OK</v>
      </c>
      <c r="BQ461" s="11">
        <f t="shared" si="102"/>
        <v>8.2923076923076913</v>
      </c>
      <c r="BR461" s="10" t="str">
        <f t="shared" si="103"/>
        <v>-</v>
      </c>
      <c r="BS461" s="9" t="str" cm="1">
        <f t="array" ref="BS461">IF(BQ461&lt;$K$45,"-",IF(BC461&lt;0,_xll.Dce_5575_1121_SigmaCr1(AN461,AG461,$B$23,$D$23),"-"))</f>
        <v>-</v>
      </c>
      <c r="BT461" s="10">
        <f t="shared" si="104"/>
        <v>0</v>
      </c>
      <c r="BU461" s="7" t="str">
        <f t="shared" si="105"/>
        <v>OK</v>
      </c>
      <c r="DA461" s="186"/>
      <c r="DB461" s="186"/>
      <c r="DC461" s="186"/>
      <c r="DD461" s="201"/>
      <c r="DE461" s="201"/>
      <c r="DF461" s="186"/>
      <c r="DG461" s="186"/>
      <c r="DH461" s="189"/>
      <c r="DI461" s="190"/>
      <c r="DJ461" s="187"/>
      <c r="DK461" s="187"/>
      <c r="DL461" s="190"/>
      <c r="DM461" s="190"/>
      <c r="DN461" s="190"/>
      <c r="DO461" s="190"/>
      <c r="DP461" s="190"/>
      <c r="DQ461" s="190"/>
      <c r="DR461" s="190"/>
      <c r="DS461" s="190"/>
      <c r="DT461" s="190"/>
      <c r="DU461" s="190"/>
      <c r="DV461" s="190"/>
      <c r="DW461" s="190"/>
      <c r="DX461" s="190"/>
      <c r="DY461" s="190"/>
      <c r="DZ461" s="190"/>
      <c r="EA461" s="190"/>
      <c r="EB461" s="186"/>
      <c r="EC461" s="188"/>
      <c r="ED461" s="188"/>
      <c r="EE461" s="188"/>
      <c r="EF461" s="188"/>
      <c r="EG461" s="188"/>
      <c r="EH461" s="188"/>
      <c r="EI461" s="188"/>
      <c r="EJ461" s="191"/>
      <c r="EK461" s="191"/>
      <c r="EL461" s="191"/>
      <c r="EM461" s="191"/>
      <c r="EN461" s="189"/>
      <c r="EO461" s="190"/>
      <c r="EP461" s="189"/>
      <c r="EQ461" s="187"/>
      <c r="ER461" s="191"/>
      <c r="ES461" s="190"/>
      <c r="ET461" s="191"/>
      <c r="EU461" s="190"/>
    </row>
    <row r="462" spans="27:151">
      <c r="AA462" s="6" t="s">
        <v>282</v>
      </c>
      <c r="AB462" s="5" t="s">
        <v>283</v>
      </c>
      <c r="AC462" s="5" t="s">
        <v>284</v>
      </c>
      <c r="AD462" s="4">
        <v>14</v>
      </c>
      <c r="AE462" s="4">
        <v>28</v>
      </c>
      <c r="AF462" s="5">
        <v>114.3</v>
      </c>
      <c r="AG462" s="5">
        <v>6.5000000000000009</v>
      </c>
      <c r="AH462" s="6" t="str">
        <f t="shared" si="91"/>
        <v>114.3 x 6.5</v>
      </c>
      <c r="AI462" s="11" cm="1">
        <f t="array" ref="AI462">_xll.DCEPropSectPipe(AF462, AG462, "Area")</f>
        <v>2201.3139723703698</v>
      </c>
      <c r="AJ462" s="151" cm="1">
        <f t="array" ref="AJ462">_xll.DCEPropSectPipe(AF462, AG462, "Ix")</f>
        <v>3209265.3722516391</v>
      </c>
      <c r="AK462" s="151" cm="1">
        <f t="array" ref="AK462">_xll.DCEPropSectPipe(AF462, AG462, "W")</f>
        <v>56155.124623825708</v>
      </c>
      <c r="AL462" s="151" cm="1">
        <f t="array" ref="AL462">_xll.DCEPropSectPipe(AF462, AG462, "Sx")</f>
        <v>37813.500833333332</v>
      </c>
      <c r="AM462" s="11">
        <f>2*Cal!AG462</f>
        <v>13.000000000000002</v>
      </c>
      <c r="AN462" s="11">
        <f t="shared" si="92"/>
        <v>53.9</v>
      </c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9"/>
      <c r="BB462" s="5" t="s">
        <v>301</v>
      </c>
      <c r="BC462" s="3">
        <v>1264.6181417966686</v>
      </c>
      <c r="BD462" s="3">
        <v>0</v>
      </c>
      <c r="BE462" s="3">
        <v>-0.82726465156678197</v>
      </c>
      <c r="BF462" s="3">
        <v>7.666531849540779</v>
      </c>
      <c r="BG462" s="3">
        <v>0</v>
      </c>
      <c r="BH462" s="153">
        <f t="shared" si="93"/>
        <v>7.666531849540779</v>
      </c>
      <c r="BI462" s="153">
        <f t="shared" si="94"/>
        <v>0.82726465156678197</v>
      </c>
      <c r="BJ462" s="8">
        <f t="shared" si="95"/>
        <v>2.7356348194747708</v>
      </c>
      <c r="BK462" s="8">
        <f t="shared" si="96"/>
        <v>0.65011510109147375</v>
      </c>
      <c r="BL462" s="8">
        <f t="shared" si="97"/>
        <v>3.3857499205662447</v>
      </c>
      <c r="BM462" s="8">
        <f t="shared" si="98"/>
        <v>6.1559500006103923E-3</v>
      </c>
      <c r="BN462" s="7" t="str">
        <f t="shared" si="99"/>
        <v>O/S</v>
      </c>
      <c r="BO462" s="9">
        <f t="shared" si="100"/>
        <v>0.65011510109147386</v>
      </c>
      <c r="BP462" s="7" t="str">
        <f t="shared" si="101"/>
        <v>OK</v>
      </c>
      <c r="BQ462" s="11">
        <f t="shared" si="102"/>
        <v>8.2923076923076913</v>
      </c>
      <c r="BR462" s="10" t="str">
        <f t="shared" si="103"/>
        <v>-</v>
      </c>
      <c r="BS462" s="9" t="str" cm="1">
        <f t="array" ref="BS462">IF(BQ462&lt;$K$45,"-",IF(BC462&lt;0,_xll.Dce_5575_1121_SigmaCr1(AN462,AG462,$B$23,$D$23),"-"))</f>
        <v>-</v>
      </c>
      <c r="BT462" s="10">
        <f t="shared" si="104"/>
        <v>0</v>
      </c>
      <c r="BU462" s="7" t="str">
        <f t="shared" si="105"/>
        <v>OK</v>
      </c>
      <c r="DA462" s="186"/>
      <c r="DB462" s="186"/>
      <c r="DC462" s="186"/>
      <c r="DD462" s="201"/>
      <c r="DE462" s="201"/>
      <c r="DF462" s="186"/>
      <c r="DG462" s="186"/>
      <c r="DH462" s="189"/>
      <c r="DI462" s="190"/>
      <c r="DJ462" s="187"/>
      <c r="DK462" s="187"/>
      <c r="DL462" s="190"/>
      <c r="DM462" s="190"/>
      <c r="DN462" s="190"/>
      <c r="DO462" s="190"/>
      <c r="DP462" s="190"/>
      <c r="DQ462" s="190"/>
      <c r="DR462" s="190"/>
      <c r="DS462" s="190"/>
      <c r="DT462" s="190"/>
      <c r="DU462" s="190"/>
      <c r="DV462" s="190"/>
      <c r="DW462" s="190"/>
      <c r="DX462" s="190"/>
      <c r="DY462" s="190"/>
      <c r="DZ462" s="190"/>
      <c r="EA462" s="190"/>
      <c r="EB462" s="186"/>
      <c r="EC462" s="188"/>
      <c r="ED462" s="188"/>
      <c r="EE462" s="188"/>
      <c r="EF462" s="188"/>
      <c r="EG462" s="188"/>
      <c r="EH462" s="188"/>
      <c r="EI462" s="188"/>
      <c r="EJ462" s="191"/>
      <c r="EK462" s="191"/>
      <c r="EL462" s="191"/>
      <c r="EM462" s="191"/>
      <c r="EN462" s="189"/>
      <c r="EO462" s="190"/>
      <c r="EP462" s="189"/>
      <c r="EQ462" s="187"/>
      <c r="ER462" s="191"/>
      <c r="ES462" s="190"/>
      <c r="ET462" s="191"/>
      <c r="EU462" s="190"/>
    </row>
    <row r="463" spans="27:151">
      <c r="AA463" s="6" t="s">
        <v>282</v>
      </c>
      <c r="AB463" s="5" t="s">
        <v>283</v>
      </c>
      <c r="AC463" s="5" t="s">
        <v>284</v>
      </c>
      <c r="AD463" s="4">
        <v>14</v>
      </c>
      <c r="AE463" s="4">
        <v>28</v>
      </c>
      <c r="AF463" s="5">
        <v>114.3</v>
      </c>
      <c r="AG463" s="5">
        <v>6.5000000000000009</v>
      </c>
      <c r="AH463" s="6" t="str">
        <f t="shared" si="91"/>
        <v>114.3 x 6.5</v>
      </c>
      <c r="AI463" s="11" cm="1">
        <f t="array" ref="AI463">_xll.DCEPropSectPipe(AF463, AG463, "Area")</f>
        <v>2201.3139723703698</v>
      </c>
      <c r="AJ463" s="151" cm="1">
        <f t="array" ref="AJ463">_xll.DCEPropSectPipe(AF463, AG463, "Ix")</f>
        <v>3209265.3722516391</v>
      </c>
      <c r="AK463" s="151" cm="1">
        <f t="array" ref="AK463">_xll.DCEPropSectPipe(AF463, AG463, "W")</f>
        <v>56155.124623825708</v>
      </c>
      <c r="AL463" s="151" cm="1">
        <f t="array" ref="AL463">_xll.DCEPropSectPipe(AF463, AG463, "Sx")</f>
        <v>37813.500833333332</v>
      </c>
      <c r="AM463" s="11">
        <f>2*Cal!AG463</f>
        <v>13.000000000000002</v>
      </c>
      <c r="AN463" s="11">
        <f t="shared" si="92"/>
        <v>53.9</v>
      </c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9"/>
      <c r="BB463" s="5" t="s">
        <v>301</v>
      </c>
      <c r="BC463" s="3">
        <v>1264.6181417966543</v>
      </c>
      <c r="BD463" s="3">
        <v>0</v>
      </c>
      <c r="BE463" s="3">
        <v>0.82726465156676698</v>
      </c>
      <c r="BF463" s="3">
        <v>7.6665318495406138</v>
      </c>
      <c r="BG463" s="3">
        <v>0</v>
      </c>
      <c r="BH463" s="153">
        <f t="shared" si="93"/>
        <v>7.6665318495406138</v>
      </c>
      <c r="BI463" s="153">
        <f t="shared" si="94"/>
        <v>0.82726465156676698</v>
      </c>
      <c r="BJ463" s="8">
        <f t="shared" si="95"/>
        <v>2.7356348194747402</v>
      </c>
      <c r="BK463" s="8">
        <f t="shared" si="96"/>
        <v>0.65011510109145965</v>
      </c>
      <c r="BL463" s="8">
        <f t="shared" si="97"/>
        <v>3.3857499205661998</v>
      </c>
      <c r="BM463" s="8">
        <f t="shared" si="98"/>
        <v>6.1559500006102804E-3</v>
      </c>
      <c r="BN463" s="7" t="str">
        <f t="shared" si="99"/>
        <v>O/S</v>
      </c>
      <c r="BO463" s="9">
        <f t="shared" si="100"/>
        <v>0.65011510109145976</v>
      </c>
      <c r="BP463" s="7" t="str">
        <f t="shared" si="101"/>
        <v>OK</v>
      </c>
      <c r="BQ463" s="11">
        <f t="shared" si="102"/>
        <v>8.2923076923076913</v>
      </c>
      <c r="BR463" s="10" t="str">
        <f t="shared" si="103"/>
        <v>-</v>
      </c>
      <c r="BS463" s="9" t="str" cm="1">
        <f t="array" ref="BS463">IF(BQ463&lt;$K$45,"-",IF(BC463&lt;0,_xll.Dce_5575_1121_SigmaCr1(AN463,AG463,$B$23,$D$23),"-"))</f>
        <v>-</v>
      </c>
      <c r="BT463" s="10">
        <f t="shared" si="104"/>
        <v>0</v>
      </c>
      <c r="BU463" s="7" t="str">
        <f t="shared" si="105"/>
        <v>OK</v>
      </c>
      <c r="DA463" s="186"/>
      <c r="DB463" s="186"/>
      <c r="DC463" s="186"/>
      <c r="DD463" s="201"/>
      <c r="DE463" s="201"/>
      <c r="DF463" s="186"/>
      <c r="DG463" s="186"/>
      <c r="DH463" s="189"/>
      <c r="DI463" s="190"/>
      <c r="DJ463" s="187"/>
      <c r="DK463" s="187"/>
      <c r="DL463" s="190"/>
      <c r="DM463" s="190"/>
      <c r="DN463" s="190"/>
      <c r="DO463" s="190"/>
      <c r="DP463" s="190"/>
      <c r="DQ463" s="190"/>
      <c r="DR463" s="190"/>
      <c r="DS463" s="190"/>
      <c r="DT463" s="190"/>
      <c r="DU463" s="190"/>
      <c r="DV463" s="190"/>
      <c r="DW463" s="190"/>
      <c r="DX463" s="190"/>
      <c r="DY463" s="190"/>
      <c r="DZ463" s="190"/>
      <c r="EA463" s="190"/>
      <c r="EB463" s="186"/>
      <c r="EC463" s="188"/>
      <c r="ED463" s="188"/>
      <c r="EE463" s="188"/>
      <c r="EF463" s="188"/>
      <c r="EG463" s="188"/>
      <c r="EH463" s="188"/>
      <c r="EI463" s="188"/>
      <c r="EJ463" s="191"/>
      <c r="EK463" s="191"/>
      <c r="EL463" s="191"/>
      <c r="EM463" s="191"/>
      <c r="EN463" s="189"/>
      <c r="EO463" s="190"/>
      <c r="EP463" s="189"/>
      <c r="EQ463" s="187"/>
      <c r="ER463" s="191"/>
      <c r="ES463" s="190"/>
      <c r="ET463" s="191"/>
      <c r="EU463" s="190"/>
    </row>
    <row r="464" spans="27:151">
      <c r="AA464" s="6" t="s">
        <v>282</v>
      </c>
      <c r="AB464" s="5" t="s">
        <v>283</v>
      </c>
      <c r="AC464" s="5" t="s">
        <v>284</v>
      </c>
      <c r="AD464" s="4">
        <v>14.44</v>
      </c>
      <c r="AE464" s="4">
        <v>28</v>
      </c>
      <c r="AF464" s="5">
        <v>114.3</v>
      </c>
      <c r="AG464" s="5">
        <v>6.5000000000000009</v>
      </c>
      <c r="AH464" s="6" t="str">
        <f t="shared" si="91"/>
        <v>114.3 x 6.5</v>
      </c>
      <c r="AI464" s="11" cm="1">
        <f t="array" ref="AI464">_xll.DCEPropSectPipe(AF464, AG464, "Area")</f>
        <v>2201.3139723703698</v>
      </c>
      <c r="AJ464" s="151" cm="1">
        <f t="array" ref="AJ464">_xll.DCEPropSectPipe(AF464, AG464, "Ix")</f>
        <v>3209265.3722516391</v>
      </c>
      <c r="AK464" s="151" cm="1">
        <f t="array" ref="AK464">_xll.DCEPropSectPipe(AF464, AG464, "W")</f>
        <v>56155.124623825708</v>
      </c>
      <c r="AL464" s="151" cm="1">
        <f t="array" ref="AL464">_xll.DCEPropSectPipe(AF464, AG464, "Sx")</f>
        <v>37813.500833333332</v>
      </c>
      <c r="AM464" s="11">
        <f>2*Cal!AG464</f>
        <v>13.000000000000002</v>
      </c>
      <c r="AN464" s="11">
        <f t="shared" si="92"/>
        <v>53.9</v>
      </c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9"/>
      <c r="BB464" s="5" t="s">
        <v>301</v>
      </c>
      <c r="BC464" s="3">
        <v>1264.6181417966543</v>
      </c>
      <c r="BD464" s="3">
        <v>0</v>
      </c>
      <c r="BE464" s="3">
        <v>0.90880834499482499</v>
      </c>
      <c r="BF464" s="3">
        <v>7.2867658815427658</v>
      </c>
      <c r="BG464" s="3">
        <v>0</v>
      </c>
      <c r="BH464" s="153">
        <f t="shared" si="93"/>
        <v>7.2867658815427658</v>
      </c>
      <c r="BI464" s="153">
        <f t="shared" si="94"/>
        <v>0.90880834499482499</v>
      </c>
      <c r="BJ464" s="8">
        <f t="shared" si="95"/>
        <v>2.7356348194747402</v>
      </c>
      <c r="BK464" s="8">
        <f t="shared" si="96"/>
        <v>0.61791128383466309</v>
      </c>
      <c r="BL464" s="8">
        <f t="shared" si="97"/>
        <v>3.3535461033094034</v>
      </c>
      <c r="BM464" s="8">
        <f t="shared" si="98"/>
        <v>6.7627436048788951E-3</v>
      </c>
      <c r="BN464" s="7" t="str">
        <f t="shared" si="99"/>
        <v>O/S</v>
      </c>
      <c r="BO464" s="9">
        <f t="shared" si="100"/>
        <v>0.61791128383466309</v>
      </c>
      <c r="BP464" s="7" t="str">
        <f t="shared" si="101"/>
        <v>OK</v>
      </c>
      <c r="BQ464" s="11">
        <f t="shared" si="102"/>
        <v>8.2923076923076913</v>
      </c>
      <c r="BR464" s="10" t="str">
        <f t="shared" si="103"/>
        <v>-</v>
      </c>
      <c r="BS464" s="9" t="str" cm="1">
        <f t="array" ref="BS464">IF(BQ464&lt;$K$45,"-",IF(BC464&lt;0,_xll.Dce_5575_1121_SigmaCr1(AN464,AG464,$B$23,$D$23),"-"))</f>
        <v>-</v>
      </c>
      <c r="BT464" s="10">
        <f t="shared" si="104"/>
        <v>0</v>
      </c>
      <c r="BU464" s="7" t="str">
        <f t="shared" si="105"/>
        <v>OK</v>
      </c>
      <c r="DA464" s="186"/>
      <c r="DB464" s="186"/>
      <c r="DC464" s="186"/>
      <c r="DD464" s="201"/>
      <c r="DE464" s="201"/>
      <c r="DF464" s="186"/>
      <c r="DG464" s="186"/>
      <c r="DH464" s="189"/>
      <c r="DI464" s="190"/>
      <c r="DJ464" s="187"/>
      <c r="DK464" s="187"/>
      <c r="DL464" s="190"/>
      <c r="DM464" s="190"/>
      <c r="DN464" s="190"/>
      <c r="DO464" s="190"/>
      <c r="DP464" s="190"/>
      <c r="DQ464" s="190"/>
      <c r="DR464" s="190"/>
      <c r="DS464" s="190"/>
      <c r="DT464" s="190"/>
      <c r="DU464" s="190"/>
      <c r="DV464" s="190"/>
      <c r="DW464" s="190"/>
      <c r="DX464" s="190"/>
      <c r="DY464" s="190"/>
      <c r="DZ464" s="190"/>
      <c r="EA464" s="190"/>
      <c r="EB464" s="186"/>
      <c r="EC464" s="188"/>
      <c r="ED464" s="188"/>
      <c r="EE464" s="188"/>
      <c r="EF464" s="188"/>
      <c r="EG464" s="188"/>
      <c r="EH464" s="188"/>
      <c r="EI464" s="188"/>
      <c r="EJ464" s="191"/>
      <c r="EK464" s="191"/>
      <c r="EL464" s="191"/>
      <c r="EM464" s="191"/>
      <c r="EN464" s="189"/>
      <c r="EO464" s="190"/>
      <c r="EP464" s="189"/>
      <c r="EQ464" s="187"/>
      <c r="ER464" s="191"/>
      <c r="ES464" s="190"/>
      <c r="ET464" s="191"/>
      <c r="EU464" s="190"/>
    </row>
    <row r="465" spans="27:151">
      <c r="AA465" s="6" t="s">
        <v>282</v>
      </c>
      <c r="AB465" s="5" t="s">
        <v>283</v>
      </c>
      <c r="AC465" s="5" t="s">
        <v>284</v>
      </c>
      <c r="AD465" s="4">
        <v>14.88</v>
      </c>
      <c r="AE465" s="4">
        <v>28</v>
      </c>
      <c r="AF465" s="5">
        <v>114.3</v>
      </c>
      <c r="AG465" s="5">
        <v>6.5000000000000009</v>
      </c>
      <c r="AH465" s="6" t="str">
        <f t="shared" si="91"/>
        <v>114.3 x 6.5</v>
      </c>
      <c r="AI465" s="11" cm="1">
        <f t="array" ref="AI465">_xll.DCEPropSectPipe(AF465, AG465, "Area")</f>
        <v>2201.3139723703698</v>
      </c>
      <c r="AJ465" s="151" cm="1">
        <f t="array" ref="AJ465">_xll.DCEPropSectPipe(AF465, AG465, "Ix")</f>
        <v>3209265.3722516391</v>
      </c>
      <c r="AK465" s="151" cm="1">
        <f t="array" ref="AK465">_xll.DCEPropSectPipe(AF465, AG465, "W")</f>
        <v>56155.124623825708</v>
      </c>
      <c r="AL465" s="151" cm="1">
        <f t="array" ref="AL465">_xll.DCEPropSectPipe(AF465, AG465, "Sx")</f>
        <v>37813.500833333332</v>
      </c>
      <c r="AM465" s="11">
        <f>2*Cal!AG465</f>
        <v>13.000000000000002</v>
      </c>
      <c r="AN465" s="11">
        <f t="shared" si="92"/>
        <v>53.9</v>
      </c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9"/>
      <c r="BB465" s="5" t="s">
        <v>301</v>
      </c>
      <c r="BC465" s="3">
        <v>1264.6181417966543</v>
      </c>
      <c r="BD465" s="3">
        <v>0</v>
      </c>
      <c r="BE465" s="3">
        <v>0.99035203842288289</v>
      </c>
      <c r="BF465" s="3">
        <v>6.8713245476701408</v>
      </c>
      <c r="BG465" s="3">
        <v>0</v>
      </c>
      <c r="BH465" s="153">
        <f t="shared" si="93"/>
        <v>6.8713245476701408</v>
      </c>
      <c r="BI465" s="153">
        <f t="shared" si="94"/>
        <v>0.99035203842288289</v>
      </c>
      <c r="BJ465" s="8">
        <f t="shared" si="95"/>
        <v>2.7356348194747402</v>
      </c>
      <c r="BK465" s="8">
        <f t="shared" si="96"/>
        <v>0.58268222719357499</v>
      </c>
      <c r="BL465" s="8">
        <f t="shared" si="97"/>
        <v>3.318317046668315</v>
      </c>
      <c r="BM465" s="8">
        <f t="shared" si="98"/>
        <v>7.3695372091475099E-3</v>
      </c>
      <c r="BN465" s="7" t="str">
        <f t="shared" si="99"/>
        <v>O/S</v>
      </c>
      <c r="BO465" s="9">
        <f t="shared" si="100"/>
        <v>0.58268222719357499</v>
      </c>
      <c r="BP465" s="7" t="str">
        <f t="shared" si="101"/>
        <v>OK</v>
      </c>
      <c r="BQ465" s="11">
        <f t="shared" si="102"/>
        <v>8.2923076923076913</v>
      </c>
      <c r="BR465" s="10" t="str">
        <f t="shared" si="103"/>
        <v>-</v>
      </c>
      <c r="BS465" s="9" t="str" cm="1">
        <f t="array" ref="BS465">IF(BQ465&lt;$K$45,"-",IF(BC465&lt;0,_xll.Dce_5575_1121_SigmaCr1(AN465,AG465,$B$23,$D$23),"-"))</f>
        <v>-</v>
      </c>
      <c r="BT465" s="10">
        <f t="shared" si="104"/>
        <v>0</v>
      </c>
      <c r="BU465" s="7" t="str">
        <f t="shared" si="105"/>
        <v>OK</v>
      </c>
      <c r="DA465" s="186"/>
      <c r="DB465" s="186"/>
      <c r="DC465" s="186"/>
      <c r="DD465" s="201"/>
      <c r="DE465" s="201"/>
      <c r="DF465" s="186"/>
      <c r="DG465" s="186"/>
      <c r="DH465" s="189"/>
      <c r="DI465" s="190"/>
      <c r="DJ465" s="187"/>
      <c r="DK465" s="187"/>
      <c r="DL465" s="190"/>
      <c r="DM465" s="190"/>
      <c r="DN465" s="190"/>
      <c r="DO465" s="190"/>
      <c r="DP465" s="190"/>
      <c r="DQ465" s="190"/>
      <c r="DR465" s="190"/>
      <c r="DS465" s="190"/>
      <c r="DT465" s="190"/>
      <c r="DU465" s="190"/>
      <c r="DV465" s="190"/>
      <c r="DW465" s="190"/>
      <c r="DX465" s="190"/>
      <c r="DY465" s="190"/>
      <c r="DZ465" s="190"/>
      <c r="EA465" s="190"/>
      <c r="EB465" s="186"/>
      <c r="EC465" s="188"/>
      <c r="ED465" s="188"/>
      <c r="EE465" s="188"/>
      <c r="EF465" s="188"/>
      <c r="EG465" s="188"/>
      <c r="EH465" s="188"/>
      <c r="EI465" s="188"/>
      <c r="EJ465" s="191"/>
      <c r="EK465" s="191"/>
      <c r="EL465" s="191"/>
      <c r="EM465" s="191"/>
      <c r="EN465" s="189"/>
      <c r="EO465" s="190"/>
      <c r="EP465" s="189"/>
      <c r="EQ465" s="187"/>
      <c r="ER465" s="191"/>
      <c r="ES465" s="190"/>
      <c r="ET465" s="191"/>
      <c r="EU465" s="190"/>
    </row>
    <row r="466" spans="27:151">
      <c r="AA466" s="6" t="s">
        <v>282</v>
      </c>
      <c r="AB466" s="5" t="s">
        <v>283</v>
      </c>
      <c r="AC466" s="5" t="s">
        <v>284</v>
      </c>
      <c r="AD466" s="4">
        <v>15.31</v>
      </c>
      <c r="AE466" s="4">
        <v>28</v>
      </c>
      <c r="AF466" s="5">
        <v>114.3</v>
      </c>
      <c r="AG466" s="5">
        <v>6.5000000000000009</v>
      </c>
      <c r="AH466" s="6" t="str">
        <f t="shared" si="91"/>
        <v>114.3 x 6.5</v>
      </c>
      <c r="AI466" s="11" cm="1">
        <f t="array" ref="AI466">_xll.DCEPropSectPipe(AF466, AG466, "Area")</f>
        <v>2201.3139723703698</v>
      </c>
      <c r="AJ466" s="151" cm="1">
        <f t="array" ref="AJ466">_xll.DCEPropSectPipe(AF466, AG466, "Ix")</f>
        <v>3209265.3722516391</v>
      </c>
      <c r="AK466" s="151" cm="1">
        <f t="array" ref="AK466">_xll.DCEPropSectPipe(AF466, AG466, "W")</f>
        <v>56155.124623825708</v>
      </c>
      <c r="AL466" s="151" cm="1">
        <f t="array" ref="AL466">_xll.DCEPropSectPipe(AF466, AG466, "Sx")</f>
        <v>37813.500833333332</v>
      </c>
      <c r="AM466" s="11">
        <f>2*Cal!AG466</f>
        <v>13.000000000000002</v>
      </c>
      <c r="AN466" s="11">
        <f t="shared" si="92"/>
        <v>53.9</v>
      </c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9"/>
      <c r="BB466" s="5" t="s">
        <v>301</v>
      </c>
      <c r="BC466" s="3">
        <v>1264.6181417966543</v>
      </c>
      <c r="BD466" s="3">
        <v>0</v>
      </c>
      <c r="BE466" s="3">
        <v>1.0718957318509408</v>
      </c>
      <c r="BF466" s="3">
        <v>6.4202078479227422</v>
      </c>
      <c r="BG466" s="3">
        <v>0</v>
      </c>
      <c r="BH466" s="153">
        <f t="shared" si="93"/>
        <v>6.4202078479227422</v>
      </c>
      <c r="BI466" s="153">
        <f t="shared" si="94"/>
        <v>1.0718957318509408</v>
      </c>
      <c r="BJ466" s="8">
        <f t="shared" si="95"/>
        <v>2.7356348194747402</v>
      </c>
      <c r="BK466" s="8">
        <f t="shared" si="96"/>
        <v>0.54442793116819566</v>
      </c>
      <c r="BL466" s="8">
        <f t="shared" si="97"/>
        <v>3.2800627506429358</v>
      </c>
      <c r="BM466" s="8">
        <f t="shared" si="98"/>
        <v>7.9763308134161229E-3</v>
      </c>
      <c r="BN466" s="7" t="str">
        <f t="shared" si="99"/>
        <v>O/S</v>
      </c>
      <c r="BO466" s="9">
        <f t="shared" si="100"/>
        <v>0.54442793116819566</v>
      </c>
      <c r="BP466" s="7" t="str">
        <f t="shared" si="101"/>
        <v>OK</v>
      </c>
      <c r="BQ466" s="11">
        <f t="shared" si="102"/>
        <v>8.2923076923076913</v>
      </c>
      <c r="BR466" s="10" t="str">
        <f t="shared" si="103"/>
        <v>-</v>
      </c>
      <c r="BS466" s="9" t="str" cm="1">
        <f t="array" ref="BS466">IF(BQ466&lt;$K$45,"-",IF(BC466&lt;0,_xll.Dce_5575_1121_SigmaCr1(AN466,AG466,$B$23,$D$23),"-"))</f>
        <v>-</v>
      </c>
      <c r="BT466" s="10">
        <f t="shared" si="104"/>
        <v>0</v>
      </c>
      <c r="BU466" s="7" t="str">
        <f t="shared" si="105"/>
        <v>OK</v>
      </c>
      <c r="DA466" s="186"/>
      <c r="DB466" s="186"/>
      <c r="DC466" s="186"/>
      <c r="DD466" s="201"/>
      <c r="DE466" s="201"/>
      <c r="DF466" s="186"/>
      <c r="DG466" s="186"/>
      <c r="DH466" s="189"/>
      <c r="DI466" s="190"/>
      <c r="DJ466" s="187"/>
      <c r="DK466" s="187"/>
      <c r="DL466" s="190"/>
      <c r="DM466" s="190"/>
      <c r="DN466" s="190"/>
      <c r="DO466" s="190"/>
      <c r="DP466" s="190"/>
      <c r="DQ466" s="190"/>
      <c r="DR466" s="190"/>
      <c r="DS466" s="190"/>
      <c r="DT466" s="190"/>
      <c r="DU466" s="190"/>
      <c r="DV466" s="190"/>
      <c r="DW466" s="190"/>
      <c r="DX466" s="190"/>
      <c r="DY466" s="190"/>
      <c r="DZ466" s="190"/>
      <c r="EA466" s="190"/>
      <c r="EB466" s="186"/>
      <c r="EC466" s="188"/>
      <c r="ED466" s="188"/>
      <c r="EE466" s="188"/>
      <c r="EF466" s="188"/>
      <c r="EG466" s="188"/>
      <c r="EH466" s="188"/>
      <c r="EI466" s="188"/>
      <c r="EJ466" s="191"/>
      <c r="EK466" s="191"/>
      <c r="EL466" s="191"/>
      <c r="EM466" s="191"/>
      <c r="EN466" s="189"/>
      <c r="EO466" s="190"/>
      <c r="EP466" s="189"/>
      <c r="EQ466" s="187"/>
      <c r="ER466" s="191"/>
      <c r="ES466" s="190"/>
      <c r="ET466" s="191"/>
      <c r="EU466" s="190"/>
    </row>
    <row r="467" spans="27:151">
      <c r="AA467" s="6" t="s">
        <v>282</v>
      </c>
      <c r="AB467" s="5" t="s">
        <v>283</v>
      </c>
      <c r="AC467" s="5" t="s">
        <v>284</v>
      </c>
      <c r="AD467" s="4">
        <v>15.75</v>
      </c>
      <c r="AE467" s="4">
        <v>28</v>
      </c>
      <c r="AF467" s="5">
        <v>114.3</v>
      </c>
      <c r="AG467" s="5">
        <v>6.5000000000000009</v>
      </c>
      <c r="AH467" s="6" t="str">
        <f t="shared" si="91"/>
        <v>114.3 x 6.5</v>
      </c>
      <c r="AI467" s="11" cm="1">
        <f t="array" ref="AI467">_xll.DCEPropSectPipe(AF467, AG467, "Area")</f>
        <v>2201.3139723703698</v>
      </c>
      <c r="AJ467" s="151" cm="1">
        <f t="array" ref="AJ467">_xll.DCEPropSectPipe(AF467, AG467, "Ix")</f>
        <v>3209265.3722516391</v>
      </c>
      <c r="AK467" s="151" cm="1">
        <f t="array" ref="AK467">_xll.DCEPropSectPipe(AF467, AG467, "W")</f>
        <v>56155.124623825708</v>
      </c>
      <c r="AL467" s="151" cm="1">
        <f t="array" ref="AL467">_xll.DCEPropSectPipe(AF467, AG467, "Sx")</f>
        <v>37813.500833333332</v>
      </c>
      <c r="AM467" s="11">
        <f>2*Cal!AG467</f>
        <v>13.000000000000002</v>
      </c>
      <c r="AN467" s="11">
        <f t="shared" si="92"/>
        <v>53.9</v>
      </c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9"/>
      <c r="BB467" s="5" t="s">
        <v>301</v>
      </c>
      <c r="BC467" s="3">
        <v>1264.6181417966543</v>
      </c>
      <c r="BD467" s="3">
        <v>0</v>
      </c>
      <c r="BE467" s="3">
        <v>1.1534394252789986</v>
      </c>
      <c r="BF467" s="3">
        <v>5.9334157823005684</v>
      </c>
      <c r="BG467" s="3">
        <v>0</v>
      </c>
      <c r="BH467" s="153">
        <f t="shared" si="93"/>
        <v>5.9334157823005684</v>
      </c>
      <c r="BI467" s="153">
        <f t="shared" si="94"/>
        <v>1.1534394252789986</v>
      </c>
      <c r="BJ467" s="8">
        <f t="shared" si="95"/>
        <v>2.7356348194747402</v>
      </c>
      <c r="BK467" s="8">
        <f t="shared" si="96"/>
        <v>0.50314839575852488</v>
      </c>
      <c r="BL467" s="8">
        <f t="shared" si="97"/>
        <v>3.2387832152332652</v>
      </c>
      <c r="BM467" s="8">
        <f t="shared" si="98"/>
        <v>8.5831244176847385E-3</v>
      </c>
      <c r="BN467" s="7" t="str">
        <f t="shared" si="99"/>
        <v>O/S</v>
      </c>
      <c r="BO467" s="9">
        <f t="shared" si="100"/>
        <v>0.50314839575852499</v>
      </c>
      <c r="BP467" s="7" t="str">
        <f t="shared" si="101"/>
        <v>OK</v>
      </c>
      <c r="BQ467" s="11">
        <f t="shared" si="102"/>
        <v>8.2923076923076913</v>
      </c>
      <c r="BR467" s="10" t="str">
        <f t="shared" si="103"/>
        <v>-</v>
      </c>
      <c r="BS467" s="9" t="str" cm="1">
        <f t="array" ref="BS467">IF(BQ467&lt;$K$45,"-",IF(BC467&lt;0,_xll.Dce_5575_1121_SigmaCr1(AN467,AG467,$B$23,$D$23),"-"))</f>
        <v>-</v>
      </c>
      <c r="BT467" s="10">
        <f t="shared" si="104"/>
        <v>0</v>
      </c>
      <c r="BU467" s="7" t="str">
        <f t="shared" si="105"/>
        <v>OK</v>
      </c>
      <c r="DA467" s="186"/>
      <c r="DB467" s="186"/>
      <c r="DC467" s="186"/>
      <c r="DD467" s="201"/>
      <c r="DE467" s="201"/>
      <c r="DF467" s="186"/>
      <c r="DG467" s="186"/>
      <c r="DH467" s="189"/>
      <c r="DI467" s="190"/>
      <c r="DJ467" s="187"/>
      <c r="DK467" s="187"/>
      <c r="DL467" s="190"/>
      <c r="DM467" s="190"/>
      <c r="DN467" s="190"/>
      <c r="DO467" s="190"/>
      <c r="DP467" s="190"/>
      <c r="DQ467" s="190"/>
      <c r="DR467" s="190"/>
      <c r="DS467" s="190"/>
      <c r="DT467" s="190"/>
      <c r="DU467" s="190"/>
      <c r="DV467" s="190"/>
      <c r="DW467" s="190"/>
      <c r="DX467" s="190"/>
      <c r="DY467" s="190"/>
      <c r="DZ467" s="190"/>
      <c r="EA467" s="190"/>
      <c r="EB467" s="186"/>
      <c r="EC467" s="188"/>
      <c r="ED467" s="188"/>
      <c r="EE467" s="188"/>
      <c r="EF467" s="188"/>
      <c r="EG467" s="188"/>
      <c r="EH467" s="188"/>
      <c r="EI467" s="188"/>
      <c r="EJ467" s="191"/>
      <c r="EK467" s="191"/>
      <c r="EL467" s="191"/>
      <c r="EM467" s="191"/>
      <c r="EN467" s="189"/>
      <c r="EO467" s="190"/>
      <c r="EP467" s="189"/>
      <c r="EQ467" s="187"/>
      <c r="ER467" s="191"/>
      <c r="ES467" s="190"/>
      <c r="ET467" s="191"/>
      <c r="EU467" s="190"/>
    </row>
    <row r="468" spans="27:151">
      <c r="AA468" s="6" t="s">
        <v>282</v>
      </c>
      <c r="AB468" s="5" t="s">
        <v>283</v>
      </c>
      <c r="AC468" s="5" t="s">
        <v>284</v>
      </c>
      <c r="AD468" s="4">
        <v>15.75</v>
      </c>
      <c r="AE468" s="4">
        <v>28</v>
      </c>
      <c r="AF468" s="5">
        <v>114.3</v>
      </c>
      <c r="AG468" s="5">
        <v>6.5000000000000009</v>
      </c>
      <c r="AH468" s="6" t="str">
        <f t="shared" si="91"/>
        <v>114.3 x 6.5</v>
      </c>
      <c r="AI468" s="11" cm="1">
        <f t="array" ref="AI468">_xll.DCEPropSectPipe(AF468, AG468, "Area")</f>
        <v>2201.3139723703698</v>
      </c>
      <c r="AJ468" s="151" cm="1">
        <f t="array" ref="AJ468">_xll.DCEPropSectPipe(AF468, AG468, "Ix")</f>
        <v>3209265.3722516391</v>
      </c>
      <c r="AK468" s="151" cm="1">
        <f t="array" ref="AK468">_xll.DCEPropSectPipe(AF468, AG468, "W")</f>
        <v>56155.124623825708</v>
      </c>
      <c r="AL468" s="151" cm="1">
        <f t="array" ref="AL468">_xll.DCEPropSectPipe(AF468, AG468, "Sx")</f>
        <v>37813.500833333332</v>
      </c>
      <c r="AM468" s="11">
        <f>2*Cal!AG468</f>
        <v>13.000000000000002</v>
      </c>
      <c r="AN468" s="11">
        <f t="shared" si="92"/>
        <v>53.9</v>
      </c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9"/>
      <c r="BB468" s="5" t="s">
        <v>301</v>
      </c>
      <c r="BC468" s="3">
        <v>1264.6181417966543</v>
      </c>
      <c r="BD468" s="3">
        <v>0</v>
      </c>
      <c r="BE468" s="3">
        <v>-0.69233802237615449</v>
      </c>
      <c r="BF468" s="3">
        <v>5.9334157823004476</v>
      </c>
      <c r="BG468" s="3">
        <v>0</v>
      </c>
      <c r="BH468" s="153">
        <f t="shared" si="93"/>
        <v>5.9334157823004476</v>
      </c>
      <c r="BI468" s="153">
        <f t="shared" si="94"/>
        <v>0.69233802237615449</v>
      </c>
      <c r="BJ468" s="8">
        <f t="shared" si="95"/>
        <v>2.7356348194747402</v>
      </c>
      <c r="BK468" s="8">
        <f t="shared" si="96"/>
        <v>0.50314839575851467</v>
      </c>
      <c r="BL468" s="8">
        <f t="shared" si="97"/>
        <v>3.238783215233255</v>
      </c>
      <c r="BM468" s="8">
        <f t="shared" si="98"/>
        <v>5.1519163077947995E-3</v>
      </c>
      <c r="BN468" s="7" t="str">
        <f t="shared" si="99"/>
        <v>O/S</v>
      </c>
      <c r="BO468" s="9">
        <f t="shared" si="100"/>
        <v>0.50314839575851478</v>
      </c>
      <c r="BP468" s="7" t="str">
        <f t="shared" si="101"/>
        <v>OK</v>
      </c>
      <c r="BQ468" s="11">
        <f t="shared" si="102"/>
        <v>8.2923076923076913</v>
      </c>
      <c r="BR468" s="10" t="str">
        <f t="shared" si="103"/>
        <v>-</v>
      </c>
      <c r="BS468" s="9" t="str" cm="1">
        <f t="array" ref="BS468">IF(BQ468&lt;$K$45,"-",IF(BC468&lt;0,_xll.Dce_5575_1121_SigmaCr1(AN468,AG468,$B$23,$D$23),"-"))</f>
        <v>-</v>
      </c>
      <c r="BT468" s="10">
        <f t="shared" si="104"/>
        <v>0</v>
      </c>
      <c r="BU468" s="7" t="str">
        <f t="shared" si="105"/>
        <v>OK</v>
      </c>
      <c r="DA468" s="186"/>
      <c r="DB468" s="186"/>
      <c r="DC468" s="186"/>
      <c r="DD468" s="201"/>
      <c r="DE468" s="201"/>
      <c r="DF468" s="186"/>
      <c r="DG468" s="186"/>
      <c r="DH468" s="189"/>
      <c r="DI468" s="190"/>
      <c r="DJ468" s="187"/>
      <c r="DK468" s="187"/>
      <c r="DL468" s="190"/>
      <c r="DM468" s="190"/>
      <c r="DN468" s="190"/>
      <c r="DO468" s="190"/>
      <c r="DP468" s="190"/>
      <c r="DQ468" s="190"/>
      <c r="DR468" s="190"/>
      <c r="DS468" s="190"/>
      <c r="DT468" s="190"/>
      <c r="DU468" s="190"/>
      <c r="DV468" s="190"/>
      <c r="DW468" s="190"/>
      <c r="DX468" s="190"/>
      <c r="DY468" s="190"/>
      <c r="DZ468" s="190"/>
      <c r="EA468" s="190"/>
      <c r="EB468" s="186"/>
      <c r="EC468" s="188"/>
      <c r="ED468" s="188"/>
      <c r="EE468" s="188"/>
      <c r="EF468" s="188"/>
      <c r="EG468" s="188"/>
      <c r="EH468" s="188"/>
      <c r="EI468" s="188"/>
      <c r="EJ468" s="191"/>
      <c r="EK468" s="191"/>
      <c r="EL468" s="191"/>
      <c r="EM468" s="191"/>
      <c r="EN468" s="189"/>
      <c r="EO468" s="190"/>
      <c r="EP468" s="189"/>
      <c r="EQ468" s="187"/>
      <c r="ER468" s="191"/>
      <c r="ES468" s="190"/>
      <c r="ET468" s="191"/>
      <c r="EU468" s="190"/>
    </row>
    <row r="469" spans="27:151">
      <c r="AA469" s="6" t="s">
        <v>282</v>
      </c>
      <c r="AB469" s="5" t="s">
        <v>283</v>
      </c>
      <c r="AC469" s="5" t="s">
        <v>284</v>
      </c>
      <c r="AD469" s="4">
        <v>16.190000000000001</v>
      </c>
      <c r="AE469" s="4">
        <v>28</v>
      </c>
      <c r="AF469" s="5">
        <v>114.3</v>
      </c>
      <c r="AG469" s="5">
        <v>6.5000000000000009</v>
      </c>
      <c r="AH469" s="6" t="str">
        <f t="shared" si="91"/>
        <v>114.3 x 6.5</v>
      </c>
      <c r="AI469" s="11" cm="1">
        <f t="array" ref="AI469">_xll.DCEPropSectPipe(AF469, AG469, "Area")</f>
        <v>2201.3139723703698</v>
      </c>
      <c r="AJ469" s="151" cm="1">
        <f t="array" ref="AJ469">_xll.DCEPropSectPipe(AF469, AG469, "Ix")</f>
        <v>3209265.3722516391</v>
      </c>
      <c r="AK469" s="151" cm="1">
        <f t="array" ref="AK469">_xll.DCEPropSectPipe(AF469, AG469, "W")</f>
        <v>56155.124623825708</v>
      </c>
      <c r="AL469" s="151" cm="1">
        <f t="array" ref="AL469">_xll.DCEPropSectPipe(AF469, AG469, "Sx")</f>
        <v>37813.500833333332</v>
      </c>
      <c r="AM469" s="11">
        <f>2*Cal!AG469</f>
        <v>13.000000000000002</v>
      </c>
      <c r="AN469" s="11">
        <f t="shared" si="92"/>
        <v>53.9</v>
      </c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9"/>
      <c r="BB469" s="5" t="s">
        <v>301</v>
      </c>
      <c r="BC469" s="3">
        <v>1264.6181417966543</v>
      </c>
      <c r="BD469" s="3">
        <v>0</v>
      </c>
      <c r="BE469" s="3">
        <v>-0.6107943289480966</v>
      </c>
      <c r="BF469" s="3">
        <v>6.2184759841526276</v>
      </c>
      <c r="BG469" s="3">
        <v>0</v>
      </c>
      <c r="BH469" s="153">
        <f t="shared" si="93"/>
        <v>6.2184759841526276</v>
      </c>
      <c r="BI469" s="153">
        <f t="shared" si="94"/>
        <v>0.6107943289480966</v>
      </c>
      <c r="BJ469" s="8">
        <f t="shared" si="95"/>
        <v>2.7356348194747402</v>
      </c>
      <c r="BK469" s="8">
        <f t="shared" si="96"/>
        <v>0.52732124804443925</v>
      </c>
      <c r="BL469" s="8">
        <f t="shared" si="97"/>
        <v>3.2629560675191795</v>
      </c>
      <c r="BM469" s="8">
        <f t="shared" si="98"/>
        <v>4.5451227035261848E-3</v>
      </c>
      <c r="BN469" s="7" t="str">
        <f t="shared" si="99"/>
        <v>O/S</v>
      </c>
      <c r="BO469" s="9">
        <f t="shared" si="100"/>
        <v>0.52732124804443936</v>
      </c>
      <c r="BP469" s="7" t="str">
        <f t="shared" si="101"/>
        <v>OK</v>
      </c>
      <c r="BQ469" s="11">
        <f t="shared" si="102"/>
        <v>8.2923076923076913</v>
      </c>
      <c r="BR469" s="10" t="str">
        <f t="shared" si="103"/>
        <v>-</v>
      </c>
      <c r="BS469" s="9" t="str" cm="1">
        <f t="array" ref="BS469">IF(BQ469&lt;$K$45,"-",IF(BC469&lt;0,_xll.Dce_5575_1121_SigmaCr1(AN469,AG469,$B$23,$D$23),"-"))</f>
        <v>-</v>
      </c>
      <c r="BT469" s="10">
        <f t="shared" si="104"/>
        <v>0</v>
      </c>
      <c r="BU469" s="7" t="str">
        <f t="shared" si="105"/>
        <v>OK</v>
      </c>
      <c r="DA469" s="186"/>
      <c r="DB469" s="186"/>
      <c r="DC469" s="186"/>
      <c r="DD469" s="201"/>
      <c r="DE469" s="201"/>
      <c r="DF469" s="186"/>
      <c r="DG469" s="186"/>
      <c r="DH469" s="189"/>
      <c r="DI469" s="190"/>
      <c r="DJ469" s="187"/>
      <c r="DK469" s="187"/>
      <c r="DL469" s="190"/>
      <c r="DM469" s="190"/>
      <c r="DN469" s="190"/>
      <c r="DO469" s="190"/>
      <c r="DP469" s="190"/>
      <c r="DQ469" s="190"/>
      <c r="DR469" s="190"/>
      <c r="DS469" s="190"/>
      <c r="DT469" s="190"/>
      <c r="DU469" s="190"/>
      <c r="DV469" s="190"/>
      <c r="DW469" s="190"/>
      <c r="DX469" s="190"/>
      <c r="DY469" s="190"/>
      <c r="DZ469" s="190"/>
      <c r="EA469" s="190"/>
      <c r="EB469" s="186"/>
      <c r="EC469" s="188"/>
      <c r="ED469" s="188"/>
      <c r="EE469" s="188"/>
      <c r="EF469" s="188"/>
      <c r="EG469" s="188"/>
      <c r="EH469" s="188"/>
      <c r="EI469" s="188"/>
      <c r="EJ469" s="191"/>
      <c r="EK469" s="191"/>
      <c r="EL469" s="191"/>
      <c r="EM469" s="191"/>
      <c r="EN469" s="189"/>
      <c r="EO469" s="190"/>
      <c r="EP469" s="189"/>
      <c r="EQ469" s="187"/>
      <c r="ER469" s="191"/>
      <c r="ES469" s="190"/>
      <c r="ET469" s="191"/>
      <c r="EU469" s="190"/>
    </row>
    <row r="470" spans="27:151">
      <c r="AA470" s="6" t="s">
        <v>282</v>
      </c>
      <c r="AB470" s="5" t="s">
        <v>283</v>
      </c>
      <c r="AC470" s="5" t="s">
        <v>284</v>
      </c>
      <c r="AD470" s="4">
        <v>16.62</v>
      </c>
      <c r="AE470" s="4">
        <v>28</v>
      </c>
      <c r="AF470" s="5">
        <v>114.3</v>
      </c>
      <c r="AG470" s="5">
        <v>6.5000000000000009</v>
      </c>
      <c r="AH470" s="6" t="str">
        <f t="shared" si="91"/>
        <v>114.3 x 6.5</v>
      </c>
      <c r="AI470" s="11" cm="1">
        <f t="array" ref="AI470">_xll.DCEPropSectPipe(AF470, AG470, "Area")</f>
        <v>2201.3139723703698</v>
      </c>
      <c r="AJ470" s="151" cm="1">
        <f t="array" ref="AJ470">_xll.DCEPropSectPipe(AF470, AG470, "Ix")</f>
        <v>3209265.3722516391</v>
      </c>
      <c r="AK470" s="151" cm="1">
        <f t="array" ref="AK470">_xll.DCEPropSectPipe(AF470, AG470, "W")</f>
        <v>56155.124623825708</v>
      </c>
      <c r="AL470" s="151" cm="1">
        <f t="array" ref="AL470">_xll.DCEPropSectPipe(AF470, AG470, "Sx")</f>
        <v>37813.500833333332</v>
      </c>
      <c r="AM470" s="11">
        <f>2*Cal!AG470</f>
        <v>13.000000000000002</v>
      </c>
      <c r="AN470" s="11">
        <f t="shared" si="92"/>
        <v>53.9</v>
      </c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9"/>
      <c r="BB470" s="5" t="s">
        <v>301</v>
      </c>
      <c r="BC470" s="3">
        <v>1264.6181417966543</v>
      </c>
      <c r="BD470" s="3">
        <v>0</v>
      </c>
      <c r="BE470" s="3">
        <v>-0.52925063552003859</v>
      </c>
      <c r="BF470" s="3">
        <v>6.4678608201300314</v>
      </c>
      <c r="BG470" s="3">
        <v>0</v>
      </c>
      <c r="BH470" s="153">
        <f t="shared" si="93"/>
        <v>6.4678608201300314</v>
      </c>
      <c r="BI470" s="153">
        <f t="shared" si="94"/>
        <v>0.52925063552003859</v>
      </c>
      <c r="BJ470" s="8">
        <f t="shared" si="95"/>
        <v>2.7356348194747402</v>
      </c>
      <c r="BK470" s="8">
        <f t="shared" si="96"/>
        <v>0.5484688609460725</v>
      </c>
      <c r="BL470" s="8">
        <f t="shared" si="97"/>
        <v>3.2841036804208126</v>
      </c>
      <c r="BM470" s="8">
        <f t="shared" si="98"/>
        <v>3.9383290992575709E-3</v>
      </c>
      <c r="BN470" s="7" t="str">
        <f t="shared" si="99"/>
        <v>O/S</v>
      </c>
      <c r="BO470" s="9">
        <f t="shared" si="100"/>
        <v>0.54846886094607261</v>
      </c>
      <c r="BP470" s="7" t="str">
        <f t="shared" si="101"/>
        <v>OK</v>
      </c>
      <c r="BQ470" s="11">
        <f t="shared" si="102"/>
        <v>8.2923076923076913</v>
      </c>
      <c r="BR470" s="10" t="str">
        <f t="shared" si="103"/>
        <v>-</v>
      </c>
      <c r="BS470" s="9" t="str" cm="1">
        <f t="array" ref="BS470">IF(BQ470&lt;$K$45,"-",IF(BC470&lt;0,_xll.Dce_5575_1121_SigmaCr1(AN470,AG470,$B$23,$D$23),"-"))</f>
        <v>-</v>
      </c>
      <c r="BT470" s="10">
        <f t="shared" si="104"/>
        <v>0</v>
      </c>
      <c r="BU470" s="7" t="str">
        <f t="shared" si="105"/>
        <v>OK</v>
      </c>
      <c r="DA470" s="186"/>
      <c r="DB470" s="186"/>
      <c r="DC470" s="186"/>
      <c r="DD470" s="201"/>
      <c r="DE470" s="201"/>
      <c r="DF470" s="186"/>
      <c r="DG470" s="186"/>
      <c r="DH470" s="189"/>
      <c r="DI470" s="190"/>
      <c r="DJ470" s="187"/>
      <c r="DK470" s="187"/>
      <c r="DL470" s="190"/>
      <c r="DM470" s="190"/>
      <c r="DN470" s="190"/>
      <c r="DO470" s="190"/>
      <c r="DP470" s="190"/>
      <c r="DQ470" s="190"/>
      <c r="DR470" s="190"/>
      <c r="DS470" s="190"/>
      <c r="DT470" s="190"/>
      <c r="DU470" s="190"/>
      <c r="DV470" s="190"/>
      <c r="DW470" s="190"/>
      <c r="DX470" s="190"/>
      <c r="DY470" s="190"/>
      <c r="DZ470" s="190"/>
      <c r="EA470" s="190"/>
      <c r="EB470" s="186"/>
      <c r="EC470" s="188"/>
      <c r="ED470" s="188"/>
      <c r="EE470" s="188"/>
      <c r="EF470" s="188"/>
      <c r="EG470" s="188"/>
      <c r="EH470" s="188"/>
      <c r="EI470" s="188"/>
      <c r="EJ470" s="191"/>
      <c r="EK470" s="191"/>
      <c r="EL470" s="191"/>
      <c r="EM470" s="191"/>
      <c r="EN470" s="189"/>
      <c r="EO470" s="190"/>
      <c r="EP470" s="189"/>
      <c r="EQ470" s="187"/>
      <c r="ER470" s="191"/>
      <c r="ES470" s="190"/>
      <c r="ET470" s="191"/>
      <c r="EU470" s="190"/>
    </row>
    <row r="471" spans="27:151">
      <c r="AA471" s="6" t="s">
        <v>282</v>
      </c>
      <c r="AB471" s="5" t="s">
        <v>283</v>
      </c>
      <c r="AC471" s="5" t="s">
        <v>284</v>
      </c>
      <c r="AD471" s="4">
        <v>17.059999999999999</v>
      </c>
      <c r="AE471" s="4">
        <v>28</v>
      </c>
      <c r="AF471" s="5">
        <v>114.3</v>
      </c>
      <c r="AG471" s="5">
        <v>6.5000000000000009</v>
      </c>
      <c r="AH471" s="6" t="str">
        <f t="shared" si="91"/>
        <v>114.3 x 6.5</v>
      </c>
      <c r="AI471" s="11" cm="1">
        <f t="array" ref="AI471">_xll.DCEPropSectPipe(AF471, AG471, "Area")</f>
        <v>2201.3139723703698</v>
      </c>
      <c r="AJ471" s="151" cm="1">
        <f t="array" ref="AJ471">_xll.DCEPropSectPipe(AF471, AG471, "Ix")</f>
        <v>3209265.3722516391</v>
      </c>
      <c r="AK471" s="151" cm="1">
        <f t="array" ref="AK471">_xll.DCEPropSectPipe(AF471, AG471, "W")</f>
        <v>56155.124623825708</v>
      </c>
      <c r="AL471" s="151" cm="1">
        <f t="array" ref="AL471">_xll.DCEPropSectPipe(AF471, AG471, "Sx")</f>
        <v>37813.500833333332</v>
      </c>
      <c r="AM471" s="11">
        <f>2*Cal!AG471</f>
        <v>13.000000000000002</v>
      </c>
      <c r="AN471" s="11">
        <f t="shared" si="92"/>
        <v>53.9</v>
      </c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9"/>
      <c r="BB471" s="5" t="s">
        <v>301</v>
      </c>
      <c r="BC471" s="3">
        <v>1264.6181417966543</v>
      </c>
      <c r="BD471" s="3">
        <v>0</v>
      </c>
      <c r="BE471" s="3">
        <v>-0.4477069420919807</v>
      </c>
      <c r="BF471" s="3">
        <v>6.6815702902326608</v>
      </c>
      <c r="BG471" s="3">
        <v>0</v>
      </c>
      <c r="BH471" s="153">
        <f t="shared" si="93"/>
        <v>6.6815702902326608</v>
      </c>
      <c r="BI471" s="153">
        <f t="shared" si="94"/>
        <v>0.4477069420919807</v>
      </c>
      <c r="BJ471" s="8">
        <f t="shared" si="95"/>
        <v>2.7356348194747402</v>
      </c>
      <c r="BK471" s="8">
        <f t="shared" si="96"/>
        <v>0.56659123446341442</v>
      </c>
      <c r="BL471" s="8">
        <f t="shared" si="97"/>
        <v>3.3022260539381545</v>
      </c>
      <c r="BM471" s="8">
        <f t="shared" si="98"/>
        <v>3.3315354949889566E-3</v>
      </c>
      <c r="BN471" s="7" t="str">
        <f t="shared" si="99"/>
        <v>O/S</v>
      </c>
      <c r="BO471" s="9">
        <f t="shared" si="100"/>
        <v>0.56659123446341453</v>
      </c>
      <c r="BP471" s="7" t="str">
        <f t="shared" si="101"/>
        <v>OK</v>
      </c>
      <c r="BQ471" s="11">
        <f t="shared" si="102"/>
        <v>8.2923076923076913</v>
      </c>
      <c r="BR471" s="10" t="str">
        <f t="shared" si="103"/>
        <v>-</v>
      </c>
      <c r="BS471" s="9" t="str" cm="1">
        <f t="array" ref="BS471">IF(BQ471&lt;$K$45,"-",IF(BC471&lt;0,_xll.Dce_5575_1121_SigmaCr1(AN471,AG471,$B$23,$D$23),"-"))</f>
        <v>-</v>
      </c>
      <c r="BT471" s="10">
        <f t="shared" si="104"/>
        <v>0</v>
      </c>
      <c r="BU471" s="7" t="str">
        <f t="shared" si="105"/>
        <v>OK</v>
      </c>
      <c r="DA471" s="186"/>
      <c r="DB471" s="186"/>
      <c r="DC471" s="186"/>
      <c r="DD471" s="201"/>
      <c r="DE471" s="201"/>
      <c r="DF471" s="186"/>
      <c r="DG471" s="186"/>
      <c r="DH471" s="189"/>
      <c r="DI471" s="190"/>
      <c r="DJ471" s="187"/>
      <c r="DK471" s="187"/>
      <c r="DL471" s="190"/>
      <c r="DM471" s="190"/>
      <c r="DN471" s="190"/>
      <c r="DO471" s="190"/>
      <c r="DP471" s="190"/>
      <c r="DQ471" s="190"/>
      <c r="DR471" s="190"/>
      <c r="DS471" s="190"/>
      <c r="DT471" s="190"/>
      <c r="DU471" s="190"/>
      <c r="DV471" s="190"/>
      <c r="DW471" s="190"/>
      <c r="DX471" s="190"/>
      <c r="DY471" s="190"/>
      <c r="DZ471" s="190"/>
      <c r="EA471" s="190"/>
      <c r="EB471" s="186"/>
      <c r="EC471" s="188"/>
      <c r="ED471" s="188"/>
      <c r="EE471" s="188"/>
      <c r="EF471" s="188"/>
      <c r="EG471" s="188"/>
      <c r="EH471" s="188"/>
      <c r="EI471" s="188"/>
      <c r="EJ471" s="191"/>
      <c r="EK471" s="191"/>
      <c r="EL471" s="191"/>
      <c r="EM471" s="191"/>
      <c r="EN471" s="189"/>
      <c r="EO471" s="190"/>
      <c r="EP471" s="189"/>
      <c r="EQ471" s="187"/>
      <c r="ER471" s="191"/>
      <c r="ES471" s="190"/>
      <c r="ET471" s="191"/>
      <c r="EU471" s="190"/>
    </row>
    <row r="472" spans="27:151">
      <c r="AA472" s="6" t="s">
        <v>282</v>
      </c>
      <c r="AB472" s="5" t="s">
        <v>283</v>
      </c>
      <c r="AC472" s="5" t="s">
        <v>284</v>
      </c>
      <c r="AD472" s="4">
        <v>17.5</v>
      </c>
      <c r="AE472" s="4">
        <v>28</v>
      </c>
      <c r="AF472" s="5">
        <v>114.3</v>
      </c>
      <c r="AG472" s="5">
        <v>6.5000000000000009</v>
      </c>
      <c r="AH472" s="6" t="str">
        <f t="shared" ref="AH472:AH535" si="106">AF472&amp;" x "&amp;AG472</f>
        <v>114.3 x 6.5</v>
      </c>
      <c r="AI472" s="11" cm="1">
        <f t="array" ref="AI472">_xll.DCEPropSectPipe(AF472, AG472, "Area")</f>
        <v>2201.3139723703698</v>
      </c>
      <c r="AJ472" s="151" cm="1">
        <f t="array" ref="AJ472">_xll.DCEPropSectPipe(AF472, AG472, "Ix")</f>
        <v>3209265.3722516391</v>
      </c>
      <c r="AK472" s="151" cm="1">
        <f t="array" ref="AK472">_xll.DCEPropSectPipe(AF472, AG472, "W")</f>
        <v>56155.124623825708</v>
      </c>
      <c r="AL472" s="151" cm="1">
        <f t="array" ref="AL472">_xll.DCEPropSectPipe(AF472, AG472, "Sx")</f>
        <v>37813.500833333332</v>
      </c>
      <c r="AM472" s="11">
        <f>2*Cal!AG472</f>
        <v>13.000000000000002</v>
      </c>
      <c r="AN472" s="11">
        <f t="shared" ref="AN472:AN535" si="107">(AF472-AG472)/2</f>
        <v>53.9</v>
      </c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9"/>
      <c r="BB472" s="5" t="s">
        <v>301</v>
      </c>
      <c r="BC472" s="3">
        <v>1264.6181417966543</v>
      </c>
      <c r="BD472" s="3">
        <v>0</v>
      </c>
      <c r="BE472" s="3">
        <v>-0.3661632486639228</v>
      </c>
      <c r="BF472" s="3">
        <v>6.8596043944605132</v>
      </c>
      <c r="BG472" s="3">
        <v>0</v>
      </c>
      <c r="BH472" s="153">
        <f t="shared" ref="BH472:BH535" si="108">SQRT(BF472^2+BG472^2)</f>
        <v>6.8596043944605132</v>
      </c>
      <c r="BI472" s="153">
        <f t="shared" ref="BI472:BI535" si="109">SQRT(BD472^2+BE472^2)</f>
        <v>0.3661632486639228</v>
      </c>
      <c r="BJ472" s="8">
        <f t="shared" ref="BJ472:BJ535" si="110">ABS(BC472*1000)/(AI472*$K$32)</f>
        <v>2.7356348194747402</v>
      </c>
      <c r="BK472" s="8">
        <f t="shared" ref="BK472:BK535" si="111">BH472*1000000/(AK472*$K$32)</f>
        <v>0.58168836859646478</v>
      </c>
      <c r="BL472" s="8">
        <f t="shared" ref="BL472:BL535" si="112">BK472+BJ472</f>
        <v>3.3173231880712049</v>
      </c>
      <c r="BM472" s="8">
        <f t="shared" ref="BM472:BM535" si="113">BI472*1000*AL472/($AJ$23*AM472*$E$23*$G$23)</f>
        <v>2.7247418907203422E-3</v>
      </c>
      <c r="BN472" s="7" t="str">
        <f t="shared" ref="BN472:BN535" si="114">IF(MAX(BL472,BM472)&lt;=1,"OK","O/S")</f>
        <v>O/S</v>
      </c>
      <c r="BO472" s="9">
        <f t="shared" ref="BO472:BO535" si="115">BH472*1000000/($K$41*AK472*$D$23*$G$23)</f>
        <v>0.58168836859646489</v>
      </c>
      <c r="BP472" s="7" t="str">
        <f t="shared" ref="BP472:BP535" si="116">IF(BO472&lt;=1,"OK","O/S")</f>
        <v>OK</v>
      </c>
      <c r="BQ472" s="11">
        <f t="shared" ref="BQ472:BQ535" si="117">AN472/AG472</f>
        <v>8.2923076923076913</v>
      </c>
      <c r="BR472" s="10" t="str">
        <f t="shared" ref="BR472:BR535" si="118">IF(BQ472&lt;$K$45,"-",IF(BD472&lt;0,BL472*$K$32,"-"))</f>
        <v>-</v>
      </c>
      <c r="BS472" s="9" t="str" cm="1">
        <f t="array" ref="BS472">IF(BQ472&lt;$K$45,"-",IF(BC472&lt;0,_xll.Dce_5575_1121_SigmaCr1(AN472,AG472,$B$23,$D$23),"-"))</f>
        <v>-</v>
      </c>
      <c r="BT472" s="10">
        <f t="shared" ref="BT472:BT535" si="119">IFERROR(IF(BC472&lt;0,BR472/(BS472*$G$23),0),0)</f>
        <v>0</v>
      </c>
      <c r="BU472" s="7" t="str">
        <f t="shared" ref="BU472:BU535" si="120">IF(BT472&lt;=1,"OK","O/S")</f>
        <v>OK</v>
      </c>
      <c r="DA472" s="186"/>
      <c r="DB472" s="186"/>
      <c r="DC472" s="186"/>
      <c r="DD472" s="201"/>
      <c r="DE472" s="201"/>
      <c r="DF472" s="186"/>
      <c r="DG472" s="186"/>
      <c r="DH472" s="189"/>
      <c r="DI472" s="190"/>
      <c r="DJ472" s="187"/>
      <c r="DK472" s="187"/>
      <c r="DL472" s="190"/>
      <c r="DM472" s="190"/>
      <c r="DN472" s="190"/>
      <c r="DO472" s="190"/>
      <c r="DP472" s="190"/>
      <c r="DQ472" s="190"/>
      <c r="DR472" s="190"/>
      <c r="DS472" s="190"/>
      <c r="DT472" s="190"/>
      <c r="DU472" s="190"/>
      <c r="DV472" s="190"/>
      <c r="DW472" s="190"/>
      <c r="DX472" s="190"/>
      <c r="DY472" s="190"/>
      <c r="DZ472" s="190"/>
      <c r="EA472" s="190"/>
      <c r="EB472" s="186"/>
      <c r="EC472" s="188"/>
      <c r="ED472" s="188"/>
      <c r="EE472" s="188"/>
      <c r="EF472" s="188"/>
      <c r="EG472" s="188"/>
      <c r="EH472" s="188"/>
      <c r="EI472" s="188"/>
      <c r="EJ472" s="191"/>
      <c r="EK472" s="191"/>
      <c r="EL472" s="191"/>
      <c r="EM472" s="191"/>
      <c r="EN472" s="189"/>
      <c r="EO472" s="190"/>
      <c r="EP472" s="189"/>
      <c r="EQ472" s="187"/>
      <c r="ER472" s="191"/>
      <c r="ES472" s="190"/>
      <c r="ET472" s="191"/>
      <c r="EU472" s="190"/>
    </row>
    <row r="473" spans="27:151">
      <c r="AA473" s="6" t="s">
        <v>282</v>
      </c>
      <c r="AB473" s="5" t="s">
        <v>283</v>
      </c>
      <c r="AC473" s="5" t="s">
        <v>284</v>
      </c>
      <c r="AD473" s="4">
        <v>17.5</v>
      </c>
      <c r="AE473" s="4">
        <v>28</v>
      </c>
      <c r="AF473" s="5">
        <v>114.3</v>
      </c>
      <c r="AG473" s="5">
        <v>6.5000000000000009</v>
      </c>
      <c r="AH473" s="6" t="str">
        <f t="shared" si="106"/>
        <v>114.3 x 6.5</v>
      </c>
      <c r="AI473" s="11" cm="1">
        <f t="array" ref="AI473">_xll.DCEPropSectPipe(AF473, AG473, "Area")</f>
        <v>2201.3139723703698</v>
      </c>
      <c r="AJ473" s="151" cm="1">
        <f t="array" ref="AJ473">_xll.DCEPropSectPipe(AF473, AG473, "Ix")</f>
        <v>3209265.3722516391</v>
      </c>
      <c r="AK473" s="151" cm="1">
        <f t="array" ref="AK473">_xll.DCEPropSectPipe(AF473, AG473, "W")</f>
        <v>56155.124623825708</v>
      </c>
      <c r="AL473" s="151" cm="1">
        <f t="array" ref="AL473">_xll.DCEPropSectPipe(AF473, AG473, "Sx")</f>
        <v>37813.500833333332</v>
      </c>
      <c r="AM473" s="11">
        <f>2*Cal!AG473</f>
        <v>13.000000000000002</v>
      </c>
      <c r="AN473" s="11">
        <f t="shared" si="107"/>
        <v>53.9</v>
      </c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9"/>
      <c r="BB473" s="5" t="s">
        <v>301</v>
      </c>
      <c r="BC473" s="3">
        <v>876.53654524378044</v>
      </c>
      <c r="BD473" s="3">
        <v>0</v>
      </c>
      <c r="BE473" s="3">
        <v>1.2930026093360618</v>
      </c>
      <c r="BF473" s="3">
        <v>6.859604394460141</v>
      </c>
      <c r="BG473" s="3">
        <v>0</v>
      </c>
      <c r="BH473" s="153">
        <f t="shared" si="108"/>
        <v>6.859604394460141</v>
      </c>
      <c r="BI473" s="153">
        <f t="shared" si="109"/>
        <v>1.2930026093360618</v>
      </c>
      <c r="BJ473" s="8">
        <f t="shared" si="110"/>
        <v>1.8961327648710518</v>
      </c>
      <c r="BK473" s="8">
        <f t="shared" si="111"/>
        <v>0.58168836859643325</v>
      </c>
      <c r="BL473" s="8">
        <f t="shared" si="112"/>
        <v>2.4778211334674851</v>
      </c>
      <c r="BM473" s="8">
        <f t="shared" si="113"/>
        <v>9.6216602494214216E-3</v>
      </c>
      <c r="BN473" s="7" t="str">
        <f t="shared" si="114"/>
        <v>O/S</v>
      </c>
      <c r="BO473" s="9">
        <f t="shared" si="115"/>
        <v>0.58168836859643336</v>
      </c>
      <c r="BP473" s="7" t="str">
        <f t="shared" si="116"/>
        <v>OK</v>
      </c>
      <c r="BQ473" s="11">
        <f t="shared" si="117"/>
        <v>8.2923076923076913</v>
      </c>
      <c r="BR473" s="10" t="str">
        <f t="shared" si="118"/>
        <v>-</v>
      </c>
      <c r="BS473" s="9" t="str" cm="1">
        <f t="array" ref="BS473">IF(BQ473&lt;$K$45,"-",IF(BC473&lt;0,_xll.Dce_5575_1121_SigmaCr1(AN473,AG473,$B$23,$D$23),"-"))</f>
        <v>-</v>
      </c>
      <c r="BT473" s="10">
        <f t="shared" si="119"/>
        <v>0</v>
      </c>
      <c r="BU473" s="7" t="str">
        <f t="shared" si="120"/>
        <v>OK</v>
      </c>
      <c r="DA473" s="186"/>
      <c r="DB473" s="186"/>
      <c r="DC473" s="186"/>
      <c r="DD473" s="201"/>
      <c r="DE473" s="201"/>
      <c r="DF473" s="186"/>
      <c r="DG473" s="186"/>
      <c r="DH473" s="189"/>
      <c r="DI473" s="190"/>
      <c r="DJ473" s="187"/>
      <c r="DK473" s="187"/>
      <c r="DL473" s="190"/>
      <c r="DM473" s="190"/>
      <c r="DN473" s="190"/>
      <c r="DO473" s="190"/>
      <c r="DP473" s="190"/>
      <c r="DQ473" s="190"/>
      <c r="DR473" s="190"/>
      <c r="DS473" s="190"/>
      <c r="DT473" s="190"/>
      <c r="DU473" s="190"/>
      <c r="DV473" s="190"/>
      <c r="DW473" s="190"/>
      <c r="DX473" s="190"/>
      <c r="DY473" s="190"/>
      <c r="DZ473" s="190"/>
      <c r="EA473" s="190"/>
      <c r="EB473" s="186"/>
      <c r="EC473" s="188"/>
      <c r="ED473" s="188"/>
      <c r="EE473" s="188"/>
      <c r="EF473" s="188"/>
      <c r="EG473" s="188"/>
      <c r="EH473" s="188"/>
      <c r="EI473" s="188"/>
      <c r="EJ473" s="191"/>
      <c r="EK473" s="191"/>
      <c r="EL473" s="191"/>
      <c r="EM473" s="191"/>
      <c r="EN473" s="189"/>
      <c r="EO473" s="190"/>
      <c r="EP473" s="189"/>
      <c r="EQ473" s="187"/>
      <c r="ER473" s="191"/>
      <c r="ES473" s="190"/>
      <c r="ET473" s="191"/>
      <c r="EU473" s="190"/>
    </row>
    <row r="474" spans="27:151">
      <c r="AA474" s="6" t="s">
        <v>282</v>
      </c>
      <c r="AB474" s="5" t="s">
        <v>283</v>
      </c>
      <c r="AC474" s="5" t="s">
        <v>284</v>
      </c>
      <c r="AD474" s="4">
        <v>17.940000000000001</v>
      </c>
      <c r="AE474" s="4">
        <v>28</v>
      </c>
      <c r="AF474" s="5">
        <v>114.3</v>
      </c>
      <c r="AG474" s="5">
        <v>6.5000000000000009</v>
      </c>
      <c r="AH474" s="6" t="str">
        <f t="shared" si="106"/>
        <v>114.3 x 6.5</v>
      </c>
      <c r="AI474" s="11" cm="1">
        <f t="array" ref="AI474">_xll.DCEPropSectPipe(AF474, AG474, "Area")</f>
        <v>2201.3139723703698</v>
      </c>
      <c r="AJ474" s="151" cm="1">
        <f t="array" ref="AJ474">_xll.DCEPropSectPipe(AF474, AG474, "Ix")</f>
        <v>3209265.3722516391</v>
      </c>
      <c r="AK474" s="151" cm="1">
        <f t="array" ref="AK474">_xll.DCEPropSectPipe(AF474, AG474, "W")</f>
        <v>56155.124623825708</v>
      </c>
      <c r="AL474" s="151" cm="1">
        <f t="array" ref="AL474">_xll.DCEPropSectPipe(AF474, AG474, "Sx")</f>
        <v>37813.500833333332</v>
      </c>
      <c r="AM474" s="11">
        <f>2*Cal!AG474</f>
        <v>13.000000000000002</v>
      </c>
      <c r="AN474" s="11">
        <f t="shared" si="107"/>
        <v>53.9</v>
      </c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9"/>
      <c r="BB474" s="5" t="s">
        <v>301</v>
      </c>
      <c r="BC474" s="3">
        <v>876.53654524378044</v>
      </c>
      <c r="BD474" s="3">
        <v>0</v>
      </c>
      <c r="BE474" s="3">
        <v>1.3745463027641196</v>
      </c>
      <c r="BF474" s="3">
        <v>6.2760780699382259</v>
      </c>
      <c r="BG474" s="3">
        <v>0</v>
      </c>
      <c r="BH474" s="153">
        <f t="shared" si="108"/>
        <v>6.2760780699382259</v>
      </c>
      <c r="BI474" s="153">
        <f t="shared" si="109"/>
        <v>1.3745463027641196</v>
      </c>
      <c r="BJ474" s="8">
        <f t="shared" si="110"/>
        <v>1.8961327648710518</v>
      </c>
      <c r="BK474" s="8">
        <f t="shared" si="111"/>
        <v>0.53220585382949537</v>
      </c>
      <c r="BL474" s="8">
        <f t="shared" si="112"/>
        <v>2.4283386187005469</v>
      </c>
      <c r="BM474" s="8">
        <f t="shared" si="113"/>
        <v>1.0228453853690034E-2</v>
      </c>
      <c r="BN474" s="7" t="str">
        <f t="shared" si="114"/>
        <v>O/S</v>
      </c>
      <c r="BO474" s="9">
        <f t="shared" si="115"/>
        <v>0.53220585382949548</v>
      </c>
      <c r="BP474" s="7" t="str">
        <f t="shared" si="116"/>
        <v>OK</v>
      </c>
      <c r="BQ474" s="11">
        <f t="shared" si="117"/>
        <v>8.2923076923076913</v>
      </c>
      <c r="BR474" s="10" t="str">
        <f t="shared" si="118"/>
        <v>-</v>
      </c>
      <c r="BS474" s="9" t="str" cm="1">
        <f t="array" ref="BS474">IF(BQ474&lt;$K$45,"-",IF(BC474&lt;0,_xll.Dce_5575_1121_SigmaCr1(AN474,AG474,$B$23,$D$23),"-"))</f>
        <v>-</v>
      </c>
      <c r="BT474" s="10">
        <f t="shared" si="119"/>
        <v>0</v>
      </c>
      <c r="BU474" s="7" t="str">
        <f t="shared" si="120"/>
        <v>OK</v>
      </c>
      <c r="DA474" s="186"/>
      <c r="DB474" s="186"/>
      <c r="DC474" s="186"/>
      <c r="DD474" s="201"/>
      <c r="DE474" s="201"/>
      <c r="DF474" s="186"/>
      <c r="DG474" s="186"/>
      <c r="DH474" s="189"/>
      <c r="DI474" s="190"/>
      <c r="DJ474" s="187"/>
      <c r="DK474" s="187"/>
      <c r="DL474" s="190"/>
      <c r="DM474" s="190"/>
      <c r="DN474" s="190"/>
      <c r="DO474" s="190"/>
      <c r="DP474" s="190"/>
      <c r="DQ474" s="190"/>
      <c r="DR474" s="190"/>
      <c r="DS474" s="190"/>
      <c r="DT474" s="190"/>
      <c r="DU474" s="190"/>
      <c r="DV474" s="190"/>
      <c r="DW474" s="190"/>
      <c r="DX474" s="190"/>
      <c r="DY474" s="190"/>
      <c r="DZ474" s="190"/>
      <c r="EA474" s="190"/>
      <c r="EB474" s="186"/>
      <c r="EC474" s="188"/>
      <c r="ED474" s="188"/>
      <c r="EE474" s="188"/>
      <c r="EF474" s="188"/>
      <c r="EG474" s="188"/>
      <c r="EH474" s="188"/>
      <c r="EI474" s="188"/>
      <c r="EJ474" s="191"/>
      <c r="EK474" s="191"/>
      <c r="EL474" s="191"/>
      <c r="EM474" s="191"/>
      <c r="EN474" s="189"/>
      <c r="EO474" s="190"/>
      <c r="EP474" s="189"/>
      <c r="EQ474" s="187"/>
      <c r="ER474" s="191"/>
      <c r="ES474" s="190"/>
      <c r="ET474" s="191"/>
      <c r="EU474" s="190"/>
    </row>
    <row r="475" spans="27:151">
      <c r="AA475" s="6" t="s">
        <v>282</v>
      </c>
      <c r="AB475" s="5" t="s">
        <v>283</v>
      </c>
      <c r="AC475" s="5" t="s">
        <v>284</v>
      </c>
      <c r="AD475" s="4">
        <v>18.38</v>
      </c>
      <c r="AE475" s="4">
        <v>28</v>
      </c>
      <c r="AF475" s="5">
        <v>114.3</v>
      </c>
      <c r="AG475" s="5">
        <v>6.5000000000000009</v>
      </c>
      <c r="AH475" s="6" t="str">
        <f t="shared" si="106"/>
        <v>114.3 x 6.5</v>
      </c>
      <c r="AI475" s="11" cm="1">
        <f t="array" ref="AI475">_xll.DCEPropSectPipe(AF475, AG475, "Area")</f>
        <v>2201.3139723703698</v>
      </c>
      <c r="AJ475" s="151" cm="1">
        <f t="array" ref="AJ475">_xll.DCEPropSectPipe(AF475, AG475, "Ix")</f>
        <v>3209265.3722516391</v>
      </c>
      <c r="AK475" s="151" cm="1">
        <f t="array" ref="AK475">_xll.DCEPropSectPipe(AF475, AG475, "W")</f>
        <v>56155.124623825708</v>
      </c>
      <c r="AL475" s="151" cm="1">
        <f t="array" ref="AL475">_xll.DCEPropSectPipe(AF475, AG475, "Sx")</f>
        <v>37813.500833333332</v>
      </c>
      <c r="AM475" s="11">
        <f>2*Cal!AG475</f>
        <v>13.000000000000002</v>
      </c>
      <c r="AN475" s="11">
        <f t="shared" si="107"/>
        <v>53.9</v>
      </c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9"/>
      <c r="BB475" s="5" t="s">
        <v>301</v>
      </c>
      <c r="BC475" s="3">
        <v>876.53654524378044</v>
      </c>
      <c r="BD475" s="3">
        <v>0</v>
      </c>
      <c r="BE475" s="3">
        <v>1.4560899961921774</v>
      </c>
      <c r="BF475" s="3">
        <v>5.6568763795415355</v>
      </c>
      <c r="BG475" s="3">
        <v>0</v>
      </c>
      <c r="BH475" s="153">
        <f t="shared" si="108"/>
        <v>5.6568763795415355</v>
      </c>
      <c r="BI475" s="153">
        <f t="shared" si="109"/>
        <v>1.4560899961921774</v>
      </c>
      <c r="BJ475" s="8">
        <f t="shared" si="110"/>
        <v>1.8961327648710518</v>
      </c>
      <c r="BK475" s="8">
        <f t="shared" si="111"/>
        <v>0.47969809967826621</v>
      </c>
      <c r="BL475" s="8">
        <f t="shared" si="112"/>
        <v>2.375830864549318</v>
      </c>
      <c r="BM475" s="8">
        <f t="shared" si="113"/>
        <v>1.0835247457958646E-2</v>
      </c>
      <c r="BN475" s="7" t="str">
        <f t="shared" si="114"/>
        <v>O/S</v>
      </c>
      <c r="BO475" s="9">
        <f t="shared" si="115"/>
        <v>0.47969809967826632</v>
      </c>
      <c r="BP475" s="7" t="str">
        <f t="shared" si="116"/>
        <v>OK</v>
      </c>
      <c r="BQ475" s="11">
        <f t="shared" si="117"/>
        <v>8.2923076923076913</v>
      </c>
      <c r="BR475" s="10" t="str">
        <f t="shared" si="118"/>
        <v>-</v>
      </c>
      <c r="BS475" s="9" t="str" cm="1">
        <f t="array" ref="BS475">IF(BQ475&lt;$K$45,"-",IF(BC475&lt;0,_xll.Dce_5575_1121_SigmaCr1(AN475,AG475,$B$23,$D$23),"-"))</f>
        <v>-</v>
      </c>
      <c r="BT475" s="10">
        <f t="shared" si="119"/>
        <v>0</v>
      </c>
      <c r="BU475" s="7" t="str">
        <f t="shared" si="120"/>
        <v>OK</v>
      </c>
      <c r="DA475" s="186"/>
      <c r="DB475" s="186"/>
      <c r="DC475" s="186"/>
      <c r="DD475" s="201"/>
      <c r="DE475" s="201"/>
      <c r="DF475" s="186"/>
      <c r="DG475" s="186"/>
      <c r="DH475" s="189"/>
      <c r="DI475" s="190"/>
      <c r="DJ475" s="187"/>
      <c r="DK475" s="187"/>
      <c r="DL475" s="190"/>
      <c r="DM475" s="190"/>
      <c r="DN475" s="190"/>
      <c r="DO475" s="190"/>
      <c r="DP475" s="190"/>
      <c r="DQ475" s="190"/>
      <c r="DR475" s="190"/>
      <c r="DS475" s="190"/>
      <c r="DT475" s="190"/>
      <c r="DU475" s="190"/>
      <c r="DV475" s="190"/>
      <c r="DW475" s="190"/>
      <c r="DX475" s="190"/>
      <c r="DY475" s="190"/>
      <c r="DZ475" s="190"/>
      <c r="EA475" s="190"/>
      <c r="EB475" s="186"/>
      <c r="EC475" s="188"/>
      <c r="ED475" s="188"/>
      <c r="EE475" s="188"/>
      <c r="EF475" s="188"/>
      <c r="EG475" s="188"/>
      <c r="EH475" s="188"/>
      <c r="EI475" s="188"/>
      <c r="EJ475" s="191"/>
      <c r="EK475" s="191"/>
      <c r="EL475" s="191"/>
      <c r="EM475" s="191"/>
      <c r="EN475" s="189"/>
      <c r="EO475" s="190"/>
      <c r="EP475" s="189"/>
      <c r="EQ475" s="187"/>
      <c r="ER475" s="191"/>
      <c r="ES475" s="190"/>
      <c r="ET475" s="191"/>
      <c r="EU475" s="190"/>
    </row>
    <row r="476" spans="27:151">
      <c r="AA476" s="6" t="s">
        <v>282</v>
      </c>
      <c r="AB476" s="5" t="s">
        <v>283</v>
      </c>
      <c r="AC476" s="5" t="s">
        <v>284</v>
      </c>
      <c r="AD476" s="4">
        <v>18.809999999999999</v>
      </c>
      <c r="AE476" s="4">
        <v>28</v>
      </c>
      <c r="AF476" s="5">
        <v>114.3</v>
      </c>
      <c r="AG476" s="5">
        <v>6.5000000000000009</v>
      </c>
      <c r="AH476" s="6" t="str">
        <f t="shared" si="106"/>
        <v>114.3 x 6.5</v>
      </c>
      <c r="AI476" s="11" cm="1">
        <f t="array" ref="AI476">_xll.DCEPropSectPipe(AF476, AG476, "Area")</f>
        <v>2201.3139723703698</v>
      </c>
      <c r="AJ476" s="151" cm="1">
        <f t="array" ref="AJ476">_xll.DCEPropSectPipe(AF476, AG476, "Ix")</f>
        <v>3209265.3722516391</v>
      </c>
      <c r="AK476" s="151" cm="1">
        <f t="array" ref="AK476">_xll.DCEPropSectPipe(AF476, AG476, "W")</f>
        <v>56155.124623825708</v>
      </c>
      <c r="AL476" s="151" cm="1">
        <f t="array" ref="AL476">_xll.DCEPropSectPipe(AF476, AG476, "Sx")</f>
        <v>37813.500833333332</v>
      </c>
      <c r="AM476" s="11">
        <f>2*Cal!AG476</f>
        <v>13.000000000000002</v>
      </c>
      <c r="AN476" s="11">
        <f t="shared" si="107"/>
        <v>53.9</v>
      </c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9"/>
      <c r="BB476" s="5" t="s">
        <v>301</v>
      </c>
      <c r="BC476" s="3">
        <v>876.53654524378044</v>
      </c>
      <c r="BD476" s="3">
        <v>0</v>
      </c>
      <c r="BE476" s="3">
        <v>1.5376336896202356</v>
      </c>
      <c r="BF476" s="3">
        <v>5.001999323270069</v>
      </c>
      <c r="BG476" s="3">
        <v>0</v>
      </c>
      <c r="BH476" s="153">
        <f t="shared" si="108"/>
        <v>5.001999323270069</v>
      </c>
      <c r="BI476" s="153">
        <f t="shared" si="109"/>
        <v>1.5376336896202356</v>
      </c>
      <c r="BJ476" s="8">
        <f t="shared" si="110"/>
        <v>1.8961327648710518</v>
      </c>
      <c r="BK476" s="8">
        <f t="shared" si="111"/>
        <v>0.42416510614274561</v>
      </c>
      <c r="BL476" s="8">
        <f t="shared" si="112"/>
        <v>2.3202978710137971</v>
      </c>
      <c r="BM476" s="8">
        <f t="shared" si="113"/>
        <v>1.1442041062227263E-2</v>
      </c>
      <c r="BN476" s="7" t="str">
        <f t="shared" si="114"/>
        <v>O/S</v>
      </c>
      <c r="BO476" s="9">
        <f t="shared" si="115"/>
        <v>0.42416510614274566</v>
      </c>
      <c r="BP476" s="7" t="str">
        <f t="shared" si="116"/>
        <v>OK</v>
      </c>
      <c r="BQ476" s="11">
        <f t="shared" si="117"/>
        <v>8.2923076923076913</v>
      </c>
      <c r="BR476" s="10" t="str">
        <f t="shared" si="118"/>
        <v>-</v>
      </c>
      <c r="BS476" s="9" t="str" cm="1">
        <f t="array" ref="BS476">IF(BQ476&lt;$K$45,"-",IF(BC476&lt;0,_xll.Dce_5575_1121_SigmaCr1(AN476,AG476,$B$23,$D$23),"-"))</f>
        <v>-</v>
      </c>
      <c r="BT476" s="10">
        <f t="shared" si="119"/>
        <v>0</v>
      </c>
      <c r="BU476" s="7" t="str">
        <f t="shared" si="120"/>
        <v>OK</v>
      </c>
      <c r="DA476" s="186"/>
      <c r="DB476" s="186"/>
      <c r="DC476" s="186"/>
      <c r="DD476" s="201"/>
      <c r="DE476" s="201"/>
      <c r="DF476" s="186"/>
      <c r="DG476" s="186"/>
      <c r="DH476" s="189"/>
      <c r="DI476" s="190"/>
      <c r="DJ476" s="187"/>
      <c r="DK476" s="187"/>
      <c r="DL476" s="190"/>
      <c r="DM476" s="190"/>
      <c r="DN476" s="190"/>
      <c r="DO476" s="190"/>
      <c r="DP476" s="190"/>
      <c r="DQ476" s="190"/>
      <c r="DR476" s="190"/>
      <c r="DS476" s="190"/>
      <c r="DT476" s="190"/>
      <c r="DU476" s="190"/>
      <c r="DV476" s="190"/>
      <c r="DW476" s="190"/>
      <c r="DX476" s="190"/>
      <c r="DY476" s="190"/>
      <c r="DZ476" s="190"/>
      <c r="EA476" s="190"/>
      <c r="EB476" s="186"/>
      <c r="EC476" s="188"/>
      <c r="ED476" s="188"/>
      <c r="EE476" s="188"/>
      <c r="EF476" s="188"/>
      <c r="EG476" s="188"/>
      <c r="EH476" s="188"/>
      <c r="EI476" s="188"/>
      <c r="EJ476" s="191"/>
      <c r="EK476" s="191"/>
      <c r="EL476" s="191"/>
      <c r="EM476" s="191"/>
      <c r="EN476" s="189"/>
      <c r="EO476" s="190"/>
      <c r="EP476" s="189"/>
      <c r="EQ476" s="187"/>
      <c r="ER476" s="191"/>
      <c r="ES476" s="190"/>
      <c r="ET476" s="191"/>
      <c r="EU476" s="190"/>
    </row>
    <row r="477" spans="27:151">
      <c r="AA477" s="6" t="s">
        <v>282</v>
      </c>
      <c r="AB477" s="5" t="s">
        <v>283</v>
      </c>
      <c r="AC477" s="5" t="s">
        <v>284</v>
      </c>
      <c r="AD477" s="4">
        <v>19.25</v>
      </c>
      <c r="AE477" s="4">
        <v>28</v>
      </c>
      <c r="AF477" s="5">
        <v>114.3</v>
      </c>
      <c r="AG477" s="5">
        <v>6.5000000000000009</v>
      </c>
      <c r="AH477" s="6" t="str">
        <f t="shared" si="106"/>
        <v>114.3 x 6.5</v>
      </c>
      <c r="AI477" s="11" cm="1">
        <f t="array" ref="AI477">_xll.DCEPropSectPipe(AF477, AG477, "Area")</f>
        <v>2201.3139723703698</v>
      </c>
      <c r="AJ477" s="151" cm="1">
        <f t="array" ref="AJ477">_xll.DCEPropSectPipe(AF477, AG477, "Ix")</f>
        <v>3209265.3722516391</v>
      </c>
      <c r="AK477" s="151" cm="1">
        <f t="array" ref="AK477">_xll.DCEPropSectPipe(AF477, AG477, "W")</f>
        <v>56155.124623825708</v>
      </c>
      <c r="AL477" s="151" cm="1">
        <f t="array" ref="AL477">_xll.DCEPropSectPipe(AF477, AG477, "Sx")</f>
        <v>37813.500833333332</v>
      </c>
      <c r="AM477" s="11">
        <f>2*Cal!AG477</f>
        <v>13.000000000000002</v>
      </c>
      <c r="AN477" s="11">
        <f t="shared" si="107"/>
        <v>53.9</v>
      </c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9"/>
      <c r="BB477" s="5" t="s">
        <v>301</v>
      </c>
      <c r="BC477" s="3">
        <v>876.53654524378044</v>
      </c>
      <c r="BD477" s="3">
        <v>0</v>
      </c>
      <c r="BE477" s="3">
        <v>1.6191773830482934</v>
      </c>
      <c r="BF477" s="3">
        <v>4.311446901123829</v>
      </c>
      <c r="BG477" s="3">
        <v>0</v>
      </c>
      <c r="BH477" s="153">
        <f t="shared" si="108"/>
        <v>4.311446901123829</v>
      </c>
      <c r="BI477" s="153">
        <f t="shared" si="109"/>
        <v>1.6191773830482934</v>
      </c>
      <c r="BJ477" s="8">
        <f t="shared" si="110"/>
        <v>1.8961327648710518</v>
      </c>
      <c r="BK477" s="8">
        <f t="shared" si="111"/>
        <v>0.36560687322293373</v>
      </c>
      <c r="BL477" s="8">
        <f t="shared" si="112"/>
        <v>2.2617396380939856</v>
      </c>
      <c r="BM477" s="8">
        <f t="shared" si="113"/>
        <v>1.2048834666495877E-2</v>
      </c>
      <c r="BN477" s="7" t="str">
        <f t="shared" si="114"/>
        <v>O/S</v>
      </c>
      <c r="BO477" s="9">
        <f t="shared" si="115"/>
        <v>0.36560687322293378</v>
      </c>
      <c r="BP477" s="7" t="str">
        <f t="shared" si="116"/>
        <v>OK</v>
      </c>
      <c r="BQ477" s="11">
        <f t="shared" si="117"/>
        <v>8.2923076923076913</v>
      </c>
      <c r="BR477" s="10" t="str">
        <f t="shared" si="118"/>
        <v>-</v>
      </c>
      <c r="BS477" s="9" t="str" cm="1">
        <f t="array" ref="BS477">IF(BQ477&lt;$K$45,"-",IF(BC477&lt;0,_xll.Dce_5575_1121_SigmaCr1(AN477,AG477,$B$23,$D$23),"-"))</f>
        <v>-</v>
      </c>
      <c r="BT477" s="10">
        <f t="shared" si="119"/>
        <v>0</v>
      </c>
      <c r="BU477" s="7" t="str">
        <f t="shared" si="120"/>
        <v>OK</v>
      </c>
      <c r="DA477" s="186"/>
      <c r="DB477" s="186"/>
      <c r="DC477" s="186"/>
      <c r="DD477" s="201"/>
      <c r="DE477" s="201"/>
      <c r="DF477" s="186"/>
      <c r="DG477" s="186"/>
      <c r="DH477" s="189"/>
      <c r="DI477" s="190"/>
      <c r="DJ477" s="187"/>
      <c r="DK477" s="187"/>
      <c r="DL477" s="190"/>
      <c r="DM477" s="190"/>
      <c r="DN477" s="190"/>
      <c r="DO477" s="190"/>
      <c r="DP477" s="190"/>
      <c r="DQ477" s="190"/>
      <c r="DR477" s="190"/>
      <c r="DS477" s="190"/>
      <c r="DT477" s="190"/>
      <c r="DU477" s="190"/>
      <c r="DV477" s="190"/>
      <c r="DW477" s="190"/>
      <c r="DX477" s="190"/>
      <c r="DY477" s="190"/>
      <c r="DZ477" s="190"/>
      <c r="EA477" s="190"/>
      <c r="EB477" s="186"/>
      <c r="EC477" s="188"/>
      <c r="ED477" s="188"/>
      <c r="EE477" s="188"/>
      <c r="EF477" s="188"/>
      <c r="EG477" s="188"/>
      <c r="EH477" s="188"/>
      <c r="EI477" s="188"/>
      <c r="EJ477" s="191"/>
      <c r="EK477" s="191"/>
      <c r="EL477" s="191"/>
      <c r="EM477" s="191"/>
      <c r="EN477" s="189"/>
      <c r="EO477" s="190"/>
      <c r="EP477" s="189"/>
      <c r="EQ477" s="187"/>
      <c r="ER477" s="191"/>
      <c r="ES477" s="190"/>
      <c r="ET477" s="191"/>
      <c r="EU477" s="190"/>
    </row>
    <row r="478" spans="27:151">
      <c r="AA478" s="6" t="s">
        <v>282</v>
      </c>
      <c r="AB478" s="5" t="s">
        <v>283</v>
      </c>
      <c r="AC478" s="5" t="s">
        <v>284</v>
      </c>
      <c r="AD478" s="4">
        <v>19.25</v>
      </c>
      <c r="AE478" s="4">
        <v>28</v>
      </c>
      <c r="AF478" s="5">
        <v>114.3</v>
      </c>
      <c r="AG478" s="5">
        <v>6.5000000000000009</v>
      </c>
      <c r="AH478" s="6" t="str">
        <f t="shared" si="106"/>
        <v>114.3 x 6.5</v>
      </c>
      <c r="AI478" s="11" cm="1">
        <f t="array" ref="AI478">_xll.DCEPropSectPipe(AF478, AG478, "Area")</f>
        <v>2201.3139723703698</v>
      </c>
      <c r="AJ478" s="151" cm="1">
        <f t="array" ref="AJ478">_xll.DCEPropSectPipe(AF478, AG478, "Ix")</f>
        <v>3209265.3722516391</v>
      </c>
      <c r="AK478" s="151" cm="1">
        <f t="array" ref="AK478">_xll.DCEPropSectPipe(AF478, AG478, "W")</f>
        <v>56155.124623825708</v>
      </c>
      <c r="AL478" s="151" cm="1">
        <f t="array" ref="AL478">_xll.DCEPropSectPipe(AF478, AG478, "Sx")</f>
        <v>37813.500833333332</v>
      </c>
      <c r="AM478" s="11">
        <f>2*Cal!AG478</f>
        <v>13.000000000000002</v>
      </c>
      <c r="AN478" s="11">
        <f t="shared" si="107"/>
        <v>53.9</v>
      </c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9"/>
      <c r="BB478" s="5" t="s">
        <v>301</v>
      </c>
      <c r="BC478" s="3">
        <v>876.53654524378044</v>
      </c>
      <c r="BD478" s="3">
        <v>0</v>
      </c>
      <c r="BE478" s="3">
        <v>-0.2454148440035176</v>
      </c>
      <c r="BF478" s="3">
        <v>4.311446901123988</v>
      </c>
      <c r="BG478" s="3">
        <v>0</v>
      </c>
      <c r="BH478" s="153">
        <f t="shared" si="108"/>
        <v>4.311446901123988</v>
      </c>
      <c r="BI478" s="153">
        <f t="shared" si="109"/>
        <v>0.2454148440035176</v>
      </c>
      <c r="BJ478" s="8">
        <f t="shared" si="110"/>
        <v>1.8961327648710518</v>
      </c>
      <c r="BK478" s="8">
        <f t="shared" si="111"/>
        <v>0.36560687322294722</v>
      </c>
      <c r="BL478" s="8">
        <f t="shared" si="112"/>
        <v>2.2617396380939989</v>
      </c>
      <c r="BM478" s="8">
        <f t="shared" si="113"/>
        <v>1.8262130579760371E-3</v>
      </c>
      <c r="BN478" s="7" t="str">
        <f t="shared" si="114"/>
        <v>O/S</v>
      </c>
      <c r="BO478" s="9">
        <f t="shared" si="115"/>
        <v>0.36560687322294727</v>
      </c>
      <c r="BP478" s="7" t="str">
        <f t="shared" si="116"/>
        <v>OK</v>
      </c>
      <c r="BQ478" s="11">
        <f t="shared" si="117"/>
        <v>8.2923076923076913</v>
      </c>
      <c r="BR478" s="10" t="str">
        <f t="shared" si="118"/>
        <v>-</v>
      </c>
      <c r="BS478" s="9" t="str" cm="1">
        <f t="array" ref="BS478">IF(BQ478&lt;$K$45,"-",IF(BC478&lt;0,_xll.Dce_5575_1121_SigmaCr1(AN478,AG478,$B$23,$D$23),"-"))</f>
        <v>-</v>
      </c>
      <c r="BT478" s="10">
        <f t="shared" si="119"/>
        <v>0</v>
      </c>
      <c r="BU478" s="7" t="str">
        <f t="shared" si="120"/>
        <v>OK</v>
      </c>
      <c r="DA478" s="186"/>
      <c r="DB478" s="186"/>
      <c r="DC478" s="186"/>
      <c r="DD478" s="201"/>
      <c r="DE478" s="201"/>
      <c r="DF478" s="186"/>
      <c r="DG478" s="186"/>
      <c r="DH478" s="189"/>
      <c r="DI478" s="190"/>
      <c r="DJ478" s="187"/>
      <c r="DK478" s="187"/>
      <c r="DL478" s="190"/>
      <c r="DM478" s="190"/>
      <c r="DN478" s="190"/>
      <c r="DO478" s="190"/>
      <c r="DP478" s="190"/>
      <c r="DQ478" s="190"/>
      <c r="DR478" s="190"/>
      <c r="DS478" s="190"/>
      <c r="DT478" s="190"/>
      <c r="DU478" s="190"/>
      <c r="DV478" s="190"/>
      <c r="DW478" s="190"/>
      <c r="DX478" s="190"/>
      <c r="DY478" s="190"/>
      <c r="DZ478" s="190"/>
      <c r="EA478" s="190"/>
      <c r="EB478" s="186"/>
      <c r="EC478" s="188"/>
      <c r="ED478" s="188"/>
      <c r="EE478" s="188"/>
      <c r="EF478" s="188"/>
      <c r="EG478" s="188"/>
      <c r="EH478" s="188"/>
      <c r="EI478" s="188"/>
      <c r="EJ478" s="191"/>
      <c r="EK478" s="191"/>
      <c r="EL478" s="191"/>
      <c r="EM478" s="191"/>
      <c r="EN478" s="189"/>
      <c r="EO478" s="190"/>
      <c r="EP478" s="189"/>
      <c r="EQ478" s="187"/>
      <c r="ER478" s="191"/>
      <c r="ES478" s="190"/>
      <c r="ET478" s="191"/>
      <c r="EU478" s="190"/>
    </row>
    <row r="479" spans="27:151">
      <c r="AA479" s="6" t="s">
        <v>282</v>
      </c>
      <c r="AB479" s="5" t="s">
        <v>283</v>
      </c>
      <c r="AC479" s="5" t="s">
        <v>284</v>
      </c>
      <c r="AD479" s="4">
        <v>19.690000000000001</v>
      </c>
      <c r="AE479" s="4">
        <v>28</v>
      </c>
      <c r="AF479" s="5">
        <v>114.3</v>
      </c>
      <c r="AG479" s="5">
        <v>6.5000000000000009</v>
      </c>
      <c r="AH479" s="6" t="str">
        <f t="shared" si="106"/>
        <v>114.3 x 6.5</v>
      </c>
      <c r="AI479" s="11" cm="1">
        <f t="array" ref="AI479">_xll.DCEPropSectPipe(AF479, AG479, "Area")</f>
        <v>2201.3139723703698</v>
      </c>
      <c r="AJ479" s="151" cm="1">
        <f t="array" ref="AJ479">_xll.DCEPropSectPipe(AF479, AG479, "Ix")</f>
        <v>3209265.3722516391</v>
      </c>
      <c r="AK479" s="151" cm="1">
        <f t="array" ref="AK479">_xll.DCEPropSectPipe(AF479, AG479, "W")</f>
        <v>56155.124623825708</v>
      </c>
      <c r="AL479" s="151" cm="1">
        <f t="array" ref="AL479">_xll.DCEPropSectPipe(AF479, AG479, "Sx")</f>
        <v>37813.500833333332</v>
      </c>
      <c r="AM479" s="11">
        <f>2*Cal!AG479</f>
        <v>13.000000000000002</v>
      </c>
      <c r="AN479" s="11">
        <f t="shared" si="107"/>
        <v>53.9</v>
      </c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9"/>
      <c r="BB479" s="5" t="s">
        <v>301</v>
      </c>
      <c r="BC479" s="3">
        <v>876.53654524378044</v>
      </c>
      <c r="BD479" s="3">
        <v>0</v>
      </c>
      <c r="BE479" s="3">
        <v>-0.16387115057545976</v>
      </c>
      <c r="BF479" s="3">
        <v>4.4009782124381394</v>
      </c>
      <c r="BG479" s="3">
        <v>0</v>
      </c>
      <c r="BH479" s="153">
        <f t="shared" si="108"/>
        <v>4.4009782124381394</v>
      </c>
      <c r="BI479" s="153">
        <f t="shared" si="109"/>
        <v>0.16387115057545976</v>
      </c>
      <c r="BJ479" s="8">
        <f t="shared" si="110"/>
        <v>1.8961327648710518</v>
      </c>
      <c r="BK479" s="8">
        <f t="shared" si="111"/>
        <v>0.37319904901353473</v>
      </c>
      <c r="BL479" s="8">
        <f t="shared" si="112"/>
        <v>2.2693318138845866</v>
      </c>
      <c r="BM479" s="8">
        <f t="shared" si="113"/>
        <v>1.2194194537074232E-3</v>
      </c>
      <c r="BN479" s="7" t="str">
        <f t="shared" si="114"/>
        <v>O/S</v>
      </c>
      <c r="BO479" s="9">
        <f t="shared" si="115"/>
        <v>0.37319904901353479</v>
      </c>
      <c r="BP479" s="7" t="str">
        <f t="shared" si="116"/>
        <v>OK</v>
      </c>
      <c r="BQ479" s="11">
        <f t="shared" si="117"/>
        <v>8.2923076923076913</v>
      </c>
      <c r="BR479" s="10" t="str">
        <f t="shared" si="118"/>
        <v>-</v>
      </c>
      <c r="BS479" s="9" t="str" cm="1">
        <f t="array" ref="BS479">IF(BQ479&lt;$K$45,"-",IF(BC479&lt;0,_xll.Dce_5575_1121_SigmaCr1(AN479,AG479,$B$23,$D$23),"-"))</f>
        <v>-</v>
      </c>
      <c r="BT479" s="10">
        <f t="shared" si="119"/>
        <v>0</v>
      </c>
      <c r="BU479" s="7" t="str">
        <f t="shared" si="120"/>
        <v>OK</v>
      </c>
      <c r="DA479" s="186"/>
      <c r="DB479" s="186"/>
      <c r="DC479" s="186"/>
      <c r="DD479" s="201"/>
      <c r="DE479" s="201"/>
      <c r="DF479" s="186"/>
      <c r="DG479" s="186"/>
      <c r="DH479" s="189"/>
      <c r="DI479" s="190"/>
      <c r="DJ479" s="187"/>
      <c r="DK479" s="187"/>
      <c r="DL479" s="190"/>
      <c r="DM479" s="190"/>
      <c r="DN479" s="190"/>
      <c r="DO479" s="190"/>
      <c r="DP479" s="190"/>
      <c r="DQ479" s="190"/>
      <c r="DR479" s="190"/>
      <c r="DS479" s="190"/>
      <c r="DT479" s="190"/>
      <c r="DU479" s="190"/>
      <c r="DV479" s="190"/>
      <c r="DW479" s="190"/>
      <c r="DX479" s="190"/>
      <c r="DY479" s="190"/>
      <c r="DZ479" s="190"/>
      <c r="EA479" s="190"/>
      <c r="EB479" s="186"/>
      <c r="EC479" s="188"/>
      <c r="ED479" s="188"/>
      <c r="EE479" s="188"/>
      <c r="EF479" s="188"/>
      <c r="EG479" s="188"/>
      <c r="EH479" s="188"/>
      <c r="EI479" s="188"/>
      <c r="EJ479" s="191"/>
      <c r="EK479" s="191"/>
      <c r="EL479" s="191"/>
      <c r="EM479" s="191"/>
      <c r="EN479" s="189"/>
      <c r="EO479" s="190"/>
      <c r="EP479" s="189"/>
      <c r="EQ479" s="187"/>
      <c r="ER479" s="191"/>
      <c r="ES479" s="190"/>
      <c r="ET479" s="191"/>
      <c r="EU479" s="190"/>
    </row>
    <row r="480" spans="27:151">
      <c r="AA480" s="6" t="s">
        <v>282</v>
      </c>
      <c r="AB480" s="5" t="s">
        <v>283</v>
      </c>
      <c r="AC480" s="5" t="s">
        <v>284</v>
      </c>
      <c r="AD480" s="4">
        <v>20.12</v>
      </c>
      <c r="AE480" s="4">
        <v>28</v>
      </c>
      <c r="AF480" s="5">
        <v>114.3</v>
      </c>
      <c r="AG480" s="5">
        <v>6.5000000000000009</v>
      </c>
      <c r="AH480" s="6" t="str">
        <f t="shared" si="106"/>
        <v>114.3 x 6.5</v>
      </c>
      <c r="AI480" s="11" cm="1">
        <f t="array" ref="AI480">_xll.DCEPropSectPipe(AF480, AG480, "Area")</f>
        <v>2201.3139723703698</v>
      </c>
      <c r="AJ480" s="151" cm="1">
        <f t="array" ref="AJ480">_xll.DCEPropSectPipe(AF480, AG480, "Ix")</f>
        <v>3209265.3722516391</v>
      </c>
      <c r="AK480" s="151" cm="1">
        <f t="array" ref="AK480">_xll.DCEPropSectPipe(AF480, AG480, "W")</f>
        <v>56155.124623825708</v>
      </c>
      <c r="AL480" s="151" cm="1">
        <f t="array" ref="AL480">_xll.DCEPropSectPipe(AF480, AG480, "Sx")</f>
        <v>37813.500833333332</v>
      </c>
      <c r="AM480" s="11">
        <f>2*Cal!AG480</f>
        <v>13.000000000000002</v>
      </c>
      <c r="AN480" s="11">
        <f t="shared" si="107"/>
        <v>53.9</v>
      </c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9"/>
      <c r="BB480" s="5" t="s">
        <v>301</v>
      </c>
      <c r="BC480" s="3">
        <v>876.53654524378044</v>
      </c>
      <c r="BD480" s="3">
        <v>0</v>
      </c>
      <c r="BE480" s="3">
        <v>-8.2327457147401861E-2</v>
      </c>
      <c r="BF480" s="3">
        <v>4.4548341578775146</v>
      </c>
      <c r="BG480" s="3">
        <v>0</v>
      </c>
      <c r="BH480" s="153">
        <f t="shared" si="108"/>
        <v>4.4548341578775146</v>
      </c>
      <c r="BI480" s="153">
        <f t="shared" si="109"/>
        <v>8.2327457147401861E-2</v>
      </c>
      <c r="BJ480" s="8">
        <f t="shared" si="110"/>
        <v>1.8961327648710518</v>
      </c>
      <c r="BK480" s="8">
        <f t="shared" si="111"/>
        <v>0.37776598541983081</v>
      </c>
      <c r="BL480" s="8">
        <f t="shared" si="112"/>
        <v>2.2738987502908827</v>
      </c>
      <c r="BM480" s="8">
        <f t="shared" si="113"/>
        <v>6.1262584943880944E-4</v>
      </c>
      <c r="BN480" s="7" t="str">
        <f t="shared" si="114"/>
        <v>O/S</v>
      </c>
      <c r="BO480" s="9">
        <f t="shared" si="115"/>
        <v>0.37776598541983086</v>
      </c>
      <c r="BP480" s="7" t="str">
        <f t="shared" si="116"/>
        <v>OK</v>
      </c>
      <c r="BQ480" s="11">
        <f t="shared" si="117"/>
        <v>8.2923076923076913</v>
      </c>
      <c r="BR480" s="10" t="str">
        <f t="shared" si="118"/>
        <v>-</v>
      </c>
      <c r="BS480" s="9" t="str" cm="1">
        <f t="array" ref="BS480">IF(BQ480&lt;$K$45,"-",IF(BC480&lt;0,_xll.Dce_5575_1121_SigmaCr1(AN480,AG480,$B$23,$D$23),"-"))</f>
        <v>-</v>
      </c>
      <c r="BT480" s="10">
        <f t="shared" si="119"/>
        <v>0</v>
      </c>
      <c r="BU480" s="7" t="str">
        <f t="shared" si="120"/>
        <v>OK</v>
      </c>
      <c r="DA480" s="186"/>
      <c r="DB480" s="186"/>
      <c r="DC480" s="186"/>
      <c r="DD480" s="201"/>
      <c r="DE480" s="201"/>
      <c r="DF480" s="186"/>
      <c r="DG480" s="186"/>
      <c r="DH480" s="189"/>
      <c r="DI480" s="190"/>
      <c r="DJ480" s="187"/>
      <c r="DK480" s="187"/>
      <c r="DL480" s="190"/>
      <c r="DM480" s="190"/>
      <c r="DN480" s="190"/>
      <c r="DO480" s="190"/>
      <c r="DP480" s="190"/>
      <c r="DQ480" s="190"/>
      <c r="DR480" s="190"/>
      <c r="DS480" s="190"/>
      <c r="DT480" s="190"/>
      <c r="DU480" s="190"/>
      <c r="DV480" s="190"/>
      <c r="DW480" s="190"/>
      <c r="DX480" s="190"/>
      <c r="DY480" s="190"/>
      <c r="DZ480" s="190"/>
      <c r="EA480" s="190"/>
      <c r="EB480" s="186"/>
      <c r="EC480" s="188"/>
      <c r="ED480" s="188"/>
      <c r="EE480" s="188"/>
      <c r="EF480" s="188"/>
      <c r="EG480" s="188"/>
      <c r="EH480" s="188"/>
      <c r="EI480" s="188"/>
      <c r="EJ480" s="191"/>
      <c r="EK480" s="191"/>
      <c r="EL480" s="191"/>
      <c r="EM480" s="191"/>
      <c r="EN480" s="189"/>
      <c r="EO480" s="190"/>
      <c r="EP480" s="189"/>
      <c r="EQ480" s="187"/>
      <c r="ER480" s="191"/>
      <c r="ES480" s="190"/>
      <c r="ET480" s="191"/>
      <c r="EU480" s="190"/>
    </row>
    <row r="481" spans="27:151">
      <c r="AA481" s="6" t="s">
        <v>282</v>
      </c>
      <c r="AB481" s="5" t="s">
        <v>283</v>
      </c>
      <c r="AC481" s="5" t="s">
        <v>284</v>
      </c>
      <c r="AD481" s="4">
        <v>20.56</v>
      </c>
      <c r="AE481" s="4">
        <v>28</v>
      </c>
      <c r="AF481" s="5">
        <v>114.3</v>
      </c>
      <c r="AG481" s="5">
        <v>6.5000000000000009</v>
      </c>
      <c r="AH481" s="6" t="str">
        <f t="shared" si="106"/>
        <v>114.3 x 6.5</v>
      </c>
      <c r="AI481" s="11" cm="1">
        <f t="array" ref="AI481">_xll.DCEPropSectPipe(AF481, AG481, "Area")</f>
        <v>2201.3139723703698</v>
      </c>
      <c r="AJ481" s="151" cm="1">
        <f t="array" ref="AJ481">_xll.DCEPropSectPipe(AF481, AG481, "Ix")</f>
        <v>3209265.3722516391</v>
      </c>
      <c r="AK481" s="151" cm="1">
        <f t="array" ref="AK481">_xll.DCEPropSectPipe(AF481, AG481, "W")</f>
        <v>56155.124623825708</v>
      </c>
      <c r="AL481" s="151" cm="1">
        <f t="array" ref="AL481">_xll.DCEPropSectPipe(AF481, AG481, "Sx")</f>
        <v>37813.500833333332</v>
      </c>
      <c r="AM481" s="11">
        <f>2*Cal!AG481</f>
        <v>13.000000000000002</v>
      </c>
      <c r="AN481" s="11">
        <f t="shared" si="107"/>
        <v>53.9</v>
      </c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9"/>
      <c r="BB481" s="5" t="s">
        <v>301</v>
      </c>
      <c r="BC481" s="3">
        <v>876.53654524378044</v>
      </c>
      <c r="BD481" s="3">
        <v>0</v>
      </c>
      <c r="BE481" s="3">
        <v>-7.8376371934398275E-4</v>
      </c>
      <c r="BF481" s="3">
        <v>4.4730147374421163</v>
      </c>
      <c r="BG481" s="3">
        <v>0</v>
      </c>
      <c r="BH481" s="153">
        <f t="shared" si="108"/>
        <v>4.4730147374421163</v>
      </c>
      <c r="BI481" s="153">
        <f t="shared" si="109"/>
        <v>7.8376371934398275E-4</v>
      </c>
      <c r="BJ481" s="8">
        <f t="shared" si="110"/>
        <v>1.8961327648710518</v>
      </c>
      <c r="BK481" s="8">
        <f t="shared" si="111"/>
        <v>0.37930768244183571</v>
      </c>
      <c r="BL481" s="8">
        <f t="shared" si="112"/>
        <v>2.2754404473128873</v>
      </c>
      <c r="BM481" s="8">
        <f t="shared" si="113"/>
        <v>5.8322451701957019E-6</v>
      </c>
      <c r="BN481" s="7" t="str">
        <f t="shared" si="114"/>
        <v>O/S</v>
      </c>
      <c r="BO481" s="9">
        <f t="shared" si="115"/>
        <v>0.37930768244183577</v>
      </c>
      <c r="BP481" s="7" t="str">
        <f t="shared" si="116"/>
        <v>OK</v>
      </c>
      <c r="BQ481" s="11">
        <f t="shared" si="117"/>
        <v>8.2923076923076913</v>
      </c>
      <c r="BR481" s="10" t="str">
        <f t="shared" si="118"/>
        <v>-</v>
      </c>
      <c r="BS481" s="9" t="str" cm="1">
        <f t="array" ref="BS481">IF(BQ481&lt;$K$45,"-",IF(BC481&lt;0,_xll.Dce_5575_1121_SigmaCr1(AN481,AG481,$B$23,$D$23),"-"))</f>
        <v>-</v>
      </c>
      <c r="BT481" s="10">
        <f t="shared" si="119"/>
        <v>0</v>
      </c>
      <c r="BU481" s="7" t="str">
        <f t="shared" si="120"/>
        <v>OK</v>
      </c>
      <c r="DA481" s="186"/>
      <c r="DB481" s="186"/>
      <c r="DC481" s="186"/>
      <c r="DD481" s="201"/>
      <c r="DE481" s="201"/>
      <c r="DF481" s="186"/>
      <c r="DG481" s="186"/>
      <c r="DH481" s="189"/>
      <c r="DI481" s="190"/>
      <c r="DJ481" s="187"/>
      <c r="DK481" s="187"/>
      <c r="DL481" s="190"/>
      <c r="DM481" s="190"/>
      <c r="DN481" s="190"/>
      <c r="DO481" s="190"/>
      <c r="DP481" s="190"/>
      <c r="DQ481" s="190"/>
      <c r="DR481" s="190"/>
      <c r="DS481" s="190"/>
      <c r="DT481" s="190"/>
      <c r="DU481" s="190"/>
      <c r="DV481" s="190"/>
      <c r="DW481" s="190"/>
      <c r="DX481" s="190"/>
      <c r="DY481" s="190"/>
      <c r="DZ481" s="190"/>
      <c r="EA481" s="190"/>
      <c r="EB481" s="186"/>
      <c r="EC481" s="188"/>
      <c r="ED481" s="188"/>
      <c r="EE481" s="188"/>
      <c r="EF481" s="188"/>
      <c r="EG481" s="188"/>
      <c r="EH481" s="188"/>
      <c r="EI481" s="188"/>
      <c r="EJ481" s="191"/>
      <c r="EK481" s="191"/>
      <c r="EL481" s="191"/>
      <c r="EM481" s="191"/>
      <c r="EN481" s="189"/>
      <c r="EO481" s="190"/>
      <c r="EP481" s="189"/>
      <c r="EQ481" s="187"/>
      <c r="ER481" s="191"/>
      <c r="ES481" s="190"/>
      <c r="ET481" s="191"/>
      <c r="EU481" s="190"/>
    </row>
    <row r="482" spans="27:151">
      <c r="AA482" s="6" t="s">
        <v>282</v>
      </c>
      <c r="AB482" s="5" t="s">
        <v>283</v>
      </c>
      <c r="AC482" s="5" t="s">
        <v>284</v>
      </c>
      <c r="AD482" s="4">
        <v>21</v>
      </c>
      <c r="AE482" s="4">
        <v>28</v>
      </c>
      <c r="AF482" s="5">
        <v>114.3</v>
      </c>
      <c r="AG482" s="5">
        <v>6.5000000000000009</v>
      </c>
      <c r="AH482" s="6" t="str">
        <f t="shared" si="106"/>
        <v>114.3 x 6.5</v>
      </c>
      <c r="AI482" s="11" cm="1">
        <f t="array" ref="AI482">_xll.DCEPropSectPipe(AF482, AG482, "Area")</f>
        <v>2201.3139723703698</v>
      </c>
      <c r="AJ482" s="151" cm="1">
        <f t="array" ref="AJ482">_xll.DCEPropSectPipe(AF482, AG482, "Ix")</f>
        <v>3209265.3722516391</v>
      </c>
      <c r="AK482" s="151" cm="1">
        <f t="array" ref="AK482">_xll.DCEPropSectPipe(AF482, AG482, "W")</f>
        <v>56155.124623825708</v>
      </c>
      <c r="AL482" s="151" cm="1">
        <f t="array" ref="AL482">_xll.DCEPropSectPipe(AF482, AG482, "Sx")</f>
        <v>37813.500833333332</v>
      </c>
      <c r="AM482" s="11">
        <f>2*Cal!AG482</f>
        <v>13.000000000000002</v>
      </c>
      <c r="AN482" s="11">
        <f t="shared" si="107"/>
        <v>53.9</v>
      </c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9"/>
      <c r="BB482" s="5" t="s">
        <v>301</v>
      </c>
      <c r="BC482" s="3">
        <v>876.53654524378044</v>
      </c>
      <c r="BD482" s="3">
        <v>0</v>
      </c>
      <c r="BE482" s="3">
        <v>8.0759929708713901E-2</v>
      </c>
      <c r="BF482" s="3">
        <v>4.4555199511319419</v>
      </c>
      <c r="BG482" s="3">
        <v>0</v>
      </c>
      <c r="BH482" s="153">
        <f t="shared" si="108"/>
        <v>4.4555199511319419</v>
      </c>
      <c r="BI482" s="153">
        <f t="shared" si="109"/>
        <v>8.0759929708713901E-2</v>
      </c>
      <c r="BJ482" s="8">
        <f t="shared" si="110"/>
        <v>1.8961327648710518</v>
      </c>
      <c r="BK482" s="8">
        <f t="shared" si="111"/>
        <v>0.37782414007954918</v>
      </c>
      <c r="BL482" s="8">
        <f t="shared" si="112"/>
        <v>2.2739569049506008</v>
      </c>
      <c r="BM482" s="8">
        <f t="shared" si="113"/>
        <v>6.0096135909841811E-4</v>
      </c>
      <c r="BN482" s="7" t="str">
        <f t="shared" si="114"/>
        <v>O/S</v>
      </c>
      <c r="BO482" s="9">
        <f t="shared" si="115"/>
        <v>0.37782414007954923</v>
      </c>
      <c r="BP482" s="7" t="str">
        <f t="shared" si="116"/>
        <v>OK</v>
      </c>
      <c r="BQ482" s="11">
        <f t="shared" si="117"/>
        <v>8.2923076923076913</v>
      </c>
      <c r="BR482" s="10" t="str">
        <f t="shared" si="118"/>
        <v>-</v>
      </c>
      <c r="BS482" s="9" t="str" cm="1">
        <f t="array" ref="BS482">IF(BQ482&lt;$K$45,"-",IF(BC482&lt;0,_xll.Dce_5575_1121_SigmaCr1(AN482,AG482,$B$23,$D$23),"-"))</f>
        <v>-</v>
      </c>
      <c r="BT482" s="10">
        <f t="shared" si="119"/>
        <v>0</v>
      </c>
      <c r="BU482" s="7" t="str">
        <f t="shared" si="120"/>
        <v>OK</v>
      </c>
      <c r="DA482" s="186"/>
      <c r="DB482" s="186"/>
      <c r="DC482" s="186"/>
      <c r="DD482" s="201"/>
      <c r="DE482" s="201"/>
      <c r="DF482" s="186"/>
      <c r="DG482" s="186"/>
      <c r="DH482" s="189"/>
      <c r="DI482" s="190"/>
      <c r="DJ482" s="187"/>
      <c r="DK482" s="187"/>
      <c r="DL482" s="190"/>
      <c r="DM482" s="190"/>
      <c r="DN482" s="190"/>
      <c r="DO482" s="190"/>
      <c r="DP482" s="190"/>
      <c r="DQ482" s="190"/>
      <c r="DR482" s="190"/>
      <c r="DS482" s="190"/>
      <c r="DT482" s="190"/>
      <c r="DU482" s="190"/>
      <c r="DV482" s="190"/>
      <c r="DW482" s="190"/>
      <c r="DX482" s="190"/>
      <c r="DY482" s="190"/>
      <c r="DZ482" s="190"/>
      <c r="EA482" s="190"/>
      <c r="EB482" s="186"/>
      <c r="EC482" s="188"/>
      <c r="ED482" s="188"/>
      <c r="EE482" s="188"/>
      <c r="EF482" s="188"/>
      <c r="EG482" s="188"/>
      <c r="EH482" s="188"/>
      <c r="EI482" s="188"/>
      <c r="EJ482" s="191"/>
      <c r="EK482" s="191"/>
      <c r="EL482" s="191"/>
      <c r="EM482" s="191"/>
      <c r="EN482" s="189"/>
      <c r="EO482" s="190"/>
      <c r="EP482" s="189"/>
      <c r="EQ482" s="187"/>
      <c r="ER482" s="191"/>
      <c r="ES482" s="190"/>
      <c r="ET482" s="191"/>
      <c r="EU482" s="190"/>
    </row>
    <row r="483" spans="27:151">
      <c r="AA483" s="6" t="s">
        <v>282</v>
      </c>
      <c r="AB483" s="5" t="s">
        <v>283</v>
      </c>
      <c r="AC483" s="5" t="s">
        <v>284</v>
      </c>
      <c r="AD483" s="4">
        <v>21</v>
      </c>
      <c r="AE483" s="4">
        <v>28</v>
      </c>
      <c r="AF483" s="5">
        <v>114.3</v>
      </c>
      <c r="AG483" s="5">
        <v>6.5000000000000009</v>
      </c>
      <c r="AH483" s="6" t="str">
        <f t="shared" si="106"/>
        <v>114.3 x 6.5</v>
      </c>
      <c r="AI483" s="11" cm="1">
        <f t="array" ref="AI483">_xll.DCEPropSectPipe(AF483, AG483, "Area")</f>
        <v>2201.3139723703698</v>
      </c>
      <c r="AJ483" s="151" cm="1">
        <f t="array" ref="AJ483">_xll.DCEPropSectPipe(AF483, AG483, "Ix")</f>
        <v>3209265.3722516391</v>
      </c>
      <c r="AK483" s="151" cm="1">
        <f t="array" ref="AK483">_xll.DCEPropSectPipe(AF483, AG483, "W")</f>
        <v>56155.124623825708</v>
      </c>
      <c r="AL483" s="151" cm="1">
        <f t="array" ref="AL483">_xll.DCEPropSectPipe(AF483, AG483, "Sx")</f>
        <v>37813.500833333332</v>
      </c>
      <c r="AM483" s="11">
        <f>2*Cal!AG483</f>
        <v>13.000000000000002</v>
      </c>
      <c r="AN483" s="11">
        <f t="shared" si="107"/>
        <v>53.9</v>
      </c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9"/>
      <c r="BB483" s="5" t="s">
        <v>301</v>
      </c>
      <c r="BC483" s="3">
        <v>100.34457264249217</v>
      </c>
      <c r="BD483" s="3">
        <v>0</v>
      </c>
      <c r="BE483" s="3">
        <v>1.8113014335369224</v>
      </c>
      <c r="BF483" s="3">
        <v>4.4555199511321835</v>
      </c>
      <c r="BG483" s="3">
        <v>0</v>
      </c>
      <c r="BH483" s="153">
        <f t="shared" si="108"/>
        <v>4.4555199511321835</v>
      </c>
      <c r="BI483" s="153">
        <f t="shared" si="109"/>
        <v>1.8113014335369224</v>
      </c>
      <c r="BJ483" s="8">
        <f t="shared" si="110"/>
        <v>0.21706639956637089</v>
      </c>
      <c r="BK483" s="8">
        <f t="shared" si="111"/>
        <v>0.37782414007956966</v>
      </c>
      <c r="BL483" s="8">
        <f t="shared" si="112"/>
        <v>0.59489053964594052</v>
      </c>
      <c r="BM483" s="8">
        <f t="shared" si="113"/>
        <v>1.3478493296878287E-2</v>
      </c>
      <c r="BN483" s="7" t="str">
        <f t="shared" si="114"/>
        <v>OK</v>
      </c>
      <c r="BO483" s="9">
        <f t="shared" si="115"/>
        <v>0.37782414007956977</v>
      </c>
      <c r="BP483" s="7" t="str">
        <f t="shared" si="116"/>
        <v>OK</v>
      </c>
      <c r="BQ483" s="11">
        <f t="shared" si="117"/>
        <v>8.2923076923076913</v>
      </c>
      <c r="BR483" s="10" t="str">
        <f t="shared" si="118"/>
        <v>-</v>
      </c>
      <c r="BS483" s="9" t="str" cm="1">
        <f t="array" ref="BS483">IF(BQ483&lt;$K$45,"-",IF(BC483&lt;0,_xll.Dce_5575_1121_SigmaCr1(AN483,AG483,$B$23,$D$23),"-"))</f>
        <v>-</v>
      </c>
      <c r="BT483" s="10">
        <f t="shared" si="119"/>
        <v>0</v>
      </c>
      <c r="BU483" s="7" t="str">
        <f t="shared" si="120"/>
        <v>OK</v>
      </c>
      <c r="DA483" s="186"/>
      <c r="DB483" s="186"/>
      <c r="DC483" s="186"/>
      <c r="DD483" s="201"/>
      <c r="DE483" s="201"/>
      <c r="DF483" s="186"/>
      <c r="DG483" s="186"/>
      <c r="DH483" s="189"/>
      <c r="DI483" s="190"/>
      <c r="DJ483" s="187"/>
      <c r="DK483" s="187"/>
      <c r="DL483" s="190"/>
      <c r="DM483" s="190"/>
      <c r="DN483" s="190"/>
      <c r="DO483" s="190"/>
      <c r="DP483" s="190"/>
      <c r="DQ483" s="190"/>
      <c r="DR483" s="190"/>
      <c r="DS483" s="190"/>
      <c r="DT483" s="190"/>
      <c r="DU483" s="190"/>
      <c r="DV483" s="190"/>
      <c r="DW483" s="190"/>
      <c r="DX483" s="190"/>
      <c r="DY483" s="190"/>
      <c r="DZ483" s="190"/>
      <c r="EA483" s="190"/>
      <c r="EB483" s="186"/>
      <c r="EC483" s="188"/>
      <c r="ED483" s="188"/>
      <c r="EE483" s="188"/>
      <c r="EF483" s="188"/>
      <c r="EG483" s="188"/>
      <c r="EH483" s="188"/>
      <c r="EI483" s="188"/>
      <c r="EJ483" s="191"/>
      <c r="EK483" s="191"/>
      <c r="EL483" s="191"/>
      <c r="EM483" s="191"/>
      <c r="EN483" s="189"/>
      <c r="EO483" s="190"/>
      <c r="EP483" s="189"/>
      <c r="EQ483" s="187"/>
      <c r="ER483" s="191"/>
      <c r="ES483" s="190"/>
      <c r="ET483" s="191"/>
      <c r="EU483" s="190"/>
    </row>
    <row r="484" spans="27:151">
      <c r="AA484" s="6" t="s">
        <v>282</v>
      </c>
      <c r="AB484" s="5" t="s">
        <v>283</v>
      </c>
      <c r="AC484" s="5" t="s">
        <v>284</v>
      </c>
      <c r="AD484" s="4">
        <v>21.44</v>
      </c>
      <c r="AE484" s="4">
        <v>28</v>
      </c>
      <c r="AF484" s="5">
        <v>114.3</v>
      </c>
      <c r="AG484" s="5">
        <v>6.5000000000000009</v>
      </c>
      <c r="AH484" s="6" t="str">
        <f t="shared" si="106"/>
        <v>114.3 x 6.5</v>
      </c>
      <c r="AI484" s="11" cm="1">
        <f t="array" ref="AI484">_xll.DCEPropSectPipe(AF484, AG484, "Area")</f>
        <v>2201.3139723703698</v>
      </c>
      <c r="AJ484" s="151" cm="1">
        <f t="array" ref="AJ484">_xll.DCEPropSectPipe(AF484, AG484, "Ix")</f>
        <v>3209265.3722516391</v>
      </c>
      <c r="AK484" s="151" cm="1">
        <f t="array" ref="AK484">_xll.DCEPropSectPipe(AF484, AG484, "W")</f>
        <v>56155.124623825708</v>
      </c>
      <c r="AL484" s="151" cm="1">
        <f t="array" ref="AL484">_xll.DCEPropSectPipe(AF484, AG484, "Sx")</f>
        <v>37813.500833333332</v>
      </c>
      <c r="AM484" s="11">
        <f>2*Cal!AG484</f>
        <v>13.000000000000002</v>
      </c>
      <c r="AN484" s="11">
        <f t="shared" si="107"/>
        <v>53.9</v>
      </c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9"/>
      <c r="BB484" s="5" t="s">
        <v>301</v>
      </c>
      <c r="BC484" s="3">
        <v>100.34457264249217</v>
      </c>
      <c r="BD484" s="3">
        <v>0</v>
      </c>
      <c r="BE484" s="3">
        <v>1.8928451269649802</v>
      </c>
      <c r="BF484" s="3">
        <v>3.6452378910223922</v>
      </c>
      <c r="BG484" s="3">
        <v>0</v>
      </c>
      <c r="BH484" s="153">
        <f t="shared" si="108"/>
        <v>3.6452378910223922</v>
      </c>
      <c r="BI484" s="153">
        <f t="shared" si="109"/>
        <v>1.8928451269649802</v>
      </c>
      <c r="BJ484" s="8">
        <f t="shared" si="110"/>
        <v>0.21706639956637089</v>
      </c>
      <c r="BK484" s="8">
        <f t="shared" si="111"/>
        <v>0.30911294005338857</v>
      </c>
      <c r="BL484" s="8">
        <f t="shared" si="112"/>
        <v>0.52617933961975949</v>
      </c>
      <c r="BM484" s="8">
        <f t="shared" si="113"/>
        <v>1.4085286901146899E-2</v>
      </c>
      <c r="BN484" s="7" t="str">
        <f t="shared" si="114"/>
        <v>OK</v>
      </c>
      <c r="BO484" s="9">
        <f t="shared" si="115"/>
        <v>0.30911294005338857</v>
      </c>
      <c r="BP484" s="7" t="str">
        <f t="shared" si="116"/>
        <v>OK</v>
      </c>
      <c r="BQ484" s="11">
        <f t="shared" si="117"/>
        <v>8.2923076923076913</v>
      </c>
      <c r="BR484" s="10" t="str">
        <f t="shared" si="118"/>
        <v>-</v>
      </c>
      <c r="BS484" s="9" t="str" cm="1">
        <f t="array" ref="BS484">IF(BQ484&lt;$K$45,"-",IF(BC484&lt;0,_xll.Dce_5575_1121_SigmaCr1(AN484,AG484,$B$23,$D$23),"-"))</f>
        <v>-</v>
      </c>
      <c r="BT484" s="10">
        <f t="shared" si="119"/>
        <v>0</v>
      </c>
      <c r="BU484" s="7" t="str">
        <f t="shared" si="120"/>
        <v>OK</v>
      </c>
      <c r="DA484" s="186"/>
      <c r="DB484" s="186"/>
      <c r="DC484" s="186"/>
      <c r="DD484" s="201"/>
      <c r="DE484" s="201"/>
      <c r="DF484" s="186"/>
      <c r="DG484" s="186"/>
      <c r="DH484" s="189"/>
      <c r="DI484" s="190"/>
      <c r="DJ484" s="187"/>
      <c r="DK484" s="187"/>
      <c r="DL484" s="190"/>
      <c r="DM484" s="190"/>
      <c r="DN484" s="190"/>
      <c r="DO484" s="190"/>
      <c r="DP484" s="190"/>
      <c r="DQ484" s="190"/>
      <c r="DR484" s="190"/>
      <c r="DS484" s="190"/>
      <c r="DT484" s="190"/>
      <c r="DU484" s="190"/>
      <c r="DV484" s="190"/>
      <c r="DW484" s="190"/>
      <c r="DX484" s="190"/>
      <c r="DY484" s="190"/>
      <c r="DZ484" s="190"/>
      <c r="EA484" s="190"/>
      <c r="EB484" s="186"/>
      <c r="EC484" s="188"/>
      <c r="ED484" s="188"/>
      <c r="EE484" s="188"/>
      <c r="EF484" s="188"/>
      <c r="EG484" s="188"/>
      <c r="EH484" s="188"/>
      <c r="EI484" s="188"/>
      <c r="EJ484" s="191"/>
      <c r="EK484" s="191"/>
      <c r="EL484" s="191"/>
      <c r="EM484" s="191"/>
      <c r="EN484" s="189"/>
      <c r="EO484" s="190"/>
      <c r="EP484" s="189"/>
      <c r="EQ484" s="187"/>
      <c r="ER484" s="191"/>
      <c r="ES484" s="190"/>
      <c r="ET484" s="191"/>
      <c r="EU484" s="190"/>
    </row>
    <row r="485" spans="27:151">
      <c r="AA485" s="6" t="s">
        <v>282</v>
      </c>
      <c r="AB485" s="5" t="s">
        <v>283</v>
      </c>
      <c r="AC485" s="5" t="s">
        <v>284</v>
      </c>
      <c r="AD485" s="4">
        <v>21.88</v>
      </c>
      <c r="AE485" s="4">
        <v>28</v>
      </c>
      <c r="AF485" s="5">
        <v>114.3</v>
      </c>
      <c r="AG485" s="5">
        <v>6.5000000000000009</v>
      </c>
      <c r="AH485" s="6" t="str">
        <f t="shared" si="106"/>
        <v>114.3 x 6.5</v>
      </c>
      <c r="AI485" s="11" cm="1">
        <f t="array" ref="AI485">_xll.DCEPropSectPipe(AF485, AG485, "Area")</f>
        <v>2201.3139723703698</v>
      </c>
      <c r="AJ485" s="151" cm="1">
        <f t="array" ref="AJ485">_xll.DCEPropSectPipe(AF485, AG485, "Ix")</f>
        <v>3209265.3722516391</v>
      </c>
      <c r="AK485" s="151" cm="1">
        <f t="array" ref="AK485">_xll.DCEPropSectPipe(AF485, AG485, "W")</f>
        <v>56155.124623825708</v>
      </c>
      <c r="AL485" s="151" cm="1">
        <f t="array" ref="AL485">_xll.DCEPropSectPipe(AF485, AG485, "Sx")</f>
        <v>37813.500833333332</v>
      </c>
      <c r="AM485" s="11">
        <f>2*Cal!AG485</f>
        <v>13.000000000000002</v>
      </c>
      <c r="AN485" s="11">
        <f t="shared" si="107"/>
        <v>53.9</v>
      </c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9"/>
      <c r="BB485" s="5" t="s">
        <v>301</v>
      </c>
      <c r="BC485" s="3">
        <v>100.34457264249217</v>
      </c>
      <c r="BD485" s="3">
        <v>0</v>
      </c>
      <c r="BE485" s="3">
        <v>1.9743888203930382</v>
      </c>
      <c r="BF485" s="3">
        <v>2.7992804650378256</v>
      </c>
      <c r="BG485" s="3">
        <v>0</v>
      </c>
      <c r="BH485" s="153">
        <f t="shared" si="108"/>
        <v>2.7992804650378256</v>
      </c>
      <c r="BI485" s="153">
        <f t="shared" si="109"/>
        <v>1.9743888203930382</v>
      </c>
      <c r="BJ485" s="8">
        <f t="shared" si="110"/>
        <v>0.21706639956637089</v>
      </c>
      <c r="BK485" s="8">
        <f t="shared" si="111"/>
        <v>0.2373765006429161</v>
      </c>
      <c r="BL485" s="8">
        <f t="shared" si="112"/>
        <v>0.45444290020928702</v>
      </c>
      <c r="BM485" s="8">
        <f t="shared" si="113"/>
        <v>1.4692080505415516E-2</v>
      </c>
      <c r="BN485" s="7" t="str">
        <f t="shared" si="114"/>
        <v>OK</v>
      </c>
      <c r="BO485" s="9">
        <f t="shared" si="115"/>
        <v>0.23737650064291613</v>
      </c>
      <c r="BP485" s="7" t="str">
        <f t="shared" si="116"/>
        <v>OK</v>
      </c>
      <c r="BQ485" s="11">
        <f t="shared" si="117"/>
        <v>8.2923076923076913</v>
      </c>
      <c r="BR485" s="10" t="str">
        <f t="shared" si="118"/>
        <v>-</v>
      </c>
      <c r="BS485" s="9" t="str" cm="1">
        <f t="array" ref="BS485">IF(BQ485&lt;$K$45,"-",IF(BC485&lt;0,_xll.Dce_5575_1121_SigmaCr1(AN485,AG485,$B$23,$D$23),"-"))</f>
        <v>-</v>
      </c>
      <c r="BT485" s="10">
        <f t="shared" si="119"/>
        <v>0</v>
      </c>
      <c r="BU485" s="7" t="str">
        <f t="shared" si="120"/>
        <v>OK</v>
      </c>
      <c r="DA485" s="186"/>
      <c r="DB485" s="186"/>
      <c r="DC485" s="186"/>
      <c r="DD485" s="201"/>
      <c r="DE485" s="201"/>
      <c r="DF485" s="186"/>
      <c r="DG485" s="186"/>
      <c r="DH485" s="189"/>
      <c r="DI485" s="190"/>
      <c r="DJ485" s="187"/>
      <c r="DK485" s="187"/>
      <c r="DL485" s="190"/>
      <c r="DM485" s="190"/>
      <c r="DN485" s="190"/>
      <c r="DO485" s="190"/>
      <c r="DP485" s="190"/>
      <c r="DQ485" s="190"/>
      <c r="DR485" s="190"/>
      <c r="DS485" s="190"/>
      <c r="DT485" s="190"/>
      <c r="DU485" s="190"/>
      <c r="DV485" s="190"/>
      <c r="DW485" s="190"/>
      <c r="DX485" s="190"/>
      <c r="DY485" s="190"/>
      <c r="DZ485" s="190"/>
      <c r="EA485" s="190"/>
      <c r="EB485" s="186"/>
      <c r="EC485" s="188"/>
      <c r="ED485" s="188"/>
      <c r="EE485" s="188"/>
      <c r="EF485" s="188"/>
      <c r="EG485" s="188"/>
      <c r="EH485" s="188"/>
      <c r="EI485" s="188"/>
      <c r="EJ485" s="191"/>
      <c r="EK485" s="191"/>
      <c r="EL485" s="191"/>
      <c r="EM485" s="191"/>
      <c r="EN485" s="189"/>
      <c r="EO485" s="190"/>
      <c r="EP485" s="189"/>
      <c r="EQ485" s="187"/>
      <c r="ER485" s="191"/>
      <c r="ES485" s="190"/>
      <c r="ET485" s="191"/>
      <c r="EU485" s="190"/>
    </row>
    <row r="486" spans="27:151">
      <c r="AA486" s="6" t="s">
        <v>282</v>
      </c>
      <c r="AB486" s="5" t="s">
        <v>283</v>
      </c>
      <c r="AC486" s="5" t="s">
        <v>284</v>
      </c>
      <c r="AD486" s="4">
        <v>22.31</v>
      </c>
      <c r="AE486" s="4">
        <v>28</v>
      </c>
      <c r="AF486" s="5">
        <v>114.3</v>
      </c>
      <c r="AG486" s="5">
        <v>6.5000000000000009</v>
      </c>
      <c r="AH486" s="6" t="str">
        <f t="shared" si="106"/>
        <v>114.3 x 6.5</v>
      </c>
      <c r="AI486" s="11" cm="1">
        <f t="array" ref="AI486">_xll.DCEPropSectPipe(AF486, AG486, "Area")</f>
        <v>2201.3139723703698</v>
      </c>
      <c r="AJ486" s="151" cm="1">
        <f t="array" ref="AJ486">_xll.DCEPropSectPipe(AF486, AG486, "Ix")</f>
        <v>3209265.3722516391</v>
      </c>
      <c r="AK486" s="151" cm="1">
        <f t="array" ref="AK486">_xll.DCEPropSectPipe(AF486, AG486, "W")</f>
        <v>56155.124623825708</v>
      </c>
      <c r="AL486" s="151" cm="1">
        <f t="array" ref="AL486">_xll.DCEPropSectPipe(AF486, AG486, "Sx")</f>
        <v>37813.500833333332</v>
      </c>
      <c r="AM486" s="11">
        <f>2*Cal!AG486</f>
        <v>13.000000000000002</v>
      </c>
      <c r="AN486" s="11">
        <f t="shared" si="107"/>
        <v>53.9</v>
      </c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9"/>
      <c r="BB486" s="5" t="s">
        <v>301</v>
      </c>
      <c r="BC486" s="3">
        <v>100.34457264249217</v>
      </c>
      <c r="BD486" s="3">
        <v>0</v>
      </c>
      <c r="BE486" s="3">
        <v>2.0559325138210962</v>
      </c>
      <c r="BF486" s="3">
        <v>1.9176476731784837</v>
      </c>
      <c r="BG486" s="3">
        <v>0</v>
      </c>
      <c r="BH486" s="153">
        <f t="shared" si="108"/>
        <v>1.9176476731784837</v>
      </c>
      <c r="BI486" s="153">
        <f t="shared" si="109"/>
        <v>2.0559325138210962</v>
      </c>
      <c r="BJ486" s="8">
        <f t="shared" si="110"/>
        <v>0.21706639956637089</v>
      </c>
      <c r="BK486" s="8">
        <f t="shared" si="111"/>
        <v>0.16261482184815229</v>
      </c>
      <c r="BL486" s="8">
        <f t="shared" si="112"/>
        <v>0.37968122141452321</v>
      </c>
      <c r="BM486" s="8">
        <f t="shared" si="113"/>
        <v>1.5298874109684129E-2</v>
      </c>
      <c r="BN486" s="7" t="str">
        <f t="shared" si="114"/>
        <v>OK</v>
      </c>
      <c r="BO486" s="9">
        <f t="shared" si="115"/>
        <v>0.16261482184815232</v>
      </c>
      <c r="BP486" s="7" t="str">
        <f t="shared" si="116"/>
        <v>OK</v>
      </c>
      <c r="BQ486" s="11">
        <f t="shared" si="117"/>
        <v>8.2923076923076913</v>
      </c>
      <c r="BR486" s="10" t="str">
        <f t="shared" si="118"/>
        <v>-</v>
      </c>
      <c r="BS486" s="9" t="str" cm="1">
        <f t="array" ref="BS486">IF(BQ486&lt;$K$45,"-",IF(BC486&lt;0,_xll.Dce_5575_1121_SigmaCr1(AN486,AG486,$B$23,$D$23),"-"))</f>
        <v>-</v>
      </c>
      <c r="BT486" s="10">
        <f t="shared" si="119"/>
        <v>0</v>
      </c>
      <c r="BU486" s="7" t="str">
        <f t="shared" si="120"/>
        <v>OK</v>
      </c>
      <c r="DA486" s="186"/>
      <c r="DB486" s="186"/>
      <c r="DC486" s="186"/>
      <c r="DD486" s="201"/>
      <c r="DE486" s="201"/>
      <c r="DF486" s="186"/>
      <c r="DG486" s="186"/>
      <c r="DH486" s="189"/>
      <c r="DI486" s="190"/>
      <c r="DJ486" s="187"/>
      <c r="DK486" s="187"/>
      <c r="DL486" s="190"/>
      <c r="DM486" s="190"/>
      <c r="DN486" s="190"/>
      <c r="DO486" s="190"/>
      <c r="DP486" s="190"/>
      <c r="DQ486" s="190"/>
      <c r="DR486" s="190"/>
      <c r="DS486" s="190"/>
      <c r="DT486" s="190"/>
      <c r="DU486" s="190"/>
      <c r="DV486" s="190"/>
      <c r="DW486" s="190"/>
      <c r="DX486" s="190"/>
      <c r="DY486" s="190"/>
      <c r="DZ486" s="190"/>
      <c r="EA486" s="190"/>
      <c r="EB486" s="186"/>
      <c r="EC486" s="188"/>
      <c r="ED486" s="188"/>
      <c r="EE486" s="188"/>
      <c r="EF486" s="188"/>
      <c r="EG486" s="188"/>
      <c r="EH486" s="188"/>
      <c r="EI486" s="188"/>
      <c r="EJ486" s="191"/>
      <c r="EK486" s="191"/>
      <c r="EL486" s="191"/>
      <c r="EM486" s="191"/>
      <c r="EN486" s="189"/>
      <c r="EO486" s="190"/>
      <c r="EP486" s="189"/>
      <c r="EQ486" s="187"/>
      <c r="ER486" s="191"/>
      <c r="ES486" s="190"/>
      <c r="ET486" s="191"/>
      <c r="EU486" s="190"/>
    </row>
    <row r="487" spans="27:151">
      <c r="AA487" s="6" t="s">
        <v>282</v>
      </c>
      <c r="AB487" s="5" t="s">
        <v>283</v>
      </c>
      <c r="AC487" s="5" t="s">
        <v>284</v>
      </c>
      <c r="AD487" s="4">
        <v>22.75</v>
      </c>
      <c r="AE487" s="4">
        <v>28</v>
      </c>
      <c r="AF487" s="5">
        <v>114.3</v>
      </c>
      <c r="AG487" s="5">
        <v>6.5000000000000009</v>
      </c>
      <c r="AH487" s="6" t="str">
        <f t="shared" si="106"/>
        <v>114.3 x 6.5</v>
      </c>
      <c r="AI487" s="11" cm="1">
        <f t="array" ref="AI487">_xll.DCEPropSectPipe(AF487, AG487, "Area")</f>
        <v>2201.3139723703698</v>
      </c>
      <c r="AJ487" s="151" cm="1">
        <f t="array" ref="AJ487">_xll.DCEPropSectPipe(AF487, AG487, "Ix")</f>
        <v>3209265.3722516391</v>
      </c>
      <c r="AK487" s="151" cm="1">
        <f t="array" ref="AK487">_xll.DCEPropSectPipe(AF487, AG487, "W")</f>
        <v>56155.124623825708</v>
      </c>
      <c r="AL487" s="151" cm="1">
        <f t="array" ref="AL487">_xll.DCEPropSectPipe(AF487, AG487, "Sx")</f>
        <v>37813.500833333332</v>
      </c>
      <c r="AM487" s="11">
        <f>2*Cal!AG487</f>
        <v>13.000000000000002</v>
      </c>
      <c r="AN487" s="11">
        <f t="shared" si="107"/>
        <v>53.9</v>
      </c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9"/>
      <c r="BB487" s="5" t="s">
        <v>301</v>
      </c>
      <c r="BC487" s="3">
        <v>100.34457264249217</v>
      </c>
      <c r="BD487" s="3">
        <v>0</v>
      </c>
      <c r="BE487" s="3">
        <v>2.1374762072491542</v>
      </c>
      <c r="BF487" s="3">
        <v>1.0003395154443666</v>
      </c>
      <c r="BG487" s="3">
        <v>0</v>
      </c>
      <c r="BH487" s="153">
        <f t="shared" si="108"/>
        <v>1.0003395154443666</v>
      </c>
      <c r="BI487" s="153">
        <f t="shared" si="109"/>
        <v>2.1374762072491542</v>
      </c>
      <c r="BJ487" s="8">
        <f t="shared" si="110"/>
        <v>0.21706639956637089</v>
      </c>
      <c r="BK487" s="8">
        <f t="shared" si="111"/>
        <v>8.4827903669097121E-2</v>
      </c>
      <c r="BL487" s="8">
        <f t="shared" si="112"/>
        <v>0.30189430323546801</v>
      </c>
      <c r="BM487" s="8">
        <f t="shared" si="113"/>
        <v>1.5905667713952746E-2</v>
      </c>
      <c r="BN487" s="7" t="str">
        <f t="shared" si="114"/>
        <v>OK</v>
      </c>
      <c r="BO487" s="9">
        <f t="shared" si="115"/>
        <v>8.4827903669097135E-2</v>
      </c>
      <c r="BP487" s="7" t="str">
        <f t="shared" si="116"/>
        <v>OK</v>
      </c>
      <c r="BQ487" s="11">
        <f t="shared" si="117"/>
        <v>8.2923076923076913</v>
      </c>
      <c r="BR487" s="10" t="str">
        <f t="shared" si="118"/>
        <v>-</v>
      </c>
      <c r="BS487" s="9" t="str" cm="1">
        <f t="array" ref="BS487">IF(BQ487&lt;$K$45,"-",IF(BC487&lt;0,_xll.Dce_5575_1121_SigmaCr1(AN487,AG487,$B$23,$D$23),"-"))</f>
        <v>-</v>
      </c>
      <c r="BT487" s="10">
        <f t="shared" si="119"/>
        <v>0</v>
      </c>
      <c r="BU487" s="7" t="str">
        <f t="shared" si="120"/>
        <v>OK</v>
      </c>
      <c r="DA487" s="186"/>
      <c r="DB487" s="186"/>
      <c r="DC487" s="186"/>
      <c r="DD487" s="201"/>
      <c r="DE487" s="201"/>
      <c r="DF487" s="186"/>
      <c r="DG487" s="186"/>
      <c r="DH487" s="189"/>
      <c r="DI487" s="190"/>
      <c r="DJ487" s="187"/>
      <c r="DK487" s="187"/>
      <c r="DL487" s="190"/>
      <c r="DM487" s="190"/>
      <c r="DN487" s="190"/>
      <c r="DO487" s="190"/>
      <c r="DP487" s="190"/>
      <c r="DQ487" s="190"/>
      <c r="DR487" s="190"/>
      <c r="DS487" s="190"/>
      <c r="DT487" s="190"/>
      <c r="DU487" s="190"/>
      <c r="DV487" s="190"/>
      <c r="DW487" s="190"/>
      <c r="DX487" s="190"/>
      <c r="DY487" s="190"/>
      <c r="DZ487" s="190"/>
      <c r="EA487" s="190"/>
      <c r="EB487" s="186"/>
      <c r="EC487" s="188"/>
      <c r="ED487" s="188"/>
      <c r="EE487" s="188"/>
      <c r="EF487" s="188"/>
      <c r="EG487" s="188"/>
      <c r="EH487" s="188"/>
      <c r="EI487" s="188"/>
      <c r="EJ487" s="191"/>
      <c r="EK487" s="191"/>
      <c r="EL487" s="191"/>
      <c r="EM487" s="191"/>
      <c r="EN487" s="189"/>
      <c r="EO487" s="190"/>
      <c r="EP487" s="189"/>
      <c r="EQ487" s="187"/>
      <c r="ER487" s="191"/>
      <c r="ES487" s="190"/>
      <c r="ET487" s="191"/>
      <c r="EU487" s="190"/>
    </row>
    <row r="488" spans="27:151">
      <c r="AA488" s="6" t="s">
        <v>282</v>
      </c>
      <c r="AB488" s="5" t="s">
        <v>283</v>
      </c>
      <c r="AC488" s="5" t="s">
        <v>284</v>
      </c>
      <c r="AD488" s="4">
        <v>22.75</v>
      </c>
      <c r="AE488" s="4">
        <v>28</v>
      </c>
      <c r="AF488" s="5">
        <v>114.3</v>
      </c>
      <c r="AG488" s="5">
        <v>6.5000000000000009</v>
      </c>
      <c r="AH488" s="6" t="str">
        <f t="shared" si="106"/>
        <v>114.3 x 6.5</v>
      </c>
      <c r="AI488" s="11" cm="1">
        <f t="array" ref="AI488">_xll.DCEPropSectPipe(AF488, AG488, "Area")</f>
        <v>2201.3139723703698</v>
      </c>
      <c r="AJ488" s="151" cm="1">
        <f t="array" ref="AJ488">_xll.DCEPropSectPipe(AF488, AG488, "Ix")</f>
        <v>3209265.3722516391</v>
      </c>
      <c r="AK488" s="151" cm="1">
        <f t="array" ref="AK488">_xll.DCEPropSectPipe(AF488, AG488, "W")</f>
        <v>56155.124623825708</v>
      </c>
      <c r="AL488" s="151" cm="1">
        <f t="array" ref="AL488">_xll.DCEPropSectPipe(AF488, AG488, "Sx")</f>
        <v>37813.500833333332</v>
      </c>
      <c r="AM488" s="11">
        <f>2*Cal!AG488</f>
        <v>13.000000000000002</v>
      </c>
      <c r="AN488" s="11">
        <f t="shared" si="107"/>
        <v>53.9</v>
      </c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9"/>
      <c r="BB488" s="5" t="s">
        <v>301</v>
      </c>
      <c r="BC488" s="3">
        <v>100.34457264249319</v>
      </c>
      <c r="BD488" s="3">
        <v>0</v>
      </c>
      <c r="BE488" s="3">
        <v>8.9991503879835351E-3</v>
      </c>
      <c r="BF488" s="3">
        <v>1.0003395154443382</v>
      </c>
      <c r="BG488" s="3">
        <v>0</v>
      </c>
      <c r="BH488" s="153">
        <f t="shared" si="108"/>
        <v>1.0003395154443382</v>
      </c>
      <c r="BI488" s="153">
        <f t="shared" si="109"/>
        <v>8.9991503879835351E-3</v>
      </c>
      <c r="BJ488" s="8">
        <f t="shared" si="110"/>
        <v>0.21706639956637308</v>
      </c>
      <c r="BK488" s="8">
        <f t="shared" si="111"/>
        <v>8.482790366909472E-2</v>
      </c>
      <c r="BL488" s="8">
        <f t="shared" si="112"/>
        <v>0.30189430323546779</v>
      </c>
      <c r="BM488" s="8">
        <f t="shared" si="113"/>
        <v>6.6965655708218252E-5</v>
      </c>
      <c r="BN488" s="7" t="str">
        <f t="shared" si="114"/>
        <v>OK</v>
      </c>
      <c r="BO488" s="9">
        <f t="shared" si="115"/>
        <v>8.4827903669094734E-2</v>
      </c>
      <c r="BP488" s="7" t="str">
        <f t="shared" si="116"/>
        <v>OK</v>
      </c>
      <c r="BQ488" s="11">
        <f t="shared" si="117"/>
        <v>8.2923076923076913</v>
      </c>
      <c r="BR488" s="10" t="str">
        <f t="shared" si="118"/>
        <v>-</v>
      </c>
      <c r="BS488" s="9" t="str" cm="1">
        <f t="array" ref="BS488">IF(BQ488&lt;$K$45,"-",IF(BC488&lt;0,_xll.Dce_5575_1121_SigmaCr1(AN488,AG488,$B$23,$D$23),"-"))</f>
        <v>-</v>
      </c>
      <c r="BT488" s="10">
        <f t="shared" si="119"/>
        <v>0</v>
      </c>
      <c r="BU488" s="7" t="str">
        <f t="shared" si="120"/>
        <v>OK</v>
      </c>
      <c r="DA488" s="186"/>
      <c r="DB488" s="186"/>
      <c r="DC488" s="186"/>
      <c r="DD488" s="201"/>
      <c r="DE488" s="201"/>
      <c r="DF488" s="186"/>
      <c r="DG488" s="186"/>
      <c r="DH488" s="189"/>
      <c r="DI488" s="190"/>
      <c r="DJ488" s="187"/>
      <c r="DK488" s="187"/>
      <c r="DL488" s="190"/>
      <c r="DM488" s="190"/>
      <c r="DN488" s="190"/>
      <c r="DO488" s="190"/>
      <c r="DP488" s="190"/>
      <c r="DQ488" s="190"/>
      <c r="DR488" s="190"/>
      <c r="DS488" s="190"/>
      <c r="DT488" s="190"/>
      <c r="DU488" s="190"/>
      <c r="DV488" s="190"/>
      <c r="DW488" s="190"/>
      <c r="DX488" s="190"/>
      <c r="DY488" s="190"/>
      <c r="DZ488" s="190"/>
      <c r="EA488" s="190"/>
      <c r="EB488" s="186"/>
      <c r="EC488" s="188"/>
      <c r="ED488" s="188"/>
      <c r="EE488" s="188"/>
      <c r="EF488" s="188"/>
      <c r="EG488" s="188"/>
      <c r="EH488" s="188"/>
      <c r="EI488" s="188"/>
      <c r="EJ488" s="191"/>
      <c r="EK488" s="191"/>
      <c r="EL488" s="191"/>
      <c r="EM488" s="191"/>
      <c r="EN488" s="189"/>
      <c r="EO488" s="190"/>
      <c r="EP488" s="189"/>
      <c r="EQ488" s="187"/>
      <c r="ER488" s="191"/>
      <c r="ES488" s="190"/>
      <c r="ET488" s="191"/>
      <c r="EU488" s="190"/>
    </row>
    <row r="489" spans="27:151">
      <c r="AA489" s="6" t="s">
        <v>282</v>
      </c>
      <c r="AB489" s="5" t="s">
        <v>283</v>
      </c>
      <c r="AC489" s="5" t="s">
        <v>284</v>
      </c>
      <c r="AD489" s="4">
        <v>23.19</v>
      </c>
      <c r="AE489" s="4">
        <v>28</v>
      </c>
      <c r="AF489" s="5">
        <v>114.3</v>
      </c>
      <c r="AG489" s="5">
        <v>6.5000000000000009</v>
      </c>
      <c r="AH489" s="6" t="str">
        <f t="shared" si="106"/>
        <v>114.3 x 6.5</v>
      </c>
      <c r="AI489" s="11" cm="1">
        <f t="array" ref="AI489">_xll.DCEPropSectPipe(AF489, AG489, "Area")</f>
        <v>2201.3139723703698</v>
      </c>
      <c r="AJ489" s="151" cm="1">
        <f t="array" ref="AJ489">_xll.DCEPropSectPipe(AF489, AG489, "Ix")</f>
        <v>3209265.3722516391</v>
      </c>
      <c r="AK489" s="151" cm="1">
        <f t="array" ref="AK489">_xll.DCEPropSectPipe(AF489, AG489, "W")</f>
        <v>56155.124623825708</v>
      </c>
      <c r="AL489" s="151" cm="1">
        <f t="array" ref="AL489">_xll.DCEPropSectPipe(AF489, AG489, "Sx")</f>
        <v>37813.500833333332</v>
      </c>
      <c r="AM489" s="11">
        <f>2*Cal!AG489</f>
        <v>13.000000000000002</v>
      </c>
      <c r="AN489" s="11">
        <f t="shared" si="107"/>
        <v>53.9</v>
      </c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9"/>
      <c r="BB489" s="5" t="s">
        <v>301</v>
      </c>
      <c r="BC489" s="3">
        <v>100.34457264249319</v>
      </c>
      <c r="BD489" s="3">
        <v>0</v>
      </c>
      <c r="BE489" s="3">
        <v>9.0542843816041413E-2</v>
      </c>
      <c r="BF489" s="3">
        <v>0.97856470421220765</v>
      </c>
      <c r="BG489" s="3">
        <v>0</v>
      </c>
      <c r="BH489" s="153">
        <f t="shared" si="108"/>
        <v>0.97856470421220765</v>
      </c>
      <c r="BI489" s="153">
        <f t="shared" si="109"/>
        <v>9.0542843816041413E-2</v>
      </c>
      <c r="BJ489" s="8">
        <f t="shared" si="110"/>
        <v>0.21706639956637308</v>
      </c>
      <c r="BK489" s="8">
        <f t="shared" si="111"/>
        <v>8.2981418989549263E-2</v>
      </c>
      <c r="BL489" s="8">
        <f t="shared" si="112"/>
        <v>0.30004781855592233</v>
      </c>
      <c r="BM489" s="8">
        <f t="shared" si="113"/>
        <v>6.7375925997683196E-4</v>
      </c>
      <c r="BN489" s="7" t="str">
        <f t="shared" si="114"/>
        <v>OK</v>
      </c>
      <c r="BO489" s="9">
        <f t="shared" si="115"/>
        <v>8.2981418989549277E-2</v>
      </c>
      <c r="BP489" s="7" t="str">
        <f t="shared" si="116"/>
        <v>OK</v>
      </c>
      <c r="BQ489" s="11">
        <f t="shared" si="117"/>
        <v>8.2923076923076913</v>
      </c>
      <c r="BR489" s="10" t="str">
        <f t="shared" si="118"/>
        <v>-</v>
      </c>
      <c r="BS489" s="9" t="str" cm="1">
        <f t="array" ref="BS489">IF(BQ489&lt;$K$45,"-",IF(BC489&lt;0,_xll.Dce_5575_1121_SigmaCr1(AN489,AG489,$B$23,$D$23),"-"))</f>
        <v>-</v>
      </c>
      <c r="BT489" s="10">
        <f t="shared" si="119"/>
        <v>0</v>
      </c>
      <c r="BU489" s="7" t="str">
        <f t="shared" si="120"/>
        <v>OK</v>
      </c>
      <c r="DA489" s="186"/>
      <c r="DB489" s="186"/>
      <c r="DC489" s="186"/>
      <c r="DD489" s="201"/>
      <c r="DE489" s="201"/>
      <c r="DF489" s="186"/>
      <c r="DG489" s="186"/>
      <c r="DH489" s="189"/>
      <c r="DI489" s="190"/>
      <c r="DJ489" s="187"/>
      <c r="DK489" s="187"/>
      <c r="DL489" s="190"/>
      <c r="DM489" s="190"/>
      <c r="DN489" s="190"/>
      <c r="DO489" s="190"/>
      <c r="DP489" s="190"/>
      <c r="DQ489" s="190"/>
      <c r="DR489" s="190"/>
      <c r="DS489" s="190"/>
      <c r="DT489" s="190"/>
      <c r="DU489" s="190"/>
      <c r="DV489" s="190"/>
      <c r="DW489" s="190"/>
      <c r="DX489" s="190"/>
      <c r="DY489" s="190"/>
      <c r="DZ489" s="190"/>
      <c r="EA489" s="190"/>
      <c r="EB489" s="186"/>
      <c r="EC489" s="188"/>
      <c r="ED489" s="188"/>
      <c r="EE489" s="188"/>
      <c r="EF489" s="188"/>
      <c r="EG489" s="188"/>
      <c r="EH489" s="188"/>
      <c r="EI489" s="188"/>
      <c r="EJ489" s="191"/>
      <c r="EK489" s="191"/>
      <c r="EL489" s="191"/>
      <c r="EM489" s="191"/>
      <c r="EN489" s="189"/>
      <c r="EO489" s="190"/>
      <c r="EP489" s="189"/>
      <c r="EQ489" s="187"/>
      <c r="ER489" s="191"/>
      <c r="ES489" s="190"/>
      <c r="ET489" s="191"/>
      <c r="EU489" s="190"/>
    </row>
    <row r="490" spans="27:151">
      <c r="AA490" s="6" t="s">
        <v>282</v>
      </c>
      <c r="AB490" s="5" t="s">
        <v>283</v>
      </c>
      <c r="AC490" s="5" t="s">
        <v>284</v>
      </c>
      <c r="AD490" s="4">
        <v>23.62</v>
      </c>
      <c r="AE490" s="4">
        <v>28</v>
      </c>
      <c r="AF490" s="5">
        <v>114.3</v>
      </c>
      <c r="AG490" s="5">
        <v>6.5000000000000009</v>
      </c>
      <c r="AH490" s="6" t="str">
        <f t="shared" si="106"/>
        <v>114.3 x 6.5</v>
      </c>
      <c r="AI490" s="11" cm="1">
        <f t="array" ref="AI490">_xll.DCEPropSectPipe(AF490, AG490, "Area")</f>
        <v>2201.3139723703698</v>
      </c>
      <c r="AJ490" s="151" cm="1">
        <f t="array" ref="AJ490">_xll.DCEPropSectPipe(AF490, AG490, "Ix")</f>
        <v>3209265.3722516391</v>
      </c>
      <c r="AK490" s="151" cm="1">
        <f t="array" ref="AK490">_xll.DCEPropSectPipe(AF490, AG490, "W")</f>
        <v>56155.124623825708</v>
      </c>
      <c r="AL490" s="151" cm="1">
        <f t="array" ref="AL490">_xll.DCEPropSectPipe(AF490, AG490, "Sx")</f>
        <v>37813.500833333332</v>
      </c>
      <c r="AM490" s="11">
        <f>2*Cal!AG490</f>
        <v>13.000000000000002</v>
      </c>
      <c r="AN490" s="11">
        <f t="shared" si="107"/>
        <v>53.9</v>
      </c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9"/>
      <c r="BB490" s="5" t="s">
        <v>301</v>
      </c>
      <c r="BC490" s="3">
        <v>100.34457264249319</v>
      </c>
      <c r="BD490" s="3">
        <v>0</v>
      </c>
      <c r="BE490" s="3">
        <v>0.17208653724409931</v>
      </c>
      <c r="BF490" s="3">
        <v>0.92111452710530195</v>
      </c>
      <c r="BG490" s="3">
        <v>0</v>
      </c>
      <c r="BH490" s="153">
        <f t="shared" si="108"/>
        <v>0.92111452710530195</v>
      </c>
      <c r="BI490" s="153">
        <f t="shared" si="109"/>
        <v>0.17208653724409931</v>
      </c>
      <c r="BJ490" s="8">
        <f t="shared" si="110"/>
        <v>0.21706639956637308</v>
      </c>
      <c r="BK490" s="8">
        <f t="shared" si="111"/>
        <v>7.8109694925712472E-2</v>
      </c>
      <c r="BL490" s="8">
        <f t="shared" si="112"/>
        <v>0.29517609449208554</v>
      </c>
      <c r="BM490" s="8">
        <f t="shared" si="113"/>
        <v>1.2805528642454459E-3</v>
      </c>
      <c r="BN490" s="7" t="str">
        <f t="shared" si="114"/>
        <v>OK</v>
      </c>
      <c r="BO490" s="9">
        <f t="shared" si="115"/>
        <v>7.8109694925712472E-2</v>
      </c>
      <c r="BP490" s="7" t="str">
        <f t="shared" si="116"/>
        <v>OK</v>
      </c>
      <c r="BQ490" s="11">
        <f t="shared" si="117"/>
        <v>8.2923076923076913</v>
      </c>
      <c r="BR490" s="10" t="str">
        <f t="shared" si="118"/>
        <v>-</v>
      </c>
      <c r="BS490" s="9" t="str" cm="1">
        <f t="array" ref="BS490">IF(BQ490&lt;$K$45,"-",IF(BC490&lt;0,_xll.Dce_5575_1121_SigmaCr1(AN490,AG490,$B$23,$D$23),"-"))</f>
        <v>-</v>
      </c>
      <c r="BT490" s="10">
        <f t="shared" si="119"/>
        <v>0</v>
      </c>
      <c r="BU490" s="7" t="str">
        <f t="shared" si="120"/>
        <v>OK</v>
      </c>
      <c r="DA490" s="186"/>
      <c r="DB490" s="186"/>
      <c r="DC490" s="186"/>
      <c r="DD490" s="201"/>
      <c r="DE490" s="201"/>
      <c r="DF490" s="186"/>
      <c r="DG490" s="186"/>
      <c r="DH490" s="189"/>
      <c r="DI490" s="190"/>
      <c r="DJ490" s="187"/>
      <c r="DK490" s="187"/>
      <c r="DL490" s="190"/>
      <c r="DM490" s="190"/>
      <c r="DN490" s="190"/>
      <c r="DO490" s="190"/>
      <c r="DP490" s="190"/>
      <c r="DQ490" s="190"/>
      <c r="DR490" s="190"/>
      <c r="DS490" s="190"/>
      <c r="DT490" s="190"/>
      <c r="DU490" s="190"/>
      <c r="DV490" s="190"/>
      <c r="DW490" s="190"/>
      <c r="DX490" s="190"/>
      <c r="DY490" s="190"/>
      <c r="DZ490" s="190"/>
      <c r="EA490" s="190"/>
      <c r="EB490" s="186"/>
      <c r="EC490" s="188"/>
      <c r="ED490" s="188"/>
      <c r="EE490" s="188"/>
      <c r="EF490" s="188"/>
      <c r="EG490" s="188"/>
      <c r="EH490" s="188"/>
      <c r="EI490" s="188"/>
      <c r="EJ490" s="191"/>
      <c r="EK490" s="191"/>
      <c r="EL490" s="191"/>
      <c r="EM490" s="191"/>
      <c r="EN490" s="189"/>
      <c r="EO490" s="190"/>
      <c r="EP490" s="189"/>
      <c r="EQ490" s="187"/>
      <c r="ER490" s="191"/>
      <c r="ES490" s="190"/>
      <c r="ET490" s="191"/>
      <c r="EU490" s="190"/>
    </row>
    <row r="491" spans="27:151">
      <c r="AA491" s="6" t="s">
        <v>282</v>
      </c>
      <c r="AB491" s="5" t="s">
        <v>283</v>
      </c>
      <c r="AC491" s="5" t="s">
        <v>284</v>
      </c>
      <c r="AD491" s="4">
        <v>24.06</v>
      </c>
      <c r="AE491" s="4">
        <v>28</v>
      </c>
      <c r="AF491" s="5">
        <v>114.3</v>
      </c>
      <c r="AG491" s="5">
        <v>6.5000000000000009</v>
      </c>
      <c r="AH491" s="6" t="str">
        <f t="shared" si="106"/>
        <v>114.3 x 6.5</v>
      </c>
      <c r="AI491" s="11" cm="1">
        <f t="array" ref="AI491">_xll.DCEPropSectPipe(AF491, AG491, "Area")</f>
        <v>2201.3139723703698</v>
      </c>
      <c r="AJ491" s="151" cm="1">
        <f t="array" ref="AJ491">_xll.DCEPropSectPipe(AF491, AG491, "Ix")</f>
        <v>3209265.3722516391</v>
      </c>
      <c r="AK491" s="151" cm="1">
        <f t="array" ref="AK491">_xll.DCEPropSectPipe(AF491, AG491, "W")</f>
        <v>56155.124623825708</v>
      </c>
      <c r="AL491" s="151" cm="1">
        <f t="array" ref="AL491">_xll.DCEPropSectPipe(AF491, AG491, "Sx")</f>
        <v>37813.500833333332</v>
      </c>
      <c r="AM491" s="11">
        <f>2*Cal!AG491</f>
        <v>13.000000000000002</v>
      </c>
      <c r="AN491" s="11">
        <f t="shared" si="107"/>
        <v>53.9</v>
      </c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9"/>
      <c r="BB491" s="5" t="s">
        <v>301</v>
      </c>
      <c r="BC491" s="3">
        <v>100.34457264249319</v>
      </c>
      <c r="BD491" s="3">
        <v>0</v>
      </c>
      <c r="BE491" s="3">
        <v>0.25363023067215718</v>
      </c>
      <c r="BF491" s="3">
        <v>0.82798898412362087</v>
      </c>
      <c r="BG491" s="3">
        <v>0</v>
      </c>
      <c r="BH491" s="153">
        <f t="shared" si="108"/>
        <v>0.82798898412362087</v>
      </c>
      <c r="BI491" s="153">
        <f t="shared" si="109"/>
        <v>0.25363023067215718</v>
      </c>
      <c r="BJ491" s="8">
        <f t="shared" si="110"/>
        <v>0.21706639956637308</v>
      </c>
      <c r="BK491" s="8">
        <f t="shared" si="111"/>
        <v>7.0212731477584292E-2</v>
      </c>
      <c r="BL491" s="8">
        <f t="shared" si="112"/>
        <v>0.28727913104395736</v>
      </c>
      <c r="BM491" s="8">
        <f t="shared" si="113"/>
        <v>1.8873464685140594E-3</v>
      </c>
      <c r="BN491" s="7" t="str">
        <f t="shared" si="114"/>
        <v>OK</v>
      </c>
      <c r="BO491" s="9">
        <f t="shared" si="115"/>
        <v>7.0212731477584306E-2</v>
      </c>
      <c r="BP491" s="7" t="str">
        <f t="shared" si="116"/>
        <v>OK</v>
      </c>
      <c r="BQ491" s="11">
        <f t="shared" si="117"/>
        <v>8.2923076923076913</v>
      </c>
      <c r="BR491" s="10" t="str">
        <f t="shared" si="118"/>
        <v>-</v>
      </c>
      <c r="BS491" s="9" t="str" cm="1">
        <f t="array" ref="BS491">IF(BQ491&lt;$K$45,"-",IF(BC491&lt;0,_xll.Dce_5575_1121_SigmaCr1(AN491,AG491,$B$23,$D$23),"-"))</f>
        <v>-</v>
      </c>
      <c r="BT491" s="10">
        <f t="shared" si="119"/>
        <v>0</v>
      </c>
      <c r="BU491" s="7" t="str">
        <f t="shared" si="120"/>
        <v>OK</v>
      </c>
      <c r="DA491" s="186"/>
      <c r="DB491" s="186"/>
      <c r="DC491" s="186"/>
      <c r="DD491" s="201"/>
      <c r="DE491" s="201"/>
      <c r="DF491" s="186"/>
      <c r="DG491" s="186"/>
      <c r="DH491" s="189"/>
      <c r="DI491" s="190"/>
      <c r="DJ491" s="187"/>
      <c r="DK491" s="187"/>
      <c r="DL491" s="190"/>
      <c r="DM491" s="190"/>
      <c r="DN491" s="190"/>
      <c r="DO491" s="190"/>
      <c r="DP491" s="190"/>
      <c r="DQ491" s="190"/>
      <c r="DR491" s="190"/>
      <c r="DS491" s="190"/>
      <c r="DT491" s="190"/>
      <c r="DU491" s="190"/>
      <c r="DV491" s="190"/>
      <c r="DW491" s="190"/>
      <c r="DX491" s="190"/>
      <c r="DY491" s="190"/>
      <c r="DZ491" s="190"/>
      <c r="EA491" s="190"/>
      <c r="EB491" s="186"/>
      <c r="EC491" s="188"/>
      <c r="ED491" s="188"/>
      <c r="EE491" s="188"/>
      <c r="EF491" s="188"/>
      <c r="EG491" s="188"/>
      <c r="EH491" s="188"/>
      <c r="EI491" s="188"/>
      <c r="EJ491" s="191"/>
      <c r="EK491" s="191"/>
      <c r="EL491" s="191"/>
      <c r="EM491" s="191"/>
      <c r="EN491" s="189"/>
      <c r="EO491" s="190"/>
      <c r="EP491" s="189"/>
      <c r="EQ491" s="187"/>
      <c r="ER491" s="191"/>
      <c r="ES491" s="190"/>
      <c r="ET491" s="191"/>
      <c r="EU491" s="190"/>
    </row>
    <row r="492" spans="27:151">
      <c r="AA492" s="6" t="s">
        <v>282</v>
      </c>
      <c r="AB492" s="5" t="s">
        <v>283</v>
      </c>
      <c r="AC492" s="5" t="s">
        <v>284</v>
      </c>
      <c r="AD492" s="4">
        <v>24.5</v>
      </c>
      <c r="AE492" s="4">
        <v>28</v>
      </c>
      <c r="AF492" s="5">
        <v>114.3</v>
      </c>
      <c r="AG492" s="5">
        <v>6.5000000000000009</v>
      </c>
      <c r="AH492" s="6" t="str">
        <f t="shared" si="106"/>
        <v>114.3 x 6.5</v>
      </c>
      <c r="AI492" s="11" cm="1">
        <f t="array" ref="AI492">_xll.DCEPropSectPipe(AF492, AG492, "Area")</f>
        <v>2201.3139723703698</v>
      </c>
      <c r="AJ492" s="151" cm="1">
        <f t="array" ref="AJ492">_xll.DCEPropSectPipe(AF492, AG492, "Ix")</f>
        <v>3209265.3722516391</v>
      </c>
      <c r="AK492" s="151" cm="1">
        <f t="array" ref="AK492">_xll.DCEPropSectPipe(AF492, AG492, "W")</f>
        <v>56155.124623825708</v>
      </c>
      <c r="AL492" s="151" cm="1">
        <f t="array" ref="AL492">_xll.DCEPropSectPipe(AF492, AG492, "Sx")</f>
        <v>37813.500833333332</v>
      </c>
      <c r="AM492" s="11">
        <f>2*Cal!AG492</f>
        <v>13.000000000000002</v>
      </c>
      <c r="AN492" s="11">
        <f t="shared" si="107"/>
        <v>53.9</v>
      </c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9"/>
      <c r="BB492" s="5" t="s">
        <v>301</v>
      </c>
      <c r="BC492" s="3">
        <v>100.34457264249319</v>
      </c>
      <c r="BD492" s="3">
        <v>0</v>
      </c>
      <c r="BE492" s="3">
        <v>0.33517392410021507</v>
      </c>
      <c r="BF492" s="3">
        <v>0.69918807526716453</v>
      </c>
      <c r="BG492" s="3">
        <v>0</v>
      </c>
      <c r="BH492" s="153">
        <f t="shared" si="108"/>
        <v>0.69918807526716453</v>
      </c>
      <c r="BI492" s="153">
        <f t="shared" si="109"/>
        <v>0.33517392410021507</v>
      </c>
      <c r="BJ492" s="8">
        <f t="shared" si="110"/>
        <v>0.21706639956637308</v>
      </c>
      <c r="BK492" s="8">
        <f t="shared" si="111"/>
        <v>5.9290528645164764E-2</v>
      </c>
      <c r="BL492" s="8">
        <f t="shared" si="112"/>
        <v>0.27635692821153784</v>
      </c>
      <c r="BM492" s="8">
        <f t="shared" si="113"/>
        <v>2.4941400727826733E-3</v>
      </c>
      <c r="BN492" s="7" t="str">
        <f t="shared" si="114"/>
        <v>OK</v>
      </c>
      <c r="BO492" s="9">
        <f t="shared" si="115"/>
        <v>5.9290528645164778E-2</v>
      </c>
      <c r="BP492" s="7" t="str">
        <f t="shared" si="116"/>
        <v>OK</v>
      </c>
      <c r="BQ492" s="11">
        <f t="shared" si="117"/>
        <v>8.2923076923076913</v>
      </c>
      <c r="BR492" s="10" t="str">
        <f t="shared" si="118"/>
        <v>-</v>
      </c>
      <c r="BS492" s="9" t="str" cm="1">
        <f t="array" ref="BS492">IF(BQ492&lt;$K$45,"-",IF(BC492&lt;0,_xll.Dce_5575_1121_SigmaCr1(AN492,AG492,$B$23,$D$23),"-"))</f>
        <v>-</v>
      </c>
      <c r="BT492" s="10">
        <f t="shared" si="119"/>
        <v>0</v>
      </c>
      <c r="BU492" s="7" t="str">
        <f t="shared" si="120"/>
        <v>OK</v>
      </c>
      <c r="DA492" s="186"/>
      <c r="DB492" s="186"/>
      <c r="DC492" s="186"/>
      <c r="DD492" s="201"/>
      <c r="DE492" s="201"/>
      <c r="DF492" s="186"/>
      <c r="DG492" s="186"/>
      <c r="DH492" s="189"/>
      <c r="DI492" s="190"/>
      <c r="DJ492" s="187"/>
      <c r="DK492" s="187"/>
      <c r="DL492" s="190"/>
      <c r="DM492" s="190"/>
      <c r="DN492" s="190"/>
      <c r="DO492" s="190"/>
      <c r="DP492" s="190"/>
      <c r="DQ492" s="190"/>
      <c r="DR492" s="190"/>
      <c r="DS492" s="190"/>
      <c r="DT492" s="190"/>
      <c r="DU492" s="190"/>
      <c r="DV492" s="190"/>
      <c r="DW492" s="190"/>
      <c r="DX492" s="190"/>
      <c r="DY492" s="190"/>
      <c r="DZ492" s="190"/>
      <c r="EA492" s="190"/>
      <c r="EB492" s="186"/>
      <c r="EC492" s="188"/>
      <c r="ED492" s="188"/>
      <c r="EE492" s="188"/>
      <c r="EF492" s="188"/>
      <c r="EG492" s="188"/>
      <c r="EH492" s="188"/>
      <c r="EI492" s="188"/>
      <c r="EJ492" s="191"/>
      <c r="EK492" s="191"/>
      <c r="EL492" s="191"/>
      <c r="EM492" s="191"/>
      <c r="EN492" s="189"/>
      <c r="EO492" s="190"/>
      <c r="EP492" s="189"/>
      <c r="EQ492" s="187"/>
      <c r="ER492" s="191"/>
      <c r="ES492" s="190"/>
      <c r="ET492" s="191"/>
      <c r="EU492" s="190"/>
    </row>
    <row r="493" spans="27:151">
      <c r="AA493" s="6" t="s">
        <v>282</v>
      </c>
      <c r="AB493" s="5" t="s">
        <v>283</v>
      </c>
      <c r="AC493" s="5" t="s">
        <v>284</v>
      </c>
      <c r="AD493" s="4">
        <v>24.5</v>
      </c>
      <c r="AE493" s="4">
        <v>28</v>
      </c>
      <c r="AF493" s="5">
        <v>114.3</v>
      </c>
      <c r="AG493" s="5">
        <v>6.5000000000000009</v>
      </c>
      <c r="AH493" s="6" t="str">
        <f t="shared" si="106"/>
        <v>114.3 x 6.5</v>
      </c>
      <c r="AI493" s="11" cm="1">
        <f t="array" ref="AI493">_xll.DCEPropSectPipe(AF493, AG493, "Area")</f>
        <v>2201.3139723703698</v>
      </c>
      <c r="AJ493" s="151" cm="1">
        <f t="array" ref="AJ493">_xll.DCEPropSectPipe(AF493, AG493, "Ix")</f>
        <v>3209265.3722516391</v>
      </c>
      <c r="AK493" s="151" cm="1">
        <f t="array" ref="AK493">_xll.DCEPropSectPipe(AF493, AG493, "W")</f>
        <v>56155.124623825708</v>
      </c>
      <c r="AL493" s="151" cm="1">
        <f t="array" ref="AL493">_xll.DCEPropSectPipe(AF493, AG493, "Sx")</f>
        <v>37813.500833333332</v>
      </c>
      <c r="AM493" s="11">
        <f>2*Cal!AG493</f>
        <v>13.000000000000002</v>
      </c>
      <c r="AN493" s="11">
        <f t="shared" si="107"/>
        <v>53.9</v>
      </c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9"/>
      <c r="BB493" s="5" t="s">
        <v>301</v>
      </c>
      <c r="BC493" s="3">
        <v>-1064.8392836901787</v>
      </c>
      <c r="BD493" s="3">
        <v>0</v>
      </c>
      <c r="BE493" s="3">
        <v>3.0235140904237485</v>
      </c>
      <c r="BF493" s="3">
        <v>0.69918807526705551</v>
      </c>
      <c r="BG493" s="3">
        <v>0</v>
      </c>
      <c r="BH493" s="153">
        <f t="shared" si="108"/>
        <v>0.69918807526705551</v>
      </c>
      <c r="BI493" s="153">
        <f t="shared" si="109"/>
        <v>3.0235140904237485</v>
      </c>
      <c r="BJ493" s="8">
        <f t="shared" si="110"/>
        <v>2.3034711628198314</v>
      </c>
      <c r="BK493" s="8">
        <f t="shared" si="111"/>
        <v>5.9290528645155528E-2</v>
      </c>
      <c r="BL493" s="8">
        <f t="shared" si="112"/>
        <v>2.3627616914649869</v>
      </c>
      <c r="BM493" s="8">
        <f t="shared" si="113"/>
        <v>2.2498968778055035E-2</v>
      </c>
      <c r="BN493" s="7" t="str">
        <f t="shared" si="114"/>
        <v>O/S</v>
      </c>
      <c r="BO493" s="9">
        <f t="shared" si="115"/>
        <v>5.9290528645155535E-2</v>
      </c>
      <c r="BP493" s="7" t="str">
        <f t="shared" si="116"/>
        <v>OK</v>
      </c>
      <c r="BQ493" s="11">
        <f t="shared" si="117"/>
        <v>8.2923076923076913</v>
      </c>
      <c r="BR493" s="10" t="str">
        <f t="shared" si="118"/>
        <v>-</v>
      </c>
      <c r="BS493" s="9" t="str" cm="1">
        <f t="array" ref="BS493">IF(BQ493&lt;$K$45,"-",IF(BC493&lt;0,_xll.Dce_5575_1121_SigmaCr1(AN493,AG493,$B$23,$D$23),"-"))</f>
        <v>-</v>
      </c>
      <c r="BT493" s="10">
        <f t="shared" si="119"/>
        <v>0</v>
      </c>
      <c r="BU493" s="7" t="str">
        <f t="shared" si="120"/>
        <v>OK</v>
      </c>
      <c r="DA493" s="186"/>
      <c r="DB493" s="186"/>
      <c r="DC493" s="186"/>
      <c r="DD493" s="201"/>
      <c r="DE493" s="201"/>
      <c r="DF493" s="186"/>
      <c r="DG493" s="186"/>
      <c r="DH493" s="189"/>
      <c r="DI493" s="190"/>
      <c r="DJ493" s="187"/>
      <c r="DK493" s="187"/>
      <c r="DL493" s="190"/>
      <c r="DM493" s="190"/>
      <c r="DN493" s="190"/>
      <c r="DO493" s="190"/>
      <c r="DP493" s="190"/>
      <c r="DQ493" s="190"/>
      <c r="DR493" s="190"/>
      <c r="DS493" s="190"/>
      <c r="DT493" s="190"/>
      <c r="DU493" s="190"/>
      <c r="DV493" s="190"/>
      <c r="DW493" s="190"/>
      <c r="DX493" s="190"/>
      <c r="DY493" s="190"/>
      <c r="DZ493" s="190"/>
      <c r="EA493" s="190"/>
      <c r="EB493" s="186"/>
      <c r="EC493" s="188"/>
      <c r="ED493" s="188"/>
      <c r="EE493" s="188"/>
      <c r="EF493" s="188"/>
      <c r="EG493" s="188"/>
      <c r="EH493" s="188"/>
      <c r="EI493" s="188"/>
      <c r="EJ493" s="191"/>
      <c r="EK493" s="191"/>
      <c r="EL493" s="191"/>
      <c r="EM493" s="191"/>
      <c r="EN493" s="189"/>
      <c r="EO493" s="190"/>
      <c r="EP493" s="189"/>
      <c r="EQ493" s="187"/>
      <c r="ER493" s="191"/>
      <c r="ES493" s="190"/>
      <c r="ET493" s="191"/>
      <c r="EU493" s="190"/>
    </row>
    <row r="494" spans="27:151">
      <c r="AA494" s="6" t="s">
        <v>282</v>
      </c>
      <c r="AB494" s="5" t="s">
        <v>283</v>
      </c>
      <c r="AC494" s="5" t="s">
        <v>284</v>
      </c>
      <c r="AD494" s="4">
        <v>24.94</v>
      </c>
      <c r="AE494" s="4">
        <v>28</v>
      </c>
      <c r="AF494" s="5">
        <v>114.3</v>
      </c>
      <c r="AG494" s="5">
        <v>6.5000000000000009</v>
      </c>
      <c r="AH494" s="6" t="str">
        <f t="shared" si="106"/>
        <v>114.3 x 6.5</v>
      </c>
      <c r="AI494" s="11" cm="1">
        <f t="array" ref="AI494">_xll.DCEPropSectPipe(AF494, AG494, "Area")</f>
        <v>2201.3139723703698</v>
      </c>
      <c r="AJ494" s="151" cm="1">
        <f t="array" ref="AJ494">_xll.DCEPropSectPipe(AF494, AG494, "Ix")</f>
        <v>3209265.3722516391</v>
      </c>
      <c r="AK494" s="151" cm="1">
        <f t="array" ref="AK494">_xll.DCEPropSectPipe(AF494, AG494, "W")</f>
        <v>56155.124623825708</v>
      </c>
      <c r="AL494" s="151" cm="1">
        <f t="array" ref="AL494">_xll.DCEPropSectPipe(AF494, AG494, "Sx")</f>
        <v>37813.500833333332</v>
      </c>
      <c r="AM494" s="11">
        <f>2*Cal!AG494</f>
        <v>13.000000000000002</v>
      </c>
      <c r="AN494" s="11">
        <f t="shared" si="107"/>
        <v>53.9</v>
      </c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9"/>
      <c r="BB494" s="5" t="s">
        <v>301</v>
      </c>
      <c r="BC494" s="3">
        <v>-1064.8392836901787</v>
      </c>
      <c r="BD494" s="3">
        <v>0</v>
      </c>
      <c r="BE494" s="3">
        <v>3.1050577838518061</v>
      </c>
      <c r="BF494" s="3">
        <v>-0.64143702223072196</v>
      </c>
      <c r="BG494" s="3">
        <v>0</v>
      </c>
      <c r="BH494" s="153">
        <f t="shared" si="108"/>
        <v>0.64143702223072196</v>
      </c>
      <c r="BI494" s="153">
        <f t="shared" si="109"/>
        <v>3.1050577838518061</v>
      </c>
      <c r="BJ494" s="8">
        <f t="shared" si="110"/>
        <v>2.3034711628198314</v>
      </c>
      <c r="BK494" s="8">
        <f t="shared" si="111"/>
        <v>5.4393290569361978E-2</v>
      </c>
      <c r="BL494" s="8">
        <f t="shared" si="112"/>
        <v>2.3578644533891935</v>
      </c>
      <c r="BM494" s="8">
        <f t="shared" si="113"/>
        <v>2.3105762382323647E-2</v>
      </c>
      <c r="BN494" s="7" t="str">
        <f t="shared" si="114"/>
        <v>O/S</v>
      </c>
      <c r="BO494" s="9">
        <f t="shared" si="115"/>
        <v>5.4393290569361985E-2</v>
      </c>
      <c r="BP494" s="7" t="str">
        <f t="shared" si="116"/>
        <v>OK</v>
      </c>
      <c r="BQ494" s="11">
        <f t="shared" si="117"/>
        <v>8.2923076923076913</v>
      </c>
      <c r="BR494" s="10" t="str">
        <f t="shared" si="118"/>
        <v>-</v>
      </c>
      <c r="BS494" s="9" t="str" cm="1">
        <f t="array" ref="BS494">IF(BQ494&lt;$K$45,"-",IF(BC494&lt;0,_xll.Dce_5575_1121_SigmaCr1(AN494,AG494,$B$23,$D$23),"-"))</f>
        <v>-</v>
      </c>
      <c r="BT494" s="10">
        <f t="shared" si="119"/>
        <v>0</v>
      </c>
      <c r="BU494" s="7" t="str">
        <f t="shared" si="120"/>
        <v>OK</v>
      </c>
      <c r="DA494" s="186"/>
      <c r="DB494" s="186"/>
      <c r="DC494" s="186"/>
      <c r="DD494" s="201"/>
      <c r="DE494" s="201"/>
      <c r="DF494" s="186"/>
      <c r="DG494" s="186"/>
      <c r="DH494" s="189"/>
      <c r="DI494" s="190"/>
      <c r="DJ494" s="187"/>
      <c r="DK494" s="187"/>
      <c r="DL494" s="190"/>
      <c r="DM494" s="190"/>
      <c r="DN494" s="190"/>
      <c r="DO494" s="190"/>
      <c r="DP494" s="190"/>
      <c r="DQ494" s="190"/>
      <c r="DR494" s="190"/>
      <c r="DS494" s="190"/>
      <c r="DT494" s="190"/>
      <c r="DU494" s="190"/>
      <c r="DV494" s="190"/>
      <c r="DW494" s="190"/>
      <c r="DX494" s="190"/>
      <c r="DY494" s="190"/>
      <c r="DZ494" s="190"/>
      <c r="EA494" s="190"/>
      <c r="EB494" s="186"/>
      <c r="EC494" s="188"/>
      <c r="ED494" s="188"/>
      <c r="EE494" s="188"/>
      <c r="EF494" s="188"/>
      <c r="EG494" s="188"/>
      <c r="EH494" s="188"/>
      <c r="EI494" s="188"/>
      <c r="EJ494" s="191"/>
      <c r="EK494" s="191"/>
      <c r="EL494" s="191"/>
      <c r="EM494" s="191"/>
      <c r="EN494" s="189"/>
      <c r="EO494" s="190"/>
      <c r="EP494" s="189"/>
      <c r="EQ494" s="187"/>
      <c r="ER494" s="191"/>
      <c r="ES494" s="190"/>
      <c r="ET494" s="191"/>
      <c r="EU494" s="190"/>
    </row>
    <row r="495" spans="27:151">
      <c r="AA495" s="6" t="s">
        <v>282</v>
      </c>
      <c r="AB495" s="5" t="s">
        <v>283</v>
      </c>
      <c r="AC495" s="5" t="s">
        <v>284</v>
      </c>
      <c r="AD495" s="4">
        <v>25.38</v>
      </c>
      <c r="AE495" s="4">
        <v>28</v>
      </c>
      <c r="AF495" s="5">
        <v>114.3</v>
      </c>
      <c r="AG495" s="5">
        <v>6.5000000000000009</v>
      </c>
      <c r="AH495" s="6" t="str">
        <f t="shared" si="106"/>
        <v>114.3 x 6.5</v>
      </c>
      <c r="AI495" s="11" cm="1">
        <f t="array" ref="AI495">_xll.DCEPropSectPipe(AF495, AG495, "Area")</f>
        <v>2201.3139723703698</v>
      </c>
      <c r="AJ495" s="151" cm="1">
        <f t="array" ref="AJ495">_xll.DCEPropSectPipe(AF495, AG495, "Ix")</f>
        <v>3209265.3722516391</v>
      </c>
      <c r="AK495" s="151" cm="1">
        <f t="array" ref="AK495">_xll.DCEPropSectPipe(AF495, AG495, "W")</f>
        <v>56155.124623825708</v>
      </c>
      <c r="AL495" s="151" cm="1">
        <f t="array" ref="AL495">_xll.DCEPropSectPipe(AF495, AG495, "Sx")</f>
        <v>37813.500833333332</v>
      </c>
      <c r="AM495" s="11">
        <f>2*Cal!AG495</f>
        <v>13.000000000000002</v>
      </c>
      <c r="AN495" s="11">
        <f t="shared" si="107"/>
        <v>53.9</v>
      </c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9"/>
      <c r="BB495" s="5" t="s">
        <v>301</v>
      </c>
      <c r="BC495" s="3">
        <v>-1064.8392836901787</v>
      </c>
      <c r="BD495" s="3">
        <v>0</v>
      </c>
      <c r="BE495" s="3">
        <v>3.1866014772798636</v>
      </c>
      <c r="BF495" s="3">
        <v>-2.0177374856032744</v>
      </c>
      <c r="BG495" s="3">
        <v>0</v>
      </c>
      <c r="BH495" s="153">
        <f t="shared" si="108"/>
        <v>2.0177374856032744</v>
      </c>
      <c r="BI495" s="153">
        <f t="shared" si="109"/>
        <v>3.1866014772798636</v>
      </c>
      <c r="BJ495" s="8">
        <f t="shared" si="110"/>
        <v>2.3034711628198314</v>
      </c>
      <c r="BK495" s="8">
        <f t="shared" si="111"/>
        <v>0.1711023491681708</v>
      </c>
      <c r="BL495" s="8">
        <f t="shared" si="112"/>
        <v>2.4745735119880021</v>
      </c>
      <c r="BM495" s="8">
        <f t="shared" si="113"/>
        <v>2.3712555986592256E-2</v>
      </c>
      <c r="BN495" s="7" t="str">
        <f t="shared" si="114"/>
        <v>O/S</v>
      </c>
      <c r="BO495" s="9">
        <f t="shared" si="115"/>
        <v>0.17110234916817083</v>
      </c>
      <c r="BP495" s="7" t="str">
        <f t="shared" si="116"/>
        <v>OK</v>
      </c>
      <c r="BQ495" s="11">
        <f t="shared" si="117"/>
        <v>8.2923076923076913</v>
      </c>
      <c r="BR495" s="10" t="str">
        <f t="shared" si="118"/>
        <v>-</v>
      </c>
      <c r="BS495" s="9" t="str" cm="1">
        <f t="array" ref="BS495">IF(BQ495&lt;$K$45,"-",IF(BC495&lt;0,_xll.Dce_5575_1121_SigmaCr1(AN495,AG495,$B$23,$D$23),"-"))</f>
        <v>-</v>
      </c>
      <c r="BT495" s="10">
        <f t="shared" si="119"/>
        <v>0</v>
      </c>
      <c r="BU495" s="7" t="str">
        <f t="shared" si="120"/>
        <v>OK</v>
      </c>
      <c r="DA495" s="186"/>
      <c r="DB495" s="186"/>
      <c r="DC495" s="186"/>
      <c r="DD495" s="201"/>
      <c r="DE495" s="201"/>
      <c r="DF495" s="186"/>
      <c r="DG495" s="186"/>
      <c r="DH495" s="189"/>
      <c r="DI495" s="190"/>
      <c r="DJ495" s="187"/>
      <c r="DK495" s="187"/>
      <c r="DL495" s="190"/>
      <c r="DM495" s="190"/>
      <c r="DN495" s="190"/>
      <c r="DO495" s="190"/>
      <c r="DP495" s="190"/>
      <c r="DQ495" s="190"/>
      <c r="DR495" s="190"/>
      <c r="DS495" s="190"/>
      <c r="DT495" s="190"/>
      <c r="DU495" s="190"/>
      <c r="DV495" s="190"/>
      <c r="DW495" s="190"/>
      <c r="DX495" s="190"/>
      <c r="DY495" s="190"/>
      <c r="DZ495" s="190"/>
      <c r="EA495" s="190"/>
      <c r="EB495" s="186"/>
      <c r="EC495" s="188"/>
      <c r="ED495" s="188"/>
      <c r="EE495" s="188"/>
      <c r="EF495" s="188"/>
      <c r="EG495" s="188"/>
      <c r="EH495" s="188"/>
      <c r="EI495" s="188"/>
      <c r="EJ495" s="191"/>
      <c r="EK495" s="191"/>
      <c r="EL495" s="191"/>
      <c r="EM495" s="191"/>
      <c r="EN495" s="189"/>
      <c r="EO495" s="190"/>
      <c r="EP495" s="189"/>
      <c r="EQ495" s="187"/>
      <c r="ER495" s="191"/>
      <c r="ES495" s="190"/>
      <c r="ET495" s="191"/>
      <c r="EU495" s="190"/>
    </row>
    <row r="496" spans="27:151">
      <c r="AA496" s="6" t="s">
        <v>282</v>
      </c>
      <c r="AB496" s="5" t="s">
        <v>283</v>
      </c>
      <c r="AC496" s="5" t="s">
        <v>284</v>
      </c>
      <c r="AD496" s="4">
        <v>25.81</v>
      </c>
      <c r="AE496" s="4">
        <v>28</v>
      </c>
      <c r="AF496" s="5">
        <v>114.3</v>
      </c>
      <c r="AG496" s="5">
        <v>6.5000000000000009</v>
      </c>
      <c r="AH496" s="6" t="str">
        <f t="shared" si="106"/>
        <v>114.3 x 6.5</v>
      </c>
      <c r="AI496" s="11" cm="1">
        <f t="array" ref="AI496">_xll.DCEPropSectPipe(AF496, AG496, "Area")</f>
        <v>2201.3139723703698</v>
      </c>
      <c r="AJ496" s="151" cm="1">
        <f t="array" ref="AJ496">_xll.DCEPropSectPipe(AF496, AG496, "Ix")</f>
        <v>3209265.3722516391</v>
      </c>
      <c r="AK496" s="151" cm="1">
        <f t="array" ref="AK496">_xll.DCEPropSectPipe(AF496, AG496, "W")</f>
        <v>56155.124623825708</v>
      </c>
      <c r="AL496" s="151" cm="1">
        <f t="array" ref="AL496">_xll.DCEPropSectPipe(AF496, AG496, "Sx")</f>
        <v>37813.500833333332</v>
      </c>
      <c r="AM496" s="11">
        <f>2*Cal!AG496</f>
        <v>13.000000000000002</v>
      </c>
      <c r="AN496" s="11">
        <f t="shared" si="107"/>
        <v>53.9</v>
      </c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9"/>
      <c r="BB496" s="5" t="s">
        <v>301</v>
      </c>
      <c r="BC496" s="3">
        <v>-1064.8392836901787</v>
      </c>
      <c r="BD496" s="3">
        <v>0</v>
      </c>
      <c r="BE496" s="3">
        <v>3.2681451707079212</v>
      </c>
      <c r="BF496" s="3">
        <v>-3.4297133148506025</v>
      </c>
      <c r="BG496" s="3">
        <v>0</v>
      </c>
      <c r="BH496" s="153">
        <f t="shared" si="108"/>
        <v>3.4297133148506025</v>
      </c>
      <c r="BI496" s="153">
        <f t="shared" si="109"/>
        <v>3.2681451707079212</v>
      </c>
      <c r="BJ496" s="8">
        <f t="shared" si="110"/>
        <v>2.3034711628198314</v>
      </c>
      <c r="BK496" s="8">
        <f t="shared" si="111"/>
        <v>0.290836647151271</v>
      </c>
      <c r="BL496" s="8">
        <f t="shared" si="112"/>
        <v>2.5943078099711023</v>
      </c>
      <c r="BM496" s="8">
        <f t="shared" si="113"/>
        <v>2.4319349590860871E-2</v>
      </c>
      <c r="BN496" s="7" t="str">
        <f t="shared" si="114"/>
        <v>O/S</v>
      </c>
      <c r="BO496" s="9">
        <f t="shared" si="115"/>
        <v>0.29083664715127105</v>
      </c>
      <c r="BP496" s="7" t="str">
        <f t="shared" si="116"/>
        <v>OK</v>
      </c>
      <c r="BQ496" s="11">
        <f t="shared" si="117"/>
        <v>8.2923076923076913</v>
      </c>
      <c r="BR496" s="10" t="str">
        <f t="shared" si="118"/>
        <v>-</v>
      </c>
      <c r="BS496" s="9" t="str" cm="1">
        <f t="array" ref="BS496">IF(BQ496&lt;$K$45,"-",IF(BC496&lt;0,_xll.Dce_5575_1121_SigmaCr1(AN496,AG496,$B$23,$D$23),"-"))</f>
        <v>-</v>
      </c>
      <c r="BT496" s="10">
        <f t="shared" si="119"/>
        <v>0</v>
      </c>
      <c r="BU496" s="7" t="str">
        <f t="shared" si="120"/>
        <v>OK</v>
      </c>
      <c r="DA496" s="186"/>
      <c r="DB496" s="186"/>
      <c r="DC496" s="186"/>
      <c r="DD496" s="201"/>
      <c r="DE496" s="201"/>
      <c r="DF496" s="186"/>
      <c r="DG496" s="186"/>
      <c r="DH496" s="189"/>
      <c r="DI496" s="190"/>
      <c r="DJ496" s="187"/>
      <c r="DK496" s="187"/>
      <c r="DL496" s="190"/>
      <c r="DM496" s="190"/>
      <c r="DN496" s="190"/>
      <c r="DO496" s="190"/>
      <c r="DP496" s="190"/>
      <c r="DQ496" s="190"/>
      <c r="DR496" s="190"/>
      <c r="DS496" s="190"/>
      <c r="DT496" s="190"/>
      <c r="DU496" s="190"/>
      <c r="DV496" s="190"/>
      <c r="DW496" s="190"/>
      <c r="DX496" s="190"/>
      <c r="DY496" s="190"/>
      <c r="DZ496" s="190"/>
      <c r="EA496" s="190"/>
      <c r="EB496" s="186"/>
      <c r="EC496" s="188"/>
      <c r="ED496" s="188"/>
      <c r="EE496" s="188"/>
      <c r="EF496" s="188"/>
      <c r="EG496" s="188"/>
      <c r="EH496" s="188"/>
      <c r="EI496" s="188"/>
      <c r="EJ496" s="191"/>
      <c r="EK496" s="191"/>
      <c r="EL496" s="191"/>
      <c r="EM496" s="191"/>
      <c r="EN496" s="189"/>
      <c r="EO496" s="190"/>
      <c r="EP496" s="189"/>
      <c r="EQ496" s="187"/>
      <c r="ER496" s="191"/>
      <c r="ES496" s="190"/>
      <c r="ET496" s="191"/>
      <c r="EU496" s="190"/>
    </row>
    <row r="497" spans="27:151">
      <c r="AA497" s="6" t="s">
        <v>282</v>
      </c>
      <c r="AB497" s="5" t="s">
        <v>283</v>
      </c>
      <c r="AC497" s="5" t="s">
        <v>284</v>
      </c>
      <c r="AD497" s="4">
        <v>26.25</v>
      </c>
      <c r="AE497" s="4">
        <v>28</v>
      </c>
      <c r="AF497" s="5">
        <v>114.3</v>
      </c>
      <c r="AG497" s="5">
        <v>6.5000000000000009</v>
      </c>
      <c r="AH497" s="6" t="str">
        <f t="shared" si="106"/>
        <v>114.3 x 6.5</v>
      </c>
      <c r="AI497" s="11" cm="1">
        <f t="array" ref="AI497">_xll.DCEPropSectPipe(AF497, AG497, "Area")</f>
        <v>2201.3139723703698</v>
      </c>
      <c r="AJ497" s="151" cm="1">
        <f t="array" ref="AJ497">_xll.DCEPropSectPipe(AF497, AG497, "Ix")</f>
        <v>3209265.3722516391</v>
      </c>
      <c r="AK497" s="151" cm="1">
        <f t="array" ref="AK497">_xll.DCEPropSectPipe(AF497, AG497, "W")</f>
        <v>56155.124623825708</v>
      </c>
      <c r="AL497" s="151" cm="1">
        <f t="array" ref="AL497">_xll.DCEPropSectPipe(AF497, AG497, "Sx")</f>
        <v>37813.500833333332</v>
      </c>
      <c r="AM497" s="11">
        <f>2*Cal!AG497</f>
        <v>13.000000000000002</v>
      </c>
      <c r="AN497" s="11">
        <f t="shared" si="107"/>
        <v>53.9</v>
      </c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9"/>
      <c r="BB497" s="5" t="s">
        <v>301</v>
      </c>
      <c r="BC497" s="3">
        <v>-1064.8392836901787</v>
      </c>
      <c r="BD497" s="3">
        <v>0</v>
      </c>
      <c r="BE497" s="3">
        <v>3.3496888641359792</v>
      </c>
      <c r="BF497" s="3">
        <v>-4.8773645099727068</v>
      </c>
      <c r="BG497" s="3">
        <v>0</v>
      </c>
      <c r="BH497" s="153">
        <f t="shared" si="108"/>
        <v>4.8773645099727068</v>
      </c>
      <c r="BI497" s="153">
        <f t="shared" si="109"/>
        <v>3.3496888641359792</v>
      </c>
      <c r="BJ497" s="8">
        <f t="shared" si="110"/>
        <v>2.3034711628198314</v>
      </c>
      <c r="BK497" s="8">
        <f t="shared" si="111"/>
        <v>0.41359618451866265</v>
      </c>
      <c r="BL497" s="8">
        <f t="shared" si="112"/>
        <v>2.7170673473384941</v>
      </c>
      <c r="BM497" s="8">
        <f t="shared" si="113"/>
        <v>2.4926143195129483E-2</v>
      </c>
      <c r="BN497" s="7" t="str">
        <f t="shared" si="114"/>
        <v>O/S</v>
      </c>
      <c r="BO497" s="9">
        <f t="shared" si="115"/>
        <v>0.41359618451866276</v>
      </c>
      <c r="BP497" s="7" t="str">
        <f t="shared" si="116"/>
        <v>OK</v>
      </c>
      <c r="BQ497" s="11">
        <f t="shared" si="117"/>
        <v>8.2923076923076913</v>
      </c>
      <c r="BR497" s="10" t="str">
        <f t="shared" si="118"/>
        <v>-</v>
      </c>
      <c r="BS497" s="9" t="str" cm="1">
        <f t="array" ref="BS497">IF(BQ497&lt;$K$45,"-",IF(BC497&lt;0,_xll.Dce_5575_1121_SigmaCr1(AN497,AG497,$B$23,$D$23),"-"))</f>
        <v>-</v>
      </c>
      <c r="BT497" s="10">
        <f t="shared" si="119"/>
        <v>0</v>
      </c>
      <c r="BU497" s="7" t="str">
        <f t="shared" si="120"/>
        <v>OK</v>
      </c>
      <c r="DA497" s="186"/>
      <c r="DB497" s="186"/>
      <c r="DC497" s="186"/>
      <c r="DD497" s="201"/>
      <c r="DE497" s="201"/>
      <c r="DF497" s="186"/>
      <c r="DG497" s="186"/>
      <c r="DH497" s="189"/>
      <c r="DI497" s="190"/>
      <c r="DJ497" s="187"/>
      <c r="DK497" s="187"/>
      <c r="DL497" s="190"/>
      <c r="DM497" s="190"/>
      <c r="DN497" s="190"/>
      <c r="DO497" s="190"/>
      <c r="DP497" s="190"/>
      <c r="DQ497" s="190"/>
      <c r="DR497" s="190"/>
      <c r="DS497" s="190"/>
      <c r="DT497" s="190"/>
      <c r="DU497" s="190"/>
      <c r="DV497" s="190"/>
      <c r="DW497" s="190"/>
      <c r="DX497" s="190"/>
      <c r="DY497" s="190"/>
      <c r="DZ497" s="190"/>
      <c r="EA497" s="190"/>
      <c r="EB497" s="186"/>
      <c r="EC497" s="188"/>
      <c r="ED497" s="188"/>
      <c r="EE497" s="188"/>
      <c r="EF497" s="188"/>
      <c r="EG497" s="188"/>
      <c r="EH497" s="188"/>
      <c r="EI497" s="188"/>
      <c r="EJ497" s="191"/>
      <c r="EK497" s="191"/>
      <c r="EL497" s="191"/>
      <c r="EM497" s="191"/>
      <c r="EN497" s="189"/>
      <c r="EO497" s="190"/>
      <c r="EP497" s="189"/>
      <c r="EQ497" s="187"/>
      <c r="ER497" s="191"/>
      <c r="ES497" s="190"/>
      <c r="ET497" s="191"/>
      <c r="EU497" s="190"/>
    </row>
    <row r="498" spans="27:151">
      <c r="AA498" s="6" t="s">
        <v>282</v>
      </c>
      <c r="AB498" s="5" t="s">
        <v>283</v>
      </c>
      <c r="AC498" s="5" t="s">
        <v>284</v>
      </c>
      <c r="AD498" s="4">
        <v>26.25</v>
      </c>
      <c r="AE498" s="4">
        <v>28</v>
      </c>
      <c r="AF498" s="5">
        <v>114.3</v>
      </c>
      <c r="AG498" s="5">
        <v>6.5000000000000009</v>
      </c>
      <c r="AH498" s="6" t="str">
        <f t="shared" si="106"/>
        <v>114.3 x 6.5</v>
      </c>
      <c r="AI498" s="11" cm="1">
        <f t="array" ref="AI498">_xll.DCEPropSectPipe(AF498, AG498, "Area")</f>
        <v>2201.3139723703698</v>
      </c>
      <c r="AJ498" s="151" cm="1">
        <f t="array" ref="AJ498">_xll.DCEPropSectPipe(AF498, AG498, "Ix")</f>
        <v>3209265.3722516391</v>
      </c>
      <c r="AK498" s="151" cm="1">
        <f t="array" ref="AK498">_xll.DCEPropSectPipe(AF498, AG498, "W")</f>
        <v>56155.124623825708</v>
      </c>
      <c r="AL498" s="151" cm="1">
        <f t="array" ref="AL498">_xll.DCEPropSectPipe(AF498, AG498, "Sx")</f>
        <v>37813.500833333332</v>
      </c>
      <c r="AM498" s="11">
        <f>2*Cal!AG498</f>
        <v>13.000000000000002</v>
      </c>
      <c r="AN498" s="11">
        <f t="shared" si="107"/>
        <v>53.9</v>
      </c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9"/>
      <c r="BB498" s="5" t="s">
        <v>301</v>
      </c>
      <c r="BC498" s="3">
        <v>-1064.8392836901792</v>
      </c>
      <c r="BD498" s="3">
        <v>0</v>
      </c>
      <c r="BE498" s="3">
        <v>-2.9501528211261774</v>
      </c>
      <c r="BF498" s="3">
        <v>-4.8773645099726011</v>
      </c>
      <c r="BG498" s="3">
        <v>0</v>
      </c>
      <c r="BH498" s="153">
        <f t="shared" si="108"/>
        <v>4.8773645099726011</v>
      </c>
      <c r="BI498" s="153">
        <f t="shared" si="109"/>
        <v>2.9501528211261774</v>
      </c>
      <c r="BJ498" s="8">
        <f t="shared" si="110"/>
        <v>2.3034711628198323</v>
      </c>
      <c r="BK498" s="8">
        <f t="shared" si="111"/>
        <v>0.41359618451865376</v>
      </c>
      <c r="BL498" s="8">
        <f t="shared" si="112"/>
        <v>2.7170673473384861</v>
      </c>
      <c r="BM498" s="8">
        <f t="shared" si="113"/>
        <v>2.1953063299171287E-2</v>
      </c>
      <c r="BN498" s="7" t="str">
        <f t="shared" si="114"/>
        <v>O/S</v>
      </c>
      <c r="BO498" s="9">
        <f t="shared" si="115"/>
        <v>0.41359618451865382</v>
      </c>
      <c r="BP498" s="7" t="str">
        <f t="shared" si="116"/>
        <v>OK</v>
      </c>
      <c r="BQ498" s="11">
        <f t="shared" si="117"/>
        <v>8.2923076923076913</v>
      </c>
      <c r="BR498" s="10" t="str">
        <f t="shared" si="118"/>
        <v>-</v>
      </c>
      <c r="BS498" s="9" t="str" cm="1">
        <f t="array" ref="BS498">IF(BQ498&lt;$K$45,"-",IF(BC498&lt;0,_xll.Dce_5575_1121_SigmaCr1(AN498,AG498,$B$23,$D$23),"-"))</f>
        <v>-</v>
      </c>
      <c r="BT498" s="10">
        <f t="shared" si="119"/>
        <v>0</v>
      </c>
      <c r="BU498" s="7" t="str">
        <f t="shared" si="120"/>
        <v>OK</v>
      </c>
      <c r="DA498" s="186"/>
      <c r="DB498" s="186"/>
      <c r="DC498" s="186"/>
      <c r="DD498" s="201"/>
      <c r="DE498" s="201"/>
      <c r="DF498" s="186"/>
      <c r="DG498" s="186"/>
      <c r="DH498" s="189"/>
      <c r="DI498" s="190"/>
      <c r="DJ498" s="187"/>
      <c r="DK498" s="187"/>
      <c r="DL498" s="190"/>
      <c r="DM498" s="190"/>
      <c r="DN498" s="190"/>
      <c r="DO498" s="190"/>
      <c r="DP498" s="190"/>
      <c r="DQ498" s="190"/>
      <c r="DR498" s="190"/>
      <c r="DS498" s="190"/>
      <c r="DT498" s="190"/>
      <c r="DU498" s="190"/>
      <c r="DV498" s="190"/>
      <c r="DW498" s="190"/>
      <c r="DX498" s="190"/>
      <c r="DY498" s="190"/>
      <c r="DZ498" s="190"/>
      <c r="EA498" s="190"/>
      <c r="EB498" s="186"/>
      <c r="EC498" s="188"/>
      <c r="ED498" s="188"/>
      <c r="EE498" s="188"/>
      <c r="EF498" s="188"/>
      <c r="EG498" s="188"/>
      <c r="EH498" s="188"/>
      <c r="EI498" s="188"/>
      <c r="EJ498" s="191"/>
      <c r="EK498" s="191"/>
      <c r="EL498" s="191"/>
      <c r="EM498" s="191"/>
      <c r="EN498" s="189"/>
      <c r="EO498" s="190"/>
      <c r="EP498" s="189"/>
      <c r="EQ498" s="187"/>
      <c r="ER498" s="191"/>
      <c r="ES498" s="190"/>
      <c r="ET498" s="191"/>
      <c r="EU498" s="190"/>
    </row>
    <row r="499" spans="27:151">
      <c r="AA499" s="6" t="s">
        <v>282</v>
      </c>
      <c r="AB499" s="5" t="s">
        <v>283</v>
      </c>
      <c r="AC499" s="5" t="s">
        <v>284</v>
      </c>
      <c r="AD499" s="4">
        <v>26.69</v>
      </c>
      <c r="AE499" s="4">
        <v>28</v>
      </c>
      <c r="AF499" s="5">
        <v>114.3</v>
      </c>
      <c r="AG499" s="5">
        <v>6.5000000000000009</v>
      </c>
      <c r="AH499" s="6" t="str">
        <f t="shared" si="106"/>
        <v>114.3 x 6.5</v>
      </c>
      <c r="AI499" s="11" cm="1">
        <f t="array" ref="AI499">_xll.DCEPropSectPipe(AF499, AG499, "Area")</f>
        <v>2201.3139723703698</v>
      </c>
      <c r="AJ499" s="151" cm="1">
        <f t="array" ref="AJ499">_xll.DCEPropSectPipe(AF499, AG499, "Ix")</f>
        <v>3209265.3722516391</v>
      </c>
      <c r="AK499" s="151" cm="1">
        <f t="array" ref="AK499">_xll.DCEPropSectPipe(AF499, AG499, "W")</f>
        <v>56155.124623825708</v>
      </c>
      <c r="AL499" s="151" cm="1">
        <f t="array" ref="AL499">_xll.DCEPropSectPipe(AF499, AG499, "Sx")</f>
        <v>37813.500833333332</v>
      </c>
      <c r="AM499" s="11">
        <f>2*Cal!AG499</f>
        <v>13.000000000000002</v>
      </c>
      <c r="AN499" s="11">
        <f t="shared" si="107"/>
        <v>53.9</v>
      </c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9"/>
      <c r="BB499" s="5" t="s">
        <v>301</v>
      </c>
      <c r="BC499" s="3">
        <v>-1064.8392836901792</v>
      </c>
      <c r="BD499" s="3">
        <v>0</v>
      </c>
      <c r="BE499" s="3">
        <v>-2.8686091276981198</v>
      </c>
      <c r="BF499" s="3">
        <v>-3.6045103336672857</v>
      </c>
      <c r="BG499" s="3">
        <v>0</v>
      </c>
      <c r="BH499" s="153">
        <f t="shared" si="108"/>
        <v>3.6045103336672857</v>
      </c>
      <c r="BI499" s="153">
        <f t="shared" si="109"/>
        <v>2.8686091276981198</v>
      </c>
      <c r="BJ499" s="8">
        <f t="shared" si="110"/>
        <v>2.3034711628198323</v>
      </c>
      <c r="BK499" s="8">
        <f t="shared" si="111"/>
        <v>0.3056592793125531</v>
      </c>
      <c r="BL499" s="8">
        <f t="shared" si="112"/>
        <v>2.6091304421323853</v>
      </c>
      <c r="BM499" s="8">
        <f t="shared" si="113"/>
        <v>2.1346269694902675E-2</v>
      </c>
      <c r="BN499" s="7" t="str">
        <f t="shared" si="114"/>
        <v>O/S</v>
      </c>
      <c r="BO499" s="9">
        <f t="shared" si="115"/>
        <v>0.3056592793125531</v>
      </c>
      <c r="BP499" s="7" t="str">
        <f t="shared" si="116"/>
        <v>OK</v>
      </c>
      <c r="BQ499" s="11">
        <f t="shared" si="117"/>
        <v>8.2923076923076913</v>
      </c>
      <c r="BR499" s="10" t="str">
        <f t="shared" si="118"/>
        <v>-</v>
      </c>
      <c r="BS499" s="9" t="str" cm="1">
        <f t="array" ref="BS499">IF(BQ499&lt;$K$45,"-",IF(BC499&lt;0,_xll.Dce_5575_1121_SigmaCr1(AN499,AG499,$B$23,$D$23),"-"))</f>
        <v>-</v>
      </c>
      <c r="BT499" s="10">
        <f t="shared" si="119"/>
        <v>0</v>
      </c>
      <c r="BU499" s="7" t="str">
        <f t="shared" si="120"/>
        <v>OK</v>
      </c>
      <c r="DA499" s="186"/>
      <c r="DB499" s="186"/>
      <c r="DC499" s="186"/>
      <c r="DD499" s="201"/>
      <c r="DE499" s="201"/>
      <c r="DF499" s="186"/>
      <c r="DG499" s="186"/>
      <c r="DH499" s="189"/>
      <c r="DI499" s="190"/>
      <c r="DJ499" s="187"/>
      <c r="DK499" s="187"/>
      <c r="DL499" s="190"/>
      <c r="DM499" s="190"/>
      <c r="DN499" s="190"/>
      <c r="DO499" s="190"/>
      <c r="DP499" s="190"/>
      <c r="DQ499" s="190"/>
      <c r="DR499" s="190"/>
      <c r="DS499" s="190"/>
      <c r="DT499" s="190"/>
      <c r="DU499" s="190"/>
      <c r="DV499" s="190"/>
      <c r="DW499" s="190"/>
      <c r="DX499" s="190"/>
      <c r="DY499" s="190"/>
      <c r="DZ499" s="190"/>
      <c r="EA499" s="190"/>
      <c r="EB499" s="186"/>
      <c r="EC499" s="188"/>
      <c r="ED499" s="188"/>
      <c r="EE499" s="188"/>
      <c r="EF499" s="188"/>
      <c r="EG499" s="188"/>
      <c r="EH499" s="188"/>
      <c r="EI499" s="188"/>
      <c r="EJ499" s="191"/>
      <c r="EK499" s="191"/>
      <c r="EL499" s="191"/>
      <c r="EM499" s="191"/>
      <c r="EN499" s="189"/>
      <c r="EO499" s="190"/>
      <c r="EP499" s="189"/>
      <c r="EQ499" s="187"/>
      <c r="ER499" s="191"/>
      <c r="ES499" s="190"/>
      <c r="ET499" s="191"/>
      <c r="EU499" s="190"/>
    </row>
    <row r="500" spans="27:151">
      <c r="AA500" s="6" t="s">
        <v>282</v>
      </c>
      <c r="AB500" s="5" t="s">
        <v>283</v>
      </c>
      <c r="AC500" s="5" t="s">
        <v>284</v>
      </c>
      <c r="AD500" s="4">
        <v>27.12</v>
      </c>
      <c r="AE500" s="4">
        <v>28</v>
      </c>
      <c r="AF500" s="5">
        <v>114.3</v>
      </c>
      <c r="AG500" s="5">
        <v>6.5000000000000009</v>
      </c>
      <c r="AH500" s="6" t="str">
        <f t="shared" si="106"/>
        <v>114.3 x 6.5</v>
      </c>
      <c r="AI500" s="11" cm="1">
        <f t="array" ref="AI500">_xll.DCEPropSectPipe(AF500, AG500, "Area")</f>
        <v>2201.3139723703698</v>
      </c>
      <c r="AJ500" s="151" cm="1">
        <f t="array" ref="AJ500">_xll.DCEPropSectPipe(AF500, AG500, "Ix")</f>
        <v>3209265.3722516391</v>
      </c>
      <c r="AK500" s="151" cm="1">
        <f t="array" ref="AK500">_xll.DCEPropSectPipe(AF500, AG500, "W")</f>
        <v>56155.124623825708</v>
      </c>
      <c r="AL500" s="151" cm="1">
        <f t="array" ref="AL500">_xll.DCEPropSectPipe(AF500, AG500, "Sx")</f>
        <v>37813.500833333332</v>
      </c>
      <c r="AM500" s="11">
        <f>2*Cal!AG500</f>
        <v>13.000000000000002</v>
      </c>
      <c r="AN500" s="11">
        <f t="shared" si="107"/>
        <v>53.9</v>
      </c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9"/>
      <c r="BB500" s="5" t="s">
        <v>301</v>
      </c>
      <c r="BC500" s="3">
        <v>-1064.8392836901792</v>
      </c>
      <c r="BD500" s="3">
        <v>0</v>
      </c>
      <c r="BE500" s="3">
        <v>-2.7870654342700623</v>
      </c>
      <c r="BF500" s="3">
        <v>-2.367331523236746</v>
      </c>
      <c r="BG500" s="3">
        <v>0</v>
      </c>
      <c r="BH500" s="153">
        <f t="shared" si="108"/>
        <v>2.367331523236746</v>
      </c>
      <c r="BI500" s="153">
        <f t="shared" si="109"/>
        <v>2.7870654342700623</v>
      </c>
      <c r="BJ500" s="8">
        <f t="shared" si="110"/>
        <v>2.3034711628198323</v>
      </c>
      <c r="BK500" s="8">
        <f t="shared" si="111"/>
        <v>0.2007476134907438</v>
      </c>
      <c r="BL500" s="8">
        <f t="shared" si="112"/>
        <v>2.5042187763105761</v>
      </c>
      <c r="BM500" s="8">
        <f t="shared" si="113"/>
        <v>2.0739476090634062E-2</v>
      </c>
      <c r="BN500" s="7" t="str">
        <f t="shared" si="114"/>
        <v>O/S</v>
      </c>
      <c r="BO500" s="9">
        <f t="shared" si="115"/>
        <v>0.20074761349074383</v>
      </c>
      <c r="BP500" s="7" t="str">
        <f t="shared" si="116"/>
        <v>OK</v>
      </c>
      <c r="BQ500" s="11">
        <f t="shared" si="117"/>
        <v>8.2923076923076913</v>
      </c>
      <c r="BR500" s="10" t="str">
        <f t="shared" si="118"/>
        <v>-</v>
      </c>
      <c r="BS500" s="9" t="str" cm="1">
        <f t="array" ref="BS500">IF(BQ500&lt;$K$45,"-",IF(BC500&lt;0,_xll.Dce_5575_1121_SigmaCr1(AN500,AG500,$B$23,$D$23),"-"))</f>
        <v>-</v>
      </c>
      <c r="BT500" s="10">
        <f t="shared" si="119"/>
        <v>0</v>
      </c>
      <c r="BU500" s="7" t="str">
        <f t="shared" si="120"/>
        <v>OK</v>
      </c>
      <c r="DA500" s="186"/>
      <c r="DB500" s="186"/>
      <c r="DC500" s="186"/>
      <c r="DD500" s="201"/>
      <c r="DE500" s="201"/>
      <c r="DF500" s="186"/>
      <c r="DG500" s="186"/>
      <c r="DH500" s="189"/>
      <c r="DI500" s="190"/>
      <c r="DJ500" s="187"/>
      <c r="DK500" s="187"/>
      <c r="DL500" s="190"/>
      <c r="DM500" s="190"/>
      <c r="DN500" s="190"/>
      <c r="DO500" s="190"/>
      <c r="DP500" s="190"/>
      <c r="DQ500" s="190"/>
      <c r="DR500" s="190"/>
      <c r="DS500" s="190"/>
      <c r="DT500" s="190"/>
      <c r="DU500" s="190"/>
      <c r="DV500" s="190"/>
      <c r="DW500" s="190"/>
      <c r="DX500" s="190"/>
      <c r="DY500" s="190"/>
      <c r="DZ500" s="190"/>
      <c r="EA500" s="190"/>
      <c r="EB500" s="186"/>
      <c r="EC500" s="188"/>
      <c r="ED500" s="188"/>
      <c r="EE500" s="188"/>
      <c r="EF500" s="188"/>
      <c r="EG500" s="188"/>
      <c r="EH500" s="188"/>
      <c r="EI500" s="188"/>
      <c r="EJ500" s="191"/>
      <c r="EK500" s="191"/>
      <c r="EL500" s="191"/>
      <c r="EM500" s="191"/>
      <c r="EN500" s="189"/>
      <c r="EO500" s="190"/>
      <c r="EP500" s="189"/>
      <c r="EQ500" s="187"/>
      <c r="ER500" s="191"/>
      <c r="ES500" s="190"/>
      <c r="ET500" s="191"/>
      <c r="EU500" s="190"/>
    </row>
    <row r="501" spans="27:151">
      <c r="AA501" s="6" t="s">
        <v>282</v>
      </c>
      <c r="AB501" s="5" t="s">
        <v>283</v>
      </c>
      <c r="AC501" s="5" t="s">
        <v>284</v>
      </c>
      <c r="AD501" s="4">
        <v>27.56</v>
      </c>
      <c r="AE501" s="4">
        <v>28</v>
      </c>
      <c r="AF501" s="5">
        <v>114.3</v>
      </c>
      <c r="AG501" s="5">
        <v>6.5000000000000009</v>
      </c>
      <c r="AH501" s="6" t="str">
        <f t="shared" si="106"/>
        <v>114.3 x 6.5</v>
      </c>
      <c r="AI501" s="11" cm="1">
        <f t="array" ref="AI501">_xll.DCEPropSectPipe(AF501, AG501, "Area")</f>
        <v>2201.3139723703698</v>
      </c>
      <c r="AJ501" s="151" cm="1">
        <f t="array" ref="AJ501">_xll.DCEPropSectPipe(AF501, AG501, "Ix")</f>
        <v>3209265.3722516391</v>
      </c>
      <c r="AK501" s="151" cm="1">
        <f t="array" ref="AK501">_xll.DCEPropSectPipe(AF501, AG501, "W")</f>
        <v>56155.124623825708</v>
      </c>
      <c r="AL501" s="151" cm="1">
        <f t="array" ref="AL501">_xll.DCEPropSectPipe(AF501, AG501, "Sx")</f>
        <v>37813.500833333332</v>
      </c>
      <c r="AM501" s="11">
        <f>2*Cal!AG501</f>
        <v>13.000000000000002</v>
      </c>
      <c r="AN501" s="11">
        <f t="shared" si="107"/>
        <v>53.9</v>
      </c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9"/>
      <c r="BB501" s="5" t="s">
        <v>301</v>
      </c>
      <c r="BC501" s="3">
        <v>-1064.8392836901792</v>
      </c>
      <c r="BD501" s="3">
        <v>0</v>
      </c>
      <c r="BE501" s="3">
        <v>-2.7055217408420043</v>
      </c>
      <c r="BF501" s="3">
        <v>-1.1658280786809816</v>
      </c>
      <c r="BG501" s="3">
        <v>0</v>
      </c>
      <c r="BH501" s="153">
        <f t="shared" si="108"/>
        <v>1.1658280786809816</v>
      </c>
      <c r="BI501" s="153">
        <f t="shared" si="109"/>
        <v>2.7055217408420043</v>
      </c>
      <c r="BJ501" s="8">
        <f t="shared" si="110"/>
        <v>2.3034711628198323</v>
      </c>
      <c r="BK501" s="8">
        <f t="shared" si="111"/>
        <v>9.8861187053225913E-2</v>
      </c>
      <c r="BL501" s="8">
        <f t="shared" si="112"/>
        <v>2.4023323498730584</v>
      </c>
      <c r="BM501" s="8">
        <f t="shared" si="113"/>
        <v>2.0132682486365447E-2</v>
      </c>
      <c r="BN501" s="7" t="str">
        <f t="shared" si="114"/>
        <v>O/S</v>
      </c>
      <c r="BO501" s="9">
        <f t="shared" si="115"/>
        <v>9.8861187053225927E-2</v>
      </c>
      <c r="BP501" s="7" t="str">
        <f t="shared" si="116"/>
        <v>OK</v>
      </c>
      <c r="BQ501" s="11">
        <f t="shared" si="117"/>
        <v>8.2923076923076913</v>
      </c>
      <c r="BR501" s="10" t="str">
        <f t="shared" si="118"/>
        <v>-</v>
      </c>
      <c r="BS501" s="9" t="str" cm="1">
        <f t="array" ref="BS501">IF(BQ501&lt;$K$45,"-",IF(BC501&lt;0,_xll.Dce_5575_1121_SigmaCr1(AN501,AG501,$B$23,$D$23),"-"))</f>
        <v>-</v>
      </c>
      <c r="BT501" s="10">
        <f t="shared" si="119"/>
        <v>0</v>
      </c>
      <c r="BU501" s="7" t="str">
        <f t="shared" si="120"/>
        <v>OK</v>
      </c>
      <c r="DA501" s="186"/>
      <c r="DB501" s="186"/>
      <c r="DC501" s="186"/>
      <c r="DD501" s="201"/>
      <c r="DE501" s="201"/>
      <c r="DF501" s="186"/>
      <c r="DG501" s="186"/>
      <c r="DH501" s="189"/>
      <c r="DI501" s="190"/>
      <c r="DJ501" s="187"/>
      <c r="DK501" s="187"/>
      <c r="DL501" s="190"/>
      <c r="DM501" s="190"/>
      <c r="DN501" s="190"/>
      <c r="DO501" s="190"/>
      <c r="DP501" s="190"/>
      <c r="DQ501" s="190"/>
      <c r="DR501" s="190"/>
      <c r="DS501" s="190"/>
      <c r="DT501" s="190"/>
      <c r="DU501" s="190"/>
      <c r="DV501" s="190"/>
      <c r="DW501" s="190"/>
      <c r="DX501" s="190"/>
      <c r="DY501" s="190"/>
      <c r="DZ501" s="190"/>
      <c r="EA501" s="190"/>
      <c r="EB501" s="186"/>
      <c r="EC501" s="188"/>
      <c r="ED501" s="188"/>
      <c r="EE501" s="188"/>
      <c r="EF501" s="188"/>
      <c r="EG501" s="188"/>
      <c r="EH501" s="188"/>
      <c r="EI501" s="188"/>
      <c r="EJ501" s="191"/>
      <c r="EK501" s="191"/>
      <c r="EL501" s="191"/>
      <c r="EM501" s="191"/>
      <c r="EN501" s="189"/>
      <c r="EO501" s="190"/>
      <c r="EP501" s="189"/>
      <c r="EQ501" s="187"/>
      <c r="ER501" s="191"/>
      <c r="ES501" s="190"/>
      <c r="ET501" s="191"/>
      <c r="EU501" s="190"/>
    </row>
    <row r="502" spans="27:151">
      <c r="AA502" s="6" t="s">
        <v>282</v>
      </c>
      <c r="AB502" s="5" t="s">
        <v>283</v>
      </c>
      <c r="AC502" s="5" t="s">
        <v>284</v>
      </c>
      <c r="AD502" s="4">
        <v>28</v>
      </c>
      <c r="AE502" s="4">
        <v>28</v>
      </c>
      <c r="AF502" s="5">
        <v>114.3</v>
      </c>
      <c r="AG502" s="5">
        <v>6.5000000000000009</v>
      </c>
      <c r="AH502" s="6" t="str">
        <f t="shared" si="106"/>
        <v>114.3 x 6.5</v>
      </c>
      <c r="AI502" s="11" cm="1">
        <f t="array" ref="AI502">_xll.DCEPropSectPipe(AF502, AG502, "Area")</f>
        <v>2201.3139723703698</v>
      </c>
      <c r="AJ502" s="151" cm="1">
        <f t="array" ref="AJ502">_xll.DCEPropSectPipe(AF502, AG502, "Ix")</f>
        <v>3209265.3722516391</v>
      </c>
      <c r="AK502" s="151" cm="1">
        <f t="array" ref="AK502">_xll.DCEPropSectPipe(AF502, AG502, "W")</f>
        <v>56155.124623825708</v>
      </c>
      <c r="AL502" s="151" cm="1">
        <f t="array" ref="AL502">_xll.DCEPropSectPipe(AF502, AG502, "Sx")</f>
        <v>37813.500833333332</v>
      </c>
      <c r="AM502" s="11">
        <f>2*Cal!AG502</f>
        <v>13.000000000000002</v>
      </c>
      <c r="AN502" s="11">
        <f t="shared" si="107"/>
        <v>53.9</v>
      </c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9"/>
      <c r="BB502" s="5" t="s">
        <v>301</v>
      </c>
      <c r="BC502" s="3">
        <v>-1064.8392836901792</v>
      </c>
      <c r="BD502" s="3">
        <v>0</v>
      </c>
      <c r="BE502" s="3">
        <v>-2.6239780474139471</v>
      </c>
      <c r="BF502" s="3">
        <v>7.6845601881814211E-15</v>
      </c>
      <c r="BG502" s="3">
        <v>0</v>
      </c>
      <c r="BH502" s="153">
        <f t="shared" si="108"/>
        <v>7.6845601881814211E-15</v>
      </c>
      <c r="BI502" s="153">
        <f t="shared" si="109"/>
        <v>2.6239780474139471</v>
      </c>
      <c r="BJ502" s="8">
        <f t="shared" si="110"/>
        <v>2.3034711628198323</v>
      </c>
      <c r="BK502" s="8">
        <f t="shared" si="111"/>
        <v>6.5164388821815537E-16</v>
      </c>
      <c r="BL502" s="8">
        <f t="shared" si="112"/>
        <v>2.3034711628198328</v>
      </c>
      <c r="BM502" s="8">
        <f t="shared" si="113"/>
        <v>1.9525888882096838E-2</v>
      </c>
      <c r="BN502" s="7" t="str">
        <f t="shared" si="114"/>
        <v>O/S</v>
      </c>
      <c r="BO502" s="9">
        <f t="shared" si="115"/>
        <v>6.5164388821815546E-16</v>
      </c>
      <c r="BP502" s="7" t="str">
        <f t="shared" si="116"/>
        <v>OK</v>
      </c>
      <c r="BQ502" s="11">
        <f t="shared" si="117"/>
        <v>8.2923076923076913</v>
      </c>
      <c r="BR502" s="10" t="str">
        <f t="shared" si="118"/>
        <v>-</v>
      </c>
      <c r="BS502" s="9" t="str" cm="1">
        <f t="array" ref="BS502">IF(BQ502&lt;$K$45,"-",IF(BC502&lt;0,_xll.Dce_5575_1121_SigmaCr1(AN502,AG502,$B$23,$D$23),"-"))</f>
        <v>-</v>
      </c>
      <c r="BT502" s="10">
        <f t="shared" si="119"/>
        <v>0</v>
      </c>
      <c r="BU502" s="7" t="str">
        <f t="shared" si="120"/>
        <v>OK</v>
      </c>
      <c r="DA502" s="186"/>
      <c r="DB502" s="186"/>
      <c r="DC502" s="186"/>
      <c r="DD502" s="201"/>
      <c r="DE502" s="201"/>
      <c r="DF502" s="186"/>
      <c r="DG502" s="186"/>
      <c r="DH502" s="189"/>
      <c r="DI502" s="190"/>
      <c r="DJ502" s="187"/>
      <c r="DK502" s="187"/>
      <c r="DL502" s="190"/>
      <c r="DM502" s="190"/>
      <c r="DN502" s="190"/>
      <c r="DO502" s="190"/>
      <c r="DP502" s="190"/>
      <c r="DQ502" s="190"/>
      <c r="DR502" s="190"/>
      <c r="DS502" s="190"/>
      <c r="DT502" s="190"/>
      <c r="DU502" s="190"/>
      <c r="DV502" s="190"/>
      <c r="DW502" s="190"/>
      <c r="DX502" s="190"/>
      <c r="DY502" s="190"/>
      <c r="DZ502" s="190"/>
      <c r="EA502" s="190"/>
      <c r="EB502" s="186"/>
      <c r="EC502" s="188"/>
      <c r="ED502" s="188"/>
      <c r="EE502" s="188"/>
      <c r="EF502" s="188"/>
      <c r="EG502" s="188"/>
      <c r="EH502" s="188"/>
      <c r="EI502" s="188"/>
      <c r="EJ502" s="191"/>
      <c r="EK502" s="191"/>
      <c r="EL502" s="191"/>
      <c r="EM502" s="191"/>
      <c r="EN502" s="189"/>
      <c r="EO502" s="190"/>
      <c r="EP502" s="189"/>
      <c r="EQ502" s="187"/>
      <c r="ER502" s="191"/>
      <c r="ES502" s="190"/>
      <c r="ET502" s="191"/>
      <c r="EU502" s="190"/>
    </row>
    <row r="503" spans="27:151">
      <c r="AA503" s="6" t="s">
        <v>282</v>
      </c>
      <c r="AB503" s="5" t="s">
        <v>283</v>
      </c>
      <c r="AC503" s="5" t="s">
        <v>284</v>
      </c>
      <c r="AD503" s="4">
        <v>0</v>
      </c>
      <c r="AE503" s="4">
        <v>28</v>
      </c>
      <c r="AF503" s="5">
        <v>114.3</v>
      </c>
      <c r="AG503" s="5">
        <v>6.5000000000000009</v>
      </c>
      <c r="AH503" s="6" t="str">
        <f t="shared" si="106"/>
        <v>114.3 x 6.5</v>
      </c>
      <c r="AI503" s="11" cm="1">
        <f t="array" ref="AI503">_xll.DCEPropSectPipe(AF503, AG503, "Area")</f>
        <v>2201.3139723703698</v>
      </c>
      <c r="AJ503" s="151" cm="1">
        <f t="array" ref="AJ503">_xll.DCEPropSectPipe(AF503, AG503, "Ix")</f>
        <v>3209265.3722516391</v>
      </c>
      <c r="AK503" s="151" cm="1">
        <f t="array" ref="AK503">_xll.DCEPropSectPipe(AF503, AG503, "W")</f>
        <v>56155.124623825708</v>
      </c>
      <c r="AL503" s="151" cm="1">
        <f t="array" ref="AL503">_xll.DCEPropSectPipe(AF503, AG503, "Sx")</f>
        <v>37813.500833333332</v>
      </c>
      <c r="AM503" s="11">
        <f>2*Cal!AG503</f>
        <v>13.000000000000002</v>
      </c>
      <c r="AN503" s="11">
        <f t="shared" si="107"/>
        <v>53.9</v>
      </c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9"/>
      <c r="BB503" s="5" t="s">
        <v>302</v>
      </c>
      <c r="BC503" s="3">
        <v>-1101.8526026296022</v>
      </c>
      <c r="BD503" s="3">
        <v>0</v>
      </c>
      <c r="BE503" s="3">
        <v>2.7197204852449373</v>
      </c>
      <c r="BF503" s="3">
        <v>0</v>
      </c>
      <c r="BG503" s="3">
        <v>0</v>
      </c>
      <c r="BH503" s="153">
        <f t="shared" si="108"/>
        <v>0</v>
      </c>
      <c r="BI503" s="153">
        <f t="shared" si="109"/>
        <v>2.7197204852449373</v>
      </c>
      <c r="BJ503" s="8">
        <f t="shared" si="110"/>
        <v>2.383538750598666</v>
      </c>
      <c r="BK503" s="8">
        <f t="shared" si="111"/>
        <v>0</v>
      </c>
      <c r="BL503" s="8">
        <f t="shared" si="112"/>
        <v>2.383538750598666</v>
      </c>
      <c r="BM503" s="8">
        <f t="shared" si="113"/>
        <v>2.0238340041599266E-2</v>
      </c>
      <c r="BN503" s="7" t="str">
        <f t="shared" si="114"/>
        <v>O/S</v>
      </c>
      <c r="BO503" s="9">
        <f t="shared" si="115"/>
        <v>0</v>
      </c>
      <c r="BP503" s="7" t="str">
        <f t="shared" si="116"/>
        <v>OK</v>
      </c>
      <c r="BQ503" s="11">
        <f t="shared" si="117"/>
        <v>8.2923076923076913</v>
      </c>
      <c r="BR503" s="10" t="str">
        <f t="shared" si="118"/>
        <v>-</v>
      </c>
      <c r="BS503" s="9" t="str" cm="1">
        <f t="array" ref="BS503">IF(BQ503&lt;$K$45,"-",IF(BC503&lt;0,_xll.Dce_5575_1121_SigmaCr1(AN503,AG503,$B$23,$D$23),"-"))</f>
        <v>-</v>
      </c>
      <c r="BT503" s="10">
        <f t="shared" si="119"/>
        <v>0</v>
      </c>
      <c r="BU503" s="7" t="str">
        <f t="shared" si="120"/>
        <v>OK</v>
      </c>
      <c r="DA503" s="186"/>
      <c r="DB503" s="186"/>
      <c r="DC503" s="186"/>
      <c r="DD503" s="201"/>
      <c r="DE503" s="201"/>
      <c r="DF503" s="186"/>
      <c r="DG503" s="186"/>
      <c r="DH503" s="189"/>
      <c r="DI503" s="190"/>
      <c r="DJ503" s="187"/>
      <c r="DK503" s="187"/>
      <c r="DL503" s="190"/>
      <c r="DM503" s="190"/>
      <c r="DN503" s="190"/>
      <c r="DO503" s="190"/>
      <c r="DP503" s="190"/>
      <c r="DQ503" s="190"/>
      <c r="DR503" s="190"/>
      <c r="DS503" s="190"/>
      <c r="DT503" s="190"/>
      <c r="DU503" s="190"/>
      <c r="DV503" s="190"/>
      <c r="DW503" s="190"/>
      <c r="DX503" s="190"/>
      <c r="DY503" s="190"/>
      <c r="DZ503" s="190"/>
      <c r="EA503" s="190"/>
      <c r="EB503" s="186"/>
      <c r="EC503" s="188"/>
      <c r="ED503" s="188"/>
      <c r="EE503" s="188"/>
      <c r="EF503" s="188"/>
      <c r="EG503" s="188"/>
      <c r="EH503" s="188"/>
      <c r="EI503" s="188"/>
      <c r="EJ503" s="191"/>
      <c r="EK503" s="191"/>
      <c r="EL503" s="191"/>
      <c r="EM503" s="191"/>
      <c r="EN503" s="189"/>
      <c r="EO503" s="190"/>
      <c r="EP503" s="189"/>
      <c r="EQ503" s="187"/>
      <c r="ER503" s="191"/>
      <c r="ES503" s="190"/>
      <c r="ET503" s="191"/>
      <c r="EU503" s="190"/>
    </row>
    <row r="504" spans="27:151">
      <c r="AA504" s="6" t="s">
        <v>282</v>
      </c>
      <c r="AB504" s="5" t="s">
        <v>283</v>
      </c>
      <c r="AC504" s="5" t="s">
        <v>284</v>
      </c>
      <c r="AD504" s="4">
        <v>0.44</v>
      </c>
      <c r="AE504" s="4">
        <v>28</v>
      </c>
      <c r="AF504" s="5">
        <v>114.3</v>
      </c>
      <c r="AG504" s="5">
        <v>6.5000000000000009</v>
      </c>
      <c r="AH504" s="6" t="str">
        <f t="shared" si="106"/>
        <v>114.3 x 6.5</v>
      </c>
      <c r="AI504" s="11" cm="1">
        <f t="array" ref="AI504">_xll.DCEPropSectPipe(AF504, AG504, "Area")</f>
        <v>2201.3139723703698</v>
      </c>
      <c r="AJ504" s="151" cm="1">
        <f t="array" ref="AJ504">_xll.DCEPropSectPipe(AF504, AG504, "Ix")</f>
        <v>3209265.3722516391</v>
      </c>
      <c r="AK504" s="151" cm="1">
        <f t="array" ref="AK504">_xll.DCEPropSectPipe(AF504, AG504, "W")</f>
        <v>56155.124623825708</v>
      </c>
      <c r="AL504" s="151" cm="1">
        <f t="array" ref="AL504">_xll.DCEPropSectPipe(AF504, AG504, "Sx")</f>
        <v>37813.500833333332</v>
      </c>
      <c r="AM504" s="11">
        <f>2*Cal!AG504</f>
        <v>13.000000000000002</v>
      </c>
      <c r="AN504" s="11">
        <f t="shared" si="107"/>
        <v>53.9</v>
      </c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9"/>
      <c r="BB504" s="5" t="s">
        <v>302</v>
      </c>
      <c r="BC504" s="3">
        <v>-1101.8526026296022</v>
      </c>
      <c r="BD504" s="3">
        <v>0</v>
      </c>
      <c r="BE504" s="3">
        <v>2.8012641786729948</v>
      </c>
      <c r="BF504" s="3">
        <v>-1.2077153952320479</v>
      </c>
      <c r="BG504" s="3">
        <v>0</v>
      </c>
      <c r="BH504" s="153">
        <f t="shared" si="108"/>
        <v>1.2077153952320479</v>
      </c>
      <c r="BI504" s="153">
        <f t="shared" si="109"/>
        <v>2.8012641786729948</v>
      </c>
      <c r="BJ504" s="8">
        <f t="shared" si="110"/>
        <v>2.383538750598666</v>
      </c>
      <c r="BK504" s="8">
        <f t="shared" si="111"/>
        <v>0.1024131943452426</v>
      </c>
      <c r="BL504" s="8">
        <f t="shared" si="112"/>
        <v>2.4859519449439085</v>
      </c>
      <c r="BM504" s="8">
        <f t="shared" si="113"/>
        <v>2.0845133645867878E-2</v>
      </c>
      <c r="BN504" s="7" t="str">
        <f t="shared" si="114"/>
        <v>O/S</v>
      </c>
      <c r="BO504" s="9">
        <f t="shared" si="115"/>
        <v>0.10241319434524261</v>
      </c>
      <c r="BP504" s="7" t="str">
        <f t="shared" si="116"/>
        <v>OK</v>
      </c>
      <c r="BQ504" s="11">
        <f t="shared" si="117"/>
        <v>8.2923076923076913</v>
      </c>
      <c r="BR504" s="10" t="str">
        <f t="shared" si="118"/>
        <v>-</v>
      </c>
      <c r="BS504" s="9" t="str" cm="1">
        <f t="array" ref="BS504">IF(BQ504&lt;$K$45,"-",IF(BC504&lt;0,_xll.Dce_5575_1121_SigmaCr1(AN504,AG504,$B$23,$D$23),"-"))</f>
        <v>-</v>
      </c>
      <c r="BT504" s="10">
        <f t="shared" si="119"/>
        <v>0</v>
      </c>
      <c r="BU504" s="7" t="str">
        <f t="shared" si="120"/>
        <v>OK</v>
      </c>
      <c r="DA504" s="186"/>
      <c r="DB504" s="186"/>
      <c r="DC504" s="186"/>
      <c r="DD504" s="201"/>
      <c r="DE504" s="201"/>
      <c r="DF504" s="186"/>
      <c r="DG504" s="186"/>
      <c r="DH504" s="189"/>
      <c r="DI504" s="190"/>
      <c r="DJ504" s="187"/>
      <c r="DK504" s="187"/>
      <c r="DL504" s="190"/>
      <c r="DM504" s="190"/>
      <c r="DN504" s="190"/>
      <c r="DO504" s="190"/>
      <c r="DP504" s="190"/>
      <c r="DQ504" s="190"/>
      <c r="DR504" s="190"/>
      <c r="DS504" s="190"/>
      <c r="DT504" s="190"/>
      <c r="DU504" s="190"/>
      <c r="DV504" s="190"/>
      <c r="DW504" s="190"/>
      <c r="DX504" s="190"/>
      <c r="DY504" s="190"/>
      <c r="DZ504" s="190"/>
      <c r="EA504" s="190"/>
      <c r="EB504" s="186"/>
      <c r="EC504" s="188"/>
      <c r="ED504" s="188"/>
      <c r="EE504" s="188"/>
      <c r="EF504" s="188"/>
      <c r="EG504" s="188"/>
      <c r="EH504" s="188"/>
      <c r="EI504" s="188"/>
      <c r="EJ504" s="191"/>
      <c r="EK504" s="191"/>
      <c r="EL504" s="191"/>
      <c r="EM504" s="191"/>
      <c r="EN504" s="189"/>
      <c r="EO504" s="190"/>
      <c r="EP504" s="189"/>
      <c r="EQ504" s="187"/>
      <c r="ER504" s="191"/>
      <c r="ES504" s="190"/>
      <c r="ET504" s="191"/>
      <c r="EU504" s="190"/>
    </row>
    <row r="505" spans="27:151">
      <c r="AA505" s="6" t="s">
        <v>282</v>
      </c>
      <c r="AB505" s="5" t="s">
        <v>283</v>
      </c>
      <c r="AC505" s="5" t="s">
        <v>284</v>
      </c>
      <c r="AD505" s="4">
        <v>0.88</v>
      </c>
      <c r="AE505" s="4">
        <v>28</v>
      </c>
      <c r="AF505" s="5">
        <v>114.3</v>
      </c>
      <c r="AG505" s="5">
        <v>6.5000000000000009</v>
      </c>
      <c r="AH505" s="6" t="str">
        <f t="shared" si="106"/>
        <v>114.3 x 6.5</v>
      </c>
      <c r="AI505" s="11" cm="1">
        <f t="array" ref="AI505">_xll.DCEPropSectPipe(AF505, AG505, "Area")</f>
        <v>2201.3139723703698</v>
      </c>
      <c r="AJ505" s="151" cm="1">
        <f t="array" ref="AJ505">_xll.DCEPropSectPipe(AF505, AG505, "Ix")</f>
        <v>3209265.3722516391</v>
      </c>
      <c r="AK505" s="151" cm="1">
        <f t="array" ref="AK505">_xll.DCEPropSectPipe(AF505, AG505, "W")</f>
        <v>56155.124623825708</v>
      </c>
      <c r="AL505" s="151" cm="1">
        <f t="array" ref="AL505">_xll.DCEPropSectPipe(AF505, AG505, "Sx")</f>
        <v>37813.500833333332</v>
      </c>
      <c r="AM505" s="11">
        <f>2*Cal!AG505</f>
        <v>13.000000000000002</v>
      </c>
      <c r="AN505" s="11">
        <f t="shared" si="107"/>
        <v>53.9</v>
      </c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9"/>
      <c r="BB505" s="5" t="s">
        <v>302</v>
      </c>
      <c r="BC505" s="3">
        <v>-1101.8526026296022</v>
      </c>
      <c r="BD505" s="3">
        <v>0</v>
      </c>
      <c r="BE505" s="3">
        <v>2.8828078721010524</v>
      </c>
      <c r="BF505" s="3">
        <v>-2.451106156338871</v>
      </c>
      <c r="BG505" s="3">
        <v>0</v>
      </c>
      <c r="BH505" s="153">
        <f t="shared" si="108"/>
        <v>2.451106156338871</v>
      </c>
      <c r="BI505" s="153">
        <f t="shared" si="109"/>
        <v>2.8828078721010524</v>
      </c>
      <c r="BJ505" s="8">
        <f t="shared" si="110"/>
        <v>2.383538750598666</v>
      </c>
      <c r="BK505" s="8">
        <f t="shared" si="111"/>
        <v>0.20785162807477653</v>
      </c>
      <c r="BL505" s="8">
        <f t="shared" si="112"/>
        <v>2.5913903786734425</v>
      </c>
      <c r="BM505" s="8">
        <f t="shared" si="113"/>
        <v>2.145192725013649E-2</v>
      </c>
      <c r="BN505" s="7" t="str">
        <f t="shared" si="114"/>
        <v>O/S</v>
      </c>
      <c r="BO505" s="9">
        <f t="shared" si="115"/>
        <v>0.20785162807477658</v>
      </c>
      <c r="BP505" s="7" t="str">
        <f t="shared" si="116"/>
        <v>OK</v>
      </c>
      <c r="BQ505" s="11">
        <f t="shared" si="117"/>
        <v>8.2923076923076913</v>
      </c>
      <c r="BR505" s="10" t="str">
        <f t="shared" si="118"/>
        <v>-</v>
      </c>
      <c r="BS505" s="9" t="str" cm="1">
        <f t="array" ref="BS505">IF(BQ505&lt;$K$45,"-",IF(BC505&lt;0,_xll.Dce_5575_1121_SigmaCr1(AN505,AG505,$B$23,$D$23),"-"))</f>
        <v>-</v>
      </c>
      <c r="BT505" s="10">
        <f t="shared" si="119"/>
        <v>0</v>
      </c>
      <c r="BU505" s="7" t="str">
        <f t="shared" si="120"/>
        <v>OK</v>
      </c>
      <c r="DA505" s="186"/>
      <c r="DB505" s="186"/>
      <c r="DC505" s="186"/>
      <c r="DD505" s="201"/>
      <c r="DE505" s="201"/>
      <c r="DF505" s="186"/>
      <c r="DG505" s="186"/>
      <c r="DH505" s="189"/>
      <c r="DI505" s="190"/>
      <c r="DJ505" s="187"/>
      <c r="DK505" s="187"/>
      <c r="DL505" s="190"/>
      <c r="DM505" s="190"/>
      <c r="DN505" s="190"/>
      <c r="DO505" s="190"/>
      <c r="DP505" s="190"/>
      <c r="DQ505" s="190"/>
      <c r="DR505" s="190"/>
      <c r="DS505" s="190"/>
      <c r="DT505" s="190"/>
      <c r="DU505" s="190"/>
      <c r="DV505" s="190"/>
      <c r="DW505" s="190"/>
      <c r="DX505" s="190"/>
      <c r="DY505" s="190"/>
      <c r="DZ505" s="190"/>
      <c r="EA505" s="190"/>
      <c r="EB505" s="186"/>
      <c r="EC505" s="188"/>
      <c r="ED505" s="188"/>
      <c r="EE505" s="188"/>
      <c r="EF505" s="188"/>
      <c r="EG505" s="188"/>
      <c r="EH505" s="188"/>
      <c r="EI505" s="188"/>
      <c r="EJ505" s="191"/>
      <c r="EK505" s="191"/>
      <c r="EL505" s="191"/>
      <c r="EM505" s="191"/>
      <c r="EN505" s="189"/>
      <c r="EO505" s="190"/>
      <c r="EP505" s="189"/>
      <c r="EQ505" s="187"/>
      <c r="ER505" s="191"/>
      <c r="ES505" s="190"/>
      <c r="ET505" s="191"/>
      <c r="EU505" s="190"/>
    </row>
    <row r="506" spans="27:151">
      <c r="AA506" s="6" t="s">
        <v>282</v>
      </c>
      <c r="AB506" s="5" t="s">
        <v>283</v>
      </c>
      <c r="AC506" s="5" t="s">
        <v>284</v>
      </c>
      <c r="AD506" s="4">
        <v>1.31</v>
      </c>
      <c r="AE506" s="4">
        <v>28</v>
      </c>
      <c r="AF506" s="5">
        <v>114.3</v>
      </c>
      <c r="AG506" s="5">
        <v>6.5000000000000009</v>
      </c>
      <c r="AH506" s="6" t="str">
        <f t="shared" si="106"/>
        <v>114.3 x 6.5</v>
      </c>
      <c r="AI506" s="11" cm="1">
        <f t="array" ref="AI506">_xll.DCEPropSectPipe(AF506, AG506, "Area")</f>
        <v>2201.3139723703698</v>
      </c>
      <c r="AJ506" s="151" cm="1">
        <f t="array" ref="AJ506">_xll.DCEPropSectPipe(AF506, AG506, "Ix")</f>
        <v>3209265.3722516391</v>
      </c>
      <c r="AK506" s="151" cm="1">
        <f t="array" ref="AK506">_xll.DCEPropSectPipe(AF506, AG506, "W")</f>
        <v>56155.124623825708</v>
      </c>
      <c r="AL506" s="151" cm="1">
        <f t="array" ref="AL506">_xll.DCEPropSectPipe(AF506, AG506, "Sx")</f>
        <v>37813.500833333332</v>
      </c>
      <c r="AM506" s="11">
        <f>2*Cal!AG506</f>
        <v>13.000000000000002</v>
      </c>
      <c r="AN506" s="11">
        <f t="shared" si="107"/>
        <v>53.9</v>
      </c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9"/>
      <c r="BB506" s="5" t="s">
        <v>302</v>
      </c>
      <c r="BC506" s="3">
        <v>-1101.8526026296022</v>
      </c>
      <c r="BD506" s="3">
        <v>0</v>
      </c>
      <c r="BE506" s="3">
        <v>2.9643515655291104</v>
      </c>
      <c r="BF506" s="3">
        <v>-3.7301722833204694</v>
      </c>
      <c r="BG506" s="3">
        <v>0</v>
      </c>
      <c r="BH506" s="153">
        <f t="shared" si="108"/>
        <v>3.7301722833204694</v>
      </c>
      <c r="BI506" s="153">
        <f t="shared" si="109"/>
        <v>2.9643515655291104</v>
      </c>
      <c r="BJ506" s="8">
        <f t="shared" si="110"/>
        <v>2.383538750598666</v>
      </c>
      <c r="BK506" s="8">
        <f t="shared" si="111"/>
        <v>0.31631530118860185</v>
      </c>
      <c r="BL506" s="8">
        <f t="shared" si="112"/>
        <v>2.699854051787268</v>
      </c>
      <c r="BM506" s="8">
        <f t="shared" si="113"/>
        <v>2.2058720854405103E-2</v>
      </c>
      <c r="BN506" s="7" t="str">
        <f t="shared" si="114"/>
        <v>O/S</v>
      </c>
      <c r="BO506" s="9">
        <f t="shared" si="115"/>
        <v>0.31631530118860191</v>
      </c>
      <c r="BP506" s="7" t="str">
        <f t="shared" si="116"/>
        <v>OK</v>
      </c>
      <c r="BQ506" s="11">
        <f t="shared" si="117"/>
        <v>8.2923076923076913</v>
      </c>
      <c r="BR506" s="10" t="str">
        <f t="shared" si="118"/>
        <v>-</v>
      </c>
      <c r="BS506" s="9" t="str" cm="1">
        <f t="array" ref="BS506">IF(BQ506&lt;$K$45,"-",IF(BC506&lt;0,_xll.Dce_5575_1121_SigmaCr1(AN506,AG506,$B$23,$D$23),"-"))</f>
        <v>-</v>
      </c>
      <c r="BT506" s="10">
        <f t="shared" si="119"/>
        <v>0</v>
      </c>
      <c r="BU506" s="7" t="str">
        <f t="shared" si="120"/>
        <v>OK</v>
      </c>
      <c r="DA506" s="186"/>
      <c r="DB506" s="186"/>
      <c r="DC506" s="186"/>
      <c r="DD506" s="201"/>
      <c r="DE506" s="201"/>
      <c r="DF506" s="186"/>
      <c r="DG506" s="186"/>
      <c r="DH506" s="189"/>
      <c r="DI506" s="190"/>
      <c r="DJ506" s="187"/>
      <c r="DK506" s="187"/>
      <c r="DL506" s="190"/>
      <c r="DM506" s="190"/>
      <c r="DN506" s="190"/>
      <c r="DO506" s="190"/>
      <c r="DP506" s="190"/>
      <c r="DQ506" s="190"/>
      <c r="DR506" s="190"/>
      <c r="DS506" s="190"/>
      <c r="DT506" s="190"/>
      <c r="DU506" s="190"/>
      <c r="DV506" s="190"/>
      <c r="DW506" s="190"/>
      <c r="DX506" s="190"/>
      <c r="DY506" s="190"/>
      <c r="DZ506" s="190"/>
      <c r="EA506" s="190"/>
      <c r="EB506" s="186"/>
      <c r="EC506" s="188"/>
      <c r="ED506" s="188"/>
      <c r="EE506" s="188"/>
      <c r="EF506" s="188"/>
      <c r="EG506" s="188"/>
      <c r="EH506" s="188"/>
      <c r="EI506" s="188"/>
      <c r="EJ506" s="191"/>
      <c r="EK506" s="191"/>
      <c r="EL506" s="191"/>
      <c r="EM506" s="191"/>
      <c r="EN506" s="189"/>
      <c r="EO506" s="190"/>
      <c r="EP506" s="189"/>
      <c r="EQ506" s="187"/>
      <c r="ER506" s="191"/>
      <c r="ES506" s="190"/>
      <c r="ET506" s="191"/>
      <c r="EU506" s="190"/>
    </row>
    <row r="507" spans="27:151">
      <c r="AA507" s="6" t="s">
        <v>282</v>
      </c>
      <c r="AB507" s="5" t="s">
        <v>283</v>
      </c>
      <c r="AC507" s="5" t="s">
        <v>284</v>
      </c>
      <c r="AD507" s="4">
        <v>1.75</v>
      </c>
      <c r="AE507" s="4">
        <v>28</v>
      </c>
      <c r="AF507" s="5">
        <v>114.3</v>
      </c>
      <c r="AG507" s="5">
        <v>6.5000000000000009</v>
      </c>
      <c r="AH507" s="6" t="str">
        <f t="shared" si="106"/>
        <v>114.3 x 6.5</v>
      </c>
      <c r="AI507" s="11" cm="1">
        <f t="array" ref="AI507">_xll.DCEPropSectPipe(AF507, AG507, "Area")</f>
        <v>2201.3139723703698</v>
      </c>
      <c r="AJ507" s="151" cm="1">
        <f t="array" ref="AJ507">_xll.DCEPropSectPipe(AF507, AG507, "Ix")</f>
        <v>3209265.3722516391</v>
      </c>
      <c r="AK507" s="151" cm="1">
        <f t="array" ref="AK507">_xll.DCEPropSectPipe(AF507, AG507, "W")</f>
        <v>56155.124623825708</v>
      </c>
      <c r="AL507" s="151" cm="1">
        <f t="array" ref="AL507">_xll.DCEPropSectPipe(AF507, AG507, "Sx")</f>
        <v>37813.500833333332</v>
      </c>
      <c r="AM507" s="11">
        <f>2*Cal!AG507</f>
        <v>13.000000000000002</v>
      </c>
      <c r="AN507" s="11">
        <f t="shared" si="107"/>
        <v>53.9</v>
      </c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9"/>
      <c r="BB507" s="5" t="s">
        <v>302</v>
      </c>
      <c r="BC507" s="3">
        <v>-1101.8526026296022</v>
      </c>
      <c r="BD507" s="3">
        <v>0</v>
      </c>
      <c r="BE507" s="3">
        <v>3.045895258957168</v>
      </c>
      <c r="BF507" s="3">
        <v>-5.0449137761768421</v>
      </c>
      <c r="BG507" s="3">
        <v>0</v>
      </c>
      <c r="BH507" s="153">
        <f t="shared" si="108"/>
        <v>5.0449137761768421</v>
      </c>
      <c r="BI507" s="153">
        <f t="shared" si="109"/>
        <v>3.045895258957168</v>
      </c>
      <c r="BJ507" s="8">
        <f t="shared" si="110"/>
        <v>2.383538750598666</v>
      </c>
      <c r="BK507" s="8">
        <f t="shared" si="111"/>
        <v>0.42780421368671839</v>
      </c>
      <c r="BL507" s="8">
        <f t="shared" si="112"/>
        <v>2.8113429642853847</v>
      </c>
      <c r="BM507" s="8">
        <f t="shared" si="113"/>
        <v>2.2665514458673715E-2</v>
      </c>
      <c r="BN507" s="7" t="str">
        <f t="shared" si="114"/>
        <v>O/S</v>
      </c>
      <c r="BO507" s="9">
        <f t="shared" si="115"/>
        <v>0.4278042136867185</v>
      </c>
      <c r="BP507" s="7" t="str">
        <f t="shared" si="116"/>
        <v>OK</v>
      </c>
      <c r="BQ507" s="11">
        <f t="shared" si="117"/>
        <v>8.2923076923076913</v>
      </c>
      <c r="BR507" s="10" t="str">
        <f t="shared" si="118"/>
        <v>-</v>
      </c>
      <c r="BS507" s="9" t="str" cm="1">
        <f t="array" ref="BS507">IF(BQ507&lt;$K$45,"-",IF(BC507&lt;0,_xll.Dce_5575_1121_SigmaCr1(AN507,AG507,$B$23,$D$23),"-"))</f>
        <v>-</v>
      </c>
      <c r="BT507" s="10">
        <f t="shared" si="119"/>
        <v>0</v>
      </c>
      <c r="BU507" s="7" t="str">
        <f t="shared" si="120"/>
        <v>OK</v>
      </c>
      <c r="DA507" s="186"/>
      <c r="DB507" s="186"/>
      <c r="DC507" s="186"/>
      <c r="DD507" s="201"/>
      <c r="DE507" s="201"/>
      <c r="DF507" s="186"/>
      <c r="DG507" s="186"/>
      <c r="DH507" s="189"/>
      <c r="DI507" s="190"/>
      <c r="DJ507" s="187"/>
      <c r="DK507" s="187"/>
      <c r="DL507" s="190"/>
      <c r="DM507" s="190"/>
      <c r="DN507" s="190"/>
      <c r="DO507" s="190"/>
      <c r="DP507" s="190"/>
      <c r="DQ507" s="190"/>
      <c r="DR507" s="190"/>
      <c r="DS507" s="190"/>
      <c r="DT507" s="190"/>
      <c r="DU507" s="190"/>
      <c r="DV507" s="190"/>
      <c r="DW507" s="190"/>
      <c r="DX507" s="190"/>
      <c r="DY507" s="190"/>
      <c r="DZ507" s="190"/>
      <c r="EA507" s="190"/>
      <c r="EB507" s="186"/>
      <c r="EC507" s="188"/>
      <c r="ED507" s="188"/>
      <c r="EE507" s="188"/>
      <c r="EF507" s="188"/>
      <c r="EG507" s="188"/>
      <c r="EH507" s="188"/>
      <c r="EI507" s="188"/>
      <c r="EJ507" s="191"/>
      <c r="EK507" s="191"/>
      <c r="EL507" s="191"/>
      <c r="EM507" s="191"/>
      <c r="EN507" s="189"/>
      <c r="EO507" s="190"/>
      <c r="EP507" s="189"/>
      <c r="EQ507" s="187"/>
      <c r="ER507" s="191"/>
      <c r="ES507" s="190"/>
      <c r="ET507" s="191"/>
      <c r="EU507" s="190"/>
    </row>
    <row r="508" spans="27:151">
      <c r="AA508" s="6" t="s">
        <v>282</v>
      </c>
      <c r="AB508" s="5" t="s">
        <v>283</v>
      </c>
      <c r="AC508" s="5" t="s">
        <v>284</v>
      </c>
      <c r="AD508" s="4">
        <v>1.75</v>
      </c>
      <c r="AE508" s="4">
        <v>28</v>
      </c>
      <c r="AF508" s="5">
        <v>114.3</v>
      </c>
      <c r="AG508" s="5">
        <v>6.5000000000000009</v>
      </c>
      <c r="AH508" s="6" t="str">
        <f t="shared" si="106"/>
        <v>114.3 x 6.5</v>
      </c>
      <c r="AI508" s="11" cm="1">
        <f t="array" ref="AI508">_xll.DCEPropSectPipe(AF508, AG508, "Area")</f>
        <v>2201.3139723703698</v>
      </c>
      <c r="AJ508" s="151" cm="1">
        <f t="array" ref="AJ508">_xll.DCEPropSectPipe(AF508, AG508, "Ix")</f>
        <v>3209265.3722516391</v>
      </c>
      <c r="AK508" s="151" cm="1">
        <f t="array" ref="AK508">_xll.DCEPropSectPipe(AF508, AG508, "W")</f>
        <v>56155.124623825708</v>
      </c>
      <c r="AL508" s="151" cm="1">
        <f t="array" ref="AL508">_xll.DCEPropSectPipe(AF508, AG508, "Sx")</f>
        <v>37813.500833333332</v>
      </c>
      <c r="AM508" s="11">
        <f>2*Cal!AG508</f>
        <v>13.000000000000002</v>
      </c>
      <c r="AN508" s="11">
        <f t="shared" si="107"/>
        <v>53.9</v>
      </c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9"/>
      <c r="BB508" s="5" t="s">
        <v>302</v>
      </c>
      <c r="BC508" s="3">
        <v>-1101.8526026296022</v>
      </c>
      <c r="BD508" s="3">
        <v>0</v>
      </c>
      <c r="BE508" s="3">
        <v>-3.4602499151911643</v>
      </c>
      <c r="BF508" s="3">
        <v>-5.0449137761768084</v>
      </c>
      <c r="BG508" s="3">
        <v>0</v>
      </c>
      <c r="BH508" s="153">
        <f t="shared" si="108"/>
        <v>5.0449137761768084</v>
      </c>
      <c r="BI508" s="153">
        <f t="shared" si="109"/>
        <v>3.4602499151911643</v>
      </c>
      <c r="BJ508" s="8">
        <f t="shared" si="110"/>
        <v>2.383538750598666</v>
      </c>
      <c r="BK508" s="8">
        <f t="shared" si="111"/>
        <v>0.42780421368671556</v>
      </c>
      <c r="BL508" s="8">
        <f t="shared" si="112"/>
        <v>2.8113429642853816</v>
      </c>
      <c r="BM508" s="8">
        <f t="shared" si="113"/>
        <v>2.5748864558869159E-2</v>
      </c>
      <c r="BN508" s="7" t="str">
        <f t="shared" si="114"/>
        <v>O/S</v>
      </c>
      <c r="BO508" s="9">
        <f t="shared" si="115"/>
        <v>0.42780421368671562</v>
      </c>
      <c r="BP508" s="7" t="str">
        <f t="shared" si="116"/>
        <v>OK</v>
      </c>
      <c r="BQ508" s="11">
        <f t="shared" si="117"/>
        <v>8.2923076923076913</v>
      </c>
      <c r="BR508" s="10" t="str">
        <f t="shared" si="118"/>
        <v>-</v>
      </c>
      <c r="BS508" s="9" t="str" cm="1">
        <f t="array" ref="BS508">IF(BQ508&lt;$K$45,"-",IF(BC508&lt;0,_xll.Dce_5575_1121_SigmaCr1(AN508,AG508,$B$23,$D$23),"-"))</f>
        <v>-</v>
      </c>
      <c r="BT508" s="10">
        <f t="shared" si="119"/>
        <v>0</v>
      </c>
      <c r="BU508" s="7" t="str">
        <f t="shared" si="120"/>
        <v>OK</v>
      </c>
      <c r="DA508" s="186"/>
      <c r="DB508" s="186"/>
      <c r="DC508" s="186"/>
      <c r="DD508" s="201"/>
      <c r="DE508" s="201"/>
      <c r="DF508" s="186"/>
      <c r="DG508" s="186"/>
      <c r="DH508" s="189"/>
      <c r="DI508" s="190"/>
      <c r="DJ508" s="187"/>
      <c r="DK508" s="187"/>
      <c r="DL508" s="190"/>
      <c r="DM508" s="190"/>
      <c r="DN508" s="190"/>
      <c r="DO508" s="190"/>
      <c r="DP508" s="190"/>
      <c r="DQ508" s="190"/>
      <c r="DR508" s="190"/>
      <c r="DS508" s="190"/>
      <c r="DT508" s="190"/>
      <c r="DU508" s="190"/>
      <c r="DV508" s="190"/>
      <c r="DW508" s="190"/>
      <c r="DX508" s="190"/>
      <c r="DY508" s="190"/>
      <c r="DZ508" s="190"/>
      <c r="EA508" s="190"/>
      <c r="EB508" s="186"/>
      <c r="EC508" s="188"/>
      <c r="ED508" s="188"/>
      <c r="EE508" s="188"/>
      <c r="EF508" s="188"/>
      <c r="EG508" s="188"/>
      <c r="EH508" s="188"/>
      <c r="EI508" s="188"/>
      <c r="EJ508" s="191"/>
      <c r="EK508" s="191"/>
      <c r="EL508" s="191"/>
      <c r="EM508" s="191"/>
      <c r="EN508" s="189"/>
      <c r="EO508" s="190"/>
      <c r="EP508" s="189"/>
      <c r="EQ508" s="187"/>
      <c r="ER508" s="191"/>
      <c r="ES508" s="190"/>
      <c r="ET508" s="191"/>
      <c r="EU508" s="190"/>
    </row>
    <row r="509" spans="27:151">
      <c r="AA509" s="6" t="s">
        <v>282</v>
      </c>
      <c r="AB509" s="5" t="s">
        <v>283</v>
      </c>
      <c r="AC509" s="5" t="s">
        <v>284</v>
      </c>
      <c r="AD509" s="4">
        <v>2.19</v>
      </c>
      <c r="AE509" s="4">
        <v>28</v>
      </c>
      <c r="AF509" s="5">
        <v>114.3</v>
      </c>
      <c r="AG509" s="5">
        <v>6.5000000000000009</v>
      </c>
      <c r="AH509" s="6" t="str">
        <f t="shared" si="106"/>
        <v>114.3 x 6.5</v>
      </c>
      <c r="AI509" s="11" cm="1">
        <f t="array" ref="AI509">_xll.DCEPropSectPipe(AF509, AG509, "Area")</f>
        <v>2201.3139723703698</v>
      </c>
      <c r="AJ509" s="151" cm="1">
        <f t="array" ref="AJ509">_xll.DCEPropSectPipe(AF509, AG509, "Ix")</f>
        <v>3209265.3722516391</v>
      </c>
      <c r="AK509" s="151" cm="1">
        <f t="array" ref="AK509">_xll.DCEPropSectPipe(AF509, AG509, "W")</f>
        <v>56155.124623825708</v>
      </c>
      <c r="AL509" s="151" cm="1">
        <f t="array" ref="AL509">_xll.DCEPropSectPipe(AF509, AG509, "Sx")</f>
        <v>37813.500833333332</v>
      </c>
      <c r="AM509" s="11">
        <f>2*Cal!AG509</f>
        <v>13.000000000000002</v>
      </c>
      <c r="AN509" s="11">
        <f t="shared" si="107"/>
        <v>53.9</v>
      </c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9"/>
      <c r="BB509" s="5" t="s">
        <v>302</v>
      </c>
      <c r="BC509" s="3">
        <v>-1101.8526026296022</v>
      </c>
      <c r="BD509" s="3">
        <v>0</v>
      </c>
      <c r="BE509" s="3">
        <v>-3.3787062217631068</v>
      </c>
      <c r="BF509" s="3">
        <v>-3.5488921212180617</v>
      </c>
      <c r="BG509" s="3">
        <v>0</v>
      </c>
      <c r="BH509" s="153">
        <f t="shared" si="108"/>
        <v>3.5488921212180617</v>
      </c>
      <c r="BI509" s="153">
        <f t="shared" si="109"/>
        <v>3.3787062217631068</v>
      </c>
      <c r="BJ509" s="8">
        <f t="shared" si="110"/>
        <v>2.383538750598666</v>
      </c>
      <c r="BK509" s="8">
        <f t="shared" si="111"/>
        <v>0.30094290422684594</v>
      </c>
      <c r="BL509" s="8">
        <f t="shared" si="112"/>
        <v>2.6844816548255119</v>
      </c>
      <c r="BM509" s="8">
        <f t="shared" si="113"/>
        <v>2.514207095460055E-2</v>
      </c>
      <c r="BN509" s="7" t="str">
        <f t="shared" si="114"/>
        <v>O/S</v>
      </c>
      <c r="BO509" s="9">
        <f t="shared" si="115"/>
        <v>0.300942904226846</v>
      </c>
      <c r="BP509" s="7" t="str">
        <f t="shared" si="116"/>
        <v>OK</v>
      </c>
      <c r="BQ509" s="11">
        <f t="shared" si="117"/>
        <v>8.2923076923076913</v>
      </c>
      <c r="BR509" s="10" t="str">
        <f t="shared" si="118"/>
        <v>-</v>
      </c>
      <c r="BS509" s="9" t="str" cm="1">
        <f t="array" ref="BS509">IF(BQ509&lt;$K$45,"-",IF(BC509&lt;0,_xll.Dce_5575_1121_SigmaCr1(AN509,AG509,$B$23,$D$23),"-"))</f>
        <v>-</v>
      </c>
      <c r="BT509" s="10">
        <f t="shared" si="119"/>
        <v>0</v>
      </c>
      <c r="BU509" s="7" t="str">
        <f t="shared" si="120"/>
        <v>OK</v>
      </c>
      <c r="DA509" s="186"/>
      <c r="DB509" s="186"/>
      <c r="DC509" s="186"/>
      <c r="DD509" s="201"/>
      <c r="DE509" s="201"/>
      <c r="DF509" s="186"/>
      <c r="DG509" s="186"/>
      <c r="DH509" s="189"/>
      <c r="DI509" s="190"/>
      <c r="DJ509" s="187"/>
      <c r="DK509" s="187"/>
      <c r="DL509" s="190"/>
      <c r="DM509" s="190"/>
      <c r="DN509" s="190"/>
      <c r="DO509" s="190"/>
      <c r="DP509" s="190"/>
      <c r="DQ509" s="190"/>
      <c r="DR509" s="190"/>
      <c r="DS509" s="190"/>
      <c r="DT509" s="190"/>
      <c r="DU509" s="190"/>
      <c r="DV509" s="190"/>
      <c r="DW509" s="190"/>
      <c r="DX509" s="190"/>
      <c r="DY509" s="190"/>
      <c r="DZ509" s="190"/>
      <c r="EA509" s="190"/>
      <c r="EB509" s="186"/>
      <c r="EC509" s="188"/>
      <c r="ED509" s="188"/>
      <c r="EE509" s="188"/>
      <c r="EF509" s="188"/>
      <c r="EG509" s="188"/>
      <c r="EH509" s="188"/>
      <c r="EI509" s="188"/>
      <c r="EJ509" s="191"/>
      <c r="EK509" s="191"/>
      <c r="EL509" s="191"/>
      <c r="EM509" s="191"/>
      <c r="EN509" s="189"/>
      <c r="EO509" s="190"/>
      <c r="EP509" s="189"/>
      <c r="EQ509" s="187"/>
      <c r="ER509" s="191"/>
      <c r="ES509" s="190"/>
      <c r="ET509" s="191"/>
      <c r="EU509" s="190"/>
    </row>
    <row r="510" spans="27:151">
      <c r="AA510" s="6" t="s">
        <v>282</v>
      </c>
      <c r="AB510" s="5" t="s">
        <v>283</v>
      </c>
      <c r="AC510" s="5" t="s">
        <v>284</v>
      </c>
      <c r="AD510" s="4">
        <v>2.62</v>
      </c>
      <c r="AE510" s="4">
        <v>28</v>
      </c>
      <c r="AF510" s="5">
        <v>114.3</v>
      </c>
      <c r="AG510" s="5">
        <v>6.5000000000000009</v>
      </c>
      <c r="AH510" s="6" t="str">
        <f t="shared" si="106"/>
        <v>114.3 x 6.5</v>
      </c>
      <c r="AI510" s="11" cm="1">
        <f t="array" ref="AI510">_xll.DCEPropSectPipe(AF510, AG510, "Area")</f>
        <v>2201.3139723703698</v>
      </c>
      <c r="AJ510" s="151" cm="1">
        <f t="array" ref="AJ510">_xll.DCEPropSectPipe(AF510, AG510, "Ix")</f>
        <v>3209265.3722516391</v>
      </c>
      <c r="AK510" s="151" cm="1">
        <f t="array" ref="AK510">_xll.DCEPropSectPipe(AF510, AG510, "W")</f>
        <v>56155.124623825708</v>
      </c>
      <c r="AL510" s="151" cm="1">
        <f t="array" ref="AL510">_xll.DCEPropSectPipe(AF510, AG510, "Sx")</f>
        <v>37813.500833333332</v>
      </c>
      <c r="AM510" s="11">
        <f>2*Cal!AG510</f>
        <v>13.000000000000002</v>
      </c>
      <c r="AN510" s="11">
        <f t="shared" si="107"/>
        <v>53.9</v>
      </c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9"/>
      <c r="BB510" s="5" t="s">
        <v>302</v>
      </c>
      <c r="BC510" s="3">
        <v>-1101.8526026296022</v>
      </c>
      <c r="BD510" s="3">
        <v>0</v>
      </c>
      <c r="BE510" s="3">
        <v>-3.2971625283350492</v>
      </c>
      <c r="BF510" s="3">
        <v>-2.08854583213409</v>
      </c>
      <c r="BG510" s="3">
        <v>0</v>
      </c>
      <c r="BH510" s="153">
        <f t="shared" si="108"/>
        <v>2.08854583213409</v>
      </c>
      <c r="BI510" s="153">
        <f t="shared" si="109"/>
        <v>3.2971625283350492</v>
      </c>
      <c r="BJ510" s="8">
        <f t="shared" si="110"/>
        <v>2.383538750598666</v>
      </c>
      <c r="BK510" s="8">
        <f t="shared" si="111"/>
        <v>0.17710683415126766</v>
      </c>
      <c r="BL510" s="8">
        <f t="shared" si="112"/>
        <v>2.5606455847499339</v>
      </c>
      <c r="BM510" s="8">
        <f t="shared" si="113"/>
        <v>2.4535277350331938E-2</v>
      </c>
      <c r="BN510" s="7" t="str">
        <f t="shared" si="114"/>
        <v>O/S</v>
      </c>
      <c r="BO510" s="9">
        <f t="shared" si="115"/>
        <v>0.17710683415126768</v>
      </c>
      <c r="BP510" s="7" t="str">
        <f t="shared" si="116"/>
        <v>OK</v>
      </c>
      <c r="BQ510" s="11">
        <f t="shared" si="117"/>
        <v>8.2923076923076913</v>
      </c>
      <c r="BR510" s="10" t="str">
        <f t="shared" si="118"/>
        <v>-</v>
      </c>
      <c r="BS510" s="9" t="str" cm="1">
        <f t="array" ref="BS510">IF(BQ510&lt;$K$45,"-",IF(BC510&lt;0,_xll.Dce_5575_1121_SigmaCr1(AN510,AG510,$B$23,$D$23),"-"))</f>
        <v>-</v>
      </c>
      <c r="BT510" s="10">
        <f t="shared" si="119"/>
        <v>0</v>
      </c>
      <c r="BU510" s="7" t="str">
        <f t="shared" si="120"/>
        <v>OK</v>
      </c>
      <c r="DA510" s="186"/>
      <c r="DB510" s="186"/>
      <c r="DC510" s="186"/>
      <c r="DD510" s="201"/>
      <c r="DE510" s="201"/>
      <c r="DF510" s="186"/>
      <c r="DG510" s="186"/>
      <c r="DH510" s="189"/>
      <c r="DI510" s="190"/>
      <c r="DJ510" s="187"/>
      <c r="DK510" s="187"/>
      <c r="DL510" s="190"/>
      <c r="DM510" s="190"/>
      <c r="DN510" s="190"/>
      <c r="DO510" s="190"/>
      <c r="DP510" s="190"/>
      <c r="DQ510" s="190"/>
      <c r="DR510" s="190"/>
      <c r="DS510" s="190"/>
      <c r="DT510" s="190"/>
      <c r="DU510" s="190"/>
      <c r="DV510" s="190"/>
      <c r="DW510" s="190"/>
      <c r="DX510" s="190"/>
      <c r="DY510" s="190"/>
      <c r="DZ510" s="190"/>
      <c r="EA510" s="190"/>
      <c r="EB510" s="186"/>
      <c r="EC510" s="188"/>
      <c r="ED510" s="188"/>
      <c r="EE510" s="188"/>
      <c r="EF510" s="188"/>
      <c r="EG510" s="188"/>
      <c r="EH510" s="188"/>
      <c r="EI510" s="188"/>
      <c r="EJ510" s="191"/>
      <c r="EK510" s="191"/>
      <c r="EL510" s="191"/>
      <c r="EM510" s="191"/>
      <c r="EN510" s="189"/>
      <c r="EO510" s="190"/>
      <c r="EP510" s="189"/>
      <c r="EQ510" s="187"/>
      <c r="ER510" s="191"/>
      <c r="ES510" s="190"/>
      <c r="ET510" s="191"/>
      <c r="EU510" s="190"/>
    </row>
    <row r="511" spans="27:151">
      <c r="AA511" s="6" t="s">
        <v>282</v>
      </c>
      <c r="AB511" s="5" t="s">
        <v>283</v>
      </c>
      <c r="AC511" s="5" t="s">
        <v>284</v>
      </c>
      <c r="AD511" s="4">
        <v>3.06</v>
      </c>
      <c r="AE511" s="4">
        <v>28</v>
      </c>
      <c r="AF511" s="5">
        <v>114.3</v>
      </c>
      <c r="AG511" s="5">
        <v>6.5000000000000009</v>
      </c>
      <c r="AH511" s="6" t="str">
        <f t="shared" si="106"/>
        <v>114.3 x 6.5</v>
      </c>
      <c r="AI511" s="11" cm="1">
        <f t="array" ref="AI511">_xll.DCEPropSectPipe(AF511, AG511, "Area")</f>
        <v>2201.3139723703698</v>
      </c>
      <c r="AJ511" s="151" cm="1">
        <f t="array" ref="AJ511">_xll.DCEPropSectPipe(AF511, AG511, "Ix")</f>
        <v>3209265.3722516391</v>
      </c>
      <c r="AK511" s="151" cm="1">
        <f t="array" ref="AK511">_xll.DCEPropSectPipe(AF511, AG511, "W")</f>
        <v>56155.124623825708</v>
      </c>
      <c r="AL511" s="151" cm="1">
        <f t="array" ref="AL511">_xll.DCEPropSectPipe(AF511, AG511, "Sx")</f>
        <v>37813.500833333332</v>
      </c>
      <c r="AM511" s="11">
        <f>2*Cal!AG511</f>
        <v>13.000000000000002</v>
      </c>
      <c r="AN511" s="11">
        <f t="shared" si="107"/>
        <v>53.9</v>
      </c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9"/>
      <c r="BB511" s="5" t="s">
        <v>302</v>
      </c>
      <c r="BC511" s="3">
        <v>-1101.8526026296022</v>
      </c>
      <c r="BD511" s="3">
        <v>0</v>
      </c>
      <c r="BE511" s="3">
        <v>-3.2156188349069916</v>
      </c>
      <c r="BF511" s="3">
        <v>-0.66387490892489365</v>
      </c>
      <c r="BG511" s="3">
        <v>0</v>
      </c>
      <c r="BH511" s="153">
        <f t="shared" si="108"/>
        <v>0.66387490892489365</v>
      </c>
      <c r="BI511" s="153">
        <f t="shared" si="109"/>
        <v>3.2156188349069916</v>
      </c>
      <c r="BJ511" s="8">
        <f t="shared" si="110"/>
        <v>2.383538750598666</v>
      </c>
      <c r="BK511" s="8">
        <f t="shared" si="111"/>
        <v>5.6296003459980724E-2</v>
      </c>
      <c r="BL511" s="8">
        <f t="shared" si="112"/>
        <v>2.4398347540586469</v>
      </c>
      <c r="BM511" s="8">
        <f t="shared" si="113"/>
        <v>2.392848374606333E-2</v>
      </c>
      <c r="BN511" s="7" t="str">
        <f t="shared" si="114"/>
        <v>O/S</v>
      </c>
      <c r="BO511" s="9">
        <f t="shared" si="115"/>
        <v>5.6296003459980731E-2</v>
      </c>
      <c r="BP511" s="7" t="str">
        <f t="shared" si="116"/>
        <v>OK</v>
      </c>
      <c r="BQ511" s="11">
        <f t="shared" si="117"/>
        <v>8.2923076923076913</v>
      </c>
      <c r="BR511" s="10" t="str">
        <f t="shared" si="118"/>
        <v>-</v>
      </c>
      <c r="BS511" s="9" t="str" cm="1">
        <f t="array" ref="BS511">IF(BQ511&lt;$K$45,"-",IF(BC511&lt;0,_xll.Dce_5575_1121_SigmaCr1(AN511,AG511,$B$23,$D$23),"-"))</f>
        <v>-</v>
      </c>
      <c r="BT511" s="10">
        <f t="shared" si="119"/>
        <v>0</v>
      </c>
      <c r="BU511" s="7" t="str">
        <f t="shared" si="120"/>
        <v>OK</v>
      </c>
      <c r="DA511" s="186"/>
      <c r="DB511" s="186"/>
      <c r="DC511" s="186"/>
      <c r="DD511" s="201"/>
      <c r="DE511" s="201"/>
      <c r="DF511" s="186"/>
      <c r="DG511" s="186"/>
      <c r="DH511" s="189"/>
      <c r="DI511" s="190"/>
      <c r="DJ511" s="187"/>
      <c r="DK511" s="187"/>
      <c r="DL511" s="190"/>
      <c r="DM511" s="190"/>
      <c r="DN511" s="190"/>
      <c r="DO511" s="190"/>
      <c r="DP511" s="190"/>
      <c r="DQ511" s="190"/>
      <c r="DR511" s="190"/>
      <c r="DS511" s="190"/>
      <c r="DT511" s="190"/>
      <c r="DU511" s="190"/>
      <c r="DV511" s="190"/>
      <c r="DW511" s="190"/>
      <c r="DX511" s="190"/>
      <c r="DY511" s="190"/>
      <c r="DZ511" s="190"/>
      <c r="EA511" s="190"/>
      <c r="EB511" s="186"/>
      <c r="EC511" s="188"/>
      <c r="ED511" s="188"/>
      <c r="EE511" s="188"/>
      <c r="EF511" s="188"/>
      <c r="EG511" s="188"/>
      <c r="EH511" s="188"/>
      <c r="EI511" s="188"/>
      <c r="EJ511" s="191"/>
      <c r="EK511" s="191"/>
      <c r="EL511" s="191"/>
      <c r="EM511" s="191"/>
      <c r="EN511" s="189"/>
      <c r="EO511" s="190"/>
      <c r="EP511" s="189"/>
      <c r="EQ511" s="187"/>
      <c r="ER511" s="191"/>
      <c r="ES511" s="190"/>
      <c r="ET511" s="191"/>
      <c r="EU511" s="190"/>
    </row>
    <row r="512" spans="27:151">
      <c r="AA512" s="6" t="s">
        <v>282</v>
      </c>
      <c r="AB512" s="5" t="s">
        <v>283</v>
      </c>
      <c r="AC512" s="5" t="s">
        <v>284</v>
      </c>
      <c r="AD512" s="4">
        <v>3.5</v>
      </c>
      <c r="AE512" s="4">
        <v>28</v>
      </c>
      <c r="AF512" s="5">
        <v>114.3</v>
      </c>
      <c r="AG512" s="5">
        <v>6.5000000000000009</v>
      </c>
      <c r="AH512" s="6" t="str">
        <f t="shared" si="106"/>
        <v>114.3 x 6.5</v>
      </c>
      <c r="AI512" s="11" cm="1">
        <f t="array" ref="AI512">_xll.DCEPropSectPipe(AF512, AG512, "Area")</f>
        <v>2201.3139723703698</v>
      </c>
      <c r="AJ512" s="151" cm="1">
        <f t="array" ref="AJ512">_xll.DCEPropSectPipe(AF512, AG512, "Ix")</f>
        <v>3209265.3722516391</v>
      </c>
      <c r="AK512" s="151" cm="1">
        <f t="array" ref="AK512">_xll.DCEPropSectPipe(AF512, AG512, "W")</f>
        <v>56155.124623825708</v>
      </c>
      <c r="AL512" s="151" cm="1">
        <f t="array" ref="AL512">_xll.DCEPropSectPipe(AF512, AG512, "Sx")</f>
        <v>37813.500833333332</v>
      </c>
      <c r="AM512" s="11">
        <f>2*Cal!AG512</f>
        <v>13.000000000000002</v>
      </c>
      <c r="AN512" s="11">
        <f t="shared" si="107"/>
        <v>53.9</v>
      </c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9"/>
      <c r="BB512" s="5" t="s">
        <v>302</v>
      </c>
      <c r="BC512" s="3">
        <v>-1101.8526026296022</v>
      </c>
      <c r="BD512" s="3">
        <v>0</v>
      </c>
      <c r="BE512" s="3">
        <v>-3.1340751414789341</v>
      </c>
      <c r="BF512" s="3">
        <v>0.72512064840952739</v>
      </c>
      <c r="BG512" s="3">
        <v>0</v>
      </c>
      <c r="BH512" s="153">
        <f t="shared" si="108"/>
        <v>0.72512064840952739</v>
      </c>
      <c r="BI512" s="153">
        <f t="shared" si="109"/>
        <v>3.1340751414789341</v>
      </c>
      <c r="BJ512" s="8">
        <f t="shared" si="110"/>
        <v>2.383538750598666</v>
      </c>
      <c r="BK512" s="8">
        <f t="shared" si="111"/>
        <v>6.1489587847014839E-2</v>
      </c>
      <c r="BL512" s="8">
        <f t="shared" si="112"/>
        <v>2.445028338445681</v>
      </c>
      <c r="BM512" s="8">
        <f t="shared" si="113"/>
        <v>2.3321690141794721E-2</v>
      </c>
      <c r="BN512" s="7" t="str">
        <f t="shared" si="114"/>
        <v>O/S</v>
      </c>
      <c r="BO512" s="9">
        <f t="shared" si="115"/>
        <v>6.1489587847014845E-2</v>
      </c>
      <c r="BP512" s="7" t="str">
        <f t="shared" si="116"/>
        <v>OK</v>
      </c>
      <c r="BQ512" s="11">
        <f t="shared" si="117"/>
        <v>8.2923076923076913</v>
      </c>
      <c r="BR512" s="10" t="str">
        <f t="shared" si="118"/>
        <v>-</v>
      </c>
      <c r="BS512" s="9" t="str" cm="1">
        <f t="array" ref="BS512">IF(BQ512&lt;$K$45,"-",IF(BC512&lt;0,_xll.Dce_5575_1121_SigmaCr1(AN512,AG512,$B$23,$D$23),"-"))</f>
        <v>-</v>
      </c>
      <c r="BT512" s="10">
        <f t="shared" si="119"/>
        <v>0</v>
      </c>
      <c r="BU512" s="7" t="str">
        <f t="shared" si="120"/>
        <v>OK</v>
      </c>
      <c r="DA512" s="186"/>
      <c r="DB512" s="186"/>
      <c r="DC512" s="186"/>
      <c r="DD512" s="201"/>
      <c r="DE512" s="201"/>
      <c r="DF512" s="186"/>
      <c r="DG512" s="186"/>
      <c r="DH512" s="189"/>
      <c r="DI512" s="190"/>
      <c r="DJ512" s="187"/>
      <c r="DK512" s="187"/>
      <c r="DL512" s="190"/>
      <c r="DM512" s="190"/>
      <c r="DN512" s="190"/>
      <c r="DO512" s="190"/>
      <c r="DP512" s="190"/>
      <c r="DQ512" s="190"/>
      <c r="DR512" s="190"/>
      <c r="DS512" s="190"/>
      <c r="DT512" s="190"/>
      <c r="DU512" s="190"/>
      <c r="DV512" s="190"/>
      <c r="DW512" s="190"/>
      <c r="DX512" s="190"/>
      <c r="DY512" s="190"/>
      <c r="DZ512" s="190"/>
      <c r="EA512" s="190"/>
      <c r="EB512" s="186"/>
      <c r="EC512" s="188"/>
      <c r="ED512" s="188"/>
      <c r="EE512" s="188"/>
      <c r="EF512" s="188"/>
      <c r="EG512" s="188"/>
      <c r="EH512" s="188"/>
      <c r="EI512" s="188"/>
      <c r="EJ512" s="191"/>
      <c r="EK512" s="191"/>
      <c r="EL512" s="191"/>
      <c r="EM512" s="191"/>
      <c r="EN512" s="189"/>
      <c r="EO512" s="190"/>
      <c r="EP512" s="189"/>
      <c r="EQ512" s="187"/>
      <c r="ER512" s="191"/>
      <c r="ES512" s="190"/>
      <c r="ET512" s="191"/>
      <c r="EU512" s="190"/>
    </row>
    <row r="513" spans="27:151">
      <c r="AA513" s="6" t="s">
        <v>282</v>
      </c>
      <c r="AB513" s="5" t="s">
        <v>283</v>
      </c>
      <c r="AC513" s="5" t="s">
        <v>284</v>
      </c>
      <c r="AD513" s="4">
        <v>3.5</v>
      </c>
      <c r="AE513" s="4">
        <v>28</v>
      </c>
      <c r="AF513" s="5">
        <v>114.3</v>
      </c>
      <c r="AG513" s="5">
        <v>6.5000000000000009</v>
      </c>
      <c r="AH513" s="6" t="str">
        <f t="shared" si="106"/>
        <v>114.3 x 6.5</v>
      </c>
      <c r="AI513" s="11" cm="1">
        <f t="array" ref="AI513">_xll.DCEPropSectPipe(AF513, AG513, "Area")</f>
        <v>2201.3139723703698</v>
      </c>
      <c r="AJ513" s="151" cm="1">
        <f t="array" ref="AJ513">_xll.DCEPropSectPipe(AF513, AG513, "Ix")</f>
        <v>3209265.3722516391</v>
      </c>
      <c r="AK513" s="151" cm="1">
        <f t="array" ref="AK513">_xll.DCEPropSectPipe(AF513, AG513, "W")</f>
        <v>56155.124623825708</v>
      </c>
      <c r="AL513" s="151" cm="1">
        <f t="array" ref="AL513">_xll.DCEPropSectPipe(AF513, AG513, "Sx")</f>
        <v>37813.500833333332</v>
      </c>
      <c r="AM513" s="11">
        <f>2*Cal!AG513</f>
        <v>13.000000000000002</v>
      </c>
      <c r="AN513" s="11">
        <f t="shared" si="107"/>
        <v>53.9</v>
      </c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9"/>
      <c r="BB513" s="5" t="s">
        <v>302</v>
      </c>
      <c r="BC513" s="3">
        <v>103.83278299767125</v>
      </c>
      <c r="BD513" s="3">
        <v>0</v>
      </c>
      <c r="BE513" s="3">
        <v>-0.34114483228524678</v>
      </c>
      <c r="BF513" s="3">
        <v>0.72512064840968238</v>
      </c>
      <c r="BG513" s="3">
        <v>0</v>
      </c>
      <c r="BH513" s="153">
        <f t="shared" si="108"/>
        <v>0.72512064840968238</v>
      </c>
      <c r="BI513" s="153">
        <f t="shared" si="109"/>
        <v>0.34114483228524678</v>
      </c>
      <c r="BJ513" s="8">
        <f t="shared" si="110"/>
        <v>0.22461213166517116</v>
      </c>
      <c r="BK513" s="8">
        <f t="shared" si="111"/>
        <v>6.1489587847027974E-2</v>
      </c>
      <c r="BL513" s="8">
        <f t="shared" si="112"/>
        <v>0.28610171951219915</v>
      </c>
      <c r="BM513" s="8">
        <f t="shared" si="113"/>
        <v>2.5385715762630602E-3</v>
      </c>
      <c r="BN513" s="7" t="str">
        <f t="shared" si="114"/>
        <v>OK</v>
      </c>
      <c r="BO513" s="9">
        <f t="shared" si="115"/>
        <v>6.1489587847027988E-2</v>
      </c>
      <c r="BP513" s="7" t="str">
        <f t="shared" si="116"/>
        <v>OK</v>
      </c>
      <c r="BQ513" s="11">
        <f t="shared" si="117"/>
        <v>8.2923076923076913</v>
      </c>
      <c r="BR513" s="10" t="str">
        <f t="shared" si="118"/>
        <v>-</v>
      </c>
      <c r="BS513" s="9" t="str" cm="1">
        <f t="array" ref="BS513">IF(BQ513&lt;$K$45,"-",IF(BC513&lt;0,_xll.Dce_5575_1121_SigmaCr1(AN513,AG513,$B$23,$D$23),"-"))</f>
        <v>-</v>
      </c>
      <c r="BT513" s="10">
        <f t="shared" si="119"/>
        <v>0</v>
      </c>
      <c r="BU513" s="7" t="str">
        <f t="shared" si="120"/>
        <v>OK</v>
      </c>
      <c r="DA513" s="186"/>
      <c r="DB513" s="186"/>
      <c r="DC513" s="186"/>
      <c r="DD513" s="201"/>
      <c r="DE513" s="201"/>
      <c r="DF513" s="186"/>
      <c r="DG513" s="186"/>
      <c r="DH513" s="189"/>
      <c r="DI513" s="190"/>
      <c r="DJ513" s="187"/>
      <c r="DK513" s="187"/>
      <c r="DL513" s="190"/>
      <c r="DM513" s="190"/>
      <c r="DN513" s="190"/>
      <c r="DO513" s="190"/>
      <c r="DP513" s="190"/>
      <c r="DQ513" s="190"/>
      <c r="DR513" s="190"/>
      <c r="DS513" s="190"/>
      <c r="DT513" s="190"/>
      <c r="DU513" s="190"/>
      <c r="DV513" s="190"/>
      <c r="DW513" s="190"/>
      <c r="DX513" s="190"/>
      <c r="DY513" s="190"/>
      <c r="DZ513" s="190"/>
      <c r="EA513" s="190"/>
      <c r="EB513" s="186"/>
      <c r="EC513" s="188"/>
      <c r="ED513" s="188"/>
      <c r="EE513" s="188"/>
      <c r="EF513" s="188"/>
      <c r="EG513" s="188"/>
      <c r="EH513" s="188"/>
      <c r="EI513" s="188"/>
      <c r="EJ513" s="191"/>
      <c r="EK513" s="191"/>
      <c r="EL513" s="191"/>
      <c r="EM513" s="191"/>
      <c r="EN513" s="189"/>
      <c r="EO513" s="190"/>
      <c r="EP513" s="189"/>
      <c r="EQ513" s="187"/>
      <c r="ER513" s="191"/>
      <c r="ES513" s="190"/>
      <c r="ET513" s="191"/>
      <c r="EU513" s="190"/>
    </row>
    <row r="514" spans="27:151">
      <c r="AA514" s="6" t="s">
        <v>282</v>
      </c>
      <c r="AB514" s="5" t="s">
        <v>283</v>
      </c>
      <c r="AC514" s="5" t="s">
        <v>284</v>
      </c>
      <c r="AD514" s="4">
        <v>3.94</v>
      </c>
      <c r="AE514" s="4">
        <v>28</v>
      </c>
      <c r="AF514" s="5">
        <v>114.3</v>
      </c>
      <c r="AG514" s="5">
        <v>6.5000000000000009</v>
      </c>
      <c r="AH514" s="6" t="str">
        <f t="shared" si="106"/>
        <v>114.3 x 6.5</v>
      </c>
      <c r="AI514" s="11" cm="1">
        <f t="array" ref="AI514">_xll.DCEPropSectPipe(AF514, AG514, "Area")</f>
        <v>2201.3139723703698</v>
      </c>
      <c r="AJ514" s="151" cm="1">
        <f t="array" ref="AJ514">_xll.DCEPropSectPipe(AF514, AG514, "Ix")</f>
        <v>3209265.3722516391</v>
      </c>
      <c r="AK514" s="151" cm="1">
        <f t="array" ref="AK514">_xll.DCEPropSectPipe(AF514, AG514, "W")</f>
        <v>56155.124623825708</v>
      </c>
      <c r="AL514" s="151" cm="1">
        <f t="array" ref="AL514">_xll.DCEPropSectPipe(AF514, AG514, "Sx")</f>
        <v>37813.500833333332</v>
      </c>
      <c r="AM514" s="11">
        <f>2*Cal!AG514</f>
        <v>13.000000000000002</v>
      </c>
      <c r="AN514" s="11">
        <f t="shared" si="107"/>
        <v>53.9</v>
      </c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9"/>
      <c r="BB514" s="5" t="s">
        <v>302</v>
      </c>
      <c r="BC514" s="3">
        <v>103.83278299767125</v>
      </c>
      <c r="BD514" s="3">
        <v>0</v>
      </c>
      <c r="BE514" s="3">
        <v>-0.25960113885718888</v>
      </c>
      <c r="BF514" s="3">
        <v>0.85653382959709012</v>
      </c>
      <c r="BG514" s="3">
        <v>0</v>
      </c>
      <c r="BH514" s="153">
        <f t="shared" si="108"/>
        <v>0.85653382959709012</v>
      </c>
      <c r="BI514" s="153">
        <f t="shared" si="109"/>
        <v>0.25960113885718888</v>
      </c>
      <c r="BJ514" s="8">
        <f t="shared" si="110"/>
        <v>0.22461213166517116</v>
      </c>
      <c r="BK514" s="8">
        <f t="shared" si="111"/>
        <v>7.2633309056184786E-2</v>
      </c>
      <c r="BL514" s="8">
        <f t="shared" si="112"/>
        <v>0.29724544072135595</v>
      </c>
      <c r="BM514" s="8">
        <f t="shared" si="113"/>
        <v>1.9317779719944463E-3</v>
      </c>
      <c r="BN514" s="7" t="str">
        <f t="shared" si="114"/>
        <v>OK</v>
      </c>
      <c r="BO514" s="9">
        <f t="shared" si="115"/>
        <v>7.26333090561848E-2</v>
      </c>
      <c r="BP514" s="7" t="str">
        <f t="shared" si="116"/>
        <v>OK</v>
      </c>
      <c r="BQ514" s="11">
        <f t="shared" si="117"/>
        <v>8.2923076923076913</v>
      </c>
      <c r="BR514" s="10" t="str">
        <f t="shared" si="118"/>
        <v>-</v>
      </c>
      <c r="BS514" s="9" t="str" cm="1">
        <f t="array" ref="BS514">IF(BQ514&lt;$K$45,"-",IF(BC514&lt;0,_xll.Dce_5575_1121_SigmaCr1(AN514,AG514,$B$23,$D$23),"-"))</f>
        <v>-</v>
      </c>
      <c r="BT514" s="10">
        <f t="shared" si="119"/>
        <v>0</v>
      </c>
      <c r="BU514" s="7" t="str">
        <f t="shared" si="120"/>
        <v>OK</v>
      </c>
      <c r="DA514" s="186"/>
      <c r="DB514" s="186"/>
      <c r="DC514" s="186"/>
      <c r="DD514" s="201"/>
      <c r="DE514" s="201"/>
      <c r="DF514" s="186"/>
      <c r="DG514" s="186"/>
      <c r="DH514" s="189"/>
      <c r="DI514" s="190"/>
      <c r="DJ514" s="187"/>
      <c r="DK514" s="187"/>
      <c r="DL514" s="190"/>
      <c r="DM514" s="190"/>
      <c r="DN514" s="190"/>
      <c r="DO514" s="190"/>
      <c r="DP514" s="190"/>
      <c r="DQ514" s="190"/>
      <c r="DR514" s="190"/>
      <c r="DS514" s="190"/>
      <c r="DT514" s="190"/>
      <c r="DU514" s="190"/>
      <c r="DV514" s="190"/>
      <c r="DW514" s="190"/>
      <c r="DX514" s="190"/>
      <c r="DY514" s="190"/>
      <c r="DZ514" s="190"/>
      <c r="EA514" s="190"/>
      <c r="EB514" s="186"/>
      <c r="EC514" s="188"/>
      <c r="ED514" s="188"/>
      <c r="EE514" s="188"/>
      <c r="EF514" s="188"/>
      <c r="EG514" s="188"/>
      <c r="EH514" s="188"/>
      <c r="EI514" s="188"/>
      <c r="EJ514" s="191"/>
      <c r="EK514" s="191"/>
      <c r="EL514" s="191"/>
      <c r="EM514" s="191"/>
      <c r="EN514" s="189"/>
      <c r="EO514" s="190"/>
      <c r="EP514" s="189"/>
      <c r="EQ514" s="187"/>
      <c r="ER514" s="191"/>
      <c r="ES514" s="190"/>
      <c r="ET514" s="191"/>
      <c r="EU514" s="190"/>
    </row>
    <row r="515" spans="27:151">
      <c r="AA515" s="6" t="s">
        <v>282</v>
      </c>
      <c r="AB515" s="5" t="s">
        <v>283</v>
      </c>
      <c r="AC515" s="5" t="s">
        <v>284</v>
      </c>
      <c r="AD515" s="4">
        <v>4.38</v>
      </c>
      <c r="AE515" s="4">
        <v>28</v>
      </c>
      <c r="AF515" s="5">
        <v>114.3</v>
      </c>
      <c r="AG515" s="5">
        <v>6.5000000000000009</v>
      </c>
      <c r="AH515" s="6" t="str">
        <f t="shared" si="106"/>
        <v>114.3 x 6.5</v>
      </c>
      <c r="AI515" s="11" cm="1">
        <f t="array" ref="AI515">_xll.DCEPropSectPipe(AF515, AG515, "Area")</f>
        <v>2201.3139723703698</v>
      </c>
      <c r="AJ515" s="151" cm="1">
        <f t="array" ref="AJ515">_xll.DCEPropSectPipe(AF515, AG515, "Ix")</f>
        <v>3209265.3722516391</v>
      </c>
      <c r="AK515" s="151" cm="1">
        <f t="array" ref="AK515">_xll.DCEPropSectPipe(AF515, AG515, "W")</f>
        <v>56155.124623825708</v>
      </c>
      <c r="AL515" s="151" cm="1">
        <f t="array" ref="AL515">_xll.DCEPropSectPipe(AF515, AG515, "Sx")</f>
        <v>37813.500833333332</v>
      </c>
      <c r="AM515" s="11">
        <f>2*Cal!AG515</f>
        <v>13.000000000000002</v>
      </c>
      <c r="AN515" s="11">
        <f t="shared" si="107"/>
        <v>53.9</v>
      </c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9"/>
      <c r="BB515" s="5" t="s">
        <v>302</v>
      </c>
      <c r="BC515" s="3">
        <v>103.83278299767125</v>
      </c>
      <c r="BD515" s="3">
        <v>0</v>
      </c>
      <c r="BE515" s="3">
        <v>-0.17805744542913099</v>
      </c>
      <c r="BF515" s="3">
        <v>0.95227164490972271</v>
      </c>
      <c r="BG515" s="3">
        <v>0</v>
      </c>
      <c r="BH515" s="153">
        <f t="shared" si="108"/>
        <v>0.95227164490972271</v>
      </c>
      <c r="BI515" s="153">
        <f t="shared" si="109"/>
        <v>0.17805744542913099</v>
      </c>
      <c r="BJ515" s="8">
        <f t="shared" si="110"/>
        <v>0.22461213166517116</v>
      </c>
      <c r="BK515" s="8">
        <f t="shared" si="111"/>
        <v>8.075179088105025E-2</v>
      </c>
      <c r="BL515" s="8">
        <f t="shared" si="112"/>
        <v>0.30536392254622141</v>
      </c>
      <c r="BM515" s="8">
        <f t="shared" si="113"/>
        <v>1.3249843677258326E-3</v>
      </c>
      <c r="BN515" s="7" t="str">
        <f t="shared" si="114"/>
        <v>OK</v>
      </c>
      <c r="BO515" s="9">
        <f t="shared" si="115"/>
        <v>8.0751790881050264E-2</v>
      </c>
      <c r="BP515" s="7" t="str">
        <f t="shared" si="116"/>
        <v>OK</v>
      </c>
      <c r="BQ515" s="11">
        <f t="shared" si="117"/>
        <v>8.2923076923076913</v>
      </c>
      <c r="BR515" s="10" t="str">
        <f t="shared" si="118"/>
        <v>-</v>
      </c>
      <c r="BS515" s="9" t="str" cm="1">
        <f t="array" ref="BS515">IF(BQ515&lt;$K$45,"-",IF(BC515&lt;0,_xll.Dce_5575_1121_SigmaCr1(AN515,AG515,$B$23,$D$23),"-"))</f>
        <v>-</v>
      </c>
      <c r="BT515" s="10">
        <f t="shared" si="119"/>
        <v>0</v>
      </c>
      <c r="BU515" s="7" t="str">
        <f t="shared" si="120"/>
        <v>OK</v>
      </c>
      <c r="DA515" s="186"/>
      <c r="DB515" s="186"/>
      <c r="DC515" s="186"/>
      <c r="DD515" s="201"/>
      <c r="DE515" s="201"/>
      <c r="DF515" s="186"/>
      <c r="DG515" s="186"/>
      <c r="DH515" s="189"/>
      <c r="DI515" s="190"/>
      <c r="DJ515" s="187"/>
      <c r="DK515" s="187"/>
      <c r="DL515" s="190"/>
      <c r="DM515" s="190"/>
      <c r="DN515" s="190"/>
      <c r="DO515" s="190"/>
      <c r="DP515" s="190"/>
      <c r="DQ515" s="190"/>
      <c r="DR515" s="190"/>
      <c r="DS515" s="190"/>
      <c r="DT515" s="190"/>
      <c r="DU515" s="190"/>
      <c r="DV515" s="190"/>
      <c r="DW515" s="190"/>
      <c r="DX515" s="190"/>
      <c r="DY515" s="190"/>
      <c r="DZ515" s="190"/>
      <c r="EA515" s="190"/>
      <c r="EB515" s="186"/>
      <c r="EC515" s="188"/>
      <c r="ED515" s="188"/>
      <c r="EE515" s="188"/>
      <c r="EF515" s="188"/>
      <c r="EG515" s="188"/>
      <c r="EH515" s="188"/>
      <c r="EI515" s="188"/>
      <c r="EJ515" s="191"/>
      <c r="EK515" s="191"/>
      <c r="EL515" s="191"/>
      <c r="EM515" s="191"/>
      <c r="EN515" s="189"/>
      <c r="EO515" s="190"/>
      <c r="EP515" s="189"/>
      <c r="EQ515" s="187"/>
      <c r="ER515" s="191"/>
      <c r="ES515" s="190"/>
      <c r="ET515" s="191"/>
      <c r="EU515" s="190"/>
    </row>
    <row r="516" spans="27:151">
      <c r="AA516" s="6" t="s">
        <v>282</v>
      </c>
      <c r="AB516" s="5" t="s">
        <v>283</v>
      </c>
      <c r="AC516" s="5" t="s">
        <v>284</v>
      </c>
      <c r="AD516" s="4">
        <v>4.8099999999999996</v>
      </c>
      <c r="AE516" s="4">
        <v>28</v>
      </c>
      <c r="AF516" s="5">
        <v>114.3</v>
      </c>
      <c r="AG516" s="5">
        <v>6.5000000000000009</v>
      </c>
      <c r="AH516" s="6" t="str">
        <f t="shared" si="106"/>
        <v>114.3 x 6.5</v>
      </c>
      <c r="AI516" s="11" cm="1">
        <f t="array" ref="AI516">_xll.DCEPropSectPipe(AF516, AG516, "Area")</f>
        <v>2201.3139723703698</v>
      </c>
      <c r="AJ516" s="151" cm="1">
        <f t="array" ref="AJ516">_xll.DCEPropSectPipe(AF516, AG516, "Ix")</f>
        <v>3209265.3722516391</v>
      </c>
      <c r="AK516" s="151" cm="1">
        <f t="array" ref="AK516">_xll.DCEPropSectPipe(AF516, AG516, "W")</f>
        <v>56155.124623825708</v>
      </c>
      <c r="AL516" s="151" cm="1">
        <f t="array" ref="AL516">_xll.DCEPropSectPipe(AF516, AG516, "Sx")</f>
        <v>37813.500833333332</v>
      </c>
      <c r="AM516" s="11">
        <f>2*Cal!AG516</f>
        <v>13.000000000000002</v>
      </c>
      <c r="AN516" s="11">
        <f t="shared" si="107"/>
        <v>53.9</v>
      </c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9"/>
      <c r="BB516" s="5" t="s">
        <v>302</v>
      </c>
      <c r="BC516" s="3">
        <v>103.83278299767125</v>
      </c>
      <c r="BD516" s="3">
        <v>0</v>
      </c>
      <c r="BE516" s="3">
        <v>-9.6513752001073094E-2</v>
      </c>
      <c r="BF516" s="3">
        <v>1.0123340943475798</v>
      </c>
      <c r="BG516" s="3">
        <v>0</v>
      </c>
      <c r="BH516" s="153">
        <f t="shared" si="108"/>
        <v>1.0123340943475798</v>
      </c>
      <c r="BI516" s="153">
        <f t="shared" si="109"/>
        <v>9.6513752001073094E-2</v>
      </c>
      <c r="BJ516" s="8">
        <f t="shared" si="110"/>
        <v>0.22461213166517116</v>
      </c>
      <c r="BK516" s="8">
        <f t="shared" si="111"/>
        <v>8.5845033321624326E-2</v>
      </c>
      <c r="BL516" s="8">
        <f t="shared" si="112"/>
        <v>0.31045716498679549</v>
      </c>
      <c r="BM516" s="8">
        <f t="shared" si="113"/>
        <v>7.1819076345721873E-4</v>
      </c>
      <c r="BN516" s="7" t="str">
        <f t="shared" si="114"/>
        <v>OK</v>
      </c>
      <c r="BO516" s="9">
        <f t="shared" si="115"/>
        <v>8.5845033321624339E-2</v>
      </c>
      <c r="BP516" s="7" t="str">
        <f t="shared" si="116"/>
        <v>OK</v>
      </c>
      <c r="BQ516" s="11">
        <f t="shared" si="117"/>
        <v>8.2923076923076913</v>
      </c>
      <c r="BR516" s="10" t="str">
        <f t="shared" si="118"/>
        <v>-</v>
      </c>
      <c r="BS516" s="9" t="str" cm="1">
        <f t="array" ref="BS516">IF(BQ516&lt;$K$45,"-",IF(BC516&lt;0,_xll.Dce_5575_1121_SigmaCr1(AN516,AG516,$B$23,$D$23),"-"))</f>
        <v>-</v>
      </c>
      <c r="BT516" s="10">
        <f t="shared" si="119"/>
        <v>0</v>
      </c>
      <c r="BU516" s="7" t="str">
        <f t="shared" si="120"/>
        <v>OK</v>
      </c>
      <c r="DA516" s="186"/>
      <c r="DB516" s="186"/>
      <c r="DC516" s="186"/>
      <c r="DD516" s="201"/>
      <c r="DE516" s="201"/>
      <c r="DF516" s="186"/>
      <c r="DG516" s="186"/>
      <c r="DH516" s="189"/>
      <c r="DI516" s="190"/>
      <c r="DJ516" s="187"/>
      <c r="DK516" s="187"/>
      <c r="DL516" s="190"/>
      <c r="DM516" s="190"/>
      <c r="DN516" s="190"/>
      <c r="DO516" s="190"/>
      <c r="DP516" s="190"/>
      <c r="DQ516" s="190"/>
      <c r="DR516" s="190"/>
      <c r="DS516" s="190"/>
      <c r="DT516" s="190"/>
      <c r="DU516" s="190"/>
      <c r="DV516" s="190"/>
      <c r="DW516" s="190"/>
      <c r="DX516" s="190"/>
      <c r="DY516" s="190"/>
      <c r="DZ516" s="190"/>
      <c r="EA516" s="190"/>
      <c r="EB516" s="186"/>
      <c r="EC516" s="188"/>
      <c r="ED516" s="188"/>
      <c r="EE516" s="188"/>
      <c r="EF516" s="188"/>
      <c r="EG516" s="188"/>
      <c r="EH516" s="188"/>
      <c r="EI516" s="188"/>
      <c r="EJ516" s="191"/>
      <c r="EK516" s="191"/>
      <c r="EL516" s="191"/>
      <c r="EM516" s="191"/>
      <c r="EN516" s="189"/>
      <c r="EO516" s="190"/>
      <c r="EP516" s="189"/>
      <c r="EQ516" s="187"/>
      <c r="ER516" s="191"/>
      <c r="ES516" s="190"/>
      <c r="ET516" s="191"/>
      <c r="EU516" s="190"/>
    </row>
    <row r="517" spans="27:151">
      <c r="AA517" s="6" t="s">
        <v>282</v>
      </c>
      <c r="AB517" s="5" t="s">
        <v>283</v>
      </c>
      <c r="AC517" s="5" t="s">
        <v>284</v>
      </c>
      <c r="AD517" s="4">
        <v>5.25</v>
      </c>
      <c r="AE517" s="4">
        <v>28</v>
      </c>
      <c r="AF517" s="5">
        <v>114.3</v>
      </c>
      <c r="AG517" s="5">
        <v>6.5000000000000009</v>
      </c>
      <c r="AH517" s="6" t="str">
        <f t="shared" si="106"/>
        <v>114.3 x 6.5</v>
      </c>
      <c r="AI517" s="11" cm="1">
        <f t="array" ref="AI517">_xll.DCEPropSectPipe(AF517, AG517, "Area")</f>
        <v>2201.3139723703698</v>
      </c>
      <c r="AJ517" s="151" cm="1">
        <f t="array" ref="AJ517">_xll.DCEPropSectPipe(AF517, AG517, "Ix")</f>
        <v>3209265.3722516391</v>
      </c>
      <c r="AK517" s="151" cm="1">
        <f t="array" ref="AK517">_xll.DCEPropSectPipe(AF517, AG517, "W")</f>
        <v>56155.124623825708</v>
      </c>
      <c r="AL517" s="151" cm="1">
        <f t="array" ref="AL517">_xll.DCEPropSectPipe(AF517, AG517, "Sx")</f>
        <v>37813.500833333332</v>
      </c>
      <c r="AM517" s="11">
        <f>2*Cal!AG517</f>
        <v>13.000000000000002</v>
      </c>
      <c r="AN517" s="11">
        <f t="shared" si="107"/>
        <v>53.9</v>
      </c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9"/>
      <c r="BB517" s="5" t="s">
        <v>302</v>
      </c>
      <c r="BC517" s="3">
        <v>103.83278299767125</v>
      </c>
      <c r="BD517" s="3">
        <v>0</v>
      </c>
      <c r="BE517" s="3">
        <v>-1.4970058573015223E-2</v>
      </c>
      <c r="BF517" s="3">
        <v>1.0367211779106618</v>
      </c>
      <c r="BG517" s="3">
        <v>0</v>
      </c>
      <c r="BH517" s="153">
        <f t="shared" si="108"/>
        <v>1.0367211779106618</v>
      </c>
      <c r="BI517" s="153">
        <f t="shared" si="109"/>
        <v>1.4970058573015223E-2</v>
      </c>
      <c r="BJ517" s="8">
        <f t="shared" si="110"/>
        <v>0.22461213166517116</v>
      </c>
      <c r="BK517" s="8">
        <f t="shared" si="111"/>
        <v>8.7913036377907053E-2</v>
      </c>
      <c r="BL517" s="8">
        <f t="shared" si="112"/>
        <v>0.31252516804307823</v>
      </c>
      <c r="BM517" s="8">
        <f t="shared" si="113"/>
        <v>1.1139715918860501E-4</v>
      </c>
      <c r="BN517" s="7" t="str">
        <f t="shared" si="114"/>
        <v>OK</v>
      </c>
      <c r="BO517" s="9">
        <f t="shared" si="115"/>
        <v>8.7913036377907067E-2</v>
      </c>
      <c r="BP517" s="7" t="str">
        <f t="shared" si="116"/>
        <v>OK</v>
      </c>
      <c r="BQ517" s="11">
        <f t="shared" si="117"/>
        <v>8.2923076923076913</v>
      </c>
      <c r="BR517" s="10" t="str">
        <f t="shared" si="118"/>
        <v>-</v>
      </c>
      <c r="BS517" s="9" t="str" cm="1">
        <f t="array" ref="BS517">IF(BQ517&lt;$K$45,"-",IF(BC517&lt;0,_xll.Dce_5575_1121_SigmaCr1(AN517,AG517,$B$23,$D$23),"-"))</f>
        <v>-</v>
      </c>
      <c r="BT517" s="10">
        <f t="shared" si="119"/>
        <v>0</v>
      </c>
      <c r="BU517" s="7" t="str">
        <f t="shared" si="120"/>
        <v>OK</v>
      </c>
      <c r="DA517" s="186"/>
      <c r="DB517" s="186"/>
      <c r="DC517" s="186"/>
      <c r="DD517" s="201"/>
      <c r="DE517" s="201"/>
      <c r="DF517" s="186"/>
      <c r="DG517" s="186"/>
      <c r="DH517" s="189"/>
      <c r="DI517" s="190"/>
      <c r="DJ517" s="187"/>
      <c r="DK517" s="187"/>
      <c r="DL517" s="190"/>
      <c r="DM517" s="190"/>
      <c r="DN517" s="190"/>
      <c r="DO517" s="190"/>
      <c r="DP517" s="190"/>
      <c r="DQ517" s="190"/>
      <c r="DR517" s="190"/>
      <c r="DS517" s="190"/>
      <c r="DT517" s="190"/>
      <c r="DU517" s="190"/>
      <c r="DV517" s="190"/>
      <c r="DW517" s="190"/>
      <c r="DX517" s="190"/>
      <c r="DY517" s="190"/>
      <c r="DZ517" s="190"/>
      <c r="EA517" s="190"/>
      <c r="EB517" s="186"/>
      <c r="EC517" s="188"/>
      <c r="ED517" s="188"/>
      <c r="EE517" s="188"/>
      <c r="EF517" s="188"/>
      <c r="EG517" s="188"/>
      <c r="EH517" s="188"/>
      <c r="EI517" s="188"/>
      <c r="EJ517" s="191"/>
      <c r="EK517" s="191"/>
      <c r="EL517" s="191"/>
      <c r="EM517" s="191"/>
      <c r="EN517" s="189"/>
      <c r="EO517" s="190"/>
      <c r="EP517" s="189"/>
      <c r="EQ517" s="187"/>
      <c r="ER517" s="191"/>
      <c r="ES517" s="190"/>
      <c r="ET517" s="191"/>
      <c r="EU517" s="190"/>
    </row>
    <row r="518" spans="27:151">
      <c r="AA518" s="6" t="s">
        <v>282</v>
      </c>
      <c r="AB518" s="5" t="s">
        <v>283</v>
      </c>
      <c r="AC518" s="5" t="s">
        <v>284</v>
      </c>
      <c r="AD518" s="4">
        <v>5.25</v>
      </c>
      <c r="AE518" s="4">
        <v>28</v>
      </c>
      <c r="AF518" s="5">
        <v>114.3</v>
      </c>
      <c r="AG518" s="5">
        <v>6.5000000000000009</v>
      </c>
      <c r="AH518" s="6" t="str">
        <f t="shared" si="106"/>
        <v>114.3 x 6.5</v>
      </c>
      <c r="AI518" s="11" cm="1">
        <f t="array" ref="AI518">_xll.DCEPropSectPipe(AF518, AG518, "Area")</f>
        <v>2201.3139723703698</v>
      </c>
      <c r="AJ518" s="151" cm="1">
        <f t="array" ref="AJ518">_xll.DCEPropSectPipe(AF518, AG518, "Ix")</f>
        <v>3209265.3722516391</v>
      </c>
      <c r="AK518" s="151" cm="1">
        <f t="array" ref="AK518">_xll.DCEPropSectPipe(AF518, AG518, "W")</f>
        <v>56155.124623825708</v>
      </c>
      <c r="AL518" s="151" cm="1">
        <f t="array" ref="AL518">_xll.DCEPropSectPipe(AF518, AG518, "Sx")</f>
        <v>37813.500833333332</v>
      </c>
      <c r="AM518" s="11">
        <f>2*Cal!AG518</f>
        <v>13.000000000000002</v>
      </c>
      <c r="AN518" s="11">
        <f t="shared" si="107"/>
        <v>53.9</v>
      </c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9"/>
      <c r="BB518" s="5" t="s">
        <v>302</v>
      </c>
      <c r="BC518" s="3">
        <v>103.83278299767177</v>
      </c>
      <c r="BD518" s="3">
        <v>0</v>
      </c>
      <c r="BE518" s="3">
        <v>-2.2061638331831319</v>
      </c>
      <c r="BF518" s="3">
        <v>1.036721177910785</v>
      </c>
      <c r="BG518" s="3">
        <v>0</v>
      </c>
      <c r="BH518" s="153">
        <f t="shared" si="108"/>
        <v>1.036721177910785</v>
      </c>
      <c r="BI518" s="153">
        <f t="shared" si="109"/>
        <v>2.2061638331831319</v>
      </c>
      <c r="BJ518" s="8">
        <f t="shared" si="110"/>
        <v>0.22461213166517233</v>
      </c>
      <c r="BK518" s="8">
        <f t="shared" si="111"/>
        <v>8.7913036377917503E-2</v>
      </c>
      <c r="BL518" s="8">
        <f t="shared" si="112"/>
        <v>0.31252516804308983</v>
      </c>
      <c r="BM518" s="8">
        <f t="shared" si="113"/>
        <v>1.6416795066136077E-2</v>
      </c>
      <c r="BN518" s="7" t="str">
        <f t="shared" si="114"/>
        <v>OK</v>
      </c>
      <c r="BO518" s="9">
        <f t="shared" si="115"/>
        <v>8.7913036377917517E-2</v>
      </c>
      <c r="BP518" s="7" t="str">
        <f t="shared" si="116"/>
        <v>OK</v>
      </c>
      <c r="BQ518" s="11">
        <f t="shared" si="117"/>
        <v>8.2923076923076913</v>
      </c>
      <c r="BR518" s="10" t="str">
        <f t="shared" si="118"/>
        <v>-</v>
      </c>
      <c r="BS518" s="9" t="str" cm="1">
        <f t="array" ref="BS518">IF(BQ518&lt;$K$45,"-",IF(BC518&lt;0,_xll.Dce_5575_1121_SigmaCr1(AN518,AG518,$B$23,$D$23),"-"))</f>
        <v>-</v>
      </c>
      <c r="BT518" s="10">
        <f t="shared" si="119"/>
        <v>0</v>
      </c>
      <c r="BU518" s="7" t="str">
        <f t="shared" si="120"/>
        <v>OK</v>
      </c>
      <c r="DA518" s="186"/>
      <c r="DB518" s="186"/>
      <c r="DC518" s="186"/>
      <c r="DD518" s="201"/>
      <c r="DE518" s="201"/>
      <c r="DF518" s="186"/>
      <c r="DG518" s="186"/>
      <c r="DH518" s="189"/>
      <c r="DI518" s="190"/>
      <c r="DJ518" s="187"/>
      <c r="DK518" s="187"/>
      <c r="DL518" s="190"/>
      <c r="DM518" s="190"/>
      <c r="DN518" s="190"/>
      <c r="DO518" s="190"/>
      <c r="DP518" s="190"/>
      <c r="DQ518" s="190"/>
      <c r="DR518" s="190"/>
      <c r="DS518" s="190"/>
      <c r="DT518" s="190"/>
      <c r="DU518" s="190"/>
      <c r="DV518" s="190"/>
      <c r="DW518" s="190"/>
      <c r="DX518" s="190"/>
      <c r="DY518" s="190"/>
      <c r="DZ518" s="190"/>
      <c r="EA518" s="190"/>
      <c r="EB518" s="186"/>
      <c r="EC518" s="188"/>
      <c r="ED518" s="188"/>
      <c r="EE518" s="188"/>
      <c r="EF518" s="188"/>
      <c r="EG518" s="188"/>
      <c r="EH518" s="188"/>
      <c r="EI518" s="188"/>
      <c r="EJ518" s="191"/>
      <c r="EK518" s="191"/>
      <c r="EL518" s="191"/>
      <c r="EM518" s="191"/>
      <c r="EN518" s="189"/>
      <c r="EO518" s="190"/>
      <c r="EP518" s="189"/>
      <c r="EQ518" s="187"/>
      <c r="ER518" s="191"/>
      <c r="ES518" s="190"/>
      <c r="ET518" s="191"/>
      <c r="EU518" s="190"/>
    </row>
    <row r="519" spans="27:151">
      <c r="AA519" s="6" t="s">
        <v>282</v>
      </c>
      <c r="AB519" s="5" t="s">
        <v>283</v>
      </c>
      <c r="AC519" s="5" t="s">
        <v>284</v>
      </c>
      <c r="AD519" s="4">
        <v>5.69</v>
      </c>
      <c r="AE519" s="4">
        <v>28</v>
      </c>
      <c r="AF519" s="5">
        <v>114.3</v>
      </c>
      <c r="AG519" s="5">
        <v>6.5000000000000009</v>
      </c>
      <c r="AH519" s="6" t="str">
        <f t="shared" si="106"/>
        <v>114.3 x 6.5</v>
      </c>
      <c r="AI519" s="11" cm="1">
        <f t="array" ref="AI519">_xll.DCEPropSectPipe(AF519, AG519, "Area")</f>
        <v>2201.3139723703698</v>
      </c>
      <c r="AJ519" s="151" cm="1">
        <f t="array" ref="AJ519">_xll.DCEPropSectPipe(AF519, AG519, "Ix")</f>
        <v>3209265.3722516391</v>
      </c>
      <c r="AK519" s="151" cm="1">
        <f t="array" ref="AK519">_xll.DCEPropSectPipe(AF519, AG519, "W")</f>
        <v>56155.124623825708</v>
      </c>
      <c r="AL519" s="151" cm="1">
        <f t="array" ref="AL519">_xll.DCEPropSectPipe(AF519, AG519, "Sx")</f>
        <v>37813.500833333332</v>
      </c>
      <c r="AM519" s="11">
        <f>2*Cal!AG519</f>
        <v>13.000000000000002</v>
      </c>
      <c r="AN519" s="11">
        <f t="shared" si="107"/>
        <v>53.9</v>
      </c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9"/>
      <c r="BB519" s="5" t="s">
        <v>302</v>
      </c>
      <c r="BC519" s="3">
        <v>103.83278299767177</v>
      </c>
      <c r="BD519" s="3">
        <v>0</v>
      </c>
      <c r="BE519" s="3">
        <v>-2.1246201397550739</v>
      </c>
      <c r="BF519" s="3">
        <v>1.9840801719910173</v>
      </c>
      <c r="BG519" s="3">
        <v>0</v>
      </c>
      <c r="BH519" s="153">
        <f t="shared" si="108"/>
        <v>1.9840801719910173</v>
      </c>
      <c r="BI519" s="153">
        <f t="shared" si="109"/>
        <v>2.1246201397550739</v>
      </c>
      <c r="BJ519" s="8">
        <f t="shared" si="110"/>
        <v>0.22461213166517233</v>
      </c>
      <c r="BK519" s="8">
        <f t="shared" si="111"/>
        <v>0.1682482388258508</v>
      </c>
      <c r="BL519" s="8">
        <f t="shared" si="112"/>
        <v>0.39286037049102313</v>
      </c>
      <c r="BM519" s="8">
        <f t="shared" si="113"/>
        <v>1.5810001461867462E-2</v>
      </c>
      <c r="BN519" s="7" t="str">
        <f t="shared" si="114"/>
        <v>OK</v>
      </c>
      <c r="BO519" s="9">
        <f t="shared" si="115"/>
        <v>0.16824823882585083</v>
      </c>
      <c r="BP519" s="7" t="str">
        <f t="shared" si="116"/>
        <v>OK</v>
      </c>
      <c r="BQ519" s="11">
        <f t="shared" si="117"/>
        <v>8.2923076923076913</v>
      </c>
      <c r="BR519" s="10" t="str">
        <f t="shared" si="118"/>
        <v>-</v>
      </c>
      <c r="BS519" s="9" t="str" cm="1">
        <f t="array" ref="BS519">IF(BQ519&lt;$K$45,"-",IF(BC519&lt;0,_xll.Dce_5575_1121_SigmaCr1(AN519,AG519,$B$23,$D$23),"-"))</f>
        <v>-</v>
      </c>
      <c r="BT519" s="10">
        <f t="shared" si="119"/>
        <v>0</v>
      </c>
      <c r="BU519" s="7" t="str">
        <f t="shared" si="120"/>
        <v>OK</v>
      </c>
      <c r="DA519" s="186"/>
      <c r="DB519" s="186"/>
      <c r="DC519" s="186"/>
      <c r="DD519" s="201"/>
      <c r="DE519" s="201"/>
      <c r="DF519" s="186"/>
      <c r="DG519" s="186"/>
      <c r="DH519" s="189"/>
      <c r="DI519" s="190"/>
      <c r="DJ519" s="187"/>
      <c r="DK519" s="187"/>
      <c r="DL519" s="190"/>
      <c r="DM519" s="190"/>
      <c r="DN519" s="190"/>
      <c r="DO519" s="190"/>
      <c r="DP519" s="190"/>
      <c r="DQ519" s="190"/>
      <c r="DR519" s="190"/>
      <c r="DS519" s="190"/>
      <c r="DT519" s="190"/>
      <c r="DU519" s="190"/>
      <c r="DV519" s="190"/>
      <c r="DW519" s="190"/>
      <c r="DX519" s="190"/>
      <c r="DY519" s="190"/>
      <c r="DZ519" s="190"/>
      <c r="EA519" s="190"/>
      <c r="EB519" s="186"/>
      <c r="EC519" s="188"/>
      <c r="ED519" s="188"/>
      <c r="EE519" s="188"/>
      <c r="EF519" s="188"/>
      <c r="EG519" s="188"/>
      <c r="EH519" s="188"/>
      <c r="EI519" s="188"/>
      <c r="EJ519" s="191"/>
      <c r="EK519" s="191"/>
      <c r="EL519" s="191"/>
      <c r="EM519" s="191"/>
      <c r="EN519" s="189"/>
      <c r="EO519" s="190"/>
      <c r="EP519" s="189"/>
      <c r="EQ519" s="187"/>
      <c r="ER519" s="191"/>
      <c r="ES519" s="190"/>
      <c r="ET519" s="191"/>
      <c r="EU519" s="190"/>
    </row>
    <row r="520" spans="27:151">
      <c r="AA520" s="6" t="s">
        <v>282</v>
      </c>
      <c r="AB520" s="5" t="s">
        <v>283</v>
      </c>
      <c r="AC520" s="5" t="s">
        <v>284</v>
      </c>
      <c r="AD520" s="4">
        <v>6.12</v>
      </c>
      <c r="AE520" s="4">
        <v>28</v>
      </c>
      <c r="AF520" s="5">
        <v>114.3</v>
      </c>
      <c r="AG520" s="5">
        <v>6.5000000000000009</v>
      </c>
      <c r="AH520" s="6" t="str">
        <f t="shared" si="106"/>
        <v>114.3 x 6.5</v>
      </c>
      <c r="AI520" s="11" cm="1">
        <f t="array" ref="AI520">_xll.DCEPropSectPipe(AF520, AG520, "Area")</f>
        <v>2201.3139723703698</v>
      </c>
      <c r="AJ520" s="151" cm="1">
        <f t="array" ref="AJ520">_xll.DCEPropSectPipe(AF520, AG520, "Ix")</f>
        <v>3209265.3722516391</v>
      </c>
      <c r="AK520" s="151" cm="1">
        <f t="array" ref="AK520">_xll.DCEPropSectPipe(AF520, AG520, "W")</f>
        <v>56155.124623825708</v>
      </c>
      <c r="AL520" s="151" cm="1">
        <f t="array" ref="AL520">_xll.DCEPropSectPipe(AF520, AG520, "Sx")</f>
        <v>37813.500833333332</v>
      </c>
      <c r="AM520" s="11">
        <f>2*Cal!AG520</f>
        <v>13.000000000000002</v>
      </c>
      <c r="AN520" s="11">
        <f t="shared" si="107"/>
        <v>53.9</v>
      </c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9"/>
      <c r="BB520" s="5" t="s">
        <v>302</v>
      </c>
      <c r="BC520" s="3">
        <v>103.83278299767177</v>
      </c>
      <c r="BD520" s="3">
        <v>0</v>
      </c>
      <c r="BE520" s="3">
        <v>-2.0430764463270159</v>
      </c>
      <c r="BF520" s="3">
        <v>2.8957638001964749</v>
      </c>
      <c r="BG520" s="3">
        <v>0</v>
      </c>
      <c r="BH520" s="153">
        <f t="shared" si="108"/>
        <v>2.8957638001964749</v>
      </c>
      <c r="BI520" s="153">
        <f t="shared" si="109"/>
        <v>2.0430764463270159</v>
      </c>
      <c r="BJ520" s="8">
        <f t="shared" si="110"/>
        <v>0.22461213166517233</v>
      </c>
      <c r="BK520" s="8">
        <f t="shared" si="111"/>
        <v>0.24555820188949282</v>
      </c>
      <c r="BL520" s="8">
        <f t="shared" si="112"/>
        <v>0.47017033355466514</v>
      </c>
      <c r="BM520" s="8">
        <f t="shared" si="113"/>
        <v>1.5203207857598848E-2</v>
      </c>
      <c r="BN520" s="7" t="str">
        <f t="shared" si="114"/>
        <v>OK</v>
      </c>
      <c r="BO520" s="9">
        <f t="shared" si="115"/>
        <v>0.24555820188949284</v>
      </c>
      <c r="BP520" s="7" t="str">
        <f t="shared" si="116"/>
        <v>OK</v>
      </c>
      <c r="BQ520" s="11">
        <f t="shared" si="117"/>
        <v>8.2923076923076913</v>
      </c>
      <c r="BR520" s="10" t="str">
        <f t="shared" si="118"/>
        <v>-</v>
      </c>
      <c r="BS520" s="9" t="str" cm="1">
        <f t="array" ref="BS520">IF(BQ520&lt;$K$45,"-",IF(BC520&lt;0,_xll.Dce_5575_1121_SigmaCr1(AN520,AG520,$B$23,$D$23),"-"))</f>
        <v>-</v>
      </c>
      <c r="BT520" s="10">
        <f t="shared" si="119"/>
        <v>0</v>
      </c>
      <c r="BU520" s="7" t="str">
        <f t="shared" si="120"/>
        <v>OK</v>
      </c>
      <c r="DA520" s="186"/>
      <c r="DB520" s="186"/>
      <c r="DC520" s="186"/>
      <c r="DD520" s="201"/>
      <c r="DE520" s="201"/>
      <c r="DF520" s="186"/>
      <c r="DG520" s="186"/>
      <c r="DH520" s="189"/>
      <c r="DI520" s="190"/>
      <c r="DJ520" s="187"/>
      <c r="DK520" s="187"/>
      <c r="DL520" s="190"/>
      <c r="DM520" s="190"/>
      <c r="DN520" s="190"/>
      <c r="DO520" s="190"/>
      <c r="DP520" s="190"/>
      <c r="DQ520" s="190"/>
      <c r="DR520" s="190"/>
      <c r="DS520" s="190"/>
      <c r="DT520" s="190"/>
      <c r="DU520" s="190"/>
      <c r="DV520" s="190"/>
      <c r="DW520" s="190"/>
      <c r="DX520" s="190"/>
      <c r="DY520" s="190"/>
      <c r="DZ520" s="190"/>
      <c r="EA520" s="190"/>
      <c r="EB520" s="186"/>
      <c r="EC520" s="188"/>
      <c r="ED520" s="188"/>
      <c r="EE520" s="188"/>
      <c r="EF520" s="188"/>
      <c r="EG520" s="188"/>
      <c r="EH520" s="188"/>
      <c r="EI520" s="188"/>
      <c r="EJ520" s="191"/>
      <c r="EK520" s="191"/>
      <c r="EL520" s="191"/>
      <c r="EM520" s="191"/>
      <c r="EN520" s="189"/>
      <c r="EO520" s="190"/>
      <c r="EP520" s="189"/>
      <c r="EQ520" s="187"/>
      <c r="ER520" s="191"/>
      <c r="ES520" s="190"/>
      <c r="ET520" s="191"/>
      <c r="EU520" s="190"/>
    </row>
    <row r="521" spans="27:151">
      <c r="AA521" s="6" t="s">
        <v>282</v>
      </c>
      <c r="AB521" s="5" t="s">
        <v>283</v>
      </c>
      <c r="AC521" s="5" t="s">
        <v>284</v>
      </c>
      <c r="AD521" s="4">
        <v>6.56</v>
      </c>
      <c r="AE521" s="4">
        <v>28</v>
      </c>
      <c r="AF521" s="5">
        <v>114.3</v>
      </c>
      <c r="AG521" s="5">
        <v>6.5000000000000009</v>
      </c>
      <c r="AH521" s="6" t="str">
        <f t="shared" si="106"/>
        <v>114.3 x 6.5</v>
      </c>
      <c r="AI521" s="11" cm="1">
        <f t="array" ref="AI521">_xll.DCEPropSectPipe(AF521, AG521, "Area")</f>
        <v>2201.3139723703698</v>
      </c>
      <c r="AJ521" s="151" cm="1">
        <f t="array" ref="AJ521">_xll.DCEPropSectPipe(AF521, AG521, "Ix")</f>
        <v>3209265.3722516391</v>
      </c>
      <c r="AK521" s="151" cm="1">
        <f t="array" ref="AK521">_xll.DCEPropSectPipe(AF521, AG521, "W")</f>
        <v>56155.124623825708</v>
      </c>
      <c r="AL521" s="151" cm="1">
        <f t="array" ref="AL521">_xll.DCEPropSectPipe(AF521, AG521, "Sx")</f>
        <v>37813.500833333332</v>
      </c>
      <c r="AM521" s="11">
        <f>2*Cal!AG521</f>
        <v>13.000000000000002</v>
      </c>
      <c r="AN521" s="11">
        <f t="shared" si="107"/>
        <v>53.9</v>
      </c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9"/>
      <c r="BB521" s="5" t="s">
        <v>302</v>
      </c>
      <c r="BC521" s="3">
        <v>103.83278299767177</v>
      </c>
      <c r="BD521" s="3">
        <v>0</v>
      </c>
      <c r="BE521" s="3">
        <v>-1.9615327528989579</v>
      </c>
      <c r="BF521" s="3">
        <v>3.7717720625271567</v>
      </c>
      <c r="BG521" s="3">
        <v>0</v>
      </c>
      <c r="BH521" s="153">
        <f t="shared" si="108"/>
        <v>3.7717720625271567</v>
      </c>
      <c r="BI521" s="153">
        <f t="shared" si="109"/>
        <v>1.9615327528989579</v>
      </c>
      <c r="BJ521" s="8">
        <f t="shared" si="110"/>
        <v>0.22461213166517233</v>
      </c>
      <c r="BK521" s="8">
        <f t="shared" si="111"/>
        <v>0.31984292556884342</v>
      </c>
      <c r="BL521" s="8">
        <f t="shared" si="112"/>
        <v>0.54445505723401577</v>
      </c>
      <c r="BM521" s="8">
        <f t="shared" si="113"/>
        <v>1.4596414253330232E-2</v>
      </c>
      <c r="BN521" s="7" t="str">
        <f t="shared" si="114"/>
        <v>OK</v>
      </c>
      <c r="BO521" s="9">
        <f t="shared" si="115"/>
        <v>0.31984292556884347</v>
      </c>
      <c r="BP521" s="7" t="str">
        <f t="shared" si="116"/>
        <v>OK</v>
      </c>
      <c r="BQ521" s="11">
        <f t="shared" si="117"/>
        <v>8.2923076923076913</v>
      </c>
      <c r="BR521" s="10" t="str">
        <f t="shared" si="118"/>
        <v>-</v>
      </c>
      <c r="BS521" s="9" t="str" cm="1">
        <f t="array" ref="BS521">IF(BQ521&lt;$K$45,"-",IF(BC521&lt;0,_xll.Dce_5575_1121_SigmaCr1(AN521,AG521,$B$23,$D$23),"-"))</f>
        <v>-</v>
      </c>
      <c r="BT521" s="10">
        <f t="shared" si="119"/>
        <v>0</v>
      </c>
      <c r="BU521" s="7" t="str">
        <f t="shared" si="120"/>
        <v>OK</v>
      </c>
      <c r="DA521" s="186"/>
      <c r="DB521" s="186"/>
      <c r="DC521" s="186"/>
      <c r="DD521" s="201"/>
      <c r="DE521" s="201"/>
      <c r="DF521" s="186"/>
      <c r="DG521" s="186"/>
      <c r="DH521" s="189"/>
      <c r="DI521" s="190"/>
      <c r="DJ521" s="187"/>
      <c r="DK521" s="187"/>
      <c r="DL521" s="190"/>
      <c r="DM521" s="190"/>
      <c r="DN521" s="190"/>
      <c r="DO521" s="190"/>
      <c r="DP521" s="190"/>
      <c r="DQ521" s="190"/>
      <c r="DR521" s="190"/>
      <c r="DS521" s="190"/>
      <c r="DT521" s="190"/>
      <c r="DU521" s="190"/>
      <c r="DV521" s="190"/>
      <c r="DW521" s="190"/>
      <c r="DX521" s="190"/>
      <c r="DY521" s="190"/>
      <c r="DZ521" s="190"/>
      <c r="EA521" s="190"/>
      <c r="EB521" s="186"/>
      <c r="EC521" s="188"/>
      <c r="ED521" s="188"/>
      <c r="EE521" s="188"/>
      <c r="EF521" s="188"/>
      <c r="EG521" s="188"/>
      <c r="EH521" s="188"/>
      <c r="EI521" s="188"/>
      <c r="EJ521" s="191"/>
      <c r="EK521" s="191"/>
      <c r="EL521" s="191"/>
      <c r="EM521" s="191"/>
      <c r="EN521" s="189"/>
      <c r="EO521" s="190"/>
      <c r="EP521" s="189"/>
      <c r="EQ521" s="187"/>
      <c r="ER521" s="191"/>
      <c r="ES521" s="190"/>
      <c r="ET521" s="191"/>
      <c r="EU521" s="190"/>
    </row>
    <row r="522" spans="27:151">
      <c r="AA522" s="6" t="s">
        <v>282</v>
      </c>
      <c r="AB522" s="5" t="s">
        <v>283</v>
      </c>
      <c r="AC522" s="5" t="s">
        <v>284</v>
      </c>
      <c r="AD522" s="4">
        <v>7</v>
      </c>
      <c r="AE522" s="4">
        <v>28</v>
      </c>
      <c r="AF522" s="5">
        <v>114.3</v>
      </c>
      <c r="AG522" s="5">
        <v>6.5000000000000009</v>
      </c>
      <c r="AH522" s="6" t="str">
        <f t="shared" si="106"/>
        <v>114.3 x 6.5</v>
      </c>
      <c r="AI522" s="11" cm="1">
        <f t="array" ref="AI522">_xll.DCEPropSectPipe(AF522, AG522, "Area")</f>
        <v>2201.3139723703698</v>
      </c>
      <c r="AJ522" s="151" cm="1">
        <f t="array" ref="AJ522">_xll.DCEPropSectPipe(AF522, AG522, "Ix")</f>
        <v>3209265.3722516391</v>
      </c>
      <c r="AK522" s="151" cm="1">
        <f t="array" ref="AK522">_xll.DCEPropSectPipe(AF522, AG522, "W")</f>
        <v>56155.124623825708</v>
      </c>
      <c r="AL522" s="151" cm="1">
        <f t="array" ref="AL522">_xll.DCEPropSectPipe(AF522, AG522, "Sx")</f>
        <v>37813.500833333332</v>
      </c>
      <c r="AM522" s="11">
        <f>2*Cal!AG522</f>
        <v>13.000000000000002</v>
      </c>
      <c r="AN522" s="11">
        <f t="shared" si="107"/>
        <v>53.9</v>
      </c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9"/>
      <c r="BB522" s="5" t="s">
        <v>302</v>
      </c>
      <c r="BC522" s="3">
        <v>103.83278299767177</v>
      </c>
      <c r="BD522" s="3">
        <v>0</v>
      </c>
      <c r="BE522" s="3">
        <v>-1.8799890594709001</v>
      </c>
      <c r="BF522" s="3">
        <v>4.6121049589830623</v>
      </c>
      <c r="BG522" s="3">
        <v>0</v>
      </c>
      <c r="BH522" s="153">
        <f t="shared" si="108"/>
        <v>4.6121049589830623</v>
      </c>
      <c r="BI522" s="153">
        <f t="shared" si="109"/>
        <v>1.8799890594709001</v>
      </c>
      <c r="BJ522" s="8">
        <f t="shared" si="110"/>
        <v>0.22461213166517233</v>
      </c>
      <c r="BK522" s="8">
        <f t="shared" si="111"/>
        <v>0.39110240986390254</v>
      </c>
      <c r="BL522" s="8">
        <f t="shared" si="112"/>
        <v>0.6157145415290749</v>
      </c>
      <c r="BM522" s="8">
        <f t="shared" si="113"/>
        <v>1.3989620649061622E-2</v>
      </c>
      <c r="BN522" s="7" t="str">
        <f t="shared" si="114"/>
        <v>OK</v>
      </c>
      <c r="BO522" s="9">
        <f t="shared" si="115"/>
        <v>0.3911024098639026</v>
      </c>
      <c r="BP522" s="7" t="str">
        <f t="shared" si="116"/>
        <v>OK</v>
      </c>
      <c r="BQ522" s="11">
        <f t="shared" si="117"/>
        <v>8.2923076923076913</v>
      </c>
      <c r="BR522" s="10" t="str">
        <f t="shared" si="118"/>
        <v>-</v>
      </c>
      <c r="BS522" s="9" t="str" cm="1">
        <f t="array" ref="BS522">IF(BQ522&lt;$K$45,"-",IF(BC522&lt;0,_xll.Dce_5575_1121_SigmaCr1(AN522,AG522,$B$23,$D$23),"-"))</f>
        <v>-</v>
      </c>
      <c r="BT522" s="10">
        <f t="shared" si="119"/>
        <v>0</v>
      </c>
      <c r="BU522" s="7" t="str">
        <f t="shared" si="120"/>
        <v>OK</v>
      </c>
      <c r="DA522" s="186"/>
      <c r="DB522" s="186"/>
      <c r="DC522" s="186"/>
      <c r="DD522" s="201"/>
      <c r="DE522" s="201"/>
      <c r="DF522" s="186"/>
      <c r="DG522" s="186"/>
      <c r="DH522" s="189"/>
      <c r="DI522" s="190"/>
      <c r="DJ522" s="187"/>
      <c r="DK522" s="187"/>
      <c r="DL522" s="190"/>
      <c r="DM522" s="190"/>
      <c r="DN522" s="190"/>
      <c r="DO522" s="190"/>
      <c r="DP522" s="190"/>
      <c r="DQ522" s="190"/>
      <c r="DR522" s="190"/>
      <c r="DS522" s="190"/>
      <c r="DT522" s="190"/>
      <c r="DU522" s="190"/>
      <c r="DV522" s="190"/>
      <c r="DW522" s="190"/>
      <c r="DX522" s="190"/>
      <c r="DY522" s="190"/>
      <c r="DZ522" s="190"/>
      <c r="EA522" s="190"/>
      <c r="EB522" s="186"/>
      <c r="EC522" s="188"/>
      <c r="ED522" s="188"/>
      <c r="EE522" s="188"/>
      <c r="EF522" s="188"/>
      <c r="EG522" s="188"/>
      <c r="EH522" s="188"/>
      <c r="EI522" s="188"/>
      <c r="EJ522" s="191"/>
      <c r="EK522" s="191"/>
      <c r="EL522" s="191"/>
      <c r="EM522" s="191"/>
      <c r="EN522" s="189"/>
      <c r="EO522" s="190"/>
      <c r="EP522" s="189"/>
      <c r="EQ522" s="187"/>
      <c r="ER522" s="191"/>
      <c r="ES522" s="190"/>
      <c r="ET522" s="191"/>
      <c r="EU522" s="190"/>
    </row>
    <row r="523" spans="27:151">
      <c r="AA523" s="6" t="s">
        <v>282</v>
      </c>
      <c r="AB523" s="5" t="s">
        <v>283</v>
      </c>
      <c r="AC523" s="5" t="s">
        <v>284</v>
      </c>
      <c r="AD523" s="4">
        <v>7</v>
      </c>
      <c r="AE523" s="4">
        <v>28</v>
      </c>
      <c r="AF523" s="5">
        <v>114.3</v>
      </c>
      <c r="AG523" s="5">
        <v>6.5000000000000009</v>
      </c>
      <c r="AH523" s="6" t="str">
        <f t="shared" si="106"/>
        <v>114.3 x 6.5</v>
      </c>
      <c r="AI523" s="11" cm="1">
        <f t="array" ref="AI523">_xll.DCEPropSectPipe(AF523, AG523, "Area")</f>
        <v>2201.3139723703698</v>
      </c>
      <c r="AJ523" s="151" cm="1">
        <f t="array" ref="AJ523">_xll.DCEPropSectPipe(AF523, AG523, "Ix")</f>
        <v>3209265.3722516391</v>
      </c>
      <c r="AK523" s="151" cm="1">
        <f t="array" ref="AK523">_xll.DCEPropSectPipe(AF523, AG523, "W")</f>
        <v>56155.124623825708</v>
      </c>
      <c r="AL523" s="151" cm="1">
        <f t="array" ref="AL523">_xll.DCEPropSectPipe(AF523, AG523, "Sx")</f>
        <v>37813.500833333332</v>
      </c>
      <c r="AM523" s="11">
        <f>2*Cal!AG523</f>
        <v>13.000000000000002</v>
      </c>
      <c r="AN523" s="11">
        <f t="shared" si="107"/>
        <v>53.9</v>
      </c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9"/>
      <c r="BB523" s="5" t="s">
        <v>302</v>
      </c>
      <c r="BC523" s="3">
        <v>907.00475761266637</v>
      </c>
      <c r="BD523" s="3">
        <v>0</v>
      </c>
      <c r="BE523" s="3">
        <v>-7.7827896125116244E-2</v>
      </c>
      <c r="BF523" s="3">
        <v>4.6121049589831458</v>
      </c>
      <c r="BG523" s="3">
        <v>0</v>
      </c>
      <c r="BH523" s="153">
        <f t="shared" si="108"/>
        <v>4.6121049589831458</v>
      </c>
      <c r="BI523" s="153">
        <f t="shared" si="109"/>
        <v>7.7827896125116244E-2</v>
      </c>
      <c r="BJ523" s="8">
        <f t="shared" si="110"/>
        <v>1.9620419115839551</v>
      </c>
      <c r="BK523" s="8">
        <f t="shared" si="111"/>
        <v>0.39110240986390965</v>
      </c>
      <c r="BL523" s="8">
        <f t="shared" si="112"/>
        <v>2.3531443214478647</v>
      </c>
      <c r="BM523" s="8">
        <f t="shared" si="113"/>
        <v>5.7914312704105504E-4</v>
      </c>
      <c r="BN523" s="7" t="str">
        <f t="shared" si="114"/>
        <v>O/S</v>
      </c>
      <c r="BO523" s="9">
        <f t="shared" si="115"/>
        <v>0.39110240986390971</v>
      </c>
      <c r="BP523" s="7" t="str">
        <f t="shared" si="116"/>
        <v>OK</v>
      </c>
      <c r="BQ523" s="11">
        <f t="shared" si="117"/>
        <v>8.2923076923076913</v>
      </c>
      <c r="BR523" s="10" t="str">
        <f t="shared" si="118"/>
        <v>-</v>
      </c>
      <c r="BS523" s="9" t="str" cm="1">
        <f t="array" ref="BS523">IF(BQ523&lt;$K$45,"-",IF(BC523&lt;0,_xll.Dce_5575_1121_SigmaCr1(AN523,AG523,$B$23,$D$23),"-"))</f>
        <v>-</v>
      </c>
      <c r="BT523" s="10">
        <f t="shared" si="119"/>
        <v>0</v>
      </c>
      <c r="BU523" s="7" t="str">
        <f t="shared" si="120"/>
        <v>OK</v>
      </c>
      <c r="DA523" s="186"/>
      <c r="DB523" s="186"/>
      <c r="DC523" s="186"/>
      <c r="DD523" s="201"/>
      <c r="DE523" s="201"/>
      <c r="DF523" s="186"/>
      <c r="DG523" s="186"/>
      <c r="DH523" s="189"/>
      <c r="DI523" s="190"/>
      <c r="DJ523" s="187"/>
      <c r="DK523" s="187"/>
      <c r="DL523" s="190"/>
      <c r="DM523" s="190"/>
      <c r="DN523" s="190"/>
      <c r="DO523" s="190"/>
      <c r="DP523" s="190"/>
      <c r="DQ523" s="190"/>
      <c r="DR523" s="190"/>
      <c r="DS523" s="190"/>
      <c r="DT523" s="190"/>
      <c r="DU523" s="190"/>
      <c r="DV523" s="190"/>
      <c r="DW523" s="190"/>
      <c r="DX523" s="190"/>
      <c r="DY523" s="190"/>
      <c r="DZ523" s="190"/>
      <c r="EA523" s="190"/>
      <c r="EB523" s="186"/>
      <c r="EC523" s="188"/>
      <c r="ED523" s="188"/>
      <c r="EE523" s="188"/>
      <c r="EF523" s="188"/>
      <c r="EG523" s="188"/>
      <c r="EH523" s="188"/>
      <c r="EI523" s="188"/>
      <c r="EJ523" s="191"/>
      <c r="EK523" s="191"/>
      <c r="EL523" s="191"/>
      <c r="EM523" s="191"/>
      <c r="EN523" s="189"/>
      <c r="EO523" s="190"/>
      <c r="EP523" s="189"/>
      <c r="EQ523" s="187"/>
      <c r="ER523" s="191"/>
      <c r="ES523" s="190"/>
      <c r="ET523" s="191"/>
      <c r="EU523" s="190"/>
    </row>
    <row r="524" spans="27:151">
      <c r="AA524" s="6" t="s">
        <v>282</v>
      </c>
      <c r="AB524" s="5" t="s">
        <v>283</v>
      </c>
      <c r="AC524" s="5" t="s">
        <v>284</v>
      </c>
      <c r="AD524" s="4">
        <v>7.44</v>
      </c>
      <c r="AE524" s="4">
        <v>28</v>
      </c>
      <c r="AF524" s="5">
        <v>114.3</v>
      </c>
      <c r="AG524" s="5">
        <v>6.5000000000000009</v>
      </c>
      <c r="AH524" s="6" t="str">
        <f t="shared" si="106"/>
        <v>114.3 x 6.5</v>
      </c>
      <c r="AI524" s="11" cm="1">
        <f t="array" ref="AI524">_xll.DCEPropSectPipe(AF524, AG524, "Area")</f>
        <v>2201.3139723703698</v>
      </c>
      <c r="AJ524" s="151" cm="1">
        <f t="array" ref="AJ524">_xll.DCEPropSectPipe(AF524, AG524, "Ix")</f>
        <v>3209265.3722516391</v>
      </c>
      <c r="AK524" s="151" cm="1">
        <f t="array" ref="AK524">_xll.DCEPropSectPipe(AF524, AG524, "W")</f>
        <v>56155.124623825708</v>
      </c>
      <c r="AL524" s="151" cm="1">
        <f t="array" ref="AL524">_xll.DCEPropSectPipe(AF524, AG524, "Sx")</f>
        <v>37813.500833333332</v>
      </c>
      <c r="AM524" s="11">
        <f>2*Cal!AG524</f>
        <v>13.000000000000002</v>
      </c>
      <c r="AN524" s="11">
        <f t="shared" si="107"/>
        <v>53.9</v>
      </c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9"/>
      <c r="BB524" s="5" t="s">
        <v>302</v>
      </c>
      <c r="BC524" s="3">
        <v>907.00475761266637</v>
      </c>
      <c r="BD524" s="3">
        <v>0</v>
      </c>
      <c r="BE524" s="3">
        <v>3.7157973029416495E-3</v>
      </c>
      <c r="BF524" s="3">
        <v>4.6283169806004958</v>
      </c>
      <c r="BG524" s="3">
        <v>0</v>
      </c>
      <c r="BH524" s="153">
        <f t="shared" si="108"/>
        <v>4.6283169806004958</v>
      </c>
      <c r="BI524" s="153">
        <f t="shared" si="109"/>
        <v>3.7157973029416495E-3</v>
      </c>
      <c r="BJ524" s="8">
        <f t="shared" si="110"/>
        <v>1.9620419115839551</v>
      </c>
      <c r="BK524" s="8">
        <f t="shared" si="111"/>
        <v>0.39247717491797929</v>
      </c>
      <c r="BL524" s="8">
        <f t="shared" si="112"/>
        <v>2.3545190865019343</v>
      </c>
      <c r="BM524" s="8">
        <f t="shared" si="113"/>
        <v>2.7650477227558887E-5</v>
      </c>
      <c r="BN524" s="7" t="str">
        <f t="shared" si="114"/>
        <v>O/S</v>
      </c>
      <c r="BO524" s="9">
        <f t="shared" si="115"/>
        <v>0.39247717491797934</v>
      </c>
      <c r="BP524" s="7" t="str">
        <f t="shared" si="116"/>
        <v>OK</v>
      </c>
      <c r="BQ524" s="11">
        <f t="shared" si="117"/>
        <v>8.2923076923076913</v>
      </c>
      <c r="BR524" s="10" t="str">
        <f t="shared" si="118"/>
        <v>-</v>
      </c>
      <c r="BS524" s="9" t="str" cm="1">
        <f t="array" ref="BS524">IF(BQ524&lt;$K$45,"-",IF(BC524&lt;0,_xll.Dce_5575_1121_SigmaCr1(AN524,AG524,$B$23,$D$23),"-"))</f>
        <v>-</v>
      </c>
      <c r="BT524" s="10">
        <f t="shared" si="119"/>
        <v>0</v>
      </c>
      <c r="BU524" s="7" t="str">
        <f t="shared" si="120"/>
        <v>OK</v>
      </c>
      <c r="DA524" s="186"/>
      <c r="DB524" s="186"/>
      <c r="DC524" s="186"/>
      <c r="DD524" s="201"/>
      <c r="DE524" s="201"/>
      <c r="DF524" s="186"/>
      <c r="DG524" s="186"/>
      <c r="DH524" s="189"/>
      <c r="DI524" s="190"/>
      <c r="DJ524" s="187"/>
      <c r="DK524" s="187"/>
      <c r="DL524" s="190"/>
      <c r="DM524" s="190"/>
      <c r="DN524" s="190"/>
      <c r="DO524" s="190"/>
      <c r="DP524" s="190"/>
      <c r="DQ524" s="190"/>
      <c r="DR524" s="190"/>
      <c r="DS524" s="190"/>
      <c r="DT524" s="190"/>
      <c r="DU524" s="190"/>
      <c r="DV524" s="190"/>
      <c r="DW524" s="190"/>
      <c r="DX524" s="190"/>
      <c r="DY524" s="190"/>
      <c r="DZ524" s="190"/>
      <c r="EA524" s="190"/>
      <c r="EB524" s="186"/>
      <c r="EC524" s="188"/>
      <c r="ED524" s="188"/>
      <c r="EE524" s="188"/>
      <c r="EF524" s="188"/>
      <c r="EG524" s="188"/>
      <c r="EH524" s="188"/>
      <c r="EI524" s="188"/>
      <c r="EJ524" s="191"/>
      <c r="EK524" s="191"/>
      <c r="EL524" s="191"/>
      <c r="EM524" s="191"/>
      <c r="EN524" s="189"/>
      <c r="EO524" s="190"/>
      <c r="EP524" s="189"/>
      <c r="EQ524" s="187"/>
      <c r="ER524" s="191"/>
      <c r="ES524" s="190"/>
      <c r="ET524" s="191"/>
      <c r="EU524" s="190"/>
    </row>
    <row r="525" spans="27:151">
      <c r="AA525" s="6" t="s">
        <v>282</v>
      </c>
      <c r="AB525" s="5" t="s">
        <v>283</v>
      </c>
      <c r="AC525" s="5" t="s">
        <v>284</v>
      </c>
      <c r="AD525" s="4">
        <v>7.88</v>
      </c>
      <c r="AE525" s="4">
        <v>28</v>
      </c>
      <c r="AF525" s="5">
        <v>114.3</v>
      </c>
      <c r="AG525" s="5">
        <v>6.5000000000000009</v>
      </c>
      <c r="AH525" s="6" t="str">
        <f t="shared" si="106"/>
        <v>114.3 x 6.5</v>
      </c>
      <c r="AI525" s="11" cm="1">
        <f t="array" ref="AI525">_xll.DCEPropSectPipe(AF525, AG525, "Area")</f>
        <v>2201.3139723703698</v>
      </c>
      <c r="AJ525" s="151" cm="1">
        <f t="array" ref="AJ525">_xll.DCEPropSectPipe(AF525, AG525, "Ix")</f>
        <v>3209265.3722516391</v>
      </c>
      <c r="AK525" s="151" cm="1">
        <f t="array" ref="AK525">_xll.DCEPropSectPipe(AF525, AG525, "W")</f>
        <v>56155.124623825708</v>
      </c>
      <c r="AL525" s="151" cm="1">
        <f t="array" ref="AL525">_xll.DCEPropSectPipe(AF525, AG525, "Sx")</f>
        <v>37813.500833333332</v>
      </c>
      <c r="AM525" s="11">
        <f>2*Cal!AG525</f>
        <v>13.000000000000002</v>
      </c>
      <c r="AN525" s="11">
        <f t="shared" si="107"/>
        <v>53.9</v>
      </c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9"/>
      <c r="BB525" s="5" t="s">
        <v>302</v>
      </c>
      <c r="BC525" s="3">
        <v>907.00475761266637</v>
      </c>
      <c r="BD525" s="3">
        <v>0</v>
      </c>
      <c r="BE525" s="3">
        <v>8.5259490730999518E-2</v>
      </c>
      <c r="BF525" s="3">
        <v>4.6088536363430705</v>
      </c>
      <c r="BG525" s="3">
        <v>0</v>
      </c>
      <c r="BH525" s="153">
        <f t="shared" si="108"/>
        <v>4.6088536363430705</v>
      </c>
      <c r="BI525" s="153">
        <f t="shared" si="109"/>
        <v>8.5259490730999518E-2</v>
      </c>
      <c r="BJ525" s="8">
        <f t="shared" si="110"/>
        <v>1.9620419115839551</v>
      </c>
      <c r="BK525" s="8">
        <f t="shared" si="111"/>
        <v>0.39082670058775759</v>
      </c>
      <c r="BL525" s="8">
        <f t="shared" si="112"/>
        <v>2.3528686121717128</v>
      </c>
      <c r="BM525" s="8">
        <f t="shared" si="113"/>
        <v>6.3444408149617262E-4</v>
      </c>
      <c r="BN525" s="7" t="str">
        <f t="shared" si="114"/>
        <v>O/S</v>
      </c>
      <c r="BO525" s="9">
        <f t="shared" si="115"/>
        <v>0.39082670058775765</v>
      </c>
      <c r="BP525" s="7" t="str">
        <f t="shared" si="116"/>
        <v>OK</v>
      </c>
      <c r="BQ525" s="11">
        <f t="shared" si="117"/>
        <v>8.2923076923076913</v>
      </c>
      <c r="BR525" s="10" t="str">
        <f t="shared" si="118"/>
        <v>-</v>
      </c>
      <c r="BS525" s="9" t="str" cm="1">
        <f t="array" ref="BS525">IF(BQ525&lt;$K$45,"-",IF(BC525&lt;0,_xll.Dce_5575_1121_SigmaCr1(AN525,AG525,$B$23,$D$23),"-"))</f>
        <v>-</v>
      </c>
      <c r="BT525" s="10">
        <f t="shared" si="119"/>
        <v>0</v>
      </c>
      <c r="BU525" s="7" t="str">
        <f t="shared" si="120"/>
        <v>OK</v>
      </c>
      <c r="DA525" s="186"/>
      <c r="DB525" s="186"/>
      <c r="DC525" s="186"/>
      <c r="DD525" s="201"/>
      <c r="DE525" s="201"/>
      <c r="DF525" s="186"/>
      <c r="DG525" s="186"/>
      <c r="DH525" s="189"/>
      <c r="DI525" s="190"/>
      <c r="DJ525" s="187"/>
      <c r="DK525" s="187"/>
      <c r="DL525" s="190"/>
      <c r="DM525" s="190"/>
      <c r="DN525" s="190"/>
      <c r="DO525" s="190"/>
      <c r="DP525" s="190"/>
      <c r="DQ525" s="190"/>
      <c r="DR525" s="190"/>
      <c r="DS525" s="190"/>
      <c r="DT525" s="190"/>
      <c r="DU525" s="190"/>
      <c r="DV525" s="190"/>
      <c r="DW525" s="190"/>
      <c r="DX525" s="190"/>
      <c r="DY525" s="190"/>
      <c r="DZ525" s="190"/>
      <c r="EA525" s="190"/>
      <c r="EB525" s="186"/>
      <c r="EC525" s="188"/>
      <c r="ED525" s="188"/>
      <c r="EE525" s="188"/>
      <c r="EF525" s="188"/>
      <c r="EG525" s="188"/>
      <c r="EH525" s="188"/>
      <c r="EI525" s="188"/>
      <c r="EJ525" s="191"/>
      <c r="EK525" s="191"/>
      <c r="EL525" s="191"/>
      <c r="EM525" s="191"/>
      <c r="EN525" s="189"/>
      <c r="EO525" s="190"/>
      <c r="EP525" s="189"/>
      <c r="EQ525" s="187"/>
      <c r="ER525" s="191"/>
      <c r="ES525" s="190"/>
      <c r="ET525" s="191"/>
      <c r="EU525" s="190"/>
    </row>
    <row r="526" spans="27:151">
      <c r="AA526" s="6" t="s">
        <v>282</v>
      </c>
      <c r="AB526" s="5" t="s">
        <v>283</v>
      </c>
      <c r="AC526" s="5" t="s">
        <v>284</v>
      </c>
      <c r="AD526" s="4">
        <v>8.31</v>
      </c>
      <c r="AE526" s="4">
        <v>28</v>
      </c>
      <c r="AF526" s="5">
        <v>114.3</v>
      </c>
      <c r="AG526" s="5">
        <v>6.5000000000000009</v>
      </c>
      <c r="AH526" s="6" t="str">
        <f t="shared" si="106"/>
        <v>114.3 x 6.5</v>
      </c>
      <c r="AI526" s="11" cm="1">
        <f t="array" ref="AI526">_xll.DCEPropSectPipe(AF526, AG526, "Area")</f>
        <v>2201.3139723703698</v>
      </c>
      <c r="AJ526" s="151" cm="1">
        <f t="array" ref="AJ526">_xll.DCEPropSectPipe(AF526, AG526, "Ix")</f>
        <v>3209265.3722516391</v>
      </c>
      <c r="AK526" s="151" cm="1">
        <f t="array" ref="AK526">_xll.DCEPropSectPipe(AF526, AG526, "W")</f>
        <v>56155.124623825708</v>
      </c>
      <c r="AL526" s="151" cm="1">
        <f t="array" ref="AL526">_xll.DCEPropSectPipe(AF526, AG526, "Sx")</f>
        <v>37813.500833333332</v>
      </c>
      <c r="AM526" s="11">
        <f>2*Cal!AG526</f>
        <v>13.000000000000002</v>
      </c>
      <c r="AN526" s="11">
        <f t="shared" si="107"/>
        <v>53.9</v>
      </c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9"/>
      <c r="BB526" s="5" t="s">
        <v>302</v>
      </c>
      <c r="BC526" s="3">
        <v>907.00475761266637</v>
      </c>
      <c r="BD526" s="3">
        <v>0</v>
      </c>
      <c r="BE526" s="3">
        <v>0.16680318415905743</v>
      </c>
      <c r="BF526" s="3">
        <v>4.5537149262108718</v>
      </c>
      <c r="BG526" s="3">
        <v>0</v>
      </c>
      <c r="BH526" s="153">
        <f t="shared" si="108"/>
        <v>4.5537149262108718</v>
      </c>
      <c r="BI526" s="153">
        <f t="shared" si="109"/>
        <v>0.16680318415905743</v>
      </c>
      <c r="BJ526" s="8">
        <f t="shared" si="110"/>
        <v>1.9620419115839551</v>
      </c>
      <c r="BK526" s="8">
        <f t="shared" si="111"/>
        <v>0.38615098687324467</v>
      </c>
      <c r="BL526" s="8">
        <f t="shared" si="112"/>
        <v>2.3481928984571998</v>
      </c>
      <c r="BM526" s="8">
        <f t="shared" si="113"/>
        <v>1.2412376857647864E-3</v>
      </c>
      <c r="BN526" s="7" t="str">
        <f t="shared" si="114"/>
        <v>O/S</v>
      </c>
      <c r="BO526" s="9">
        <f t="shared" si="115"/>
        <v>0.38615098687324478</v>
      </c>
      <c r="BP526" s="7" t="str">
        <f t="shared" si="116"/>
        <v>OK</v>
      </c>
      <c r="BQ526" s="11">
        <f t="shared" si="117"/>
        <v>8.2923076923076913</v>
      </c>
      <c r="BR526" s="10" t="str">
        <f t="shared" si="118"/>
        <v>-</v>
      </c>
      <c r="BS526" s="9" t="str" cm="1">
        <f t="array" ref="BS526">IF(BQ526&lt;$K$45,"-",IF(BC526&lt;0,_xll.Dce_5575_1121_SigmaCr1(AN526,AG526,$B$23,$D$23),"-"))</f>
        <v>-</v>
      </c>
      <c r="BT526" s="10">
        <f t="shared" si="119"/>
        <v>0</v>
      </c>
      <c r="BU526" s="7" t="str">
        <f t="shared" si="120"/>
        <v>OK</v>
      </c>
      <c r="DA526" s="186"/>
      <c r="DB526" s="186"/>
      <c r="DC526" s="186"/>
      <c r="DD526" s="201"/>
      <c r="DE526" s="201"/>
      <c r="DF526" s="186"/>
      <c r="DG526" s="186"/>
      <c r="DH526" s="189"/>
      <c r="DI526" s="190"/>
      <c r="DJ526" s="187"/>
      <c r="DK526" s="187"/>
      <c r="DL526" s="190"/>
      <c r="DM526" s="190"/>
      <c r="DN526" s="190"/>
      <c r="DO526" s="190"/>
      <c r="DP526" s="190"/>
      <c r="DQ526" s="190"/>
      <c r="DR526" s="190"/>
      <c r="DS526" s="190"/>
      <c r="DT526" s="190"/>
      <c r="DU526" s="190"/>
      <c r="DV526" s="190"/>
      <c r="DW526" s="190"/>
      <c r="DX526" s="190"/>
      <c r="DY526" s="190"/>
      <c r="DZ526" s="190"/>
      <c r="EA526" s="190"/>
      <c r="EB526" s="186"/>
      <c r="EC526" s="188"/>
      <c r="ED526" s="188"/>
      <c r="EE526" s="188"/>
      <c r="EF526" s="188"/>
      <c r="EG526" s="188"/>
      <c r="EH526" s="188"/>
      <c r="EI526" s="188"/>
      <c r="EJ526" s="191"/>
      <c r="EK526" s="191"/>
      <c r="EL526" s="191"/>
      <c r="EM526" s="191"/>
      <c r="EN526" s="189"/>
      <c r="EO526" s="190"/>
      <c r="EP526" s="189"/>
      <c r="EQ526" s="187"/>
      <c r="ER526" s="191"/>
      <c r="ES526" s="190"/>
      <c r="ET526" s="191"/>
      <c r="EU526" s="190"/>
    </row>
    <row r="527" spans="27:151">
      <c r="AA527" s="6" t="s">
        <v>282</v>
      </c>
      <c r="AB527" s="5" t="s">
        <v>283</v>
      </c>
      <c r="AC527" s="5" t="s">
        <v>284</v>
      </c>
      <c r="AD527" s="4">
        <v>8.75</v>
      </c>
      <c r="AE527" s="4">
        <v>28</v>
      </c>
      <c r="AF527" s="5">
        <v>114.3</v>
      </c>
      <c r="AG527" s="5">
        <v>6.5000000000000009</v>
      </c>
      <c r="AH527" s="6" t="str">
        <f t="shared" si="106"/>
        <v>114.3 x 6.5</v>
      </c>
      <c r="AI527" s="11" cm="1">
        <f t="array" ref="AI527">_xll.DCEPropSectPipe(AF527, AG527, "Area")</f>
        <v>2201.3139723703698</v>
      </c>
      <c r="AJ527" s="151" cm="1">
        <f t="array" ref="AJ527">_xll.DCEPropSectPipe(AF527, AG527, "Ix")</f>
        <v>3209265.3722516391</v>
      </c>
      <c r="AK527" s="151" cm="1">
        <f t="array" ref="AK527">_xll.DCEPropSectPipe(AF527, AG527, "W")</f>
        <v>56155.124623825708</v>
      </c>
      <c r="AL527" s="151" cm="1">
        <f t="array" ref="AL527">_xll.DCEPropSectPipe(AF527, AG527, "Sx")</f>
        <v>37813.500833333332</v>
      </c>
      <c r="AM527" s="11">
        <f>2*Cal!AG527</f>
        <v>13.000000000000002</v>
      </c>
      <c r="AN527" s="11">
        <f t="shared" si="107"/>
        <v>53.9</v>
      </c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9"/>
      <c r="BB527" s="5" t="s">
        <v>302</v>
      </c>
      <c r="BC527" s="3">
        <v>907.00475761266637</v>
      </c>
      <c r="BD527" s="3">
        <v>0</v>
      </c>
      <c r="BE527" s="3">
        <v>0.24834687758711529</v>
      </c>
      <c r="BF527" s="3">
        <v>4.4629008502038969</v>
      </c>
      <c r="BG527" s="3">
        <v>0</v>
      </c>
      <c r="BH527" s="153">
        <f t="shared" si="108"/>
        <v>4.4629008502038969</v>
      </c>
      <c r="BI527" s="153">
        <f t="shared" si="109"/>
        <v>0.24834687758711529</v>
      </c>
      <c r="BJ527" s="8">
        <f t="shared" si="110"/>
        <v>1.9620419115839551</v>
      </c>
      <c r="BK527" s="8">
        <f t="shared" si="111"/>
        <v>0.37845003377444036</v>
      </c>
      <c r="BL527" s="8">
        <f t="shared" si="112"/>
        <v>2.3404919453583957</v>
      </c>
      <c r="BM527" s="8">
        <f t="shared" si="113"/>
        <v>1.8480312900334003E-3</v>
      </c>
      <c r="BN527" s="7" t="str">
        <f t="shared" si="114"/>
        <v>O/S</v>
      </c>
      <c r="BO527" s="9">
        <f t="shared" si="115"/>
        <v>0.37845003377444042</v>
      </c>
      <c r="BP527" s="7" t="str">
        <f t="shared" si="116"/>
        <v>OK</v>
      </c>
      <c r="BQ527" s="11">
        <f t="shared" si="117"/>
        <v>8.2923076923076913</v>
      </c>
      <c r="BR527" s="10" t="str">
        <f t="shared" si="118"/>
        <v>-</v>
      </c>
      <c r="BS527" s="9" t="str" cm="1">
        <f t="array" ref="BS527">IF(BQ527&lt;$K$45,"-",IF(BC527&lt;0,_xll.Dce_5575_1121_SigmaCr1(AN527,AG527,$B$23,$D$23),"-"))</f>
        <v>-</v>
      </c>
      <c r="BT527" s="10">
        <f t="shared" si="119"/>
        <v>0</v>
      </c>
      <c r="BU527" s="7" t="str">
        <f t="shared" si="120"/>
        <v>OK</v>
      </c>
      <c r="DA527" s="186"/>
      <c r="DB527" s="186"/>
      <c r="DC527" s="186"/>
      <c r="DD527" s="201"/>
      <c r="DE527" s="201"/>
      <c r="DF527" s="186"/>
      <c r="DG527" s="186"/>
      <c r="DH527" s="189"/>
      <c r="DI527" s="190"/>
      <c r="DJ527" s="187"/>
      <c r="DK527" s="187"/>
      <c r="DL527" s="190"/>
      <c r="DM527" s="190"/>
      <c r="DN527" s="190"/>
      <c r="DO527" s="190"/>
      <c r="DP527" s="190"/>
      <c r="DQ527" s="190"/>
      <c r="DR527" s="190"/>
      <c r="DS527" s="190"/>
      <c r="DT527" s="190"/>
      <c r="DU527" s="190"/>
      <c r="DV527" s="190"/>
      <c r="DW527" s="190"/>
      <c r="DX527" s="190"/>
      <c r="DY527" s="190"/>
      <c r="DZ527" s="190"/>
      <c r="EA527" s="190"/>
      <c r="EB527" s="186"/>
      <c r="EC527" s="188"/>
      <c r="ED527" s="188"/>
      <c r="EE527" s="188"/>
      <c r="EF527" s="188"/>
      <c r="EG527" s="188"/>
      <c r="EH527" s="188"/>
      <c r="EI527" s="188"/>
      <c r="EJ527" s="191"/>
      <c r="EK527" s="191"/>
      <c r="EL527" s="191"/>
      <c r="EM527" s="191"/>
      <c r="EN527" s="189"/>
      <c r="EO527" s="190"/>
      <c r="EP527" s="189"/>
      <c r="EQ527" s="187"/>
      <c r="ER527" s="191"/>
      <c r="ES527" s="190"/>
      <c r="ET527" s="191"/>
      <c r="EU527" s="190"/>
    </row>
    <row r="528" spans="27:151">
      <c r="AA528" s="6" t="s">
        <v>282</v>
      </c>
      <c r="AB528" s="5" t="s">
        <v>283</v>
      </c>
      <c r="AC528" s="5" t="s">
        <v>284</v>
      </c>
      <c r="AD528" s="4">
        <v>8.75</v>
      </c>
      <c r="AE528" s="4">
        <v>28</v>
      </c>
      <c r="AF528" s="5">
        <v>114.3</v>
      </c>
      <c r="AG528" s="5">
        <v>6.5000000000000009</v>
      </c>
      <c r="AH528" s="6" t="str">
        <f t="shared" si="106"/>
        <v>114.3 x 6.5</v>
      </c>
      <c r="AI528" s="11" cm="1">
        <f t="array" ref="AI528">_xll.DCEPropSectPipe(AF528, AG528, "Area")</f>
        <v>2201.3139723703698</v>
      </c>
      <c r="AJ528" s="151" cm="1">
        <f t="array" ref="AJ528">_xll.DCEPropSectPipe(AF528, AG528, "Ix")</f>
        <v>3209265.3722516391</v>
      </c>
      <c r="AK528" s="151" cm="1">
        <f t="array" ref="AK528">_xll.DCEPropSectPipe(AF528, AG528, "W")</f>
        <v>56155.124623825708</v>
      </c>
      <c r="AL528" s="151" cm="1">
        <f t="array" ref="AL528">_xll.DCEPropSectPipe(AF528, AG528, "Sx")</f>
        <v>37813.500833333332</v>
      </c>
      <c r="AM528" s="11">
        <f>2*Cal!AG528</f>
        <v>13.000000000000002</v>
      </c>
      <c r="AN528" s="11">
        <f t="shared" si="107"/>
        <v>53.9</v>
      </c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9"/>
      <c r="BB528" s="5" t="s">
        <v>302</v>
      </c>
      <c r="BC528" s="3">
        <v>907.0047576126658</v>
      </c>
      <c r="BD528" s="3">
        <v>0</v>
      </c>
      <c r="BE528" s="3">
        <v>-1.6698633045594933</v>
      </c>
      <c r="BF528" s="3">
        <v>4.4629008502040666</v>
      </c>
      <c r="BG528" s="3">
        <v>0</v>
      </c>
      <c r="BH528" s="153">
        <f t="shared" si="108"/>
        <v>4.4629008502040666</v>
      </c>
      <c r="BI528" s="153">
        <f t="shared" si="109"/>
        <v>1.6698633045594933</v>
      </c>
      <c r="BJ528" s="8">
        <f t="shared" si="110"/>
        <v>1.962041911583954</v>
      </c>
      <c r="BK528" s="8">
        <f t="shared" si="111"/>
        <v>0.37845003377445474</v>
      </c>
      <c r="BL528" s="8">
        <f t="shared" si="112"/>
        <v>2.3404919453584085</v>
      </c>
      <c r="BM528" s="8">
        <f t="shared" si="113"/>
        <v>1.2426005379600645E-2</v>
      </c>
      <c r="BN528" s="7" t="str">
        <f t="shared" si="114"/>
        <v>O/S</v>
      </c>
      <c r="BO528" s="9">
        <f t="shared" si="115"/>
        <v>0.3784500337744548</v>
      </c>
      <c r="BP528" s="7" t="str">
        <f t="shared" si="116"/>
        <v>OK</v>
      </c>
      <c r="BQ528" s="11">
        <f t="shared" si="117"/>
        <v>8.2923076923076913</v>
      </c>
      <c r="BR528" s="10" t="str">
        <f t="shared" si="118"/>
        <v>-</v>
      </c>
      <c r="BS528" s="9" t="str" cm="1">
        <f t="array" ref="BS528">IF(BQ528&lt;$K$45,"-",IF(BC528&lt;0,_xll.Dce_5575_1121_SigmaCr1(AN528,AG528,$B$23,$D$23),"-"))</f>
        <v>-</v>
      </c>
      <c r="BT528" s="10">
        <f t="shared" si="119"/>
        <v>0</v>
      </c>
      <c r="BU528" s="7" t="str">
        <f t="shared" si="120"/>
        <v>OK</v>
      </c>
      <c r="DA528" s="186"/>
      <c r="DB528" s="186"/>
      <c r="DC528" s="186"/>
      <c r="DD528" s="201"/>
      <c r="DE528" s="201"/>
      <c r="DF528" s="186"/>
      <c r="DG528" s="186"/>
      <c r="DH528" s="189"/>
      <c r="DI528" s="190"/>
      <c r="DJ528" s="187"/>
      <c r="DK528" s="187"/>
      <c r="DL528" s="190"/>
      <c r="DM528" s="190"/>
      <c r="DN528" s="190"/>
      <c r="DO528" s="190"/>
      <c r="DP528" s="190"/>
      <c r="DQ528" s="190"/>
      <c r="DR528" s="190"/>
      <c r="DS528" s="190"/>
      <c r="DT528" s="190"/>
      <c r="DU528" s="190"/>
      <c r="DV528" s="190"/>
      <c r="DW528" s="190"/>
      <c r="DX528" s="190"/>
      <c r="DY528" s="190"/>
      <c r="DZ528" s="190"/>
      <c r="EA528" s="190"/>
      <c r="EB528" s="186"/>
      <c r="EC528" s="188"/>
      <c r="ED528" s="188"/>
      <c r="EE528" s="188"/>
      <c r="EF528" s="188"/>
      <c r="EG528" s="188"/>
      <c r="EH528" s="188"/>
      <c r="EI528" s="188"/>
      <c r="EJ528" s="191"/>
      <c r="EK528" s="191"/>
      <c r="EL528" s="191"/>
      <c r="EM528" s="191"/>
      <c r="EN528" s="189"/>
      <c r="EO528" s="190"/>
      <c r="EP528" s="189"/>
      <c r="EQ528" s="187"/>
      <c r="ER528" s="191"/>
      <c r="ES528" s="190"/>
      <c r="ET528" s="191"/>
      <c r="EU528" s="190"/>
    </row>
    <row r="529" spans="27:151">
      <c r="AA529" s="6" t="s">
        <v>282</v>
      </c>
      <c r="AB529" s="5" t="s">
        <v>283</v>
      </c>
      <c r="AC529" s="5" t="s">
        <v>284</v>
      </c>
      <c r="AD529" s="4">
        <v>9.19</v>
      </c>
      <c r="AE529" s="4">
        <v>28</v>
      </c>
      <c r="AF529" s="5">
        <v>114.3</v>
      </c>
      <c r="AG529" s="5">
        <v>6.5000000000000009</v>
      </c>
      <c r="AH529" s="6" t="str">
        <f t="shared" si="106"/>
        <v>114.3 x 6.5</v>
      </c>
      <c r="AI529" s="11" cm="1">
        <f t="array" ref="AI529">_xll.DCEPropSectPipe(AF529, AG529, "Area")</f>
        <v>2201.3139723703698</v>
      </c>
      <c r="AJ529" s="151" cm="1">
        <f t="array" ref="AJ529">_xll.DCEPropSectPipe(AF529, AG529, "Ix")</f>
        <v>3209265.3722516391</v>
      </c>
      <c r="AK529" s="151" cm="1">
        <f t="array" ref="AK529">_xll.DCEPropSectPipe(AF529, AG529, "W")</f>
        <v>56155.124623825708</v>
      </c>
      <c r="AL529" s="151" cm="1">
        <f t="array" ref="AL529">_xll.DCEPropSectPipe(AF529, AG529, "Sx")</f>
        <v>37813.500833333332</v>
      </c>
      <c r="AM529" s="11">
        <f>2*Cal!AG529</f>
        <v>13.000000000000002</v>
      </c>
      <c r="AN529" s="11">
        <f t="shared" si="107"/>
        <v>53.9</v>
      </c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9"/>
      <c r="BB529" s="5" t="s">
        <v>302</v>
      </c>
      <c r="BC529" s="3">
        <v>907.0047576126658</v>
      </c>
      <c r="BD529" s="3">
        <v>0</v>
      </c>
      <c r="BE529" s="3">
        <v>-1.5883196111314355</v>
      </c>
      <c r="BF529" s="3">
        <v>5.1756283630114561</v>
      </c>
      <c r="BG529" s="3">
        <v>0</v>
      </c>
      <c r="BH529" s="153">
        <f t="shared" si="108"/>
        <v>5.1756283630114561</v>
      </c>
      <c r="BI529" s="153">
        <f t="shared" si="109"/>
        <v>1.5883196111314355</v>
      </c>
      <c r="BJ529" s="8">
        <f t="shared" si="110"/>
        <v>1.962041911583954</v>
      </c>
      <c r="BK529" s="8">
        <f t="shared" si="111"/>
        <v>0.4388886947143692</v>
      </c>
      <c r="BL529" s="8">
        <f t="shared" si="112"/>
        <v>2.4009306062983233</v>
      </c>
      <c r="BM529" s="8">
        <f t="shared" si="113"/>
        <v>1.1819211775332031E-2</v>
      </c>
      <c r="BN529" s="7" t="str">
        <f t="shared" si="114"/>
        <v>O/S</v>
      </c>
      <c r="BO529" s="9">
        <f t="shared" si="115"/>
        <v>0.43888869471436931</v>
      </c>
      <c r="BP529" s="7" t="str">
        <f t="shared" si="116"/>
        <v>OK</v>
      </c>
      <c r="BQ529" s="11">
        <f t="shared" si="117"/>
        <v>8.2923076923076913</v>
      </c>
      <c r="BR529" s="10" t="str">
        <f t="shared" si="118"/>
        <v>-</v>
      </c>
      <c r="BS529" s="9" t="str" cm="1">
        <f t="array" ref="BS529">IF(BQ529&lt;$K$45,"-",IF(BC529&lt;0,_xll.Dce_5575_1121_SigmaCr1(AN529,AG529,$B$23,$D$23),"-"))</f>
        <v>-</v>
      </c>
      <c r="BT529" s="10">
        <f t="shared" si="119"/>
        <v>0</v>
      </c>
      <c r="BU529" s="7" t="str">
        <f t="shared" si="120"/>
        <v>OK</v>
      </c>
      <c r="DA529" s="186"/>
      <c r="DB529" s="186"/>
      <c r="DC529" s="186"/>
      <c r="DD529" s="201"/>
      <c r="DE529" s="201"/>
      <c r="DF529" s="186"/>
      <c r="DG529" s="186"/>
      <c r="DH529" s="189"/>
      <c r="DI529" s="190"/>
      <c r="DJ529" s="187"/>
      <c r="DK529" s="187"/>
      <c r="DL529" s="190"/>
      <c r="DM529" s="190"/>
      <c r="DN529" s="190"/>
      <c r="DO529" s="190"/>
      <c r="DP529" s="190"/>
      <c r="DQ529" s="190"/>
      <c r="DR529" s="190"/>
      <c r="DS529" s="190"/>
      <c r="DT529" s="190"/>
      <c r="DU529" s="190"/>
      <c r="DV529" s="190"/>
      <c r="DW529" s="190"/>
      <c r="DX529" s="190"/>
      <c r="DY529" s="190"/>
      <c r="DZ529" s="190"/>
      <c r="EA529" s="190"/>
      <c r="EB529" s="186"/>
      <c r="EC529" s="188"/>
      <c r="ED529" s="188"/>
      <c r="EE529" s="188"/>
      <c r="EF529" s="188"/>
      <c r="EG529" s="188"/>
      <c r="EH529" s="188"/>
      <c r="EI529" s="188"/>
      <c r="EJ529" s="191"/>
      <c r="EK529" s="191"/>
      <c r="EL529" s="191"/>
      <c r="EM529" s="191"/>
      <c r="EN529" s="189"/>
      <c r="EO529" s="190"/>
      <c r="EP529" s="189"/>
      <c r="EQ529" s="187"/>
      <c r="ER529" s="191"/>
      <c r="ES529" s="190"/>
      <c r="ET529" s="191"/>
      <c r="EU529" s="190"/>
    </row>
    <row r="530" spans="27:151">
      <c r="AA530" s="6" t="s">
        <v>282</v>
      </c>
      <c r="AB530" s="5" t="s">
        <v>283</v>
      </c>
      <c r="AC530" s="5" t="s">
        <v>284</v>
      </c>
      <c r="AD530" s="4">
        <v>9.6199999999999992</v>
      </c>
      <c r="AE530" s="4">
        <v>28</v>
      </c>
      <c r="AF530" s="5">
        <v>114.3</v>
      </c>
      <c r="AG530" s="5">
        <v>6.5000000000000009</v>
      </c>
      <c r="AH530" s="6" t="str">
        <f t="shared" si="106"/>
        <v>114.3 x 6.5</v>
      </c>
      <c r="AI530" s="11" cm="1">
        <f t="array" ref="AI530">_xll.DCEPropSectPipe(AF530, AG530, "Area")</f>
        <v>2201.3139723703698</v>
      </c>
      <c r="AJ530" s="151" cm="1">
        <f t="array" ref="AJ530">_xll.DCEPropSectPipe(AF530, AG530, "Ix")</f>
        <v>3209265.3722516391</v>
      </c>
      <c r="AK530" s="151" cm="1">
        <f t="array" ref="AK530">_xll.DCEPropSectPipe(AF530, AG530, "W")</f>
        <v>56155.124623825708</v>
      </c>
      <c r="AL530" s="151" cm="1">
        <f t="array" ref="AL530">_xll.DCEPropSectPipe(AF530, AG530, "Sx")</f>
        <v>37813.500833333332</v>
      </c>
      <c r="AM530" s="11">
        <f>2*Cal!AG530</f>
        <v>13.000000000000002</v>
      </c>
      <c r="AN530" s="11">
        <f t="shared" si="107"/>
        <v>53.9</v>
      </c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9"/>
      <c r="BB530" s="5" t="s">
        <v>302</v>
      </c>
      <c r="BC530" s="3">
        <v>907.0047576126658</v>
      </c>
      <c r="BD530" s="3">
        <v>0</v>
      </c>
      <c r="BE530" s="3">
        <v>-1.5067759177033777</v>
      </c>
      <c r="BF530" s="3">
        <v>5.8526805099440713</v>
      </c>
      <c r="BG530" s="3">
        <v>0</v>
      </c>
      <c r="BH530" s="153">
        <f t="shared" si="108"/>
        <v>5.8526805099440713</v>
      </c>
      <c r="BI530" s="153">
        <f t="shared" si="109"/>
        <v>1.5067759177033777</v>
      </c>
      <c r="BJ530" s="8">
        <f t="shared" si="110"/>
        <v>1.962041911583954</v>
      </c>
      <c r="BK530" s="8">
        <f t="shared" si="111"/>
        <v>0.49630211626999243</v>
      </c>
      <c r="BL530" s="8">
        <f t="shared" si="112"/>
        <v>2.4583440278539466</v>
      </c>
      <c r="BM530" s="8">
        <f t="shared" si="113"/>
        <v>1.1212418171063417E-2</v>
      </c>
      <c r="BN530" s="7" t="str">
        <f t="shared" si="114"/>
        <v>O/S</v>
      </c>
      <c r="BO530" s="9">
        <f t="shared" si="115"/>
        <v>0.49630211626999249</v>
      </c>
      <c r="BP530" s="7" t="str">
        <f t="shared" si="116"/>
        <v>OK</v>
      </c>
      <c r="BQ530" s="11">
        <f t="shared" si="117"/>
        <v>8.2923076923076913</v>
      </c>
      <c r="BR530" s="10" t="str">
        <f t="shared" si="118"/>
        <v>-</v>
      </c>
      <c r="BS530" s="9" t="str" cm="1">
        <f t="array" ref="BS530">IF(BQ530&lt;$K$45,"-",IF(BC530&lt;0,_xll.Dce_5575_1121_SigmaCr1(AN530,AG530,$B$23,$D$23),"-"))</f>
        <v>-</v>
      </c>
      <c r="BT530" s="10">
        <f t="shared" si="119"/>
        <v>0</v>
      </c>
      <c r="BU530" s="7" t="str">
        <f t="shared" si="120"/>
        <v>OK</v>
      </c>
      <c r="DA530" s="186"/>
      <c r="DB530" s="186"/>
      <c r="DC530" s="186"/>
      <c r="DD530" s="201"/>
      <c r="DE530" s="201"/>
      <c r="DF530" s="186"/>
      <c r="DG530" s="186"/>
      <c r="DH530" s="189"/>
      <c r="DI530" s="190"/>
      <c r="DJ530" s="187"/>
      <c r="DK530" s="187"/>
      <c r="DL530" s="190"/>
      <c r="DM530" s="190"/>
      <c r="DN530" s="190"/>
      <c r="DO530" s="190"/>
      <c r="DP530" s="190"/>
      <c r="DQ530" s="190"/>
      <c r="DR530" s="190"/>
      <c r="DS530" s="190"/>
      <c r="DT530" s="190"/>
      <c r="DU530" s="190"/>
      <c r="DV530" s="190"/>
      <c r="DW530" s="190"/>
      <c r="DX530" s="190"/>
      <c r="DY530" s="190"/>
      <c r="DZ530" s="190"/>
      <c r="EA530" s="190"/>
      <c r="EB530" s="186"/>
      <c r="EC530" s="188"/>
      <c r="ED530" s="188"/>
      <c r="EE530" s="188"/>
      <c r="EF530" s="188"/>
      <c r="EG530" s="188"/>
      <c r="EH530" s="188"/>
      <c r="EI530" s="188"/>
      <c r="EJ530" s="191"/>
      <c r="EK530" s="191"/>
      <c r="EL530" s="191"/>
      <c r="EM530" s="191"/>
      <c r="EN530" s="189"/>
      <c r="EO530" s="190"/>
      <c r="EP530" s="189"/>
      <c r="EQ530" s="187"/>
      <c r="ER530" s="191"/>
      <c r="ES530" s="190"/>
      <c r="ET530" s="191"/>
      <c r="EU530" s="190"/>
    </row>
    <row r="531" spans="27:151">
      <c r="AA531" s="6" t="s">
        <v>282</v>
      </c>
      <c r="AB531" s="5" t="s">
        <v>283</v>
      </c>
      <c r="AC531" s="5" t="s">
        <v>284</v>
      </c>
      <c r="AD531" s="4">
        <v>10.06</v>
      </c>
      <c r="AE531" s="4">
        <v>28</v>
      </c>
      <c r="AF531" s="5">
        <v>114.3</v>
      </c>
      <c r="AG531" s="5">
        <v>6.5000000000000009</v>
      </c>
      <c r="AH531" s="6" t="str">
        <f t="shared" si="106"/>
        <v>114.3 x 6.5</v>
      </c>
      <c r="AI531" s="11" cm="1">
        <f t="array" ref="AI531">_xll.DCEPropSectPipe(AF531, AG531, "Area")</f>
        <v>2201.3139723703698</v>
      </c>
      <c r="AJ531" s="151" cm="1">
        <f t="array" ref="AJ531">_xll.DCEPropSectPipe(AF531, AG531, "Ix")</f>
        <v>3209265.3722516391</v>
      </c>
      <c r="AK531" s="151" cm="1">
        <f t="array" ref="AK531">_xll.DCEPropSectPipe(AF531, AG531, "W")</f>
        <v>56155.124623825708</v>
      </c>
      <c r="AL531" s="151" cm="1">
        <f t="array" ref="AL531">_xll.DCEPropSectPipe(AF531, AG531, "Sx")</f>
        <v>37813.500833333332</v>
      </c>
      <c r="AM531" s="11">
        <f>2*Cal!AG531</f>
        <v>13.000000000000002</v>
      </c>
      <c r="AN531" s="11">
        <f t="shared" si="107"/>
        <v>53.9</v>
      </c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9"/>
      <c r="BB531" s="5" t="s">
        <v>302</v>
      </c>
      <c r="BC531" s="3">
        <v>907.0047576126658</v>
      </c>
      <c r="BD531" s="3">
        <v>0</v>
      </c>
      <c r="BE531" s="3">
        <v>-1.4252322242753195</v>
      </c>
      <c r="BF531" s="3">
        <v>6.4940572910019103</v>
      </c>
      <c r="BG531" s="3">
        <v>0</v>
      </c>
      <c r="BH531" s="153">
        <f t="shared" si="108"/>
        <v>6.4940572910019103</v>
      </c>
      <c r="BI531" s="153">
        <f t="shared" si="109"/>
        <v>1.4252322242753195</v>
      </c>
      <c r="BJ531" s="8">
        <f t="shared" si="110"/>
        <v>1.962041911583954</v>
      </c>
      <c r="BK531" s="8">
        <f t="shared" si="111"/>
        <v>0.55069029844132422</v>
      </c>
      <c r="BL531" s="8">
        <f t="shared" si="112"/>
        <v>2.5127322100252782</v>
      </c>
      <c r="BM531" s="8">
        <f t="shared" si="113"/>
        <v>1.0605624566794801E-2</v>
      </c>
      <c r="BN531" s="7" t="str">
        <f t="shared" si="114"/>
        <v>O/S</v>
      </c>
      <c r="BO531" s="9">
        <f t="shared" si="115"/>
        <v>0.55069029844132433</v>
      </c>
      <c r="BP531" s="7" t="str">
        <f t="shared" si="116"/>
        <v>OK</v>
      </c>
      <c r="BQ531" s="11">
        <f t="shared" si="117"/>
        <v>8.2923076923076913</v>
      </c>
      <c r="BR531" s="10" t="str">
        <f t="shared" si="118"/>
        <v>-</v>
      </c>
      <c r="BS531" s="9" t="str" cm="1">
        <f t="array" ref="BS531">IF(BQ531&lt;$K$45,"-",IF(BC531&lt;0,_xll.Dce_5575_1121_SigmaCr1(AN531,AG531,$B$23,$D$23),"-"))</f>
        <v>-</v>
      </c>
      <c r="BT531" s="10">
        <f t="shared" si="119"/>
        <v>0</v>
      </c>
      <c r="BU531" s="7" t="str">
        <f t="shared" si="120"/>
        <v>OK</v>
      </c>
      <c r="DA531" s="186"/>
      <c r="DB531" s="186"/>
      <c r="DC531" s="186"/>
      <c r="DD531" s="201"/>
      <c r="DE531" s="201"/>
      <c r="DF531" s="186"/>
      <c r="DG531" s="186"/>
      <c r="DH531" s="189"/>
      <c r="DI531" s="190"/>
      <c r="DJ531" s="187"/>
      <c r="DK531" s="187"/>
      <c r="DL531" s="190"/>
      <c r="DM531" s="190"/>
      <c r="DN531" s="190"/>
      <c r="DO531" s="190"/>
      <c r="DP531" s="190"/>
      <c r="DQ531" s="190"/>
      <c r="DR531" s="190"/>
      <c r="DS531" s="190"/>
      <c r="DT531" s="190"/>
      <c r="DU531" s="190"/>
      <c r="DV531" s="190"/>
      <c r="DW531" s="190"/>
      <c r="DX531" s="190"/>
      <c r="DY531" s="190"/>
      <c r="DZ531" s="190"/>
      <c r="EA531" s="190"/>
      <c r="EB531" s="186"/>
      <c r="EC531" s="188"/>
      <c r="ED531" s="188"/>
      <c r="EE531" s="188"/>
      <c r="EF531" s="188"/>
      <c r="EG531" s="188"/>
      <c r="EH531" s="188"/>
      <c r="EI531" s="188"/>
      <c r="EJ531" s="191"/>
      <c r="EK531" s="191"/>
      <c r="EL531" s="191"/>
      <c r="EM531" s="191"/>
      <c r="EN531" s="189"/>
      <c r="EO531" s="190"/>
      <c r="EP531" s="189"/>
      <c r="EQ531" s="187"/>
      <c r="ER531" s="191"/>
      <c r="ES531" s="190"/>
      <c r="ET531" s="191"/>
      <c r="EU531" s="190"/>
    </row>
    <row r="532" spans="27:151">
      <c r="AA532" s="6" t="s">
        <v>282</v>
      </c>
      <c r="AB532" s="5" t="s">
        <v>283</v>
      </c>
      <c r="AC532" s="5" t="s">
        <v>284</v>
      </c>
      <c r="AD532" s="4">
        <v>10.5</v>
      </c>
      <c r="AE532" s="4">
        <v>28</v>
      </c>
      <c r="AF532" s="5">
        <v>114.3</v>
      </c>
      <c r="AG532" s="5">
        <v>6.5000000000000009</v>
      </c>
      <c r="AH532" s="6" t="str">
        <f t="shared" si="106"/>
        <v>114.3 x 6.5</v>
      </c>
      <c r="AI532" s="11" cm="1">
        <f t="array" ref="AI532">_xll.DCEPropSectPipe(AF532, AG532, "Area")</f>
        <v>2201.3139723703698</v>
      </c>
      <c r="AJ532" s="151" cm="1">
        <f t="array" ref="AJ532">_xll.DCEPropSectPipe(AF532, AG532, "Ix")</f>
        <v>3209265.3722516391</v>
      </c>
      <c r="AK532" s="151" cm="1">
        <f t="array" ref="AK532">_xll.DCEPropSectPipe(AF532, AG532, "W")</f>
        <v>56155.124623825708</v>
      </c>
      <c r="AL532" s="151" cm="1">
        <f t="array" ref="AL532">_xll.DCEPropSectPipe(AF532, AG532, "Sx")</f>
        <v>37813.500833333332</v>
      </c>
      <c r="AM532" s="11">
        <f>2*Cal!AG532</f>
        <v>13.000000000000002</v>
      </c>
      <c r="AN532" s="11">
        <f t="shared" si="107"/>
        <v>53.9</v>
      </c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9"/>
      <c r="BB532" s="5" t="s">
        <v>302</v>
      </c>
      <c r="BC532" s="3">
        <v>907.0047576126658</v>
      </c>
      <c r="BD532" s="3">
        <v>0</v>
      </c>
      <c r="BE532" s="3">
        <v>-1.3436885308472617</v>
      </c>
      <c r="BF532" s="3">
        <v>7.0997587061849758</v>
      </c>
      <c r="BG532" s="3">
        <v>0</v>
      </c>
      <c r="BH532" s="153">
        <f t="shared" si="108"/>
        <v>7.0997587061849758</v>
      </c>
      <c r="BI532" s="153">
        <f t="shared" si="109"/>
        <v>1.3436885308472617</v>
      </c>
      <c r="BJ532" s="8">
        <f t="shared" si="110"/>
        <v>1.962041911583954</v>
      </c>
      <c r="BK532" s="8">
        <f t="shared" si="111"/>
        <v>0.60205324122836479</v>
      </c>
      <c r="BL532" s="8">
        <f t="shared" si="112"/>
        <v>2.5640951528123188</v>
      </c>
      <c r="BM532" s="8">
        <f t="shared" si="113"/>
        <v>9.9988309625261892E-3</v>
      </c>
      <c r="BN532" s="7" t="str">
        <f t="shared" si="114"/>
        <v>O/S</v>
      </c>
      <c r="BO532" s="9">
        <f t="shared" si="115"/>
        <v>0.6020532412283649</v>
      </c>
      <c r="BP532" s="7" t="str">
        <f t="shared" si="116"/>
        <v>OK</v>
      </c>
      <c r="BQ532" s="11">
        <f t="shared" si="117"/>
        <v>8.2923076923076913</v>
      </c>
      <c r="BR532" s="10" t="str">
        <f t="shared" si="118"/>
        <v>-</v>
      </c>
      <c r="BS532" s="9" t="str" cm="1">
        <f t="array" ref="BS532">IF(BQ532&lt;$K$45,"-",IF(BC532&lt;0,_xll.Dce_5575_1121_SigmaCr1(AN532,AG532,$B$23,$D$23),"-"))</f>
        <v>-</v>
      </c>
      <c r="BT532" s="10">
        <f t="shared" si="119"/>
        <v>0</v>
      </c>
      <c r="BU532" s="7" t="str">
        <f t="shared" si="120"/>
        <v>OK</v>
      </c>
      <c r="DA532" s="186"/>
      <c r="DB532" s="186"/>
      <c r="DC532" s="186"/>
      <c r="DD532" s="201"/>
      <c r="DE532" s="201"/>
      <c r="DF532" s="186"/>
      <c r="DG532" s="186"/>
      <c r="DH532" s="189"/>
      <c r="DI532" s="190"/>
      <c r="DJ532" s="187"/>
      <c r="DK532" s="187"/>
      <c r="DL532" s="190"/>
      <c r="DM532" s="190"/>
      <c r="DN532" s="190"/>
      <c r="DO532" s="190"/>
      <c r="DP532" s="190"/>
      <c r="DQ532" s="190"/>
      <c r="DR532" s="190"/>
      <c r="DS532" s="190"/>
      <c r="DT532" s="190"/>
      <c r="DU532" s="190"/>
      <c r="DV532" s="190"/>
      <c r="DW532" s="190"/>
      <c r="DX532" s="190"/>
      <c r="DY532" s="190"/>
      <c r="DZ532" s="190"/>
      <c r="EA532" s="190"/>
      <c r="EB532" s="186"/>
      <c r="EC532" s="188"/>
      <c r="ED532" s="188"/>
      <c r="EE532" s="188"/>
      <c r="EF532" s="188"/>
      <c r="EG532" s="188"/>
      <c r="EH532" s="188"/>
      <c r="EI532" s="188"/>
      <c r="EJ532" s="191"/>
      <c r="EK532" s="191"/>
      <c r="EL532" s="191"/>
      <c r="EM532" s="191"/>
      <c r="EN532" s="189"/>
      <c r="EO532" s="190"/>
      <c r="EP532" s="189"/>
      <c r="EQ532" s="187"/>
      <c r="ER532" s="191"/>
      <c r="ES532" s="190"/>
      <c r="ET532" s="191"/>
      <c r="EU532" s="190"/>
    </row>
    <row r="533" spans="27:151">
      <c r="AA533" s="6" t="s">
        <v>282</v>
      </c>
      <c r="AB533" s="5" t="s">
        <v>283</v>
      </c>
      <c r="AC533" s="5" t="s">
        <v>284</v>
      </c>
      <c r="AD533" s="4">
        <v>10.5</v>
      </c>
      <c r="AE533" s="4">
        <v>28</v>
      </c>
      <c r="AF533" s="5">
        <v>114.3</v>
      </c>
      <c r="AG533" s="5">
        <v>6.5000000000000009</v>
      </c>
      <c r="AH533" s="6" t="str">
        <f t="shared" si="106"/>
        <v>114.3 x 6.5</v>
      </c>
      <c r="AI533" s="11" cm="1">
        <f t="array" ref="AI533">_xll.DCEPropSectPipe(AF533, AG533, "Area")</f>
        <v>2201.3139723703698</v>
      </c>
      <c r="AJ533" s="151" cm="1">
        <f t="array" ref="AJ533">_xll.DCEPropSectPipe(AF533, AG533, "Ix")</f>
        <v>3209265.3722516391</v>
      </c>
      <c r="AK533" s="151" cm="1">
        <f t="array" ref="AK533">_xll.DCEPropSectPipe(AF533, AG533, "W")</f>
        <v>56155.124623825708</v>
      </c>
      <c r="AL533" s="151" cm="1">
        <f t="array" ref="AL533">_xll.DCEPropSectPipe(AF533, AG533, "Sx")</f>
        <v>37813.500833333332</v>
      </c>
      <c r="AM533" s="11">
        <f>2*Cal!AG533</f>
        <v>13.000000000000002</v>
      </c>
      <c r="AN533" s="11">
        <f t="shared" si="107"/>
        <v>53.9</v>
      </c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9"/>
      <c r="BB533" s="5" t="s">
        <v>302</v>
      </c>
      <c r="BC533" s="3">
        <v>1308.5758487564121</v>
      </c>
      <c r="BD533" s="3">
        <v>0</v>
      </c>
      <c r="BE533" s="3">
        <v>0.38463342060663747</v>
      </c>
      <c r="BF533" s="3">
        <v>7.099758706184697</v>
      </c>
      <c r="BG533" s="3">
        <v>0</v>
      </c>
      <c r="BH533" s="153">
        <f t="shared" si="108"/>
        <v>7.099758706184697</v>
      </c>
      <c r="BI533" s="153">
        <f t="shared" si="109"/>
        <v>0.38463342060663747</v>
      </c>
      <c r="BJ533" s="8">
        <f t="shared" si="110"/>
        <v>2.8307245780104964</v>
      </c>
      <c r="BK533" s="8">
        <f t="shared" si="111"/>
        <v>0.60205324122834114</v>
      </c>
      <c r="BL533" s="8">
        <f t="shared" si="112"/>
        <v>3.4327778192388374</v>
      </c>
      <c r="BM533" s="8">
        <f t="shared" si="113"/>
        <v>2.8621845516229759E-3</v>
      </c>
      <c r="BN533" s="7" t="str">
        <f t="shared" si="114"/>
        <v>O/S</v>
      </c>
      <c r="BO533" s="9">
        <f t="shared" si="115"/>
        <v>0.60205324122834125</v>
      </c>
      <c r="BP533" s="7" t="str">
        <f t="shared" si="116"/>
        <v>OK</v>
      </c>
      <c r="BQ533" s="11">
        <f t="shared" si="117"/>
        <v>8.2923076923076913</v>
      </c>
      <c r="BR533" s="10" t="str">
        <f t="shared" si="118"/>
        <v>-</v>
      </c>
      <c r="BS533" s="9" t="str" cm="1">
        <f t="array" ref="BS533">IF(BQ533&lt;$K$45,"-",IF(BC533&lt;0,_xll.Dce_5575_1121_SigmaCr1(AN533,AG533,$B$23,$D$23),"-"))</f>
        <v>-</v>
      </c>
      <c r="BT533" s="10">
        <f t="shared" si="119"/>
        <v>0</v>
      </c>
      <c r="BU533" s="7" t="str">
        <f t="shared" si="120"/>
        <v>OK</v>
      </c>
      <c r="DA533" s="186"/>
      <c r="DB533" s="186"/>
      <c r="DC533" s="186"/>
      <c r="DD533" s="201"/>
      <c r="DE533" s="201"/>
      <c r="DF533" s="186"/>
      <c r="DG533" s="186"/>
      <c r="DH533" s="189"/>
      <c r="DI533" s="190"/>
      <c r="DJ533" s="187"/>
      <c r="DK533" s="187"/>
      <c r="DL533" s="190"/>
      <c r="DM533" s="190"/>
      <c r="DN533" s="190"/>
      <c r="DO533" s="190"/>
      <c r="DP533" s="190"/>
      <c r="DQ533" s="190"/>
      <c r="DR533" s="190"/>
      <c r="DS533" s="190"/>
      <c r="DT533" s="190"/>
      <c r="DU533" s="190"/>
      <c r="DV533" s="190"/>
      <c r="DW533" s="190"/>
      <c r="DX533" s="190"/>
      <c r="DY533" s="190"/>
      <c r="DZ533" s="190"/>
      <c r="EA533" s="190"/>
      <c r="EB533" s="186"/>
      <c r="EC533" s="188"/>
      <c r="ED533" s="188"/>
      <c r="EE533" s="188"/>
      <c r="EF533" s="188"/>
      <c r="EG533" s="188"/>
      <c r="EH533" s="188"/>
      <c r="EI533" s="188"/>
      <c r="EJ533" s="191"/>
      <c r="EK533" s="191"/>
      <c r="EL533" s="191"/>
      <c r="EM533" s="191"/>
      <c r="EN533" s="189"/>
      <c r="EO533" s="190"/>
      <c r="EP533" s="189"/>
      <c r="EQ533" s="187"/>
      <c r="ER533" s="191"/>
      <c r="ES533" s="190"/>
      <c r="ET533" s="191"/>
      <c r="EU533" s="190"/>
    </row>
    <row r="534" spans="27:151">
      <c r="AA534" s="6" t="s">
        <v>282</v>
      </c>
      <c r="AB534" s="5" t="s">
        <v>283</v>
      </c>
      <c r="AC534" s="5" t="s">
        <v>284</v>
      </c>
      <c r="AD534" s="4">
        <v>10.94</v>
      </c>
      <c r="AE534" s="4">
        <v>28</v>
      </c>
      <c r="AF534" s="5">
        <v>114.3</v>
      </c>
      <c r="AG534" s="5">
        <v>6.5000000000000009</v>
      </c>
      <c r="AH534" s="6" t="str">
        <f t="shared" si="106"/>
        <v>114.3 x 6.5</v>
      </c>
      <c r="AI534" s="11" cm="1">
        <f t="array" ref="AI534">_xll.DCEPropSectPipe(AF534, AG534, "Area")</f>
        <v>2201.3139723703698</v>
      </c>
      <c r="AJ534" s="151" cm="1">
        <f t="array" ref="AJ534">_xll.DCEPropSectPipe(AF534, AG534, "Ix")</f>
        <v>3209265.3722516391</v>
      </c>
      <c r="AK534" s="151" cm="1">
        <f t="array" ref="AK534">_xll.DCEPropSectPipe(AF534, AG534, "W")</f>
        <v>56155.124623825708</v>
      </c>
      <c r="AL534" s="151" cm="1">
        <f t="array" ref="AL534">_xll.DCEPropSectPipe(AF534, AG534, "Sx")</f>
        <v>37813.500833333332</v>
      </c>
      <c r="AM534" s="11">
        <f>2*Cal!AG534</f>
        <v>13.000000000000002</v>
      </c>
      <c r="AN534" s="11">
        <f t="shared" si="107"/>
        <v>53.9</v>
      </c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9"/>
      <c r="BB534" s="5" t="s">
        <v>302</v>
      </c>
      <c r="BC534" s="3">
        <v>1308.5758487564121</v>
      </c>
      <c r="BD534" s="3">
        <v>0</v>
      </c>
      <c r="BE534" s="3">
        <v>0.46617711403469531</v>
      </c>
      <c r="BF534" s="3">
        <v>6.9136439017319065</v>
      </c>
      <c r="BG534" s="3">
        <v>0</v>
      </c>
      <c r="BH534" s="153">
        <f t="shared" si="108"/>
        <v>6.9136439017319065</v>
      </c>
      <c r="BI534" s="153">
        <f t="shared" si="109"/>
        <v>0.46617711403469531</v>
      </c>
      <c r="BJ534" s="8">
        <f t="shared" si="110"/>
        <v>2.8307245780104964</v>
      </c>
      <c r="BK534" s="8">
        <f t="shared" si="111"/>
        <v>0.58627087088330787</v>
      </c>
      <c r="BL534" s="8">
        <f t="shared" si="112"/>
        <v>3.4169954488938044</v>
      </c>
      <c r="BM534" s="8">
        <f t="shared" si="113"/>
        <v>3.4689781558915893E-3</v>
      </c>
      <c r="BN534" s="7" t="str">
        <f t="shared" si="114"/>
        <v>O/S</v>
      </c>
      <c r="BO534" s="9">
        <f t="shared" si="115"/>
        <v>0.58627087088330787</v>
      </c>
      <c r="BP534" s="7" t="str">
        <f t="shared" si="116"/>
        <v>OK</v>
      </c>
      <c r="BQ534" s="11">
        <f t="shared" si="117"/>
        <v>8.2923076923076913</v>
      </c>
      <c r="BR534" s="10" t="str">
        <f t="shared" si="118"/>
        <v>-</v>
      </c>
      <c r="BS534" s="9" t="str" cm="1">
        <f t="array" ref="BS534">IF(BQ534&lt;$K$45,"-",IF(BC534&lt;0,_xll.Dce_5575_1121_SigmaCr1(AN534,AG534,$B$23,$D$23),"-"))</f>
        <v>-</v>
      </c>
      <c r="BT534" s="10">
        <f t="shared" si="119"/>
        <v>0</v>
      </c>
      <c r="BU534" s="7" t="str">
        <f t="shared" si="120"/>
        <v>OK</v>
      </c>
      <c r="DA534" s="186"/>
      <c r="DB534" s="186"/>
      <c r="DC534" s="186"/>
      <c r="DD534" s="201"/>
      <c r="DE534" s="201"/>
      <c r="DF534" s="186"/>
      <c r="DG534" s="186"/>
      <c r="DH534" s="189"/>
      <c r="DI534" s="190"/>
      <c r="DJ534" s="187"/>
      <c r="DK534" s="187"/>
      <c r="DL534" s="190"/>
      <c r="DM534" s="190"/>
      <c r="DN534" s="190"/>
      <c r="DO534" s="190"/>
      <c r="DP534" s="190"/>
      <c r="DQ534" s="190"/>
      <c r="DR534" s="190"/>
      <c r="DS534" s="190"/>
      <c r="DT534" s="190"/>
      <c r="DU534" s="190"/>
      <c r="DV534" s="190"/>
      <c r="DW534" s="190"/>
      <c r="DX534" s="190"/>
      <c r="DY534" s="190"/>
      <c r="DZ534" s="190"/>
      <c r="EA534" s="190"/>
      <c r="EB534" s="186"/>
      <c r="EC534" s="188"/>
      <c r="ED534" s="188"/>
      <c r="EE534" s="188"/>
      <c r="EF534" s="188"/>
      <c r="EG534" s="188"/>
      <c r="EH534" s="188"/>
      <c r="EI534" s="188"/>
      <c r="EJ534" s="191"/>
      <c r="EK534" s="191"/>
      <c r="EL534" s="191"/>
      <c r="EM534" s="191"/>
      <c r="EN534" s="189"/>
      <c r="EO534" s="190"/>
      <c r="EP534" s="189"/>
      <c r="EQ534" s="187"/>
      <c r="ER534" s="191"/>
      <c r="ES534" s="190"/>
      <c r="ET534" s="191"/>
      <c r="EU534" s="190"/>
    </row>
    <row r="535" spans="27:151">
      <c r="AA535" s="6" t="s">
        <v>282</v>
      </c>
      <c r="AB535" s="5" t="s">
        <v>283</v>
      </c>
      <c r="AC535" s="5" t="s">
        <v>284</v>
      </c>
      <c r="AD535" s="4">
        <v>11.38</v>
      </c>
      <c r="AE535" s="4">
        <v>28</v>
      </c>
      <c r="AF535" s="5">
        <v>114.3</v>
      </c>
      <c r="AG535" s="5">
        <v>6.5000000000000009</v>
      </c>
      <c r="AH535" s="6" t="str">
        <f t="shared" si="106"/>
        <v>114.3 x 6.5</v>
      </c>
      <c r="AI535" s="11" cm="1">
        <f t="array" ref="AI535">_xll.DCEPropSectPipe(AF535, AG535, "Area")</f>
        <v>2201.3139723703698</v>
      </c>
      <c r="AJ535" s="151" cm="1">
        <f t="array" ref="AJ535">_xll.DCEPropSectPipe(AF535, AG535, "Ix")</f>
        <v>3209265.3722516391</v>
      </c>
      <c r="AK535" s="151" cm="1">
        <f t="array" ref="AK535">_xll.DCEPropSectPipe(AF535, AG535, "W")</f>
        <v>56155.124623825708</v>
      </c>
      <c r="AL535" s="151" cm="1">
        <f t="array" ref="AL535">_xll.DCEPropSectPipe(AF535, AG535, "Sx")</f>
        <v>37813.500833333332</v>
      </c>
      <c r="AM535" s="11">
        <f>2*Cal!AG535</f>
        <v>13.000000000000002</v>
      </c>
      <c r="AN535" s="11">
        <f t="shared" si="107"/>
        <v>53.9</v>
      </c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9"/>
      <c r="BB535" s="5" t="s">
        <v>302</v>
      </c>
      <c r="BC535" s="3">
        <v>1308.5758487564121</v>
      </c>
      <c r="BD535" s="3">
        <v>0</v>
      </c>
      <c r="BE535" s="3">
        <v>0.5477208074627532</v>
      </c>
      <c r="BF535" s="3">
        <v>6.691853731404338</v>
      </c>
      <c r="BG535" s="3">
        <v>0</v>
      </c>
      <c r="BH535" s="153">
        <f t="shared" si="108"/>
        <v>6.691853731404338</v>
      </c>
      <c r="BI535" s="153">
        <f t="shared" si="109"/>
        <v>0.5477208074627532</v>
      </c>
      <c r="BJ535" s="8">
        <f t="shared" si="110"/>
        <v>2.8307245780104964</v>
      </c>
      <c r="BK535" s="8">
        <f t="shared" si="111"/>
        <v>0.56746326115398293</v>
      </c>
      <c r="BL535" s="8">
        <f t="shared" si="112"/>
        <v>3.3981878391644793</v>
      </c>
      <c r="BM535" s="8">
        <f t="shared" si="113"/>
        <v>4.0757717601602036E-3</v>
      </c>
      <c r="BN535" s="7" t="str">
        <f t="shared" si="114"/>
        <v>O/S</v>
      </c>
      <c r="BO535" s="9">
        <f t="shared" si="115"/>
        <v>0.56746326115398305</v>
      </c>
      <c r="BP535" s="7" t="str">
        <f t="shared" si="116"/>
        <v>OK</v>
      </c>
      <c r="BQ535" s="11">
        <f t="shared" si="117"/>
        <v>8.2923076923076913</v>
      </c>
      <c r="BR535" s="10" t="str">
        <f t="shared" si="118"/>
        <v>-</v>
      </c>
      <c r="BS535" s="9" t="str" cm="1">
        <f t="array" ref="BS535">IF(BQ535&lt;$K$45,"-",IF(BC535&lt;0,_xll.Dce_5575_1121_SigmaCr1(AN535,AG535,$B$23,$D$23),"-"))</f>
        <v>-</v>
      </c>
      <c r="BT535" s="10">
        <f t="shared" si="119"/>
        <v>0</v>
      </c>
      <c r="BU535" s="7" t="str">
        <f t="shared" si="120"/>
        <v>OK</v>
      </c>
      <c r="DA535" s="186"/>
      <c r="DB535" s="186"/>
      <c r="DC535" s="186"/>
      <c r="DD535" s="201"/>
      <c r="DE535" s="201"/>
      <c r="DF535" s="186"/>
      <c r="DG535" s="186"/>
      <c r="DH535" s="189"/>
      <c r="DI535" s="190"/>
      <c r="DJ535" s="187"/>
      <c r="DK535" s="187"/>
      <c r="DL535" s="190"/>
      <c r="DM535" s="190"/>
      <c r="DN535" s="190"/>
      <c r="DO535" s="190"/>
      <c r="DP535" s="190"/>
      <c r="DQ535" s="190"/>
      <c r="DR535" s="190"/>
      <c r="DS535" s="190"/>
      <c r="DT535" s="190"/>
      <c r="DU535" s="190"/>
      <c r="DV535" s="190"/>
      <c r="DW535" s="190"/>
      <c r="DX535" s="190"/>
      <c r="DY535" s="190"/>
      <c r="DZ535" s="190"/>
      <c r="EA535" s="190"/>
      <c r="EB535" s="186"/>
      <c r="EC535" s="188"/>
      <c r="ED535" s="188"/>
      <c r="EE535" s="188"/>
      <c r="EF535" s="188"/>
      <c r="EG535" s="188"/>
      <c r="EH535" s="188"/>
      <c r="EI535" s="188"/>
      <c r="EJ535" s="191"/>
      <c r="EK535" s="191"/>
      <c r="EL535" s="191"/>
      <c r="EM535" s="191"/>
      <c r="EN535" s="189"/>
      <c r="EO535" s="190"/>
      <c r="EP535" s="189"/>
      <c r="EQ535" s="187"/>
      <c r="ER535" s="191"/>
      <c r="ES535" s="190"/>
      <c r="ET535" s="191"/>
      <c r="EU535" s="190"/>
    </row>
    <row r="536" spans="27:151">
      <c r="AA536" s="6" t="s">
        <v>282</v>
      </c>
      <c r="AB536" s="5" t="s">
        <v>283</v>
      </c>
      <c r="AC536" s="5" t="s">
        <v>284</v>
      </c>
      <c r="AD536" s="4">
        <v>11.81</v>
      </c>
      <c r="AE536" s="4">
        <v>28</v>
      </c>
      <c r="AF536" s="5">
        <v>114.3</v>
      </c>
      <c r="AG536" s="5">
        <v>6.5000000000000009</v>
      </c>
      <c r="AH536" s="6" t="str">
        <f t="shared" ref="AH536:AH599" si="121">AF536&amp;" x "&amp;AG536</f>
        <v>114.3 x 6.5</v>
      </c>
      <c r="AI536" s="11" cm="1">
        <f t="array" ref="AI536">_xll.DCEPropSectPipe(AF536, AG536, "Area")</f>
        <v>2201.3139723703698</v>
      </c>
      <c r="AJ536" s="151" cm="1">
        <f t="array" ref="AJ536">_xll.DCEPropSectPipe(AF536, AG536, "Ix")</f>
        <v>3209265.3722516391</v>
      </c>
      <c r="AK536" s="151" cm="1">
        <f t="array" ref="AK536">_xll.DCEPropSectPipe(AF536, AG536, "W")</f>
        <v>56155.124623825708</v>
      </c>
      <c r="AL536" s="151" cm="1">
        <f t="array" ref="AL536">_xll.DCEPropSectPipe(AF536, AG536, "Sx")</f>
        <v>37813.500833333332</v>
      </c>
      <c r="AM536" s="11">
        <f>2*Cal!AG536</f>
        <v>13.000000000000002</v>
      </c>
      <c r="AN536" s="11">
        <f t="shared" ref="AN536:AN599" si="122">(AF536-AG536)/2</f>
        <v>53.9</v>
      </c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9"/>
      <c r="BB536" s="5" t="s">
        <v>302</v>
      </c>
      <c r="BC536" s="3">
        <v>1308.5758487564121</v>
      </c>
      <c r="BD536" s="3">
        <v>0</v>
      </c>
      <c r="BE536" s="3">
        <v>0.6292645008908111</v>
      </c>
      <c r="BF536" s="3">
        <v>6.4343881952019961</v>
      </c>
      <c r="BG536" s="3">
        <v>0</v>
      </c>
      <c r="BH536" s="153">
        <f t="shared" ref="BH536:BH599" si="123">SQRT(BF536^2+BG536^2)</f>
        <v>6.4343881952019961</v>
      </c>
      <c r="BI536" s="153">
        <f t="shared" ref="BI536:BI599" si="124">SQRT(BD536^2+BE536^2)</f>
        <v>0.6292645008908111</v>
      </c>
      <c r="BJ536" s="8">
        <f t="shared" ref="BJ536:BJ599" si="125">ABS(BC536*1000)/(AI536*$K$32)</f>
        <v>2.8307245780104964</v>
      </c>
      <c r="BK536" s="8">
        <f t="shared" ref="BK536:BK599" si="126">BH536*1000000/(AK536*$K$32)</f>
        <v>0.54563041204036677</v>
      </c>
      <c r="BL536" s="8">
        <f t="shared" ref="BL536:BL599" si="127">BK536+BJ536</f>
        <v>3.3763549900508631</v>
      </c>
      <c r="BM536" s="8">
        <f t="shared" ref="BM536:BM599" si="128">BI536*1000*AL536/($AJ$23*AM536*$E$23*$G$23)</f>
        <v>4.6825653644288166E-3</v>
      </c>
      <c r="BN536" s="7" t="str">
        <f t="shared" ref="BN536:BN599" si="129">IF(MAX(BL536,BM536)&lt;=1,"OK","O/S")</f>
        <v>O/S</v>
      </c>
      <c r="BO536" s="9">
        <f t="shared" ref="BO536:BO599" si="130">BH536*1000000/($K$41*AK536*$D$23*$G$23)</f>
        <v>0.54563041204036689</v>
      </c>
      <c r="BP536" s="7" t="str">
        <f t="shared" ref="BP536:BP599" si="131">IF(BO536&lt;=1,"OK","O/S")</f>
        <v>OK</v>
      </c>
      <c r="BQ536" s="11">
        <f t="shared" ref="BQ536:BQ599" si="132">AN536/AG536</f>
        <v>8.2923076923076913</v>
      </c>
      <c r="BR536" s="10" t="str">
        <f t="shared" ref="BR536:BR599" si="133">IF(BQ536&lt;$K$45,"-",IF(BD536&lt;0,BL536*$K$32,"-"))</f>
        <v>-</v>
      </c>
      <c r="BS536" s="9" t="str" cm="1">
        <f t="array" ref="BS536">IF(BQ536&lt;$K$45,"-",IF(BC536&lt;0,_xll.Dce_5575_1121_SigmaCr1(AN536,AG536,$B$23,$D$23),"-"))</f>
        <v>-</v>
      </c>
      <c r="BT536" s="10">
        <f t="shared" ref="BT536:BT599" si="134">IFERROR(IF(BC536&lt;0,BR536/(BS536*$G$23),0),0)</f>
        <v>0</v>
      </c>
      <c r="BU536" s="7" t="str">
        <f t="shared" ref="BU536:BU599" si="135">IF(BT536&lt;=1,"OK","O/S")</f>
        <v>OK</v>
      </c>
      <c r="DA536" s="186"/>
      <c r="DB536" s="186"/>
      <c r="DC536" s="186"/>
      <c r="DD536" s="201"/>
      <c r="DE536" s="201"/>
      <c r="DF536" s="186"/>
      <c r="DG536" s="186"/>
      <c r="DH536" s="189"/>
      <c r="DI536" s="190"/>
      <c r="DJ536" s="187"/>
      <c r="DK536" s="187"/>
      <c r="DL536" s="190"/>
      <c r="DM536" s="190"/>
      <c r="DN536" s="190"/>
      <c r="DO536" s="190"/>
      <c r="DP536" s="190"/>
      <c r="DQ536" s="190"/>
      <c r="DR536" s="190"/>
      <c r="DS536" s="190"/>
      <c r="DT536" s="190"/>
      <c r="DU536" s="190"/>
      <c r="DV536" s="190"/>
      <c r="DW536" s="190"/>
      <c r="DX536" s="190"/>
      <c r="DY536" s="190"/>
      <c r="DZ536" s="190"/>
      <c r="EA536" s="190"/>
      <c r="EB536" s="186"/>
      <c r="EC536" s="188"/>
      <c r="ED536" s="188"/>
      <c r="EE536" s="188"/>
      <c r="EF536" s="188"/>
      <c r="EG536" s="188"/>
      <c r="EH536" s="188"/>
      <c r="EI536" s="188"/>
      <c r="EJ536" s="191"/>
      <c r="EK536" s="191"/>
      <c r="EL536" s="191"/>
      <c r="EM536" s="191"/>
      <c r="EN536" s="189"/>
      <c r="EO536" s="190"/>
      <c r="EP536" s="189"/>
      <c r="EQ536" s="187"/>
      <c r="ER536" s="191"/>
      <c r="ES536" s="190"/>
      <c r="ET536" s="191"/>
      <c r="EU536" s="190"/>
    </row>
    <row r="537" spans="27:151">
      <c r="AA537" s="6" t="s">
        <v>282</v>
      </c>
      <c r="AB537" s="5" t="s">
        <v>283</v>
      </c>
      <c r="AC537" s="5" t="s">
        <v>284</v>
      </c>
      <c r="AD537" s="4">
        <v>12.25</v>
      </c>
      <c r="AE537" s="4">
        <v>28</v>
      </c>
      <c r="AF537" s="5">
        <v>114.3</v>
      </c>
      <c r="AG537" s="5">
        <v>6.5000000000000009</v>
      </c>
      <c r="AH537" s="6" t="str">
        <f t="shared" si="121"/>
        <v>114.3 x 6.5</v>
      </c>
      <c r="AI537" s="11" cm="1">
        <f t="array" ref="AI537">_xll.DCEPropSectPipe(AF537, AG537, "Area")</f>
        <v>2201.3139723703698</v>
      </c>
      <c r="AJ537" s="151" cm="1">
        <f t="array" ref="AJ537">_xll.DCEPropSectPipe(AF537, AG537, "Ix")</f>
        <v>3209265.3722516391</v>
      </c>
      <c r="AK537" s="151" cm="1">
        <f t="array" ref="AK537">_xll.DCEPropSectPipe(AF537, AG537, "W")</f>
        <v>56155.124623825708</v>
      </c>
      <c r="AL537" s="151" cm="1">
        <f t="array" ref="AL537">_xll.DCEPropSectPipe(AF537, AG537, "Sx")</f>
        <v>37813.500833333332</v>
      </c>
      <c r="AM537" s="11">
        <f>2*Cal!AG537</f>
        <v>13.000000000000002</v>
      </c>
      <c r="AN537" s="11">
        <f t="shared" si="122"/>
        <v>53.9</v>
      </c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9"/>
      <c r="BB537" s="5" t="s">
        <v>302</v>
      </c>
      <c r="BC537" s="3">
        <v>1308.5758487564121</v>
      </c>
      <c r="BD537" s="3">
        <v>0</v>
      </c>
      <c r="BE537" s="3">
        <v>0.71080819431886899</v>
      </c>
      <c r="BF537" s="3">
        <v>6.1412472931248772</v>
      </c>
      <c r="BG537" s="3">
        <v>0</v>
      </c>
      <c r="BH537" s="153">
        <f t="shared" si="123"/>
        <v>6.1412472931248772</v>
      </c>
      <c r="BI537" s="153">
        <f t="shared" si="124"/>
        <v>0.71080819431886899</v>
      </c>
      <c r="BJ537" s="8">
        <f t="shared" si="125"/>
        <v>2.8307245780104964</v>
      </c>
      <c r="BK537" s="8">
        <f t="shared" si="126"/>
        <v>0.52077232354245917</v>
      </c>
      <c r="BL537" s="8">
        <f t="shared" si="127"/>
        <v>3.3514969015529554</v>
      </c>
      <c r="BM537" s="8">
        <f t="shared" si="128"/>
        <v>5.2893589686974314E-3</v>
      </c>
      <c r="BN537" s="7" t="str">
        <f t="shared" si="129"/>
        <v>O/S</v>
      </c>
      <c r="BO537" s="9">
        <f t="shared" si="130"/>
        <v>0.52077232354245928</v>
      </c>
      <c r="BP537" s="7" t="str">
        <f t="shared" si="131"/>
        <v>OK</v>
      </c>
      <c r="BQ537" s="11">
        <f t="shared" si="132"/>
        <v>8.2923076923076913</v>
      </c>
      <c r="BR537" s="10" t="str">
        <f t="shared" si="133"/>
        <v>-</v>
      </c>
      <c r="BS537" s="9" t="str" cm="1">
        <f t="array" ref="BS537">IF(BQ537&lt;$K$45,"-",IF(BC537&lt;0,_xll.Dce_5575_1121_SigmaCr1(AN537,AG537,$B$23,$D$23),"-"))</f>
        <v>-</v>
      </c>
      <c r="BT537" s="10">
        <f t="shared" si="134"/>
        <v>0</v>
      </c>
      <c r="BU537" s="7" t="str">
        <f t="shared" si="135"/>
        <v>OK</v>
      </c>
      <c r="DA537" s="186"/>
      <c r="DB537" s="186"/>
      <c r="DC537" s="186"/>
      <c r="DD537" s="201"/>
      <c r="DE537" s="201"/>
      <c r="DF537" s="186"/>
      <c r="DG537" s="186"/>
      <c r="DH537" s="189"/>
      <c r="DI537" s="190"/>
      <c r="DJ537" s="187"/>
      <c r="DK537" s="187"/>
      <c r="DL537" s="190"/>
      <c r="DM537" s="190"/>
      <c r="DN537" s="190"/>
      <c r="DO537" s="190"/>
      <c r="DP537" s="190"/>
      <c r="DQ537" s="190"/>
      <c r="DR537" s="190"/>
      <c r="DS537" s="190"/>
      <c r="DT537" s="190"/>
      <c r="DU537" s="190"/>
      <c r="DV537" s="190"/>
      <c r="DW537" s="190"/>
      <c r="DX537" s="190"/>
      <c r="DY537" s="190"/>
      <c r="DZ537" s="190"/>
      <c r="EA537" s="190"/>
      <c r="EB537" s="186"/>
      <c r="EC537" s="188"/>
      <c r="ED537" s="188"/>
      <c r="EE537" s="188"/>
      <c r="EF537" s="188"/>
      <c r="EG537" s="188"/>
      <c r="EH537" s="188"/>
      <c r="EI537" s="188"/>
      <c r="EJ537" s="191"/>
      <c r="EK537" s="191"/>
      <c r="EL537" s="191"/>
      <c r="EM537" s="191"/>
      <c r="EN537" s="189"/>
      <c r="EO537" s="190"/>
      <c r="EP537" s="189"/>
      <c r="EQ537" s="187"/>
      <c r="ER537" s="191"/>
      <c r="ES537" s="190"/>
      <c r="ET537" s="191"/>
      <c r="EU537" s="190"/>
    </row>
    <row r="538" spans="27:151">
      <c r="AA538" s="6" t="s">
        <v>282</v>
      </c>
      <c r="AB538" s="5" t="s">
        <v>283</v>
      </c>
      <c r="AC538" s="5" t="s">
        <v>284</v>
      </c>
      <c r="AD538" s="4">
        <v>12.25</v>
      </c>
      <c r="AE538" s="4">
        <v>28</v>
      </c>
      <c r="AF538" s="5">
        <v>114.3</v>
      </c>
      <c r="AG538" s="5">
        <v>6.5000000000000009</v>
      </c>
      <c r="AH538" s="6" t="str">
        <f t="shared" si="121"/>
        <v>114.3 x 6.5</v>
      </c>
      <c r="AI538" s="11" cm="1">
        <f t="array" ref="AI538">_xll.DCEPropSectPipe(AF538, AG538, "Area")</f>
        <v>2201.3139723703698</v>
      </c>
      <c r="AJ538" s="151" cm="1">
        <f t="array" ref="AJ538">_xll.DCEPropSectPipe(AF538, AG538, "Ix")</f>
        <v>3209265.3722516391</v>
      </c>
      <c r="AK538" s="151" cm="1">
        <f t="array" ref="AK538">_xll.DCEPropSectPipe(AF538, AG538, "W")</f>
        <v>56155.124623825708</v>
      </c>
      <c r="AL538" s="151" cm="1">
        <f t="array" ref="AL538">_xll.DCEPropSectPipe(AF538, AG538, "Sx")</f>
        <v>37813.500833333332</v>
      </c>
      <c r="AM538" s="11">
        <f>2*Cal!AG538</f>
        <v>13.000000000000002</v>
      </c>
      <c r="AN538" s="11">
        <f t="shared" si="122"/>
        <v>53.9</v>
      </c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9"/>
      <c r="BB538" s="5" t="s">
        <v>302</v>
      </c>
      <c r="BC538" s="3">
        <v>1308.5758487564121</v>
      </c>
      <c r="BD538" s="3">
        <v>0</v>
      </c>
      <c r="BE538" s="3">
        <v>-1.1879373687343739</v>
      </c>
      <c r="BF538" s="3">
        <v>6.1412472931249225</v>
      </c>
      <c r="BG538" s="3">
        <v>0</v>
      </c>
      <c r="BH538" s="153">
        <f t="shared" si="123"/>
        <v>6.1412472931249225</v>
      </c>
      <c r="BI538" s="153">
        <f t="shared" si="124"/>
        <v>1.1879373687343739</v>
      </c>
      <c r="BJ538" s="8">
        <f t="shared" si="125"/>
        <v>2.8307245780104964</v>
      </c>
      <c r="BK538" s="8">
        <f t="shared" si="126"/>
        <v>0.52077232354246306</v>
      </c>
      <c r="BL538" s="8">
        <f t="shared" si="127"/>
        <v>3.3514969015529594</v>
      </c>
      <c r="BM538" s="8">
        <f t="shared" si="128"/>
        <v>8.8398350297397375E-3</v>
      </c>
      <c r="BN538" s="7" t="str">
        <f t="shared" si="129"/>
        <v>O/S</v>
      </c>
      <c r="BO538" s="9">
        <f t="shared" si="130"/>
        <v>0.52077232354246317</v>
      </c>
      <c r="BP538" s="7" t="str">
        <f t="shared" si="131"/>
        <v>OK</v>
      </c>
      <c r="BQ538" s="11">
        <f t="shared" si="132"/>
        <v>8.2923076923076913</v>
      </c>
      <c r="BR538" s="10" t="str">
        <f t="shared" si="133"/>
        <v>-</v>
      </c>
      <c r="BS538" s="9" t="str" cm="1">
        <f t="array" ref="BS538">IF(BQ538&lt;$K$45,"-",IF(BC538&lt;0,_xll.Dce_5575_1121_SigmaCr1(AN538,AG538,$B$23,$D$23),"-"))</f>
        <v>-</v>
      </c>
      <c r="BT538" s="10">
        <f t="shared" si="134"/>
        <v>0</v>
      </c>
      <c r="BU538" s="7" t="str">
        <f t="shared" si="135"/>
        <v>OK</v>
      </c>
      <c r="DA538" s="186"/>
      <c r="DB538" s="186"/>
      <c r="DC538" s="186"/>
      <c r="DD538" s="201"/>
      <c r="DE538" s="201"/>
      <c r="DF538" s="186"/>
      <c r="DG538" s="186"/>
      <c r="DH538" s="189"/>
      <c r="DI538" s="190"/>
      <c r="DJ538" s="187"/>
      <c r="DK538" s="187"/>
      <c r="DL538" s="190"/>
      <c r="DM538" s="190"/>
      <c r="DN538" s="190"/>
      <c r="DO538" s="190"/>
      <c r="DP538" s="190"/>
      <c r="DQ538" s="190"/>
      <c r="DR538" s="190"/>
      <c r="DS538" s="190"/>
      <c r="DT538" s="190"/>
      <c r="DU538" s="190"/>
      <c r="DV538" s="190"/>
      <c r="DW538" s="190"/>
      <c r="DX538" s="190"/>
      <c r="DY538" s="190"/>
      <c r="DZ538" s="190"/>
      <c r="EA538" s="190"/>
      <c r="EB538" s="186"/>
      <c r="EC538" s="188"/>
      <c r="ED538" s="188"/>
      <c r="EE538" s="188"/>
      <c r="EF538" s="188"/>
      <c r="EG538" s="188"/>
      <c r="EH538" s="188"/>
      <c r="EI538" s="188"/>
      <c r="EJ538" s="191"/>
      <c r="EK538" s="191"/>
      <c r="EL538" s="191"/>
      <c r="EM538" s="191"/>
      <c r="EN538" s="189"/>
      <c r="EO538" s="190"/>
      <c r="EP538" s="189"/>
      <c r="EQ538" s="187"/>
      <c r="ER538" s="191"/>
      <c r="ES538" s="190"/>
      <c r="ET538" s="191"/>
      <c r="EU538" s="190"/>
    </row>
    <row r="539" spans="27:151">
      <c r="AA539" s="6" t="s">
        <v>282</v>
      </c>
      <c r="AB539" s="5" t="s">
        <v>283</v>
      </c>
      <c r="AC539" s="5" t="s">
        <v>284</v>
      </c>
      <c r="AD539" s="4">
        <v>12.69</v>
      </c>
      <c r="AE539" s="4">
        <v>28</v>
      </c>
      <c r="AF539" s="5">
        <v>114.3</v>
      </c>
      <c r="AG539" s="5">
        <v>6.5000000000000009</v>
      </c>
      <c r="AH539" s="6" t="str">
        <f t="shared" si="121"/>
        <v>114.3 x 6.5</v>
      </c>
      <c r="AI539" s="11" cm="1">
        <f t="array" ref="AI539">_xll.DCEPropSectPipe(AF539, AG539, "Area")</f>
        <v>2201.3139723703698</v>
      </c>
      <c r="AJ539" s="151" cm="1">
        <f t="array" ref="AJ539">_xll.DCEPropSectPipe(AF539, AG539, "Ix")</f>
        <v>3209265.3722516391</v>
      </c>
      <c r="AK539" s="151" cm="1">
        <f t="array" ref="AK539">_xll.DCEPropSectPipe(AF539, AG539, "W")</f>
        <v>56155.124623825708</v>
      </c>
      <c r="AL539" s="151" cm="1">
        <f t="array" ref="AL539">_xll.DCEPropSectPipe(AF539, AG539, "Sx")</f>
        <v>37813.500833333332</v>
      </c>
      <c r="AM539" s="11">
        <f>2*Cal!AG539</f>
        <v>13.000000000000002</v>
      </c>
      <c r="AN539" s="11">
        <f t="shared" si="122"/>
        <v>53.9</v>
      </c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9"/>
      <c r="BB539" s="5" t="s">
        <v>302</v>
      </c>
      <c r="BC539" s="3">
        <v>1308.5758487564121</v>
      </c>
      <c r="BD539" s="3">
        <v>0</v>
      </c>
      <c r="BE539" s="3">
        <v>-1.1063936753063159</v>
      </c>
      <c r="BF539" s="3">
        <v>6.6431322090088223</v>
      </c>
      <c r="BG539" s="3">
        <v>0</v>
      </c>
      <c r="BH539" s="153">
        <f t="shared" si="123"/>
        <v>6.6431322090088223</v>
      </c>
      <c r="BI539" s="153">
        <f t="shared" si="124"/>
        <v>1.1063936753063159</v>
      </c>
      <c r="BJ539" s="8">
        <f t="shared" si="125"/>
        <v>2.8307245780104964</v>
      </c>
      <c r="BK539" s="8">
        <f t="shared" si="126"/>
        <v>0.56333171926788372</v>
      </c>
      <c r="BL539" s="8">
        <f t="shared" si="127"/>
        <v>3.3940562972783801</v>
      </c>
      <c r="BM539" s="8">
        <f t="shared" si="128"/>
        <v>8.2330414254711236E-3</v>
      </c>
      <c r="BN539" s="7" t="str">
        <f t="shared" si="129"/>
        <v>O/S</v>
      </c>
      <c r="BO539" s="9">
        <f t="shared" si="130"/>
        <v>0.56333171926788383</v>
      </c>
      <c r="BP539" s="7" t="str">
        <f t="shared" si="131"/>
        <v>OK</v>
      </c>
      <c r="BQ539" s="11">
        <f t="shared" si="132"/>
        <v>8.2923076923076913</v>
      </c>
      <c r="BR539" s="10" t="str">
        <f t="shared" si="133"/>
        <v>-</v>
      </c>
      <c r="BS539" s="9" t="str" cm="1">
        <f t="array" ref="BS539">IF(BQ539&lt;$K$45,"-",IF(BC539&lt;0,_xll.Dce_5575_1121_SigmaCr1(AN539,AG539,$B$23,$D$23),"-"))</f>
        <v>-</v>
      </c>
      <c r="BT539" s="10">
        <f t="shared" si="134"/>
        <v>0</v>
      </c>
      <c r="BU539" s="7" t="str">
        <f t="shared" si="135"/>
        <v>OK</v>
      </c>
      <c r="DA539" s="186"/>
      <c r="DB539" s="186"/>
      <c r="DC539" s="186"/>
      <c r="DD539" s="201"/>
      <c r="DE539" s="201"/>
      <c r="DF539" s="186"/>
      <c r="DG539" s="186"/>
      <c r="DH539" s="189"/>
      <c r="DI539" s="190"/>
      <c r="DJ539" s="187"/>
      <c r="DK539" s="187"/>
      <c r="DL539" s="190"/>
      <c r="DM539" s="190"/>
      <c r="DN539" s="190"/>
      <c r="DO539" s="190"/>
      <c r="DP539" s="190"/>
      <c r="DQ539" s="190"/>
      <c r="DR539" s="190"/>
      <c r="DS539" s="190"/>
      <c r="DT539" s="190"/>
      <c r="DU539" s="190"/>
      <c r="DV539" s="190"/>
      <c r="DW539" s="190"/>
      <c r="DX539" s="190"/>
      <c r="DY539" s="190"/>
      <c r="DZ539" s="190"/>
      <c r="EA539" s="190"/>
      <c r="EB539" s="186"/>
      <c r="EC539" s="188"/>
      <c r="ED539" s="188"/>
      <c r="EE539" s="188"/>
      <c r="EF539" s="188"/>
      <c r="EG539" s="188"/>
      <c r="EH539" s="188"/>
      <c r="EI539" s="188"/>
      <c r="EJ539" s="191"/>
      <c r="EK539" s="191"/>
      <c r="EL539" s="191"/>
      <c r="EM539" s="191"/>
      <c r="EN539" s="189"/>
      <c r="EO539" s="190"/>
      <c r="EP539" s="189"/>
      <c r="EQ539" s="187"/>
      <c r="ER539" s="191"/>
      <c r="ES539" s="190"/>
      <c r="ET539" s="191"/>
      <c r="EU539" s="190"/>
    </row>
    <row r="540" spans="27:151">
      <c r="AA540" s="6" t="s">
        <v>282</v>
      </c>
      <c r="AB540" s="5" t="s">
        <v>283</v>
      </c>
      <c r="AC540" s="5" t="s">
        <v>284</v>
      </c>
      <c r="AD540" s="4">
        <v>13.12</v>
      </c>
      <c r="AE540" s="4">
        <v>28</v>
      </c>
      <c r="AF540" s="5">
        <v>114.3</v>
      </c>
      <c r="AG540" s="5">
        <v>6.5000000000000009</v>
      </c>
      <c r="AH540" s="6" t="str">
        <f t="shared" si="121"/>
        <v>114.3 x 6.5</v>
      </c>
      <c r="AI540" s="11" cm="1">
        <f t="array" ref="AI540">_xll.DCEPropSectPipe(AF540, AG540, "Area")</f>
        <v>2201.3139723703698</v>
      </c>
      <c r="AJ540" s="151" cm="1">
        <f t="array" ref="AJ540">_xll.DCEPropSectPipe(AF540, AG540, "Ix")</f>
        <v>3209265.3722516391</v>
      </c>
      <c r="AK540" s="151" cm="1">
        <f t="array" ref="AK540">_xll.DCEPropSectPipe(AF540, AG540, "W")</f>
        <v>56155.124623825708</v>
      </c>
      <c r="AL540" s="151" cm="1">
        <f t="array" ref="AL540">_xll.DCEPropSectPipe(AF540, AG540, "Sx")</f>
        <v>37813.500833333332</v>
      </c>
      <c r="AM540" s="11">
        <f>2*Cal!AG540</f>
        <v>13.000000000000002</v>
      </c>
      <c r="AN540" s="11">
        <f t="shared" si="122"/>
        <v>53.9</v>
      </c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9"/>
      <c r="BB540" s="5" t="s">
        <v>302</v>
      </c>
      <c r="BC540" s="3">
        <v>1308.5758487564121</v>
      </c>
      <c r="BD540" s="3">
        <v>0</v>
      </c>
      <c r="BE540" s="3">
        <v>-1.0248499818782582</v>
      </c>
      <c r="BF540" s="3">
        <v>7.1093417590179468</v>
      </c>
      <c r="BG540" s="3">
        <v>0</v>
      </c>
      <c r="BH540" s="153">
        <f t="shared" si="123"/>
        <v>7.1093417590179468</v>
      </c>
      <c r="BI540" s="153">
        <f t="shared" si="124"/>
        <v>1.0248499818782582</v>
      </c>
      <c r="BJ540" s="8">
        <f t="shared" si="125"/>
        <v>2.8307245780104964</v>
      </c>
      <c r="BK540" s="8">
        <f t="shared" si="126"/>
        <v>0.60286587560901306</v>
      </c>
      <c r="BL540" s="8">
        <f t="shared" si="127"/>
        <v>3.4335904536195097</v>
      </c>
      <c r="BM540" s="8">
        <f t="shared" si="128"/>
        <v>7.6262478212025088E-3</v>
      </c>
      <c r="BN540" s="7" t="str">
        <f t="shared" si="129"/>
        <v>O/S</v>
      </c>
      <c r="BO540" s="9">
        <f t="shared" si="130"/>
        <v>0.60286587560901317</v>
      </c>
      <c r="BP540" s="7" t="str">
        <f t="shared" si="131"/>
        <v>OK</v>
      </c>
      <c r="BQ540" s="11">
        <f t="shared" si="132"/>
        <v>8.2923076923076913</v>
      </c>
      <c r="BR540" s="10" t="str">
        <f t="shared" si="133"/>
        <v>-</v>
      </c>
      <c r="BS540" s="9" t="str" cm="1">
        <f t="array" ref="BS540">IF(BQ540&lt;$K$45,"-",IF(BC540&lt;0,_xll.Dce_5575_1121_SigmaCr1(AN540,AG540,$B$23,$D$23),"-"))</f>
        <v>-</v>
      </c>
      <c r="BT540" s="10">
        <f t="shared" si="134"/>
        <v>0</v>
      </c>
      <c r="BU540" s="7" t="str">
        <f t="shared" si="135"/>
        <v>OK</v>
      </c>
      <c r="DA540" s="186"/>
      <c r="DB540" s="186"/>
      <c r="DC540" s="186"/>
      <c r="DD540" s="201"/>
      <c r="DE540" s="201"/>
      <c r="DF540" s="186"/>
      <c r="DG540" s="186"/>
      <c r="DH540" s="189"/>
      <c r="DI540" s="190"/>
      <c r="DJ540" s="187"/>
      <c r="DK540" s="187"/>
      <c r="DL540" s="190"/>
      <c r="DM540" s="190"/>
      <c r="DN540" s="190"/>
      <c r="DO540" s="190"/>
      <c r="DP540" s="190"/>
      <c r="DQ540" s="190"/>
      <c r="DR540" s="190"/>
      <c r="DS540" s="190"/>
      <c r="DT540" s="190"/>
      <c r="DU540" s="190"/>
      <c r="DV540" s="190"/>
      <c r="DW540" s="190"/>
      <c r="DX540" s="190"/>
      <c r="DY540" s="190"/>
      <c r="DZ540" s="190"/>
      <c r="EA540" s="190"/>
      <c r="EB540" s="186"/>
      <c r="EC540" s="188"/>
      <c r="ED540" s="188"/>
      <c r="EE540" s="188"/>
      <c r="EF540" s="188"/>
      <c r="EG540" s="188"/>
      <c r="EH540" s="188"/>
      <c r="EI540" s="188"/>
      <c r="EJ540" s="191"/>
      <c r="EK540" s="191"/>
      <c r="EL540" s="191"/>
      <c r="EM540" s="191"/>
      <c r="EN540" s="189"/>
      <c r="EO540" s="190"/>
      <c r="EP540" s="189"/>
      <c r="EQ540" s="187"/>
      <c r="ER540" s="191"/>
      <c r="ES540" s="190"/>
      <c r="ET540" s="191"/>
      <c r="EU540" s="190"/>
    </row>
    <row r="541" spans="27:151">
      <c r="AA541" s="6" t="s">
        <v>282</v>
      </c>
      <c r="AB541" s="5" t="s">
        <v>283</v>
      </c>
      <c r="AC541" s="5" t="s">
        <v>284</v>
      </c>
      <c r="AD541" s="4">
        <v>13.56</v>
      </c>
      <c r="AE541" s="4">
        <v>28</v>
      </c>
      <c r="AF541" s="5">
        <v>114.3</v>
      </c>
      <c r="AG541" s="5">
        <v>6.5000000000000009</v>
      </c>
      <c r="AH541" s="6" t="str">
        <f t="shared" si="121"/>
        <v>114.3 x 6.5</v>
      </c>
      <c r="AI541" s="11" cm="1">
        <f t="array" ref="AI541">_xll.DCEPropSectPipe(AF541, AG541, "Area")</f>
        <v>2201.3139723703698</v>
      </c>
      <c r="AJ541" s="151" cm="1">
        <f t="array" ref="AJ541">_xll.DCEPropSectPipe(AF541, AG541, "Ix")</f>
        <v>3209265.3722516391</v>
      </c>
      <c r="AK541" s="151" cm="1">
        <f t="array" ref="AK541">_xll.DCEPropSectPipe(AF541, AG541, "W")</f>
        <v>56155.124623825708</v>
      </c>
      <c r="AL541" s="151" cm="1">
        <f t="array" ref="AL541">_xll.DCEPropSectPipe(AF541, AG541, "Sx")</f>
        <v>37813.500833333332</v>
      </c>
      <c r="AM541" s="11">
        <f>2*Cal!AG541</f>
        <v>13.000000000000002</v>
      </c>
      <c r="AN541" s="11">
        <f t="shared" si="122"/>
        <v>53.9</v>
      </c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9"/>
      <c r="BB541" s="5" t="s">
        <v>302</v>
      </c>
      <c r="BC541" s="3">
        <v>1308.5758487564121</v>
      </c>
      <c r="BD541" s="3">
        <v>0</v>
      </c>
      <c r="BE541" s="3">
        <v>-0.94330628845020026</v>
      </c>
      <c r="BF541" s="3">
        <v>7.5398759431522979</v>
      </c>
      <c r="BG541" s="3">
        <v>0</v>
      </c>
      <c r="BH541" s="153">
        <f t="shared" si="123"/>
        <v>7.5398759431522979</v>
      </c>
      <c r="BI541" s="153">
        <f t="shared" si="124"/>
        <v>0.94330628845020026</v>
      </c>
      <c r="BJ541" s="8">
        <f t="shared" si="125"/>
        <v>2.8307245780104964</v>
      </c>
      <c r="BK541" s="8">
        <f t="shared" si="126"/>
        <v>0.63937479256585117</v>
      </c>
      <c r="BL541" s="8">
        <f t="shared" si="127"/>
        <v>3.4700993705763477</v>
      </c>
      <c r="BM541" s="8">
        <f t="shared" si="128"/>
        <v>7.0194542169338958E-3</v>
      </c>
      <c r="BN541" s="7" t="str">
        <f t="shared" si="129"/>
        <v>O/S</v>
      </c>
      <c r="BO541" s="9">
        <f t="shared" si="130"/>
        <v>0.63937479256585128</v>
      </c>
      <c r="BP541" s="7" t="str">
        <f t="shared" si="131"/>
        <v>OK</v>
      </c>
      <c r="BQ541" s="11">
        <f t="shared" si="132"/>
        <v>8.2923076923076913</v>
      </c>
      <c r="BR541" s="10" t="str">
        <f t="shared" si="133"/>
        <v>-</v>
      </c>
      <c r="BS541" s="9" t="str" cm="1">
        <f t="array" ref="BS541">IF(BQ541&lt;$K$45,"-",IF(BC541&lt;0,_xll.Dce_5575_1121_SigmaCr1(AN541,AG541,$B$23,$D$23),"-"))</f>
        <v>-</v>
      </c>
      <c r="BT541" s="10">
        <f t="shared" si="134"/>
        <v>0</v>
      </c>
      <c r="BU541" s="7" t="str">
        <f t="shared" si="135"/>
        <v>OK</v>
      </c>
      <c r="DA541" s="186"/>
      <c r="DB541" s="186"/>
      <c r="DC541" s="186"/>
      <c r="DD541" s="201"/>
      <c r="DE541" s="201"/>
      <c r="DF541" s="186"/>
      <c r="DG541" s="186"/>
      <c r="DH541" s="189"/>
      <c r="DI541" s="190"/>
      <c r="DJ541" s="187"/>
      <c r="DK541" s="187"/>
      <c r="DL541" s="190"/>
      <c r="DM541" s="190"/>
      <c r="DN541" s="190"/>
      <c r="DO541" s="190"/>
      <c r="DP541" s="190"/>
      <c r="DQ541" s="190"/>
      <c r="DR541" s="190"/>
      <c r="DS541" s="190"/>
      <c r="DT541" s="190"/>
      <c r="DU541" s="190"/>
      <c r="DV541" s="190"/>
      <c r="DW541" s="190"/>
      <c r="DX541" s="190"/>
      <c r="DY541" s="190"/>
      <c r="DZ541" s="190"/>
      <c r="EA541" s="190"/>
      <c r="EB541" s="186"/>
      <c r="EC541" s="188"/>
      <c r="ED541" s="188"/>
      <c r="EE541" s="188"/>
      <c r="EF541" s="188"/>
      <c r="EG541" s="188"/>
      <c r="EH541" s="188"/>
      <c r="EI541" s="188"/>
      <c r="EJ541" s="191"/>
      <c r="EK541" s="191"/>
      <c r="EL541" s="191"/>
      <c r="EM541" s="191"/>
      <c r="EN541" s="189"/>
      <c r="EO541" s="190"/>
      <c r="EP541" s="189"/>
      <c r="EQ541" s="187"/>
      <c r="ER541" s="191"/>
      <c r="ES541" s="190"/>
      <c r="ET541" s="191"/>
      <c r="EU541" s="190"/>
    </row>
    <row r="542" spans="27:151">
      <c r="AA542" s="6" t="s">
        <v>282</v>
      </c>
      <c r="AB542" s="5" t="s">
        <v>283</v>
      </c>
      <c r="AC542" s="5" t="s">
        <v>284</v>
      </c>
      <c r="AD542" s="4">
        <v>14</v>
      </c>
      <c r="AE542" s="4">
        <v>28</v>
      </c>
      <c r="AF542" s="5">
        <v>114.3</v>
      </c>
      <c r="AG542" s="5">
        <v>6.5000000000000009</v>
      </c>
      <c r="AH542" s="6" t="str">
        <f t="shared" si="121"/>
        <v>114.3 x 6.5</v>
      </c>
      <c r="AI542" s="11" cm="1">
        <f t="array" ref="AI542">_xll.DCEPropSectPipe(AF542, AG542, "Area")</f>
        <v>2201.3139723703698</v>
      </c>
      <c r="AJ542" s="151" cm="1">
        <f t="array" ref="AJ542">_xll.DCEPropSectPipe(AF542, AG542, "Ix")</f>
        <v>3209265.3722516391</v>
      </c>
      <c r="AK542" s="151" cm="1">
        <f t="array" ref="AK542">_xll.DCEPropSectPipe(AF542, AG542, "W")</f>
        <v>56155.124623825708</v>
      </c>
      <c r="AL542" s="151" cm="1">
        <f t="array" ref="AL542">_xll.DCEPropSectPipe(AF542, AG542, "Sx")</f>
        <v>37813.500833333332</v>
      </c>
      <c r="AM542" s="11">
        <f>2*Cal!AG542</f>
        <v>13.000000000000002</v>
      </c>
      <c r="AN542" s="11">
        <f t="shared" si="122"/>
        <v>53.9</v>
      </c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9"/>
      <c r="BB542" s="5" t="s">
        <v>302</v>
      </c>
      <c r="BC542" s="3">
        <v>1308.5758487564121</v>
      </c>
      <c r="BD542" s="3">
        <v>0</v>
      </c>
      <c r="BE542" s="3">
        <v>-0.86176259502214236</v>
      </c>
      <c r="BF542" s="3">
        <v>7.9347347614118728</v>
      </c>
      <c r="BG542" s="3">
        <v>0</v>
      </c>
      <c r="BH542" s="153">
        <f t="shared" si="123"/>
        <v>7.9347347614118728</v>
      </c>
      <c r="BI542" s="153">
        <f t="shared" si="124"/>
        <v>0.86176259502214236</v>
      </c>
      <c r="BJ542" s="8">
        <f t="shared" si="125"/>
        <v>2.8307245780104964</v>
      </c>
      <c r="BK542" s="8">
        <f t="shared" si="126"/>
        <v>0.67285847013839784</v>
      </c>
      <c r="BL542" s="8">
        <f t="shared" si="127"/>
        <v>3.5035830481488941</v>
      </c>
      <c r="BM542" s="8">
        <f t="shared" si="128"/>
        <v>6.4126606126652819E-3</v>
      </c>
      <c r="BN542" s="7" t="str">
        <f t="shared" si="129"/>
        <v>O/S</v>
      </c>
      <c r="BO542" s="9">
        <f t="shared" si="130"/>
        <v>0.67285847013839795</v>
      </c>
      <c r="BP542" s="7" t="str">
        <f t="shared" si="131"/>
        <v>OK</v>
      </c>
      <c r="BQ542" s="11">
        <f t="shared" si="132"/>
        <v>8.2923076923076913</v>
      </c>
      <c r="BR542" s="10" t="str">
        <f t="shared" si="133"/>
        <v>-</v>
      </c>
      <c r="BS542" s="9" t="str" cm="1">
        <f t="array" ref="BS542">IF(BQ542&lt;$K$45,"-",IF(BC542&lt;0,_xll.Dce_5575_1121_SigmaCr1(AN542,AG542,$B$23,$D$23),"-"))</f>
        <v>-</v>
      </c>
      <c r="BT542" s="10">
        <f t="shared" si="134"/>
        <v>0</v>
      </c>
      <c r="BU542" s="7" t="str">
        <f t="shared" si="135"/>
        <v>OK</v>
      </c>
      <c r="DA542" s="186"/>
      <c r="DB542" s="186"/>
      <c r="DC542" s="186"/>
      <c r="DD542" s="201"/>
      <c r="DE542" s="201"/>
      <c r="DF542" s="186"/>
      <c r="DG542" s="186"/>
      <c r="DH542" s="189"/>
      <c r="DI542" s="190"/>
      <c r="DJ542" s="187"/>
      <c r="DK542" s="187"/>
      <c r="DL542" s="190"/>
      <c r="DM542" s="190"/>
      <c r="DN542" s="190"/>
      <c r="DO542" s="190"/>
      <c r="DP542" s="190"/>
      <c r="DQ542" s="190"/>
      <c r="DR542" s="190"/>
      <c r="DS542" s="190"/>
      <c r="DT542" s="190"/>
      <c r="DU542" s="190"/>
      <c r="DV542" s="190"/>
      <c r="DW542" s="190"/>
      <c r="DX542" s="190"/>
      <c r="DY542" s="190"/>
      <c r="DZ542" s="190"/>
      <c r="EA542" s="190"/>
      <c r="EB542" s="186"/>
      <c r="EC542" s="188"/>
      <c r="ED542" s="188"/>
      <c r="EE542" s="188"/>
      <c r="EF542" s="188"/>
      <c r="EG542" s="188"/>
      <c r="EH542" s="188"/>
      <c r="EI542" s="188"/>
      <c r="EJ542" s="191"/>
      <c r="EK542" s="191"/>
      <c r="EL542" s="191"/>
      <c r="EM542" s="191"/>
      <c r="EN542" s="189"/>
      <c r="EO542" s="190"/>
      <c r="EP542" s="189"/>
      <c r="EQ542" s="187"/>
      <c r="ER542" s="191"/>
      <c r="ES542" s="190"/>
      <c r="ET542" s="191"/>
      <c r="EU542" s="190"/>
    </row>
    <row r="543" spans="27:151">
      <c r="AA543" s="6" t="s">
        <v>282</v>
      </c>
      <c r="AB543" s="5" t="s">
        <v>283</v>
      </c>
      <c r="AC543" s="5" t="s">
        <v>284</v>
      </c>
      <c r="AD543" s="4">
        <v>14</v>
      </c>
      <c r="AE543" s="4">
        <v>28</v>
      </c>
      <c r="AF543" s="5">
        <v>114.3</v>
      </c>
      <c r="AG543" s="5">
        <v>6.5000000000000009</v>
      </c>
      <c r="AH543" s="6" t="str">
        <f t="shared" si="121"/>
        <v>114.3 x 6.5</v>
      </c>
      <c r="AI543" s="11" cm="1">
        <f t="array" ref="AI543">_xll.DCEPropSectPipe(AF543, AG543, "Area")</f>
        <v>2201.3139723703698</v>
      </c>
      <c r="AJ543" s="151" cm="1">
        <f t="array" ref="AJ543">_xll.DCEPropSectPipe(AF543, AG543, "Ix")</f>
        <v>3209265.3722516391</v>
      </c>
      <c r="AK543" s="151" cm="1">
        <f t="array" ref="AK543">_xll.DCEPropSectPipe(AF543, AG543, "W")</f>
        <v>56155.124623825708</v>
      </c>
      <c r="AL543" s="151" cm="1">
        <f t="array" ref="AL543">_xll.DCEPropSectPipe(AF543, AG543, "Sx")</f>
        <v>37813.500833333332</v>
      </c>
      <c r="AM543" s="11">
        <f>2*Cal!AG543</f>
        <v>13.000000000000002</v>
      </c>
      <c r="AN543" s="11">
        <f t="shared" si="122"/>
        <v>53.9</v>
      </c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9"/>
      <c r="BB543" s="5" t="s">
        <v>302</v>
      </c>
      <c r="BC543" s="3">
        <v>1308.5758487563976</v>
      </c>
      <c r="BD543" s="3">
        <v>0</v>
      </c>
      <c r="BE543" s="3">
        <v>0.86176259502213193</v>
      </c>
      <c r="BF543" s="3">
        <v>7.9347347614116934</v>
      </c>
      <c r="BG543" s="3">
        <v>0</v>
      </c>
      <c r="BH543" s="153">
        <f t="shared" si="123"/>
        <v>7.9347347614116934</v>
      </c>
      <c r="BI543" s="153">
        <f t="shared" si="124"/>
        <v>0.86176259502213193</v>
      </c>
      <c r="BJ543" s="8">
        <f t="shared" si="125"/>
        <v>2.8307245780104648</v>
      </c>
      <c r="BK543" s="8">
        <f t="shared" si="126"/>
        <v>0.67285847013838262</v>
      </c>
      <c r="BL543" s="8">
        <f t="shared" si="127"/>
        <v>3.5035830481488475</v>
      </c>
      <c r="BM543" s="8">
        <f t="shared" si="128"/>
        <v>6.4126606126652039E-3</v>
      </c>
      <c r="BN543" s="7" t="str">
        <f t="shared" si="129"/>
        <v>O/S</v>
      </c>
      <c r="BO543" s="9">
        <f t="shared" si="130"/>
        <v>0.67285847013838274</v>
      </c>
      <c r="BP543" s="7" t="str">
        <f t="shared" si="131"/>
        <v>OK</v>
      </c>
      <c r="BQ543" s="11">
        <f t="shared" si="132"/>
        <v>8.2923076923076913</v>
      </c>
      <c r="BR543" s="10" t="str">
        <f t="shared" si="133"/>
        <v>-</v>
      </c>
      <c r="BS543" s="9" t="str" cm="1">
        <f t="array" ref="BS543">IF(BQ543&lt;$K$45,"-",IF(BC543&lt;0,_xll.Dce_5575_1121_SigmaCr1(AN543,AG543,$B$23,$D$23),"-"))</f>
        <v>-</v>
      </c>
      <c r="BT543" s="10">
        <f t="shared" si="134"/>
        <v>0</v>
      </c>
      <c r="BU543" s="7" t="str">
        <f t="shared" si="135"/>
        <v>OK</v>
      </c>
      <c r="DA543" s="186"/>
      <c r="DB543" s="186"/>
      <c r="DC543" s="186"/>
      <c r="DD543" s="201"/>
      <c r="DE543" s="201"/>
      <c r="DF543" s="186"/>
      <c r="DG543" s="186"/>
      <c r="DH543" s="189"/>
      <c r="DI543" s="190"/>
      <c r="DJ543" s="187"/>
      <c r="DK543" s="187"/>
      <c r="DL543" s="190"/>
      <c r="DM543" s="190"/>
      <c r="DN543" s="190"/>
      <c r="DO543" s="190"/>
      <c r="DP543" s="190"/>
      <c r="DQ543" s="190"/>
      <c r="DR543" s="190"/>
      <c r="DS543" s="190"/>
      <c r="DT543" s="190"/>
      <c r="DU543" s="190"/>
      <c r="DV543" s="190"/>
      <c r="DW543" s="190"/>
      <c r="DX543" s="190"/>
      <c r="DY543" s="190"/>
      <c r="DZ543" s="190"/>
      <c r="EA543" s="190"/>
      <c r="EB543" s="186"/>
      <c r="EC543" s="188"/>
      <c r="ED543" s="188"/>
      <c r="EE543" s="188"/>
      <c r="EF543" s="188"/>
      <c r="EG543" s="188"/>
      <c r="EH543" s="188"/>
      <c r="EI543" s="188"/>
      <c r="EJ543" s="191"/>
      <c r="EK543" s="191"/>
      <c r="EL543" s="191"/>
      <c r="EM543" s="191"/>
      <c r="EN543" s="189"/>
      <c r="EO543" s="190"/>
      <c r="EP543" s="189"/>
      <c r="EQ543" s="187"/>
      <c r="ER543" s="191"/>
      <c r="ES543" s="190"/>
      <c r="ET543" s="191"/>
      <c r="EU543" s="190"/>
    </row>
    <row r="544" spans="27:151">
      <c r="AA544" s="6" t="s">
        <v>282</v>
      </c>
      <c r="AB544" s="5" t="s">
        <v>283</v>
      </c>
      <c r="AC544" s="5" t="s">
        <v>284</v>
      </c>
      <c r="AD544" s="4">
        <v>14.44</v>
      </c>
      <c r="AE544" s="4">
        <v>28</v>
      </c>
      <c r="AF544" s="5">
        <v>114.3</v>
      </c>
      <c r="AG544" s="5">
        <v>6.5000000000000009</v>
      </c>
      <c r="AH544" s="6" t="str">
        <f t="shared" si="121"/>
        <v>114.3 x 6.5</v>
      </c>
      <c r="AI544" s="11" cm="1">
        <f t="array" ref="AI544">_xll.DCEPropSectPipe(AF544, AG544, "Area")</f>
        <v>2201.3139723703698</v>
      </c>
      <c r="AJ544" s="151" cm="1">
        <f t="array" ref="AJ544">_xll.DCEPropSectPipe(AF544, AG544, "Ix")</f>
        <v>3209265.3722516391</v>
      </c>
      <c r="AK544" s="151" cm="1">
        <f t="array" ref="AK544">_xll.DCEPropSectPipe(AF544, AG544, "W")</f>
        <v>56155.124623825708</v>
      </c>
      <c r="AL544" s="151" cm="1">
        <f t="array" ref="AL544">_xll.DCEPropSectPipe(AF544, AG544, "Sx")</f>
        <v>37813.500833333332</v>
      </c>
      <c r="AM544" s="11">
        <f>2*Cal!AG544</f>
        <v>13.000000000000002</v>
      </c>
      <c r="AN544" s="11">
        <f t="shared" si="122"/>
        <v>53.9</v>
      </c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9"/>
      <c r="BB544" s="5" t="s">
        <v>302</v>
      </c>
      <c r="BC544" s="3">
        <v>1308.5758487563976</v>
      </c>
      <c r="BD544" s="3">
        <v>0</v>
      </c>
      <c r="BE544" s="3">
        <v>0.94330628845018993</v>
      </c>
      <c r="BF544" s="3">
        <v>7.539875943152123</v>
      </c>
      <c r="BG544" s="3">
        <v>0</v>
      </c>
      <c r="BH544" s="153">
        <f t="shared" si="123"/>
        <v>7.539875943152123</v>
      </c>
      <c r="BI544" s="153">
        <f t="shared" si="124"/>
        <v>0.94330628845018993</v>
      </c>
      <c r="BJ544" s="8">
        <f t="shared" si="125"/>
        <v>2.8307245780104648</v>
      </c>
      <c r="BK544" s="8">
        <f t="shared" si="126"/>
        <v>0.63937479256583629</v>
      </c>
      <c r="BL544" s="8">
        <f t="shared" si="127"/>
        <v>3.470099370576301</v>
      </c>
      <c r="BM544" s="8">
        <f t="shared" si="128"/>
        <v>7.0194542169338195E-3</v>
      </c>
      <c r="BN544" s="7" t="str">
        <f t="shared" si="129"/>
        <v>O/S</v>
      </c>
      <c r="BO544" s="9">
        <f t="shared" si="130"/>
        <v>0.6393747925658364</v>
      </c>
      <c r="BP544" s="7" t="str">
        <f t="shared" si="131"/>
        <v>OK</v>
      </c>
      <c r="BQ544" s="11">
        <f t="shared" si="132"/>
        <v>8.2923076923076913</v>
      </c>
      <c r="BR544" s="10" t="str">
        <f t="shared" si="133"/>
        <v>-</v>
      </c>
      <c r="BS544" s="9" t="str" cm="1">
        <f t="array" ref="BS544">IF(BQ544&lt;$K$45,"-",IF(BC544&lt;0,_xll.Dce_5575_1121_SigmaCr1(AN544,AG544,$B$23,$D$23),"-"))</f>
        <v>-</v>
      </c>
      <c r="BT544" s="10">
        <f t="shared" si="134"/>
        <v>0</v>
      </c>
      <c r="BU544" s="7" t="str">
        <f t="shared" si="135"/>
        <v>OK</v>
      </c>
      <c r="DA544" s="186"/>
      <c r="DB544" s="186"/>
      <c r="DC544" s="186"/>
      <c r="DD544" s="201"/>
      <c r="DE544" s="201"/>
      <c r="DF544" s="186"/>
      <c r="DG544" s="186"/>
      <c r="DH544" s="189"/>
      <c r="DI544" s="190"/>
      <c r="DJ544" s="187"/>
      <c r="DK544" s="187"/>
      <c r="DL544" s="190"/>
      <c r="DM544" s="190"/>
      <c r="DN544" s="190"/>
      <c r="DO544" s="190"/>
      <c r="DP544" s="190"/>
      <c r="DQ544" s="190"/>
      <c r="DR544" s="190"/>
      <c r="DS544" s="190"/>
      <c r="DT544" s="190"/>
      <c r="DU544" s="190"/>
      <c r="DV544" s="190"/>
      <c r="DW544" s="190"/>
      <c r="DX544" s="190"/>
      <c r="DY544" s="190"/>
      <c r="DZ544" s="190"/>
      <c r="EA544" s="190"/>
      <c r="EB544" s="186"/>
      <c r="EC544" s="188"/>
      <c r="ED544" s="188"/>
      <c r="EE544" s="188"/>
      <c r="EF544" s="188"/>
      <c r="EG544" s="188"/>
      <c r="EH544" s="188"/>
      <c r="EI544" s="188"/>
      <c r="EJ544" s="191"/>
      <c r="EK544" s="191"/>
      <c r="EL544" s="191"/>
      <c r="EM544" s="191"/>
      <c r="EN544" s="189"/>
      <c r="EO544" s="190"/>
      <c r="EP544" s="189"/>
      <c r="EQ544" s="187"/>
      <c r="ER544" s="191"/>
      <c r="ES544" s="190"/>
      <c r="ET544" s="191"/>
      <c r="EU544" s="190"/>
    </row>
    <row r="545" spans="27:151">
      <c r="AA545" s="6" t="s">
        <v>282</v>
      </c>
      <c r="AB545" s="5" t="s">
        <v>283</v>
      </c>
      <c r="AC545" s="5" t="s">
        <v>284</v>
      </c>
      <c r="AD545" s="4">
        <v>14.88</v>
      </c>
      <c r="AE545" s="4">
        <v>28</v>
      </c>
      <c r="AF545" s="5">
        <v>114.3</v>
      </c>
      <c r="AG545" s="5">
        <v>6.5000000000000009</v>
      </c>
      <c r="AH545" s="6" t="str">
        <f t="shared" si="121"/>
        <v>114.3 x 6.5</v>
      </c>
      <c r="AI545" s="11" cm="1">
        <f t="array" ref="AI545">_xll.DCEPropSectPipe(AF545, AG545, "Area")</f>
        <v>2201.3139723703698</v>
      </c>
      <c r="AJ545" s="151" cm="1">
        <f t="array" ref="AJ545">_xll.DCEPropSectPipe(AF545, AG545, "Ix")</f>
        <v>3209265.3722516391</v>
      </c>
      <c r="AK545" s="151" cm="1">
        <f t="array" ref="AK545">_xll.DCEPropSectPipe(AF545, AG545, "W")</f>
        <v>56155.124623825708</v>
      </c>
      <c r="AL545" s="151" cm="1">
        <f t="array" ref="AL545">_xll.DCEPropSectPipe(AF545, AG545, "Sx")</f>
        <v>37813.500833333332</v>
      </c>
      <c r="AM545" s="11">
        <f>2*Cal!AG545</f>
        <v>13.000000000000002</v>
      </c>
      <c r="AN545" s="11">
        <f t="shared" si="122"/>
        <v>53.9</v>
      </c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9"/>
      <c r="BB545" s="5" t="s">
        <v>302</v>
      </c>
      <c r="BC545" s="3">
        <v>1308.5758487563976</v>
      </c>
      <c r="BD545" s="3">
        <v>0</v>
      </c>
      <c r="BE545" s="3">
        <v>1.0248499818782479</v>
      </c>
      <c r="BF545" s="3">
        <v>7.1093417590177763</v>
      </c>
      <c r="BG545" s="3">
        <v>0</v>
      </c>
      <c r="BH545" s="153">
        <f t="shared" si="123"/>
        <v>7.1093417590177763</v>
      </c>
      <c r="BI545" s="153">
        <f t="shared" si="124"/>
        <v>1.0248499818782479</v>
      </c>
      <c r="BJ545" s="8">
        <f t="shared" si="125"/>
        <v>2.8307245780104648</v>
      </c>
      <c r="BK545" s="8">
        <f t="shared" si="126"/>
        <v>0.60286587560899862</v>
      </c>
      <c r="BL545" s="8">
        <f t="shared" si="127"/>
        <v>3.4335904536194635</v>
      </c>
      <c r="BM545" s="8">
        <f t="shared" si="128"/>
        <v>7.6262478212024325E-3</v>
      </c>
      <c r="BN545" s="7" t="str">
        <f t="shared" si="129"/>
        <v>O/S</v>
      </c>
      <c r="BO545" s="9">
        <f t="shared" si="130"/>
        <v>0.60286587560899874</v>
      </c>
      <c r="BP545" s="7" t="str">
        <f t="shared" si="131"/>
        <v>OK</v>
      </c>
      <c r="BQ545" s="11">
        <f t="shared" si="132"/>
        <v>8.2923076923076913</v>
      </c>
      <c r="BR545" s="10" t="str">
        <f t="shared" si="133"/>
        <v>-</v>
      </c>
      <c r="BS545" s="9" t="str" cm="1">
        <f t="array" ref="BS545">IF(BQ545&lt;$K$45,"-",IF(BC545&lt;0,_xll.Dce_5575_1121_SigmaCr1(AN545,AG545,$B$23,$D$23),"-"))</f>
        <v>-</v>
      </c>
      <c r="BT545" s="10">
        <f t="shared" si="134"/>
        <v>0</v>
      </c>
      <c r="BU545" s="7" t="str">
        <f t="shared" si="135"/>
        <v>OK</v>
      </c>
      <c r="DA545" s="186"/>
      <c r="DB545" s="186"/>
      <c r="DC545" s="186"/>
      <c r="DD545" s="201"/>
      <c r="DE545" s="201"/>
      <c r="DF545" s="186"/>
      <c r="DG545" s="186"/>
      <c r="DH545" s="189"/>
      <c r="DI545" s="190"/>
      <c r="DJ545" s="187"/>
      <c r="DK545" s="187"/>
      <c r="DL545" s="190"/>
      <c r="DM545" s="190"/>
      <c r="DN545" s="190"/>
      <c r="DO545" s="190"/>
      <c r="DP545" s="190"/>
      <c r="DQ545" s="190"/>
      <c r="DR545" s="190"/>
      <c r="DS545" s="190"/>
      <c r="DT545" s="190"/>
      <c r="DU545" s="190"/>
      <c r="DV545" s="190"/>
      <c r="DW545" s="190"/>
      <c r="DX545" s="190"/>
      <c r="DY545" s="190"/>
      <c r="DZ545" s="190"/>
      <c r="EA545" s="190"/>
      <c r="EB545" s="186"/>
      <c r="EC545" s="188"/>
      <c r="ED545" s="188"/>
      <c r="EE545" s="188"/>
      <c r="EF545" s="188"/>
      <c r="EG545" s="188"/>
      <c r="EH545" s="188"/>
      <c r="EI545" s="188"/>
      <c r="EJ545" s="191"/>
      <c r="EK545" s="191"/>
      <c r="EL545" s="191"/>
      <c r="EM545" s="191"/>
      <c r="EN545" s="189"/>
      <c r="EO545" s="190"/>
      <c r="EP545" s="189"/>
      <c r="EQ545" s="187"/>
      <c r="ER545" s="191"/>
      <c r="ES545" s="190"/>
      <c r="ET545" s="191"/>
      <c r="EU545" s="190"/>
    </row>
    <row r="546" spans="27:151">
      <c r="AA546" s="6" t="s">
        <v>282</v>
      </c>
      <c r="AB546" s="5" t="s">
        <v>283</v>
      </c>
      <c r="AC546" s="5" t="s">
        <v>284</v>
      </c>
      <c r="AD546" s="4">
        <v>15.31</v>
      </c>
      <c r="AE546" s="4">
        <v>28</v>
      </c>
      <c r="AF546" s="5">
        <v>114.3</v>
      </c>
      <c r="AG546" s="5">
        <v>6.5000000000000009</v>
      </c>
      <c r="AH546" s="6" t="str">
        <f t="shared" si="121"/>
        <v>114.3 x 6.5</v>
      </c>
      <c r="AI546" s="11" cm="1">
        <f t="array" ref="AI546">_xll.DCEPropSectPipe(AF546, AG546, "Area")</f>
        <v>2201.3139723703698</v>
      </c>
      <c r="AJ546" s="151" cm="1">
        <f t="array" ref="AJ546">_xll.DCEPropSectPipe(AF546, AG546, "Ix")</f>
        <v>3209265.3722516391</v>
      </c>
      <c r="AK546" s="151" cm="1">
        <f t="array" ref="AK546">_xll.DCEPropSectPipe(AF546, AG546, "W")</f>
        <v>56155.124623825708</v>
      </c>
      <c r="AL546" s="151" cm="1">
        <f t="array" ref="AL546">_xll.DCEPropSectPipe(AF546, AG546, "Sx")</f>
        <v>37813.500833333332</v>
      </c>
      <c r="AM546" s="11">
        <f>2*Cal!AG546</f>
        <v>13.000000000000002</v>
      </c>
      <c r="AN546" s="11">
        <f t="shared" si="122"/>
        <v>53.9</v>
      </c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9"/>
      <c r="BB546" s="5" t="s">
        <v>302</v>
      </c>
      <c r="BC546" s="3">
        <v>1308.5758487563976</v>
      </c>
      <c r="BD546" s="3">
        <v>0</v>
      </c>
      <c r="BE546" s="3">
        <v>1.1063936753063057</v>
      </c>
      <c r="BF546" s="3">
        <v>6.6431322090086553</v>
      </c>
      <c r="BG546" s="3">
        <v>0</v>
      </c>
      <c r="BH546" s="153">
        <f t="shared" si="123"/>
        <v>6.6431322090086553</v>
      </c>
      <c r="BI546" s="153">
        <f t="shared" si="124"/>
        <v>1.1063936753063057</v>
      </c>
      <c r="BJ546" s="8">
        <f t="shared" si="125"/>
        <v>2.8307245780104648</v>
      </c>
      <c r="BK546" s="8">
        <f t="shared" si="126"/>
        <v>0.56333171926786962</v>
      </c>
      <c r="BL546" s="8">
        <f t="shared" si="127"/>
        <v>3.3940562972783344</v>
      </c>
      <c r="BM546" s="8">
        <f t="shared" si="128"/>
        <v>8.2330414254710473E-3</v>
      </c>
      <c r="BN546" s="7" t="str">
        <f t="shared" si="129"/>
        <v>O/S</v>
      </c>
      <c r="BO546" s="9">
        <f t="shared" si="130"/>
        <v>0.56333171926786973</v>
      </c>
      <c r="BP546" s="7" t="str">
        <f t="shared" si="131"/>
        <v>OK</v>
      </c>
      <c r="BQ546" s="11">
        <f t="shared" si="132"/>
        <v>8.2923076923076913</v>
      </c>
      <c r="BR546" s="10" t="str">
        <f t="shared" si="133"/>
        <v>-</v>
      </c>
      <c r="BS546" s="9" t="str" cm="1">
        <f t="array" ref="BS546">IF(BQ546&lt;$K$45,"-",IF(BC546&lt;0,_xll.Dce_5575_1121_SigmaCr1(AN546,AG546,$B$23,$D$23),"-"))</f>
        <v>-</v>
      </c>
      <c r="BT546" s="10">
        <f t="shared" si="134"/>
        <v>0</v>
      </c>
      <c r="BU546" s="7" t="str">
        <f t="shared" si="135"/>
        <v>OK</v>
      </c>
      <c r="DA546" s="186"/>
      <c r="DB546" s="186"/>
      <c r="DC546" s="186"/>
      <c r="DD546" s="201"/>
      <c r="DE546" s="201"/>
      <c r="DF546" s="186"/>
      <c r="DG546" s="186"/>
      <c r="DH546" s="189"/>
      <c r="DI546" s="190"/>
      <c r="DJ546" s="187"/>
      <c r="DK546" s="187"/>
      <c r="DL546" s="190"/>
      <c r="DM546" s="190"/>
      <c r="DN546" s="190"/>
      <c r="DO546" s="190"/>
      <c r="DP546" s="190"/>
      <c r="DQ546" s="190"/>
      <c r="DR546" s="190"/>
      <c r="DS546" s="190"/>
      <c r="DT546" s="190"/>
      <c r="DU546" s="190"/>
      <c r="DV546" s="190"/>
      <c r="DW546" s="190"/>
      <c r="DX546" s="190"/>
      <c r="DY546" s="190"/>
      <c r="DZ546" s="190"/>
      <c r="EA546" s="190"/>
      <c r="EB546" s="186"/>
      <c r="EC546" s="188"/>
      <c r="ED546" s="188"/>
      <c r="EE546" s="188"/>
      <c r="EF546" s="188"/>
      <c r="EG546" s="188"/>
      <c r="EH546" s="188"/>
      <c r="EI546" s="188"/>
      <c r="EJ546" s="191"/>
      <c r="EK546" s="191"/>
      <c r="EL546" s="191"/>
      <c r="EM546" s="191"/>
      <c r="EN546" s="189"/>
      <c r="EO546" s="190"/>
      <c r="EP546" s="189"/>
      <c r="EQ546" s="187"/>
      <c r="ER546" s="191"/>
      <c r="ES546" s="190"/>
      <c r="ET546" s="191"/>
      <c r="EU546" s="190"/>
    </row>
    <row r="547" spans="27:151">
      <c r="AA547" s="6" t="s">
        <v>282</v>
      </c>
      <c r="AB547" s="5" t="s">
        <v>283</v>
      </c>
      <c r="AC547" s="5" t="s">
        <v>284</v>
      </c>
      <c r="AD547" s="4">
        <v>15.75</v>
      </c>
      <c r="AE547" s="4">
        <v>28</v>
      </c>
      <c r="AF547" s="5">
        <v>114.3</v>
      </c>
      <c r="AG547" s="5">
        <v>6.5000000000000009</v>
      </c>
      <c r="AH547" s="6" t="str">
        <f t="shared" si="121"/>
        <v>114.3 x 6.5</v>
      </c>
      <c r="AI547" s="11" cm="1">
        <f t="array" ref="AI547">_xll.DCEPropSectPipe(AF547, AG547, "Area")</f>
        <v>2201.3139723703698</v>
      </c>
      <c r="AJ547" s="151" cm="1">
        <f t="array" ref="AJ547">_xll.DCEPropSectPipe(AF547, AG547, "Ix")</f>
        <v>3209265.3722516391</v>
      </c>
      <c r="AK547" s="151" cm="1">
        <f t="array" ref="AK547">_xll.DCEPropSectPipe(AF547, AG547, "W")</f>
        <v>56155.124623825708</v>
      </c>
      <c r="AL547" s="151" cm="1">
        <f t="array" ref="AL547">_xll.DCEPropSectPipe(AF547, AG547, "Sx")</f>
        <v>37813.500833333332</v>
      </c>
      <c r="AM547" s="11">
        <f>2*Cal!AG547</f>
        <v>13.000000000000002</v>
      </c>
      <c r="AN547" s="11">
        <f t="shared" si="122"/>
        <v>53.9</v>
      </c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9"/>
      <c r="BB547" s="5" t="s">
        <v>302</v>
      </c>
      <c r="BC547" s="3">
        <v>1308.5758487563976</v>
      </c>
      <c r="BD547" s="3">
        <v>0</v>
      </c>
      <c r="BE547" s="3">
        <v>1.1879373687343637</v>
      </c>
      <c r="BF547" s="3">
        <v>6.1412472931247599</v>
      </c>
      <c r="BG547" s="3">
        <v>0</v>
      </c>
      <c r="BH547" s="153">
        <f t="shared" si="123"/>
        <v>6.1412472931247599</v>
      </c>
      <c r="BI547" s="153">
        <f t="shared" si="124"/>
        <v>1.1879373687343637</v>
      </c>
      <c r="BJ547" s="8">
        <f t="shared" si="125"/>
        <v>2.8307245780104648</v>
      </c>
      <c r="BK547" s="8">
        <f t="shared" si="126"/>
        <v>0.52077232354244929</v>
      </c>
      <c r="BL547" s="8">
        <f t="shared" si="127"/>
        <v>3.3514969015529141</v>
      </c>
      <c r="BM547" s="8">
        <f t="shared" si="128"/>
        <v>8.8398350297396611E-3</v>
      </c>
      <c r="BN547" s="7" t="str">
        <f t="shared" si="129"/>
        <v>O/S</v>
      </c>
      <c r="BO547" s="9">
        <f t="shared" si="130"/>
        <v>0.52077232354244929</v>
      </c>
      <c r="BP547" s="7" t="str">
        <f t="shared" si="131"/>
        <v>OK</v>
      </c>
      <c r="BQ547" s="11">
        <f t="shared" si="132"/>
        <v>8.2923076923076913</v>
      </c>
      <c r="BR547" s="10" t="str">
        <f t="shared" si="133"/>
        <v>-</v>
      </c>
      <c r="BS547" s="9" t="str" cm="1">
        <f t="array" ref="BS547">IF(BQ547&lt;$K$45,"-",IF(BC547&lt;0,_xll.Dce_5575_1121_SigmaCr1(AN547,AG547,$B$23,$D$23),"-"))</f>
        <v>-</v>
      </c>
      <c r="BT547" s="10">
        <f t="shared" si="134"/>
        <v>0</v>
      </c>
      <c r="BU547" s="7" t="str">
        <f t="shared" si="135"/>
        <v>OK</v>
      </c>
      <c r="DA547" s="186"/>
      <c r="DB547" s="186"/>
      <c r="DC547" s="186"/>
      <c r="DD547" s="201"/>
      <c r="DE547" s="201"/>
      <c r="DF547" s="186"/>
      <c r="DG547" s="186"/>
      <c r="DH547" s="189"/>
      <c r="DI547" s="190"/>
      <c r="DJ547" s="187"/>
      <c r="DK547" s="187"/>
      <c r="DL547" s="190"/>
      <c r="DM547" s="190"/>
      <c r="DN547" s="190"/>
      <c r="DO547" s="190"/>
      <c r="DP547" s="190"/>
      <c r="DQ547" s="190"/>
      <c r="DR547" s="190"/>
      <c r="DS547" s="190"/>
      <c r="DT547" s="190"/>
      <c r="DU547" s="190"/>
      <c r="DV547" s="190"/>
      <c r="DW547" s="190"/>
      <c r="DX547" s="190"/>
      <c r="DY547" s="190"/>
      <c r="DZ547" s="190"/>
      <c r="EA547" s="190"/>
      <c r="EB547" s="186"/>
      <c r="EC547" s="188"/>
      <c r="ED547" s="188"/>
      <c r="EE547" s="188"/>
      <c r="EF547" s="188"/>
      <c r="EG547" s="188"/>
      <c r="EH547" s="188"/>
      <c r="EI547" s="188"/>
      <c r="EJ547" s="191"/>
      <c r="EK547" s="191"/>
      <c r="EL547" s="191"/>
      <c r="EM547" s="191"/>
      <c r="EN547" s="189"/>
      <c r="EO547" s="190"/>
      <c r="EP547" s="189"/>
      <c r="EQ547" s="187"/>
      <c r="ER547" s="191"/>
      <c r="ES547" s="190"/>
      <c r="ET547" s="191"/>
      <c r="EU547" s="190"/>
    </row>
    <row r="548" spans="27:151">
      <c r="AA548" s="6" t="s">
        <v>282</v>
      </c>
      <c r="AB548" s="5" t="s">
        <v>283</v>
      </c>
      <c r="AC548" s="5" t="s">
        <v>284</v>
      </c>
      <c r="AD548" s="4">
        <v>15.75</v>
      </c>
      <c r="AE548" s="4">
        <v>28</v>
      </c>
      <c r="AF548" s="5">
        <v>114.3</v>
      </c>
      <c r="AG548" s="5">
        <v>6.5000000000000009</v>
      </c>
      <c r="AH548" s="6" t="str">
        <f t="shared" si="121"/>
        <v>114.3 x 6.5</v>
      </c>
      <c r="AI548" s="11" cm="1">
        <f t="array" ref="AI548">_xll.DCEPropSectPipe(AF548, AG548, "Area")</f>
        <v>2201.3139723703698</v>
      </c>
      <c r="AJ548" s="151" cm="1">
        <f t="array" ref="AJ548">_xll.DCEPropSectPipe(AF548, AG548, "Ix")</f>
        <v>3209265.3722516391</v>
      </c>
      <c r="AK548" s="151" cm="1">
        <f t="array" ref="AK548">_xll.DCEPropSectPipe(AF548, AG548, "W")</f>
        <v>56155.124623825708</v>
      </c>
      <c r="AL548" s="151" cm="1">
        <f t="array" ref="AL548">_xll.DCEPropSectPipe(AF548, AG548, "Sx")</f>
        <v>37813.500833333332</v>
      </c>
      <c r="AM548" s="11">
        <f>2*Cal!AG548</f>
        <v>13.000000000000002</v>
      </c>
      <c r="AN548" s="11">
        <f t="shared" si="122"/>
        <v>53.9</v>
      </c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9"/>
      <c r="BB548" s="5" t="s">
        <v>302</v>
      </c>
      <c r="BC548" s="3">
        <v>1308.5758487563976</v>
      </c>
      <c r="BD548" s="3">
        <v>0</v>
      </c>
      <c r="BE548" s="3">
        <v>-0.71080819431914011</v>
      </c>
      <c r="BF548" s="3">
        <v>6.1412472931246507</v>
      </c>
      <c r="BG548" s="3">
        <v>0</v>
      </c>
      <c r="BH548" s="153">
        <f t="shared" si="123"/>
        <v>6.1412472931246507</v>
      </c>
      <c r="BI548" s="153">
        <f t="shared" si="124"/>
        <v>0.71080819431914011</v>
      </c>
      <c r="BJ548" s="8">
        <f t="shared" si="125"/>
        <v>2.8307245780104648</v>
      </c>
      <c r="BK548" s="8">
        <f t="shared" si="126"/>
        <v>0.52077232354243996</v>
      </c>
      <c r="BL548" s="8">
        <f t="shared" si="127"/>
        <v>3.3514969015529048</v>
      </c>
      <c r="BM548" s="8">
        <f t="shared" si="128"/>
        <v>5.289358968699448E-3</v>
      </c>
      <c r="BN548" s="7" t="str">
        <f t="shared" si="129"/>
        <v>O/S</v>
      </c>
      <c r="BO548" s="9">
        <f t="shared" si="130"/>
        <v>0.52077232354244007</v>
      </c>
      <c r="BP548" s="7" t="str">
        <f t="shared" si="131"/>
        <v>OK</v>
      </c>
      <c r="BQ548" s="11">
        <f t="shared" si="132"/>
        <v>8.2923076923076913</v>
      </c>
      <c r="BR548" s="10" t="str">
        <f t="shared" si="133"/>
        <v>-</v>
      </c>
      <c r="BS548" s="9" t="str" cm="1">
        <f t="array" ref="BS548">IF(BQ548&lt;$K$45,"-",IF(BC548&lt;0,_xll.Dce_5575_1121_SigmaCr1(AN548,AG548,$B$23,$D$23),"-"))</f>
        <v>-</v>
      </c>
      <c r="BT548" s="10">
        <f t="shared" si="134"/>
        <v>0</v>
      </c>
      <c r="BU548" s="7" t="str">
        <f t="shared" si="135"/>
        <v>OK</v>
      </c>
      <c r="DA548" s="186"/>
      <c r="DB548" s="186"/>
      <c r="DC548" s="186"/>
      <c r="DD548" s="201"/>
      <c r="DE548" s="201"/>
      <c r="DF548" s="186"/>
      <c r="DG548" s="186"/>
      <c r="DH548" s="189"/>
      <c r="DI548" s="190"/>
      <c r="DJ548" s="187"/>
      <c r="DK548" s="187"/>
      <c r="DL548" s="190"/>
      <c r="DM548" s="190"/>
      <c r="DN548" s="190"/>
      <c r="DO548" s="190"/>
      <c r="DP548" s="190"/>
      <c r="DQ548" s="190"/>
      <c r="DR548" s="190"/>
      <c r="DS548" s="190"/>
      <c r="DT548" s="190"/>
      <c r="DU548" s="190"/>
      <c r="DV548" s="190"/>
      <c r="DW548" s="190"/>
      <c r="DX548" s="190"/>
      <c r="DY548" s="190"/>
      <c r="DZ548" s="190"/>
      <c r="EA548" s="190"/>
      <c r="EB548" s="186"/>
      <c r="EC548" s="188"/>
      <c r="ED548" s="188"/>
      <c r="EE548" s="188"/>
      <c r="EF548" s="188"/>
      <c r="EG548" s="188"/>
      <c r="EH548" s="188"/>
      <c r="EI548" s="188"/>
      <c r="EJ548" s="191"/>
      <c r="EK548" s="191"/>
      <c r="EL548" s="191"/>
      <c r="EM548" s="191"/>
      <c r="EN548" s="189"/>
      <c r="EO548" s="190"/>
      <c r="EP548" s="189"/>
      <c r="EQ548" s="187"/>
      <c r="ER548" s="191"/>
      <c r="ES548" s="190"/>
      <c r="ET548" s="191"/>
      <c r="EU548" s="190"/>
    </row>
    <row r="549" spans="27:151">
      <c r="AA549" s="6" t="s">
        <v>282</v>
      </c>
      <c r="AB549" s="5" t="s">
        <v>283</v>
      </c>
      <c r="AC549" s="5" t="s">
        <v>284</v>
      </c>
      <c r="AD549" s="4">
        <v>16.190000000000001</v>
      </c>
      <c r="AE549" s="4">
        <v>28</v>
      </c>
      <c r="AF549" s="5">
        <v>114.3</v>
      </c>
      <c r="AG549" s="5">
        <v>6.5000000000000009</v>
      </c>
      <c r="AH549" s="6" t="str">
        <f t="shared" si="121"/>
        <v>114.3 x 6.5</v>
      </c>
      <c r="AI549" s="11" cm="1">
        <f t="array" ref="AI549">_xll.DCEPropSectPipe(AF549, AG549, "Area")</f>
        <v>2201.3139723703698</v>
      </c>
      <c r="AJ549" s="151" cm="1">
        <f t="array" ref="AJ549">_xll.DCEPropSectPipe(AF549, AG549, "Ix")</f>
        <v>3209265.3722516391</v>
      </c>
      <c r="AK549" s="151" cm="1">
        <f t="array" ref="AK549">_xll.DCEPropSectPipe(AF549, AG549, "W")</f>
        <v>56155.124623825708</v>
      </c>
      <c r="AL549" s="151" cm="1">
        <f t="array" ref="AL549">_xll.DCEPropSectPipe(AF549, AG549, "Sx")</f>
        <v>37813.500833333332</v>
      </c>
      <c r="AM549" s="11">
        <f>2*Cal!AG549</f>
        <v>13.000000000000002</v>
      </c>
      <c r="AN549" s="11">
        <f t="shared" si="122"/>
        <v>53.9</v>
      </c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9"/>
      <c r="BB549" s="5" t="s">
        <v>302</v>
      </c>
      <c r="BC549" s="3">
        <v>1308.5758487563976</v>
      </c>
      <c r="BD549" s="3">
        <v>0</v>
      </c>
      <c r="BE549" s="3">
        <v>-0.62926450089108221</v>
      </c>
      <c r="BF549" s="3">
        <v>6.4343881952018869</v>
      </c>
      <c r="BG549" s="3">
        <v>0</v>
      </c>
      <c r="BH549" s="153">
        <f t="shared" si="123"/>
        <v>6.4343881952018869</v>
      </c>
      <c r="BI549" s="153">
        <f t="shared" si="124"/>
        <v>0.62926450089108221</v>
      </c>
      <c r="BJ549" s="8">
        <f t="shared" si="125"/>
        <v>2.8307245780104648</v>
      </c>
      <c r="BK549" s="8">
        <f t="shared" si="126"/>
        <v>0.54563041204035756</v>
      </c>
      <c r="BL549" s="8">
        <f t="shared" si="127"/>
        <v>3.3763549900508223</v>
      </c>
      <c r="BM549" s="8">
        <f t="shared" si="128"/>
        <v>4.682565364430835E-3</v>
      </c>
      <c r="BN549" s="7" t="str">
        <f t="shared" si="129"/>
        <v>O/S</v>
      </c>
      <c r="BO549" s="9">
        <f t="shared" si="130"/>
        <v>0.54563041204035767</v>
      </c>
      <c r="BP549" s="7" t="str">
        <f t="shared" si="131"/>
        <v>OK</v>
      </c>
      <c r="BQ549" s="11">
        <f t="shared" si="132"/>
        <v>8.2923076923076913</v>
      </c>
      <c r="BR549" s="10" t="str">
        <f t="shared" si="133"/>
        <v>-</v>
      </c>
      <c r="BS549" s="9" t="str" cm="1">
        <f t="array" ref="BS549">IF(BQ549&lt;$K$45,"-",IF(BC549&lt;0,_xll.Dce_5575_1121_SigmaCr1(AN549,AG549,$B$23,$D$23),"-"))</f>
        <v>-</v>
      </c>
      <c r="BT549" s="10">
        <f t="shared" si="134"/>
        <v>0</v>
      </c>
      <c r="BU549" s="7" t="str">
        <f t="shared" si="135"/>
        <v>OK</v>
      </c>
      <c r="DA549" s="186"/>
      <c r="DB549" s="186"/>
      <c r="DC549" s="186"/>
      <c r="DD549" s="201"/>
      <c r="DE549" s="201"/>
      <c r="DF549" s="186"/>
      <c r="DG549" s="186"/>
      <c r="DH549" s="189"/>
      <c r="DI549" s="190"/>
      <c r="DJ549" s="187"/>
      <c r="DK549" s="187"/>
      <c r="DL549" s="190"/>
      <c r="DM549" s="190"/>
      <c r="DN549" s="190"/>
      <c r="DO549" s="190"/>
      <c r="DP549" s="190"/>
      <c r="DQ549" s="190"/>
      <c r="DR549" s="190"/>
      <c r="DS549" s="190"/>
      <c r="DT549" s="190"/>
      <c r="DU549" s="190"/>
      <c r="DV549" s="190"/>
      <c r="DW549" s="190"/>
      <c r="DX549" s="190"/>
      <c r="DY549" s="190"/>
      <c r="DZ549" s="190"/>
      <c r="EA549" s="190"/>
      <c r="EB549" s="186"/>
      <c r="EC549" s="188"/>
      <c r="ED549" s="188"/>
      <c r="EE549" s="188"/>
      <c r="EF549" s="188"/>
      <c r="EG549" s="188"/>
      <c r="EH549" s="188"/>
      <c r="EI549" s="188"/>
      <c r="EJ549" s="191"/>
      <c r="EK549" s="191"/>
      <c r="EL549" s="191"/>
      <c r="EM549" s="191"/>
      <c r="EN549" s="189"/>
      <c r="EO549" s="190"/>
      <c r="EP549" s="189"/>
      <c r="EQ549" s="187"/>
      <c r="ER549" s="191"/>
      <c r="ES549" s="190"/>
      <c r="ET549" s="191"/>
      <c r="EU549" s="190"/>
    </row>
    <row r="550" spans="27:151">
      <c r="AA550" s="6" t="s">
        <v>282</v>
      </c>
      <c r="AB550" s="5" t="s">
        <v>283</v>
      </c>
      <c r="AC550" s="5" t="s">
        <v>284</v>
      </c>
      <c r="AD550" s="4">
        <v>16.62</v>
      </c>
      <c r="AE550" s="4">
        <v>28</v>
      </c>
      <c r="AF550" s="5">
        <v>114.3</v>
      </c>
      <c r="AG550" s="5">
        <v>6.5000000000000009</v>
      </c>
      <c r="AH550" s="6" t="str">
        <f t="shared" si="121"/>
        <v>114.3 x 6.5</v>
      </c>
      <c r="AI550" s="11" cm="1">
        <f t="array" ref="AI550">_xll.DCEPropSectPipe(AF550, AG550, "Area")</f>
        <v>2201.3139723703698</v>
      </c>
      <c r="AJ550" s="151" cm="1">
        <f t="array" ref="AJ550">_xll.DCEPropSectPipe(AF550, AG550, "Ix")</f>
        <v>3209265.3722516391</v>
      </c>
      <c r="AK550" s="151" cm="1">
        <f t="array" ref="AK550">_xll.DCEPropSectPipe(AF550, AG550, "W")</f>
        <v>56155.124623825708</v>
      </c>
      <c r="AL550" s="151" cm="1">
        <f t="array" ref="AL550">_xll.DCEPropSectPipe(AF550, AG550, "Sx")</f>
        <v>37813.500833333332</v>
      </c>
      <c r="AM550" s="11">
        <f>2*Cal!AG550</f>
        <v>13.000000000000002</v>
      </c>
      <c r="AN550" s="11">
        <f t="shared" si="122"/>
        <v>53.9</v>
      </c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9"/>
      <c r="BB550" s="5" t="s">
        <v>302</v>
      </c>
      <c r="BC550" s="3">
        <v>1308.5758487563976</v>
      </c>
      <c r="BD550" s="3">
        <v>0</v>
      </c>
      <c r="BE550" s="3">
        <v>-0.54772080746302421</v>
      </c>
      <c r="BF550" s="3">
        <v>6.6918537314043478</v>
      </c>
      <c r="BG550" s="3">
        <v>0</v>
      </c>
      <c r="BH550" s="153">
        <f t="shared" si="123"/>
        <v>6.6918537314043478</v>
      </c>
      <c r="BI550" s="153">
        <f t="shared" si="124"/>
        <v>0.54772080746302421</v>
      </c>
      <c r="BJ550" s="8">
        <f t="shared" si="125"/>
        <v>2.8307245780104648</v>
      </c>
      <c r="BK550" s="8">
        <f t="shared" si="126"/>
        <v>0.56746326115398371</v>
      </c>
      <c r="BL550" s="8">
        <f t="shared" si="127"/>
        <v>3.3981878391644487</v>
      </c>
      <c r="BM550" s="8">
        <f t="shared" si="128"/>
        <v>4.0757717601622202E-3</v>
      </c>
      <c r="BN550" s="7" t="str">
        <f t="shared" si="129"/>
        <v>O/S</v>
      </c>
      <c r="BO550" s="9">
        <f t="shared" si="130"/>
        <v>0.56746326115398382</v>
      </c>
      <c r="BP550" s="7" t="str">
        <f t="shared" si="131"/>
        <v>OK</v>
      </c>
      <c r="BQ550" s="11">
        <f t="shared" si="132"/>
        <v>8.2923076923076913</v>
      </c>
      <c r="BR550" s="10" t="str">
        <f t="shared" si="133"/>
        <v>-</v>
      </c>
      <c r="BS550" s="9" t="str" cm="1">
        <f t="array" ref="BS550">IF(BQ550&lt;$K$45,"-",IF(BC550&lt;0,_xll.Dce_5575_1121_SigmaCr1(AN550,AG550,$B$23,$D$23),"-"))</f>
        <v>-</v>
      </c>
      <c r="BT550" s="10">
        <f t="shared" si="134"/>
        <v>0</v>
      </c>
      <c r="BU550" s="7" t="str">
        <f t="shared" si="135"/>
        <v>OK</v>
      </c>
      <c r="DA550" s="186"/>
      <c r="DB550" s="186"/>
      <c r="DC550" s="186"/>
      <c r="DD550" s="201"/>
      <c r="DE550" s="201"/>
      <c r="DF550" s="186"/>
      <c r="DG550" s="186"/>
      <c r="DH550" s="189"/>
      <c r="DI550" s="190"/>
      <c r="DJ550" s="187"/>
      <c r="DK550" s="187"/>
      <c r="DL550" s="190"/>
      <c r="DM550" s="190"/>
      <c r="DN550" s="190"/>
      <c r="DO550" s="190"/>
      <c r="DP550" s="190"/>
      <c r="DQ550" s="190"/>
      <c r="DR550" s="190"/>
      <c r="DS550" s="190"/>
      <c r="DT550" s="190"/>
      <c r="DU550" s="190"/>
      <c r="DV550" s="190"/>
      <c r="DW550" s="190"/>
      <c r="DX550" s="190"/>
      <c r="DY550" s="190"/>
      <c r="DZ550" s="190"/>
      <c r="EA550" s="190"/>
      <c r="EB550" s="186"/>
      <c r="EC550" s="188"/>
      <c r="ED550" s="188"/>
      <c r="EE550" s="188"/>
      <c r="EF550" s="188"/>
      <c r="EG550" s="188"/>
      <c r="EH550" s="188"/>
      <c r="EI550" s="188"/>
      <c r="EJ550" s="191"/>
      <c r="EK550" s="191"/>
      <c r="EL550" s="191"/>
      <c r="EM550" s="191"/>
      <c r="EN550" s="189"/>
      <c r="EO550" s="190"/>
      <c r="EP550" s="189"/>
      <c r="EQ550" s="187"/>
      <c r="ER550" s="191"/>
      <c r="ES550" s="190"/>
      <c r="ET550" s="191"/>
      <c r="EU550" s="190"/>
    </row>
    <row r="551" spans="27:151">
      <c r="AA551" s="6" t="s">
        <v>282</v>
      </c>
      <c r="AB551" s="5" t="s">
        <v>283</v>
      </c>
      <c r="AC551" s="5" t="s">
        <v>284</v>
      </c>
      <c r="AD551" s="4">
        <v>17.059999999999999</v>
      </c>
      <c r="AE551" s="4">
        <v>28</v>
      </c>
      <c r="AF551" s="5">
        <v>114.3</v>
      </c>
      <c r="AG551" s="5">
        <v>6.5000000000000009</v>
      </c>
      <c r="AH551" s="6" t="str">
        <f t="shared" si="121"/>
        <v>114.3 x 6.5</v>
      </c>
      <c r="AI551" s="11" cm="1">
        <f t="array" ref="AI551">_xll.DCEPropSectPipe(AF551, AG551, "Area")</f>
        <v>2201.3139723703698</v>
      </c>
      <c r="AJ551" s="151" cm="1">
        <f t="array" ref="AJ551">_xll.DCEPropSectPipe(AF551, AG551, "Ix")</f>
        <v>3209265.3722516391</v>
      </c>
      <c r="AK551" s="151" cm="1">
        <f t="array" ref="AK551">_xll.DCEPropSectPipe(AF551, AG551, "W")</f>
        <v>56155.124623825708</v>
      </c>
      <c r="AL551" s="151" cm="1">
        <f t="array" ref="AL551">_xll.DCEPropSectPipe(AF551, AG551, "Sx")</f>
        <v>37813.500833333332</v>
      </c>
      <c r="AM551" s="11">
        <f>2*Cal!AG551</f>
        <v>13.000000000000002</v>
      </c>
      <c r="AN551" s="11">
        <f t="shared" si="122"/>
        <v>53.9</v>
      </c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9"/>
      <c r="BB551" s="5" t="s">
        <v>302</v>
      </c>
      <c r="BC551" s="3">
        <v>1308.5758487563976</v>
      </c>
      <c r="BD551" s="3">
        <v>0</v>
      </c>
      <c r="BE551" s="3">
        <v>-0.46617711403496642</v>
      </c>
      <c r="BF551" s="3">
        <v>6.9136439017320326</v>
      </c>
      <c r="BG551" s="3">
        <v>0</v>
      </c>
      <c r="BH551" s="153">
        <f t="shared" si="123"/>
        <v>6.9136439017320326</v>
      </c>
      <c r="BI551" s="153">
        <f t="shared" si="124"/>
        <v>0.46617711403496642</v>
      </c>
      <c r="BJ551" s="8">
        <f t="shared" si="125"/>
        <v>2.8307245780104648</v>
      </c>
      <c r="BK551" s="8">
        <f t="shared" si="126"/>
        <v>0.58627087088331853</v>
      </c>
      <c r="BL551" s="8">
        <f t="shared" si="127"/>
        <v>3.4169954488937835</v>
      </c>
      <c r="BM551" s="8">
        <f t="shared" si="128"/>
        <v>3.4689781558936068E-3</v>
      </c>
      <c r="BN551" s="7" t="str">
        <f t="shared" si="129"/>
        <v>O/S</v>
      </c>
      <c r="BO551" s="9">
        <f t="shared" si="130"/>
        <v>0.58627087088331853</v>
      </c>
      <c r="BP551" s="7" t="str">
        <f t="shared" si="131"/>
        <v>OK</v>
      </c>
      <c r="BQ551" s="11">
        <f t="shared" si="132"/>
        <v>8.2923076923076913</v>
      </c>
      <c r="BR551" s="10" t="str">
        <f t="shared" si="133"/>
        <v>-</v>
      </c>
      <c r="BS551" s="9" t="str" cm="1">
        <f t="array" ref="BS551">IF(BQ551&lt;$K$45,"-",IF(BC551&lt;0,_xll.Dce_5575_1121_SigmaCr1(AN551,AG551,$B$23,$D$23),"-"))</f>
        <v>-</v>
      </c>
      <c r="BT551" s="10">
        <f t="shared" si="134"/>
        <v>0</v>
      </c>
      <c r="BU551" s="7" t="str">
        <f t="shared" si="135"/>
        <v>OK</v>
      </c>
      <c r="DA551" s="186"/>
      <c r="DB551" s="186"/>
      <c r="DC551" s="186"/>
      <c r="DD551" s="201"/>
      <c r="DE551" s="201"/>
      <c r="DF551" s="186"/>
      <c r="DG551" s="186"/>
      <c r="DH551" s="189"/>
      <c r="DI551" s="190"/>
      <c r="DJ551" s="187"/>
      <c r="DK551" s="187"/>
      <c r="DL551" s="190"/>
      <c r="DM551" s="190"/>
      <c r="DN551" s="190"/>
      <c r="DO551" s="190"/>
      <c r="DP551" s="190"/>
      <c r="DQ551" s="190"/>
      <c r="DR551" s="190"/>
      <c r="DS551" s="190"/>
      <c r="DT551" s="190"/>
      <c r="DU551" s="190"/>
      <c r="DV551" s="190"/>
      <c r="DW551" s="190"/>
      <c r="DX551" s="190"/>
      <c r="DY551" s="190"/>
      <c r="DZ551" s="190"/>
      <c r="EA551" s="190"/>
      <c r="EB551" s="186"/>
      <c r="EC551" s="188"/>
      <c r="ED551" s="188"/>
      <c r="EE551" s="188"/>
      <c r="EF551" s="188"/>
      <c r="EG551" s="188"/>
      <c r="EH551" s="188"/>
      <c r="EI551" s="188"/>
      <c r="EJ551" s="191"/>
      <c r="EK551" s="191"/>
      <c r="EL551" s="191"/>
      <c r="EM551" s="191"/>
      <c r="EN551" s="189"/>
      <c r="EO551" s="190"/>
      <c r="EP551" s="189"/>
      <c r="EQ551" s="187"/>
      <c r="ER551" s="191"/>
      <c r="ES551" s="190"/>
      <c r="ET551" s="191"/>
      <c r="EU551" s="190"/>
    </row>
    <row r="552" spans="27:151">
      <c r="AA552" s="6" t="s">
        <v>282</v>
      </c>
      <c r="AB552" s="5" t="s">
        <v>283</v>
      </c>
      <c r="AC552" s="5" t="s">
        <v>284</v>
      </c>
      <c r="AD552" s="4">
        <v>17.5</v>
      </c>
      <c r="AE552" s="4">
        <v>28</v>
      </c>
      <c r="AF552" s="5">
        <v>114.3</v>
      </c>
      <c r="AG552" s="5">
        <v>6.5000000000000009</v>
      </c>
      <c r="AH552" s="6" t="str">
        <f t="shared" si="121"/>
        <v>114.3 x 6.5</v>
      </c>
      <c r="AI552" s="11" cm="1">
        <f t="array" ref="AI552">_xll.DCEPropSectPipe(AF552, AG552, "Area")</f>
        <v>2201.3139723703698</v>
      </c>
      <c r="AJ552" s="151" cm="1">
        <f t="array" ref="AJ552">_xll.DCEPropSectPipe(AF552, AG552, "Ix")</f>
        <v>3209265.3722516391</v>
      </c>
      <c r="AK552" s="151" cm="1">
        <f t="array" ref="AK552">_xll.DCEPropSectPipe(AF552, AG552, "W")</f>
        <v>56155.124623825708</v>
      </c>
      <c r="AL552" s="151" cm="1">
        <f t="array" ref="AL552">_xll.DCEPropSectPipe(AF552, AG552, "Sx")</f>
        <v>37813.500833333332</v>
      </c>
      <c r="AM552" s="11">
        <f>2*Cal!AG552</f>
        <v>13.000000000000002</v>
      </c>
      <c r="AN552" s="11">
        <f t="shared" si="122"/>
        <v>53.9</v>
      </c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9"/>
      <c r="BB552" s="5" t="s">
        <v>302</v>
      </c>
      <c r="BC552" s="3">
        <v>1308.5758487563976</v>
      </c>
      <c r="BD552" s="3">
        <v>0</v>
      </c>
      <c r="BE552" s="3">
        <v>-0.38463342060690853</v>
      </c>
      <c r="BF552" s="3">
        <v>7.0997587061849412</v>
      </c>
      <c r="BG552" s="3">
        <v>0</v>
      </c>
      <c r="BH552" s="153">
        <f t="shared" si="123"/>
        <v>7.0997587061849412</v>
      </c>
      <c r="BI552" s="153">
        <f t="shared" si="124"/>
        <v>0.38463342060690853</v>
      </c>
      <c r="BJ552" s="8">
        <f t="shared" si="125"/>
        <v>2.8307245780104648</v>
      </c>
      <c r="BK552" s="8">
        <f t="shared" si="126"/>
        <v>0.6020532412283619</v>
      </c>
      <c r="BL552" s="8">
        <f t="shared" si="127"/>
        <v>3.4327778192388267</v>
      </c>
      <c r="BM552" s="8">
        <f t="shared" si="128"/>
        <v>2.8621845516249929E-3</v>
      </c>
      <c r="BN552" s="7" t="str">
        <f t="shared" si="129"/>
        <v>O/S</v>
      </c>
      <c r="BO552" s="9">
        <f t="shared" si="130"/>
        <v>0.6020532412283619</v>
      </c>
      <c r="BP552" s="7" t="str">
        <f t="shared" si="131"/>
        <v>OK</v>
      </c>
      <c r="BQ552" s="11">
        <f t="shared" si="132"/>
        <v>8.2923076923076913</v>
      </c>
      <c r="BR552" s="10" t="str">
        <f t="shared" si="133"/>
        <v>-</v>
      </c>
      <c r="BS552" s="9" t="str" cm="1">
        <f t="array" ref="BS552">IF(BQ552&lt;$K$45,"-",IF(BC552&lt;0,_xll.Dce_5575_1121_SigmaCr1(AN552,AG552,$B$23,$D$23),"-"))</f>
        <v>-</v>
      </c>
      <c r="BT552" s="10">
        <f t="shared" si="134"/>
        <v>0</v>
      </c>
      <c r="BU552" s="7" t="str">
        <f t="shared" si="135"/>
        <v>OK</v>
      </c>
      <c r="DA552" s="186"/>
      <c r="DB552" s="186"/>
      <c r="DC552" s="186"/>
      <c r="DD552" s="201"/>
      <c r="DE552" s="201"/>
      <c r="DF552" s="186"/>
      <c r="DG552" s="186"/>
      <c r="DH552" s="189"/>
      <c r="DI552" s="190"/>
      <c r="DJ552" s="187"/>
      <c r="DK552" s="187"/>
      <c r="DL552" s="190"/>
      <c r="DM552" s="190"/>
      <c r="DN552" s="190"/>
      <c r="DO552" s="190"/>
      <c r="DP552" s="190"/>
      <c r="DQ552" s="190"/>
      <c r="DR552" s="190"/>
      <c r="DS552" s="190"/>
      <c r="DT552" s="190"/>
      <c r="DU552" s="190"/>
      <c r="DV552" s="190"/>
      <c r="DW552" s="190"/>
      <c r="DX552" s="190"/>
      <c r="DY552" s="190"/>
      <c r="DZ552" s="190"/>
      <c r="EA552" s="190"/>
      <c r="EB552" s="186"/>
      <c r="EC552" s="188"/>
      <c r="ED552" s="188"/>
      <c r="EE552" s="188"/>
      <c r="EF552" s="188"/>
      <c r="EG552" s="188"/>
      <c r="EH552" s="188"/>
      <c r="EI552" s="188"/>
      <c r="EJ552" s="191"/>
      <c r="EK552" s="191"/>
      <c r="EL552" s="191"/>
      <c r="EM552" s="191"/>
      <c r="EN552" s="189"/>
      <c r="EO552" s="190"/>
      <c r="EP552" s="189"/>
      <c r="EQ552" s="187"/>
      <c r="ER552" s="191"/>
      <c r="ES552" s="190"/>
      <c r="ET552" s="191"/>
      <c r="EU552" s="190"/>
    </row>
    <row r="553" spans="27:151">
      <c r="AA553" s="6" t="s">
        <v>282</v>
      </c>
      <c r="AB553" s="5" t="s">
        <v>283</v>
      </c>
      <c r="AC553" s="5" t="s">
        <v>284</v>
      </c>
      <c r="AD553" s="4">
        <v>17.5</v>
      </c>
      <c r="AE553" s="4">
        <v>28</v>
      </c>
      <c r="AF553" s="5">
        <v>114.3</v>
      </c>
      <c r="AG553" s="5">
        <v>6.5000000000000009</v>
      </c>
      <c r="AH553" s="6" t="str">
        <f t="shared" si="121"/>
        <v>114.3 x 6.5</v>
      </c>
      <c r="AI553" s="11" cm="1">
        <f t="array" ref="AI553">_xll.DCEPropSectPipe(AF553, AG553, "Area")</f>
        <v>2201.3139723703698</v>
      </c>
      <c r="AJ553" s="151" cm="1">
        <f t="array" ref="AJ553">_xll.DCEPropSectPipe(AF553, AG553, "Ix")</f>
        <v>3209265.3722516391</v>
      </c>
      <c r="AK553" s="151" cm="1">
        <f t="array" ref="AK553">_xll.DCEPropSectPipe(AF553, AG553, "W")</f>
        <v>56155.124623825708</v>
      </c>
      <c r="AL553" s="151" cm="1">
        <f t="array" ref="AL553">_xll.DCEPropSectPipe(AF553, AG553, "Sx")</f>
        <v>37813.500833333332</v>
      </c>
      <c r="AM553" s="11">
        <f>2*Cal!AG553</f>
        <v>13.000000000000002</v>
      </c>
      <c r="AN553" s="11">
        <f t="shared" si="122"/>
        <v>53.9</v>
      </c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9"/>
      <c r="BB553" s="5" t="s">
        <v>302</v>
      </c>
      <c r="BC553" s="3">
        <v>907.00475761263931</v>
      </c>
      <c r="BD553" s="3">
        <v>0</v>
      </c>
      <c r="BE553" s="3">
        <v>1.3436885308471094</v>
      </c>
      <c r="BF553" s="3">
        <v>7.0997587061845673</v>
      </c>
      <c r="BG553" s="3">
        <v>0</v>
      </c>
      <c r="BH553" s="153">
        <f t="shared" si="123"/>
        <v>7.0997587061845673</v>
      </c>
      <c r="BI553" s="153">
        <f t="shared" si="124"/>
        <v>1.3436885308471094</v>
      </c>
      <c r="BJ553" s="8">
        <f t="shared" si="125"/>
        <v>1.9620419115838967</v>
      </c>
      <c r="BK553" s="8">
        <f t="shared" si="126"/>
        <v>0.60205324122833015</v>
      </c>
      <c r="BL553" s="8">
        <f t="shared" si="127"/>
        <v>2.5640951528122269</v>
      </c>
      <c r="BM553" s="8">
        <f t="shared" si="128"/>
        <v>9.9988309625250547E-3</v>
      </c>
      <c r="BN553" s="7" t="str">
        <f t="shared" si="129"/>
        <v>O/S</v>
      </c>
      <c r="BO553" s="9">
        <f t="shared" si="130"/>
        <v>0.60205324122833015</v>
      </c>
      <c r="BP553" s="7" t="str">
        <f t="shared" si="131"/>
        <v>OK</v>
      </c>
      <c r="BQ553" s="11">
        <f t="shared" si="132"/>
        <v>8.2923076923076913</v>
      </c>
      <c r="BR553" s="10" t="str">
        <f t="shared" si="133"/>
        <v>-</v>
      </c>
      <c r="BS553" s="9" t="str" cm="1">
        <f t="array" ref="BS553">IF(BQ553&lt;$K$45,"-",IF(BC553&lt;0,_xll.Dce_5575_1121_SigmaCr1(AN553,AG553,$B$23,$D$23),"-"))</f>
        <v>-</v>
      </c>
      <c r="BT553" s="10">
        <f t="shared" si="134"/>
        <v>0</v>
      </c>
      <c r="BU553" s="7" t="str">
        <f t="shared" si="135"/>
        <v>OK</v>
      </c>
      <c r="DA553" s="186"/>
      <c r="DB553" s="186"/>
      <c r="DC553" s="186"/>
      <c r="DD553" s="201"/>
      <c r="DE553" s="201"/>
      <c r="DF553" s="186"/>
      <c r="DG553" s="186"/>
      <c r="DH553" s="189"/>
      <c r="DI553" s="190"/>
      <c r="DJ553" s="187"/>
      <c r="DK553" s="187"/>
      <c r="DL553" s="190"/>
      <c r="DM553" s="190"/>
      <c r="DN553" s="190"/>
      <c r="DO553" s="190"/>
      <c r="DP553" s="190"/>
      <c r="DQ553" s="190"/>
      <c r="DR553" s="190"/>
      <c r="DS553" s="190"/>
      <c r="DT553" s="190"/>
      <c r="DU553" s="190"/>
      <c r="DV553" s="190"/>
      <c r="DW553" s="190"/>
      <c r="DX553" s="190"/>
      <c r="DY553" s="190"/>
      <c r="DZ553" s="190"/>
      <c r="EA553" s="190"/>
      <c r="EB553" s="186"/>
      <c r="EC553" s="188"/>
      <c r="ED553" s="188"/>
      <c r="EE553" s="188"/>
      <c r="EF553" s="188"/>
      <c r="EG553" s="188"/>
      <c r="EH553" s="188"/>
      <c r="EI553" s="188"/>
      <c r="EJ553" s="191"/>
      <c r="EK553" s="191"/>
      <c r="EL553" s="191"/>
      <c r="EM553" s="191"/>
      <c r="EN553" s="189"/>
      <c r="EO553" s="190"/>
      <c r="EP553" s="189"/>
      <c r="EQ553" s="187"/>
      <c r="ER553" s="191"/>
      <c r="ES553" s="190"/>
      <c r="ET553" s="191"/>
      <c r="EU553" s="190"/>
    </row>
    <row r="554" spans="27:151">
      <c r="AA554" s="6" t="s">
        <v>282</v>
      </c>
      <c r="AB554" s="5" t="s">
        <v>283</v>
      </c>
      <c r="AC554" s="5" t="s">
        <v>284</v>
      </c>
      <c r="AD554" s="4">
        <v>17.940000000000001</v>
      </c>
      <c r="AE554" s="4">
        <v>28</v>
      </c>
      <c r="AF554" s="5">
        <v>114.3</v>
      </c>
      <c r="AG554" s="5">
        <v>6.5000000000000009</v>
      </c>
      <c r="AH554" s="6" t="str">
        <f t="shared" si="121"/>
        <v>114.3 x 6.5</v>
      </c>
      <c r="AI554" s="11" cm="1">
        <f t="array" ref="AI554">_xll.DCEPropSectPipe(AF554, AG554, "Area")</f>
        <v>2201.3139723703698</v>
      </c>
      <c r="AJ554" s="151" cm="1">
        <f t="array" ref="AJ554">_xll.DCEPropSectPipe(AF554, AG554, "Ix")</f>
        <v>3209265.3722516391</v>
      </c>
      <c r="AK554" s="151" cm="1">
        <f t="array" ref="AK554">_xll.DCEPropSectPipe(AF554, AG554, "W")</f>
        <v>56155.124623825708</v>
      </c>
      <c r="AL554" s="151" cm="1">
        <f t="array" ref="AL554">_xll.DCEPropSectPipe(AF554, AG554, "Sx")</f>
        <v>37813.500833333332</v>
      </c>
      <c r="AM554" s="11">
        <f>2*Cal!AG554</f>
        <v>13.000000000000002</v>
      </c>
      <c r="AN554" s="11">
        <f t="shared" si="122"/>
        <v>53.9</v>
      </c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9"/>
      <c r="BB554" s="5" t="s">
        <v>302</v>
      </c>
      <c r="BC554" s="3">
        <v>907.00475761263931</v>
      </c>
      <c r="BD554" s="3">
        <v>0</v>
      </c>
      <c r="BE554" s="3">
        <v>1.4252322242751672</v>
      </c>
      <c r="BF554" s="3">
        <v>6.4940572910015684</v>
      </c>
      <c r="BG554" s="3">
        <v>0</v>
      </c>
      <c r="BH554" s="153">
        <f t="shared" si="123"/>
        <v>6.4940572910015684</v>
      </c>
      <c r="BI554" s="153">
        <f t="shared" si="124"/>
        <v>1.4252322242751672</v>
      </c>
      <c r="BJ554" s="8">
        <f t="shared" si="125"/>
        <v>1.9620419115838967</v>
      </c>
      <c r="BK554" s="8">
        <f t="shared" si="126"/>
        <v>0.55069029844129525</v>
      </c>
      <c r="BL554" s="8">
        <f t="shared" si="127"/>
        <v>2.5127322100251921</v>
      </c>
      <c r="BM554" s="8">
        <f t="shared" si="128"/>
        <v>1.0605624566793669E-2</v>
      </c>
      <c r="BN554" s="7" t="str">
        <f t="shared" si="129"/>
        <v>O/S</v>
      </c>
      <c r="BO554" s="9">
        <f t="shared" si="130"/>
        <v>0.55069029844129536</v>
      </c>
      <c r="BP554" s="7" t="str">
        <f t="shared" si="131"/>
        <v>OK</v>
      </c>
      <c r="BQ554" s="11">
        <f t="shared" si="132"/>
        <v>8.2923076923076913</v>
      </c>
      <c r="BR554" s="10" t="str">
        <f t="shared" si="133"/>
        <v>-</v>
      </c>
      <c r="BS554" s="9" t="str" cm="1">
        <f t="array" ref="BS554">IF(BQ554&lt;$K$45,"-",IF(BC554&lt;0,_xll.Dce_5575_1121_SigmaCr1(AN554,AG554,$B$23,$D$23),"-"))</f>
        <v>-</v>
      </c>
      <c r="BT554" s="10">
        <f t="shared" si="134"/>
        <v>0</v>
      </c>
      <c r="BU554" s="7" t="str">
        <f t="shared" si="135"/>
        <v>OK</v>
      </c>
      <c r="DA554" s="186"/>
      <c r="DB554" s="186"/>
      <c r="DC554" s="186"/>
      <c r="DD554" s="201"/>
      <c r="DE554" s="201"/>
      <c r="DF554" s="186"/>
      <c r="DG554" s="186"/>
      <c r="DH554" s="189"/>
      <c r="DI554" s="190"/>
      <c r="DJ554" s="187"/>
      <c r="DK554" s="187"/>
      <c r="DL554" s="190"/>
      <c r="DM554" s="190"/>
      <c r="DN554" s="190"/>
      <c r="DO554" s="190"/>
      <c r="DP554" s="190"/>
      <c r="DQ554" s="190"/>
      <c r="DR554" s="190"/>
      <c r="DS554" s="190"/>
      <c r="DT554" s="190"/>
      <c r="DU554" s="190"/>
      <c r="DV554" s="190"/>
      <c r="DW554" s="190"/>
      <c r="DX554" s="190"/>
      <c r="DY554" s="190"/>
      <c r="DZ554" s="190"/>
      <c r="EA554" s="190"/>
      <c r="EB554" s="186"/>
      <c r="EC554" s="188"/>
      <c r="ED554" s="188"/>
      <c r="EE554" s="188"/>
      <c r="EF554" s="188"/>
      <c r="EG554" s="188"/>
      <c r="EH554" s="188"/>
      <c r="EI554" s="188"/>
      <c r="EJ554" s="191"/>
      <c r="EK554" s="191"/>
      <c r="EL554" s="191"/>
      <c r="EM554" s="191"/>
      <c r="EN554" s="189"/>
      <c r="EO554" s="190"/>
      <c r="EP554" s="189"/>
      <c r="EQ554" s="187"/>
      <c r="ER554" s="191"/>
      <c r="ES554" s="190"/>
      <c r="ET554" s="191"/>
      <c r="EU554" s="190"/>
    </row>
    <row r="555" spans="27:151">
      <c r="AA555" s="6" t="s">
        <v>282</v>
      </c>
      <c r="AB555" s="5" t="s">
        <v>283</v>
      </c>
      <c r="AC555" s="5" t="s">
        <v>284</v>
      </c>
      <c r="AD555" s="4">
        <v>18.38</v>
      </c>
      <c r="AE555" s="4">
        <v>28</v>
      </c>
      <c r="AF555" s="5">
        <v>114.3</v>
      </c>
      <c r="AG555" s="5">
        <v>6.5000000000000009</v>
      </c>
      <c r="AH555" s="6" t="str">
        <f t="shared" si="121"/>
        <v>114.3 x 6.5</v>
      </c>
      <c r="AI555" s="11" cm="1">
        <f t="array" ref="AI555">_xll.DCEPropSectPipe(AF555, AG555, "Area")</f>
        <v>2201.3139723703698</v>
      </c>
      <c r="AJ555" s="151" cm="1">
        <f t="array" ref="AJ555">_xll.DCEPropSectPipe(AF555, AG555, "Ix")</f>
        <v>3209265.3722516391</v>
      </c>
      <c r="AK555" s="151" cm="1">
        <f t="array" ref="AK555">_xll.DCEPropSectPipe(AF555, AG555, "W")</f>
        <v>56155.124623825708</v>
      </c>
      <c r="AL555" s="151" cm="1">
        <f t="array" ref="AL555">_xll.DCEPropSectPipe(AF555, AG555, "Sx")</f>
        <v>37813.500833333332</v>
      </c>
      <c r="AM555" s="11">
        <f>2*Cal!AG555</f>
        <v>13.000000000000002</v>
      </c>
      <c r="AN555" s="11">
        <f t="shared" si="122"/>
        <v>53.9</v>
      </c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B555" s="5" t="s">
        <v>302</v>
      </c>
      <c r="BC555" s="3">
        <v>907.00475761263931</v>
      </c>
      <c r="BD555" s="3">
        <v>0</v>
      </c>
      <c r="BE555" s="3">
        <v>1.5067759177032249</v>
      </c>
      <c r="BF555" s="3">
        <v>5.8526805099437951</v>
      </c>
      <c r="BG555" s="3">
        <v>0</v>
      </c>
      <c r="BH555" s="153">
        <f t="shared" si="123"/>
        <v>5.8526805099437951</v>
      </c>
      <c r="BI555" s="153">
        <f t="shared" si="124"/>
        <v>1.5067759177032249</v>
      </c>
      <c r="BJ555" s="8">
        <f t="shared" si="125"/>
        <v>1.9620419115838967</v>
      </c>
      <c r="BK555" s="8">
        <f t="shared" si="126"/>
        <v>0.49630211626996906</v>
      </c>
      <c r="BL555" s="8">
        <f t="shared" si="127"/>
        <v>2.4583440278538657</v>
      </c>
      <c r="BM555" s="8">
        <f t="shared" si="128"/>
        <v>1.1212418171062281E-2</v>
      </c>
      <c r="BN555" s="7" t="str">
        <f t="shared" si="129"/>
        <v>O/S</v>
      </c>
      <c r="BO555" s="9">
        <f t="shared" si="130"/>
        <v>0.49630211626996912</v>
      </c>
      <c r="BP555" s="7" t="str">
        <f t="shared" si="131"/>
        <v>OK</v>
      </c>
      <c r="BQ555" s="11">
        <f t="shared" si="132"/>
        <v>8.2923076923076913</v>
      </c>
      <c r="BR555" s="10" t="str">
        <f t="shared" si="133"/>
        <v>-</v>
      </c>
      <c r="BS555" s="9" t="str" cm="1">
        <f t="array" ref="BS555">IF(BQ555&lt;$K$45,"-",IF(BC555&lt;0,_xll.Dce_5575_1121_SigmaCr1(AN555,AG555,$B$23,$D$23),"-"))</f>
        <v>-</v>
      </c>
      <c r="BT555" s="10">
        <f t="shared" si="134"/>
        <v>0</v>
      </c>
      <c r="BU555" s="7" t="str">
        <f t="shared" si="135"/>
        <v>OK</v>
      </c>
      <c r="DA555" s="186"/>
      <c r="DB555" s="186"/>
      <c r="DC555" s="186"/>
      <c r="DD555" s="201"/>
      <c r="DE555" s="201"/>
      <c r="DF555" s="186"/>
      <c r="DG555" s="186"/>
      <c r="DH555" s="189"/>
      <c r="DI555" s="186"/>
      <c r="DJ555" s="186"/>
      <c r="DK555" s="186"/>
      <c r="DL555" s="186"/>
      <c r="DM555" s="186"/>
      <c r="DN555" s="186"/>
      <c r="DO555" s="186"/>
      <c r="DP555" s="186"/>
      <c r="DQ555" s="186"/>
      <c r="DR555" s="186"/>
      <c r="DS555" s="186"/>
      <c r="DT555" s="186"/>
      <c r="DU555" s="186"/>
      <c r="DV555" s="186"/>
      <c r="DW555" s="186"/>
      <c r="DX555" s="186"/>
      <c r="DY555" s="186"/>
      <c r="DZ555" s="186"/>
      <c r="EA555" s="186"/>
      <c r="EB555" s="186"/>
      <c r="EC555" s="188"/>
      <c r="ED555" s="188"/>
      <c r="EE555" s="188"/>
      <c r="EF555" s="188"/>
      <c r="EG555" s="188"/>
      <c r="EH555" s="188"/>
      <c r="EI555" s="188"/>
      <c r="EJ555" s="188"/>
      <c r="EK555" s="188"/>
      <c r="EL555" s="188"/>
      <c r="EM555" s="188"/>
      <c r="EN555" s="188"/>
      <c r="EO555" s="188"/>
      <c r="EP555" s="188"/>
      <c r="EQ555" s="188"/>
      <c r="ER555" s="188"/>
      <c r="ES555" s="188"/>
      <c r="ET555" s="188"/>
      <c r="EU555" s="188"/>
    </row>
    <row r="556" spans="27:151">
      <c r="AA556" s="6" t="s">
        <v>282</v>
      </c>
      <c r="AB556" s="5" t="s">
        <v>283</v>
      </c>
      <c r="AC556" s="5" t="s">
        <v>284</v>
      </c>
      <c r="AD556" s="4">
        <v>18.809999999999999</v>
      </c>
      <c r="AE556" s="4">
        <v>28</v>
      </c>
      <c r="AF556" s="5">
        <v>114.3</v>
      </c>
      <c r="AG556" s="5">
        <v>6.5000000000000009</v>
      </c>
      <c r="AH556" s="6" t="str">
        <f t="shared" si="121"/>
        <v>114.3 x 6.5</v>
      </c>
      <c r="AI556" s="11" cm="1">
        <f t="array" ref="AI556">_xll.DCEPropSectPipe(AF556, AG556, "Area")</f>
        <v>2201.3139723703698</v>
      </c>
      <c r="AJ556" s="151" cm="1">
        <f t="array" ref="AJ556">_xll.DCEPropSectPipe(AF556, AG556, "Ix")</f>
        <v>3209265.3722516391</v>
      </c>
      <c r="AK556" s="151" cm="1">
        <f t="array" ref="AK556">_xll.DCEPropSectPipe(AF556, AG556, "W")</f>
        <v>56155.124623825708</v>
      </c>
      <c r="AL556" s="151" cm="1">
        <f t="array" ref="AL556">_xll.DCEPropSectPipe(AF556, AG556, "Sx")</f>
        <v>37813.500833333332</v>
      </c>
      <c r="AM556" s="11">
        <f>2*Cal!AG556</f>
        <v>13.000000000000002</v>
      </c>
      <c r="AN556" s="11">
        <f t="shared" si="122"/>
        <v>53.9</v>
      </c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B556" s="5" t="s">
        <v>302</v>
      </c>
      <c r="BC556" s="3">
        <v>907.00475761263931</v>
      </c>
      <c r="BD556" s="3">
        <v>0</v>
      </c>
      <c r="BE556" s="3">
        <v>1.5883196111312832</v>
      </c>
      <c r="BF556" s="3">
        <v>5.1756283630112456</v>
      </c>
      <c r="BG556" s="3">
        <v>0</v>
      </c>
      <c r="BH556" s="153">
        <f t="shared" si="123"/>
        <v>5.1756283630112456</v>
      </c>
      <c r="BI556" s="153">
        <f t="shared" si="124"/>
        <v>1.5883196111312832</v>
      </c>
      <c r="BJ556" s="8">
        <f t="shared" si="125"/>
        <v>1.9620419115838967</v>
      </c>
      <c r="BK556" s="8">
        <f t="shared" si="126"/>
        <v>0.43888869471435138</v>
      </c>
      <c r="BL556" s="8">
        <f t="shared" si="127"/>
        <v>2.4009306062982483</v>
      </c>
      <c r="BM556" s="8">
        <f t="shared" si="128"/>
        <v>1.1819211775330896E-2</v>
      </c>
      <c r="BN556" s="7" t="str">
        <f t="shared" si="129"/>
        <v>O/S</v>
      </c>
      <c r="BO556" s="9">
        <f t="shared" si="130"/>
        <v>0.43888869471435143</v>
      </c>
      <c r="BP556" s="7" t="str">
        <f t="shared" si="131"/>
        <v>OK</v>
      </c>
      <c r="BQ556" s="11">
        <f t="shared" si="132"/>
        <v>8.2923076923076913</v>
      </c>
      <c r="BR556" s="10" t="str">
        <f t="shared" si="133"/>
        <v>-</v>
      </c>
      <c r="BS556" s="9" t="str" cm="1">
        <f t="array" ref="BS556">IF(BQ556&lt;$K$45,"-",IF(BC556&lt;0,_xll.Dce_5575_1121_SigmaCr1(AN556,AG556,$B$23,$D$23),"-"))</f>
        <v>-</v>
      </c>
      <c r="BT556" s="10">
        <f t="shared" si="134"/>
        <v>0</v>
      </c>
      <c r="BU556" s="7" t="str">
        <f t="shared" si="135"/>
        <v>OK</v>
      </c>
      <c r="DA556" s="186"/>
      <c r="DB556" s="186"/>
      <c r="DC556" s="186"/>
      <c r="DD556" s="201"/>
      <c r="DE556" s="201"/>
      <c r="DF556" s="186"/>
      <c r="DG556" s="186"/>
      <c r="DH556" s="189"/>
      <c r="DI556" s="186"/>
      <c r="DJ556" s="186"/>
      <c r="DK556" s="186"/>
      <c r="DL556" s="186"/>
      <c r="DM556" s="186"/>
      <c r="DN556" s="186"/>
      <c r="DO556" s="186"/>
      <c r="DP556" s="186"/>
      <c r="DQ556" s="186"/>
      <c r="DR556" s="186"/>
      <c r="DS556" s="186"/>
      <c r="DT556" s="186"/>
      <c r="DU556" s="186"/>
      <c r="DV556" s="186"/>
      <c r="DW556" s="186"/>
      <c r="DX556" s="186"/>
      <c r="DY556" s="186"/>
      <c r="DZ556" s="186"/>
      <c r="EA556" s="186"/>
      <c r="EB556" s="186"/>
      <c r="EC556" s="188"/>
      <c r="ED556" s="188"/>
      <c r="EE556" s="188"/>
      <c r="EF556" s="188"/>
      <c r="EG556" s="188"/>
      <c r="EH556" s="188"/>
      <c r="EI556" s="188"/>
      <c r="EJ556" s="188"/>
      <c r="EK556" s="188"/>
      <c r="EL556" s="188"/>
      <c r="EM556" s="188"/>
      <c r="EN556" s="188"/>
      <c r="EO556" s="188"/>
      <c r="EP556" s="188"/>
      <c r="EQ556" s="188"/>
      <c r="ER556" s="188"/>
      <c r="ES556" s="188"/>
      <c r="ET556" s="188"/>
      <c r="EU556" s="188"/>
    </row>
    <row r="557" spans="27:151">
      <c r="AA557" s="6" t="s">
        <v>282</v>
      </c>
      <c r="AB557" s="5" t="s">
        <v>283</v>
      </c>
      <c r="AC557" s="5" t="s">
        <v>284</v>
      </c>
      <c r="AD557" s="4">
        <v>19.25</v>
      </c>
      <c r="AE557" s="4">
        <v>28</v>
      </c>
      <c r="AF557" s="5">
        <v>114.3</v>
      </c>
      <c r="AG557" s="5">
        <v>6.5000000000000009</v>
      </c>
      <c r="AH557" s="6" t="str">
        <f t="shared" si="121"/>
        <v>114.3 x 6.5</v>
      </c>
      <c r="AI557" s="11" cm="1">
        <f t="array" ref="AI557">_xll.DCEPropSectPipe(AF557, AG557, "Area")</f>
        <v>2201.3139723703698</v>
      </c>
      <c r="AJ557" s="151" cm="1">
        <f t="array" ref="AJ557">_xll.DCEPropSectPipe(AF557, AG557, "Ix")</f>
        <v>3209265.3722516391</v>
      </c>
      <c r="AK557" s="151" cm="1">
        <f t="array" ref="AK557">_xll.DCEPropSectPipe(AF557, AG557, "W")</f>
        <v>56155.124623825708</v>
      </c>
      <c r="AL557" s="151" cm="1">
        <f t="array" ref="AL557">_xll.DCEPropSectPipe(AF557, AG557, "Sx")</f>
        <v>37813.500833333332</v>
      </c>
      <c r="AM557" s="11">
        <f>2*Cal!AG557</f>
        <v>13.000000000000002</v>
      </c>
      <c r="AN557" s="11">
        <f t="shared" si="122"/>
        <v>53.9</v>
      </c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B557" s="5" t="s">
        <v>302</v>
      </c>
      <c r="BC557" s="3">
        <v>907.00475761263931</v>
      </c>
      <c r="BD557" s="3">
        <v>0</v>
      </c>
      <c r="BE557" s="3">
        <v>1.669863304559341</v>
      </c>
      <c r="BF557" s="3">
        <v>4.4629008502039218</v>
      </c>
      <c r="BG557" s="3">
        <v>0</v>
      </c>
      <c r="BH557" s="153">
        <f t="shared" si="123"/>
        <v>4.4629008502039218</v>
      </c>
      <c r="BI557" s="153">
        <f t="shared" si="124"/>
        <v>1.669863304559341</v>
      </c>
      <c r="BJ557" s="8">
        <f t="shared" si="125"/>
        <v>1.9620419115838967</v>
      </c>
      <c r="BK557" s="8">
        <f t="shared" si="126"/>
        <v>0.37845003377444247</v>
      </c>
      <c r="BL557" s="8">
        <f t="shared" si="127"/>
        <v>2.3404919453583393</v>
      </c>
      <c r="BM557" s="8">
        <f t="shared" si="128"/>
        <v>1.2426005379599512E-2</v>
      </c>
      <c r="BN557" s="7" t="str">
        <f t="shared" si="129"/>
        <v>O/S</v>
      </c>
      <c r="BO557" s="9">
        <f t="shared" si="130"/>
        <v>0.37845003377444253</v>
      </c>
      <c r="BP557" s="7" t="str">
        <f t="shared" si="131"/>
        <v>OK</v>
      </c>
      <c r="BQ557" s="11">
        <f t="shared" si="132"/>
        <v>8.2923076923076913</v>
      </c>
      <c r="BR557" s="10" t="str">
        <f t="shared" si="133"/>
        <v>-</v>
      </c>
      <c r="BS557" s="9" t="str" cm="1">
        <f t="array" ref="BS557">IF(BQ557&lt;$K$45,"-",IF(BC557&lt;0,_xll.Dce_5575_1121_SigmaCr1(AN557,AG557,$B$23,$D$23),"-"))</f>
        <v>-</v>
      </c>
      <c r="BT557" s="10">
        <f t="shared" si="134"/>
        <v>0</v>
      </c>
      <c r="BU557" s="7" t="str">
        <f t="shared" si="135"/>
        <v>OK</v>
      </c>
      <c r="DA557" s="186"/>
      <c r="DB557" s="186"/>
      <c r="DC557" s="186"/>
      <c r="DD557" s="201"/>
      <c r="DE557" s="201"/>
      <c r="DF557" s="186"/>
      <c r="DG557" s="186"/>
      <c r="DH557" s="189"/>
      <c r="DI557" s="186"/>
      <c r="DJ557" s="186"/>
      <c r="DK557" s="186"/>
      <c r="DL557" s="186"/>
      <c r="DM557" s="186"/>
      <c r="DN557" s="186"/>
      <c r="DO557" s="186"/>
      <c r="DP557" s="186"/>
      <c r="DQ557" s="186"/>
      <c r="DR557" s="186"/>
      <c r="DS557" s="186"/>
      <c r="DT557" s="186"/>
      <c r="DU557" s="186"/>
      <c r="DV557" s="186"/>
      <c r="DW557" s="186"/>
      <c r="DX557" s="186"/>
      <c r="DY557" s="186"/>
      <c r="DZ557" s="186"/>
      <c r="EA557" s="186"/>
      <c r="EB557" s="186"/>
      <c r="EC557" s="188"/>
      <c r="ED557" s="188"/>
      <c r="EE557" s="188"/>
      <c r="EF557" s="188"/>
      <c r="EG557" s="188"/>
      <c r="EH557" s="188"/>
      <c r="EI557" s="188"/>
      <c r="EJ557" s="188"/>
      <c r="EK557" s="188"/>
      <c r="EL557" s="188"/>
      <c r="EM557" s="188"/>
      <c r="EN557" s="188"/>
      <c r="EO557" s="188"/>
      <c r="EP557" s="188"/>
      <c r="EQ557" s="188"/>
      <c r="ER557" s="188"/>
      <c r="ES557" s="188"/>
      <c r="ET557" s="188"/>
      <c r="EU557" s="188"/>
    </row>
    <row r="558" spans="27:151">
      <c r="AA558" s="6" t="s">
        <v>282</v>
      </c>
      <c r="AB558" s="5" t="s">
        <v>283</v>
      </c>
      <c r="AC558" s="5" t="s">
        <v>284</v>
      </c>
      <c r="AD558" s="4">
        <v>19.25</v>
      </c>
      <c r="AE558" s="4">
        <v>28</v>
      </c>
      <c r="AF558" s="5">
        <v>114.3</v>
      </c>
      <c r="AG558" s="5">
        <v>6.5000000000000009</v>
      </c>
      <c r="AH558" s="6" t="str">
        <f t="shared" si="121"/>
        <v>114.3 x 6.5</v>
      </c>
      <c r="AI558" s="11" cm="1">
        <f t="array" ref="AI558">_xll.DCEPropSectPipe(AF558, AG558, "Area")</f>
        <v>2201.3139723703698</v>
      </c>
      <c r="AJ558" s="151" cm="1">
        <f t="array" ref="AJ558">_xll.DCEPropSectPipe(AF558, AG558, "Ix")</f>
        <v>3209265.3722516391</v>
      </c>
      <c r="AK558" s="151" cm="1">
        <f t="array" ref="AK558">_xll.DCEPropSectPipe(AF558, AG558, "W")</f>
        <v>56155.124623825708</v>
      </c>
      <c r="AL558" s="151" cm="1">
        <f t="array" ref="AL558">_xll.DCEPropSectPipe(AF558, AG558, "Sx")</f>
        <v>37813.500833333332</v>
      </c>
      <c r="AM558" s="11">
        <f>2*Cal!AG558</f>
        <v>13.000000000000002</v>
      </c>
      <c r="AN558" s="11">
        <f t="shared" si="122"/>
        <v>53.9</v>
      </c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B558" s="5" t="s">
        <v>302</v>
      </c>
      <c r="BC558" s="3">
        <v>907.00475761263931</v>
      </c>
      <c r="BD558" s="3">
        <v>0</v>
      </c>
      <c r="BE558" s="3">
        <v>-0.24834687758659926</v>
      </c>
      <c r="BF558" s="3">
        <v>4.462900850204071</v>
      </c>
      <c r="BG558" s="3">
        <v>0</v>
      </c>
      <c r="BH558" s="153">
        <f t="shared" si="123"/>
        <v>4.462900850204071</v>
      </c>
      <c r="BI558" s="153">
        <f t="shared" si="124"/>
        <v>0.24834687758659926</v>
      </c>
      <c r="BJ558" s="8">
        <f t="shared" si="125"/>
        <v>1.9620419115838967</v>
      </c>
      <c r="BK558" s="8">
        <f t="shared" si="126"/>
        <v>0.37845003377445513</v>
      </c>
      <c r="BL558" s="8">
        <f t="shared" si="127"/>
        <v>2.3404919453583517</v>
      </c>
      <c r="BM558" s="8">
        <f t="shared" si="128"/>
        <v>1.8480312900295602E-3</v>
      </c>
      <c r="BN558" s="7" t="str">
        <f t="shared" si="129"/>
        <v>O/S</v>
      </c>
      <c r="BO558" s="9">
        <f t="shared" si="130"/>
        <v>0.37845003377445519</v>
      </c>
      <c r="BP558" s="7" t="str">
        <f t="shared" si="131"/>
        <v>OK</v>
      </c>
      <c r="BQ558" s="11">
        <f t="shared" si="132"/>
        <v>8.2923076923076913</v>
      </c>
      <c r="BR558" s="10" t="str">
        <f t="shared" si="133"/>
        <v>-</v>
      </c>
      <c r="BS558" s="9" t="str" cm="1">
        <f t="array" ref="BS558">IF(BQ558&lt;$K$45,"-",IF(BC558&lt;0,_xll.Dce_5575_1121_SigmaCr1(AN558,AG558,$B$23,$D$23),"-"))</f>
        <v>-</v>
      </c>
      <c r="BT558" s="10">
        <f t="shared" si="134"/>
        <v>0</v>
      </c>
      <c r="BU558" s="7" t="str">
        <f t="shared" si="135"/>
        <v>OK</v>
      </c>
      <c r="DA558" s="186"/>
      <c r="DB558" s="186"/>
      <c r="DC558" s="186"/>
      <c r="DD558" s="201"/>
      <c r="DE558" s="201"/>
      <c r="DF558" s="186"/>
      <c r="DG558" s="186"/>
      <c r="DH558" s="189"/>
      <c r="DI558" s="186"/>
      <c r="DJ558" s="186"/>
      <c r="DK558" s="186"/>
      <c r="DL558" s="186"/>
      <c r="DM558" s="186"/>
      <c r="DN558" s="186"/>
      <c r="DO558" s="186"/>
      <c r="DP558" s="186"/>
      <c r="DQ558" s="186"/>
      <c r="DR558" s="186"/>
      <c r="DS558" s="186"/>
      <c r="DT558" s="186"/>
      <c r="DU558" s="186"/>
      <c r="DV558" s="186"/>
      <c r="DW558" s="186"/>
      <c r="DX558" s="186"/>
      <c r="DY558" s="186"/>
      <c r="DZ558" s="186"/>
      <c r="EA558" s="186"/>
      <c r="EB558" s="186"/>
      <c r="EC558" s="188"/>
      <c r="ED558" s="188"/>
      <c r="EE558" s="188"/>
      <c r="EF558" s="188"/>
      <c r="EG558" s="188"/>
      <c r="EH558" s="188"/>
      <c r="EI558" s="188"/>
      <c r="EJ558" s="188"/>
      <c r="EK558" s="188"/>
      <c r="EL558" s="188"/>
      <c r="EM558" s="188"/>
      <c r="EN558" s="188"/>
      <c r="EO558" s="188"/>
      <c r="EP558" s="188"/>
      <c r="EQ558" s="188"/>
      <c r="ER558" s="188"/>
      <c r="ES558" s="188"/>
      <c r="ET558" s="188"/>
      <c r="EU558" s="188"/>
    </row>
    <row r="559" spans="27:151">
      <c r="AA559" s="6" t="s">
        <v>282</v>
      </c>
      <c r="AB559" s="5" t="s">
        <v>283</v>
      </c>
      <c r="AC559" s="5" t="s">
        <v>284</v>
      </c>
      <c r="AD559" s="4">
        <v>19.690000000000001</v>
      </c>
      <c r="AE559" s="4">
        <v>28</v>
      </c>
      <c r="AF559" s="5">
        <v>114.3</v>
      </c>
      <c r="AG559" s="5">
        <v>6.5000000000000009</v>
      </c>
      <c r="AH559" s="6" t="str">
        <f t="shared" si="121"/>
        <v>114.3 x 6.5</v>
      </c>
      <c r="AI559" s="11" cm="1">
        <f t="array" ref="AI559">_xll.DCEPropSectPipe(AF559, AG559, "Area")</f>
        <v>2201.3139723703698</v>
      </c>
      <c r="AJ559" s="151" cm="1">
        <f t="array" ref="AJ559">_xll.DCEPropSectPipe(AF559, AG559, "Ix")</f>
        <v>3209265.3722516391</v>
      </c>
      <c r="AK559" s="151" cm="1">
        <f t="array" ref="AK559">_xll.DCEPropSectPipe(AF559, AG559, "W")</f>
        <v>56155.124623825708</v>
      </c>
      <c r="AL559" s="151" cm="1">
        <f t="array" ref="AL559">_xll.DCEPropSectPipe(AF559, AG559, "Sx")</f>
        <v>37813.500833333332</v>
      </c>
      <c r="AM559" s="11">
        <f>2*Cal!AG559</f>
        <v>13.000000000000002</v>
      </c>
      <c r="AN559" s="11">
        <f t="shared" si="122"/>
        <v>53.9</v>
      </c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B559" s="5" t="s">
        <v>302</v>
      </c>
      <c r="BC559" s="3">
        <v>907.00475761263931</v>
      </c>
      <c r="BD559" s="3">
        <v>0</v>
      </c>
      <c r="BE559" s="3">
        <v>-0.1668031841585414</v>
      </c>
      <c r="BF559" s="3">
        <v>4.5537149262108194</v>
      </c>
      <c r="BG559" s="3">
        <v>0</v>
      </c>
      <c r="BH559" s="153">
        <f t="shared" si="123"/>
        <v>4.5537149262108194</v>
      </c>
      <c r="BI559" s="153">
        <f t="shared" si="124"/>
        <v>0.1668031841585414</v>
      </c>
      <c r="BJ559" s="8">
        <f t="shared" si="125"/>
        <v>1.9620419115838967</v>
      </c>
      <c r="BK559" s="8">
        <f t="shared" si="126"/>
        <v>0.38615098687324029</v>
      </c>
      <c r="BL559" s="8">
        <f t="shared" si="127"/>
        <v>2.3481928984571372</v>
      </c>
      <c r="BM559" s="8">
        <f t="shared" si="128"/>
        <v>1.2412376857609466E-3</v>
      </c>
      <c r="BN559" s="7" t="str">
        <f t="shared" si="129"/>
        <v>O/S</v>
      </c>
      <c r="BO559" s="9">
        <f t="shared" si="130"/>
        <v>0.38615098687324034</v>
      </c>
      <c r="BP559" s="7" t="str">
        <f t="shared" si="131"/>
        <v>OK</v>
      </c>
      <c r="BQ559" s="11">
        <f t="shared" si="132"/>
        <v>8.2923076923076913</v>
      </c>
      <c r="BR559" s="10" t="str">
        <f t="shared" si="133"/>
        <v>-</v>
      </c>
      <c r="BS559" s="9" t="str" cm="1">
        <f t="array" ref="BS559">IF(BQ559&lt;$K$45,"-",IF(BC559&lt;0,_xll.Dce_5575_1121_SigmaCr1(AN559,AG559,$B$23,$D$23),"-"))</f>
        <v>-</v>
      </c>
      <c r="BT559" s="10">
        <f t="shared" si="134"/>
        <v>0</v>
      </c>
      <c r="BU559" s="7" t="str">
        <f t="shared" si="135"/>
        <v>OK</v>
      </c>
      <c r="DA559" s="186"/>
      <c r="DB559" s="186"/>
      <c r="DC559" s="186"/>
      <c r="DD559" s="201"/>
      <c r="DE559" s="201"/>
      <c r="DF559" s="186"/>
      <c r="DG559" s="186"/>
      <c r="DH559" s="189"/>
      <c r="DI559" s="186"/>
      <c r="DJ559" s="186"/>
      <c r="DK559" s="186"/>
      <c r="DL559" s="186"/>
      <c r="DM559" s="186"/>
      <c r="DN559" s="186"/>
      <c r="DO559" s="186"/>
      <c r="DP559" s="186"/>
      <c r="DQ559" s="186"/>
      <c r="DR559" s="186"/>
      <c r="DS559" s="186"/>
      <c r="DT559" s="186"/>
      <c r="DU559" s="186"/>
      <c r="DV559" s="186"/>
      <c r="DW559" s="186"/>
      <c r="DX559" s="186"/>
      <c r="DY559" s="186"/>
      <c r="DZ559" s="186"/>
      <c r="EA559" s="186"/>
      <c r="EB559" s="186"/>
      <c r="EC559" s="188"/>
      <c r="ED559" s="188"/>
      <c r="EE559" s="188"/>
      <c r="EF559" s="188"/>
      <c r="EG559" s="188"/>
      <c r="EH559" s="188"/>
      <c r="EI559" s="188"/>
      <c r="EJ559" s="188"/>
      <c r="EK559" s="188"/>
      <c r="EL559" s="188"/>
      <c r="EM559" s="188"/>
      <c r="EN559" s="188"/>
      <c r="EO559" s="188"/>
      <c r="EP559" s="188"/>
      <c r="EQ559" s="188"/>
      <c r="ER559" s="188"/>
      <c r="ES559" s="188"/>
      <c r="ET559" s="188"/>
      <c r="EU559" s="188"/>
    </row>
    <row r="560" spans="27:151">
      <c r="AA560" s="6" t="s">
        <v>282</v>
      </c>
      <c r="AB560" s="5" t="s">
        <v>283</v>
      </c>
      <c r="AC560" s="5" t="s">
        <v>284</v>
      </c>
      <c r="AD560" s="4">
        <v>20.12</v>
      </c>
      <c r="AE560" s="4">
        <v>28</v>
      </c>
      <c r="AF560" s="5">
        <v>114.3</v>
      </c>
      <c r="AG560" s="5">
        <v>6.5000000000000009</v>
      </c>
      <c r="AH560" s="6" t="str">
        <f t="shared" si="121"/>
        <v>114.3 x 6.5</v>
      </c>
      <c r="AI560" s="11" cm="1">
        <f t="array" ref="AI560">_xll.DCEPropSectPipe(AF560, AG560, "Area")</f>
        <v>2201.3139723703698</v>
      </c>
      <c r="AJ560" s="151" cm="1">
        <f t="array" ref="AJ560">_xll.DCEPropSectPipe(AF560, AG560, "Ix")</f>
        <v>3209265.3722516391</v>
      </c>
      <c r="AK560" s="151" cm="1">
        <f t="array" ref="AK560">_xll.DCEPropSectPipe(AF560, AG560, "W")</f>
        <v>56155.124623825708</v>
      </c>
      <c r="AL560" s="151" cm="1">
        <f t="array" ref="AL560">_xll.DCEPropSectPipe(AF560, AG560, "Sx")</f>
        <v>37813.500833333332</v>
      </c>
      <c r="AM560" s="11">
        <f>2*Cal!AG560</f>
        <v>13.000000000000002</v>
      </c>
      <c r="AN560" s="11">
        <f t="shared" si="122"/>
        <v>53.9</v>
      </c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B560" s="5" t="s">
        <v>302</v>
      </c>
      <c r="BC560" s="3">
        <v>907.00475761263931</v>
      </c>
      <c r="BD560" s="3">
        <v>0</v>
      </c>
      <c r="BE560" s="3">
        <v>-8.52594907304835E-2</v>
      </c>
      <c r="BF560" s="3">
        <v>4.6088536363427943</v>
      </c>
      <c r="BG560" s="3">
        <v>0</v>
      </c>
      <c r="BH560" s="153">
        <f t="shared" si="123"/>
        <v>4.6088536363427943</v>
      </c>
      <c r="BI560" s="153">
        <f t="shared" si="124"/>
        <v>8.52594907304835E-2</v>
      </c>
      <c r="BJ560" s="8">
        <f t="shared" si="125"/>
        <v>1.9620419115838967</v>
      </c>
      <c r="BK560" s="8">
        <f t="shared" si="126"/>
        <v>0.39082670058773422</v>
      </c>
      <c r="BL560" s="8">
        <f t="shared" si="127"/>
        <v>2.3528686121716311</v>
      </c>
      <c r="BM560" s="8">
        <f t="shared" si="128"/>
        <v>6.3444408149233281E-4</v>
      </c>
      <c r="BN560" s="7" t="str">
        <f t="shared" si="129"/>
        <v>O/S</v>
      </c>
      <c r="BO560" s="9">
        <f t="shared" si="130"/>
        <v>0.39082670058773428</v>
      </c>
      <c r="BP560" s="7" t="str">
        <f t="shared" si="131"/>
        <v>OK</v>
      </c>
      <c r="BQ560" s="11">
        <f t="shared" si="132"/>
        <v>8.2923076923076913</v>
      </c>
      <c r="BR560" s="10" t="str">
        <f t="shared" si="133"/>
        <v>-</v>
      </c>
      <c r="BS560" s="9" t="str" cm="1">
        <f t="array" ref="BS560">IF(BQ560&lt;$K$45,"-",IF(BC560&lt;0,_xll.Dce_5575_1121_SigmaCr1(AN560,AG560,$B$23,$D$23),"-"))</f>
        <v>-</v>
      </c>
      <c r="BT560" s="10">
        <f t="shared" si="134"/>
        <v>0</v>
      </c>
      <c r="BU560" s="7" t="str">
        <f t="shared" si="135"/>
        <v>OK</v>
      </c>
      <c r="DA560" s="186"/>
      <c r="DB560" s="186"/>
      <c r="DC560" s="186"/>
      <c r="DD560" s="201"/>
      <c r="DE560" s="201"/>
      <c r="DF560" s="186"/>
      <c r="DG560" s="186"/>
      <c r="DH560" s="189"/>
      <c r="DI560" s="186"/>
      <c r="DJ560" s="186"/>
      <c r="DK560" s="186"/>
      <c r="DL560" s="186"/>
      <c r="DM560" s="186"/>
      <c r="DN560" s="186"/>
      <c r="DO560" s="186"/>
      <c r="DP560" s="186"/>
      <c r="DQ560" s="186"/>
      <c r="DR560" s="186"/>
      <c r="DS560" s="186"/>
      <c r="DT560" s="186"/>
      <c r="DU560" s="186"/>
      <c r="DV560" s="186"/>
      <c r="DW560" s="186"/>
      <c r="DX560" s="186"/>
      <c r="DY560" s="186"/>
      <c r="DZ560" s="186"/>
      <c r="EA560" s="186"/>
      <c r="EB560" s="186"/>
      <c r="EC560" s="188"/>
      <c r="ED560" s="188"/>
      <c r="EE560" s="188"/>
      <c r="EF560" s="188"/>
      <c r="EG560" s="188"/>
      <c r="EH560" s="188"/>
      <c r="EI560" s="188"/>
      <c r="EJ560" s="188"/>
      <c r="EK560" s="188"/>
      <c r="EL560" s="188"/>
      <c r="EM560" s="188"/>
      <c r="EN560" s="188"/>
      <c r="EO560" s="188"/>
      <c r="EP560" s="188"/>
      <c r="EQ560" s="188"/>
      <c r="ER560" s="188"/>
      <c r="ES560" s="188"/>
      <c r="ET560" s="188"/>
      <c r="EU560" s="188"/>
    </row>
    <row r="561" spans="27:151">
      <c r="AA561" s="6" t="s">
        <v>282</v>
      </c>
      <c r="AB561" s="5" t="s">
        <v>283</v>
      </c>
      <c r="AC561" s="5" t="s">
        <v>284</v>
      </c>
      <c r="AD561" s="4">
        <v>20.56</v>
      </c>
      <c r="AE561" s="4">
        <v>28</v>
      </c>
      <c r="AF561" s="5">
        <v>114.3</v>
      </c>
      <c r="AG561" s="5">
        <v>6.5000000000000009</v>
      </c>
      <c r="AH561" s="6" t="str">
        <f t="shared" si="121"/>
        <v>114.3 x 6.5</v>
      </c>
      <c r="AI561" s="11" cm="1">
        <f t="array" ref="AI561">_xll.DCEPropSectPipe(AF561, AG561, "Area")</f>
        <v>2201.3139723703698</v>
      </c>
      <c r="AJ561" s="151" cm="1">
        <f t="array" ref="AJ561">_xll.DCEPropSectPipe(AF561, AG561, "Ix")</f>
        <v>3209265.3722516391</v>
      </c>
      <c r="AK561" s="151" cm="1">
        <f t="array" ref="AK561">_xll.DCEPropSectPipe(AF561, AG561, "W")</f>
        <v>56155.124623825708</v>
      </c>
      <c r="AL561" s="151" cm="1">
        <f t="array" ref="AL561">_xll.DCEPropSectPipe(AF561, AG561, "Sx")</f>
        <v>37813.500833333332</v>
      </c>
      <c r="AM561" s="11">
        <f>2*Cal!AG561</f>
        <v>13.000000000000002</v>
      </c>
      <c r="AN561" s="11">
        <f t="shared" si="122"/>
        <v>53.9</v>
      </c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B561" s="5" t="s">
        <v>302</v>
      </c>
      <c r="BC561" s="3">
        <v>907.00475761263931</v>
      </c>
      <c r="BD561" s="3">
        <v>0</v>
      </c>
      <c r="BE561" s="3">
        <v>-3.71579730242563E-3</v>
      </c>
      <c r="BF561" s="3">
        <v>4.628316980599994</v>
      </c>
      <c r="BG561" s="3">
        <v>0</v>
      </c>
      <c r="BH561" s="153">
        <f t="shared" si="123"/>
        <v>4.628316980599994</v>
      </c>
      <c r="BI561" s="153">
        <f t="shared" si="124"/>
        <v>3.71579730242563E-3</v>
      </c>
      <c r="BJ561" s="8">
        <f t="shared" si="125"/>
        <v>1.9620419115838967</v>
      </c>
      <c r="BK561" s="8">
        <f t="shared" si="126"/>
        <v>0.39247717491793671</v>
      </c>
      <c r="BL561" s="8">
        <f t="shared" si="127"/>
        <v>2.3545190865018335</v>
      </c>
      <c r="BM561" s="8">
        <f t="shared" si="128"/>
        <v>2.7650477223719016E-5</v>
      </c>
      <c r="BN561" s="7" t="str">
        <f t="shared" si="129"/>
        <v>O/S</v>
      </c>
      <c r="BO561" s="9">
        <f t="shared" si="130"/>
        <v>0.39247717491793682</v>
      </c>
      <c r="BP561" s="7" t="str">
        <f t="shared" si="131"/>
        <v>OK</v>
      </c>
      <c r="BQ561" s="11">
        <f t="shared" si="132"/>
        <v>8.2923076923076913</v>
      </c>
      <c r="BR561" s="10" t="str">
        <f t="shared" si="133"/>
        <v>-</v>
      </c>
      <c r="BS561" s="9" t="str" cm="1">
        <f t="array" ref="BS561">IF(BQ561&lt;$K$45,"-",IF(BC561&lt;0,_xll.Dce_5575_1121_SigmaCr1(AN561,AG561,$B$23,$D$23),"-"))</f>
        <v>-</v>
      </c>
      <c r="BT561" s="10">
        <f t="shared" si="134"/>
        <v>0</v>
      </c>
      <c r="BU561" s="7" t="str">
        <f t="shared" si="135"/>
        <v>OK</v>
      </c>
      <c r="DA561" s="186"/>
      <c r="DB561" s="186"/>
      <c r="DC561" s="186"/>
      <c r="DD561" s="201"/>
      <c r="DE561" s="201"/>
      <c r="DF561" s="186"/>
      <c r="DG561" s="186"/>
      <c r="DH561" s="189"/>
      <c r="DI561" s="186"/>
      <c r="DJ561" s="186"/>
      <c r="DK561" s="186"/>
      <c r="DL561" s="186"/>
      <c r="DM561" s="186"/>
      <c r="DN561" s="186"/>
      <c r="DO561" s="186"/>
      <c r="DP561" s="186"/>
      <c r="DQ561" s="186"/>
      <c r="DR561" s="186"/>
      <c r="DS561" s="186"/>
      <c r="DT561" s="186"/>
      <c r="DU561" s="186"/>
      <c r="DV561" s="186"/>
      <c r="DW561" s="186"/>
      <c r="DX561" s="186"/>
      <c r="DY561" s="186"/>
      <c r="DZ561" s="186"/>
      <c r="EA561" s="186"/>
      <c r="EB561" s="186"/>
      <c r="EC561" s="188"/>
      <c r="ED561" s="188"/>
      <c r="EE561" s="188"/>
      <c r="EF561" s="188"/>
      <c r="EG561" s="188"/>
      <c r="EH561" s="188"/>
      <c r="EI561" s="188"/>
      <c r="EJ561" s="188"/>
      <c r="EK561" s="188"/>
      <c r="EL561" s="188"/>
      <c r="EM561" s="188"/>
      <c r="EN561" s="188"/>
      <c r="EO561" s="188"/>
      <c r="EP561" s="188"/>
      <c r="EQ561" s="188"/>
      <c r="ER561" s="188"/>
      <c r="ES561" s="188"/>
      <c r="ET561" s="188"/>
      <c r="EU561" s="188"/>
    </row>
    <row r="562" spans="27:151">
      <c r="AA562" s="6" t="s">
        <v>282</v>
      </c>
      <c r="AB562" s="5" t="s">
        <v>283</v>
      </c>
      <c r="AC562" s="5" t="s">
        <v>284</v>
      </c>
      <c r="AD562" s="4">
        <v>21</v>
      </c>
      <c r="AE562" s="4">
        <v>28</v>
      </c>
      <c r="AF562" s="5">
        <v>114.3</v>
      </c>
      <c r="AG562" s="5">
        <v>6.5000000000000009</v>
      </c>
      <c r="AH562" s="6" t="str">
        <f t="shared" si="121"/>
        <v>114.3 x 6.5</v>
      </c>
      <c r="AI562" s="11" cm="1">
        <f t="array" ref="AI562">_xll.DCEPropSectPipe(AF562, AG562, "Area")</f>
        <v>2201.3139723703698</v>
      </c>
      <c r="AJ562" s="151" cm="1">
        <f t="array" ref="AJ562">_xll.DCEPropSectPipe(AF562, AG562, "Ix")</f>
        <v>3209265.3722516391</v>
      </c>
      <c r="AK562" s="151" cm="1">
        <f t="array" ref="AK562">_xll.DCEPropSectPipe(AF562, AG562, "W")</f>
        <v>56155.124623825708</v>
      </c>
      <c r="AL562" s="151" cm="1">
        <f t="array" ref="AL562">_xll.DCEPropSectPipe(AF562, AG562, "Sx")</f>
        <v>37813.500833333332</v>
      </c>
      <c r="AM562" s="11">
        <f>2*Cal!AG562</f>
        <v>13.000000000000002</v>
      </c>
      <c r="AN562" s="11">
        <f t="shared" si="122"/>
        <v>53.9</v>
      </c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B562" s="5" t="s">
        <v>302</v>
      </c>
      <c r="BC562" s="3">
        <v>907.00475761263931</v>
      </c>
      <c r="BD562" s="3">
        <v>0</v>
      </c>
      <c r="BE562" s="3">
        <v>7.7827896125632248E-2</v>
      </c>
      <c r="BF562" s="3">
        <v>4.6121049589824175</v>
      </c>
      <c r="BG562" s="3">
        <v>0</v>
      </c>
      <c r="BH562" s="153">
        <f t="shared" si="123"/>
        <v>4.6121049589824175</v>
      </c>
      <c r="BI562" s="153">
        <f t="shared" si="124"/>
        <v>7.7827896125632248E-2</v>
      </c>
      <c r="BJ562" s="8">
        <f t="shared" si="125"/>
        <v>1.9620419115838967</v>
      </c>
      <c r="BK562" s="8">
        <f t="shared" si="126"/>
        <v>0.39110240986384787</v>
      </c>
      <c r="BL562" s="8">
        <f t="shared" si="127"/>
        <v>2.3531443214477448</v>
      </c>
      <c r="BM562" s="8">
        <f t="shared" si="128"/>
        <v>5.7914312704489485E-4</v>
      </c>
      <c r="BN562" s="7" t="str">
        <f t="shared" si="129"/>
        <v>O/S</v>
      </c>
      <c r="BO562" s="9">
        <f t="shared" si="130"/>
        <v>0.39110240986384792</v>
      </c>
      <c r="BP562" s="7" t="str">
        <f t="shared" si="131"/>
        <v>OK</v>
      </c>
      <c r="BQ562" s="11">
        <f t="shared" si="132"/>
        <v>8.2923076923076913</v>
      </c>
      <c r="BR562" s="10" t="str">
        <f t="shared" si="133"/>
        <v>-</v>
      </c>
      <c r="BS562" s="9" t="str" cm="1">
        <f t="array" ref="BS562">IF(BQ562&lt;$K$45,"-",IF(BC562&lt;0,_xll.Dce_5575_1121_SigmaCr1(AN562,AG562,$B$23,$D$23),"-"))</f>
        <v>-</v>
      </c>
      <c r="BT562" s="10">
        <f t="shared" si="134"/>
        <v>0</v>
      </c>
      <c r="BU562" s="7" t="str">
        <f t="shared" si="135"/>
        <v>OK</v>
      </c>
      <c r="DA562" s="186"/>
      <c r="DB562" s="186"/>
      <c r="DC562" s="186"/>
      <c r="DD562" s="201"/>
      <c r="DE562" s="201"/>
      <c r="DF562" s="186"/>
      <c r="DG562" s="186"/>
      <c r="DH562" s="189"/>
      <c r="DI562" s="186"/>
      <c r="DJ562" s="186"/>
      <c r="DK562" s="186"/>
      <c r="DL562" s="186"/>
      <c r="DM562" s="186"/>
      <c r="DN562" s="186"/>
      <c r="DO562" s="186"/>
      <c r="DP562" s="186"/>
      <c r="DQ562" s="186"/>
      <c r="DR562" s="186"/>
      <c r="DS562" s="186"/>
      <c r="DT562" s="186"/>
      <c r="DU562" s="186"/>
      <c r="DV562" s="186"/>
      <c r="DW562" s="186"/>
      <c r="DX562" s="186"/>
      <c r="DY562" s="186"/>
      <c r="DZ562" s="186"/>
      <c r="EA562" s="186"/>
      <c r="EB562" s="186"/>
      <c r="EC562" s="188"/>
      <c r="ED562" s="188"/>
      <c r="EE562" s="188"/>
      <c r="EF562" s="188"/>
      <c r="EG562" s="188"/>
      <c r="EH562" s="188"/>
      <c r="EI562" s="188"/>
      <c r="EJ562" s="188"/>
      <c r="EK562" s="188"/>
      <c r="EL562" s="188"/>
      <c r="EM562" s="188"/>
      <c r="EN562" s="188"/>
      <c r="EO562" s="188"/>
      <c r="EP562" s="188"/>
      <c r="EQ562" s="188"/>
      <c r="ER562" s="188"/>
      <c r="ES562" s="188"/>
      <c r="ET562" s="188"/>
      <c r="EU562" s="188"/>
    </row>
    <row r="563" spans="27:151">
      <c r="AA563" s="6" t="s">
        <v>282</v>
      </c>
      <c r="AB563" s="5" t="s">
        <v>283</v>
      </c>
      <c r="AC563" s="5" t="s">
        <v>284</v>
      </c>
      <c r="AD563" s="4">
        <v>21</v>
      </c>
      <c r="AE563" s="4">
        <v>28</v>
      </c>
      <c r="AF563" s="5">
        <v>114.3</v>
      </c>
      <c r="AG563" s="5">
        <v>6.5000000000000009</v>
      </c>
      <c r="AH563" s="6" t="str">
        <f t="shared" si="121"/>
        <v>114.3 x 6.5</v>
      </c>
      <c r="AI563" s="11" cm="1">
        <f t="array" ref="AI563">_xll.DCEPropSectPipe(AF563, AG563, "Area")</f>
        <v>2201.3139723703698</v>
      </c>
      <c r="AJ563" s="151" cm="1">
        <f t="array" ref="AJ563">_xll.DCEPropSectPipe(AF563, AG563, "Ix")</f>
        <v>3209265.3722516391</v>
      </c>
      <c r="AK563" s="151" cm="1">
        <f t="array" ref="AK563">_xll.DCEPropSectPipe(AF563, AG563, "W")</f>
        <v>56155.124623825708</v>
      </c>
      <c r="AL563" s="151" cm="1">
        <f t="array" ref="AL563">_xll.DCEPropSectPipe(AF563, AG563, "Sx")</f>
        <v>37813.500833333332</v>
      </c>
      <c r="AM563" s="11">
        <f>2*Cal!AG563</f>
        <v>13.000000000000002</v>
      </c>
      <c r="AN563" s="11">
        <f t="shared" si="122"/>
        <v>53.9</v>
      </c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B563" s="5" t="s">
        <v>302</v>
      </c>
      <c r="BC563" s="3">
        <v>103.83278299765537</v>
      </c>
      <c r="BD563" s="3">
        <v>0</v>
      </c>
      <c r="BE563" s="3">
        <v>1.8799890594706172</v>
      </c>
      <c r="BF563" s="3">
        <v>4.6121049589826573</v>
      </c>
      <c r="BG563" s="3">
        <v>0</v>
      </c>
      <c r="BH563" s="153">
        <f t="shared" si="123"/>
        <v>4.6121049589826573</v>
      </c>
      <c r="BI563" s="153">
        <f t="shared" si="124"/>
        <v>1.8799890594706172</v>
      </c>
      <c r="BJ563" s="8">
        <f t="shared" si="125"/>
        <v>0.22461213166513685</v>
      </c>
      <c r="BK563" s="8">
        <f t="shared" si="126"/>
        <v>0.39110240986386824</v>
      </c>
      <c r="BL563" s="8">
        <f t="shared" si="127"/>
        <v>0.61571454152900507</v>
      </c>
      <c r="BM563" s="8">
        <f t="shared" si="128"/>
        <v>1.3989620649059512E-2</v>
      </c>
      <c r="BN563" s="7" t="str">
        <f t="shared" si="129"/>
        <v>OK</v>
      </c>
      <c r="BO563" s="9">
        <f t="shared" si="130"/>
        <v>0.39110240986386829</v>
      </c>
      <c r="BP563" s="7" t="str">
        <f t="shared" si="131"/>
        <v>OK</v>
      </c>
      <c r="BQ563" s="11">
        <f t="shared" si="132"/>
        <v>8.2923076923076913</v>
      </c>
      <c r="BR563" s="10" t="str">
        <f t="shared" si="133"/>
        <v>-</v>
      </c>
      <c r="BS563" s="9" t="str" cm="1">
        <f t="array" ref="BS563">IF(BQ563&lt;$K$45,"-",IF(BC563&lt;0,_xll.Dce_5575_1121_SigmaCr1(AN563,AG563,$B$23,$D$23),"-"))</f>
        <v>-</v>
      </c>
      <c r="BT563" s="10">
        <f t="shared" si="134"/>
        <v>0</v>
      </c>
      <c r="BU563" s="7" t="str">
        <f t="shared" si="135"/>
        <v>OK</v>
      </c>
      <c r="DA563" s="186"/>
      <c r="DB563" s="186"/>
      <c r="DC563" s="186"/>
      <c r="DD563" s="201"/>
      <c r="DE563" s="201"/>
      <c r="DF563" s="186"/>
      <c r="DG563" s="186"/>
      <c r="DH563" s="189"/>
      <c r="DI563" s="186"/>
      <c r="DJ563" s="186"/>
      <c r="DK563" s="186"/>
      <c r="DL563" s="186"/>
      <c r="DM563" s="186"/>
      <c r="DN563" s="186"/>
      <c r="DO563" s="186"/>
      <c r="DP563" s="186"/>
      <c r="DQ563" s="186"/>
      <c r="DR563" s="186"/>
      <c r="DS563" s="186"/>
      <c r="DT563" s="186"/>
      <c r="DU563" s="186"/>
      <c r="DV563" s="186"/>
      <c r="DW563" s="186"/>
      <c r="DX563" s="186"/>
      <c r="DY563" s="186"/>
      <c r="DZ563" s="186"/>
      <c r="EA563" s="186"/>
      <c r="EB563" s="186"/>
      <c r="EC563" s="188"/>
      <c r="ED563" s="188"/>
      <c r="EE563" s="188"/>
      <c r="EF563" s="188"/>
      <c r="EG563" s="188"/>
      <c r="EH563" s="188"/>
      <c r="EI563" s="188"/>
      <c r="EJ563" s="188"/>
      <c r="EK563" s="188"/>
      <c r="EL563" s="188"/>
      <c r="EM563" s="188"/>
      <c r="EN563" s="188"/>
      <c r="EO563" s="188"/>
      <c r="EP563" s="188"/>
      <c r="EQ563" s="188"/>
      <c r="ER563" s="188"/>
      <c r="ES563" s="188"/>
      <c r="ET563" s="188"/>
      <c r="EU563" s="188"/>
    </row>
    <row r="564" spans="27:151">
      <c r="AA564" s="6" t="s">
        <v>282</v>
      </c>
      <c r="AB564" s="5" t="s">
        <v>283</v>
      </c>
      <c r="AC564" s="5" t="s">
        <v>284</v>
      </c>
      <c r="AD564" s="4">
        <v>21.44</v>
      </c>
      <c r="AE564" s="4">
        <v>28</v>
      </c>
      <c r="AF564" s="5">
        <v>114.3</v>
      </c>
      <c r="AG564" s="5">
        <v>6.5000000000000009</v>
      </c>
      <c r="AH564" s="6" t="str">
        <f t="shared" si="121"/>
        <v>114.3 x 6.5</v>
      </c>
      <c r="AI564" s="11" cm="1">
        <f t="array" ref="AI564">_xll.DCEPropSectPipe(AF564, AG564, "Area")</f>
        <v>2201.3139723703698</v>
      </c>
      <c r="AJ564" s="151" cm="1">
        <f t="array" ref="AJ564">_xll.DCEPropSectPipe(AF564, AG564, "Ix")</f>
        <v>3209265.3722516391</v>
      </c>
      <c r="AK564" s="151" cm="1">
        <f t="array" ref="AK564">_xll.DCEPropSectPipe(AF564, AG564, "W")</f>
        <v>56155.124623825708</v>
      </c>
      <c r="AL564" s="151" cm="1">
        <f t="array" ref="AL564">_xll.DCEPropSectPipe(AF564, AG564, "Sx")</f>
        <v>37813.500833333332</v>
      </c>
      <c r="AM564" s="11">
        <f>2*Cal!AG564</f>
        <v>13.000000000000002</v>
      </c>
      <c r="AN564" s="11">
        <f t="shared" si="122"/>
        <v>53.9</v>
      </c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B564" s="5" t="s">
        <v>302</v>
      </c>
      <c r="BC564" s="3">
        <v>103.83278299765537</v>
      </c>
      <c r="BD564" s="3">
        <v>0</v>
      </c>
      <c r="BE564" s="3">
        <v>1.961532752898675</v>
      </c>
      <c r="BF564" s="3">
        <v>3.7717720625268742</v>
      </c>
      <c r="BG564" s="3">
        <v>0</v>
      </c>
      <c r="BH564" s="153">
        <f t="shared" si="123"/>
        <v>3.7717720625268742</v>
      </c>
      <c r="BI564" s="153">
        <f t="shared" si="124"/>
        <v>1.961532752898675</v>
      </c>
      <c r="BJ564" s="8">
        <f t="shared" si="125"/>
        <v>0.22461213166513685</v>
      </c>
      <c r="BK564" s="8">
        <f t="shared" si="126"/>
        <v>0.31984292556881944</v>
      </c>
      <c r="BL564" s="8">
        <f t="shared" si="127"/>
        <v>0.54445505723395626</v>
      </c>
      <c r="BM564" s="8">
        <f t="shared" si="128"/>
        <v>1.4596414253328128E-2</v>
      </c>
      <c r="BN564" s="7" t="str">
        <f t="shared" si="129"/>
        <v>OK</v>
      </c>
      <c r="BO564" s="9">
        <f t="shared" si="130"/>
        <v>0.31984292556881949</v>
      </c>
      <c r="BP564" s="7" t="str">
        <f t="shared" si="131"/>
        <v>OK</v>
      </c>
      <c r="BQ564" s="11">
        <f t="shared" si="132"/>
        <v>8.2923076923076913</v>
      </c>
      <c r="BR564" s="10" t="str">
        <f t="shared" si="133"/>
        <v>-</v>
      </c>
      <c r="BS564" s="9" t="str" cm="1">
        <f t="array" ref="BS564">IF(BQ564&lt;$K$45,"-",IF(BC564&lt;0,_xll.Dce_5575_1121_SigmaCr1(AN564,AG564,$B$23,$D$23),"-"))</f>
        <v>-</v>
      </c>
      <c r="BT564" s="10">
        <f t="shared" si="134"/>
        <v>0</v>
      </c>
      <c r="BU564" s="7" t="str">
        <f t="shared" si="135"/>
        <v>OK</v>
      </c>
      <c r="DA564" s="186"/>
      <c r="DB564" s="186"/>
      <c r="DC564" s="186"/>
      <c r="DD564" s="201"/>
      <c r="DE564" s="201"/>
      <c r="DF564" s="186"/>
      <c r="DG564" s="186"/>
      <c r="DH564" s="189"/>
      <c r="DI564" s="186"/>
      <c r="DJ564" s="186"/>
      <c r="DK564" s="186"/>
      <c r="DL564" s="186"/>
      <c r="DM564" s="186"/>
      <c r="DN564" s="186"/>
      <c r="DO564" s="186"/>
      <c r="DP564" s="186"/>
      <c r="DQ564" s="186"/>
      <c r="DR564" s="186"/>
      <c r="DS564" s="186"/>
      <c r="DT564" s="186"/>
      <c r="DU564" s="186"/>
      <c r="DV564" s="186"/>
      <c r="DW564" s="186"/>
      <c r="DX564" s="186"/>
      <c r="DY564" s="186"/>
      <c r="DZ564" s="186"/>
      <c r="EA564" s="186"/>
      <c r="EB564" s="186"/>
      <c r="EC564" s="188"/>
      <c r="ED564" s="188"/>
      <c r="EE564" s="188"/>
      <c r="EF564" s="188"/>
      <c r="EG564" s="188"/>
      <c r="EH564" s="188"/>
      <c r="EI564" s="188"/>
      <c r="EJ564" s="188"/>
      <c r="EK564" s="188"/>
      <c r="EL564" s="188"/>
      <c r="EM564" s="188"/>
      <c r="EN564" s="188"/>
      <c r="EO564" s="188"/>
      <c r="EP564" s="188"/>
      <c r="EQ564" s="188"/>
      <c r="ER564" s="188"/>
      <c r="ES564" s="188"/>
      <c r="ET564" s="188"/>
      <c r="EU564" s="188"/>
    </row>
    <row r="565" spans="27:151">
      <c r="AA565" s="6" t="s">
        <v>282</v>
      </c>
      <c r="AB565" s="5" t="s">
        <v>283</v>
      </c>
      <c r="AC565" s="5" t="s">
        <v>284</v>
      </c>
      <c r="AD565" s="4">
        <v>21.88</v>
      </c>
      <c r="AE565" s="4">
        <v>28</v>
      </c>
      <c r="AF565" s="5">
        <v>114.3</v>
      </c>
      <c r="AG565" s="5">
        <v>6.5000000000000009</v>
      </c>
      <c r="AH565" s="6" t="str">
        <f t="shared" si="121"/>
        <v>114.3 x 6.5</v>
      </c>
      <c r="AI565" s="11" cm="1">
        <f t="array" ref="AI565">_xll.DCEPropSectPipe(AF565, AG565, "Area")</f>
        <v>2201.3139723703698</v>
      </c>
      <c r="AJ565" s="151" cm="1">
        <f t="array" ref="AJ565">_xll.DCEPropSectPipe(AF565, AG565, "Ix")</f>
        <v>3209265.3722516391</v>
      </c>
      <c r="AK565" s="151" cm="1">
        <f t="array" ref="AK565">_xll.DCEPropSectPipe(AF565, AG565, "W")</f>
        <v>56155.124623825708</v>
      </c>
      <c r="AL565" s="151" cm="1">
        <f t="array" ref="AL565">_xll.DCEPropSectPipe(AF565, AG565, "Sx")</f>
        <v>37813.500833333332</v>
      </c>
      <c r="AM565" s="11">
        <f>2*Cal!AG565</f>
        <v>13.000000000000002</v>
      </c>
      <c r="AN565" s="11">
        <f t="shared" si="122"/>
        <v>53.9</v>
      </c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B565" s="5" t="s">
        <v>302</v>
      </c>
      <c r="BC565" s="3">
        <v>103.83278299765537</v>
      </c>
      <c r="BD565" s="3">
        <v>0</v>
      </c>
      <c r="BE565" s="3">
        <v>2.043076446326733</v>
      </c>
      <c r="BF565" s="3">
        <v>2.8957638001963164</v>
      </c>
      <c r="BG565" s="3">
        <v>0</v>
      </c>
      <c r="BH565" s="153">
        <f t="shared" si="123"/>
        <v>2.8957638001963164</v>
      </c>
      <c r="BI565" s="153">
        <f t="shared" si="124"/>
        <v>2.043076446326733</v>
      </c>
      <c r="BJ565" s="8">
        <f t="shared" si="125"/>
        <v>0.22461213166513685</v>
      </c>
      <c r="BK565" s="8">
        <f t="shared" si="126"/>
        <v>0.24555820188947938</v>
      </c>
      <c r="BL565" s="8">
        <f t="shared" si="127"/>
        <v>0.47017033355461624</v>
      </c>
      <c r="BM565" s="8">
        <f t="shared" si="128"/>
        <v>1.5203207857596742E-2</v>
      </c>
      <c r="BN565" s="7" t="str">
        <f t="shared" si="129"/>
        <v>OK</v>
      </c>
      <c r="BO565" s="9">
        <f t="shared" si="130"/>
        <v>0.24555820188947944</v>
      </c>
      <c r="BP565" s="7" t="str">
        <f t="shared" si="131"/>
        <v>OK</v>
      </c>
      <c r="BQ565" s="11">
        <f t="shared" si="132"/>
        <v>8.2923076923076913</v>
      </c>
      <c r="BR565" s="10" t="str">
        <f t="shared" si="133"/>
        <v>-</v>
      </c>
      <c r="BS565" s="9" t="str" cm="1">
        <f t="array" ref="BS565">IF(BQ565&lt;$K$45,"-",IF(BC565&lt;0,_xll.Dce_5575_1121_SigmaCr1(AN565,AG565,$B$23,$D$23),"-"))</f>
        <v>-</v>
      </c>
      <c r="BT565" s="10">
        <f t="shared" si="134"/>
        <v>0</v>
      </c>
      <c r="BU565" s="7" t="str">
        <f t="shared" si="135"/>
        <v>OK</v>
      </c>
      <c r="DA565" s="186"/>
      <c r="DB565" s="186"/>
      <c r="DC565" s="186"/>
      <c r="DD565" s="201"/>
      <c r="DE565" s="201"/>
      <c r="DF565" s="186"/>
      <c r="DG565" s="186"/>
      <c r="DH565" s="189"/>
      <c r="DI565" s="186"/>
      <c r="DJ565" s="186"/>
      <c r="DK565" s="186"/>
      <c r="DL565" s="186"/>
      <c r="DM565" s="186"/>
      <c r="DN565" s="186"/>
      <c r="DO565" s="186"/>
      <c r="DP565" s="186"/>
      <c r="DQ565" s="186"/>
      <c r="DR565" s="186"/>
      <c r="DS565" s="186"/>
      <c r="DT565" s="186"/>
      <c r="DU565" s="186"/>
      <c r="DV565" s="186"/>
      <c r="DW565" s="186"/>
      <c r="DX565" s="186"/>
      <c r="DY565" s="186"/>
      <c r="DZ565" s="186"/>
      <c r="EA565" s="186"/>
      <c r="EB565" s="186"/>
      <c r="EC565" s="188"/>
      <c r="ED565" s="188"/>
      <c r="EE565" s="188"/>
      <c r="EF565" s="188"/>
      <c r="EG565" s="188"/>
      <c r="EH565" s="188"/>
      <c r="EI565" s="188"/>
      <c r="EJ565" s="188"/>
      <c r="EK565" s="188"/>
      <c r="EL565" s="188"/>
      <c r="EM565" s="188"/>
      <c r="EN565" s="188"/>
      <c r="EO565" s="188"/>
      <c r="EP565" s="188"/>
      <c r="EQ565" s="188"/>
      <c r="ER565" s="188"/>
      <c r="ES565" s="188"/>
      <c r="ET565" s="188"/>
      <c r="EU565" s="188"/>
    </row>
    <row r="566" spans="27:151">
      <c r="AA566" s="6" t="s">
        <v>282</v>
      </c>
      <c r="AB566" s="5" t="s">
        <v>283</v>
      </c>
      <c r="AC566" s="5" t="s">
        <v>284</v>
      </c>
      <c r="AD566" s="4">
        <v>22.31</v>
      </c>
      <c r="AE566" s="4">
        <v>28</v>
      </c>
      <c r="AF566" s="5">
        <v>114.3</v>
      </c>
      <c r="AG566" s="5">
        <v>6.5000000000000009</v>
      </c>
      <c r="AH566" s="6" t="str">
        <f t="shared" si="121"/>
        <v>114.3 x 6.5</v>
      </c>
      <c r="AI566" s="11" cm="1">
        <f t="array" ref="AI566">_xll.DCEPropSectPipe(AF566, AG566, "Area")</f>
        <v>2201.3139723703698</v>
      </c>
      <c r="AJ566" s="151" cm="1">
        <f t="array" ref="AJ566">_xll.DCEPropSectPipe(AF566, AG566, "Ix")</f>
        <v>3209265.3722516391</v>
      </c>
      <c r="AK566" s="151" cm="1">
        <f t="array" ref="AK566">_xll.DCEPropSectPipe(AF566, AG566, "W")</f>
        <v>56155.124623825708</v>
      </c>
      <c r="AL566" s="151" cm="1">
        <f t="array" ref="AL566">_xll.DCEPropSectPipe(AF566, AG566, "Sx")</f>
        <v>37813.500833333332</v>
      </c>
      <c r="AM566" s="11">
        <f>2*Cal!AG566</f>
        <v>13.000000000000002</v>
      </c>
      <c r="AN566" s="11">
        <f t="shared" si="122"/>
        <v>53.9</v>
      </c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B566" s="5" t="s">
        <v>302</v>
      </c>
      <c r="BC566" s="3">
        <v>103.83278299765537</v>
      </c>
      <c r="BD566" s="3">
        <v>0</v>
      </c>
      <c r="BE566" s="3">
        <v>2.124620139754791</v>
      </c>
      <c r="BF566" s="3">
        <v>1.9840801719909829</v>
      </c>
      <c r="BG566" s="3">
        <v>0</v>
      </c>
      <c r="BH566" s="153">
        <f t="shared" si="123"/>
        <v>1.9840801719909829</v>
      </c>
      <c r="BI566" s="153">
        <f t="shared" si="124"/>
        <v>2.124620139754791</v>
      </c>
      <c r="BJ566" s="8">
        <f t="shared" si="125"/>
        <v>0.22461213166513685</v>
      </c>
      <c r="BK566" s="8">
        <f t="shared" si="126"/>
        <v>0.16824823882584791</v>
      </c>
      <c r="BL566" s="8">
        <f t="shared" si="127"/>
        <v>0.39286037049098477</v>
      </c>
      <c r="BM566" s="8">
        <f t="shared" si="128"/>
        <v>1.5810001461865356E-2</v>
      </c>
      <c r="BN566" s="7" t="str">
        <f t="shared" si="129"/>
        <v>OK</v>
      </c>
      <c r="BO566" s="9">
        <f t="shared" si="130"/>
        <v>0.16824823882584794</v>
      </c>
      <c r="BP566" s="7" t="str">
        <f t="shared" si="131"/>
        <v>OK</v>
      </c>
      <c r="BQ566" s="11">
        <f t="shared" si="132"/>
        <v>8.2923076923076913</v>
      </c>
      <c r="BR566" s="10" t="str">
        <f t="shared" si="133"/>
        <v>-</v>
      </c>
      <c r="BS566" s="9" t="str" cm="1">
        <f t="array" ref="BS566">IF(BQ566&lt;$K$45,"-",IF(BC566&lt;0,_xll.Dce_5575_1121_SigmaCr1(AN566,AG566,$B$23,$D$23),"-"))</f>
        <v>-</v>
      </c>
      <c r="BT566" s="10">
        <f t="shared" si="134"/>
        <v>0</v>
      </c>
      <c r="BU566" s="7" t="str">
        <f t="shared" si="135"/>
        <v>OK</v>
      </c>
      <c r="DA566" s="186"/>
      <c r="DB566" s="186"/>
      <c r="DC566" s="186"/>
      <c r="DD566" s="201"/>
      <c r="DE566" s="201"/>
      <c r="DF566" s="186"/>
      <c r="DG566" s="186"/>
      <c r="DH566" s="189"/>
      <c r="DI566" s="186"/>
      <c r="DJ566" s="186"/>
      <c r="DK566" s="186"/>
      <c r="DL566" s="186"/>
      <c r="DM566" s="186"/>
      <c r="DN566" s="186"/>
      <c r="DO566" s="186"/>
      <c r="DP566" s="186"/>
      <c r="DQ566" s="186"/>
      <c r="DR566" s="186"/>
      <c r="DS566" s="186"/>
      <c r="DT566" s="186"/>
      <c r="DU566" s="186"/>
      <c r="DV566" s="186"/>
      <c r="DW566" s="186"/>
      <c r="DX566" s="186"/>
      <c r="DY566" s="186"/>
      <c r="DZ566" s="186"/>
      <c r="EA566" s="186"/>
      <c r="EB566" s="186"/>
      <c r="EC566" s="188"/>
      <c r="ED566" s="188"/>
      <c r="EE566" s="188"/>
      <c r="EF566" s="188"/>
      <c r="EG566" s="188"/>
      <c r="EH566" s="188"/>
      <c r="EI566" s="188"/>
      <c r="EJ566" s="188"/>
      <c r="EK566" s="188"/>
      <c r="EL566" s="188"/>
      <c r="EM566" s="188"/>
      <c r="EN566" s="188"/>
      <c r="EO566" s="188"/>
      <c r="EP566" s="188"/>
      <c r="EQ566" s="188"/>
      <c r="ER566" s="188"/>
      <c r="ES566" s="188"/>
      <c r="ET566" s="188"/>
      <c r="EU566" s="188"/>
    </row>
    <row r="567" spans="27:151">
      <c r="AA567" s="6" t="s">
        <v>282</v>
      </c>
      <c r="AB567" s="5" t="s">
        <v>283</v>
      </c>
      <c r="AC567" s="5" t="s">
        <v>284</v>
      </c>
      <c r="AD567" s="4">
        <v>22.75</v>
      </c>
      <c r="AE567" s="4">
        <v>28</v>
      </c>
      <c r="AF567" s="5">
        <v>114.3</v>
      </c>
      <c r="AG567" s="5">
        <v>6.5000000000000009</v>
      </c>
      <c r="AH567" s="6" t="str">
        <f t="shared" si="121"/>
        <v>114.3 x 6.5</v>
      </c>
      <c r="AI567" s="11" cm="1">
        <f t="array" ref="AI567">_xll.DCEPropSectPipe(AF567, AG567, "Area")</f>
        <v>2201.3139723703698</v>
      </c>
      <c r="AJ567" s="151" cm="1">
        <f t="array" ref="AJ567">_xll.DCEPropSectPipe(AF567, AG567, "Ix")</f>
        <v>3209265.3722516391</v>
      </c>
      <c r="AK567" s="151" cm="1">
        <f t="array" ref="AK567">_xll.DCEPropSectPipe(AF567, AG567, "W")</f>
        <v>56155.124623825708</v>
      </c>
      <c r="AL567" s="151" cm="1">
        <f t="array" ref="AL567">_xll.DCEPropSectPipe(AF567, AG567, "Sx")</f>
        <v>37813.500833333332</v>
      </c>
      <c r="AM567" s="11">
        <f>2*Cal!AG567</f>
        <v>13.000000000000002</v>
      </c>
      <c r="AN567" s="11">
        <f t="shared" si="122"/>
        <v>53.9</v>
      </c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B567" s="5" t="s">
        <v>302</v>
      </c>
      <c r="BC567" s="3">
        <v>103.83278299765537</v>
      </c>
      <c r="BD567" s="3">
        <v>0</v>
      </c>
      <c r="BE567" s="3">
        <v>2.206163833182849</v>
      </c>
      <c r="BF567" s="3">
        <v>1.0367211779108745</v>
      </c>
      <c r="BG567" s="3">
        <v>0</v>
      </c>
      <c r="BH567" s="153">
        <f t="shared" si="123"/>
        <v>1.0367211779108745</v>
      </c>
      <c r="BI567" s="153">
        <f t="shared" si="124"/>
        <v>2.206163833182849</v>
      </c>
      <c r="BJ567" s="8">
        <f t="shared" si="125"/>
        <v>0.22461213166513685</v>
      </c>
      <c r="BK567" s="8">
        <f t="shared" si="126"/>
        <v>8.7913036377925094E-2</v>
      </c>
      <c r="BL567" s="8">
        <f t="shared" si="127"/>
        <v>0.31252516804306196</v>
      </c>
      <c r="BM567" s="8">
        <f t="shared" si="128"/>
        <v>1.6416795066133971E-2</v>
      </c>
      <c r="BN567" s="7" t="str">
        <f t="shared" si="129"/>
        <v>OK</v>
      </c>
      <c r="BO567" s="9">
        <f t="shared" si="130"/>
        <v>8.7913036377925108E-2</v>
      </c>
      <c r="BP567" s="7" t="str">
        <f t="shared" si="131"/>
        <v>OK</v>
      </c>
      <c r="BQ567" s="11">
        <f t="shared" si="132"/>
        <v>8.2923076923076913</v>
      </c>
      <c r="BR567" s="10" t="str">
        <f t="shared" si="133"/>
        <v>-</v>
      </c>
      <c r="BS567" s="9" t="str" cm="1">
        <f t="array" ref="BS567">IF(BQ567&lt;$K$45,"-",IF(BC567&lt;0,_xll.Dce_5575_1121_SigmaCr1(AN567,AG567,$B$23,$D$23),"-"))</f>
        <v>-</v>
      </c>
      <c r="BT567" s="10">
        <f t="shared" si="134"/>
        <v>0</v>
      </c>
      <c r="BU567" s="7" t="str">
        <f t="shared" si="135"/>
        <v>OK</v>
      </c>
      <c r="DA567" s="186"/>
      <c r="DB567" s="186"/>
      <c r="DC567" s="186"/>
      <c r="DD567" s="201"/>
      <c r="DE567" s="201"/>
      <c r="DF567" s="186"/>
      <c r="DG567" s="186"/>
      <c r="DH567" s="189"/>
      <c r="DI567" s="186"/>
      <c r="DJ567" s="186"/>
      <c r="DK567" s="186"/>
      <c r="DL567" s="186"/>
      <c r="DM567" s="186"/>
      <c r="DN567" s="186"/>
      <c r="DO567" s="186"/>
      <c r="DP567" s="186"/>
      <c r="DQ567" s="186"/>
      <c r="DR567" s="186"/>
      <c r="DS567" s="186"/>
      <c r="DT567" s="186"/>
      <c r="DU567" s="186"/>
      <c r="DV567" s="186"/>
      <c r="DW567" s="186"/>
      <c r="DX567" s="186"/>
      <c r="DY567" s="186"/>
      <c r="DZ567" s="186"/>
      <c r="EA567" s="186"/>
      <c r="EB567" s="186"/>
      <c r="EC567" s="188"/>
      <c r="ED567" s="188"/>
      <c r="EE567" s="188"/>
      <c r="EF567" s="188"/>
      <c r="EG567" s="188"/>
      <c r="EH567" s="188"/>
      <c r="EI567" s="188"/>
      <c r="EJ567" s="188"/>
      <c r="EK567" s="188"/>
      <c r="EL567" s="188"/>
      <c r="EM567" s="188"/>
      <c r="EN567" s="188"/>
      <c r="EO567" s="188"/>
      <c r="EP567" s="188"/>
      <c r="EQ567" s="188"/>
      <c r="ER567" s="188"/>
      <c r="ES567" s="188"/>
      <c r="ET567" s="188"/>
      <c r="EU567" s="188"/>
    </row>
    <row r="568" spans="27:151">
      <c r="AA568" s="6" t="s">
        <v>282</v>
      </c>
      <c r="AB568" s="5" t="s">
        <v>283</v>
      </c>
      <c r="AC568" s="5" t="s">
        <v>284</v>
      </c>
      <c r="AD568" s="4">
        <v>22.75</v>
      </c>
      <c r="AE568" s="4">
        <v>28</v>
      </c>
      <c r="AF568" s="5">
        <v>114.3</v>
      </c>
      <c r="AG568" s="5">
        <v>6.5000000000000009</v>
      </c>
      <c r="AH568" s="6" t="str">
        <f t="shared" si="121"/>
        <v>114.3 x 6.5</v>
      </c>
      <c r="AI568" s="11" cm="1">
        <f t="array" ref="AI568">_xll.DCEPropSectPipe(AF568, AG568, "Area")</f>
        <v>2201.3139723703698</v>
      </c>
      <c r="AJ568" s="151" cm="1">
        <f t="array" ref="AJ568">_xll.DCEPropSectPipe(AF568, AG568, "Ix")</f>
        <v>3209265.3722516391</v>
      </c>
      <c r="AK568" s="151" cm="1">
        <f t="array" ref="AK568">_xll.DCEPropSectPipe(AF568, AG568, "W")</f>
        <v>56155.124623825708</v>
      </c>
      <c r="AL568" s="151" cm="1">
        <f t="array" ref="AL568">_xll.DCEPropSectPipe(AF568, AG568, "Sx")</f>
        <v>37813.500833333332</v>
      </c>
      <c r="AM568" s="11">
        <f>2*Cal!AG568</f>
        <v>13.000000000000002</v>
      </c>
      <c r="AN568" s="11">
        <f t="shared" si="122"/>
        <v>53.9</v>
      </c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B568" s="5" t="s">
        <v>302</v>
      </c>
      <c r="BC568" s="3">
        <v>103.83278299765641</v>
      </c>
      <c r="BD568" s="3">
        <v>0</v>
      </c>
      <c r="BE568" s="3">
        <v>1.4970058573194545E-2</v>
      </c>
      <c r="BF568" s="3">
        <v>1.0367211779108529</v>
      </c>
      <c r="BG568" s="3">
        <v>0</v>
      </c>
      <c r="BH568" s="153">
        <f t="shared" si="123"/>
        <v>1.0367211779108529</v>
      </c>
      <c r="BI568" s="153">
        <f t="shared" si="124"/>
        <v>1.4970058573194545E-2</v>
      </c>
      <c r="BJ568" s="8">
        <f t="shared" si="125"/>
        <v>0.2246121316651391</v>
      </c>
      <c r="BK568" s="8">
        <f t="shared" si="126"/>
        <v>8.7913036377923262E-2</v>
      </c>
      <c r="BL568" s="8">
        <f t="shared" si="127"/>
        <v>0.31252516804306235</v>
      </c>
      <c r="BM568" s="8">
        <f t="shared" si="128"/>
        <v>1.1139715918993942E-4</v>
      </c>
      <c r="BN568" s="7" t="str">
        <f t="shared" si="129"/>
        <v>OK</v>
      </c>
      <c r="BO568" s="9">
        <f t="shared" si="130"/>
        <v>8.7913036377923276E-2</v>
      </c>
      <c r="BP568" s="7" t="str">
        <f t="shared" si="131"/>
        <v>OK</v>
      </c>
      <c r="BQ568" s="11">
        <f t="shared" si="132"/>
        <v>8.2923076923076913</v>
      </c>
      <c r="BR568" s="10" t="str">
        <f t="shared" si="133"/>
        <v>-</v>
      </c>
      <c r="BS568" s="9" t="str" cm="1">
        <f t="array" ref="BS568">IF(BQ568&lt;$K$45,"-",IF(BC568&lt;0,_xll.Dce_5575_1121_SigmaCr1(AN568,AG568,$B$23,$D$23),"-"))</f>
        <v>-</v>
      </c>
      <c r="BT568" s="10">
        <f t="shared" si="134"/>
        <v>0</v>
      </c>
      <c r="BU568" s="7" t="str">
        <f t="shared" si="135"/>
        <v>OK</v>
      </c>
      <c r="DA568" s="186"/>
      <c r="DB568" s="186"/>
      <c r="DC568" s="186"/>
      <c r="DD568" s="201"/>
      <c r="DE568" s="201"/>
      <c r="DF568" s="186"/>
      <c r="DG568" s="186"/>
      <c r="DH568" s="189"/>
      <c r="DI568" s="186"/>
      <c r="DJ568" s="186"/>
      <c r="DK568" s="186"/>
      <c r="DL568" s="186"/>
      <c r="DM568" s="186"/>
      <c r="DN568" s="186"/>
      <c r="DO568" s="186"/>
      <c r="DP568" s="186"/>
      <c r="DQ568" s="186"/>
      <c r="DR568" s="186"/>
      <c r="DS568" s="186"/>
      <c r="DT568" s="186"/>
      <c r="DU568" s="186"/>
      <c r="DV568" s="186"/>
      <c r="DW568" s="186"/>
      <c r="DX568" s="186"/>
      <c r="DY568" s="186"/>
      <c r="DZ568" s="186"/>
      <c r="EA568" s="186"/>
      <c r="EB568" s="186"/>
      <c r="EC568" s="188"/>
      <c r="ED568" s="188"/>
      <c r="EE568" s="188"/>
      <c r="EF568" s="188"/>
      <c r="EG568" s="188"/>
      <c r="EH568" s="188"/>
      <c r="EI568" s="188"/>
      <c r="EJ568" s="188"/>
      <c r="EK568" s="188"/>
      <c r="EL568" s="188"/>
      <c r="EM568" s="188"/>
      <c r="EN568" s="188"/>
      <c r="EO568" s="188"/>
      <c r="EP568" s="188"/>
      <c r="EQ568" s="188"/>
      <c r="ER568" s="188"/>
      <c r="ES568" s="188"/>
      <c r="ET568" s="188"/>
      <c r="EU568" s="188"/>
    </row>
    <row r="569" spans="27:151">
      <c r="AA569" s="6" t="s">
        <v>282</v>
      </c>
      <c r="AB569" s="5" t="s">
        <v>283</v>
      </c>
      <c r="AC569" s="5" t="s">
        <v>284</v>
      </c>
      <c r="AD569" s="4">
        <v>23.19</v>
      </c>
      <c r="AE569" s="4">
        <v>28</v>
      </c>
      <c r="AF569" s="5">
        <v>114.3</v>
      </c>
      <c r="AG569" s="5">
        <v>6.5000000000000009</v>
      </c>
      <c r="AH569" s="6" t="str">
        <f t="shared" si="121"/>
        <v>114.3 x 6.5</v>
      </c>
      <c r="AI569" s="11" cm="1">
        <f t="array" ref="AI569">_xll.DCEPropSectPipe(AF569, AG569, "Area")</f>
        <v>2201.3139723703698</v>
      </c>
      <c r="AJ569" s="151" cm="1">
        <f t="array" ref="AJ569">_xll.DCEPropSectPipe(AF569, AG569, "Ix")</f>
        <v>3209265.3722516391</v>
      </c>
      <c r="AK569" s="151" cm="1">
        <f t="array" ref="AK569">_xll.DCEPropSectPipe(AF569, AG569, "W")</f>
        <v>56155.124623825708</v>
      </c>
      <c r="AL569" s="151" cm="1">
        <f t="array" ref="AL569">_xll.DCEPropSectPipe(AF569, AG569, "Sx")</f>
        <v>37813.500833333332</v>
      </c>
      <c r="AM569" s="11">
        <f>2*Cal!AG569</f>
        <v>13.000000000000002</v>
      </c>
      <c r="AN569" s="11">
        <f t="shared" si="122"/>
        <v>53.9</v>
      </c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B569" s="5" t="s">
        <v>302</v>
      </c>
      <c r="BC569" s="3">
        <v>103.83278299765641</v>
      </c>
      <c r="BD569" s="3">
        <v>0</v>
      </c>
      <c r="BE569" s="3">
        <v>9.6513752001252423E-2</v>
      </c>
      <c r="BF569" s="3">
        <v>1.0123340943476928</v>
      </c>
      <c r="BG569" s="3">
        <v>0</v>
      </c>
      <c r="BH569" s="153">
        <f t="shared" si="123"/>
        <v>1.0123340943476928</v>
      </c>
      <c r="BI569" s="153">
        <f t="shared" si="124"/>
        <v>9.6513752001252423E-2</v>
      </c>
      <c r="BJ569" s="8">
        <f t="shared" si="125"/>
        <v>0.2246121316651391</v>
      </c>
      <c r="BK569" s="8">
        <f t="shared" si="126"/>
        <v>8.5845033321633901E-2</v>
      </c>
      <c r="BL569" s="8">
        <f t="shared" si="127"/>
        <v>0.310457164986773</v>
      </c>
      <c r="BM569" s="8">
        <f t="shared" si="128"/>
        <v>7.1819076345855327E-4</v>
      </c>
      <c r="BN569" s="7" t="str">
        <f t="shared" si="129"/>
        <v>OK</v>
      </c>
      <c r="BO569" s="9">
        <f t="shared" si="130"/>
        <v>8.5845033321633915E-2</v>
      </c>
      <c r="BP569" s="7" t="str">
        <f t="shared" si="131"/>
        <v>OK</v>
      </c>
      <c r="BQ569" s="11">
        <f t="shared" si="132"/>
        <v>8.2923076923076913</v>
      </c>
      <c r="BR569" s="10" t="str">
        <f t="shared" si="133"/>
        <v>-</v>
      </c>
      <c r="BS569" s="9" t="str" cm="1">
        <f t="array" ref="BS569">IF(BQ569&lt;$K$45,"-",IF(BC569&lt;0,_xll.Dce_5575_1121_SigmaCr1(AN569,AG569,$B$23,$D$23),"-"))</f>
        <v>-</v>
      </c>
      <c r="BT569" s="10">
        <f t="shared" si="134"/>
        <v>0</v>
      </c>
      <c r="BU569" s="7" t="str">
        <f t="shared" si="135"/>
        <v>OK</v>
      </c>
      <c r="DA569" s="186"/>
      <c r="DB569" s="186"/>
      <c r="DC569" s="186"/>
      <c r="DD569" s="201"/>
      <c r="DE569" s="201"/>
      <c r="DF569" s="186"/>
      <c r="DG569" s="186"/>
      <c r="DH569" s="189"/>
      <c r="DI569" s="186"/>
      <c r="DJ569" s="186"/>
      <c r="DK569" s="186"/>
      <c r="DL569" s="186"/>
      <c r="DM569" s="186"/>
      <c r="DN569" s="186"/>
      <c r="DO569" s="186"/>
      <c r="DP569" s="186"/>
      <c r="DQ569" s="186"/>
      <c r="DR569" s="186"/>
      <c r="DS569" s="186"/>
      <c r="DT569" s="186"/>
      <c r="DU569" s="186"/>
      <c r="DV569" s="186"/>
      <c r="DW569" s="186"/>
      <c r="DX569" s="186"/>
      <c r="DY569" s="186"/>
      <c r="DZ569" s="186"/>
      <c r="EA569" s="186"/>
      <c r="EB569" s="186"/>
      <c r="EC569" s="188"/>
      <c r="ED569" s="188"/>
      <c r="EE569" s="188"/>
      <c r="EF569" s="188"/>
      <c r="EG569" s="188"/>
      <c r="EH569" s="188"/>
      <c r="EI569" s="188"/>
      <c r="EJ569" s="188"/>
      <c r="EK569" s="188"/>
      <c r="EL569" s="188"/>
      <c r="EM569" s="188"/>
      <c r="EN569" s="188"/>
      <c r="EO569" s="188"/>
      <c r="EP569" s="188"/>
      <c r="EQ569" s="188"/>
      <c r="ER569" s="188"/>
      <c r="ES569" s="188"/>
      <c r="ET569" s="188"/>
      <c r="EU569" s="188"/>
    </row>
    <row r="570" spans="27:151">
      <c r="AA570" s="6" t="s">
        <v>282</v>
      </c>
      <c r="AB570" s="5" t="s">
        <v>283</v>
      </c>
      <c r="AC570" s="5" t="s">
        <v>284</v>
      </c>
      <c r="AD570" s="4">
        <v>23.62</v>
      </c>
      <c r="AE570" s="4">
        <v>28</v>
      </c>
      <c r="AF570" s="5">
        <v>114.3</v>
      </c>
      <c r="AG570" s="5">
        <v>6.5000000000000009</v>
      </c>
      <c r="AH570" s="6" t="str">
        <f t="shared" si="121"/>
        <v>114.3 x 6.5</v>
      </c>
      <c r="AI570" s="11" cm="1">
        <f t="array" ref="AI570">_xll.DCEPropSectPipe(AF570, AG570, "Area")</f>
        <v>2201.3139723703698</v>
      </c>
      <c r="AJ570" s="151" cm="1">
        <f t="array" ref="AJ570">_xll.DCEPropSectPipe(AF570, AG570, "Ix")</f>
        <v>3209265.3722516391</v>
      </c>
      <c r="AK570" s="151" cm="1">
        <f t="array" ref="AK570">_xll.DCEPropSectPipe(AF570, AG570, "W")</f>
        <v>56155.124623825708</v>
      </c>
      <c r="AL570" s="151" cm="1">
        <f t="array" ref="AL570">_xll.DCEPropSectPipe(AF570, AG570, "Sx")</f>
        <v>37813.500833333332</v>
      </c>
      <c r="AM570" s="11">
        <f>2*Cal!AG570</f>
        <v>13.000000000000002</v>
      </c>
      <c r="AN570" s="11">
        <f t="shared" si="122"/>
        <v>53.9</v>
      </c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B570" s="5" t="s">
        <v>302</v>
      </c>
      <c r="BC570" s="3">
        <v>103.83278299765641</v>
      </c>
      <c r="BD570" s="3">
        <v>0</v>
      </c>
      <c r="BE570" s="3">
        <v>0.17805744542931032</v>
      </c>
      <c r="BF570" s="3">
        <v>0.95227164490975713</v>
      </c>
      <c r="BG570" s="3">
        <v>0</v>
      </c>
      <c r="BH570" s="153">
        <f t="shared" si="123"/>
        <v>0.95227164490975713</v>
      </c>
      <c r="BI570" s="153">
        <f t="shared" si="124"/>
        <v>0.17805744542931032</v>
      </c>
      <c r="BJ570" s="8">
        <f t="shared" si="125"/>
        <v>0.2246121316651391</v>
      </c>
      <c r="BK570" s="8">
        <f t="shared" si="126"/>
        <v>8.0751790881053151E-2</v>
      </c>
      <c r="BL570" s="8">
        <f t="shared" si="127"/>
        <v>0.30536392254619227</v>
      </c>
      <c r="BM570" s="8">
        <f t="shared" si="128"/>
        <v>1.324984367727167E-3</v>
      </c>
      <c r="BN570" s="7" t="str">
        <f t="shared" si="129"/>
        <v>OK</v>
      </c>
      <c r="BO570" s="9">
        <f t="shared" si="130"/>
        <v>8.0751790881053165E-2</v>
      </c>
      <c r="BP570" s="7" t="str">
        <f t="shared" si="131"/>
        <v>OK</v>
      </c>
      <c r="BQ570" s="11">
        <f t="shared" si="132"/>
        <v>8.2923076923076913</v>
      </c>
      <c r="BR570" s="10" t="str">
        <f t="shared" si="133"/>
        <v>-</v>
      </c>
      <c r="BS570" s="9" t="str" cm="1">
        <f t="array" ref="BS570">IF(BQ570&lt;$K$45,"-",IF(BC570&lt;0,_xll.Dce_5575_1121_SigmaCr1(AN570,AG570,$B$23,$D$23),"-"))</f>
        <v>-</v>
      </c>
      <c r="BT570" s="10">
        <f t="shared" si="134"/>
        <v>0</v>
      </c>
      <c r="BU570" s="7" t="str">
        <f t="shared" si="135"/>
        <v>OK</v>
      </c>
      <c r="DA570" s="186"/>
      <c r="DB570" s="186"/>
      <c r="DC570" s="186"/>
      <c r="DD570" s="201"/>
      <c r="DE570" s="201"/>
      <c r="DF570" s="186"/>
      <c r="DG570" s="186"/>
      <c r="DH570" s="189"/>
      <c r="DI570" s="186"/>
      <c r="DJ570" s="186"/>
      <c r="DK570" s="186"/>
      <c r="DL570" s="186"/>
      <c r="DM570" s="186"/>
      <c r="DN570" s="186"/>
      <c r="DO570" s="186"/>
      <c r="DP570" s="186"/>
      <c r="DQ570" s="186"/>
      <c r="DR570" s="186"/>
      <c r="DS570" s="186"/>
      <c r="DT570" s="186"/>
      <c r="DU570" s="186"/>
      <c r="DV570" s="186"/>
      <c r="DW570" s="186"/>
      <c r="DX570" s="186"/>
      <c r="DY570" s="186"/>
      <c r="DZ570" s="186"/>
      <c r="EA570" s="186"/>
      <c r="EB570" s="186"/>
      <c r="EC570" s="188"/>
      <c r="ED570" s="188"/>
      <c r="EE570" s="188"/>
      <c r="EF570" s="188"/>
      <c r="EG570" s="188"/>
      <c r="EH570" s="188"/>
      <c r="EI570" s="188"/>
      <c r="EJ570" s="188"/>
      <c r="EK570" s="188"/>
      <c r="EL570" s="188"/>
      <c r="EM570" s="188"/>
      <c r="EN570" s="188"/>
      <c r="EO570" s="188"/>
      <c r="EP570" s="188"/>
      <c r="EQ570" s="188"/>
      <c r="ER570" s="188"/>
      <c r="ES570" s="188"/>
      <c r="ET570" s="188"/>
      <c r="EU570" s="188"/>
    </row>
    <row r="571" spans="27:151">
      <c r="AA571" s="6" t="s">
        <v>282</v>
      </c>
      <c r="AB571" s="5" t="s">
        <v>283</v>
      </c>
      <c r="AC571" s="5" t="s">
        <v>284</v>
      </c>
      <c r="AD571" s="4">
        <v>24.06</v>
      </c>
      <c r="AE571" s="4">
        <v>28</v>
      </c>
      <c r="AF571" s="5">
        <v>114.3</v>
      </c>
      <c r="AG571" s="5">
        <v>6.5000000000000009</v>
      </c>
      <c r="AH571" s="6" t="str">
        <f t="shared" si="121"/>
        <v>114.3 x 6.5</v>
      </c>
      <c r="AI571" s="11" cm="1">
        <f t="array" ref="AI571">_xll.DCEPropSectPipe(AF571, AG571, "Area")</f>
        <v>2201.3139723703698</v>
      </c>
      <c r="AJ571" s="151" cm="1">
        <f t="array" ref="AJ571">_xll.DCEPropSectPipe(AF571, AG571, "Ix")</f>
        <v>3209265.3722516391</v>
      </c>
      <c r="AK571" s="151" cm="1">
        <f t="array" ref="AK571">_xll.DCEPropSectPipe(AF571, AG571, "W")</f>
        <v>56155.124623825708</v>
      </c>
      <c r="AL571" s="151" cm="1">
        <f t="array" ref="AL571">_xll.DCEPropSectPipe(AF571, AG571, "Sx")</f>
        <v>37813.500833333332</v>
      </c>
      <c r="AM571" s="11">
        <f>2*Cal!AG571</f>
        <v>13.000000000000002</v>
      </c>
      <c r="AN571" s="11">
        <f t="shared" si="122"/>
        <v>53.9</v>
      </c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B571" s="5" t="s">
        <v>302</v>
      </c>
      <c r="BC571" s="3">
        <v>103.83278299765641</v>
      </c>
      <c r="BD571" s="3">
        <v>0</v>
      </c>
      <c r="BE571" s="3">
        <v>0.25960113885736813</v>
      </c>
      <c r="BF571" s="3">
        <v>0.85653382959704638</v>
      </c>
      <c r="BG571" s="3">
        <v>0</v>
      </c>
      <c r="BH571" s="153">
        <f t="shared" si="123"/>
        <v>0.85653382959704638</v>
      </c>
      <c r="BI571" s="153">
        <f t="shared" si="124"/>
        <v>0.25960113885736813</v>
      </c>
      <c r="BJ571" s="8">
        <f t="shared" si="125"/>
        <v>0.2246121316651391</v>
      </c>
      <c r="BK571" s="8">
        <f t="shared" si="126"/>
        <v>7.2633309056181081E-2</v>
      </c>
      <c r="BL571" s="8">
        <f t="shared" si="127"/>
        <v>0.2972454407213202</v>
      </c>
      <c r="BM571" s="8">
        <f t="shared" si="128"/>
        <v>1.9317779719957805E-3</v>
      </c>
      <c r="BN571" s="7" t="str">
        <f t="shared" si="129"/>
        <v>OK</v>
      </c>
      <c r="BO571" s="9">
        <f t="shared" si="130"/>
        <v>7.2633309056181081E-2</v>
      </c>
      <c r="BP571" s="7" t="str">
        <f t="shared" si="131"/>
        <v>OK</v>
      </c>
      <c r="BQ571" s="11">
        <f t="shared" si="132"/>
        <v>8.2923076923076913</v>
      </c>
      <c r="BR571" s="10" t="str">
        <f t="shared" si="133"/>
        <v>-</v>
      </c>
      <c r="BS571" s="9" t="str" cm="1">
        <f t="array" ref="BS571">IF(BQ571&lt;$K$45,"-",IF(BC571&lt;0,_xll.Dce_5575_1121_SigmaCr1(AN571,AG571,$B$23,$D$23),"-"))</f>
        <v>-</v>
      </c>
      <c r="BT571" s="10">
        <f t="shared" si="134"/>
        <v>0</v>
      </c>
      <c r="BU571" s="7" t="str">
        <f t="shared" si="135"/>
        <v>OK</v>
      </c>
      <c r="DA571" s="186"/>
      <c r="DB571" s="186"/>
      <c r="DC571" s="186"/>
      <c r="DD571" s="201"/>
      <c r="DE571" s="201"/>
      <c r="DF571" s="186"/>
      <c r="DG571" s="186"/>
      <c r="DH571" s="189"/>
      <c r="DI571" s="186"/>
      <c r="DJ571" s="186"/>
      <c r="DK571" s="186"/>
      <c r="DL571" s="186"/>
      <c r="DM571" s="186"/>
      <c r="DN571" s="186"/>
      <c r="DO571" s="186"/>
      <c r="DP571" s="186"/>
      <c r="DQ571" s="186"/>
      <c r="DR571" s="186"/>
      <c r="DS571" s="186"/>
      <c r="DT571" s="186"/>
      <c r="DU571" s="186"/>
      <c r="DV571" s="186"/>
      <c r="DW571" s="186"/>
      <c r="DX571" s="186"/>
      <c r="DY571" s="186"/>
      <c r="DZ571" s="186"/>
      <c r="EA571" s="186"/>
      <c r="EB571" s="186"/>
      <c r="EC571" s="188"/>
      <c r="ED571" s="188"/>
      <c r="EE571" s="188"/>
      <c r="EF571" s="188"/>
      <c r="EG571" s="188"/>
      <c r="EH571" s="188"/>
      <c r="EI571" s="188"/>
      <c r="EJ571" s="188"/>
      <c r="EK571" s="188"/>
      <c r="EL571" s="188"/>
      <c r="EM571" s="188"/>
      <c r="EN571" s="188"/>
      <c r="EO571" s="188"/>
      <c r="EP571" s="188"/>
      <c r="EQ571" s="188"/>
      <c r="ER571" s="188"/>
      <c r="ES571" s="188"/>
      <c r="ET571" s="188"/>
      <c r="EU571" s="188"/>
    </row>
    <row r="572" spans="27:151">
      <c r="AA572" s="6" t="s">
        <v>282</v>
      </c>
      <c r="AB572" s="5" t="s">
        <v>283</v>
      </c>
      <c r="AC572" s="5" t="s">
        <v>284</v>
      </c>
      <c r="AD572" s="4">
        <v>24.5</v>
      </c>
      <c r="AE572" s="4">
        <v>28</v>
      </c>
      <c r="AF572" s="5">
        <v>114.3</v>
      </c>
      <c r="AG572" s="5">
        <v>6.5000000000000009</v>
      </c>
      <c r="AH572" s="6" t="str">
        <f t="shared" si="121"/>
        <v>114.3 x 6.5</v>
      </c>
      <c r="AI572" s="11" cm="1">
        <f t="array" ref="AI572">_xll.DCEPropSectPipe(AF572, AG572, "Area")</f>
        <v>2201.3139723703698</v>
      </c>
      <c r="AJ572" s="151" cm="1">
        <f t="array" ref="AJ572">_xll.DCEPropSectPipe(AF572, AG572, "Ix")</f>
        <v>3209265.3722516391</v>
      </c>
      <c r="AK572" s="151" cm="1">
        <f t="array" ref="AK572">_xll.DCEPropSectPipe(AF572, AG572, "W")</f>
        <v>56155.124623825708</v>
      </c>
      <c r="AL572" s="151" cm="1">
        <f t="array" ref="AL572">_xll.DCEPropSectPipe(AF572, AG572, "Sx")</f>
        <v>37813.500833333332</v>
      </c>
      <c r="AM572" s="11">
        <f>2*Cal!AG572</f>
        <v>13.000000000000002</v>
      </c>
      <c r="AN572" s="11">
        <f t="shared" si="122"/>
        <v>53.9</v>
      </c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B572" s="5" t="s">
        <v>302</v>
      </c>
      <c r="BC572" s="3">
        <v>103.83278299765641</v>
      </c>
      <c r="BD572" s="3">
        <v>0</v>
      </c>
      <c r="BE572" s="3">
        <v>0.34114483228542603</v>
      </c>
      <c r="BF572" s="3">
        <v>0.72512064840956014</v>
      </c>
      <c r="BG572" s="3">
        <v>0</v>
      </c>
      <c r="BH572" s="153">
        <f t="shared" si="123"/>
        <v>0.72512064840956014</v>
      </c>
      <c r="BI572" s="153">
        <f t="shared" si="124"/>
        <v>0.34114483228542603</v>
      </c>
      <c r="BJ572" s="8">
        <f t="shared" si="125"/>
        <v>0.2246121316651391</v>
      </c>
      <c r="BK572" s="8">
        <f t="shared" si="126"/>
        <v>6.1489587847017607E-2</v>
      </c>
      <c r="BL572" s="8">
        <f t="shared" si="127"/>
        <v>0.28610171951215668</v>
      </c>
      <c r="BM572" s="8">
        <f t="shared" si="128"/>
        <v>2.5385715762643946E-3</v>
      </c>
      <c r="BN572" s="7" t="str">
        <f t="shared" si="129"/>
        <v>OK</v>
      </c>
      <c r="BO572" s="9">
        <f t="shared" si="130"/>
        <v>6.1489587847017621E-2</v>
      </c>
      <c r="BP572" s="7" t="str">
        <f t="shared" si="131"/>
        <v>OK</v>
      </c>
      <c r="BQ572" s="11">
        <f t="shared" si="132"/>
        <v>8.2923076923076913</v>
      </c>
      <c r="BR572" s="10" t="str">
        <f t="shared" si="133"/>
        <v>-</v>
      </c>
      <c r="BS572" s="9" t="str" cm="1">
        <f t="array" ref="BS572">IF(BQ572&lt;$K$45,"-",IF(BC572&lt;0,_xll.Dce_5575_1121_SigmaCr1(AN572,AG572,$B$23,$D$23),"-"))</f>
        <v>-</v>
      </c>
      <c r="BT572" s="10">
        <f t="shared" si="134"/>
        <v>0</v>
      </c>
      <c r="BU572" s="7" t="str">
        <f t="shared" si="135"/>
        <v>OK</v>
      </c>
      <c r="DA572" s="186"/>
      <c r="DB572" s="186"/>
      <c r="DC572" s="186"/>
      <c r="DD572" s="201"/>
      <c r="DE572" s="201"/>
      <c r="DF572" s="186"/>
      <c r="DG572" s="186"/>
      <c r="DH572" s="189"/>
      <c r="DI572" s="186"/>
      <c r="DJ572" s="186"/>
      <c r="DK572" s="186"/>
      <c r="DL572" s="186"/>
      <c r="DM572" s="186"/>
      <c r="DN572" s="186"/>
      <c r="DO572" s="186"/>
      <c r="DP572" s="186"/>
      <c r="DQ572" s="186"/>
      <c r="DR572" s="186"/>
      <c r="DS572" s="186"/>
      <c r="DT572" s="186"/>
      <c r="DU572" s="186"/>
      <c r="DV572" s="186"/>
      <c r="DW572" s="186"/>
      <c r="DX572" s="186"/>
      <c r="DY572" s="186"/>
      <c r="DZ572" s="186"/>
      <c r="EA572" s="186"/>
      <c r="EB572" s="186"/>
      <c r="EC572" s="188"/>
      <c r="ED572" s="188"/>
      <c r="EE572" s="188"/>
      <c r="EF572" s="188"/>
      <c r="EG572" s="188"/>
      <c r="EH572" s="188"/>
      <c r="EI572" s="188"/>
      <c r="EJ572" s="188"/>
      <c r="EK572" s="188"/>
      <c r="EL572" s="188"/>
      <c r="EM572" s="188"/>
      <c r="EN572" s="188"/>
      <c r="EO572" s="188"/>
      <c r="EP572" s="188"/>
      <c r="EQ572" s="188"/>
      <c r="ER572" s="188"/>
      <c r="ES572" s="188"/>
      <c r="ET572" s="188"/>
      <c r="EU572" s="188"/>
    </row>
    <row r="573" spans="27:151">
      <c r="AA573" s="6" t="s">
        <v>282</v>
      </c>
      <c r="AB573" s="5" t="s">
        <v>283</v>
      </c>
      <c r="AC573" s="5" t="s">
        <v>284</v>
      </c>
      <c r="AD573" s="4">
        <v>24.5</v>
      </c>
      <c r="AE573" s="4">
        <v>28</v>
      </c>
      <c r="AF573" s="5">
        <v>114.3</v>
      </c>
      <c r="AG573" s="5">
        <v>6.5000000000000009</v>
      </c>
      <c r="AH573" s="6" t="str">
        <f t="shared" si="121"/>
        <v>114.3 x 6.5</v>
      </c>
      <c r="AI573" s="11" cm="1">
        <f t="array" ref="AI573">_xll.DCEPropSectPipe(AF573, AG573, "Area")</f>
        <v>2201.3139723703698</v>
      </c>
      <c r="AJ573" s="151" cm="1">
        <f t="array" ref="AJ573">_xll.DCEPropSectPipe(AF573, AG573, "Ix")</f>
        <v>3209265.3722516391</v>
      </c>
      <c r="AK573" s="151" cm="1">
        <f t="array" ref="AK573">_xll.DCEPropSectPipe(AF573, AG573, "W")</f>
        <v>56155.124623825708</v>
      </c>
      <c r="AL573" s="151" cm="1">
        <f t="array" ref="AL573">_xll.DCEPropSectPipe(AF573, AG573, "Sx")</f>
        <v>37813.500833333332</v>
      </c>
      <c r="AM573" s="11">
        <f>2*Cal!AG573</f>
        <v>13.000000000000002</v>
      </c>
      <c r="AN573" s="11">
        <f t="shared" si="122"/>
        <v>53.9</v>
      </c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B573" s="5" t="s">
        <v>302</v>
      </c>
      <c r="BC573" s="3">
        <v>-1101.8526026295831</v>
      </c>
      <c r="BD573" s="3">
        <v>0</v>
      </c>
      <c r="BE573" s="3">
        <v>3.134075141478847</v>
      </c>
      <c r="BF573" s="3">
        <v>0.72512064840944923</v>
      </c>
      <c r="BG573" s="3">
        <v>0</v>
      </c>
      <c r="BH573" s="153">
        <f t="shared" si="123"/>
        <v>0.72512064840944923</v>
      </c>
      <c r="BI573" s="153">
        <f t="shared" si="124"/>
        <v>3.134075141478847</v>
      </c>
      <c r="BJ573" s="8">
        <f t="shared" si="125"/>
        <v>2.3835387505986247</v>
      </c>
      <c r="BK573" s="8">
        <f t="shared" si="126"/>
        <v>6.1489587847008212E-2</v>
      </c>
      <c r="BL573" s="8">
        <f t="shared" si="127"/>
        <v>2.4450283384456331</v>
      </c>
      <c r="BM573" s="8">
        <f t="shared" si="128"/>
        <v>2.3321690141794069E-2</v>
      </c>
      <c r="BN573" s="7" t="str">
        <f t="shared" si="129"/>
        <v>O/S</v>
      </c>
      <c r="BO573" s="9">
        <f t="shared" si="130"/>
        <v>6.1489587847008219E-2</v>
      </c>
      <c r="BP573" s="7" t="str">
        <f t="shared" si="131"/>
        <v>OK</v>
      </c>
      <c r="BQ573" s="11">
        <f t="shared" si="132"/>
        <v>8.2923076923076913</v>
      </c>
      <c r="BR573" s="10" t="str">
        <f t="shared" si="133"/>
        <v>-</v>
      </c>
      <c r="BS573" s="9" t="str" cm="1">
        <f t="array" ref="BS573">IF(BQ573&lt;$K$45,"-",IF(BC573&lt;0,_xll.Dce_5575_1121_SigmaCr1(AN573,AG573,$B$23,$D$23),"-"))</f>
        <v>-</v>
      </c>
      <c r="BT573" s="10">
        <f t="shared" si="134"/>
        <v>0</v>
      </c>
      <c r="BU573" s="7" t="str">
        <f t="shared" si="135"/>
        <v>OK</v>
      </c>
      <c r="DA573" s="186"/>
      <c r="DB573" s="186"/>
      <c r="DC573" s="186"/>
      <c r="DD573" s="201"/>
      <c r="DE573" s="201"/>
      <c r="DF573" s="186"/>
      <c r="DG573" s="186"/>
      <c r="DH573" s="189"/>
      <c r="DI573" s="186"/>
      <c r="DJ573" s="186"/>
      <c r="DK573" s="186"/>
      <c r="DL573" s="186"/>
      <c r="DM573" s="186"/>
      <c r="DN573" s="186"/>
      <c r="DO573" s="186"/>
      <c r="DP573" s="186"/>
      <c r="DQ573" s="186"/>
      <c r="DR573" s="186"/>
      <c r="DS573" s="186"/>
      <c r="DT573" s="186"/>
      <c r="DU573" s="186"/>
      <c r="DV573" s="186"/>
      <c r="DW573" s="186"/>
      <c r="DX573" s="186"/>
      <c r="DY573" s="186"/>
      <c r="DZ573" s="186"/>
      <c r="EA573" s="186"/>
      <c r="EB573" s="186"/>
      <c r="EC573" s="188"/>
      <c r="ED573" s="188"/>
      <c r="EE573" s="188"/>
      <c r="EF573" s="188"/>
      <c r="EG573" s="188"/>
      <c r="EH573" s="188"/>
      <c r="EI573" s="188"/>
      <c r="EJ573" s="188"/>
      <c r="EK573" s="188"/>
      <c r="EL573" s="188"/>
      <c r="EM573" s="188"/>
      <c r="EN573" s="188"/>
      <c r="EO573" s="188"/>
      <c r="EP573" s="188"/>
      <c r="EQ573" s="188"/>
      <c r="ER573" s="188"/>
      <c r="ES573" s="188"/>
      <c r="ET573" s="188"/>
      <c r="EU573" s="188"/>
    </row>
    <row r="574" spans="27:151">
      <c r="AA574" s="6" t="s">
        <v>282</v>
      </c>
      <c r="AB574" s="5" t="s">
        <v>283</v>
      </c>
      <c r="AC574" s="5" t="s">
        <v>284</v>
      </c>
      <c r="AD574" s="4">
        <v>24.94</v>
      </c>
      <c r="AE574" s="4">
        <v>28</v>
      </c>
      <c r="AF574" s="5">
        <v>114.3</v>
      </c>
      <c r="AG574" s="5">
        <v>6.5000000000000009</v>
      </c>
      <c r="AH574" s="6" t="str">
        <f t="shared" si="121"/>
        <v>114.3 x 6.5</v>
      </c>
      <c r="AI574" s="11" cm="1">
        <f t="array" ref="AI574">_xll.DCEPropSectPipe(AF574, AG574, "Area")</f>
        <v>2201.3139723703698</v>
      </c>
      <c r="AJ574" s="151" cm="1">
        <f t="array" ref="AJ574">_xll.DCEPropSectPipe(AF574, AG574, "Ix")</f>
        <v>3209265.3722516391</v>
      </c>
      <c r="AK574" s="151" cm="1">
        <f t="array" ref="AK574">_xll.DCEPropSectPipe(AF574, AG574, "W")</f>
        <v>56155.124623825708</v>
      </c>
      <c r="AL574" s="151" cm="1">
        <f t="array" ref="AL574">_xll.DCEPropSectPipe(AF574, AG574, "Sx")</f>
        <v>37813.500833333332</v>
      </c>
      <c r="AM574" s="11">
        <f>2*Cal!AG574</f>
        <v>13.000000000000002</v>
      </c>
      <c r="AN574" s="11">
        <f t="shared" si="122"/>
        <v>53.9</v>
      </c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B574" s="5" t="s">
        <v>302</v>
      </c>
      <c r="BC574" s="3">
        <v>-1101.8526026295831</v>
      </c>
      <c r="BD574" s="3">
        <v>0</v>
      </c>
      <c r="BE574" s="3">
        <v>3.2156188349069046</v>
      </c>
      <c r="BF574" s="3">
        <v>-0.66387490892493384</v>
      </c>
      <c r="BG574" s="3">
        <v>0</v>
      </c>
      <c r="BH574" s="153">
        <f t="shared" si="123"/>
        <v>0.66387490892493384</v>
      </c>
      <c r="BI574" s="153">
        <f t="shared" si="124"/>
        <v>3.2156188349069046</v>
      </c>
      <c r="BJ574" s="8">
        <f t="shared" si="125"/>
        <v>2.3835387505986247</v>
      </c>
      <c r="BK574" s="8">
        <f t="shared" si="126"/>
        <v>5.6296003459984138E-2</v>
      </c>
      <c r="BL574" s="8">
        <f t="shared" si="127"/>
        <v>2.4398347540586087</v>
      </c>
      <c r="BM574" s="8">
        <f t="shared" si="128"/>
        <v>2.3928483746062684E-2</v>
      </c>
      <c r="BN574" s="7" t="str">
        <f t="shared" si="129"/>
        <v>O/S</v>
      </c>
      <c r="BO574" s="9">
        <f t="shared" si="130"/>
        <v>5.6296003459984145E-2</v>
      </c>
      <c r="BP574" s="7" t="str">
        <f t="shared" si="131"/>
        <v>OK</v>
      </c>
      <c r="BQ574" s="11">
        <f t="shared" si="132"/>
        <v>8.2923076923076913</v>
      </c>
      <c r="BR574" s="10" t="str">
        <f t="shared" si="133"/>
        <v>-</v>
      </c>
      <c r="BS574" s="9" t="str" cm="1">
        <f t="array" ref="BS574">IF(BQ574&lt;$K$45,"-",IF(BC574&lt;0,_xll.Dce_5575_1121_SigmaCr1(AN574,AG574,$B$23,$D$23),"-"))</f>
        <v>-</v>
      </c>
      <c r="BT574" s="10">
        <f t="shared" si="134"/>
        <v>0</v>
      </c>
      <c r="BU574" s="7" t="str">
        <f t="shared" si="135"/>
        <v>OK</v>
      </c>
      <c r="DA574" s="186"/>
      <c r="DB574" s="186"/>
      <c r="DC574" s="186"/>
      <c r="DD574" s="201"/>
      <c r="DE574" s="201"/>
      <c r="DF574" s="186"/>
      <c r="DG574" s="186"/>
      <c r="DH574" s="189"/>
      <c r="DI574" s="186"/>
      <c r="DJ574" s="186"/>
      <c r="DK574" s="186"/>
      <c r="DL574" s="186"/>
      <c r="DM574" s="186"/>
      <c r="DN574" s="186"/>
      <c r="DO574" s="186"/>
      <c r="DP574" s="186"/>
      <c r="DQ574" s="186"/>
      <c r="DR574" s="186"/>
      <c r="DS574" s="186"/>
      <c r="DT574" s="186"/>
      <c r="DU574" s="186"/>
      <c r="DV574" s="186"/>
      <c r="DW574" s="186"/>
      <c r="DX574" s="186"/>
      <c r="DY574" s="186"/>
      <c r="DZ574" s="186"/>
      <c r="EA574" s="186"/>
      <c r="EB574" s="186"/>
      <c r="EC574" s="188"/>
      <c r="ED574" s="188"/>
      <c r="EE574" s="188"/>
      <c r="EF574" s="188"/>
      <c r="EG574" s="188"/>
      <c r="EH574" s="188"/>
      <c r="EI574" s="188"/>
      <c r="EJ574" s="188"/>
      <c r="EK574" s="188"/>
      <c r="EL574" s="188"/>
      <c r="EM574" s="188"/>
      <c r="EN574" s="188"/>
      <c r="EO574" s="188"/>
      <c r="EP574" s="188"/>
      <c r="EQ574" s="188"/>
      <c r="ER574" s="188"/>
      <c r="ES574" s="188"/>
      <c r="ET574" s="188"/>
      <c r="EU574" s="188"/>
    </row>
    <row r="575" spans="27:151">
      <c r="AA575" s="6" t="s">
        <v>282</v>
      </c>
      <c r="AB575" s="5" t="s">
        <v>283</v>
      </c>
      <c r="AC575" s="5" t="s">
        <v>284</v>
      </c>
      <c r="AD575" s="4">
        <v>25.38</v>
      </c>
      <c r="AE575" s="4">
        <v>28</v>
      </c>
      <c r="AF575" s="5">
        <v>114.3</v>
      </c>
      <c r="AG575" s="5">
        <v>6.5000000000000009</v>
      </c>
      <c r="AH575" s="6" t="str">
        <f t="shared" si="121"/>
        <v>114.3 x 6.5</v>
      </c>
      <c r="AI575" s="11" cm="1">
        <f t="array" ref="AI575">_xll.DCEPropSectPipe(AF575, AG575, "Area")</f>
        <v>2201.3139723703698</v>
      </c>
      <c r="AJ575" s="151" cm="1">
        <f t="array" ref="AJ575">_xll.DCEPropSectPipe(AF575, AG575, "Ix")</f>
        <v>3209265.3722516391</v>
      </c>
      <c r="AK575" s="151" cm="1">
        <f t="array" ref="AK575">_xll.DCEPropSectPipe(AF575, AG575, "W")</f>
        <v>56155.124623825708</v>
      </c>
      <c r="AL575" s="151" cm="1">
        <f t="array" ref="AL575">_xll.DCEPropSectPipe(AF575, AG575, "Sx")</f>
        <v>37813.500833333332</v>
      </c>
      <c r="AM575" s="11">
        <f>2*Cal!AG575</f>
        <v>13.000000000000002</v>
      </c>
      <c r="AN575" s="11">
        <f t="shared" si="122"/>
        <v>53.9</v>
      </c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B575" s="5" t="s">
        <v>302</v>
      </c>
      <c r="BC575" s="3">
        <v>-1101.8526026295831</v>
      </c>
      <c r="BD575" s="3">
        <v>0</v>
      </c>
      <c r="BE575" s="3">
        <v>3.2971625283349626</v>
      </c>
      <c r="BF575" s="3">
        <v>-2.0885458321340917</v>
      </c>
      <c r="BG575" s="3">
        <v>0</v>
      </c>
      <c r="BH575" s="153">
        <f t="shared" si="123"/>
        <v>2.0885458321340917</v>
      </c>
      <c r="BI575" s="153">
        <f t="shared" si="124"/>
        <v>3.2971625283349626</v>
      </c>
      <c r="BJ575" s="8">
        <f t="shared" si="125"/>
        <v>2.3835387505986247</v>
      </c>
      <c r="BK575" s="8">
        <f t="shared" si="126"/>
        <v>0.17710683415126779</v>
      </c>
      <c r="BL575" s="8">
        <f t="shared" si="127"/>
        <v>2.5606455847498926</v>
      </c>
      <c r="BM575" s="8">
        <f t="shared" si="128"/>
        <v>2.4535277350331296E-2</v>
      </c>
      <c r="BN575" s="7" t="str">
        <f t="shared" si="129"/>
        <v>O/S</v>
      </c>
      <c r="BO575" s="9">
        <f t="shared" si="130"/>
        <v>0.17710683415126782</v>
      </c>
      <c r="BP575" s="7" t="str">
        <f t="shared" si="131"/>
        <v>OK</v>
      </c>
      <c r="BQ575" s="11">
        <f t="shared" si="132"/>
        <v>8.2923076923076913</v>
      </c>
      <c r="BR575" s="10" t="str">
        <f t="shared" si="133"/>
        <v>-</v>
      </c>
      <c r="BS575" s="9" t="str" cm="1">
        <f t="array" ref="BS575">IF(BQ575&lt;$K$45,"-",IF(BC575&lt;0,_xll.Dce_5575_1121_SigmaCr1(AN575,AG575,$B$23,$D$23),"-"))</f>
        <v>-</v>
      </c>
      <c r="BT575" s="10">
        <f t="shared" si="134"/>
        <v>0</v>
      </c>
      <c r="BU575" s="7" t="str">
        <f t="shared" si="135"/>
        <v>OK</v>
      </c>
      <c r="DA575" s="186"/>
      <c r="DB575" s="186"/>
      <c r="DC575" s="186"/>
      <c r="DD575" s="201"/>
      <c r="DE575" s="201"/>
      <c r="DF575" s="186"/>
      <c r="DG575" s="186"/>
      <c r="DH575" s="189"/>
      <c r="DI575" s="186"/>
      <c r="DJ575" s="186"/>
      <c r="DK575" s="186"/>
      <c r="DL575" s="186"/>
      <c r="DM575" s="186"/>
      <c r="DN575" s="186"/>
      <c r="DO575" s="186"/>
      <c r="DP575" s="186"/>
      <c r="DQ575" s="186"/>
      <c r="DR575" s="186"/>
      <c r="DS575" s="186"/>
      <c r="DT575" s="186"/>
      <c r="DU575" s="186"/>
      <c r="DV575" s="186"/>
      <c r="DW575" s="186"/>
      <c r="DX575" s="186"/>
      <c r="DY575" s="186"/>
      <c r="DZ575" s="186"/>
      <c r="EA575" s="186"/>
      <c r="EB575" s="186"/>
      <c r="EC575" s="188"/>
      <c r="ED575" s="188"/>
      <c r="EE575" s="188"/>
      <c r="EF575" s="188"/>
      <c r="EG575" s="188"/>
      <c r="EH575" s="188"/>
      <c r="EI575" s="188"/>
      <c r="EJ575" s="188"/>
      <c r="EK575" s="188"/>
      <c r="EL575" s="188"/>
      <c r="EM575" s="188"/>
      <c r="EN575" s="188"/>
      <c r="EO575" s="188"/>
      <c r="EP575" s="188"/>
      <c r="EQ575" s="188"/>
      <c r="ER575" s="188"/>
      <c r="ES575" s="188"/>
      <c r="ET575" s="188"/>
      <c r="EU575" s="188"/>
    </row>
    <row r="576" spans="27:151">
      <c r="AA576" s="6" t="s">
        <v>282</v>
      </c>
      <c r="AB576" s="5" t="s">
        <v>283</v>
      </c>
      <c r="AC576" s="5" t="s">
        <v>284</v>
      </c>
      <c r="AD576" s="4">
        <v>25.81</v>
      </c>
      <c r="AE576" s="4">
        <v>28</v>
      </c>
      <c r="AF576" s="5">
        <v>114.3</v>
      </c>
      <c r="AG576" s="5">
        <v>6.5000000000000009</v>
      </c>
      <c r="AH576" s="6" t="str">
        <f t="shared" si="121"/>
        <v>114.3 x 6.5</v>
      </c>
      <c r="AI576" s="11" cm="1">
        <f t="array" ref="AI576">_xll.DCEPropSectPipe(AF576, AG576, "Area")</f>
        <v>2201.3139723703698</v>
      </c>
      <c r="AJ576" s="151" cm="1">
        <f t="array" ref="AJ576">_xll.DCEPropSectPipe(AF576, AG576, "Ix")</f>
        <v>3209265.3722516391</v>
      </c>
      <c r="AK576" s="151" cm="1">
        <f t="array" ref="AK576">_xll.DCEPropSectPipe(AF576, AG576, "W")</f>
        <v>56155.124623825708</v>
      </c>
      <c r="AL576" s="151" cm="1">
        <f t="array" ref="AL576">_xll.DCEPropSectPipe(AF576, AG576, "Sx")</f>
        <v>37813.500833333332</v>
      </c>
      <c r="AM576" s="11">
        <f>2*Cal!AG576</f>
        <v>13.000000000000002</v>
      </c>
      <c r="AN576" s="11">
        <f t="shared" si="122"/>
        <v>53.9</v>
      </c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B576" s="5" t="s">
        <v>302</v>
      </c>
      <c r="BC576" s="3">
        <v>-1101.8526026295831</v>
      </c>
      <c r="BD576" s="3">
        <v>0</v>
      </c>
      <c r="BE576" s="3">
        <v>3.3787062217630197</v>
      </c>
      <c r="BF576" s="3">
        <v>-3.5488921212180253</v>
      </c>
      <c r="BG576" s="3">
        <v>0</v>
      </c>
      <c r="BH576" s="153">
        <f t="shared" si="123"/>
        <v>3.5488921212180253</v>
      </c>
      <c r="BI576" s="153">
        <f t="shared" si="124"/>
        <v>3.3787062217630197</v>
      </c>
      <c r="BJ576" s="8">
        <f t="shared" si="125"/>
        <v>2.3835387505986247</v>
      </c>
      <c r="BK576" s="8">
        <f t="shared" si="126"/>
        <v>0.30094290422684283</v>
      </c>
      <c r="BL576" s="8">
        <f t="shared" si="127"/>
        <v>2.6844816548254675</v>
      </c>
      <c r="BM576" s="8">
        <f t="shared" si="128"/>
        <v>2.5142070954599902E-2</v>
      </c>
      <c r="BN576" s="7" t="str">
        <f t="shared" si="129"/>
        <v>O/S</v>
      </c>
      <c r="BO576" s="9">
        <f t="shared" si="130"/>
        <v>0.30094290422684289</v>
      </c>
      <c r="BP576" s="7" t="str">
        <f t="shared" si="131"/>
        <v>OK</v>
      </c>
      <c r="BQ576" s="11">
        <f t="shared" si="132"/>
        <v>8.2923076923076913</v>
      </c>
      <c r="BR576" s="10" t="str">
        <f t="shared" si="133"/>
        <v>-</v>
      </c>
      <c r="BS576" s="9" t="str" cm="1">
        <f t="array" ref="BS576">IF(BQ576&lt;$K$45,"-",IF(BC576&lt;0,_xll.Dce_5575_1121_SigmaCr1(AN576,AG576,$B$23,$D$23),"-"))</f>
        <v>-</v>
      </c>
      <c r="BT576" s="10">
        <f t="shared" si="134"/>
        <v>0</v>
      </c>
      <c r="BU576" s="7" t="str">
        <f t="shared" si="135"/>
        <v>OK</v>
      </c>
      <c r="DA576" s="186"/>
      <c r="DB576" s="186"/>
      <c r="DC576" s="186"/>
      <c r="DD576" s="201"/>
      <c r="DE576" s="201"/>
      <c r="DF576" s="186"/>
      <c r="DG576" s="186"/>
      <c r="DH576" s="189"/>
      <c r="DI576" s="186"/>
      <c r="DJ576" s="186"/>
      <c r="DK576" s="186"/>
      <c r="DL576" s="186"/>
      <c r="DM576" s="186"/>
      <c r="DN576" s="186"/>
      <c r="DO576" s="186"/>
      <c r="DP576" s="186"/>
      <c r="DQ576" s="186"/>
      <c r="DR576" s="186"/>
      <c r="DS576" s="186"/>
      <c r="DT576" s="186"/>
      <c r="DU576" s="186"/>
      <c r="DV576" s="186"/>
      <c r="DW576" s="186"/>
      <c r="DX576" s="186"/>
      <c r="DY576" s="186"/>
      <c r="DZ576" s="186"/>
      <c r="EA576" s="186"/>
      <c r="EB576" s="186"/>
      <c r="EC576" s="188"/>
      <c r="ED576" s="188"/>
      <c r="EE576" s="188"/>
      <c r="EF576" s="188"/>
      <c r="EG576" s="188"/>
      <c r="EH576" s="188"/>
      <c r="EI576" s="188"/>
      <c r="EJ576" s="188"/>
      <c r="EK576" s="188"/>
      <c r="EL576" s="188"/>
      <c r="EM576" s="188"/>
      <c r="EN576" s="188"/>
      <c r="EO576" s="188"/>
      <c r="EP576" s="188"/>
      <c r="EQ576" s="188"/>
      <c r="ER576" s="188"/>
      <c r="ES576" s="188"/>
      <c r="ET576" s="188"/>
      <c r="EU576" s="188"/>
    </row>
    <row r="577" spans="27:151">
      <c r="AA577" s="6" t="s">
        <v>282</v>
      </c>
      <c r="AB577" s="5" t="s">
        <v>283</v>
      </c>
      <c r="AC577" s="5" t="s">
        <v>284</v>
      </c>
      <c r="AD577" s="4">
        <v>26.25</v>
      </c>
      <c r="AE577" s="4">
        <v>28</v>
      </c>
      <c r="AF577" s="5">
        <v>114.3</v>
      </c>
      <c r="AG577" s="5">
        <v>6.5000000000000009</v>
      </c>
      <c r="AH577" s="6" t="str">
        <f t="shared" si="121"/>
        <v>114.3 x 6.5</v>
      </c>
      <c r="AI577" s="11" cm="1">
        <f t="array" ref="AI577">_xll.DCEPropSectPipe(AF577, AG577, "Area")</f>
        <v>2201.3139723703698</v>
      </c>
      <c r="AJ577" s="151" cm="1">
        <f t="array" ref="AJ577">_xll.DCEPropSectPipe(AF577, AG577, "Ix")</f>
        <v>3209265.3722516391</v>
      </c>
      <c r="AK577" s="151" cm="1">
        <f t="array" ref="AK577">_xll.DCEPropSectPipe(AF577, AG577, "W")</f>
        <v>56155.124623825708</v>
      </c>
      <c r="AL577" s="151" cm="1">
        <f t="array" ref="AL577">_xll.DCEPropSectPipe(AF577, AG577, "Sx")</f>
        <v>37813.500833333332</v>
      </c>
      <c r="AM577" s="11">
        <f>2*Cal!AG577</f>
        <v>13.000000000000002</v>
      </c>
      <c r="AN577" s="11">
        <f t="shared" si="122"/>
        <v>53.9</v>
      </c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B577" s="5" t="s">
        <v>302</v>
      </c>
      <c r="BC577" s="3">
        <v>-1101.8526026295831</v>
      </c>
      <c r="BD577" s="3">
        <v>0</v>
      </c>
      <c r="BE577" s="3">
        <v>3.4602499151910777</v>
      </c>
      <c r="BF577" s="3">
        <v>-5.0449137761767355</v>
      </c>
      <c r="BG577" s="3">
        <v>0</v>
      </c>
      <c r="BH577" s="153">
        <f t="shared" si="123"/>
        <v>5.0449137761767355</v>
      </c>
      <c r="BI577" s="153">
        <f t="shared" si="124"/>
        <v>3.4602499151910777</v>
      </c>
      <c r="BJ577" s="8">
        <f t="shared" si="125"/>
        <v>2.3835387505986247</v>
      </c>
      <c r="BK577" s="8">
        <f t="shared" si="126"/>
        <v>0.4278042136867094</v>
      </c>
      <c r="BL577" s="8">
        <f t="shared" si="127"/>
        <v>2.811342964285334</v>
      </c>
      <c r="BM577" s="8">
        <f t="shared" si="128"/>
        <v>2.5748864558868517E-2</v>
      </c>
      <c r="BN577" s="7" t="str">
        <f t="shared" si="129"/>
        <v>O/S</v>
      </c>
      <c r="BO577" s="9">
        <f t="shared" si="130"/>
        <v>0.42780421368670946</v>
      </c>
      <c r="BP577" s="7" t="str">
        <f t="shared" si="131"/>
        <v>OK</v>
      </c>
      <c r="BQ577" s="11">
        <f t="shared" si="132"/>
        <v>8.2923076923076913</v>
      </c>
      <c r="BR577" s="10" t="str">
        <f t="shared" si="133"/>
        <v>-</v>
      </c>
      <c r="BS577" s="9" t="str" cm="1">
        <f t="array" ref="BS577">IF(BQ577&lt;$K$45,"-",IF(BC577&lt;0,_xll.Dce_5575_1121_SigmaCr1(AN577,AG577,$B$23,$D$23),"-"))</f>
        <v>-</v>
      </c>
      <c r="BT577" s="10">
        <f t="shared" si="134"/>
        <v>0</v>
      </c>
      <c r="BU577" s="7" t="str">
        <f t="shared" si="135"/>
        <v>OK</v>
      </c>
      <c r="DA577" s="186"/>
      <c r="DB577" s="186"/>
      <c r="DC577" s="186"/>
      <c r="DD577" s="201"/>
      <c r="DE577" s="201"/>
      <c r="DF577" s="186"/>
      <c r="DG577" s="186"/>
      <c r="DH577" s="189"/>
      <c r="DI577" s="186"/>
      <c r="DJ577" s="186"/>
      <c r="DK577" s="186"/>
      <c r="DL577" s="186"/>
      <c r="DM577" s="186"/>
      <c r="DN577" s="186"/>
      <c r="DO577" s="186"/>
      <c r="DP577" s="186"/>
      <c r="DQ577" s="186"/>
      <c r="DR577" s="186"/>
      <c r="DS577" s="186"/>
      <c r="DT577" s="186"/>
      <c r="DU577" s="186"/>
      <c r="DV577" s="186"/>
      <c r="DW577" s="186"/>
      <c r="DX577" s="186"/>
      <c r="DY577" s="186"/>
      <c r="DZ577" s="186"/>
      <c r="EA577" s="186"/>
      <c r="EB577" s="186"/>
      <c r="EC577" s="188"/>
      <c r="ED577" s="188"/>
      <c r="EE577" s="188"/>
      <c r="EF577" s="188"/>
      <c r="EG577" s="188"/>
      <c r="EH577" s="188"/>
      <c r="EI577" s="188"/>
      <c r="EJ577" s="188"/>
      <c r="EK577" s="188"/>
      <c r="EL577" s="188"/>
      <c r="EM577" s="188"/>
      <c r="EN577" s="188"/>
      <c r="EO577" s="188"/>
      <c r="EP577" s="188"/>
      <c r="EQ577" s="188"/>
      <c r="ER577" s="188"/>
      <c r="ES577" s="188"/>
      <c r="ET577" s="188"/>
      <c r="EU577" s="188"/>
    </row>
    <row r="578" spans="27:151">
      <c r="AA578" s="6" t="s">
        <v>282</v>
      </c>
      <c r="AB578" s="5" t="s">
        <v>283</v>
      </c>
      <c r="AC578" s="5" t="s">
        <v>284</v>
      </c>
      <c r="AD578" s="4">
        <v>26.25</v>
      </c>
      <c r="AE578" s="4">
        <v>28</v>
      </c>
      <c r="AF578" s="5">
        <v>114.3</v>
      </c>
      <c r="AG578" s="5">
        <v>6.5000000000000009</v>
      </c>
      <c r="AH578" s="6" t="str">
        <f t="shared" si="121"/>
        <v>114.3 x 6.5</v>
      </c>
      <c r="AI578" s="11" cm="1">
        <f t="array" ref="AI578">_xll.DCEPropSectPipe(AF578, AG578, "Area")</f>
        <v>2201.3139723703698</v>
      </c>
      <c r="AJ578" s="151" cm="1">
        <f t="array" ref="AJ578">_xll.DCEPropSectPipe(AF578, AG578, "Ix")</f>
        <v>3209265.3722516391</v>
      </c>
      <c r="AK578" s="151" cm="1">
        <f t="array" ref="AK578">_xll.DCEPropSectPipe(AF578, AG578, "W")</f>
        <v>56155.124623825708</v>
      </c>
      <c r="AL578" s="151" cm="1">
        <f t="array" ref="AL578">_xll.DCEPropSectPipe(AF578, AG578, "Sx")</f>
        <v>37813.500833333332</v>
      </c>
      <c r="AM578" s="11">
        <f>2*Cal!AG578</f>
        <v>13.000000000000002</v>
      </c>
      <c r="AN578" s="11">
        <f t="shared" si="122"/>
        <v>53.9</v>
      </c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B578" s="5" t="s">
        <v>302</v>
      </c>
      <c r="BC578" s="3">
        <v>-1101.8526026295835</v>
      </c>
      <c r="BD578" s="3">
        <v>0</v>
      </c>
      <c r="BE578" s="3">
        <v>-3.045895258957052</v>
      </c>
      <c r="BF578" s="3">
        <v>-5.0449137761766307</v>
      </c>
      <c r="BG578" s="3">
        <v>0</v>
      </c>
      <c r="BH578" s="153">
        <f t="shared" si="123"/>
        <v>5.0449137761766307</v>
      </c>
      <c r="BI578" s="153">
        <f t="shared" si="124"/>
        <v>3.045895258957052</v>
      </c>
      <c r="BJ578" s="8">
        <f t="shared" si="125"/>
        <v>2.3835387505986261</v>
      </c>
      <c r="BK578" s="8">
        <f t="shared" si="126"/>
        <v>0.42780421368670046</v>
      </c>
      <c r="BL578" s="8">
        <f t="shared" si="127"/>
        <v>2.8113429642853265</v>
      </c>
      <c r="BM578" s="8">
        <f t="shared" si="128"/>
        <v>2.2665514458672854E-2</v>
      </c>
      <c r="BN578" s="7" t="str">
        <f t="shared" si="129"/>
        <v>O/S</v>
      </c>
      <c r="BO578" s="9">
        <f t="shared" si="130"/>
        <v>0.42780421368670057</v>
      </c>
      <c r="BP578" s="7" t="str">
        <f t="shared" si="131"/>
        <v>OK</v>
      </c>
      <c r="BQ578" s="11">
        <f t="shared" si="132"/>
        <v>8.2923076923076913</v>
      </c>
      <c r="BR578" s="10" t="str">
        <f t="shared" si="133"/>
        <v>-</v>
      </c>
      <c r="BS578" s="9" t="str" cm="1">
        <f t="array" ref="BS578">IF(BQ578&lt;$K$45,"-",IF(BC578&lt;0,_xll.Dce_5575_1121_SigmaCr1(AN578,AG578,$B$23,$D$23),"-"))</f>
        <v>-</v>
      </c>
      <c r="BT578" s="10">
        <f t="shared" si="134"/>
        <v>0</v>
      </c>
      <c r="BU578" s="7" t="str">
        <f t="shared" si="135"/>
        <v>OK</v>
      </c>
      <c r="DA578" s="186"/>
      <c r="DB578" s="186"/>
      <c r="DC578" s="186"/>
      <c r="DD578" s="201"/>
      <c r="DE578" s="201"/>
      <c r="DF578" s="186"/>
      <c r="DG578" s="186"/>
      <c r="DH578" s="189"/>
      <c r="DI578" s="186"/>
      <c r="DJ578" s="186"/>
      <c r="DK578" s="186"/>
      <c r="DL578" s="186"/>
      <c r="DM578" s="186"/>
      <c r="DN578" s="186"/>
      <c r="DO578" s="186"/>
      <c r="DP578" s="186"/>
      <c r="DQ578" s="186"/>
      <c r="DR578" s="186"/>
      <c r="DS578" s="186"/>
      <c r="DT578" s="186"/>
      <c r="DU578" s="186"/>
      <c r="DV578" s="186"/>
      <c r="DW578" s="186"/>
      <c r="DX578" s="186"/>
      <c r="DY578" s="186"/>
      <c r="DZ578" s="186"/>
      <c r="EA578" s="186"/>
      <c r="EB578" s="186"/>
      <c r="EC578" s="188"/>
      <c r="ED578" s="188"/>
      <c r="EE578" s="188"/>
      <c r="EF578" s="188"/>
      <c r="EG578" s="188"/>
      <c r="EH578" s="188"/>
      <c r="EI578" s="188"/>
      <c r="EJ578" s="188"/>
      <c r="EK578" s="188"/>
      <c r="EL578" s="188"/>
      <c r="EM578" s="188"/>
      <c r="EN578" s="188"/>
      <c r="EO578" s="188"/>
      <c r="EP578" s="188"/>
      <c r="EQ578" s="188"/>
      <c r="ER578" s="188"/>
      <c r="ES578" s="188"/>
      <c r="ET578" s="188"/>
      <c r="EU578" s="188"/>
    </row>
    <row r="579" spans="27:151">
      <c r="AA579" s="6" t="s">
        <v>282</v>
      </c>
      <c r="AB579" s="5" t="s">
        <v>283</v>
      </c>
      <c r="AC579" s="5" t="s">
        <v>284</v>
      </c>
      <c r="AD579" s="4">
        <v>26.69</v>
      </c>
      <c r="AE579" s="4">
        <v>28</v>
      </c>
      <c r="AF579" s="5">
        <v>114.3</v>
      </c>
      <c r="AG579" s="5">
        <v>6.5000000000000009</v>
      </c>
      <c r="AH579" s="6" t="str">
        <f t="shared" si="121"/>
        <v>114.3 x 6.5</v>
      </c>
      <c r="AI579" s="11" cm="1">
        <f t="array" ref="AI579">_xll.DCEPropSectPipe(AF579, AG579, "Area")</f>
        <v>2201.3139723703698</v>
      </c>
      <c r="AJ579" s="151" cm="1">
        <f t="array" ref="AJ579">_xll.DCEPropSectPipe(AF579, AG579, "Ix")</f>
        <v>3209265.3722516391</v>
      </c>
      <c r="AK579" s="151" cm="1">
        <f t="array" ref="AK579">_xll.DCEPropSectPipe(AF579, AG579, "W")</f>
        <v>56155.124623825708</v>
      </c>
      <c r="AL579" s="151" cm="1">
        <f t="array" ref="AL579">_xll.DCEPropSectPipe(AF579, AG579, "Sx")</f>
        <v>37813.500833333332</v>
      </c>
      <c r="AM579" s="11">
        <f>2*Cal!AG579</f>
        <v>13.000000000000002</v>
      </c>
      <c r="AN579" s="11">
        <f t="shared" si="122"/>
        <v>53.9</v>
      </c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B579" s="5" t="s">
        <v>302</v>
      </c>
      <c r="BC579" s="3">
        <v>-1101.8526026295835</v>
      </c>
      <c r="BD579" s="3">
        <v>0</v>
      </c>
      <c r="BE579" s="3">
        <v>-2.9643515655289945</v>
      </c>
      <c r="BF579" s="3">
        <v>-3.7301722833203086</v>
      </c>
      <c r="BG579" s="3">
        <v>0</v>
      </c>
      <c r="BH579" s="153">
        <f t="shared" si="123"/>
        <v>3.7301722833203086</v>
      </c>
      <c r="BI579" s="153">
        <f t="shared" si="124"/>
        <v>2.9643515655289945</v>
      </c>
      <c r="BJ579" s="8">
        <f t="shared" si="125"/>
        <v>2.3835387505986261</v>
      </c>
      <c r="BK579" s="8">
        <f t="shared" si="126"/>
        <v>0.31631530118858819</v>
      </c>
      <c r="BL579" s="8">
        <f t="shared" si="127"/>
        <v>2.6998540517872143</v>
      </c>
      <c r="BM579" s="8">
        <f t="shared" si="128"/>
        <v>2.2058720854404239E-2</v>
      </c>
      <c r="BN579" s="7" t="str">
        <f t="shared" si="129"/>
        <v>O/S</v>
      </c>
      <c r="BO579" s="9">
        <f t="shared" si="130"/>
        <v>0.31631530118858825</v>
      </c>
      <c r="BP579" s="7" t="str">
        <f t="shared" si="131"/>
        <v>OK</v>
      </c>
      <c r="BQ579" s="11">
        <f t="shared" si="132"/>
        <v>8.2923076923076913</v>
      </c>
      <c r="BR579" s="10" t="str">
        <f t="shared" si="133"/>
        <v>-</v>
      </c>
      <c r="BS579" s="9" t="str" cm="1">
        <f t="array" ref="BS579">IF(BQ579&lt;$K$45,"-",IF(BC579&lt;0,_xll.Dce_5575_1121_SigmaCr1(AN579,AG579,$B$23,$D$23),"-"))</f>
        <v>-</v>
      </c>
      <c r="BT579" s="10">
        <f t="shared" si="134"/>
        <v>0</v>
      </c>
      <c r="BU579" s="7" t="str">
        <f t="shared" si="135"/>
        <v>OK</v>
      </c>
      <c r="DA579" s="186"/>
      <c r="DB579" s="186"/>
      <c r="DC579" s="186"/>
      <c r="DD579" s="201"/>
      <c r="DE579" s="201"/>
      <c r="DF579" s="186"/>
      <c r="DG579" s="186"/>
      <c r="DH579" s="189"/>
      <c r="DI579" s="186"/>
      <c r="DJ579" s="186"/>
      <c r="DK579" s="186"/>
      <c r="DL579" s="186"/>
      <c r="DM579" s="186"/>
      <c r="DN579" s="186"/>
      <c r="DO579" s="186"/>
      <c r="DP579" s="186"/>
      <c r="DQ579" s="186"/>
      <c r="DR579" s="186"/>
      <c r="DS579" s="186"/>
      <c r="DT579" s="186"/>
      <c r="DU579" s="186"/>
      <c r="DV579" s="186"/>
      <c r="DW579" s="186"/>
      <c r="DX579" s="186"/>
      <c r="DY579" s="186"/>
      <c r="DZ579" s="186"/>
      <c r="EA579" s="186"/>
      <c r="EB579" s="186"/>
      <c r="EC579" s="188"/>
      <c r="ED579" s="188"/>
      <c r="EE579" s="188"/>
      <c r="EF579" s="188"/>
      <c r="EG579" s="188"/>
      <c r="EH579" s="188"/>
      <c r="EI579" s="188"/>
      <c r="EJ579" s="188"/>
      <c r="EK579" s="188"/>
      <c r="EL579" s="188"/>
      <c r="EM579" s="188"/>
      <c r="EN579" s="188"/>
      <c r="EO579" s="188"/>
      <c r="EP579" s="188"/>
      <c r="EQ579" s="188"/>
      <c r="ER579" s="188"/>
      <c r="ES579" s="188"/>
      <c r="ET579" s="188"/>
      <c r="EU579" s="188"/>
    </row>
    <row r="580" spans="27:151">
      <c r="AA580" s="6" t="s">
        <v>282</v>
      </c>
      <c r="AB580" s="5" t="s">
        <v>283</v>
      </c>
      <c r="AC580" s="5" t="s">
        <v>284</v>
      </c>
      <c r="AD580" s="4">
        <v>27.12</v>
      </c>
      <c r="AE580" s="4">
        <v>28</v>
      </c>
      <c r="AF580" s="5">
        <v>114.3</v>
      </c>
      <c r="AG580" s="5">
        <v>6.5000000000000009</v>
      </c>
      <c r="AH580" s="6" t="str">
        <f t="shared" si="121"/>
        <v>114.3 x 6.5</v>
      </c>
      <c r="AI580" s="11" cm="1">
        <f t="array" ref="AI580">_xll.DCEPropSectPipe(AF580, AG580, "Area")</f>
        <v>2201.3139723703698</v>
      </c>
      <c r="AJ580" s="151" cm="1">
        <f t="array" ref="AJ580">_xll.DCEPropSectPipe(AF580, AG580, "Ix")</f>
        <v>3209265.3722516391</v>
      </c>
      <c r="AK580" s="151" cm="1">
        <f t="array" ref="AK580">_xll.DCEPropSectPipe(AF580, AG580, "W")</f>
        <v>56155.124623825708</v>
      </c>
      <c r="AL580" s="151" cm="1">
        <f t="array" ref="AL580">_xll.DCEPropSectPipe(AF580, AG580, "Sx")</f>
        <v>37813.500833333332</v>
      </c>
      <c r="AM580" s="11">
        <f>2*Cal!AG580</f>
        <v>13.000000000000002</v>
      </c>
      <c r="AN580" s="11">
        <f t="shared" si="122"/>
        <v>53.9</v>
      </c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B580" s="5" t="s">
        <v>302</v>
      </c>
      <c r="BC580" s="3">
        <v>-1101.8526026295835</v>
      </c>
      <c r="BD580" s="3">
        <v>0</v>
      </c>
      <c r="BE580" s="3">
        <v>-2.8828078721009369</v>
      </c>
      <c r="BF580" s="3">
        <v>-2.4511061563387608</v>
      </c>
      <c r="BG580" s="3">
        <v>0</v>
      </c>
      <c r="BH580" s="153">
        <f t="shared" si="123"/>
        <v>2.4511061563387608</v>
      </c>
      <c r="BI580" s="153">
        <f t="shared" si="124"/>
        <v>2.8828078721009369</v>
      </c>
      <c r="BJ580" s="8">
        <f t="shared" si="125"/>
        <v>2.3835387505986261</v>
      </c>
      <c r="BK580" s="8">
        <f t="shared" si="126"/>
        <v>0.20785162807476718</v>
      </c>
      <c r="BL580" s="8">
        <f t="shared" si="127"/>
        <v>2.5913903786733932</v>
      </c>
      <c r="BM580" s="8">
        <f t="shared" si="128"/>
        <v>2.145192725013563E-2</v>
      </c>
      <c r="BN580" s="7" t="str">
        <f t="shared" si="129"/>
        <v>O/S</v>
      </c>
      <c r="BO580" s="9">
        <f t="shared" si="130"/>
        <v>0.2078516280747672</v>
      </c>
      <c r="BP580" s="7" t="str">
        <f t="shared" si="131"/>
        <v>OK</v>
      </c>
      <c r="BQ580" s="11">
        <f t="shared" si="132"/>
        <v>8.2923076923076913</v>
      </c>
      <c r="BR580" s="10" t="str">
        <f t="shared" si="133"/>
        <v>-</v>
      </c>
      <c r="BS580" s="9" t="str" cm="1">
        <f t="array" ref="BS580">IF(BQ580&lt;$K$45,"-",IF(BC580&lt;0,_xll.Dce_5575_1121_SigmaCr1(AN580,AG580,$B$23,$D$23),"-"))</f>
        <v>-</v>
      </c>
      <c r="BT580" s="10">
        <f t="shared" si="134"/>
        <v>0</v>
      </c>
      <c r="BU580" s="7" t="str">
        <f t="shared" si="135"/>
        <v>OK</v>
      </c>
      <c r="DA580" s="186"/>
      <c r="DB580" s="186"/>
      <c r="DC580" s="186"/>
      <c r="DD580" s="201"/>
      <c r="DE580" s="201"/>
      <c r="DF580" s="186"/>
      <c r="DG580" s="186"/>
      <c r="DH580" s="189"/>
      <c r="DI580" s="186"/>
      <c r="DJ580" s="186"/>
      <c r="DK580" s="186"/>
      <c r="DL580" s="186"/>
      <c r="DM580" s="186"/>
      <c r="DN580" s="186"/>
      <c r="DO580" s="186"/>
      <c r="DP580" s="186"/>
      <c r="DQ580" s="186"/>
      <c r="DR580" s="186"/>
      <c r="DS580" s="186"/>
      <c r="DT580" s="186"/>
      <c r="DU580" s="186"/>
      <c r="DV580" s="186"/>
      <c r="DW580" s="186"/>
      <c r="DX580" s="186"/>
      <c r="DY580" s="186"/>
      <c r="DZ580" s="186"/>
      <c r="EA580" s="186"/>
      <c r="EB580" s="186"/>
      <c r="EC580" s="188"/>
      <c r="ED580" s="188"/>
      <c r="EE580" s="188"/>
      <c r="EF580" s="188"/>
      <c r="EG580" s="188"/>
      <c r="EH580" s="188"/>
      <c r="EI580" s="188"/>
      <c r="EJ580" s="188"/>
      <c r="EK580" s="188"/>
      <c r="EL580" s="188"/>
      <c r="EM580" s="188"/>
      <c r="EN580" s="188"/>
      <c r="EO580" s="188"/>
      <c r="EP580" s="188"/>
      <c r="EQ580" s="188"/>
      <c r="ER580" s="188"/>
      <c r="ES580" s="188"/>
      <c r="ET580" s="188"/>
      <c r="EU580" s="188"/>
    </row>
    <row r="581" spans="27:151">
      <c r="AA581" s="6" t="s">
        <v>282</v>
      </c>
      <c r="AB581" s="5" t="s">
        <v>283</v>
      </c>
      <c r="AC581" s="5" t="s">
        <v>284</v>
      </c>
      <c r="AD581" s="4">
        <v>27.56</v>
      </c>
      <c r="AE581" s="4">
        <v>28</v>
      </c>
      <c r="AF581" s="5">
        <v>114.3</v>
      </c>
      <c r="AG581" s="5">
        <v>6.5000000000000009</v>
      </c>
      <c r="AH581" s="6" t="str">
        <f t="shared" si="121"/>
        <v>114.3 x 6.5</v>
      </c>
      <c r="AI581" s="11" cm="1">
        <f t="array" ref="AI581">_xll.DCEPropSectPipe(AF581, AG581, "Area")</f>
        <v>2201.3139723703698</v>
      </c>
      <c r="AJ581" s="151" cm="1">
        <f t="array" ref="AJ581">_xll.DCEPropSectPipe(AF581, AG581, "Ix")</f>
        <v>3209265.3722516391</v>
      </c>
      <c r="AK581" s="151" cm="1">
        <f t="array" ref="AK581">_xll.DCEPropSectPipe(AF581, AG581, "W")</f>
        <v>56155.124623825708</v>
      </c>
      <c r="AL581" s="151" cm="1">
        <f t="array" ref="AL581">_xll.DCEPropSectPipe(AF581, AG581, "Sx")</f>
        <v>37813.500833333332</v>
      </c>
      <c r="AM581" s="11">
        <f>2*Cal!AG581</f>
        <v>13.000000000000002</v>
      </c>
      <c r="AN581" s="11">
        <f t="shared" si="122"/>
        <v>53.9</v>
      </c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B581" s="5" t="s">
        <v>302</v>
      </c>
      <c r="BC581" s="3">
        <v>-1101.8526026295835</v>
      </c>
      <c r="BD581" s="3">
        <v>0</v>
      </c>
      <c r="BE581" s="3">
        <v>-2.8012641786728789</v>
      </c>
      <c r="BF581" s="3">
        <v>-1.207715395231989</v>
      </c>
      <c r="BG581" s="3">
        <v>0</v>
      </c>
      <c r="BH581" s="153">
        <f t="shared" si="123"/>
        <v>1.207715395231989</v>
      </c>
      <c r="BI581" s="153">
        <f t="shared" si="124"/>
        <v>2.8012641786728789</v>
      </c>
      <c r="BJ581" s="8">
        <f t="shared" si="125"/>
        <v>2.3835387505986261</v>
      </c>
      <c r="BK581" s="8">
        <f t="shared" si="126"/>
        <v>0.1024131943452376</v>
      </c>
      <c r="BL581" s="8">
        <f t="shared" si="127"/>
        <v>2.4859519449438636</v>
      </c>
      <c r="BM581" s="8">
        <f t="shared" si="128"/>
        <v>2.0845133645867014E-2</v>
      </c>
      <c r="BN581" s="7" t="str">
        <f t="shared" si="129"/>
        <v>O/S</v>
      </c>
      <c r="BO581" s="9">
        <f t="shared" si="130"/>
        <v>0.10241319434523762</v>
      </c>
      <c r="BP581" s="7" t="str">
        <f t="shared" si="131"/>
        <v>OK</v>
      </c>
      <c r="BQ581" s="11">
        <f t="shared" si="132"/>
        <v>8.2923076923076913</v>
      </c>
      <c r="BR581" s="10" t="str">
        <f t="shared" si="133"/>
        <v>-</v>
      </c>
      <c r="BS581" s="9" t="str" cm="1">
        <f t="array" ref="BS581">IF(BQ581&lt;$K$45,"-",IF(BC581&lt;0,_xll.Dce_5575_1121_SigmaCr1(AN581,AG581,$B$23,$D$23),"-"))</f>
        <v>-</v>
      </c>
      <c r="BT581" s="10">
        <f t="shared" si="134"/>
        <v>0</v>
      </c>
      <c r="BU581" s="7" t="str">
        <f t="shared" si="135"/>
        <v>OK</v>
      </c>
      <c r="DA581" s="186"/>
      <c r="DB581" s="186"/>
      <c r="DC581" s="186"/>
      <c r="DD581" s="201"/>
      <c r="DE581" s="201"/>
      <c r="DF581" s="186"/>
      <c r="DG581" s="186"/>
      <c r="DH581" s="189"/>
      <c r="DI581" s="186"/>
      <c r="DJ581" s="186"/>
      <c r="DK581" s="186"/>
      <c r="DL581" s="186"/>
      <c r="DM581" s="186"/>
      <c r="DN581" s="186"/>
      <c r="DO581" s="186"/>
      <c r="DP581" s="186"/>
      <c r="DQ581" s="186"/>
      <c r="DR581" s="186"/>
      <c r="DS581" s="186"/>
      <c r="DT581" s="186"/>
      <c r="DU581" s="186"/>
      <c r="DV581" s="186"/>
      <c r="DW581" s="186"/>
      <c r="DX581" s="186"/>
      <c r="DY581" s="186"/>
      <c r="DZ581" s="186"/>
      <c r="EA581" s="186"/>
      <c r="EB581" s="186"/>
      <c r="EC581" s="188"/>
      <c r="ED581" s="188"/>
      <c r="EE581" s="188"/>
      <c r="EF581" s="188"/>
      <c r="EG581" s="188"/>
      <c r="EH581" s="188"/>
      <c r="EI581" s="188"/>
      <c r="EJ581" s="188"/>
      <c r="EK581" s="188"/>
      <c r="EL581" s="188"/>
      <c r="EM581" s="188"/>
      <c r="EN581" s="188"/>
      <c r="EO581" s="188"/>
      <c r="EP581" s="188"/>
      <c r="EQ581" s="188"/>
      <c r="ER581" s="188"/>
      <c r="ES581" s="188"/>
      <c r="ET581" s="188"/>
      <c r="EU581" s="188"/>
    </row>
    <row r="582" spans="27:151">
      <c r="AA582" s="6" t="s">
        <v>282</v>
      </c>
      <c r="AB582" s="5" t="s">
        <v>283</v>
      </c>
      <c r="AC582" s="5" t="s">
        <v>284</v>
      </c>
      <c r="AD582" s="4">
        <v>28</v>
      </c>
      <c r="AE582" s="4">
        <v>28</v>
      </c>
      <c r="AF582" s="5">
        <v>114.3</v>
      </c>
      <c r="AG582" s="5">
        <v>6.5000000000000009</v>
      </c>
      <c r="AH582" s="6" t="str">
        <f t="shared" si="121"/>
        <v>114.3 x 6.5</v>
      </c>
      <c r="AI582" s="11" cm="1">
        <f t="array" ref="AI582">_xll.DCEPropSectPipe(AF582, AG582, "Area")</f>
        <v>2201.3139723703698</v>
      </c>
      <c r="AJ582" s="151" cm="1">
        <f t="array" ref="AJ582">_xll.DCEPropSectPipe(AF582, AG582, "Ix")</f>
        <v>3209265.3722516391</v>
      </c>
      <c r="AK582" s="151" cm="1">
        <f t="array" ref="AK582">_xll.DCEPropSectPipe(AF582, AG582, "W")</f>
        <v>56155.124623825708</v>
      </c>
      <c r="AL582" s="151" cm="1">
        <f t="array" ref="AL582">_xll.DCEPropSectPipe(AF582, AG582, "Sx")</f>
        <v>37813.500833333332</v>
      </c>
      <c r="AM582" s="11">
        <f>2*Cal!AG582</f>
        <v>13.000000000000002</v>
      </c>
      <c r="AN582" s="11">
        <f t="shared" si="122"/>
        <v>53.9</v>
      </c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B582" s="5" t="s">
        <v>302</v>
      </c>
      <c r="BC582" s="3">
        <v>-1101.8526026295835</v>
      </c>
      <c r="BD582" s="3">
        <v>0</v>
      </c>
      <c r="BE582" s="3">
        <v>-2.7197204852448218</v>
      </c>
      <c r="BF582" s="3">
        <v>8.0266545410267998E-15</v>
      </c>
      <c r="BG582" s="3">
        <v>0</v>
      </c>
      <c r="BH582" s="153">
        <f t="shared" si="123"/>
        <v>8.0266545410267998E-15</v>
      </c>
      <c r="BI582" s="153">
        <f t="shared" si="124"/>
        <v>2.7197204852448218</v>
      </c>
      <c r="BJ582" s="8">
        <f t="shared" si="125"/>
        <v>2.3835387505986261</v>
      </c>
      <c r="BK582" s="8">
        <f t="shared" si="126"/>
        <v>6.806531859224644E-16</v>
      </c>
      <c r="BL582" s="8">
        <f t="shared" si="127"/>
        <v>2.383538750598627</v>
      </c>
      <c r="BM582" s="8">
        <f t="shared" si="128"/>
        <v>2.0238340041598406E-2</v>
      </c>
      <c r="BN582" s="7" t="str">
        <f t="shared" si="129"/>
        <v>O/S</v>
      </c>
      <c r="BO582" s="9">
        <f t="shared" si="130"/>
        <v>6.806531859224645E-16</v>
      </c>
      <c r="BP582" s="7" t="str">
        <f t="shared" si="131"/>
        <v>OK</v>
      </c>
      <c r="BQ582" s="11">
        <f t="shared" si="132"/>
        <v>8.2923076923076913</v>
      </c>
      <c r="BR582" s="10" t="str">
        <f t="shared" si="133"/>
        <v>-</v>
      </c>
      <c r="BS582" s="9" t="str" cm="1">
        <f t="array" ref="BS582">IF(BQ582&lt;$K$45,"-",IF(BC582&lt;0,_xll.Dce_5575_1121_SigmaCr1(AN582,AG582,$B$23,$D$23),"-"))</f>
        <v>-</v>
      </c>
      <c r="BT582" s="10">
        <f t="shared" si="134"/>
        <v>0</v>
      </c>
      <c r="BU582" s="7" t="str">
        <f t="shared" si="135"/>
        <v>OK</v>
      </c>
      <c r="DA582" s="186"/>
      <c r="DB582" s="186"/>
      <c r="DC582" s="186"/>
      <c r="DD582" s="201"/>
      <c r="DE582" s="201"/>
      <c r="DF582" s="186"/>
      <c r="DG582" s="186"/>
      <c r="DH582" s="189"/>
      <c r="DI582" s="186"/>
      <c r="DJ582" s="186"/>
      <c r="DK582" s="186"/>
      <c r="DL582" s="186"/>
      <c r="DM582" s="186"/>
      <c r="DN582" s="186"/>
      <c r="DO582" s="186"/>
      <c r="DP582" s="186"/>
      <c r="DQ582" s="186"/>
      <c r="DR582" s="186"/>
      <c r="DS582" s="186"/>
      <c r="DT582" s="186"/>
      <c r="DU582" s="186"/>
      <c r="DV582" s="186"/>
      <c r="DW582" s="186"/>
      <c r="DX582" s="186"/>
      <c r="DY582" s="186"/>
      <c r="DZ582" s="186"/>
      <c r="EA582" s="186"/>
      <c r="EB582" s="186"/>
      <c r="EC582" s="188"/>
      <c r="ED582" s="188"/>
      <c r="EE582" s="188"/>
      <c r="EF582" s="188"/>
      <c r="EG582" s="188"/>
      <c r="EH582" s="188"/>
      <c r="EI582" s="188"/>
      <c r="EJ582" s="188"/>
      <c r="EK582" s="188"/>
      <c r="EL582" s="188"/>
      <c r="EM582" s="188"/>
      <c r="EN582" s="188"/>
      <c r="EO582" s="188"/>
      <c r="EP582" s="188"/>
      <c r="EQ582" s="188"/>
      <c r="ER582" s="188"/>
      <c r="ES582" s="188"/>
      <c r="ET582" s="188"/>
      <c r="EU582" s="188"/>
    </row>
    <row r="583" spans="27:151">
      <c r="AA583" s="6" t="s">
        <v>282</v>
      </c>
      <c r="AB583" s="5" t="s">
        <v>283</v>
      </c>
      <c r="AC583" s="5" t="s">
        <v>284</v>
      </c>
      <c r="AD583" s="4">
        <v>0</v>
      </c>
      <c r="AE583" s="4">
        <v>28</v>
      </c>
      <c r="AF583" s="5">
        <v>114.3</v>
      </c>
      <c r="AG583" s="5">
        <v>6.5000000000000009</v>
      </c>
      <c r="AH583" s="6" t="str">
        <f t="shared" si="121"/>
        <v>114.3 x 6.5</v>
      </c>
      <c r="AI583" s="11" cm="1">
        <f t="array" ref="AI583">_xll.DCEPropSectPipe(AF583, AG583, "Area")</f>
        <v>2201.3139723703698</v>
      </c>
      <c r="AJ583" s="151" cm="1">
        <f t="array" ref="AJ583">_xll.DCEPropSectPipe(AF583, AG583, "Ix")</f>
        <v>3209265.3722516391</v>
      </c>
      <c r="AK583" s="151" cm="1">
        <f t="array" ref="AK583">_xll.DCEPropSectPipe(AF583, AG583, "W")</f>
        <v>56155.124623825708</v>
      </c>
      <c r="AL583" s="151" cm="1">
        <f t="array" ref="AL583">_xll.DCEPropSectPipe(AF583, AG583, "Sx")</f>
        <v>37813.500833333332</v>
      </c>
      <c r="AM583" s="11">
        <f>2*Cal!AG583</f>
        <v>13.000000000000002</v>
      </c>
      <c r="AN583" s="11">
        <f t="shared" si="122"/>
        <v>53.9</v>
      </c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B583" s="5" t="s">
        <v>303</v>
      </c>
      <c r="BC583" s="3">
        <v>-1101.8526026296022</v>
      </c>
      <c r="BD583" s="3">
        <v>0</v>
      </c>
      <c r="BE583" s="3">
        <v>2.7197204852449373</v>
      </c>
      <c r="BF583" s="3">
        <v>0</v>
      </c>
      <c r="BG583" s="3">
        <v>0</v>
      </c>
      <c r="BH583" s="153">
        <f t="shared" si="123"/>
        <v>0</v>
      </c>
      <c r="BI583" s="153">
        <f t="shared" si="124"/>
        <v>2.7197204852449373</v>
      </c>
      <c r="BJ583" s="8">
        <f t="shared" si="125"/>
        <v>2.383538750598666</v>
      </c>
      <c r="BK583" s="8">
        <f t="shared" si="126"/>
        <v>0</v>
      </c>
      <c r="BL583" s="8">
        <f t="shared" si="127"/>
        <v>2.383538750598666</v>
      </c>
      <c r="BM583" s="8">
        <f t="shared" si="128"/>
        <v>2.0238340041599266E-2</v>
      </c>
      <c r="BN583" s="7" t="str">
        <f t="shared" si="129"/>
        <v>O/S</v>
      </c>
      <c r="BO583" s="9">
        <f t="shared" si="130"/>
        <v>0</v>
      </c>
      <c r="BP583" s="7" t="str">
        <f t="shared" si="131"/>
        <v>OK</v>
      </c>
      <c r="BQ583" s="11">
        <f t="shared" si="132"/>
        <v>8.2923076923076913</v>
      </c>
      <c r="BR583" s="10" t="str">
        <f t="shared" si="133"/>
        <v>-</v>
      </c>
      <c r="BS583" s="9" t="str" cm="1">
        <f t="array" ref="BS583">IF(BQ583&lt;$K$45,"-",IF(BC583&lt;0,_xll.Dce_5575_1121_SigmaCr1(AN583,AG583,$B$23,$D$23),"-"))</f>
        <v>-</v>
      </c>
      <c r="BT583" s="10">
        <f t="shared" si="134"/>
        <v>0</v>
      </c>
      <c r="BU583" s="7" t="str">
        <f t="shared" si="135"/>
        <v>OK</v>
      </c>
      <c r="DA583" s="186"/>
      <c r="DB583" s="186"/>
      <c r="DC583" s="186"/>
      <c r="DD583" s="201"/>
      <c r="DE583" s="201"/>
      <c r="DF583" s="186"/>
      <c r="DG583" s="186"/>
      <c r="DH583" s="189"/>
      <c r="DI583" s="186"/>
      <c r="DJ583" s="186"/>
      <c r="DK583" s="186"/>
      <c r="DL583" s="186"/>
      <c r="DM583" s="186"/>
      <c r="DN583" s="186"/>
      <c r="DO583" s="186"/>
      <c r="DP583" s="186"/>
      <c r="DQ583" s="186"/>
      <c r="DR583" s="186"/>
      <c r="DS583" s="186"/>
      <c r="DT583" s="186"/>
      <c r="DU583" s="186"/>
      <c r="DV583" s="186"/>
      <c r="DW583" s="186"/>
      <c r="DX583" s="186"/>
      <c r="DY583" s="186"/>
      <c r="DZ583" s="186"/>
      <c r="EA583" s="186"/>
      <c r="EB583" s="186"/>
      <c r="EC583" s="188"/>
      <c r="ED583" s="188"/>
      <c r="EE583" s="188"/>
      <c r="EF583" s="188"/>
      <c r="EG583" s="188"/>
      <c r="EH583" s="188"/>
      <c r="EI583" s="188"/>
      <c r="EJ583" s="188"/>
      <c r="EK583" s="188"/>
      <c r="EL583" s="188"/>
      <c r="EM583" s="188"/>
      <c r="EN583" s="188"/>
      <c r="EO583" s="188"/>
      <c r="EP583" s="188"/>
      <c r="EQ583" s="188"/>
      <c r="ER583" s="188"/>
      <c r="ES583" s="188"/>
      <c r="ET583" s="188"/>
      <c r="EU583" s="188"/>
    </row>
    <row r="584" spans="27:151">
      <c r="AA584" s="6" t="s">
        <v>282</v>
      </c>
      <c r="AB584" s="5" t="s">
        <v>283</v>
      </c>
      <c r="AC584" s="5" t="s">
        <v>284</v>
      </c>
      <c r="AD584" s="4">
        <v>0.44</v>
      </c>
      <c r="AE584" s="4">
        <v>28</v>
      </c>
      <c r="AF584" s="5">
        <v>114.3</v>
      </c>
      <c r="AG584" s="5">
        <v>6.5000000000000009</v>
      </c>
      <c r="AH584" s="6" t="str">
        <f t="shared" si="121"/>
        <v>114.3 x 6.5</v>
      </c>
      <c r="AI584" s="11" cm="1">
        <f t="array" ref="AI584">_xll.DCEPropSectPipe(AF584, AG584, "Area")</f>
        <v>2201.3139723703698</v>
      </c>
      <c r="AJ584" s="151" cm="1">
        <f t="array" ref="AJ584">_xll.DCEPropSectPipe(AF584, AG584, "Ix")</f>
        <v>3209265.3722516391</v>
      </c>
      <c r="AK584" s="151" cm="1">
        <f t="array" ref="AK584">_xll.DCEPropSectPipe(AF584, AG584, "W")</f>
        <v>56155.124623825708</v>
      </c>
      <c r="AL584" s="151" cm="1">
        <f t="array" ref="AL584">_xll.DCEPropSectPipe(AF584, AG584, "Sx")</f>
        <v>37813.500833333332</v>
      </c>
      <c r="AM584" s="11">
        <f>2*Cal!AG584</f>
        <v>13.000000000000002</v>
      </c>
      <c r="AN584" s="11">
        <f t="shared" si="122"/>
        <v>53.9</v>
      </c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B584" s="5" t="s">
        <v>303</v>
      </c>
      <c r="BC584" s="3">
        <v>-1101.8526026296022</v>
      </c>
      <c r="BD584" s="3">
        <v>0</v>
      </c>
      <c r="BE584" s="3">
        <v>2.8012641786729948</v>
      </c>
      <c r="BF584" s="3">
        <v>-1.2077153952320479</v>
      </c>
      <c r="BG584" s="3">
        <v>0</v>
      </c>
      <c r="BH584" s="153">
        <f t="shared" si="123"/>
        <v>1.2077153952320479</v>
      </c>
      <c r="BI584" s="153">
        <f t="shared" si="124"/>
        <v>2.8012641786729948</v>
      </c>
      <c r="BJ584" s="8">
        <f t="shared" si="125"/>
        <v>2.383538750598666</v>
      </c>
      <c r="BK584" s="8">
        <f t="shared" si="126"/>
        <v>0.1024131943452426</v>
      </c>
      <c r="BL584" s="8">
        <f t="shared" si="127"/>
        <v>2.4859519449439085</v>
      </c>
      <c r="BM584" s="8">
        <f t="shared" si="128"/>
        <v>2.0845133645867878E-2</v>
      </c>
      <c r="BN584" s="7" t="str">
        <f t="shared" si="129"/>
        <v>O/S</v>
      </c>
      <c r="BO584" s="9">
        <f t="shared" si="130"/>
        <v>0.10241319434524261</v>
      </c>
      <c r="BP584" s="7" t="str">
        <f t="shared" si="131"/>
        <v>OK</v>
      </c>
      <c r="BQ584" s="11">
        <f t="shared" si="132"/>
        <v>8.2923076923076913</v>
      </c>
      <c r="BR584" s="10" t="str">
        <f t="shared" si="133"/>
        <v>-</v>
      </c>
      <c r="BS584" s="9" t="str" cm="1">
        <f t="array" ref="BS584">IF(BQ584&lt;$K$45,"-",IF(BC584&lt;0,_xll.Dce_5575_1121_SigmaCr1(AN584,AG584,$B$23,$D$23),"-"))</f>
        <v>-</v>
      </c>
      <c r="BT584" s="10">
        <f t="shared" si="134"/>
        <v>0</v>
      </c>
      <c r="BU584" s="7" t="str">
        <f t="shared" si="135"/>
        <v>OK</v>
      </c>
      <c r="DA584" s="186"/>
      <c r="DB584" s="186"/>
      <c r="DC584" s="186"/>
      <c r="DD584" s="201"/>
      <c r="DE584" s="201"/>
      <c r="DF584" s="186"/>
      <c r="DG584" s="186"/>
      <c r="DH584" s="189"/>
      <c r="DI584" s="186"/>
      <c r="DJ584" s="186"/>
      <c r="DK584" s="186"/>
      <c r="DL584" s="186"/>
      <c r="DM584" s="186"/>
      <c r="DN584" s="186"/>
      <c r="DO584" s="186"/>
      <c r="DP584" s="186"/>
      <c r="DQ584" s="186"/>
      <c r="DR584" s="186"/>
      <c r="DS584" s="186"/>
      <c r="DT584" s="186"/>
      <c r="DU584" s="186"/>
      <c r="DV584" s="186"/>
      <c r="DW584" s="186"/>
      <c r="DX584" s="186"/>
      <c r="DY584" s="186"/>
      <c r="DZ584" s="186"/>
      <c r="EA584" s="186"/>
      <c r="EB584" s="186"/>
      <c r="EC584" s="188"/>
      <c r="ED584" s="188"/>
      <c r="EE584" s="188"/>
      <c r="EF584" s="188"/>
      <c r="EG584" s="188"/>
      <c r="EH584" s="188"/>
      <c r="EI584" s="188"/>
      <c r="EJ584" s="188"/>
      <c r="EK584" s="188"/>
      <c r="EL584" s="188"/>
      <c r="EM584" s="188"/>
      <c r="EN584" s="188"/>
      <c r="EO584" s="188"/>
      <c r="EP584" s="188"/>
      <c r="EQ584" s="188"/>
      <c r="ER584" s="188"/>
      <c r="ES584" s="188"/>
      <c r="ET584" s="188"/>
      <c r="EU584" s="188"/>
    </row>
    <row r="585" spans="27:151">
      <c r="AA585" s="6" t="s">
        <v>282</v>
      </c>
      <c r="AB585" s="5" t="s">
        <v>283</v>
      </c>
      <c r="AC585" s="5" t="s">
        <v>284</v>
      </c>
      <c r="AD585" s="4">
        <v>0.88</v>
      </c>
      <c r="AE585" s="4">
        <v>28</v>
      </c>
      <c r="AF585" s="5">
        <v>114.3</v>
      </c>
      <c r="AG585" s="5">
        <v>6.5000000000000009</v>
      </c>
      <c r="AH585" s="6" t="str">
        <f t="shared" si="121"/>
        <v>114.3 x 6.5</v>
      </c>
      <c r="AI585" s="11" cm="1">
        <f t="array" ref="AI585">_xll.DCEPropSectPipe(AF585, AG585, "Area")</f>
        <v>2201.3139723703698</v>
      </c>
      <c r="AJ585" s="151" cm="1">
        <f t="array" ref="AJ585">_xll.DCEPropSectPipe(AF585, AG585, "Ix")</f>
        <v>3209265.3722516391</v>
      </c>
      <c r="AK585" s="151" cm="1">
        <f t="array" ref="AK585">_xll.DCEPropSectPipe(AF585, AG585, "W")</f>
        <v>56155.124623825708</v>
      </c>
      <c r="AL585" s="151" cm="1">
        <f t="array" ref="AL585">_xll.DCEPropSectPipe(AF585, AG585, "Sx")</f>
        <v>37813.500833333332</v>
      </c>
      <c r="AM585" s="11">
        <f>2*Cal!AG585</f>
        <v>13.000000000000002</v>
      </c>
      <c r="AN585" s="11">
        <f t="shared" si="122"/>
        <v>53.9</v>
      </c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B585" s="5" t="s">
        <v>303</v>
      </c>
      <c r="BC585" s="3">
        <v>-1101.8526026296022</v>
      </c>
      <c r="BD585" s="3">
        <v>0</v>
      </c>
      <c r="BE585" s="3">
        <v>2.8828078721010524</v>
      </c>
      <c r="BF585" s="3">
        <v>-2.451106156338871</v>
      </c>
      <c r="BG585" s="3">
        <v>0</v>
      </c>
      <c r="BH585" s="153">
        <f t="shared" si="123"/>
        <v>2.451106156338871</v>
      </c>
      <c r="BI585" s="153">
        <f t="shared" si="124"/>
        <v>2.8828078721010524</v>
      </c>
      <c r="BJ585" s="8">
        <f t="shared" si="125"/>
        <v>2.383538750598666</v>
      </c>
      <c r="BK585" s="8">
        <f t="shared" si="126"/>
        <v>0.20785162807477653</v>
      </c>
      <c r="BL585" s="8">
        <f t="shared" si="127"/>
        <v>2.5913903786734425</v>
      </c>
      <c r="BM585" s="8">
        <f t="shared" si="128"/>
        <v>2.145192725013649E-2</v>
      </c>
      <c r="BN585" s="7" t="str">
        <f t="shared" si="129"/>
        <v>O/S</v>
      </c>
      <c r="BO585" s="9">
        <f t="shared" si="130"/>
        <v>0.20785162807477658</v>
      </c>
      <c r="BP585" s="7" t="str">
        <f t="shared" si="131"/>
        <v>OK</v>
      </c>
      <c r="BQ585" s="11">
        <f t="shared" si="132"/>
        <v>8.2923076923076913</v>
      </c>
      <c r="BR585" s="10" t="str">
        <f t="shared" si="133"/>
        <v>-</v>
      </c>
      <c r="BS585" s="9" t="str" cm="1">
        <f t="array" ref="BS585">IF(BQ585&lt;$K$45,"-",IF(BC585&lt;0,_xll.Dce_5575_1121_SigmaCr1(AN585,AG585,$B$23,$D$23),"-"))</f>
        <v>-</v>
      </c>
      <c r="BT585" s="10">
        <f t="shared" si="134"/>
        <v>0</v>
      </c>
      <c r="BU585" s="7" t="str">
        <f t="shared" si="135"/>
        <v>OK</v>
      </c>
      <c r="DA585" s="186"/>
      <c r="DB585" s="186"/>
      <c r="DC585" s="186"/>
      <c r="DD585" s="201"/>
      <c r="DE585" s="201"/>
      <c r="DF585" s="186"/>
      <c r="DG585" s="186"/>
      <c r="DH585" s="189"/>
      <c r="DI585" s="186"/>
      <c r="DJ585" s="186"/>
      <c r="DK585" s="186"/>
      <c r="DL585" s="186"/>
      <c r="DM585" s="186"/>
      <c r="DN585" s="186"/>
      <c r="DO585" s="186"/>
      <c r="DP585" s="186"/>
      <c r="DQ585" s="186"/>
      <c r="DR585" s="186"/>
      <c r="DS585" s="186"/>
      <c r="DT585" s="186"/>
      <c r="DU585" s="186"/>
      <c r="DV585" s="186"/>
      <c r="DW585" s="186"/>
      <c r="DX585" s="186"/>
      <c r="DY585" s="186"/>
      <c r="DZ585" s="186"/>
      <c r="EA585" s="186"/>
      <c r="EB585" s="186"/>
      <c r="EC585" s="188"/>
      <c r="ED585" s="188"/>
      <c r="EE585" s="188"/>
      <c r="EF585" s="188"/>
      <c r="EG585" s="188"/>
      <c r="EH585" s="188"/>
      <c r="EI585" s="188"/>
      <c r="EJ585" s="188"/>
      <c r="EK585" s="188"/>
      <c r="EL585" s="188"/>
      <c r="EM585" s="188"/>
      <c r="EN585" s="188"/>
      <c r="EO585" s="188"/>
      <c r="EP585" s="188"/>
      <c r="EQ585" s="188"/>
      <c r="ER585" s="188"/>
      <c r="ES585" s="188"/>
      <c r="ET585" s="188"/>
      <c r="EU585" s="188"/>
    </row>
    <row r="586" spans="27:151">
      <c r="AA586" s="6" t="s">
        <v>282</v>
      </c>
      <c r="AB586" s="5" t="s">
        <v>283</v>
      </c>
      <c r="AC586" s="5" t="s">
        <v>284</v>
      </c>
      <c r="AD586" s="4">
        <v>1.31</v>
      </c>
      <c r="AE586" s="4">
        <v>28</v>
      </c>
      <c r="AF586" s="5">
        <v>114.3</v>
      </c>
      <c r="AG586" s="5">
        <v>6.5000000000000009</v>
      </c>
      <c r="AH586" s="6" t="str">
        <f t="shared" si="121"/>
        <v>114.3 x 6.5</v>
      </c>
      <c r="AI586" s="11" cm="1">
        <f t="array" ref="AI586">_xll.DCEPropSectPipe(AF586, AG586, "Area")</f>
        <v>2201.3139723703698</v>
      </c>
      <c r="AJ586" s="151" cm="1">
        <f t="array" ref="AJ586">_xll.DCEPropSectPipe(AF586, AG586, "Ix")</f>
        <v>3209265.3722516391</v>
      </c>
      <c r="AK586" s="151" cm="1">
        <f t="array" ref="AK586">_xll.DCEPropSectPipe(AF586, AG586, "W")</f>
        <v>56155.124623825708</v>
      </c>
      <c r="AL586" s="151" cm="1">
        <f t="array" ref="AL586">_xll.DCEPropSectPipe(AF586, AG586, "Sx")</f>
        <v>37813.500833333332</v>
      </c>
      <c r="AM586" s="11">
        <f>2*Cal!AG586</f>
        <v>13.000000000000002</v>
      </c>
      <c r="AN586" s="11">
        <f t="shared" si="122"/>
        <v>53.9</v>
      </c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B586" s="5" t="s">
        <v>303</v>
      </c>
      <c r="BC586" s="3">
        <v>-1101.8526026296022</v>
      </c>
      <c r="BD586" s="3">
        <v>0</v>
      </c>
      <c r="BE586" s="3">
        <v>2.9643515655291104</v>
      </c>
      <c r="BF586" s="3">
        <v>-3.7301722833204694</v>
      </c>
      <c r="BG586" s="3">
        <v>0</v>
      </c>
      <c r="BH586" s="153">
        <f t="shared" si="123"/>
        <v>3.7301722833204694</v>
      </c>
      <c r="BI586" s="153">
        <f t="shared" si="124"/>
        <v>2.9643515655291104</v>
      </c>
      <c r="BJ586" s="8">
        <f t="shared" si="125"/>
        <v>2.383538750598666</v>
      </c>
      <c r="BK586" s="8">
        <f t="shared" si="126"/>
        <v>0.31631530118860185</v>
      </c>
      <c r="BL586" s="8">
        <f t="shared" si="127"/>
        <v>2.699854051787268</v>
      </c>
      <c r="BM586" s="8">
        <f t="shared" si="128"/>
        <v>2.2058720854405103E-2</v>
      </c>
      <c r="BN586" s="7" t="str">
        <f t="shared" si="129"/>
        <v>O/S</v>
      </c>
      <c r="BO586" s="9">
        <f t="shared" si="130"/>
        <v>0.31631530118860191</v>
      </c>
      <c r="BP586" s="7" t="str">
        <f t="shared" si="131"/>
        <v>OK</v>
      </c>
      <c r="BQ586" s="11">
        <f t="shared" si="132"/>
        <v>8.2923076923076913</v>
      </c>
      <c r="BR586" s="10" t="str">
        <f t="shared" si="133"/>
        <v>-</v>
      </c>
      <c r="BS586" s="9" t="str" cm="1">
        <f t="array" ref="BS586">IF(BQ586&lt;$K$45,"-",IF(BC586&lt;0,_xll.Dce_5575_1121_SigmaCr1(AN586,AG586,$B$23,$D$23),"-"))</f>
        <v>-</v>
      </c>
      <c r="BT586" s="10">
        <f t="shared" si="134"/>
        <v>0</v>
      </c>
      <c r="BU586" s="7" t="str">
        <f t="shared" si="135"/>
        <v>OK</v>
      </c>
      <c r="DA586" s="186"/>
      <c r="DB586" s="186"/>
      <c r="DC586" s="186"/>
      <c r="DD586" s="201"/>
      <c r="DE586" s="201"/>
      <c r="DF586" s="186"/>
      <c r="DG586" s="186"/>
      <c r="DH586" s="189"/>
      <c r="DI586" s="186"/>
      <c r="DJ586" s="186"/>
      <c r="DK586" s="186"/>
      <c r="DL586" s="186"/>
      <c r="DM586" s="186"/>
      <c r="DN586" s="186"/>
      <c r="DO586" s="186"/>
      <c r="DP586" s="186"/>
      <c r="DQ586" s="186"/>
      <c r="DR586" s="186"/>
      <c r="DS586" s="186"/>
      <c r="DT586" s="186"/>
      <c r="DU586" s="186"/>
      <c r="DV586" s="186"/>
      <c r="DW586" s="186"/>
      <c r="DX586" s="186"/>
      <c r="DY586" s="186"/>
      <c r="DZ586" s="186"/>
      <c r="EA586" s="186"/>
      <c r="EB586" s="186"/>
      <c r="EC586" s="188"/>
      <c r="ED586" s="188"/>
      <c r="EE586" s="188"/>
      <c r="EF586" s="188"/>
      <c r="EG586" s="188"/>
      <c r="EH586" s="188"/>
      <c r="EI586" s="188"/>
      <c r="EJ586" s="188"/>
      <c r="EK586" s="188"/>
      <c r="EL586" s="188"/>
      <c r="EM586" s="188"/>
      <c r="EN586" s="188"/>
      <c r="EO586" s="188"/>
      <c r="EP586" s="188"/>
      <c r="EQ586" s="188"/>
      <c r="ER586" s="188"/>
      <c r="ES586" s="188"/>
      <c r="ET586" s="188"/>
      <c r="EU586" s="188"/>
    </row>
    <row r="587" spans="27:151">
      <c r="AA587" s="6" t="s">
        <v>282</v>
      </c>
      <c r="AB587" s="5" t="s">
        <v>283</v>
      </c>
      <c r="AC587" s="5" t="s">
        <v>284</v>
      </c>
      <c r="AD587" s="4">
        <v>1.75</v>
      </c>
      <c r="AE587" s="4">
        <v>28</v>
      </c>
      <c r="AF587" s="5">
        <v>114.3</v>
      </c>
      <c r="AG587" s="5">
        <v>6.5000000000000009</v>
      </c>
      <c r="AH587" s="6" t="str">
        <f t="shared" si="121"/>
        <v>114.3 x 6.5</v>
      </c>
      <c r="AI587" s="11" cm="1">
        <f t="array" ref="AI587">_xll.DCEPropSectPipe(AF587, AG587, "Area")</f>
        <v>2201.3139723703698</v>
      </c>
      <c r="AJ587" s="151" cm="1">
        <f t="array" ref="AJ587">_xll.DCEPropSectPipe(AF587, AG587, "Ix")</f>
        <v>3209265.3722516391</v>
      </c>
      <c r="AK587" s="151" cm="1">
        <f t="array" ref="AK587">_xll.DCEPropSectPipe(AF587, AG587, "W")</f>
        <v>56155.124623825708</v>
      </c>
      <c r="AL587" s="151" cm="1">
        <f t="array" ref="AL587">_xll.DCEPropSectPipe(AF587, AG587, "Sx")</f>
        <v>37813.500833333332</v>
      </c>
      <c r="AM587" s="11">
        <f>2*Cal!AG587</f>
        <v>13.000000000000002</v>
      </c>
      <c r="AN587" s="11">
        <f t="shared" si="122"/>
        <v>53.9</v>
      </c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B587" s="5" t="s">
        <v>303</v>
      </c>
      <c r="BC587" s="3">
        <v>-1101.8526026296022</v>
      </c>
      <c r="BD587" s="3">
        <v>0</v>
      </c>
      <c r="BE587" s="3">
        <v>3.045895258957168</v>
      </c>
      <c r="BF587" s="3">
        <v>-5.0449137761768421</v>
      </c>
      <c r="BG587" s="3">
        <v>0</v>
      </c>
      <c r="BH587" s="153">
        <f t="shared" si="123"/>
        <v>5.0449137761768421</v>
      </c>
      <c r="BI587" s="153">
        <f t="shared" si="124"/>
        <v>3.045895258957168</v>
      </c>
      <c r="BJ587" s="8">
        <f t="shared" si="125"/>
        <v>2.383538750598666</v>
      </c>
      <c r="BK587" s="8">
        <f t="shared" si="126"/>
        <v>0.42780421368671839</v>
      </c>
      <c r="BL587" s="8">
        <f t="shared" si="127"/>
        <v>2.8113429642853847</v>
      </c>
      <c r="BM587" s="8">
        <f t="shared" si="128"/>
        <v>2.2665514458673715E-2</v>
      </c>
      <c r="BN587" s="7" t="str">
        <f t="shared" si="129"/>
        <v>O/S</v>
      </c>
      <c r="BO587" s="9">
        <f t="shared" si="130"/>
        <v>0.4278042136867185</v>
      </c>
      <c r="BP587" s="7" t="str">
        <f t="shared" si="131"/>
        <v>OK</v>
      </c>
      <c r="BQ587" s="11">
        <f t="shared" si="132"/>
        <v>8.2923076923076913</v>
      </c>
      <c r="BR587" s="10" t="str">
        <f t="shared" si="133"/>
        <v>-</v>
      </c>
      <c r="BS587" s="9" t="str" cm="1">
        <f t="array" ref="BS587">IF(BQ587&lt;$K$45,"-",IF(BC587&lt;0,_xll.Dce_5575_1121_SigmaCr1(AN587,AG587,$B$23,$D$23),"-"))</f>
        <v>-</v>
      </c>
      <c r="BT587" s="10">
        <f t="shared" si="134"/>
        <v>0</v>
      </c>
      <c r="BU587" s="7" t="str">
        <f t="shared" si="135"/>
        <v>OK</v>
      </c>
      <c r="DA587" s="186"/>
      <c r="DB587" s="186"/>
      <c r="DC587" s="186"/>
      <c r="DD587" s="201"/>
      <c r="DE587" s="201"/>
      <c r="DF587" s="186"/>
      <c r="DG587" s="186"/>
      <c r="DH587" s="189"/>
      <c r="DI587" s="186"/>
      <c r="DJ587" s="186"/>
      <c r="DK587" s="186"/>
      <c r="DL587" s="186"/>
      <c r="DM587" s="186"/>
      <c r="DN587" s="186"/>
      <c r="DO587" s="186"/>
      <c r="DP587" s="186"/>
      <c r="DQ587" s="186"/>
      <c r="DR587" s="186"/>
      <c r="DS587" s="186"/>
      <c r="DT587" s="186"/>
      <c r="DU587" s="186"/>
      <c r="DV587" s="186"/>
      <c r="DW587" s="186"/>
      <c r="DX587" s="186"/>
      <c r="DY587" s="186"/>
      <c r="DZ587" s="186"/>
      <c r="EA587" s="186"/>
      <c r="EB587" s="186"/>
      <c r="EC587" s="188"/>
      <c r="ED587" s="188"/>
      <c r="EE587" s="188"/>
      <c r="EF587" s="188"/>
      <c r="EG587" s="188"/>
      <c r="EH587" s="188"/>
      <c r="EI587" s="188"/>
      <c r="EJ587" s="188"/>
      <c r="EK587" s="188"/>
      <c r="EL587" s="188"/>
      <c r="EM587" s="188"/>
      <c r="EN587" s="188"/>
      <c r="EO587" s="188"/>
      <c r="EP587" s="188"/>
      <c r="EQ587" s="188"/>
      <c r="ER587" s="188"/>
      <c r="ES587" s="188"/>
      <c r="ET587" s="188"/>
      <c r="EU587" s="188"/>
    </row>
    <row r="588" spans="27:151">
      <c r="AA588" s="6" t="s">
        <v>282</v>
      </c>
      <c r="AB588" s="5" t="s">
        <v>283</v>
      </c>
      <c r="AC588" s="5" t="s">
        <v>284</v>
      </c>
      <c r="AD588" s="4">
        <v>1.75</v>
      </c>
      <c r="AE588" s="4">
        <v>28</v>
      </c>
      <c r="AF588" s="5">
        <v>114.3</v>
      </c>
      <c r="AG588" s="5">
        <v>6.5000000000000009</v>
      </c>
      <c r="AH588" s="6" t="str">
        <f t="shared" si="121"/>
        <v>114.3 x 6.5</v>
      </c>
      <c r="AI588" s="11" cm="1">
        <f t="array" ref="AI588">_xll.DCEPropSectPipe(AF588, AG588, "Area")</f>
        <v>2201.3139723703698</v>
      </c>
      <c r="AJ588" s="151" cm="1">
        <f t="array" ref="AJ588">_xll.DCEPropSectPipe(AF588, AG588, "Ix")</f>
        <v>3209265.3722516391</v>
      </c>
      <c r="AK588" s="151" cm="1">
        <f t="array" ref="AK588">_xll.DCEPropSectPipe(AF588, AG588, "W")</f>
        <v>56155.124623825708</v>
      </c>
      <c r="AL588" s="151" cm="1">
        <f t="array" ref="AL588">_xll.DCEPropSectPipe(AF588, AG588, "Sx")</f>
        <v>37813.500833333332</v>
      </c>
      <c r="AM588" s="11">
        <f>2*Cal!AG588</f>
        <v>13.000000000000002</v>
      </c>
      <c r="AN588" s="11">
        <f t="shared" si="122"/>
        <v>53.9</v>
      </c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B588" s="5" t="s">
        <v>303</v>
      </c>
      <c r="BC588" s="3">
        <v>-1101.8526026296022</v>
      </c>
      <c r="BD588" s="3">
        <v>0</v>
      </c>
      <c r="BE588" s="3">
        <v>-3.4602499151911643</v>
      </c>
      <c r="BF588" s="3">
        <v>-5.0449137761768084</v>
      </c>
      <c r="BG588" s="3">
        <v>0</v>
      </c>
      <c r="BH588" s="153">
        <f t="shared" si="123"/>
        <v>5.0449137761768084</v>
      </c>
      <c r="BI588" s="153">
        <f t="shared" si="124"/>
        <v>3.4602499151911643</v>
      </c>
      <c r="BJ588" s="8">
        <f t="shared" si="125"/>
        <v>2.383538750598666</v>
      </c>
      <c r="BK588" s="8">
        <f t="shared" si="126"/>
        <v>0.42780421368671556</v>
      </c>
      <c r="BL588" s="8">
        <f t="shared" si="127"/>
        <v>2.8113429642853816</v>
      </c>
      <c r="BM588" s="8">
        <f t="shared" si="128"/>
        <v>2.5748864558869159E-2</v>
      </c>
      <c r="BN588" s="7" t="str">
        <f t="shared" si="129"/>
        <v>O/S</v>
      </c>
      <c r="BO588" s="9">
        <f t="shared" si="130"/>
        <v>0.42780421368671562</v>
      </c>
      <c r="BP588" s="7" t="str">
        <f t="shared" si="131"/>
        <v>OK</v>
      </c>
      <c r="BQ588" s="11">
        <f t="shared" si="132"/>
        <v>8.2923076923076913</v>
      </c>
      <c r="BR588" s="10" t="str">
        <f t="shared" si="133"/>
        <v>-</v>
      </c>
      <c r="BS588" s="9" t="str" cm="1">
        <f t="array" ref="BS588">IF(BQ588&lt;$K$45,"-",IF(BC588&lt;0,_xll.Dce_5575_1121_SigmaCr1(AN588,AG588,$B$23,$D$23),"-"))</f>
        <v>-</v>
      </c>
      <c r="BT588" s="10">
        <f t="shared" si="134"/>
        <v>0</v>
      </c>
      <c r="BU588" s="7" t="str">
        <f t="shared" si="135"/>
        <v>OK</v>
      </c>
      <c r="DA588" s="186"/>
      <c r="DB588" s="186"/>
      <c r="DC588" s="186"/>
      <c r="DD588" s="201"/>
      <c r="DE588" s="201"/>
      <c r="DF588" s="186"/>
      <c r="DG588" s="186"/>
      <c r="DH588" s="189"/>
      <c r="DI588" s="186"/>
      <c r="DJ588" s="186"/>
      <c r="DK588" s="186"/>
      <c r="DL588" s="186"/>
      <c r="DM588" s="186"/>
      <c r="DN588" s="186"/>
      <c r="DO588" s="186"/>
      <c r="DP588" s="186"/>
      <c r="DQ588" s="186"/>
      <c r="DR588" s="186"/>
      <c r="DS588" s="186"/>
      <c r="DT588" s="186"/>
      <c r="DU588" s="186"/>
      <c r="DV588" s="186"/>
      <c r="DW588" s="186"/>
      <c r="DX588" s="186"/>
      <c r="DY588" s="186"/>
      <c r="DZ588" s="186"/>
      <c r="EA588" s="186"/>
      <c r="EB588" s="186"/>
      <c r="EC588" s="188"/>
      <c r="ED588" s="188"/>
      <c r="EE588" s="188"/>
      <c r="EF588" s="188"/>
      <c r="EG588" s="188"/>
      <c r="EH588" s="188"/>
      <c r="EI588" s="188"/>
      <c r="EJ588" s="188"/>
      <c r="EK588" s="188"/>
      <c r="EL588" s="188"/>
      <c r="EM588" s="188"/>
      <c r="EN588" s="188"/>
      <c r="EO588" s="188"/>
      <c r="EP588" s="188"/>
      <c r="EQ588" s="188"/>
      <c r="ER588" s="188"/>
      <c r="ES588" s="188"/>
      <c r="ET588" s="188"/>
      <c r="EU588" s="188"/>
    </row>
    <row r="589" spans="27:151">
      <c r="AA589" s="6" t="s">
        <v>282</v>
      </c>
      <c r="AB589" s="5" t="s">
        <v>283</v>
      </c>
      <c r="AC589" s="5" t="s">
        <v>284</v>
      </c>
      <c r="AD589" s="4">
        <v>2.19</v>
      </c>
      <c r="AE589" s="4">
        <v>28</v>
      </c>
      <c r="AF589" s="5">
        <v>114.3</v>
      </c>
      <c r="AG589" s="5">
        <v>6.5000000000000009</v>
      </c>
      <c r="AH589" s="6" t="str">
        <f t="shared" si="121"/>
        <v>114.3 x 6.5</v>
      </c>
      <c r="AI589" s="11" cm="1">
        <f t="array" ref="AI589">_xll.DCEPropSectPipe(AF589, AG589, "Area")</f>
        <v>2201.3139723703698</v>
      </c>
      <c r="AJ589" s="151" cm="1">
        <f t="array" ref="AJ589">_xll.DCEPropSectPipe(AF589, AG589, "Ix")</f>
        <v>3209265.3722516391</v>
      </c>
      <c r="AK589" s="151" cm="1">
        <f t="array" ref="AK589">_xll.DCEPropSectPipe(AF589, AG589, "W")</f>
        <v>56155.124623825708</v>
      </c>
      <c r="AL589" s="151" cm="1">
        <f t="array" ref="AL589">_xll.DCEPropSectPipe(AF589, AG589, "Sx")</f>
        <v>37813.500833333332</v>
      </c>
      <c r="AM589" s="11">
        <f>2*Cal!AG589</f>
        <v>13.000000000000002</v>
      </c>
      <c r="AN589" s="11">
        <f t="shared" si="122"/>
        <v>53.9</v>
      </c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B589" s="5" t="s">
        <v>303</v>
      </c>
      <c r="BC589" s="3">
        <v>-1101.8526026296022</v>
      </c>
      <c r="BD589" s="3">
        <v>0</v>
      </c>
      <c r="BE589" s="3">
        <v>-3.3787062217631068</v>
      </c>
      <c r="BF589" s="3">
        <v>-3.5488921212180617</v>
      </c>
      <c r="BG589" s="3">
        <v>0</v>
      </c>
      <c r="BH589" s="153">
        <f t="shared" si="123"/>
        <v>3.5488921212180617</v>
      </c>
      <c r="BI589" s="153">
        <f t="shared" si="124"/>
        <v>3.3787062217631068</v>
      </c>
      <c r="BJ589" s="8">
        <f t="shared" si="125"/>
        <v>2.383538750598666</v>
      </c>
      <c r="BK589" s="8">
        <f t="shared" si="126"/>
        <v>0.30094290422684594</v>
      </c>
      <c r="BL589" s="8">
        <f t="shared" si="127"/>
        <v>2.6844816548255119</v>
      </c>
      <c r="BM589" s="8">
        <f t="shared" si="128"/>
        <v>2.514207095460055E-2</v>
      </c>
      <c r="BN589" s="7" t="str">
        <f t="shared" si="129"/>
        <v>O/S</v>
      </c>
      <c r="BO589" s="9">
        <f t="shared" si="130"/>
        <v>0.300942904226846</v>
      </c>
      <c r="BP589" s="7" t="str">
        <f t="shared" si="131"/>
        <v>OK</v>
      </c>
      <c r="BQ589" s="11">
        <f t="shared" si="132"/>
        <v>8.2923076923076913</v>
      </c>
      <c r="BR589" s="10" t="str">
        <f t="shared" si="133"/>
        <v>-</v>
      </c>
      <c r="BS589" s="9" t="str" cm="1">
        <f t="array" ref="BS589">IF(BQ589&lt;$K$45,"-",IF(BC589&lt;0,_xll.Dce_5575_1121_SigmaCr1(AN589,AG589,$B$23,$D$23),"-"))</f>
        <v>-</v>
      </c>
      <c r="BT589" s="10">
        <f t="shared" si="134"/>
        <v>0</v>
      </c>
      <c r="BU589" s="7" t="str">
        <f t="shared" si="135"/>
        <v>OK</v>
      </c>
      <c r="DA589" s="186"/>
      <c r="DB589" s="186"/>
      <c r="DC589" s="186"/>
      <c r="DD589" s="201"/>
      <c r="DE589" s="201"/>
      <c r="DF589" s="186"/>
      <c r="DG589" s="186"/>
      <c r="DH589" s="189"/>
      <c r="DI589" s="186"/>
      <c r="DJ589" s="186"/>
      <c r="DK589" s="186"/>
      <c r="DL589" s="186"/>
      <c r="DM589" s="186"/>
      <c r="DN589" s="186"/>
      <c r="DO589" s="186"/>
      <c r="DP589" s="186"/>
      <c r="DQ589" s="186"/>
      <c r="DR589" s="186"/>
      <c r="DS589" s="186"/>
      <c r="DT589" s="186"/>
      <c r="DU589" s="186"/>
      <c r="DV589" s="186"/>
      <c r="DW589" s="186"/>
      <c r="DX589" s="186"/>
      <c r="DY589" s="186"/>
      <c r="DZ589" s="186"/>
      <c r="EA589" s="186"/>
      <c r="EB589" s="186"/>
      <c r="EC589" s="188"/>
      <c r="ED589" s="188"/>
      <c r="EE589" s="188"/>
      <c r="EF589" s="188"/>
      <c r="EG589" s="188"/>
      <c r="EH589" s="188"/>
      <c r="EI589" s="188"/>
      <c r="EJ589" s="188"/>
      <c r="EK589" s="188"/>
      <c r="EL589" s="188"/>
      <c r="EM589" s="188"/>
      <c r="EN589" s="188"/>
      <c r="EO589" s="188"/>
      <c r="EP589" s="188"/>
      <c r="EQ589" s="188"/>
      <c r="ER589" s="188"/>
      <c r="ES589" s="188"/>
      <c r="ET589" s="188"/>
      <c r="EU589" s="188"/>
    </row>
    <row r="590" spans="27:151">
      <c r="AA590" s="6" t="s">
        <v>282</v>
      </c>
      <c r="AB590" s="5" t="s">
        <v>283</v>
      </c>
      <c r="AC590" s="5" t="s">
        <v>284</v>
      </c>
      <c r="AD590" s="4">
        <v>2.62</v>
      </c>
      <c r="AE590" s="4">
        <v>28</v>
      </c>
      <c r="AF590" s="5">
        <v>114.3</v>
      </c>
      <c r="AG590" s="5">
        <v>6.5000000000000009</v>
      </c>
      <c r="AH590" s="6" t="str">
        <f t="shared" si="121"/>
        <v>114.3 x 6.5</v>
      </c>
      <c r="AI590" s="11" cm="1">
        <f t="array" ref="AI590">_xll.DCEPropSectPipe(AF590, AG590, "Area")</f>
        <v>2201.3139723703698</v>
      </c>
      <c r="AJ590" s="151" cm="1">
        <f t="array" ref="AJ590">_xll.DCEPropSectPipe(AF590, AG590, "Ix")</f>
        <v>3209265.3722516391</v>
      </c>
      <c r="AK590" s="151" cm="1">
        <f t="array" ref="AK590">_xll.DCEPropSectPipe(AF590, AG590, "W")</f>
        <v>56155.124623825708</v>
      </c>
      <c r="AL590" s="151" cm="1">
        <f t="array" ref="AL590">_xll.DCEPropSectPipe(AF590, AG590, "Sx")</f>
        <v>37813.500833333332</v>
      </c>
      <c r="AM590" s="11">
        <f>2*Cal!AG590</f>
        <v>13.000000000000002</v>
      </c>
      <c r="AN590" s="11">
        <f t="shared" si="122"/>
        <v>53.9</v>
      </c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B590" s="5" t="s">
        <v>303</v>
      </c>
      <c r="BC590" s="3">
        <v>-1101.8526026296022</v>
      </c>
      <c r="BD590" s="3">
        <v>0</v>
      </c>
      <c r="BE590" s="3">
        <v>-3.2971625283350492</v>
      </c>
      <c r="BF590" s="3">
        <v>-2.08854583213409</v>
      </c>
      <c r="BG590" s="3">
        <v>0</v>
      </c>
      <c r="BH590" s="153">
        <f t="shared" si="123"/>
        <v>2.08854583213409</v>
      </c>
      <c r="BI590" s="153">
        <f t="shared" si="124"/>
        <v>3.2971625283350492</v>
      </c>
      <c r="BJ590" s="8">
        <f t="shared" si="125"/>
        <v>2.383538750598666</v>
      </c>
      <c r="BK590" s="8">
        <f t="shared" si="126"/>
        <v>0.17710683415126766</v>
      </c>
      <c r="BL590" s="8">
        <f t="shared" si="127"/>
        <v>2.5606455847499339</v>
      </c>
      <c r="BM590" s="8">
        <f t="shared" si="128"/>
        <v>2.4535277350331938E-2</v>
      </c>
      <c r="BN590" s="7" t="str">
        <f t="shared" si="129"/>
        <v>O/S</v>
      </c>
      <c r="BO590" s="9">
        <f t="shared" si="130"/>
        <v>0.17710683415126768</v>
      </c>
      <c r="BP590" s="7" t="str">
        <f t="shared" si="131"/>
        <v>OK</v>
      </c>
      <c r="BQ590" s="11">
        <f t="shared" si="132"/>
        <v>8.2923076923076913</v>
      </c>
      <c r="BR590" s="10" t="str">
        <f t="shared" si="133"/>
        <v>-</v>
      </c>
      <c r="BS590" s="9" t="str" cm="1">
        <f t="array" ref="BS590">IF(BQ590&lt;$K$45,"-",IF(BC590&lt;0,_xll.Dce_5575_1121_SigmaCr1(AN590,AG590,$B$23,$D$23),"-"))</f>
        <v>-</v>
      </c>
      <c r="BT590" s="10">
        <f t="shared" si="134"/>
        <v>0</v>
      </c>
      <c r="BU590" s="7" t="str">
        <f t="shared" si="135"/>
        <v>OK</v>
      </c>
      <c r="DA590" s="186"/>
      <c r="DB590" s="186"/>
      <c r="DC590" s="186"/>
      <c r="DD590" s="201"/>
      <c r="DE590" s="201"/>
      <c r="DF590" s="186"/>
      <c r="DG590" s="186"/>
      <c r="DH590" s="189"/>
      <c r="DI590" s="186"/>
      <c r="DJ590" s="186"/>
      <c r="DK590" s="186"/>
      <c r="DL590" s="186"/>
      <c r="DM590" s="186"/>
      <c r="DN590" s="186"/>
      <c r="DO590" s="186"/>
      <c r="DP590" s="186"/>
      <c r="DQ590" s="186"/>
      <c r="DR590" s="186"/>
      <c r="DS590" s="186"/>
      <c r="DT590" s="186"/>
      <c r="DU590" s="186"/>
      <c r="DV590" s="186"/>
      <c r="DW590" s="186"/>
      <c r="DX590" s="186"/>
      <c r="DY590" s="186"/>
      <c r="DZ590" s="186"/>
      <c r="EA590" s="186"/>
      <c r="EB590" s="186"/>
      <c r="EC590" s="188"/>
      <c r="ED590" s="188"/>
      <c r="EE590" s="188"/>
      <c r="EF590" s="188"/>
      <c r="EG590" s="188"/>
      <c r="EH590" s="188"/>
      <c r="EI590" s="188"/>
      <c r="EJ590" s="188"/>
      <c r="EK590" s="188"/>
      <c r="EL590" s="188"/>
      <c r="EM590" s="188"/>
      <c r="EN590" s="188"/>
      <c r="EO590" s="188"/>
      <c r="EP590" s="188"/>
      <c r="EQ590" s="188"/>
      <c r="ER590" s="188"/>
      <c r="ES590" s="188"/>
      <c r="ET590" s="188"/>
      <c r="EU590" s="188"/>
    </row>
    <row r="591" spans="27:151">
      <c r="AA591" s="6" t="s">
        <v>282</v>
      </c>
      <c r="AB591" s="5" t="s">
        <v>283</v>
      </c>
      <c r="AC591" s="5" t="s">
        <v>284</v>
      </c>
      <c r="AD591" s="4">
        <v>3.06</v>
      </c>
      <c r="AE591" s="4">
        <v>28</v>
      </c>
      <c r="AF591" s="5">
        <v>114.3</v>
      </c>
      <c r="AG591" s="5">
        <v>6.5000000000000009</v>
      </c>
      <c r="AH591" s="6" t="str">
        <f t="shared" si="121"/>
        <v>114.3 x 6.5</v>
      </c>
      <c r="AI591" s="11" cm="1">
        <f t="array" ref="AI591">_xll.DCEPropSectPipe(AF591, AG591, "Area")</f>
        <v>2201.3139723703698</v>
      </c>
      <c r="AJ591" s="151" cm="1">
        <f t="array" ref="AJ591">_xll.DCEPropSectPipe(AF591, AG591, "Ix")</f>
        <v>3209265.3722516391</v>
      </c>
      <c r="AK591" s="151" cm="1">
        <f t="array" ref="AK591">_xll.DCEPropSectPipe(AF591, AG591, "W")</f>
        <v>56155.124623825708</v>
      </c>
      <c r="AL591" s="151" cm="1">
        <f t="array" ref="AL591">_xll.DCEPropSectPipe(AF591, AG591, "Sx")</f>
        <v>37813.500833333332</v>
      </c>
      <c r="AM591" s="11">
        <f>2*Cal!AG591</f>
        <v>13.000000000000002</v>
      </c>
      <c r="AN591" s="11">
        <f t="shared" si="122"/>
        <v>53.9</v>
      </c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B591" s="5" t="s">
        <v>303</v>
      </c>
      <c r="BC591" s="3">
        <v>-1101.8526026296022</v>
      </c>
      <c r="BD591" s="3">
        <v>0</v>
      </c>
      <c r="BE591" s="3">
        <v>-3.2156188349069916</v>
      </c>
      <c r="BF591" s="3">
        <v>-0.66387490892489365</v>
      </c>
      <c r="BG591" s="3">
        <v>0</v>
      </c>
      <c r="BH591" s="153">
        <f t="shared" si="123"/>
        <v>0.66387490892489365</v>
      </c>
      <c r="BI591" s="153">
        <f t="shared" si="124"/>
        <v>3.2156188349069916</v>
      </c>
      <c r="BJ591" s="8">
        <f t="shared" si="125"/>
        <v>2.383538750598666</v>
      </c>
      <c r="BK591" s="8">
        <f t="shared" si="126"/>
        <v>5.6296003459980724E-2</v>
      </c>
      <c r="BL591" s="8">
        <f t="shared" si="127"/>
        <v>2.4398347540586469</v>
      </c>
      <c r="BM591" s="8">
        <f t="shared" si="128"/>
        <v>2.392848374606333E-2</v>
      </c>
      <c r="BN591" s="7" t="str">
        <f t="shared" si="129"/>
        <v>O/S</v>
      </c>
      <c r="BO591" s="9">
        <f t="shared" si="130"/>
        <v>5.6296003459980731E-2</v>
      </c>
      <c r="BP591" s="7" t="str">
        <f t="shared" si="131"/>
        <v>OK</v>
      </c>
      <c r="BQ591" s="11">
        <f t="shared" si="132"/>
        <v>8.2923076923076913</v>
      </c>
      <c r="BR591" s="10" t="str">
        <f t="shared" si="133"/>
        <v>-</v>
      </c>
      <c r="BS591" s="9" t="str" cm="1">
        <f t="array" ref="BS591">IF(BQ591&lt;$K$45,"-",IF(BC591&lt;0,_xll.Dce_5575_1121_SigmaCr1(AN591,AG591,$B$23,$D$23),"-"))</f>
        <v>-</v>
      </c>
      <c r="BT591" s="10">
        <f t="shared" si="134"/>
        <v>0</v>
      </c>
      <c r="BU591" s="7" t="str">
        <f t="shared" si="135"/>
        <v>OK</v>
      </c>
      <c r="DA591" s="186"/>
      <c r="DB591" s="186"/>
      <c r="DC591" s="186"/>
      <c r="DD591" s="201"/>
      <c r="DE591" s="201"/>
      <c r="DF591" s="186"/>
      <c r="DG591" s="186"/>
      <c r="DH591" s="189"/>
      <c r="DI591" s="186"/>
      <c r="DJ591" s="186"/>
      <c r="DK591" s="186"/>
      <c r="DL591" s="186"/>
      <c r="DM591" s="186"/>
      <c r="DN591" s="186"/>
      <c r="DO591" s="186"/>
      <c r="DP591" s="186"/>
      <c r="DQ591" s="186"/>
      <c r="DR591" s="186"/>
      <c r="DS591" s="186"/>
      <c r="DT591" s="186"/>
      <c r="DU591" s="186"/>
      <c r="DV591" s="186"/>
      <c r="DW591" s="186"/>
      <c r="DX591" s="186"/>
      <c r="DY591" s="186"/>
      <c r="DZ591" s="186"/>
      <c r="EA591" s="186"/>
      <c r="EB591" s="186"/>
      <c r="EC591" s="188"/>
      <c r="ED591" s="188"/>
      <c r="EE591" s="188"/>
      <c r="EF591" s="188"/>
      <c r="EG591" s="188"/>
      <c r="EH591" s="188"/>
      <c r="EI591" s="188"/>
      <c r="EJ591" s="188"/>
      <c r="EK591" s="188"/>
      <c r="EL591" s="188"/>
      <c r="EM591" s="188"/>
      <c r="EN591" s="188"/>
      <c r="EO591" s="188"/>
      <c r="EP591" s="188"/>
      <c r="EQ591" s="188"/>
      <c r="ER591" s="188"/>
      <c r="ES591" s="188"/>
      <c r="ET591" s="188"/>
      <c r="EU591" s="188"/>
    </row>
    <row r="592" spans="27:151">
      <c r="AA592" s="6" t="s">
        <v>282</v>
      </c>
      <c r="AB592" s="5" t="s">
        <v>283</v>
      </c>
      <c r="AC592" s="5" t="s">
        <v>284</v>
      </c>
      <c r="AD592" s="4">
        <v>3.5</v>
      </c>
      <c r="AE592" s="4">
        <v>28</v>
      </c>
      <c r="AF592" s="5">
        <v>114.3</v>
      </c>
      <c r="AG592" s="5">
        <v>6.5000000000000009</v>
      </c>
      <c r="AH592" s="6" t="str">
        <f t="shared" si="121"/>
        <v>114.3 x 6.5</v>
      </c>
      <c r="AI592" s="11" cm="1">
        <f t="array" ref="AI592">_xll.DCEPropSectPipe(AF592, AG592, "Area")</f>
        <v>2201.3139723703698</v>
      </c>
      <c r="AJ592" s="151" cm="1">
        <f t="array" ref="AJ592">_xll.DCEPropSectPipe(AF592, AG592, "Ix")</f>
        <v>3209265.3722516391</v>
      </c>
      <c r="AK592" s="151" cm="1">
        <f t="array" ref="AK592">_xll.DCEPropSectPipe(AF592, AG592, "W")</f>
        <v>56155.124623825708</v>
      </c>
      <c r="AL592" s="151" cm="1">
        <f t="array" ref="AL592">_xll.DCEPropSectPipe(AF592, AG592, "Sx")</f>
        <v>37813.500833333332</v>
      </c>
      <c r="AM592" s="11">
        <f>2*Cal!AG592</f>
        <v>13.000000000000002</v>
      </c>
      <c r="AN592" s="11">
        <f t="shared" si="122"/>
        <v>53.9</v>
      </c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B592" s="5" t="s">
        <v>303</v>
      </c>
      <c r="BC592" s="3">
        <v>-1101.8526026296022</v>
      </c>
      <c r="BD592" s="3">
        <v>0</v>
      </c>
      <c r="BE592" s="3">
        <v>-3.1340751414789341</v>
      </c>
      <c r="BF592" s="3">
        <v>0.72512064840952739</v>
      </c>
      <c r="BG592" s="3">
        <v>0</v>
      </c>
      <c r="BH592" s="153">
        <f t="shared" si="123"/>
        <v>0.72512064840952739</v>
      </c>
      <c r="BI592" s="153">
        <f t="shared" si="124"/>
        <v>3.1340751414789341</v>
      </c>
      <c r="BJ592" s="8">
        <f t="shared" si="125"/>
        <v>2.383538750598666</v>
      </c>
      <c r="BK592" s="8">
        <f t="shared" si="126"/>
        <v>6.1489587847014839E-2</v>
      </c>
      <c r="BL592" s="8">
        <f t="shared" si="127"/>
        <v>2.445028338445681</v>
      </c>
      <c r="BM592" s="8">
        <f t="shared" si="128"/>
        <v>2.3321690141794721E-2</v>
      </c>
      <c r="BN592" s="7" t="str">
        <f t="shared" si="129"/>
        <v>O/S</v>
      </c>
      <c r="BO592" s="9">
        <f t="shared" si="130"/>
        <v>6.1489587847014845E-2</v>
      </c>
      <c r="BP592" s="7" t="str">
        <f t="shared" si="131"/>
        <v>OK</v>
      </c>
      <c r="BQ592" s="11">
        <f t="shared" si="132"/>
        <v>8.2923076923076913</v>
      </c>
      <c r="BR592" s="10" t="str">
        <f t="shared" si="133"/>
        <v>-</v>
      </c>
      <c r="BS592" s="9" t="str" cm="1">
        <f t="array" ref="BS592">IF(BQ592&lt;$K$45,"-",IF(BC592&lt;0,_xll.Dce_5575_1121_SigmaCr1(AN592,AG592,$B$23,$D$23),"-"))</f>
        <v>-</v>
      </c>
      <c r="BT592" s="10">
        <f t="shared" si="134"/>
        <v>0</v>
      </c>
      <c r="BU592" s="7" t="str">
        <f t="shared" si="135"/>
        <v>OK</v>
      </c>
      <c r="DA592" s="186"/>
      <c r="DB592" s="186"/>
      <c r="DC592" s="186"/>
      <c r="DD592" s="201"/>
      <c r="DE592" s="201"/>
      <c r="DF592" s="186"/>
      <c r="DG592" s="186"/>
      <c r="DH592" s="189"/>
      <c r="DI592" s="186"/>
      <c r="DJ592" s="186"/>
      <c r="DK592" s="186"/>
      <c r="DL592" s="186"/>
      <c r="DM592" s="186"/>
      <c r="DN592" s="186"/>
      <c r="DO592" s="186"/>
      <c r="DP592" s="186"/>
      <c r="DQ592" s="186"/>
      <c r="DR592" s="186"/>
      <c r="DS592" s="186"/>
      <c r="DT592" s="186"/>
      <c r="DU592" s="186"/>
      <c r="DV592" s="186"/>
      <c r="DW592" s="186"/>
      <c r="DX592" s="186"/>
      <c r="DY592" s="186"/>
      <c r="DZ592" s="186"/>
      <c r="EA592" s="186"/>
      <c r="EB592" s="186"/>
      <c r="EC592" s="188"/>
      <c r="ED592" s="188"/>
      <c r="EE592" s="188"/>
      <c r="EF592" s="188"/>
      <c r="EG592" s="188"/>
      <c r="EH592" s="188"/>
      <c r="EI592" s="188"/>
      <c r="EJ592" s="188"/>
      <c r="EK592" s="188"/>
      <c r="EL592" s="188"/>
      <c r="EM592" s="188"/>
      <c r="EN592" s="188"/>
      <c r="EO592" s="188"/>
      <c r="EP592" s="188"/>
      <c r="EQ592" s="188"/>
      <c r="ER592" s="188"/>
      <c r="ES592" s="188"/>
      <c r="ET592" s="188"/>
      <c r="EU592" s="188"/>
    </row>
    <row r="593" spans="27:151">
      <c r="AA593" s="6" t="s">
        <v>282</v>
      </c>
      <c r="AB593" s="5" t="s">
        <v>283</v>
      </c>
      <c r="AC593" s="5" t="s">
        <v>284</v>
      </c>
      <c r="AD593" s="4">
        <v>3.5</v>
      </c>
      <c r="AE593" s="4">
        <v>28</v>
      </c>
      <c r="AF593" s="5">
        <v>114.3</v>
      </c>
      <c r="AG593" s="5">
        <v>6.5000000000000009</v>
      </c>
      <c r="AH593" s="6" t="str">
        <f t="shared" si="121"/>
        <v>114.3 x 6.5</v>
      </c>
      <c r="AI593" s="11" cm="1">
        <f t="array" ref="AI593">_xll.DCEPropSectPipe(AF593, AG593, "Area")</f>
        <v>2201.3139723703698</v>
      </c>
      <c r="AJ593" s="151" cm="1">
        <f t="array" ref="AJ593">_xll.DCEPropSectPipe(AF593, AG593, "Ix")</f>
        <v>3209265.3722516391</v>
      </c>
      <c r="AK593" s="151" cm="1">
        <f t="array" ref="AK593">_xll.DCEPropSectPipe(AF593, AG593, "W")</f>
        <v>56155.124623825708</v>
      </c>
      <c r="AL593" s="151" cm="1">
        <f t="array" ref="AL593">_xll.DCEPropSectPipe(AF593, AG593, "Sx")</f>
        <v>37813.500833333332</v>
      </c>
      <c r="AM593" s="11">
        <f>2*Cal!AG593</f>
        <v>13.000000000000002</v>
      </c>
      <c r="AN593" s="11">
        <f t="shared" si="122"/>
        <v>53.9</v>
      </c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B593" s="5" t="s">
        <v>303</v>
      </c>
      <c r="BC593" s="3">
        <v>103.83278299767125</v>
      </c>
      <c r="BD593" s="3">
        <v>0</v>
      </c>
      <c r="BE593" s="3">
        <v>-0.34114483228524678</v>
      </c>
      <c r="BF593" s="3">
        <v>0.72512064840968238</v>
      </c>
      <c r="BG593" s="3">
        <v>0</v>
      </c>
      <c r="BH593" s="153">
        <f t="shared" si="123"/>
        <v>0.72512064840968238</v>
      </c>
      <c r="BI593" s="153">
        <f t="shared" si="124"/>
        <v>0.34114483228524678</v>
      </c>
      <c r="BJ593" s="8">
        <f t="shared" si="125"/>
        <v>0.22461213166517116</v>
      </c>
      <c r="BK593" s="8">
        <f t="shared" si="126"/>
        <v>6.1489587847027974E-2</v>
      </c>
      <c r="BL593" s="8">
        <f t="shared" si="127"/>
        <v>0.28610171951219915</v>
      </c>
      <c r="BM593" s="8">
        <f t="shared" si="128"/>
        <v>2.5385715762630602E-3</v>
      </c>
      <c r="BN593" s="7" t="str">
        <f t="shared" si="129"/>
        <v>OK</v>
      </c>
      <c r="BO593" s="9">
        <f t="shared" si="130"/>
        <v>6.1489587847027988E-2</v>
      </c>
      <c r="BP593" s="7" t="str">
        <f t="shared" si="131"/>
        <v>OK</v>
      </c>
      <c r="BQ593" s="11">
        <f t="shared" si="132"/>
        <v>8.2923076923076913</v>
      </c>
      <c r="BR593" s="10" t="str">
        <f t="shared" si="133"/>
        <v>-</v>
      </c>
      <c r="BS593" s="9" t="str" cm="1">
        <f t="array" ref="BS593">IF(BQ593&lt;$K$45,"-",IF(BC593&lt;0,_xll.Dce_5575_1121_SigmaCr1(AN593,AG593,$B$23,$D$23),"-"))</f>
        <v>-</v>
      </c>
      <c r="BT593" s="10">
        <f t="shared" si="134"/>
        <v>0</v>
      </c>
      <c r="BU593" s="7" t="str">
        <f t="shared" si="135"/>
        <v>OK</v>
      </c>
      <c r="DA593" s="186"/>
      <c r="DB593" s="186"/>
      <c r="DC593" s="186"/>
      <c r="DD593" s="201"/>
      <c r="DE593" s="201"/>
      <c r="DF593" s="186"/>
      <c r="DG593" s="186"/>
      <c r="DH593" s="189"/>
      <c r="DI593" s="186"/>
      <c r="DJ593" s="186"/>
      <c r="DK593" s="186"/>
      <c r="DL593" s="186"/>
      <c r="DM593" s="186"/>
      <c r="DN593" s="186"/>
      <c r="DO593" s="186"/>
      <c r="DP593" s="186"/>
      <c r="DQ593" s="186"/>
      <c r="DR593" s="186"/>
      <c r="DS593" s="186"/>
      <c r="DT593" s="186"/>
      <c r="DU593" s="186"/>
      <c r="DV593" s="186"/>
      <c r="DW593" s="186"/>
      <c r="DX593" s="186"/>
      <c r="DY593" s="186"/>
      <c r="DZ593" s="186"/>
      <c r="EA593" s="186"/>
      <c r="EB593" s="186"/>
      <c r="EC593" s="188"/>
      <c r="ED593" s="188"/>
      <c r="EE593" s="188"/>
      <c r="EF593" s="188"/>
      <c r="EG593" s="188"/>
      <c r="EH593" s="188"/>
      <c r="EI593" s="188"/>
      <c r="EJ593" s="188"/>
      <c r="EK593" s="188"/>
      <c r="EL593" s="188"/>
      <c r="EM593" s="188"/>
      <c r="EN593" s="188"/>
      <c r="EO593" s="188"/>
      <c r="EP593" s="188"/>
      <c r="EQ593" s="188"/>
      <c r="ER593" s="188"/>
      <c r="ES593" s="188"/>
      <c r="ET593" s="188"/>
      <c r="EU593" s="188"/>
    </row>
    <row r="594" spans="27:151">
      <c r="AA594" s="6" t="s">
        <v>282</v>
      </c>
      <c r="AB594" s="5" t="s">
        <v>283</v>
      </c>
      <c r="AC594" s="5" t="s">
        <v>284</v>
      </c>
      <c r="AD594" s="4">
        <v>3.94</v>
      </c>
      <c r="AE594" s="4">
        <v>28</v>
      </c>
      <c r="AF594" s="5">
        <v>114.3</v>
      </c>
      <c r="AG594" s="5">
        <v>6.5000000000000009</v>
      </c>
      <c r="AH594" s="6" t="str">
        <f t="shared" si="121"/>
        <v>114.3 x 6.5</v>
      </c>
      <c r="AI594" s="11" cm="1">
        <f t="array" ref="AI594">_xll.DCEPropSectPipe(AF594, AG594, "Area")</f>
        <v>2201.3139723703698</v>
      </c>
      <c r="AJ594" s="151" cm="1">
        <f t="array" ref="AJ594">_xll.DCEPropSectPipe(AF594, AG594, "Ix")</f>
        <v>3209265.3722516391</v>
      </c>
      <c r="AK594" s="151" cm="1">
        <f t="array" ref="AK594">_xll.DCEPropSectPipe(AF594, AG594, "W")</f>
        <v>56155.124623825708</v>
      </c>
      <c r="AL594" s="151" cm="1">
        <f t="array" ref="AL594">_xll.DCEPropSectPipe(AF594, AG594, "Sx")</f>
        <v>37813.500833333332</v>
      </c>
      <c r="AM594" s="11">
        <f>2*Cal!AG594</f>
        <v>13.000000000000002</v>
      </c>
      <c r="AN594" s="11">
        <f t="shared" si="122"/>
        <v>53.9</v>
      </c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B594" s="5" t="s">
        <v>303</v>
      </c>
      <c r="BC594" s="3">
        <v>103.83278299767125</v>
      </c>
      <c r="BD594" s="3">
        <v>0</v>
      </c>
      <c r="BE594" s="3">
        <v>-0.25960113885718888</v>
      </c>
      <c r="BF594" s="3">
        <v>0.85653382959709012</v>
      </c>
      <c r="BG594" s="3">
        <v>0</v>
      </c>
      <c r="BH594" s="153">
        <f t="shared" si="123"/>
        <v>0.85653382959709012</v>
      </c>
      <c r="BI594" s="153">
        <f t="shared" si="124"/>
        <v>0.25960113885718888</v>
      </c>
      <c r="BJ594" s="8">
        <f t="shared" si="125"/>
        <v>0.22461213166517116</v>
      </c>
      <c r="BK594" s="8">
        <f t="shared" si="126"/>
        <v>7.2633309056184786E-2</v>
      </c>
      <c r="BL594" s="8">
        <f t="shared" si="127"/>
        <v>0.29724544072135595</v>
      </c>
      <c r="BM594" s="8">
        <f t="shared" si="128"/>
        <v>1.9317779719944463E-3</v>
      </c>
      <c r="BN594" s="7" t="str">
        <f t="shared" si="129"/>
        <v>OK</v>
      </c>
      <c r="BO594" s="9">
        <f t="shared" si="130"/>
        <v>7.26333090561848E-2</v>
      </c>
      <c r="BP594" s="7" t="str">
        <f t="shared" si="131"/>
        <v>OK</v>
      </c>
      <c r="BQ594" s="11">
        <f t="shared" si="132"/>
        <v>8.2923076923076913</v>
      </c>
      <c r="BR594" s="10" t="str">
        <f t="shared" si="133"/>
        <v>-</v>
      </c>
      <c r="BS594" s="9" t="str" cm="1">
        <f t="array" ref="BS594">IF(BQ594&lt;$K$45,"-",IF(BC594&lt;0,_xll.Dce_5575_1121_SigmaCr1(AN594,AG594,$B$23,$D$23),"-"))</f>
        <v>-</v>
      </c>
      <c r="BT594" s="10">
        <f t="shared" si="134"/>
        <v>0</v>
      </c>
      <c r="BU594" s="7" t="str">
        <f t="shared" si="135"/>
        <v>OK</v>
      </c>
      <c r="DA594" s="186"/>
      <c r="DB594" s="186"/>
      <c r="DC594" s="186"/>
      <c r="DD594" s="201"/>
      <c r="DE594" s="201"/>
      <c r="DF594" s="186"/>
      <c r="DG594" s="186"/>
      <c r="DH594" s="189"/>
      <c r="DI594" s="186"/>
      <c r="DJ594" s="186"/>
      <c r="DK594" s="186"/>
      <c r="DL594" s="186"/>
      <c r="DM594" s="186"/>
      <c r="DN594" s="186"/>
      <c r="DO594" s="186"/>
      <c r="DP594" s="186"/>
      <c r="DQ594" s="186"/>
      <c r="DR594" s="186"/>
      <c r="DS594" s="186"/>
      <c r="DT594" s="186"/>
      <c r="DU594" s="186"/>
      <c r="DV594" s="186"/>
      <c r="DW594" s="186"/>
      <c r="DX594" s="186"/>
      <c r="DY594" s="186"/>
      <c r="DZ594" s="186"/>
      <c r="EA594" s="186"/>
      <c r="EB594" s="186"/>
      <c r="EC594" s="188"/>
      <c r="ED594" s="188"/>
      <c r="EE594" s="188"/>
      <c r="EF594" s="188"/>
      <c r="EG594" s="188"/>
      <c r="EH594" s="188"/>
      <c r="EI594" s="188"/>
      <c r="EJ594" s="188"/>
      <c r="EK594" s="188"/>
      <c r="EL594" s="188"/>
      <c r="EM594" s="188"/>
      <c r="EN594" s="188"/>
      <c r="EO594" s="188"/>
      <c r="EP594" s="188"/>
      <c r="EQ594" s="188"/>
      <c r="ER594" s="188"/>
      <c r="ES594" s="188"/>
      <c r="ET594" s="188"/>
      <c r="EU594" s="188"/>
    </row>
    <row r="595" spans="27:151">
      <c r="AA595" s="6" t="s">
        <v>282</v>
      </c>
      <c r="AB595" s="5" t="s">
        <v>283</v>
      </c>
      <c r="AC595" s="5" t="s">
        <v>284</v>
      </c>
      <c r="AD595" s="4">
        <v>4.38</v>
      </c>
      <c r="AE595" s="4">
        <v>28</v>
      </c>
      <c r="AF595" s="5">
        <v>114.3</v>
      </c>
      <c r="AG595" s="5">
        <v>6.5000000000000009</v>
      </c>
      <c r="AH595" s="6" t="str">
        <f t="shared" si="121"/>
        <v>114.3 x 6.5</v>
      </c>
      <c r="AI595" s="11" cm="1">
        <f t="array" ref="AI595">_xll.DCEPropSectPipe(AF595, AG595, "Area")</f>
        <v>2201.3139723703698</v>
      </c>
      <c r="AJ595" s="151" cm="1">
        <f t="array" ref="AJ595">_xll.DCEPropSectPipe(AF595, AG595, "Ix")</f>
        <v>3209265.3722516391</v>
      </c>
      <c r="AK595" s="151" cm="1">
        <f t="array" ref="AK595">_xll.DCEPropSectPipe(AF595, AG595, "W")</f>
        <v>56155.124623825708</v>
      </c>
      <c r="AL595" s="151" cm="1">
        <f t="array" ref="AL595">_xll.DCEPropSectPipe(AF595, AG595, "Sx")</f>
        <v>37813.500833333332</v>
      </c>
      <c r="AM595" s="11">
        <f>2*Cal!AG595</f>
        <v>13.000000000000002</v>
      </c>
      <c r="AN595" s="11">
        <f t="shared" si="122"/>
        <v>53.9</v>
      </c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B595" s="5" t="s">
        <v>303</v>
      </c>
      <c r="BC595" s="3">
        <v>103.83278299767125</v>
      </c>
      <c r="BD595" s="3">
        <v>0</v>
      </c>
      <c r="BE595" s="3">
        <v>-0.17805744542913099</v>
      </c>
      <c r="BF595" s="3">
        <v>0.95227164490972271</v>
      </c>
      <c r="BG595" s="3">
        <v>0</v>
      </c>
      <c r="BH595" s="153">
        <f t="shared" si="123"/>
        <v>0.95227164490972271</v>
      </c>
      <c r="BI595" s="153">
        <f t="shared" si="124"/>
        <v>0.17805744542913099</v>
      </c>
      <c r="BJ595" s="8">
        <f t="shared" si="125"/>
        <v>0.22461213166517116</v>
      </c>
      <c r="BK595" s="8">
        <f t="shared" si="126"/>
        <v>8.075179088105025E-2</v>
      </c>
      <c r="BL595" s="8">
        <f t="shared" si="127"/>
        <v>0.30536392254622141</v>
      </c>
      <c r="BM595" s="8">
        <f t="shared" si="128"/>
        <v>1.3249843677258326E-3</v>
      </c>
      <c r="BN595" s="7" t="str">
        <f t="shared" si="129"/>
        <v>OK</v>
      </c>
      <c r="BO595" s="9">
        <f t="shared" si="130"/>
        <v>8.0751790881050264E-2</v>
      </c>
      <c r="BP595" s="7" t="str">
        <f t="shared" si="131"/>
        <v>OK</v>
      </c>
      <c r="BQ595" s="11">
        <f t="shared" si="132"/>
        <v>8.2923076923076913</v>
      </c>
      <c r="BR595" s="10" t="str">
        <f t="shared" si="133"/>
        <v>-</v>
      </c>
      <c r="BS595" s="9" t="str" cm="1">
        <f t="array" ref="BS595">IF(BQ595&lt;$K$45,"-",IF(BC595&lt;0,_xll.Dce_5575_1121_SigmaCr1(AN595,AG595,$B$23,$D$23),"-"))</f>
        <v>-</v>
      </c>
      <c r="BT595" s="10">
        <f t="shared" si="134"/>
        <v>0</v>
      </c>
      <c r="BU595" s="7" t="str">
        <f t="shared" si="135"/>
        <v>OK</v>
      </c>
      <c r="DA595" s="186"/>
      <c r="DB595" s="186"/>
      <c r="DC595" s="186"/>
      <c r="DD595" s="201"/>
      <c r="DE595" s="201"/>
      <c r="DF595" s="186"/>
      <c r="DG595" s="186"/>
      <c r="DH595" s="189"/>
      <c r="DI595" s="186"/>
      <c r="DJ595" s="186"/>
      <c r="DK595" s="186"/>
      <c r="DL595" s="186"/>
      <c r="DM595" s="186"/>
      <c r="DN595" s="186"/>
      <c r="DO595" s="186"/>
      <c r="DP595" s="186"/>
      <c r="DQ595" s="186"/>
      <c r="DR595" s="186"/>
      <c r="DS595" s="186"/>
      <c r="DT595" s="186"/>
      <c r="DU595" s="186"/>
      <c r="DV595" s="186"/>
      <c r="DW595" s="186"/>
      <c r="DX595" s="186"/>
      <c r="DY595" s="186"/>
      <c r="DZ595" s="186"/>
      <c r="EA595" s="186"/>
      <c r="EB595" s="186"/>
      <c r="EC595" s="188"/>
      <c r="ED595" s="188"/>
      <c r="EE595" s="188"/>
      <c r="EF595" s="188"/>
      <c r="EG595" s="188"/>
      <c r="EH595" s="188"/>
      <c r="EI595" s="188"/>
      <c r="EJ595" s="188"/>
      <c r="EK595" s="188"/>
      <c r="EL595" s="188"/>
      <c r="EM595" s="188"/>
      <c r="EN595" s="188"/>
      <c r="EO595" s="188"/>
      <c r="EP595" s="188"/>
      <c r="EQ595" s="188"/>
      <c r="ER595" s="188"/>
      <c r="ES595" s="188"/>
      <c r="ET595" s="188"/>
      <c r="EU595" s="188"/>
    </row>
    <row r="596" spans="27:151">
      <c r="AA596" s="6" t="s">
        <v>282</v>
      </c>
      <c r="AB596" s="5" t="s">
        <v>283</v>
      </c>
      <c r="AC596" s="5" t="s">
        <v>284</v>
      </c>
      <c r="AD596" s="4">
        <v>4.8099999999999996</v>
      </c>
      <c r="AE596" s="4">
        <v>28</v>
      </c>
      <c r="AF596" s="5">
        <v>114.3</v>
      </c>
      <c r="AG596" s="5">
        <v>6.5000000000000009</v>
      </c>
      <c r="AH596" s="6" t="str">
        <f t="shared" si="121"/>
        <v>114.3 x 6.5</v>
      </c>
      <c r="AI596" s="11" cm="1">
        <f t="array" ref="AI596">_xll.DCEPropSectPipe(AF596, AG596, "Area")</f>
        <v>2201.3139723703698</v>
      </c>
      <c r="AJ596" s="151" cm="1">
        <f t="array" ref="AJ596">_xll.DCEPropSectPipe(AF596, AG596, "Ix")</f>
        <v>3209265.3722516391</v>
      </c>
      <c r="AK596" s="151" cm="1">
        <f t="array" ref="AK596">_xll.DCEPropSectPipe(AF596, AG596, "W")</f>
        <v>56155.124623825708</v>
      </c>
      <c r="AL596" s="151" cm="1">
        <f t="array" ref="AL596">_xll.DCEPropSectPipe(AF596, AG596, "Sx")</f>
        <v>37813.500833333332</v>
      </c>
      <c r="AM596" s="11">
        <f>2*Cal!AG596</f>
        <v>13.000000000000002</v>
      </c>
      <c r="AN596" s="11">
        <f t="shared" si="122"/>
        <v>53.9</v>
      </c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B596" s="5" t="s">
        <v>303</v>
      </c>
      <c r="BC596" s="3">
        <v>103.83278299767125</v>
      </c>
      <c r="BD596" s="3">
        <v>0</v>
      </c>
      <c r="BE596" s="3">
        <v>-9.6513752001073094E-2</v>
      </c>
      <c r="BF596" s="3">
        <v>1.0123340943475798</v>
      </c>
      <c r="BG596" s="3">
        <v>0</v>
      </c>
      <c r="BH596" s="153">
        <f t="shared" si="123"/>
        <v>1.0123340943475798</v>
      </c>
      <c r="BI596" s="153">
        <f t="shared" si="124"/>
        <v>9.6513752001073094E-2</v>
      </c>
      <c r="BJ596" s="8">
        <f t="shared" si="125"/>
        <v>0.22461213166517116</v>
      </c>
      <c r="BK596" s="8">
        <f t="shared" si="126"/>
        <v>8.5845033321624326E-2</v>
      </c>
      <c r="BL596" s="8">
        <f t="shared" si="127"/>
        <v>0.31045716498679549</v>
      </c>
      <c r="BM596" s="8">
        <f t="shared" si="128"/>
        <v>7.1819076345721873E-4</v>
      </c>
      <c r="BN596" s="7" t="str">
        <f t="shared" si="129"/>
        <v>OK</v>
      </c>
      <c r="BO596" s="9">
        <f t="shared" si="130"/>
        <v>8.5845033321624339E-2</v>
      </c>
      <c r="BP596" s="7" t="str">
        <f t="shared" si="131"/>
        <v>OK</v>
      </c>
      <c r="BQ596" s="11">
        <f t="shared" si="132"/>
        <v>8.2923076923076913</v>
      </c>
      <c r="BR596" s="10" t="str">
        <f t="shared" si="133"/>
        <v>-</v>
      </c>
      <c r="BS596" s="9" t="str" cm="1">
        <f t="array" ref="BS596">IF(BQ596&lt;$K$45,"-",IF(BC596&lt;0,_xll.Dce_5575_1121_SigmaCr1(AN596,AG596,$B$23,$D$23),"-"))</f>
        <v>-</v>
      </c>
      <c r="BT596" s="10">
        <f t="shared" si="134"/>
        <v>0</v>
      </c>
      <c r="BU596" s="7" t="str">
        <f t="shared" si="135"/>
        <v>OK</v>
      </c>
      <c r="DA596" s="186"/>
      <c r="DB596" s="186"/>
      <c r="DC596" s="186"/>
      <c r="DD596" s="201"/>
      <c r="DE596" s="201"/>
      <c r="DF596" s="186"/>
      <c r="DG596" s="186"/>
      <c r="DH596" s="189"/>
      <c r="DI596" s="186"/>
      <c r="DJ596" s="186"/>
      <c r="DK596" s="186"/>
      <c r="DL596" s="186"/>
      <c r="DM596" s="186"/>
      <c r="DN596" s="186"/>
      <c r="DO596" s="186"/>
      <c r="DP596" s="186"/>
      <c r="DQ596" s="186"/>
      <c r="DR596" s="186"/>
      <c r="DS596" s="186"/>
      <c r="DT596" s="186"/>
      <c r="DU596" s="186"/>
      <c r="DV596" s="186"/>
      <c r="DW596" s="186"/>
      <c r="DX596" s="186"/>
      <c r="DY596" s="186"/>
      <c r="DZ596" s="186"/>
      <c r="EA596" s="186"/>
      <c r="EB596" s="186"/>
      <c r="EC596" s="188"/>
      <c r="ED596" s="188"/>
      <c r="EE596" s="188"/>
      <c r="EF596" s="188"/>
      <c r="EG596" s="188"/>
      <c r="EH596" s="188"/>
      <c r="EI596" s="188"/>
      <c r="EJ596" s="188"/>
      <c r="EK596" s="188"/>
      <c r="EL596" s="188"/>
      <c r="EM596" s="188"/>
      <c r="EN596" s="188"/>
      <c r="EO596" s="188"/>
      <c r="EP596" s="188"/>
      <c r="EQ596" s="188"/>
      <c r="ER596" s="188"/>
      <c r="ES596" s="188"/>
      <c r="ET596" s="188"/>
      <c r="EU596" s="188"/>
    </row>
    <row r="597" spans="27:151">
      <c r="AA597" s="6" t="s">
        <v>282</v>
      </c>
      <c r="AB597" s="5" t="s">
        <v>283</v>
      </c>
      <c r="AC597" s="5" t="s">
        <v>284</v>
      </c>
      <c r="AD597" s="4">
        <v>5.25</v>
      </c>
      <c r="AE597" s="4">
        <v>28</v>
      </c>
      <c r="AF597" s="5">
        <v>114.3</v>
      </c>
      <c r="AG597" s="5">
        <v>6.5000000000000009</v>
      </c>
      <c r="AH597" s="6" t="str">
        <f t="shared" si="121"/>
        <v>114.3 x 6.5</v>
      </c>
      <c r="AI597" s="11" cm="1">
        <f t="array" ref="AI597">_xll.DCEPropSectPipe(AF597, AG597, "Area")</f>
        <v>2201.3139723703698</v>
      </c>
      <c r="AJ597" s="151" cm="1">
        <f t="array" ref="AJ597">_xll.DCEPropSectPipe(AF597, AG597, "Ix")</f>
        <v>3209265.3722516391</v>
      </c>
      <c r="AK597" s="151" cm="1">
        <f t="array" ref="AK597">_xll.DCEPropSectPipe(AF597, AG597, "W")</f>
        <v>56155.124623825708</v>
      </c>
      <c r="AL597" s="151" cm="1">
        <f t="array" ref="AL597">_xll.DCEPropSectPipe(AF597, AG597, "Sx")</f>
        <v>37813.500833333332</v>
      </c>
      <c r="AM597" s="11">
        <f>2*Cal!AG597</f>
        <v>13.000000000000002</v>
      </c>
      <c r="AN597" s="11">
        <f t="shared" si="122"/>
        <v>53.9</v>
      </c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B597" s="5" t="s">
        <v>303</v>
      </c>
      <c r="BC597" s="3">
        <v>103.83278299767125</v>
      </c>
      <c r="BD597" s="3">
        <v>0</v>
      </c>
      <c r="BE597" s="3">
        <v>-1.4970058573015223E-2</v>
      </c>
      <c r="BF597" s="3">
        <v>1.0367211779106618</v>
      </c>
      <c r="BG597" s="3">
        <v>0</v>
      </c>
      <c r="BH597" s="153">
        <f t="shared" si="123"/>
        <v>1.0367211779106618</v>
      </c>
      <c r="BI597" s="153">
        <f t="shared" si="124"/>
        <v>1.4970058573015223E-2</v>
      </c>
      <c r="BJ597" s="8">
        <f t="shared" si="125"/>
        <v>0.22461213166517116</v>
      </c>
      <c r="BK597" s="8">
        <f t="shared" si="126"/>
        <v>8.7913036377907053E-2</v>
      </c>
      <c r="BL597" s="8">
        <f t="shared" si="127"/>
        <v>0.31252516804307823</v>
      </c>
      <c r="BM597" s="8">
        <f t="shared" si="128"/>
        <v>1.1139715918860501E-4</v>
      </c>
      <c r="BN597" s="7" t="str">
        <f t="shared" si="129"/>
        <v>OK</v>
      </c>
      <c r="BO597" s="9">
        <f t="shared" si="130"/>
        <v>8.7913036377907067E-2</v>
      </c>
      <c r="BP597" s="7" t="str">
        <f t="shared" si="131"/>
        <v>OK</v>
      </c>
      <c r="BQ597" s="11">
        <f t="shared" si="132"/>
        <v>8.2923076923076913</v>
      </c>
      <c r="BR597" s="10" t="str">
        <f t="shared" si="133"/>
        <v>-</v>
      </c>
      <c r="BS597" s="9" t="str" cm="1">
        <f t="array" ref="BS597">IF(BQ597&lt;$K$45,"-",IF(BC597&lt;0,_xll.Dce_5575_1121_SigmaCr1(AN597,AG597,$B$23,$D$23),"-"))</f>
        <v>-</v>
      </c>
      <c r="BT597" s="10">
        <f t="shared" si="134"/>
        <v>0</v>
      </c>
      <c r="BU597" s="7" t="str">
        <f t="shared" si="135"/>
        <v>OK</v>
      </c>
      <c r="DA597" s="186"/>
      <c r="DB597" s="186"/>
      <c r="DC597" s="186"/>
      <c r="DD597" s="201"/>
      <c r="DE597" s="201"/>
      <c r="DF597" s="186"/>
      <c r="DG597" s="186"/>
      <c r="DH597" s="189"/>
      <c r="DI597" s="186"/>
      <c r="DJ597" s="186"/>
      <c r="DK597" s="186"/>
      <c r="DL597" s="186"/>
      <c r="DM597" s="186"/>
      <c r="DN597" s="186"/>
      <c r="DO597" s="186"/>
      <c r="DP597" s="186"/>
      <c r="DQ597" s="186"/>
      <c r="DR597" s="186"/>
      <c r="DS597" s="186"/>
      <c r="DT597" s="186"/>
      <c r="DU597" s="186"/>
      <c r="DV597" s="186"/>
      <c r="DW597" s="186"/>
      <c r="DX597" s="186"/>
      <c r="DY597" s="186"/>
      <c r="DZ597" s="186"/>
      <c r="EA597" s="186"/>
      <c r="EB597" s="186"/>
      <c r="EC597" s="188"/>
      <c r="ED597" s="188"/>
      <c r="EE597" s="188"/>
      <c r="EF597" s="188"/>
      <c r="EG597" s="188"/>
      <c r="EH597" s="188"/>
      <c r="EI597" s="188"/>
      <c r="EJ597" s="188"/>
      <c r="EK597" s="188"/>
      <c r="EL597" s="188"/>
      <c r="EM597" s="188"/>
      <c r="EN597" s="188"/>
      <c r="EO597" s="188"/>
      <c r="EP597" s="188"/>
      <c r="EQ597" s="188"/>
      <c r="ER597" s="188"/>
      <c r="ES597" s="188"/>
      <c r="ET597" s="188"/>
      <c r="EU597" s="188"/>
    </row>
    <row r="598" spans="27:151">
      <c r="AA598" s="6" t="s">
        <v>282</v>
      </c>
      <c r="AB598" s="5" t="s">
        <v>283</v>
      </c>
      <c r="AC598" s="5" t="s">
        <v>284</v>
      </c>
      <c r="AD598" s="4">
        <v>5.25</v>
      </c>
      <c r="AE598" s="4">
        <v>28</v>
      </c>
      <c r="AF598" s="5">
        <v>114.3</v>
      </c>
      <c r="AG598" s="5">
        <v>6.5000000000000009</v>
      </c>
      <c r="AH598" s="6" t="str">
        <f t="shared" si="121"/>
        <v>114.3 x 6.5</v>
      </c>
      <c r="AI598" s="11" cm="1">
        <f t="array" ref="AI598">_xll.DCEPropSectPipe(AF598, AG598, "Area")</f>
        <v>2201.3139723703698</v>
      </c>
      <c r="AJ598" s="151" cm="1">
        <f t="array" ref="AJ598">_xll.DCEPropSectPipe(AF598, AG598, "Ix")</f>
        <v>3209265.3722516391</v>
      </c>
      <c r="AK598" s="151" cm="1">
        <f t="array" ref="AK598">_xll.DCEPropSectPipe(AF598, AG598, "W")</f>
        <v>56155.124623825708</v>
      </c>
      <c r="AL598" s="151" cm="1">
        <f t="array" ref="AL598">_xll.DCEPropSectPipe(AF598, AG598, "Sx")</f>
        <v>37813.500833333332</v>
      </c>
      <c r="AM598" s="11">
        <f>2*Cal!AG598</f>
        <v>13.000000000000002</v>
      </c>
      <c r="AN598" s="11">
        <f t="shared" si="122"/>
        <v>53.9</v>
      </c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B598" s="5" t="s">
        <v>303</v>
      </c>
      <c r="BC598" s="3">
        <v>103.83278299767177</v>
      </c>
      <c r="BD598" s="3">
        <v>0</v>
      </c>
      <c r="BE598" s="3">
        <v>-2.2061638331831319</v>
      </c>
      <c r="BF598" s="3">
        <v>1.036721177910785</v>
      </c>
      <c r="BG598" s="3">
        <v>0</v>
      </c>
      <c r="BH598" s="153">
        <f t="shared" si="123"/>
        <v>1.036721177910785</v>
      </c>
      <c r="BI598" s="153">
        <f t="shared" si="124"/>
        <v>2.2061638331831319</v>
      </c>
      <c r="BJ598" s="8">
        <f t="shared" si="125"/>
        <v>0.22461213166517233</v>
      </c>
      <c r="BK598" s="8">
        <f t="shared" si="126"/>
        <v>8.7913036377917503E-2</v>
      </c>
      <c r="BL598" s="8">
        <f t="shared" si="127"/>
        <v>0.31252516804308983</v>
      </c>
      <c r="BM598" s="8">
        <f t="shared" si="128"/>
        <v>1.6416795066136077E-2</v>
      </c>
      <c r="BN598" s="7" t="str">
        <f t="shared" si="129"/>
        <v>OK</v>
      </c>
      <c r="BO598" s="9">
        <f t="shared" si="130"/>
        <v>8.7913036377917517E-2</v>
      </c>
      <c r="BP598" s="7" t="str">
        <f t="shared" si="131"/>
        <v>OK</v>
      </c>
      <c r="BQ598" s="11">
        <f t="shared" si="132"/>
        <v>8.2923076923076913</v>
      </c>
      <c r="BR598" s="10" t="str">
        <f t="shared" si="133"/>
        <v>-</v>
      </c>
      <c r="BS598" s="9" t="str" cm="1">
        <f t="array" ref="BS598">IF(BQ598&lt;$K$45,"-",IF(BC598&lt;0,_xll.Dce_5575_1121_SigmaCr1(AN598,AG598,$B$23,$D$23),"-"))</f>
        <v>-</v>
      </c>
      <c r="BT598" s="10">
        <f t="shared" si="134"/>
        <v>0</v>
      </c>
      <c r="BU598" s="7" t="str">
        <f t="shared" si="135"/>
        <v>OK</v>
      </c>
      <c r="DA598" s="186"/>
      <c r="DB598" s="186"/>
      <c r="DC598" s="186"/>
      <c r="DD598" s="201"/>
      <c r="DE598" s="201"/>
      <c r="DF598" s="186"/>
      <c r="DG598" s="186"/>
      <c r="DH598" s="189"/>
      <c r="DI598" s="186"/>
      <c r="DJ598" s="186"/>
      <c r="DK598" s="186"/>
      <c r="DL598" s="186"/>
      <c r="DM598" s="186"/>
      <c r="DN598" s="186"/>
      <c r="DO598" s="186"/>
      <c r="DP598" s="186"/>
      <c r="DQ598" s="186"/>
      <c r="DR598" s="186"/>
      <c r="DS598" s="186"/>
      <c r="DT598" s="186"/>
      <c r="DU598" s="186"/>
      <c r="DV598" s="186"/>
      <c r="DW598" s="186"/>
      <c r="DX598" s="186"/>
      <c r="DY598" s="186"/>
      <c r="DZ598" s="186"/>
      <c r="EA598" s="186"/>
      <c r="EB598" s="186"/>
      <c r="EC598" s="188"/>
      <c r="ED598" s="188"/>
      <c r="EE598" s="188"/>
      <c r="EF598" s="188"/>
      <c r="EG598" s="188"/>
      <c r="EH598" s="188"/>
      <c r="EI598" s="188"/>
      <c r="EJ598" s="188"/>
      <c r="EK598" s="188"/>
      <c r="EL598" s="188"/>
      <c r="EM598" s="188"/>
      <c r="EN598" s="188"/>
      <c r="EO598" s="188"/>
      <c r="EP598" s="188"/>
      <c r="EQ598" s="188"/>
      <c r="ER598" s="188"/>
      <c r="ES598" s="188"/>
      <c r="ET598" s="188"/>
      <c r="EU598" s="188"/>
    </row>
    <row r="599" spans="27:151">
      <c r="AA599" s="6" t="s">
        <v>282</v>
      </c>
      <c r="AB599" s="5" t="s">
        <v>283</v>
      </c>
      <c r="AC599" s="5" t="s">
        <v>284</v>
      </c>
      <c r="AD599" s="4">
        <v>5.69</v>
      </c>
      <c r="AE599" s="4">
        <v>28</v>
      </c>
      <c r="AF599" s="5">
        <v>114.3</v>
      </c>
      <c r="AG599" s="5">
        <v>6.5000000000000009</v>
      </c>
      <c r="AH599" s="6" t="str">
        <f t="shared" si="121"/>
        <v>114.3 x 6.5</v>
      </c>
      <c r="AI599" s="11" cm="1">
        <f t="array" ref="AI599">_xll.DCEPropSectPipe(AF599, AG599, "Area")</f>
        <v>2201.3139723703698</v>
      </c>
      <c r="AJ599" s="151" cm="1">
        <f t="array" ref="AJ599">_xll.DCEPropSectPipe(AF599, AG599, "Ix")</f>
        <v>3209265.3722516391</v>
      </c>
      <c r="AK599" s="151" cm="1">
        <f t="array" ref="AK599">_xll.DCEPropSectPipe(AF599, AG599, "W")</f>
        <v>56155.124623825708</v>
      </c>
      <c r="AL599" s="151" cm="1">
        <f t="array" ref="AL599">_xll.DCEPropSectPipe(AF599, AG599, "Sx")</f>
        <v>37813.500833333332</v>
      </c>
      <c r="AM599" s="11">
        <f>2*Cal!AG599</f>
        <v>13.000000000000002</v>
      </c>
      <c r="AN599" s="11">
        <f t="shared" si="122"/>
        <v>53.9</v>
      </c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B599" s="5" t="s">
        <v>303</v>
      </c>
      <c r="BC599" s="3">
        <v>103.83278299767177</v>
      </c>
      <c r="BD599" s="3">
        <v>0</v>
      </c>
      <c r="BE599" s="3">
        <v>-2.1246201397550739</v>
      </c>
      <c r="BF599" s="3">
        <v>1.9840801719910173</v>
      </c>
      <c r="BG599" s="3">
        <v>0</v>
      </c>
      <c r="BH599" s="153">
        <f t="shared" si="123"/>
        <v>1.9840801719910173</v>
      </c>
      <c r="BI599" s="153">
        <f t="shared" si="124"/>
        <v>2.1246201397550739</v>
      </c>
      <c r="BJ599" s="8">
        <f t="shared" si="125"/>
        <v>0.22461213166517233</v>
      </c>
      <c r="BK599" s="8">
        <f t="shared" si="126"/>
        <v>0.1682482388258508</v>
      </c>
      <c r="BL599" s="8">
        <f t="shared" si="127"/>
        <v>0.39286037049102313</v>
      </c>
      <c r="BM599" s="8">
        <f t="shared" si="128"/>
        <v>1.5810001461867462E-2</v>
      </c>
      <c r="BN599" s="7" t="str">
        <f t="shared" si="129"/>
        <v>OK</v>
      </c>
      <c r="BO599" s="9">
        <f t="shared" si="130"/>
        <v>0.16824823882585083</v>
      </c>
      <c r="BP599" s="7" t="str">
        <f t="shared" si="131"/>
        <v>OK</v>
      </c>
      <c r="BQ599" s="11">
        <f t="shared" si="132"/>
        <v>8.2923076923076913</v>
      </c>
      <c r="BR599" s="10" t="str">
        <f t="shared" si="133"/>
        <v>-</v>
      </c>
      <c r="BS599" s="9" t="str" cm="1">
        <f t="array" ref="BS599">IF(BQ599&lt;$K$45,"-",IF(BC599&lt;0,_xll.Dce_5575_1121_SigmaCr1(AN599,AG599,$B$23,$D$23),"-"))</f>
        <v>-</v>
      </c>
      <c r="BT599" s="10">
        <f t="shared" si="134"/>
        <v>0</v>
      </c>
      <c r="BU599" s="7" t="str">
        <f t="shared" si="135"/>
        <v>OK</v>
      </c>
      <c r="DA599" s="186"/>
      <c r="DB599" s="186"/>
      <c r="DC599" s="186"/>
      <c r="DD599" s="201"/>
      <c r="DE599" s="201"/>
      <c r="DF599" s="186"/>
      <c r="DG599" s="186"/>
      <c r="DH599" s="189"/>
      <c r="DI599" s="186"/>
      <c r="DJ599" s="186"/>
      <c r="DK599" s="186"/>
      <c r="DL599" s="186"/>
      <c r="DM599" s="186"/>
      <c r="DN599" s="186"/>
      <c r="DO599" s="186"/>
      <c r="DP599" s="186"/>
      <c r="DQ599" s="186"/>
      <c r="DR599" s="186"/>
      <c r="DS599" s="186"/>
      <c r="DT599" s="186"/>
      <c r="DU599" s="186"/>
      <c r="DV599" s="186"/>
      <c r="DW599" s="186"/>
      <c r="DX599" s="186"/>
      <c r="DY599" s="186"/>
      <c r="DZ599" s="186"/>
      <c r="EA599" s="186"/>
      <c r="EB599" s="186"/>
      <c r="EC599" s="188"/>
      <c r="ED599" s="188"/>
      <c r="EE599" s="188"/>
      <c r="EF599" s="188"/>
      <c r="EG599" s="188"/>
      <c r="EH599" s="188"/>
      <c r="EI599" s="188"/>
      <c r="EJ599" s="188"/>
      <c r="EK599" s="188"/>
      <c r="EL599" s="188"/>
      <c r="EM599" s="188"/>
      <c r="EN599" s="188"/>
      <c r="EO599" s="188"/>
      <c r="EP599" s="188"/>
      <c r="EQ599" s="188"/>
      <c r="ER599" s="188"/>
      <c r="ES599" s="188"/>
      <c r="ET599" s="188"/>
      <c r="EU599" s="188"/>
    </row>
    <row r="600" spans="27:151">
      <c r="AA600" s="6" t="s">
        <v>282</v>
      </c>
      <c r="AB600" s="5" t="s">
        <v>283</v>
      </c>
      <c r="AC600" s="5" t="s">
        <v>284</v>
      </c>
      <c r="AD600" s="4">
        <v>6.12</v>
      </c>
      <c r="AE600" s="4">
        <v>28</v>
      </c>
      <c r="AF600" s="5">
        <v>114.3</v>
      </c>
      <c r="AG600" s="5">
        <v>6.5000000000000009</v>
      </c>
      <c r="AH600" s="6" t="str">
        <f t="shared" ref="AH600:AH663" si="136">AF600&amp;" x "&amp;AG600</f>
        <v>114.3 x 6.5</v>
      </c>
      <c r="AI600" s="11" cm="1">
        <f t="array" ref="AI600">_xll.DCEPropSectPipe(AF600, AG600, "Area")</f>
        <v>2201.3139723703698</v>
      </c>
      <c r="AJ600" s="151" cm="1">
        <f t="array" ref="AJ600">_xll.DCEPropSectPipe(AF600, AG600, "Ix")</f>
        <v>3209265.3722516391</v>
      </c>
      <c r="AK600" s="151" cm="1">
        <f t="array" ref="AK600">_xll.DCEPropSectPipe(AF600, AG600, "W")</f>
        <v>56155.124623825708</v>
      </c>
      <c r="AL600" s="151" cm="1">
        <f t="array" ref="AL600">_xll.DCEPropSectPipe(AF600, AG600, "Sx")</f>
        <v>37813.500833333332</v>
      </c>
      <c r="AM600" s="11">
        <f>2*Cal!AG600</f>
        <v>13.000000000000002</v>
      </c>
      <c r="AN600" s="11">
        <f t="shared" ref="AN600:AN663" si="137">(AF600-AG600)/2</f>
        <v>53.9</v>
      </c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B600" s="5" t="s">
        <v>303</v>
      </c>
      <c r="BC600" s="3">
        <v>103.83278299767177</v>
      </c>
      <c r="BD600" s="3">
        <v>0</v>
      </c>
      <c r="BE600" s="3">
        <v>-2.0430764463270159</v>
      </c>
      <c r="BF600" s="3">
        <v>2.8957638001964749</v>
      </c>
      <c r="BG600" s="3">
        <v>0</v>
      </c>
      <c r="BH600" s="153">
        <f t="shared" ref="BH600:BH663" si="138">SQRT(BF600^2+BG600^2)</f>
        <v>2.8957638001964749</v>
      </c>
      <c r="BI600" s="153">
        <f t="shared" ref="BI600:BI663" si="139">SQRT(BD600^2+BE600^2)</f>
        <v>2.0430764463270159</v>
      </c>
      <c r="BJ600" s="8">
        <f t="shared" ref="BJ600:BJ663" si="140">ABS(BC600*1000)/(AI600*$K$32)</f>
        <v>0.22461213166517233</v>
      </c>
      <c r="BK600" s="8">
        <f t="shared" ref="BK600:BK663" si="141">BH600*1000000/(AK600*$K$32)</f>
        <v>0.24555820188949282</v>
      </c>
      <c r="BL600" s="8">
        <f t="shared" ref="BL600:BL663" si="142">BK600+BJ600</f>
        <v>0.47017033355466514</v>
      </c>
      <c r="BM600" s="8">
        <f t="shared" ref="BM600:BM663" si="143">BI600*1000*AL600/($AJ$23*AM600*$E$23*$G$23)</f>
        <v>1.5203207857598848E-2</v>
      </c>
      <c r="BN600" s="7" t="str">
        <f t="shared" ref="BN600:BN663" si="144">IF(MAX(BL600,BM600)&lt;=1,"OK","O/S")</f>
        <v>OK</v>
      </c>
      <c r="BO600" s="9">
        <f t="shared" ref="BO600:BO663" si="145">BH600*1000000/($K$41*AK600*$D$23*$G$23)</f>
        <v>0.24555820188949284</v>
      </c>
      <c r="BP600" s="7" t="str">
        <f t="shared" ref="BP600:BP663" si="146">IF(BO600&lt;=1,"OK","O/S")</f>
        <v>OK</v>
      </c>
      <c r="BQ600" s="11">
        <f t="shared" ref="BQ600:BQ663" si="147">AN600/AG600</f>
        <v>8.2923076923076913</v>
      </c>
      <c r="BR600" s="10" t="str">
        <f t="shared" ref="BR600:BR663" si="148">IF(BQ600&lt;$K$45,"-",IF(BD600&lt;0,BL600*$K$32,"-"))</f>
        <v>-</v>
      </c>
      <c r="BS600" s="9" t="str" cm="1">
        <f t="array" ref="BS600">IF(BQ600&lt;$K$45,"-",IF(BC600&lt;0,_xll.Dce_5575_1121_SigmaCr1(AN600,AG600,$B$23,$D$23),"-"))</f>
        <v>-</v>
      </c>
      <c r="BT600" s="10">
        <f t="shared" ref="BT600:BT663" si="149">IFERROR(IF(BC600&lt;0,BR600/(BS600*$G$23),0),0)</f>
        <v>0</v>
      </c>
      <c r="BU600" s="7" t="str">
        <f t="shared" ref="BU600:BU663" si="150">IF(BT600&lt;=1,"OK","O/S")</f>
        <v>OK</v>
      </c>
      <c r="DA600" s="186"/>
      <c r="DB600" s="186"/>
      <c r="DC600" s="186"/>
      <c r="DD600" s="201"/>
      <c r="DE600" s="201"/>
      <c r="DF600" s="186"/>
      <c r="DG600" s="186"/>
      <c r="DH600" s="189"/>
      <c r="DI600" s="186"/>
      <c r="DJ600" s="186"/>
      <c r="DK600" s="186"/>
      <c r="DL600" s="186"/>
      <c r="DM600" s="186"/>
      <c r="DN600" s="186"/>
      <c r="DO600" s="186"/>
      <c r="DP600" s="186"/>
      <c r="DQ600" s="186"/>
      <c r="DR600" s="186"/>
      <c r="DS600" s="186"/>
      <c r="DT600" s="186"/>
      <c r="DU600" s="186"/>
      <c r="DV600" s="186"/>
      <c r="DW600" s="186"/>
      <c r="DX600" s="186"/>
      <c r="DY600" s="186"/>
      <c r="DZ600" s="186"/>
      <c r="EA600" s="186"/>
      <c r="EB600" s="186"/>
      <c r="EC600" s="188"/>
      <c r="ED600" s="188"/>
      <c r="EE600" s="188"/>
      <c r="EF600" s="188"/>
      <c r="EG600" s="188"/>
      <c r="EH600" s="188"/>
      <c r="EI600" s="188"/>
      <c r="EJ600" s="188"/>
      <c r="EK600" s="188"/>
      <c r="EL600" s="188"/>
      <c r="EM600" s="188"/>
      <c r="EN600" s="188"/>
      <c r="EO600" s="188"/>
      <c r="EP600" s="188"/>
      <c r="EQ600" s="188"/>
      <c r="ER600" s="188"/>
      <c r="ES600" s="188"/>
      <c r="ET600" s="188"/>
      <c r="EU600" s="188"/>
    </row>
    <row r="601" spans="27:151">
      <c r="AA601" s="6" t="s">
        <v>282</v>
      </c>
      <c r="AB601" s="5" t="s">
        <v>283</v>
      </c>
      <c r="AC601" s="5" t="s">
        <v>284</v>
      </c>
      <c r="AD601" s="4">
        <v>6.56</v>
      </c>
      <c r="AE601" s="4">
        <v>28</v>
      </c>
      <c r="AF601" s="5">
        <v>114.3</v>
      </c>
      <c r="AG601" s="5">
        <v>6.5000000000000009</v>
      </c>
      <c r="AH601" s="6" t="str">
        <f t="shared" si="136"/>
        <v>114.3 x 6.5</v>
      </c>
      <c r="AI601" s="11" cm="1">
        <f t="array" ref="AI601">_xll.DCEPropSectPipe(AF601, AG601, "Area")</f>
        <v>2201.3139723703698</v>
      </c>
      <c r="AJ601" s="151" cm="1">
        <f t="array" ref="AJ601">_xll.DCEPropSectPipe(AF601, AG601, "Ix")</f>
        <v>3209265.3722516391</v>
      </c>
      <c r="AK601" s="151" cm="1">
        <f t="array" ref="AK601">_xll.DCEPropSectPipe(AF601, AG601, "W")</f>
        <v>56155.124623825708</v>
      </c>
      <c r="AL601" s="151" cm="1">
        <f t="array" ref="AL601">_xll.DCEPropSectPipe(AF601, AG601, "Sx")</f>
        <v>37813.500833333332</v>
      </c>
      <c r="AM601" s="11">
        <f>2*Cal!AG601</f>
        <v>13.000000000000002</v>
      </c>
      <c r="AN601" s="11">
        <f t="shared" si="137"/>
        <v>53.9</v>
      </c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B601" s="5" t="s">
        <v>303</v>
      </c>
      <c r="BC601" s="3">
        <v>103.83278299767177</v>
      </c>
      <c r="BD601" s="3">
        <v>0</v>
      </c>
      <c r="BE601" s="3">
        <v>-1.9615327528989579</v>
      </c>
      <c r="BF601" s="3">
        <v>3.7717720625271567</v>
      </c>
      <c r="BG601" s="3">
        <v>0</v>
      </c>
      <c r="BH601" s="153">
        <f t="shared" si="138"/>
        <v>3.7717720625271567</v>
      </c>
      <c r="BI601" s="153">
        <f t="shared" si="139"/>
        <v>1.9615327528989579</v>
      </c>
      <c r="BJ601" s="8">
        <f t="shared" si="140"/>
        <v>0.22461213166517233</v>
      </c>
      <c r="BK601" s="8">
        <f t="shared" si="141"/>
        <v>0.31984292556884342</v>
      </c>
      <c r="BL601" s="8">
        <f t="shared" si="142"/>
        <v>0.54445505723401577</v>
      </c>
      <c r="BM601" s="8">
        <f t="shared" si="143"/>
        <v>1.4596414253330232E-2</v>
      </c>
      <c r="BN601" s="7" t="str">
        <f t="shared" si="144"/>
        <v>OK</v>
      </c>
      <c r="BO601" s="9">
        <f t="shared" si="145"/>
        <v>0.31984292556884347</v>
      </c>
      <c r="BP601" s="7" t="str">
        <f t="shared" si="146"/>
        <v>OK</v>
      </c>
      <c r="BQ601" s="11">
        <f t="shared" si="147"/>
        <v>8.2923076923076913</v>
      </c>
      <c r="BR601" s="10" t="str">
        <f t="shared" si="148"/>
        <v>-</v>
      </c>
      <c r="BS601" s="9" t="str" cm="1">
        <f t="array" ref="BS601">IF(BQ601&lt;$K$45,"-",IF(BC601&lt;0,_xll.Dce_5575_1121_SigmaCr1(AN601,AG601,$B$23,$D$23),"-"))</f>
        <v>-</v>
      </c>
      <c r="BT601" s="10">
        <f t="shared" si="149"/>
        <v>0</v>
      </c>
      <c r="BU601" s="7" t="str">
        <f t="shared" si="150"/>
        <v>OK</v>
      </c>
      <c r="DA601" s="186"/>
      <c r="DB601" s="186"/>
      <c r="DC601" s="186"/>
      <c r="DD601" s="201"/>
      <c r="DE601" s="201"/>
      <c r="DF601" s="186"/>
      <c r="DG601" s="186"/>
      <c r="DH601" s="189"/>
      <c r="DI601" s="186"/>
      <c r="DJ601" s="186"/>
      <c r="DK601" s="186"/>
      <c r="DL601" s="186"/>
      <c r="DM601" s="186"/>
      <c r="DN601" s="186"/>
      <c r="DO601" s="186"/>
      <c r="DP601" s="186"/>
      <c r="DQ601" s="186"/>
      <c r="DR601" s="186"/>
      <c r="DS601" s="186"/>
      <c r="DT601" s="186"/>
      <c r="DU601" s="186"/>
      <c r="DV601" s="186"/>
      <c r="DW601" s="186"/>
      <c r="DX601" s="186"/>
      <c r="DY601" s="186"/>
      <c r="DZ601" s="186"/>
      <c r="EA601" s="186"/>
      <c r="EB601" s="186"/>
      <c r="EC601" s="188"/>
      <c r="ED601" s="188"/>
      <c r="EE601" s="188"/>
      <c r="EF601" s="188"/>
      <c r="EG601" s="188"/>
      <c r="EH601" s="188"/>
      <c r="EI601" s="188"/>
      <c r="EJ601" s="188"/>
      <c r="EK601" s="188"/>
      <c r="EL601" s="188"/>
      <c r="EM601" s="188"/>
      <c r="EN601" s="188"/>
      <c r="EO601" s="188"/>
      <c r="EP601" s="188"/>
      <c r="EQ601" s="188"/>
      <c r="ER601" s="188"/>
      <c r="ES601" s="188"/>
      <c r="ET601" s="188"/>
      <c r="EU601" s="188"/>
    </row>
    <row r="602" spans="27:151">
      <c r="AA602" s="6" t="s">
        <v>282</v>
      </c>
      <c r="AB602" s="5" t="s">
        <v>283</v>
      </c>
      <c r="AC602" s="5" t="s">
        <v>284</v>
      </c>
      <c r="AD602" s="4">
        <v>7</v>
      </c>
      <c r="AE602" s="4">
        <v>28</v>
      </c>
      <c r="AF602" s="5">
        <v>114.3</v>
      </c>
      <c r="AG602" s="5">
        <v>6.5000000000000009</v>
      </c>
      <c r="AH602" s="6" t="str">
        <f t="shared" si="136"/>
        <v>114.3 x 6.5</v>
      </c>
      <c r="AI602" s="11" cm="1">
        <f t="array" ref="AI602">_xll.DCEPropSectPipe(AF602, AG602, "Area")</f>
        <v>2201.3139723703698</v>
      </c>
      <c r="AJ602" s="151" cm="1">
        <f t="array" ref="AJ602">_xll.DCEPropSectPipe(AF602, AG602, "Ix")</f>
        <v>3209265.3722516391</v>
      </c>
      <c r="AK602" s="151" cm="1">
        <f t="array" ref="AK602">_xll.DCEPropSectPipe(AF602, AG602, "W")</f>
        <v>56155.124623825708</v>
      </c>
      <c r="AL602" s="151" cm="1">
        <f t="array" ref="AL602">_xll.DCEPropSectPipe(AF602, AG602, "Sx")</f>
        <v>37813.500833333332</v>
      </c>
      <c r="AM602" s="11">
        <f>2*Cal!AG602</f>
        <v>13.000000000000002</v>
      </c>
      <c r="AN602" s="11">
        <f t="shared" si="137"/>
        <v>53.9</v>
      </c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B602" s="5" t="s">
        <v>303</v>
      </c>
      <c r="BC602" s="3">
        <v>103.83278299767177</v>
      </c>
      <c r="BD602" s="3">
        <v>0</v>
      </c>
      <c r="BE602" s="3">
        <v>-1.8799890594709001</v>
      </c>
      <c r="BF602" s="3">
        <v>4.6121049589830623</v>
      </c>
      <c r="BG602" s="3">
        <v>0</v>
      </c>
      <c r="BH602" s="153">
        <f t="shared" si="138"/>
        <v>4.6121049589830623</v>
      </c>
      <c r="BI602" s="153">
        <f t="shared" si="139"/>
        <v>1.8799890594709001</v>
      </c>
      <c r="BJ602" s="8">
        <f t="shared" si="140"/>
        <v>0.22461213166517233</v>
      </c>
      <c r="BK602" s="8">
        <f t="shared" si="141"/>
        <v>0.39110240986390254</v>
      </c>
      <c r="BL602" s="8">
        <f t="shared" si="142"/>
        <v>0.6157145415290749</v>
      </c>
      <c r="BM602" s="8">
        <f t="shared" si="143"/>
        <v>1.3989620649061622E-2</v>
      </c>
      <c r="BN602" s="7" t="str">
        <f t="shared" si="144"/>
        <v>OK</v>
      </c>
      <c r="BO602" s="9">
        <f t="shared" si="145"/>
        <v>0.3911024098639026</v>
      </c>
      <c r="BP602" s="7" t="str">
        <f t="shared" si="146"/>
        <v>OK</v>
      </c>
      <c r="BQ602" s="11">
        <f t="shared" si="147"/>
        <v>8.2923076923076913</v>
      </c>
      <c r="BR602" s="10" t="str">
        <f t="shared" si="148"/>
        <v>-</v>
      </c>
      <c r="BS602" s="9" t="str" cm="1">
        <f t="array" ref="BS602">IF(BQ602&lt;$K$45,"-",IF(BC602&lt;0,_xll.Dce_5575_1121_SigmaCr1(AN602,AG602,$B$23,$D$23),"-"))</f>
        <v>-</v>
      </c>
      <c r="BT602" s="10">
        <f t="shared" si="149"/>
        <v>0</v>
      </c>
      <c r="BU602" s="7" t="str">
        <f t="shared" si="150"/>
        <v>OK</v>
      </c>
      <c r="DA602" s="186"/>
      <c r="DB602" s="186"/>
      <c r="DC602" s="186"/>
      <c r="DD602" s="201"/>
      <c r="DE602" s="201"/>
      <c r="DF602" s="186"/>
      <c r="DG602" s="186"/>
      <c r="DH602" s="189"/>
      <c r="DI602" s="186"/>
      <c r="DJ602" s="186"/>
      <c r="DK602" s="186"/>
      <c r="DL602" s="186"/>
      <c r="DM602" s="186"/>
      <c r="DN602" s="186"/>
      <c r="DO602" s="186"/>
      <c r="DP602" s="186"/>
      <c r="DQ602" s="186"/>
      <c r="DR602" s="186"/>
      <c r="DS602" s="186"/>
      <c r="DT602" s="186"/>
      <c r="DU602" s="186"/>
      <c r="DV602" s="186"/>
      <c r="DW602" s="186"/>
      <c r="DX602" s="186"/>
      <c r="DY602" s="186"/>
      <c r="DZ602" s="186"/>
      <c r="EA602" s="186"/>
      <c r="EB602" s="186"/>
      <c r="EC602" s="188"/>
      <c r="ED602" s="188"/>
      <c r="EE602" s="188"/>
      <c r="EF602" s="188"/>
      <c r="EG602" s="188"/>
      <c r="EH602" s="188"/>
      <c r="EI602" s="188"/>
      <c r="EJ602" s="188"/>
      <c r="EK602" s="188"/>
      <c r="EL602" s="188"/>
      <c r="EM602" s="188"/>
      <c r="EN602" s="188"/>
      <c r="EO602" s="188"/>
      <c r="EP602" s="188"/>
      <c r="EQ602" s="188"/>
      <c r="ER602" s="188"/>
      <c r="ES602" s="188"/>
      <c r="ET602" s="188"/>
      <c r="EU602" s="188"/>
    </row>
    <row r="603" spans="27:151">
      <c r="AA603" s="6" t="s">
        <v>282</v>
      </c>
      <c r="AB603" s="5" t="s">
        <v>283</v>
      </c>
      <c r="AC603" s="5" t="s">
        <v>284</v>
      </c>
      <c r="AD603" s="4">
        <v>7</v>
      </c>
      <c r="AE603" s="4">
        <v>28</v>
      </c>
      <c r="AF603" s="5">
        <v>114.3</v>
      </c>
      <c r="AG603" s="5">
        <v>6.5000000000000009</v>
      </c>
      <c r="AH603" s="6" t="str">
        <f t="shared" si="136"/>
        <v>114.3 x 6.5</v>
      </c>
      <c r="AI603" s="11" cm="1">
        <f t="array" ref="AI603">_xll.DCEPropSectPipe(AF603, AG603, "Area")</f>
        <v>2201.3139723703698</v>
      </c>
      <c r="AJ603" s="151" cm="1">
        <f t="array" ref="AJ603">_xll.DCEPropSectPipe(AF603, AG603, "Ix")</f>
        <v>3209265.3722516391</v>
      </c>
      <c r="AK603" s="151" cm="1">
        <f t="array" ref="AK603">_xll.DCEPropSectPipe(AF603, AG603, "W")</f>
        <v>56155.124623825708</v>
      </c>
      <c r="AL603" s="151" cm="1">
        <f t="array" ref="AL603">_xll.DCEPropSectPipe(AF603, AG603, "Sx")</f>
        <v>37813.500833333332</v>
      </c>
      <c r="AM603" s="11">
        <f>2*Cal!AG603</f>
        <v>13.000000000000002</v>
      </c>
      <c r="AN603" s="11">
        <f t="shared" si="137"/>
        <v>53.9</v>
      </c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B603" s="5" t="s">
        <v>303</v>
      </c>
      <c r="BC603" s="3">
        <v>907.00475761266637</v>
      </c>
      <c r="BD603" s="3">
        <v>0</v>
      </c>
      <c r="BE603" s="3">
        <v>-7.7827896125116244E-2</v>
      </c>
      <c r="BF603" s="3">
        <v>4.6121049589831458</v>
      </c>
      <c r="BG603" s="3">
        <v>0</v>
      </c>
      <c r="BH603" s="153">
        <f t="shared" si="138"/>
        <v>4.6121049589831458</v>
      </c>
      <c r="BI603" s="153">
        <f t="shared" si="139"/>
        <v>7.7827896125116244E-2</v>
      </c>
      <c r="BJ603" s="8">
        <f t="shared" si="140"/>
        <v>1.9620419115839551</v>
      </c>
      <c r="BK603" s="8">
        <f t="shared" si="141"/>
        <v>0.39110240986390965</v>
      </c>
      <c r="BL603" s="8">
        <f t="shared" si="142"/>
        <v>2.3531443214478647</v>
      </c>
      <c r="BM603" s="8">
        <f t="shared" si="143"/>
        <v>5.7914312704105504E-4</v>
      </c>
      <c r="BN603" s="7" t="str">
        <f t="shared" si="144"/>
        <v>O/S</v>
      </c>
      <c r="BO603" s="9">
        <f t="shared" si="145"/>
        <v>0.39110240986390971</v>
      </c>
      <c r="BP603" s="7" t="str">
        <f t="shared" si="146"/>
        <v>OK</v>
      </c>
      <c r="BQ603" s="11">
        <f t="shared" si="147"/>
        <v>8.2923076923076913</v>
      </c>
      <c r="BR603" s="10" t="str">
        <f t="shared" si="148"/>
        <v>-</v>
      </c>
      <c r="BS603" s="9" t="str" cm="1">
        <f t="array" ref="BS603">IF(BQ603&lt;$K$45,"-",IF(BC603&lt;0,_xll.Dce_5575_1121_SigmaCr1(AN603,AG603,$B$23,$D$23),"-"))</f>
        <v>-</v>
      </c>
      <c r="BT603" s="10">
        <f t="shared" si="149"/>
        <v>0</v>
      </c>
      <c r="BU603" s="7" t="str">
        <f t="shared" si="150"/>
        <v>OK</v>
      </c>
      <c r="DA603" s="184"/>
      <c r="DB603" s="184"/>
      <c r="DC603" s="184"/>
      <c r="DD603" s="203"/>
      <c r="DE603" s="203"/>
      <c r="DF603" s="184"/>
      <c r="DG603" s="184"/>
      <c r="DH603" s="212"/>
      <c r="DI603" s="184"/>
      <c r="DJ603" s="184"/>
      <c r="DK603" s="184"/>
      <c r="DL603" s="184"/>
      <c r="DM603" s="184"/>
      <c r="DN603" s="184"/>
      <c r="DO603" s="184"/>
      <c r="DP603" s="184"/>
      <c r="DQ603" s="184"/>
      <c r="DR603" s="184"/>
      <c r="DS603" s="184"/>
      <c r="DT603" s="184"/>
      <c r="DU603" s="184"/>
      <c r="DV603" s="184"/>
      <c r="DW603" s="184"/>
      <c r="DX603" s="184"/>
      <c r="DY603" s="184"/>
      <c r="DZ603" s="184"/>
      <c r="EA603" s="184"/>
      <c r="EB603" s="184"/>
      <c r="EC603" s="185"/>
      <c r="ED603" s="185"/>
      <c r="EE603" s="185"/>
      <c r="EF603" s="185"/>
      <c r="EG603" s="185"/>
      <c r="EH603" s="185"/>
      <c r="EI603" s="185"/>
      <c r="EJ603" s="185"/>
      <c r="EK603" s="185"/>
      <c r="EL603" s="185"/>
      <c r="EM603" s="185"/>
      <c r="EN603" s="185"/>
      <c r="EO603" s="185"/>
      <c r="EP603" s="185"/>
      <c r="EQ603" s="185"/>
      <c r="ER603" s="185"/>
      <c r="ES603" s="185"/>
      <c r="ET603" s="185"/>
      <c r="EU603" s="185"/>
    </row>
    <row r="604" spans="27:151">
      <c r="AA604" s="6" t="s">
        <v>282</v>
      </c>
      <c r="AB604" s="5" t="s">
        <v>283</v>
      </c>
      <c r="AC604" s="5" t="s">
        <v>284</v>
      </c>
      <c r="AD604" s="4">
        <v>7.44</v>
      </c>
      <c r="AE604" s="4">
        <v>28</v>
      </c>
      <c r="AF604" s="5">
        <v>114.3</v>
      </c>
      <c r="AG604" s="5">
        <v>6.5000000000000009</v>
      </c>
      <c r="AH604" s="6" t="str">
        <f t="shared" si="136"/>
        <v>114.3 x 6.5</v>
      </c>
      <c r="AI604" s="11" cm="1">
        <f t="array" ref="AI604">_xll.DCEPropSectPipe(AF604, AG604, "Area")</f>
        <v>2201.3139723703698</v>
      </c>
      <c r="AJ604" s="151" cm="1">
        <f t="array" ref="AJ604">_xll.DCEPropSectPipe(AF604, AG604, "Ix")</f>
        <v>3209265.3722516391</v>
      </c>
      <c r="AK604" s="151" cm="1">
        <f t="array" ref="AK604">_xll.DCEPropSectPipe(AF604, AG604, "W")</f>
        <v>56155.124623825708</v>
      </c>
      <c r="AL604" s="151" cm="1">
        <f t="array" ref="AL604">_xll.DCEPropSectPipe(AF604, AG604, "Sx")</f>
        <v>37813.500833333332</v>
      </c>
      <c r="AM604" s="11">
        <f>2*Cal!AG604</f>
        <v>13.000000000000002</v>
      </c>
      <c r="AN604" s="11">
        <f t="shared" si="137"/>
        <v>53.9</v>
      </c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B604" s="5" t="s">
        <v>303</v>
      </c>
      <c r="BC604" s="3">
        <v>907.00475761266637</v>
      </c>
      <c r="BD604" s="3">
        <v>0</v>
      </c>
      <c r="BE604" s="3">
        <v>3.7157973029416495E-3</v>
      </c>
      <c r="BF604" s="3">
        <v>4.6283169806004958</v>
      </c>
      <c r="BG604" s="3">
        <v>0</v>
      </c>
      <c r="BH604" s="153">
        <f t="shared" si="138"/>
        <v>4.6283169806004958</v>
      </c>
      <c r="BI604" s="153">
        <f t="shared" si="139"/>
        <v>3.7157973029416495E-3</v>
      </c>
      <c r="BJ604" s="8">
        <f t="shared" si="140"/>
        <v>1.9620419115839551</v>
      </c>
      <c r="BK604" s="8">
        <f t="shared" si="141"/>
        <v>0.39247717491797929</v>
      </c>
      <c r="BL604" s="8">
        <f t="shared" si="142"/>
        <v>2.3545190865019343</v>
      </c>
      <c r="BM604" s="8">
        <f t="shared" si="143"/>
        <v>2.7650477227558887E-5</v>
      </c>
      <c r="BN604" s="7" t="str">
        <f t="shared" si="144"/>
        <v>O/S</v>
      </c>
      <c r="BO604" s="9">
        <f t="shared" si="145"/>
        <v>0.39247717491797934</v>
      </c>
      <c r="BP604" s="7" t="str">
        <f t="shared" si="146"/>
        <v>OK</v>
      </c>
      <c r="BQ604" s="11">
        <f t="shared" si="147"/>
        <v>8.2923076923076913</v>
      </c>
      <c r="BR604" s="10" t="str">
        <f t="shared" si="148"/>
        <v>-</v>
      </c>
      <c r="BS604" s="9" t="str" cm="1">
        <f t="array" ref="BS604">IF(BQ604&lt;$K$45,"-",IF(BC604&lt;0,_xll.Dce_5575_1121_SigmaCr1(AN604,AG604,$B$23,$D$23),"-"))</f>
        <v>-</v>
      </c>
      <c r="BT604" s="10">
        <f t="shared" si="149"/>
        <v>0</v>
      </c>
      <c r="BU604" s="7" t="str">
        <f t="shared" si="150"/>
        <v>OK</v>
      </c>
      <c r="DB604" s="6"/>
      <c r="DC604" s="6"/>
      <c r="DD604" s="204"/>
      <c r="DE604" s="204"/>
      <c r="DF604" s="6"/>
      <c r="DG604" s="6"/>
      <c r="DH604" s="7"/>
      <c r="EB604" s="6"/>
      <c r="EC604" s="153"/>
      <c r="ED604" s="153"/>
      <c r="EE604" s="153"/>
      <c r="EF604" s="153"/>
      <c r="EG604" s="153"/>
      <c r="EH604" s="153"/>
      <c r="EI604" s="153"/>
      <c r="EJ604" s="153"/>
      <c r="EK604" s="153"/>
      <c r="EL604" s="153"/>
      <c r="EM604" s="153"/>
      <c r="EN604" s="153"/>
      <c r="EO604" s="153"/>
      <c r="EP604" s="153"/>
      <c r="EQ604" s="153"/>
      <c r="ER604" s="153"/>
      <c r="ES604" s="153"/>
      <c r="ET604" s="153"/>
      <c r="EU604" s="153"/>
    </row>
    <row r="605" spans="27:151">
      <c r="AA605" s="6" t="s">
        <v>282</v>
      </c>
      <c r="AB605" s="5" t="s">
        <v>283</v>
      </c>
      <c r="AC605" s="5" t="s">
        <v>284</v>
      </c>
      <c r="AD605" s="4">
        <v>7.88</v>
      </c>
      <c r="AE605" s="4">
        <v>28</v>
      </c>
      <c r="AF605" s="5">
        <v>114.3</v>
      </c>
      <c r="AG605" s="5">
        <v>6.5000000000000009</v>
      </c>
      <c r="AH605" s="6" t="str">
        <f t="shared" si="136"/>
        <v>114.3 x 6.5</v>
      </c>
      <c r="AI605" s="11" cm="1">
        <f t="array" ref="AI605">_xll.DCEPropSectPipe(AF605, AG605, "Area")</f>
        <v>2201.3139723703698</v>
      </c>
      <c r="AJ605" s="151" cm="1">
        <f t="array" ref="AJ605">_xll.DCEPropSectPipe(AF605, AG605, "Ix")</f>
        <v>3209265.3722516391</v>
      </c>
      <c r="AK605" s="151" cm="1">
        <f t="array" ref="AK605">_xll.DCEPropSectPipe(AF605, AG605, "W")</f>
        <v>56155.124623825708</v>
      </c>
      <c r="AL605" s="151" cm="1">
        <f t="array" ref="AL605">_xll.DCEPropSectPipe(AF605, AG605, "Sx")</f>
        <v>37813.500833333332</v>
      </c>
      <c r="AM605" s="11">
        <f>2*Cal!AG605</f>
        <v>13.000000000000002</v>
      </c>
      <c r="AN605" s="11">
        <f t="shared" si="137"/>
        <v>53.9</v>
      </c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B605" s="5" t="s">
        <v>303</v>
      </c>
      <c r="BC605" s="3">
        <v>907.00475761266637</v>
      </c>
      <c r="BD605" s="3">
        <v>0</v>
      </c>
      <c r="BE605" s="3">
        <v>8.5259490730999518E-2</v>
      </c>
      <c r="BF605" s="3">
        <v>4.6088536363430705</v>
      </c>
      <c r="BG605" s="3">
        <v>0</v>
      </c>
      <c r="BH605" s="153">
        <f t="shared" si="138"/>
        <v>4.6088536363430705</v>
      </c>
      <c r="BI605" s="153">
        <f t="shared" si="139"/>
        <v>8.5259490730999518E-2</v>
      </c>
      <c r="BJ605" s="8">
        <f t="shared" si="140"/>
        <v>1.9620419115839551</v>
      </c>
      <c r="BK605" s="8">
        <f t="shared" si="141"/>
        <v>0.39082670058775759</v>
      </c>
      <c r="BL605" s="8">
        <f t="shared" si="142"/>
        <v>2.3528686121717128</v>
      </c>
      <c r="BM605" s="8">
        <f t="shared" si="143"/>
        <v>6.3444408149617262E-4</v>
      </c>
      <c r="BN605" s="7" t="str">
        <f t="shared" si="144"/>
        <v>O/S</v>
      </c>
      <c r="BO605" s="9">
        <f t="shared" si="145"/>
        <v>0.39082670058775765</v>
      </c>
      <c r="BP605" s="7" t="str">
        <f t="shared" si="146"/>
        <v>OK</v>
      </c>
      <c r="BQ605" s="11">
        <f t="shared" si="147"/>
        <v>8.2923076923076913</v>
      </c>
      <c r="BR605" s="10" t="str">
        <f t="shared" si="148"/>
        <v>-</v>
      </c>
      <c r="BS605" s="9" t="str" cm="1">
        <f t="array" ref="BS605">IF(BQ605&lt;$K$45,"-",IF(BC605&lt;0,_xll.Dce_5575_1121_SigmaCr1(AN605,AG605,$B$23,$D$23),"-"))</f>
        <v>-</v>
      </c>
      <c r="BT605" s="10">
        <f t="shared" si="149"/>
        <v>0</v>
      </c>
      <c r="BU605" s="7" t="str">
        <f t="shared" si="150"/>
        <v>OK</v>
      </c>
      <c r="DB605" s="6"/>
      <c r="DC605" s="6"/>
      <c r="DD605" s="204"/>
      <c r="DE605" s="204"/>
      <c r="DF605" s="6"/>
      <c r="DG605" s="6"/>
      <c r="DH605" s="7"/>
      <c r="EB605" s="6"/>
      <c r="EC605" s="153"/>
      <c r="ED605" s="153"/>
      <c r="EE605" s="153"/>
      <c r="EF605" s="153"/>
      <c r="EG605" s="153"/>
      <c r="EH605" s="153"/>
      <c r="EI605" s="153"/>
      <c r="EJ605" s="153"/>
      <c r="EK605" s="153"/>
      <c r="EL605" s="153"/>
      <c r="EM605" s="153"/>
      <c r="EN605" s="153"/>
      <c r="EO605" s="153"/>
      <c r="EP605" s="153"/>
      <c r="EQ605" s="153"/>
      <c r="ER605" s="153"/>
      <c r="ES605" s="153"/>
      <c r="ET605" s="153"/>
      <c r="EU605" s="153"/>
    </row>
    <row r="606" spans="27:151">
      <c r="AA606" s="6" t="s">
        <v>282</v>
      </c>
      <c r="AB606" s="5" t="s">
        <v>283</v>
      </c>
      <c r="AC606" s="5" t="s">
        <v>284</v>
      </c>
      <c r="AD606" s="4">
        <v>8.31</v>
      </c>
      <c r="AE606" s="4">
        <v>28</v>
      </c>
      <c r="AF606" s="5">
        <v>114.3</v>
      </c>
      <c r="AG606" s="5">
        <v>6.5000000000000009</v>
      </c>
      <c r="AH606" s="6" t="str">
        <f t="shared" si="136"/>
        <v>114.3 x 6.5</v>
      </c>
      <c r="AI606" s="11" cm="1">
        <f t="array" ref="AI606">_xll.DCEPropSectPipe(AF606, AG606, "Area")</f>
        <v>2201.3139723703698</v>
      </c>
      <c r="AJ606" s="151" cm="1">
        <f t="array" ref="AJ606">_xll.DCEPropSectPipe(AF606, AG606, "Ix")</f>
        <v>3209265.3722516391</v>
      </c>
      <c r="AK606" s="151" cm="1">
        <f t="array" ref="AK606">_xll.DCEPropSectPipe(AF606, AG606, "W")</f>
        <v>56155.124623825708</v>
      </c>
      <c r="AL606" s="151" cm="1">
        <f t="array" ref="AL606">_xll.DCEPropSectPipe(AF606, AG606, "Sx")</f>
        <v>37813.500833333332</v>
      </c>
      <c r="AM606" s="11">
        <f>2*Cal!AG606</f>
        <v>13.000000000000002</v>
      </c>
      <c r="AN606" s="11">
        <f t="shared" si="137"/>
        <v>53.9</v>
      </c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B606" s="5" t="s">
        <v>303</v>
      </c>
      <c r="BC606" s="3">
        <v>907.00475761266637</v>
      </c>
      <c r="BD606" s="3">
        <v>0</v>
      </c>
      <c r="BE606" s="3">
        <v>0.16680318415905743</v>
      </c>
      <c r="BF606" s="3">
        <v>4.5537149262108718</v>
      </c>
      <c r="BG606" s="3">
        <v>0</v>
      </c>
      <c r="BH606" s="153">
        <f t="shared" si="138"/>
        <v>4.5537149262108718</v>
      </c>
      <c r="BI606" s="153">
        <f t="shared" si="139"/>
        <v>0.16680318415905743</v>
      </c>
      <c r="BJ606" s="8">
        <f t="shared" si="140"/>
        <v>1.9620419115839551</v>
      </c>
      <c r="BK606" s="8">
        <f t="shared" si="141"/>
        <v>0.38615098687324467</v>
      </c>
      <c r="BL606" s="8">
        <f t="shared" si="142"/>
        <v>2.3481928984571998</v>
      </c>
      <c r="BM606" s="8">
        <f t="shared" si="143"/>
        <v>1.2412376857647864E-3</v>
      </c>
      <c r="BN606" s="7" t="str">
        <f t="shared" si="144"/>
        <v>O/S</v>
      </c>
      <c r="BO606" s="9">
        <f t="shared" si="145"/>
        <v>0.38615098687324478</v>
      </c>
      <c r="BP606" s="7" t="str">
        <f t="shared" si="146"/>
        <v>OK</v>
      </c>
      <c r="BQ606" s="11">
        <f t="shared" si="147"/>
        <v>8.2923076923076913</v>
      </c>
      <c r="BR606" s="10" t="str">
        <f t="shared" si="148"/>
        <v>-</v>
      </c>
      <c r="BS606" s="9" t="str" cm="1">
        <f t="array" ref="BS606">IF(BQ606&lt;$K$45,"-",IF(BC606&lt;0,_xll.Dce_5575_1121_SigmaCr1(AN606,AG606,$B$23,$D$23),"-"))</f>
        <v>-</v>
      </c>
      <c r="BT606" s="10">
        <f t="shared" si="149"/>
        <v>0</v>
      </c>
      <c r="BU606" s="7" t="str">
        <f t="shared" si="150"/>
        <v>OK</v>
      </c>
      <c r="DB606" s="6"/>
      <c r="DC606" s="6"/>
      <c r="DD606" s="204"/>
      <c r="DE606" s="204"/>
      <c r="DF606" s="6"/>
      <c r="DG606" s="6"/>
      <c r="DH606" s="7"/>
      <c r="EB606" s="6"/>
      <c r="EC606" s="153"/>
      <c r="ED606" s="153"/>
      <c r="EE606" s="153"/>
      <c r="EF606" s="153"/>
      <c r="EG606" s="153"/>
      <c r="EH606" s="153"/>
      <c r="EI606" s="153"/>
      <c r="EJ606" s="153"/>
      <c r="EK606" s="153"/>
      <c r="EL606" s="153"/>
      <c r="EM606" s="153"/>
      <c r="EN606" s="153"/>
      <c r="EO606" s="153"/>
      <c r="EP606" s="153"/>
      <c r="EQ606" s="153"/>
      <c r="ER606" s="153"/>
      <c r="ES606" s="153"/>
      <c r="ET606" s="153"/>
      <c r="EU606" s="153"/>
    </row>
    <row r="607" spans="27:151">
      <c r="AA607" s="6" t="s">
        <v>282</v>
      </c>
      <c r="AB607" s="5" t="s">
        <v>283</v>
      </c>
      <c r="AC607" s="5" t="s">
        <v>284</v>
      </c>
      <c r="AD607" s="4">
        <v>8.75</v>
      </c>
      <c r="AE607" s="4">
        <v>28</v>
      </c>
      <c r="AF607" s="5">
        <v>114.3</v>
      </c>
      <c r="AG607" s="5">
        <v>6.5000000000000009</v>
      </c>
      <c r="AH607" s="6" t="str">
        <f t="shared" si="136"/>
        <v>114.3 x 6.5</v>
      </c>
      <c r="AI607" s="11" cm="1">
        <f t="array" ref="AI607">_xll.DCEPropSectPipe(AF607, AG607, "Area")</f>
        <v>2201.3139723703698</v>
      </c>
      <c r="AJ607" s="151" cm="1">
        <f t="array" ref="AJ607">_xll.DCEPropSectPipe(AF607, AG607, "Ix")</f>
        <v>3209265.3722516391</v>
      </c>
      <c r="AK607" s="151" cm="1">
        <f t="array" ref="AK607">_xll.DCEPropSectPipe(AF607, AG607, "W")</f>
        <v>56155.124623825708</v>
      </c>
      <c r="AL607" s="151" cm="1">
        <f t="array" ref="AL607">_xll.DCEPropSectPipe(AF607, AG607, "Sx")</f>
        <v>37813.500833333332</v>
      </c>
      <c r="AM607" s="11">
        <f>2*Cal!AG607</f>
        <v>13.000000000000002</v>
      </c>
      <c r="AN607" s="11">
        <f t="shared" si="137"/>
        <v>53.9</v>
      </c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B607" s="5" t="s">
        <v>303</v>
      </c>
      <c r="BC607" s="3">
        <v>907.00475761266637</v>
      </c>
      <c r="BD607" s="3">
        <v>0</v>
      </c>
      <c r="BE607" s="3">
        <v>0.24834687758711529</v>
      </c>
      <c r="BF607" s="3">
        <v>4.4629008502038969</v>
      </c>
      <c r="BG607" s="3">
        <v>0</v>
      </c>
      <c r="BH607" s="153">
        <f t="shared" si="138"/>
        <v>4.4629008502038969</v>
      </c>
      <c r="BI607" s="153">
        <f t="shared" si="139"/>
        <v>0.24834687758711529</v>
      </c>
      <c r="BJ607" s="8">
        <f t="shared" si="140"/>
        <v>1.9620419115839551</v>
      </c>
      <c r="BK607" s="8">
        <f t="shared" si="141"/>
        <v>0.37845003377444036</v>
      </c>
      <c r="BL607" s="8">
        <f t="shared" si="142"/>
        <v>2.3404919453583957</v>
      </c>
      <c r="BM607" s="8">
        <f t="shared" si="143"/>
        <v>1.8480312900334003E-3</v>
      </c>
      <c r="BN607" s="7" t="str">
        <f t="shared" si="144"/>
        <v>O/S</v>
      </c>
      <c r="BO607" s="9">
        <f t="shared" si="145"/>
        <v>0.37845003377444042</v>
      </c>
      <c r="BP607" s="7" t="str">
        <f t="shared" si="146"/>
        <v>OK</v>
      </c>
      <c r="BQ607" s="11">
        <f t="shared" si="147"/>
        <v>8.2923076923076913</v>
      </c>
      <c r="BR607" s="10" t="str">
        <f t="shared" si="148"/>
        <v>-</v>
      </c>
      <c r="BS607" s="9" t="str" cm="1">
        <f t="array" ref="BS607">IF(BQ607&lt;$K$45,"-",IF(BC607&lt;0,_xll.Dce_5575_1121_SigmaCr1(AN607,AG607,$B$23,$D$23),"-"))</f>
        <v>-</v>
      </c>
      <c r="BT607" s="10">
        <f t="shared" si="149"/>
        <v>0</v>
      </c>
      <c r="BU607" s="7" t="str">
        <f t="shared" si="150"/>
        <v>OK</v>
      </c>
      <c r="DB607" s="6"/>
      <c r="DC607" s="6"/>
      <c r="DD607" s="204"/>
      <c r="DE607" s="204"/>
      <c r="DF607" s="6"/>
      <c r="DG607" s="6"/>
      <c r="DH607" s="7"/>
      <c r="EB607" s="6"/>
      <c r="EC607" s="153"/>
      <c r="ED607" s="153"/>
      <c r="EE607" s="153"/>
      <c r="EF607" s="153"/>
      <c r="EG607" s="153"/>
      <c r="EH607" s="153"/>
      <c r="EI607" s="153"/>
      <c r="EJ607" s="153"/>
      <c r="EK607" s="153"/>
      <c r="EL607" s="153"/>
      <c r="EM607" s="153"/>
      <c r="EN607" s="153"/>
      <c r="EO607" s="153"/>
      <c r="EP607" s="153"/>
      <c r="EQ607" s="153"/>
      <c r="ER607" s="153"/>
      <c r="ES607" s="153"/>
      <c r="ET607" s="153"/>
      <c r="EU607" s="153"/>
    </row>
    <row r="608" spans="27:151">
      <c r="AA608" s="6" t="s">
        <v>282</v>
      </c>
      <c r="AB608" s="5" t="s">
        <v>283</v>
      </c>
      <c r="AC608" s="5" t="s">
        <v>284</v>
      </c>
      <c r="AD608" s="4">
        <v>8.75</v>
      </c>
      <c r="AE608" s="4">
        <v>28</v>
      </c>
      <c r="AF608" s="5">
        <v>114.3</v>
      </c>
      <c r="AG608" s="5">
        <v>6.5000000000000009</v>
      </c>
      <c r="AH608" s="6" t="str">
        <f t="shared" si="136"/>
        <v>114.3 x 6.5</v>
      </c>
      <c r="AI608" s="11" cm="1">
        <f t="array" ref="AI608">_xll.DCEPropSectPipe(AF608, AG608, "Area")</f>
        <v>2201.3139723703698</v>
      </c>
      <c r="AJ608" s="151" cm="1">
        <f t="array" ref="AJ608">_xll.DCEPropSectPipe(AF608, AG608, "Ix")</f>
        <v>3209265.3722516391</v>
      </c>
      <c r="AK608" s="151" cm="1">
        <f t="array" ref="AK608">_xll.DCEPropSectPipe(AF608, AG608, "W")</f>
        <v>56155.124623825708</v>
      </c>
      <c r="AL608" s="151" cm="1">
        <f t="array" ref="AL608">_xll.DCEPropSectPipe(AF608, AG608, "Sx")</f>
        <v>37813.500833333332</v>
      </c>
      <c r="AM608" s="11">
        <f>2*Cal!AG608</f>
        <v>13.000000000000002</v>
      </c>
      <c r="AN608" s="11">
        <f t="shared" si="137"/>
        <v>53.9</v>
      </c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B608" s="5" t="s">
        <v>303</v>
      </c>
      <c r="BC608" s="3">
        <v>907.0047576126658</v>
      </c>
      <c r="BD608" s="3">
        <v>0</v>
      </c>
      <c r="BE608" s="3">
        <v>-1.6698633045594933</v>
      </c>
      <c r="BF608" s="3">
        <v>4.4629008502040666</v>
      </c>
      <c r="BG608" s="3">
        <v>0</v>
      </c>
      <c r="BH608" s="153">
        <f t="shared" si="138"/>
        <v>4.4629008502040666</v>
      </c>
      <c r="BI608" s="153">
        <f t="shared" si="139"/>
        <v>1.6698633045594933</v>
      </c>
      <c r="BJ608" s="8">
        <f t="shared" si="140"/>
        <v>1.962041911583954</v>
      </c>
      <c r="BK608" s="8">
        <f t="shared" si="141"/>
        <v>0.37845003377445474</v>
      </c>
      <c r="BL608" s="8">
        <f t="shared" si="142"/>
        <v>2.3404919453584085</v>
      </c>
      <c r="BM608" s="8">
        <f t="shared" si="143"/>
        <v>1.2426005379600645E-2</v>
      </c>
      <c r="BN608" s="7" t="str">
        <f t="shared" si="144"/>
        <v>O/S</v>
      </c>
      <c r="BO608" s="9">
        <f t="shared" si="145"/>
        <v>0.3784500337744548</v>
      </c>
      <c r="BP608" s="7" t="str">
        <f t="shared" si="146"/>
        <v>OK</v>
      </c>
      <c r="BQ608" s="11">
        <f t="shared" si="147"/>
        <v>8.2923076923076913</v>
      </c>
      <c r="BR608" s="10" t="str">
        <f t="shared" si="148"/>
        <v>-</v>
      </c>
      <c r="BS608" s="9" t="str" cm="1">
        <f t="array" ref="BS608">IF(BQ608&lt;$K$45,"-",IF(BC608&lt;0,_xll.Dce_5575_1121_SigmaCr1(AN608,AG608,$B$23,$D$23),"-"))</f>
        <v>-</v>
      </c>
      <c r="BT608" s="10">
        <f t="shared" si="149"/>
        <v>0</v>
      </c>
      <c r="BU608" s="7" t="str">
        <f t="shared" si="150"/>
        <v>OK</v>
      </c>
      <c r="DB608" s="6"/>
      <c r="DC608" s="6"/>
      <c r="DD608" s="204"/>
      <c r="DE608" s="204"/>
      <c r="DF608" s="6"/>
      <c r="DG608" s="6"/>
      <c r="DH608" s="7"/>
      <c r="EB608" s="6"/>
      <c r="EC608" s="153"/>
      <c r="ED608" s="153"/>
      <c r="EE608" s="153"/>
      <c r="EF608" s="153"/>
      <c r="EG608" s="153"/>
      <c r="EH608" s="153"/>
      <c r="EI608" s="153"/>
      <c r="EJ608" s="153"/>
      <c r="EK608" s="153"/>
      <c r="EL608" s="153"/>
      <c r="EM608" s="153"/>
      <c r="EN608" s="153"/>
      <c r="EO608" s="153"/>
      <c r="EP608" s="153"/>
      <c r="EQ608" s="153"/>
      <c r="ER608" s="153"/>
      <c r="ES608" s="153"/>
      <c r="ET608" s="153"/>
      <c r="EU608" s="153"/>
    </row>
    <row r="609" spans="27:151">
      <c r="AA609" s="6" t="s">
        <v>282</v>
      </c>
      <c r="AB609" s="5" t="s">
        <v>283</v>
      </c>
      <c r="AC609" s="5" t="s">
        <v>284</v>
      </c>
      <c r="AD609" s="4">
        <v>9.19</v>
      </c>
      <c r="AE609" s="4">
        <v>28</v>
      </c>
      <c r="AF609" s="5">
        <v>114.3</v>
      </c>
      <c r="AG609" s="5">
        <v>6.5000000000000009</v>
      </c>
      <c r="AH609" s="6" t="str">
        <f t="shared" si="136"/>
        <v>114.3 x 6.5</v>
      </c>
      <c r="AI609" s="11" cm="1">
        <f t="array" ref="AI609">_xll.DCEPropSectPipe(AF609, AG609, "Area")</f>
        <v>2201.3139723703698</v>
      </c>
      <c r="AJ609" s="151" cm="1">
        <f t="array" ref="AJ609">_xll.DCEPropSectPipe(AF609, AG609, "Ix")</f>
        <v>3209265.3722516391</v>
      </c>
      <c r="AK609" s="151" cm="1">
        <f t="array" ref="AK609">_xll.DCEPropSectPipe(AF609, AG609, "W")</f>
        <v>56155.124623825708</v>
      </c>
      <c r="AL609" s="151" cm="1">
        <f t="array" ref="AL609">_xll.DCEPropSectPipe(AF609, AG609, "Sx")</f>
        <v>37813.500833333332</v>
      </c>
      <c r="AM609" s="11">
        <f>2*Cal!AG609</f>
        <v>13.000000000000002</v>
      </c>
      <c r="AN609" s="11">
        <f t="shared" si="137"/>
        <v>53.9</v>
      </c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B609" s="5" t="s">
        <v>303</v>
      </c>
      <c r="BC609" s="3">
        <v>907.0047576126658</v>
      </c>
      <c r="BD609" s="3">
        <v>0</v>
      </c>
      <c r="BE609" s="3">
        <v>-1.5883196111314355</v>
      </c>
      <c r="BF609" s="3">
        <v>5.1756283630114561</v>
      </c>
      <c r="BG609" s="3">
        <v>0</v>
      </c>
      <c r="BH609" s="153">
        <f t="shared" si="138"/>
        <v>5.1756283630114561</v>
      </c>
      <c r="BI609" s="153">
        <f t="shared" si="139"/>
        <v>1.5883196111314355</v>
      </c>
      <c r="BJ609" s="8">
        <f t="shared" si="140"/>
        <v>1.962041911583954</v>
      </c>
      <c r="BK609" s="8">
        <f t="shared" si="141"/>
        <v>0.4388886947143692</v>
      </c>
      <c r="BL609" s="8">
        <f t="shared" si="142"/>
        <v>2.4009306062983233</v>
      </c>
      <c r="BM609" s="8">
        <f t="shared" si="143"/>
        <v>1.1819211775332031E-2</v>
      </c>
      <c r="BN609" s="7" t="str">
        <f t="shared" si="144"/>
        <v>O/S</v>
      </c>
      <c r="BO609" s="9">
        <f t="shared" si="145"/>
        <v>0.43888869471436931</v>
      </c>
      <c r="BP609" s="7" t="str">
        <f t="shared" si="146"/>
        <v>OK</v>
      </c>
      <c r="BQ609" s="11">
        <f t="shared" si="147"/>
        <v>8.2923076923076913</v>
      </c>
      <c r="BR609" s="10" t="str">
        <f t="shared" si="148"/>
        <v>-</v>
      </c>
      <c r="BS609" s="9" t="str" cm="1">
        <f t="array" ref="BS609">IF(BQ609&lt;$K$45,"-",IF(BC609&lt;0,_xll.Dce_5575_1121_SigmaCr1(AN609,AG609,$B$23,$D$23),"-"))</f>
        <v>-</v>
      </c>
      <c r="BT609" s="10">
        <f t="shared" si="149"/>
        <v>0</v>
      </c>
      <c r="BU609" s="7" t="str">
        <f t="shared" si="150"/>
        <v>OK</v>
      </c>
      <c r="DB609" s="6"/>
      <c r="DC609" s="6"/>
      <c r="DD609" s="204"/>
      <c r="DE609" s="204"/>
      <c r="DF609" s="6"/>
      <c r="DG609" s="6"/>
      <c r="DH609" s="7"/>
      <c r="EB609" s="6"/>
      <c r="EC609" s="153"/>
      <c r="ED609" s="153"/>
      <c r="EE609" s="153"/>
      <c r="EF609" s="153"/>
      <c r="EG609" s="153"/>
      <c r="EH609" s="153"/>
      <c r="EI609" s="153"/>
      <c r="EJ609" s="153"/>
      <c r="EK609" s="153"/>
      <c r="EL609" s="153"/>
      <c r="EM609" s="153"/>
      <c r="EN609" s="153"/>
      <c r="EO609" s="153"/>
      <c r="EP609" s="153"/>
      <c r="EQ609" s="153"/>
      <c r="ER609" s="153"/>
      <c r="ES609" s="153"/>
      <c r="ET609" s="153"/>
      <c r="EU609" s="153"/>
    </row>
    <row r="610" spans="27:151">
      <c r="AA610" s="6" t="s">
        <v>282</v>
      </c>
      <c r="AB610" s="5" t="s">
        <v>283</v>
      </c>
      <c r="AC610" s="5" t="s">
        <v>284</v>
      </c>
      <c r="AD610" s="4">
        <v>9.6199999999999992</v>
      </c>
      <c r="AE610" s="4">
        <v>28</v>
      </c>
      <c r="AF610" s="5">
        <v>114.3</v>
      </c>
      <c r="AG610" s="5">
        <v>6.5000000000000009</v>
      </c>
      <c r="AH610" s="6" t="str">
        <f t="shared" si="136"/>
        <v>114.3 x 6.5</v>
      </c>
      <c r="AI610" s="11" cm="1">
        <f t="array" ref="AI610">_xll.DCEPropSectPipe(AF610, AG610, "Area")</f>
        <v>2201.3139723703698</v>
      </c>
      <c r="AJ610" s="151" cm="1">
        <f t="array" ref="AJ610">_xll.DCEPropSectPipe(AF610, AG610, "Ix")</f>
        <v>3209265.3722516391</v>
      </c>
      <c r="AK610" s="151" cm="1">
        <f t="array" ref="AK610">_xll.DCEPropSectPipe(AF610, AG610, "W")</f>
        <v>56155.124623825708</v>
      </c>
      <c r="AL610" s="151" cm="1">
        <f t="array" ref="AL610">_xll.DCEPropSectPipe(AF610, AG610, "Sx")</f>
        <v>37813.500833333332</v>
      </c>
      <c r="AM610" s="11">
        <f>2*Cal!AG610</f>
        <v>13.000000000000002</v>
      </c>
      <c r="AN610" s="11">
        <f t="shared" si="137"/>
        <v>53.9</v>
      </c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B610" s="5" t="s">
        <v>303</v>
      </c>
      <c r="BC610" s="3">
        <v>907.0047576126658</v>
      </c>
      <c r="BD610" s="3">
        <v>0</v>
      </c>
      <c r="BE610" s="3">
        <v>-1.5067759177033777</v>
      </c>
      <c r="BF610" s="3">
        <v>5.8526805099440713</v>
      </c>
      <c r="BG610" s="3">
        <v>0</v>
      </c>
      <c r="BH610" s="153">
        <f t="shared" si="138"/>
        <v>5.8526805099440713</v>
      </c>
      <c r="BI610" s="153">
        <f t="shared" si="139"/>
        <v>1.5067759177033777</v>
      </c>
      <c r="BJ610" s="8">
        <f t="shared" si="140"/>
        <v>1.962041911583954</v>
      </c>
      <c r="BK610" s="8">
        <f t="shared" si="141"/>
        <v>0.49630211626999243</v>
      </c>
      <c r="BL610" s="8">
        <f t="shared" si="142"/>
        <v>2.4583440278539466</v>
      </c>
      <c r="BM610" s="8">
        <f t="shared" si="143"/>
        <v>1.1212418171063417E-2</v>
      </c>
      <c r="BN610" s="7" t="str">
        <f t="shared" si="144"/>
        <v>O/S</v>
      </c>
      <c r="BO610" s="9">
        <f t="shared" si="145"/>
        <v>0.49630211626999249</v>
      </c>
      <c r="BP610" s="7" t="str">
        <f t="shared" si="146"/>
        <v>OK</v>
      </c>
      <c r="BQ610" s="11">
        <f t="shared" si="147"/>
        <v>8.2923076923076913</v>
      </c>
      <c r="BR610" s="10" t="str">
        <f t="shared" si="148"/>
        <v>-</v>
      </c>
      <c r="BS610" s="9" t="str" cm="1">
        <f t="array" ref="BS610">IF(BQ610&lt;$K$45,"-",IF(BC610&lt;0,_xll.Dce_5575_1121_SigmaCr1(AN610,AG610,$B$23,$D$23),"-"))</f>
        <v>-</v>
      </c>
      <c r="BT610" s="10">
        <f t="shared" si="149"/>
        <v>0</v>
      </c>
      <c r="BU610" s="7" t="str">
        <f t="shared" si="150"/>
        <v>OK</v>
      </c>
      <c r="DB610" s="6"/>
      <c r="DC610" s="6"/>
      <c r="DD610" s="204"/>
      <c r="DE610" s="204"/>
      <c r="DF610" s="6"/>
      <c r="DG610" s="6"/>
      <c r="DH610" s="7"/>
      <c r="EB610" s="6"/>
      <c r="EC610" s="153"/>
      <c r="ED610" s="153"/>
      <c r="EE610" s="153"/>
      <c r="EF610" s="153"/>
      <c r="EG610" s="153"/>
      <c r="EH610" s="153"/>
      <c r="EI610" s="153"/>
      <c r="EJ610" s="153"/>
      <c r="EK610" s="153"/>
      <c r="EL610" s="153"/>
      <c r="EM610" s="153"/>
      <c r="EN610" s="153"/>
      <c r="EO610" s="153"/>
      <c r="EP610" s="153"/>
      <c r="EQ610" s="153"/>
      <c r="ER610" s="153"/>
      <c r="ES610" s="153"/>
      <c r="ET610" s="153"/>
      <c r="EU610" s="153"/>
    </row>
    <row r="611" spans="27:151">
      <c r="AA611" s="6" t="s">
        <v>282</v>
      </c>
      <c r="AB611" s="5" t="s">
        <v>283</v>
      </c>
      <c r="AC611" s="5" t="s">
        <v>284</v>
      </c>
      <c r="AD611" s="4">
        <v>10.06</v>
      </c>
      <c r="AE611" s="4">
        <v>28</v>
      </c>
      <c r="AF611" s="5">
        <v>114.3</v>
      </c>
      <c r="AG611" s="5">
        <v>6.5000000000000009</v>
      </c>
      <c r="AH611" s="6" t="str">
        <f t="shared" si="136"/>
        <v>114.3 x 6.5</v>
      </c>
      <c r="AI611" s="11" cm="1">
        <f t="array" ref="AI611">_xll.DCEPropSectPipe(AF611, AG611, "Area")</f>
        <v>2201.3139723703698</v>
      </c>
      <c r="AJ611" s="151" cm="1">
        <f t="array" ref="AJ611">_xll.DCEPropSectPipe(AF611, AG611, "Ix")</f>
        <v>3209265.3722516391</v>
      </c>
      <c r="AK611" s="151" cm="1">
        <f t="array" ref="AK611">_xll.DCEPropSectPipe(AF611, AG611, "W")</f>
        <v>56155.124623825708</v>
      </c>
      <c r="AL611" s="151" cm="1">
        <f t="array" ref="AL611">_xll.DCEPropSectPipe(AF611, AG611, "Sx")</f>
        <v>37813.500833333332</v>
      </c>
      <c r="AM611" s="11">
        <f>2*Cal!AG611</f>
        <v>13.000000000000002</v>
      </c>
      <c r="AN611" s="11">
        <f t="shared" si="137"/>
        <v>53.9</v>
      </c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B611" s="5" t="s">
        <v>303</v>
      </c>
      <c r="BC611" s="3">
        <v>907.0047576126658</v>
      </c>
      <c r="BD611" s="3">
        <v>0</v>
      </c>
      <c r="BE611" s="3">
        <v>-1.4252322242753195</v>
      </c>
      <c r="BF611" s="3">
        <v>6.4940572910019103</v>
      </c>
      <c r="BG611" s="3">
        <v>0</v>
      </c>
      <c r="BH611" s="153">
        <f t="shared" si="138"/>
        <v>6.4940572910019103</v>
      </c>
      <c r="BI611" s="153">
        <f t="shared" si="139"/>
        <v>1.4252322242753195</v>
      </c>
      <c r="BJ611" s="8">
        <f t="shared" si="140"/>
        <v>1.962041911583954</v>
      </c>
      <c r="BK611" s="8">
        <f t="shared" si="141"/>
        <v>0.55069029844132422</v>
      </c>
      <c r="BL611" s="8">
        <f t="shared" si="142"/>
        <v>2.5127322100252782</v>
      </c>
      <c r="BM611" s="8">
        <f t="shared" si="143"/>
        <v>1.0605624566794801E-2</v>
      </c>
      <c r="BN611" s="7" t="str">
        <f t="shared" si="144"/>
        <v>O/S</v>
      </c>
      <c r="BO611" s="9">
        <f t="shared" si="145"/>
        <v>0.55069029844132433</v>
      </c>
      <c r="BP611" s="7" t="str">
        <f t="shared" si="146"/>
        <v>OK</v>
      </c>
      <c r="BQ611" s="11">
        <f t="shared" si="147"/>
        <v>8.2923076923076913</v>
      </c>
      <c r="BR611" s="10" t="str">
        <f t="shared" si="148"/>
        <v>-</v>
      </c>
      <c r="BS611" s="9" t="str" cm="1">
        <f t="array" ref="BS611">IF(BQ611&lt;$K$45,"-",IF(BC611&lt;0,_xll.Dce_5575_1121_SigmaCr1(AN611,AG611,$B$23,$D$23),"-"))</f>
        <v>-</v>
      </c>
      <c r="BT611" s="10">
        <f t="shared" si="149"/>
        <v>0</v>
      </c>
      <c r="BU611" s="7" t="str">
        <f t="shared" si="150"/>
        <v>OK</v>
      </c>
      <c r="DB611" s="6"/>
      <c r="DC611" s="6"/>
      <c r="DD611" s="204"/>
      <c r="DE611" s="204"/>
      <c r="DF611" s="6"/>
      <c r="DG611" s="6"/>
      <c r="DH611" s="7"/>
      <c r="EB611" s="6"/>
      <c r="EC611" s="153"/>
      <c r="ED611" s="153"/>
      <c r="EE611" s="153"/>
      <c r="EF611" s="153"/>
      <c r="EG611" s="153"/>
      <c r="EH611" s="153"/>
      <c r="EI611" s="153"/>
      <c r="EJ611" s="153"/>
      <c r="EK611" s="153"/>
      <c r="EL611" s="153"/>
      <c r="EM611" s="153"/>
      <c r="EN611" s="153"/>
      <c r="EO611" s="153"/>
      <c r="EP611" s="153"/>
      <c r="EQ611" s="153"/>
      <c r="ER611" s="153"/>
      <c r="ES611" s="153"/>
      <c r="ET611" s="153"/>
      <c r="EU611" s="153"/>
    </row>
    <row r="612" spans="27:151">
      <c r="AA612" s="6" t="s">
        <v>282</v>
      </c>
      <c r="AB612" s="5" t="s">
        <v>283</v>
      </c>
      <c r="AC612" s="5" t="s">
        <v>284</v>
      </c>
      <c r="AD612" s="4">
        <v>10.5</v>
      </c>
      <c r="AE612" s="4">
        <v>28</v>
      </c>
      <c r="AF612" s="5">
        <v>114.3</v>
      </c>
      <c r="AG612" s="5">
        <v>6.5000000000000009</v>
      </c>
      <c r="AH612" s="6" t="str">
        <f t="shared" si="136"/>
        <v>114.3 x 6.5</v>
      </c>
      <c r="AI612" s="11" cm="1">
        <f t="array" ref="AI612">_xll.DCEPropSectPipe(AF612, AG612, "Area")</f>
        <v>2201.3139723703698</v>
      </c>
      <c r="AJ612" s="151" cm="1">
        <f t="array" ref="AJ612">_xll.DCEPropSectPipe(AF612, AG612, "Ix")</f>
        <v>3209265.3722516391</v>
      </c>
      <c r="AK612" s="151" cm="1">
        <f t="array" ref="AK612">_xll.DCEPropSectPipe(AF612, AG612, "W")</f>
        <v>56155.124623825708</v>
      </c>
      <c r="AL612" s="151" cm="1">
        <f t="array" ref="AL612">_xll.DCEPropSectPipe(AF612, AG612, "Sx")</f>
        <v>37813.500833333332</v>
      </c>
      <c r="AM612" s="11">
        <f>2*Cal!AG612</f>
        <v>13.000000000000002</v>
      </c>
      <c r="AN612" s="11">
        <f t="shared" si="137"/>
        <v>53.9</v>
      </c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B612" s="5" t="s">
        <v>303</v>
      </c>
      <c r="BC612" s="3">
        <v>907.0047576126658</v>
      </c>
      <c r="BD612" s="3">
        <v>0</v>
      </c>
      <c r="BE612" s="3">
        <v>-1.3436885308472617</v>
      </c>
      <c r="BF612" s="3">
        <v>7.0997587061849758</v>
      </c>
      <c r="BG612" s="3">
        <v>0</v>
      </c>
      <c r="BH612" s="153">
        <f t="shared" si="138"/>
        <v>7.0997587061849758</v>
      </c>
      <c r="BI612" s="153">
        <f t="shared" si="139"/>
        <v>1.3436885308472617</v>
      </c>
      <c r="BJ612" s="8">
        <f t="shared" si="140"/>
        <v>1.962041911583954</v>
      </c>
      <c r="BK612" s="8">
        <f t="shared" si="141"/>
        <v>0.60205324122836479</v>
      </c>
      <c r="BL612" s="8">
        <f t="shared" si="142"/>
        <v>2.5640951528123188</v>
      </c>
      <c r="BM612" s="8">
        <f t="shared" si="143"/>
        <v>9.9988309625261892E-3</v>
      </c>
      <c r="BN612" s="7" t="str">
        <f t="shared" si="144"/>
        <v>O/S</v>
      </c>
      <c r="BO612" s="9">
        <f t="shared" si="145"/>
        <v>0.6020532412283649</v>
      </c>
      <c r="BP612" s="7" t="str">
        <f t="shared" si="146"/>
        <v>OK</v>
      </c>
      <c r="BQ612" s="11">
        <f t="shared" si="147"/>
        <v>8.2923076923076913</v>
      </c>
      <c r="BR612" s="10" t="str">
        <f t="shared" si="148"/>
        <v>-</v>
      </c>
      <c r="BS612" s="9" t="str" cm="1">
        <f t="array" ref="BS612">IF(BQ612&lt;$K$45,"-",IF(BC612&lt;0,_xll.Dce_5575_1121_SigmaCr1(AN612,AG612,$B$23,$D$23),"-"))</f>
        <v>-</v>
      </c>
      <c r="BT612" s="10">
        <f t="shared" si="149"/>
        <v>0</v>
      </c>
      <c r="BU612" s="7" t="str">
        <f t="shared" si="150"/>
        <v>OK</v>
      </c>
      <c r="DB612" s="6"/>
      <c r="DC612" s="6"/>
      <c r="DD612" s="204"/>
      <c r="DE612" s="204"/>
      <c r="DF612" s="6"/>
      <c r="DG612" s="6"/>
      <c r="DH612" s="7"/>
      <c r="EB612" s="6"/>
      <c r="EC612" s="153"/>
      <c r="ED612" s="153"/>
      <c r="EE612" s="153"/>
      <c r="EF612" s="153"/>
      <c r="EG612" s="153"/>
      <c r="EH612" s="153"/>
      <c r="EI612" s="153"/>
      <c r="EJ612" s="153"/>
      <c r="EK612" s="153"/>
      <c r="EL612" s="153"/>
      <c r="EM612" s="153"/>
      <c r="EN612" s="153"/>
      <c r="EO612" s="153"/>
      <c r="EP612" s="153"/>
      <c r="EQ612" s="153"/>
      <c r="ER612" s="153"/>
      <c r="ES612" s="153"/>
      <c r="ET612" s="153"/>
      <c r="EU612" s="153"/>
    </row>
    <row r="613" spans="27:151">
      <c r="AA613" s="6" t="s">
        <v>282</v>
      </c>
      <c r="AB613" s="5" t="s">
        <v>283</v>
      </c>
      <c r="AC613" s="5" t="s">
        <v>284</v>
      </c>
      <c r="AD613" s="4">
        <v>10.5</v>
      </c>
      <c r="AE613" s="4">
        <v>28</v>
      </c>
      <c r="AF613" s="5">
        <v>114.3</v>
      </c>
      <c r="AG613" s="5">
        <v>6.5000000000000009</v>
      </c>
      <c r="AH613" s="6" t="str">
        <f t="shared" si="136"/>
        <v>114.3 x 6.5</v>
      </c>
      <c r="AI613" s="11" cm="1">
        <f t="array" ref="AI613">_xll.DCEPropSectPipe(AF613, AG613, "Area")</f>
        <v>2201.3139723703698</v>
      </c>
      <c r="AJ613" s="151" cm="1">
        <f t="array" ref="AJ613">_xll.DCEPropSectPipe(AF613, AG613, "Ix")</f>
        <v>3209265.3722516391</v>
      </c>
      <c r="AK613" s="151" cm="1">
        <f t="array" ref="AK613">_xll.DCEPropSectPipe(AF613, AG613, "W")</f>
        <v>56155.124623825708</v>
      </c>
      <c r="AL613" s="151" cm="1">
        <f t="array" ref="AL613">_xll.DCEPropSectPipe(AF613, AG613, "Sx")</f>
        <v>37813.500833333332</v>
      </c>
      <c r="AM613" s="11">
        <f>2*Cal!AG613</f>
        <v>13.000000000000002</v>
      </c>
      <c r="AN613" s="11">
        <f t="shared" si="137"/>
        <v>53.9</v>
      </c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B613" s="5" t="s">
        <v>303</v>
      </c>
      <c r="BC613" s="3">
        <v>1308.5758487564121</v>
      </c>
      <c r="BD613" s="3">
        <v>0</v>
      </c>
      <c r="BE613" s="3">
        <v>0.38463342060663747</v>
      </c>
      <c r="BF613" s="3">
        <v>7.099758706184697</v>
      </c>
      <c r="BG613" s="3">
        <v>0</v>
      </c>
      <c r="BH613" s="153">
        <f t="shared" si="138"/>
        <v>7.099758706184697</v>
      </c>
      <c r="BI613" s="153">
        <f t="shared" si="139"/>
        <v>0.38463342060663747</v>
      </c>
      <c r="BJ613" s="8">
        <f t="shared" si="140"/>
        <v>2.8307245780104964</v>
      </c>
      <c r="BK613" s="8">
        <f t="shared" si="141"/>
        <v>0.60205324122834114</v>
      </c>
      <c r="BL613" s="8">
        <f t="shared" si="142"/>
        <v>3.4327778192388374</v>
      </c>
      <c r="BM613" s="8">
        <f t="shared" si="143"/>
        <v>2.8621845516229759E-3</v>
      </c>
      <c r="BN613" s="7" t="str">
        <f t="shared" si="144"/>
        <v>O/S</v>
      </c>
      <c r="BO613" s="9">
        <f t="shared" si="145"/>
        <v>0.60205324122834125</v>
      </c>
      <c r="BP613" s="7" t="str">
        <f t="shared" si="146"/>
        <v>OK</v>
      </c>
      <c r="BQ613" s="11">
        <f t="shared" si="147"/>
        <v>8.2923076923076913</v>
      </c>
      <c r="BR613" s="10" t="str">
        <f t="shared" si="148"/>
        <v>-</v>
      </c>
      <c r="BS613" s="9" t="str" cm="1">
        <f t="array" ref="BS613">IF(BQ613&lt;$K$45,"-",IF(BC613&lt;0,_xll.Dce_5575_1121_SigmaCr1(AN613,AG613,$B$23,$D$23),"-"))</f>
        <v>-</v>
      </c>
      <c r="BT613" s="10">
        <f t="shared" si="149"/>
        <v>0</v>
      </c>
      <c r="BU613" s="7" t="str">
        <f t="shared" si="150"/>
        <v>OK</v>
      </c>
      <c r="DB613" s="6"/>
      <c r="DC613" s="6"/>
      <c r="DD613" s="204"/>
      <c r="DE613" s="204"/>
      <c r="DF613" s="6"/>
      <c r="DG613" s="6"/>
      <c r="DH613" s="7"/>
      <c r="EB613" s="6"/>
      <c r="EC613" s="153"/>
      <c r="ED613" s="153"/>
      <c r="EE613" s="153"/>
      <c r="EF613" s="153"/>
      <c r="EG613" s="153"/>
      <c r="EH613" s="153"/>
      <c r="EI613" s="153"/>
      <c r="EJ613" s="153"/>
      <c r="EK613" s="153"/>
      <c r="EL613" s="153"/>
      <c r="EM613" s="153"/>
      <c r="EN613" s="153"/>
      <c r="EO613" s="153"/>
      <c r="EP613" s="153"/>
      <c r="EQ613" s="153"/>
      <c r="ER613" s="153"/>
      <c r="ES613" s="153"/>
      <c r="ET613" s="153"/>
      <c r="EU613" s="153"/>
    </row>
    <row r="614" spans="27:151">
      <c r="AA614" s="6" t="s">
        <v>282</v>
      </c>
      <c r="AB614" s="5" t="s">
        <v>283</v>
      </c>
      <c r="AC614" s="5" t="s">
        <v>284</v>
      </c>
      <c r="AD614" s="4">
        <v>10.94</v>
      </c>
      <c r="AE614" s="4">
        <v>28</v>
      </c>
      <c r="AF614" s="5">
        <v>114.3</v>
      </c>
      <c r="AG614" s="5">
        <v>6.5000000000000009</v>
      </c>
      <c r="AH614" s="6" t="str">
        <f t="shared" si="136"/>
        <v>114.3 x 6.5</v>
      </c>
      <c r="AI614" s="11" cm="1">
        <f t="array" ref="AI614">_xll.DCEPropSectPipe(AF614, AG614, "Area")</f>
        <v>2201.3139723703698</v>
      </c>
      <c r="AJ614" s="151" cm="1">
        <f t="array" ref="AJ614">_xll.DCEPropSectPipe(AF614, AG614, "Ix")</f>
        <v>3209265.3722516391</v>
      </c>
      <c r="AK614" s="151" cm="1">
        <f t="array" ref="AK614">_xll.DCEPropSectPipe(AF614, AG614, "W")</f>
        <v>56155.124623825708</v>
      </c>
      <c r="AL614" s="151" cm="1">
        <f t="array" ref="AL614">_xll.DCEPropSectPipe(AF614, AG614, "Sx")</f>
        <v>37813.500833333332</v>
      </c>
      <c r="AM614" s="11">
        <f>2*Cal!AG614</f>
        <v>13.000000000000002</v>
      </c>
      <c r="AN614" s="11">
        <f t="shared" si="137"/>
        <v>53.9</v>
      </c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B614" s="5" t="s">
        <v>303</v>
      </c>
      <c r="BC614" s="3">
        <v>1308.5758487564121</v>
      </c>
      <c r="BD614" s="3">
        <v>0</v>
      </c>
      <c r="BE614" s="3">
        <v>0.46617711403469531</v>
      </c>
      <c r="BF614" s="3">
        <v>6.9136439017319065</v>
      </c>
      <c r="BG614" s="3">
        <v>0</v>
      </c>
      <c r="BH614" s="153">
        <f t="shared" si="138"/>
        <v>6.9136439017319065</v>
      </c>
      <c r="BI614" s="153">
        <f t="shared" si="139"/>
        <v>0.46617711403469531</v>
      </c>
      <c r="BJ614" s="8">
        <f t="shared" si="140"/>
        <v>2.8307245780104964</v>
      </c>
      <c r="BK614" s="8">
        <f t="shared" si="141"/>
        <v>0.58627087088330787</v>
      </c>
      <c r="BL614" s="8">
        <f t="shared" si="142"/>
        <v>3.4169954488938044</v>
      </c>
      <c r="BM614" s="8">
        <f t="shared" si="143"/>
        <v>3.4689781558915893E-3</v>
      </c>
      <c r="BN614" s="7" t="str">
        <f t="shared" si="144"/>
        <v>O/S</v>
      </c>
      <c r="BO614" s="9">
        <f t="shared" si="145"/>
        <v>0.58627087088330787</v>
      </c>
      <c r="BP614" s="7" t="str">
        <f t="shared" si="146"/>
        <v>OK</v>
      </c>
      <c r="BQ614" s="11">
        <f t="shared" si="147"/>
        <v>8.2923076923076913</v>
      </c>
      <c r="BR614" s="10" t="str">
        <f t="shared" si="148"/>
        <v>-</v>
      </c>
      <c r="BS614" s="9" t="str" cm="1">
        <f t="array" ref="BS614">IF(BQ614&lt;$K$45,"-",IF(BC614&lt;0,_xll.Dce_5575_1121_SigmaCr1(AN614,AG614,$B$23,$D$23),"-"))</f>
        <v>-</v>
      </c>
      <c r="BT614" s="10">
        <f t="shared" si="149"/>
        <v>0</v>
      </c>
      <c r="BU614" s="7" t="str">
        <f t="shared" si="150"/>
        <v>OK</v>
      </c>
      <c r="DB614" s="6"/>
      <c r="DC614" s="6"/>
      <c r="DD614" s="204"/>
      <c r="DE614" s="204"/>
      <c r="DF614" s="6"/>
      <c r="DG614" s="6"/>
      <c r="DH614" s="7"/>
      <c r="EB614" s="6"/>
      <c r="EC614" s="153"/>
      <c r="ED614" s="153"/>
      <c r="EE614" s="153"/>
      <c r="EF614" s="153"/>
      <c r="EG614" s="153"/>
      <c r="EH614" s="153"/>
      <c r="EI614" s="153"/>
      <c r="EJ614" s="153"/>
      <c r="EK614" s="153"/>
      <c r="EL614" s="153"/>
      <c r="EM614" s="153"/>
      <c r="EN614" s="153"/>
      <c r="EO614" s="153"/>
      <c r="EP614" s="153"/>
      <c r="EQ614" s="153"/>
      <c r="ER614" s="153"/>
      <c r="ES614" s="153"/>
      <c r="ET614" s="153"/>
      <c r="EU614" s="153"/>
    </row>
    <row r="615" spans="27:151">
      <c r="AA615" s="6" t="s">
        <v>282</v>
      </c>
      <c r="AB615" s="5" t="s">
        <v>283</v>
      </c>
      <c r="AC615" s="5" t="s">
        <v>284</v>
      </c>
      <c r="AD615" s="4">
        <v>11.38</v>
      </c>
      <c r="AE615" s="4">
        <v>28</v>
      </c>
      <c r="AF615" s="5">
        <v>114.3</v>
      </c>
      <c r="AG615" s="5">
        <v>6.5000000000000009</v>
      </c>
      <c r="AH615" s="6" t="str">
        <f t="shared" si="136"/>
        <v>114.3 x 6.5</v>
      </c>
      <c r="AI615" s="11" cm="1">
        <f t="array" ref="AI615">_xll.DCEPropSectPipe(AF615, AG615, "Area")</f>
        <v>2201.3139723703698</v>
      </c>
      <c r="AJ615" s="151" cm="1">
        <f t="array" ref="AJ615">_xll.DCEPropSectPipe(AF615, AG615, "Ix")</f>
        <v>3209265.3722516391</v>
      </c>
      <c r="AK615" s="151" cm="1">
        <f t="array" ref="AK615">_xll.DCEPropSectPipe(AF615, AG615, "W")</f>
        <v>56155.124623825708</v>
      </c>
      <c r="AL615" s="151" cm="1">
        <f t="array" ref="AL615">_xll.DCEPropSectPipe(AF615, AG615, "Sx")</f>
        <v>37813.500833333332</v>
      </c>
      <c r="AM615" s="11">
        <f>2*Cal!AG615</f>
        <v>13.000000000000002</v>
      </c>
      <c r="AN615" s="11">
        <f t="shared" si="137"/>
        <v>53.9</v>
      </c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B615" s="5" t="s">
        <v>303</v>
      </c>
      <c r="BC615" s="3">
        <v>1308.5758487564121</v>
      </c>
      <c r="BD615" s="3">
        <v>0</v>
      </c>
      <c r="BE615" s="3">
        <v>0.5477208074627532</v>
      </c>
      <c r="BF615" s="3">
        <v>6.691853731404338</v>
      </c>
      <c r="BG615" s="3">
        <v>0</v>
      </c>
      <c r="BH615" s="153">
        <f t="shared" si="138"/>
        <v>6.691853731404338</v>
      </c>
      <c r="BI615" s="153">
        <f t="shared" si="139"/>
        <v>0.5477208074627532</v>
      </c>
      <c r="BJ615" s="8">
        <f t="shared" si="140"/>
        <v>2.8307245780104964</v>
      </c>
      <c r="BK615" s="8">
        <f t="shared" si="141"/>
        <v>0.56746326115398293</v>
      </c>
      <c r="BL615" s="8">
        <f t="shared" si="142"/>
        <v>3.3981878391644793</v>
      </c>
      <c r="BM615" s="8">
        <f t="shared" si="143"/>
        <v>4.0757717601602036E-3</v>
      </c>
      <c r="BN615" s="7" t="str">
        <f t="shared" si="144"/>
        <v>O/S</v>
      </c>
      <c r="BO615" s="9">
        <f t="shared" si="145"/>
        <v>0.56746326115398305</v>
      </c>
      <c r="BP615" s="7" t="str">
        <f t="shared" si="146"/>
        <v>OK</v>
      </c>
      <c r="BQ615" s="11">
        <f t="shared" si="147"/>
        <v>8.2923076923076913</v>
      </c>
      <c r="BR615" s="10" t="str">
        <f t="shared" si="148"/>
        <v>-</v>
      </c>
      <c r="BS615" s="9" t="str" cm="1">
        <f t="array" ref="BS615">IF(BQ615&lt;$K$45,"-",IF(BC615&lt;0,_xll.Dce_5575_1121_SigmaCr1(AN615,AG615,$B$23,$D$23),"-"))</f>
        <v>-</v>
      </c>
      <c r="BT615" s="10">
        <f t="shared" si="149"/>
        <v>0</v>
      </c>
      <c r="BU615" s="7" t="str">
        <f t="shared" si="150"/>
        <v>OK</v>
      </c>
      <c r="DB615" s="6"/>
      <c r="DC615" s="6"/>
      <c r="DD615" s="204"/>
      <c r="DE615" s="204"/>
      <c r="DF615" s="6"/>
      <c r="DG615" s="6"/>
      <c r="DH615" s="7"/>
      <c r="EB615" s="6"/>
      <c r="EC615" s="153"/>
      <c r="ED615" s="153"/>
      <c r="EE615" s="153"/>
      <c r="EF615" s="153"/>
      <c r="EG615" s="153"/>
      <c r="EH615" s="153"/>
      <c r="EI615" s="153"/>
      <c r="EJ615" s="153"/>
      <c r="EK615" s="153"/>
      <c r="EL615" s="153"/>
      <c r="EM615" s="153"/>
      <c r="EN615" s="153"/>
      <c r="EO615" s="153"/>
      <c r="EP615" s="153"/>
      <c r="EQ615" s="153"/>
      <c r="ER615" s="153"/>
      <c r="ES615" s="153"/>
      <c r="ET615" s="153"/>
      <c r="EU615" s="153"/>
    </row>
    <row r="616" spans="27:151">
      <c r="AA616" s="6" t="s">
        <v>282</v>
      </c>
      <c r="AB616" s="5" t="s">
        <v>283</v>
      </c>
      <c r="AC616" s="5" t="s">
        <v>284</v>
      </c>
      <c r="AD616" s="4">
        <v>11.81</v>
      </c>
      <c r="AE616" s="4">
        <v>28</v>
      </c>
      <c r="AF616" s="5">
        <v>114.3</v>
      </c>
      <c r="AG616" s="5">
        <v>6.5000000000000009</v>
      </c>
      <c r="AH616" s="6" t="str">
        <f t="shared" si="136"/>
        <v>114.3 x 6.5</v>
      </c>
      <c r="AI616" s="11" cm="1">
        <f t="array" ref="AI616">_xll.DCEPropSectPipe(AF616, AG616, "Area")</f>
        <v>2201.3139723703698</v>
      </c>
      <c r="AJ616" s="151" cm="1">
        <f t="array" ref="AJ616">_xll.DCEPropSectPipe(AF616, AG616, "Ix")</f>
        <v>3209265.3722516391</v>
      </c>
      <c r="AK616" s="151" cm="1">
        <f t="array" ref="AK616">_xll.DCEPropSectPipe(AF616, AG616, "W")</f>
        <v>56155.124623825708</v>
      </c>
      <c r="AL616" s="151" cm="1">
        <f t="array" ref="AL616">_xll.DCEPropSectPipe(AF616, AG616, "Sx")</f>
        <v>37813.500833333332</v>
      </c>
      <c r="AM616" s="11">
        <f>2*Cal!AG616</f>
        <v>13.000000000000002</v>
      </c>
      <c r="AN616" s="11">
        <f t="shared" si="137"/>
        <v>53.9</v>
      </c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B616" s="5" t="s">
        <v>303</v>
      </c>
      <c r="BC616" s="3">
        <v>1308.5758487564121</v>
      </c>
      <c r="BD616" s="3">
        <v>0</v>
      </c>
      <c r="BE616" s="3">
        <v>0.6292645008908111</v>
      </c>
      <c r="BF616" s="3">
        <v>6.4343881952019961</v>
      </c>
      <c r="BG616" s="3">
        <v>0</v>
      </c>
      <c r="BH616" s="153">
        <f t="shared" si="138"/>
        <v>6.4343881952019961</v>
      </c>
      <c r="BI616" s="153">
        <f t="shared" si="139"/>
        <v>0.6292645008908111</v>
      </c>
      <c r="BJ616" s="8">
        <f t="shared" si="140"/>
        <v>2.8307245780104964</v>
      </c>
      <c r="BK616" s="8">
        <f t="shared" si="141"/>
        <v>0.54563041204036677</v>
      </c>
      <c r="BL616" s="8">
        <f t="shared" si="142"/>
        <v>3.3763549900508631</v>
      </c>
      <c r="BM616" s="8">
        <f t="shared" si="143"/>
        <v>4.6825653644288166E-3</v>
      </c>
      <c r="BN616" s="7" t="str">
        <f t="shared" si="144"/>
        <v>O/S</v>
      </c>
      <c r="BO616" s="9">
        <f t="shared" si="145"/>
        <v>0.54563041204036689</v>
      </c>
      <c r="BP616" s="7" t="str">
        <f t="shared" si="146"/>
        <v>OK</v>
      </c>
      <c r="BQ616" s="11">
        <f t="shared" si="147"/>
        <v>8.2923076923076913</v>
      </c>
      <c r="BR616" s="10" t="str">
        <f t="shared" si="148"/>
        <v>-</v>
      </c>
      <c r="BS616" s="9" t="str" cm="1">
        <f t="array" ref="BS616">IF(BQ616&lt;$K$45,"-",IF(BC616&lt;0,_xll.Dce_5575_1121_SigmaCr1(AN616,AG616,$B$23,$D$23),"-"))</f>
        <v>-</v>
      </c>
      <c r="BT616" s="10">
        <f t="shared" si="149"/>
        <v>0</v>
      </c>
      <c r="BU616" s="7" t="str">
        <f t="shared" si="150"/>
        <v>OK</v>
      </c>
      <c r="DB616" s="6"/>
      <c r="DC616" s="6"/>
      <c r="DD616" s="204"/>
      <c r="DE616" s="204"/>
      <c r="DF616" s="6"/>
      <c r="DG616" s="6"/>
      <c r="DH616" s="7"/>
      <c r="EB616" s="6"/>
      <c r="EC616" s="153"/>
      <c r="ED616" s="153"/>
      <c r="EE616" s="153"/>
      <c r="EF616" s="153"/>
      <c r="EG616" s="153"/>
      <c r="EH616" s="153"/>
      <c r="EI616" s="153"/>
      <c r="EJ616" s="153"/>
      <c r="EK616" s="153"/>
      <c r="EL616" s="153"/>
      <c r="EM616" s="153"/>
      <c r="EN616" s="153"/>
      <c r="EO616" s="153"/>
      <c r="EP616" s="153"/>
      <c r="EQ616" s="153"/>
      <c r="ER616" s="153"/>
      <c r="ES616" s="153"/>
      <c r="ET616" s="153"/>
      <c r="EU616" s="153"/>
    </row>
    <row r="617" spans="27:151">
      <c r="AA617" s="6" t="s">
        <v>282</v>
      </c>
      <c r="AB617" s="5" t="s">
        <v>283</v>
      </c>
      <c r="AC617" s="5" t="s">
        <v>284</v>
      </c>
      <c r="AD617" s="4">
        <v>12.25</v>
      </c>
      <c r="AE617" s="4">
        <v>28</v>
      </c>
      <c r="AF617" s="5">
        <v>114.3</v>
      </c>
      <c r="AG617" s="5">
        <v>6.5000000000000009</v>
      </c>
      <c r="AH617" s="6" t="str">
        <f t="shared" si="136"/>
        <v>114.3 x 6.5</v>
      </c>
      <c r="AI617" s="11" cm="1">
        <f t="array" ref="AI617">_xll.DCEPropSectPipe(AF617, AG617, "Area")</f>
        <v>2201.3139723703698</v>
      </c>
      <c r="AJ617" s="151" cm="1">
        <f t="array" ref="AJ617">_xll.DCEPropSectPipe(AF617, AG617, "Ix")</f>
        <v>3209265.3722516391</v>
      </c>
      <c r="AK617" s="151" cm="1">
        <f t="array" ref="AK617">_xll.DCEPropSectPipe(AF617, AG617, "W")</f>
        <v>56155.124623825708</v>
      </c>
      <c r="AL617" s="151" cm="1">
        <f t="array" ref="AL617">_xll.DCEPropSectPipe(AF617, AG617, "Sx")</f>
        <v>37813.500833333332</v>
      </c>
      <c r="AM617" s="11">
        <f>2*Cal!AG617</f>
        <v>13.000000000000002</v>
      </c>
      <c r="AN617" s="11">
        <f t="shared" si="137"/>
        <v>53.9</v>
      </c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B617" s="5" t="s">
        <v>303</v>
      </c>
      <c r="BC617" s="3">
        <v>1308.5758487564121</v>
      </c>
      <c r="BD617" s="3">
        <v>0</v>
      </c>
      <c r="BE617" s="3">
        <v>0.71080819431886899</v>
      </c>
      <c r="BF617" s="3">
        <v>6.1412472931248772</v>
      </c>
      <c r="BG617" s="3">
        <v>0</v>
      </c>
      <c r="BH617" s="153">
        <f t="shared" si="138"/>
        <v>6.1412472931248772</v>
      </c>
      <c r="BI617" s="153">
        <f t="shared" si="139"/>
        <v>0.71080819431886899</v>
      </c>
      <c r="BJ617" s="8">
        <f t="shared" si="140"/>
        <v>2.8307245780104964</v>
      </c>
      <c r="BK617" s="8">
        <f t="shared" si="141"/>
        <v>0.52077232354245917</v>
      </c>
      <c r="BL617" s="8">
        <f t="shared" si="142"/>
        <v>3.3514969015529554</v>
      </c>
      <c r="BM617" s="8">
        <f t="shared" si="143"/>
        <v>5.2893589686974314E-3</v>
      </c>
      <c r="BN617" s="7" t="str">
        <f t="shared" si="144"/>
        <v>O/S</v>
      </c>
      <c r="BO617" s="9">
        <f t="shared" si="145"/>
        <v>0.52077232354245928</v>
      </c>
      <c r="BP617" s="7" t="str">
        <f t="shared" si="146"/>
        <v>OK</v>
      </c>
      <c r="BQ617" s="11">
        <f t="shared" si="147"/>
        <v>8.2923076923076913</v>
      </c>
      <c r="BR617" s="10" t="str">
        <f t="shared" si="148"/>
        <v>-</v>
      </c>
      <c r="BS617" s="9" t="str" cm="1">
        <f t="array" ref="BS617">IF(BQ617&lt;$K$45,"-",IF(BC617&lt;0,_xll.Dce_5575_1121_SigmaCr1(AN617,AG617,$B$23,$D$23),"-"))</f>
        <v>-</v>
      </c>
      <c r="BT617" s="10">
        <f t="shared" si="149"/>
        <v>0</v>
      </c>
      <c r="BU617" s="7" t="str">
        <f t="shared" si="150"/>
        <v>OK</v>
      </c>
      <c r="DB617" s="6"/>
      <c r="DC617" s="6"/>
      <c r="DD617" s="204"/>
      <c r="DE617" s="204"/>
      <c r="DF617" s="6"/>
      <c r="DG617" s="6"/>
      <c r="DH617" s="7"/>
      <c r="EB617" s="6"/>
      <c r="EC617" s="153"/>
      <c r="ED617" s="153"/>
      <c r="EE617" s="153"/>
      <c r="EF617" s="153"/>
      <c r="EG617" s="153"/>
      <c r="EH617" s="153"/>
      <c r="EI617" s="153"/>
      <c r="EJ617" s="153"/>
      <c r="EK617" s="153"/>
      <c r="EL617" s="153"/>
      <c r="EM617" s="153"/>
      <c r="EN617" s="153"/>
      <c r="EO617" s="153"/>
      <c r="EP617" s="153"/>
      <c r="EQ617" s="153"/>
      <c r="ER617" s="153"/>
      <c r="ES617" s="153"/>
      <c r="ET617" s="153"/>
      <c r="EU617" s="153"/>
    </row>
    <row r="618" spans="27:151">
      <c r="AA618" s="6" t="s">
        <v>282</v>
      </c>
      <c r="AB618" s="5" t="s">
        <v>283</v>
      </c>
      <c r="AC618" s="5" t="s">
        <v>284</v>
      </c>
      <c r="AD618" s="4">
        <v>12.25</v>
      </c>
      <c r="AE618" s="4">
        <v>28</v>
      </c>
      <c r="AF618" s="5">
        <v>114.3</v>
      </c>
      <c r="AG618" s="5">
        <v>6.5000000000000009</v>
      </c>
      <c r="AH618" s="6" t="str">
        <f t="shared" si="136"/>
        <v>114.3 x 6.5</v>
      </c>
      <c r="AI618" s="11" cm="1">
        <f t="array" ref="AI618">_xll.DCEPropSectPipe(AF618, AG618, "Area")</f>
        <v>2201.3139723703698</v>
      </c>
      <c r="AJ618" s="151" cm="1">
        <f t="array" ref="AJ618">_xll.DCEPropSectPipe(AF618, AG618, "Ix")</f>
        <v>3209265.3722516391</v>
      </c>
      <c r="AK618" s="151" cm="1">
        <f t="array" ref="AK618">_xll.DCEPropSectPipe(AF618, AG618, "W")</f>
        <v>56155.124623825708</v>
      </c>
      <c r="AL618" s="151" cm="1">
        <f t="array" ref="AL618">_xll.DCEPropSectPipe(AF618, AG618, "Sx")</f>
        <v>37813.500833333332</v>
      </c>
      <c r="AM618" s="11">
        <f>2*Cal!AG618</f>
        <v>13.000000000000002</v>
      </c>
      <c r="AN618" s="11">
        <f t="shared" si="137"/>
        <v>53.9</v>
      </c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B618" s="5" t="s">
        <v>303</v>
      </c>
      <c r="BC618" s="3">
        <v>1308.5758487564121</v>
      </c>
      <c r="BD618" s="3">
        <v>0</v>
      </c>
      <c r="BE618" s="3">
        <v>-1.1879373687343739</v>
      </c>
      <c r="BF618" s="3">
        <v>6.1412472931249225</v>
      </c>
      <c r="BG618" s="3">
        <v>0</v>
      </c>
      <c r="BH618" s="153">
        <f t="shared" si="138"/>
        <v>6.1412472931249225</v>
      </c>
      <c r="BI618" s="153">
        <f t="shared" si="139"/>
        <v>1.1879373687343739</v>
      </c>
      <c r="BJ618" s="8">
        <f t="shared" si="140"/>
        <v>2.8307245780104964</v>
      </c>
      <c r="BK618" s="8">
        <f t="shared" si="141"/>
        <v>0.52077232354246306</v>
      </c>
      <c r="BL618" s="8">
        <f t="shared" si="142"/>
        <v>3.3514969015529594</v>
      </c>
      <c r="BM618" s="8">
        <f t="shared" si="143"/>
        <v>8.8398350297397375E-3</v>
      </c>
      <c r="BN618" s="7" t="str">
        <f t="shared" si="144"/>
        <v>O/S</v>
      </c>
      <c r="BO618" s="9">
        <f t="shared" si="145"/>
        <v>0.52077232354246317</v>
      </c>
      <c r="BP618" s="7" t="str">
        <f t="shared" si="146"/>
        <v>OK</v>
      </c>
      <c r="BQ618" s="11">
        <f t="shared" si="147"/>
        <v>8.2923076923076913</v>
      </c>
      <c r="BR618" s="10" t="str">
        <f t="shared" si="148"/>
        <v>-</v>
      </c>
      <c r="BS618" s="9" t="str" cm="1">
        <f t="array" ref="BS618">IF(BQ618&lt;$K$45,"-",IF(BC618&lt;0,_xll.Dce_5575_1121_SigmaCr1(AN618,AG618,$B$23,$D$23),"-"))</f>
        <v>-</v>
      </c>
      <c r="BT618" s="10">
        <f t="shared" si="149"/>
        <v>0</v>
      </c>
      <c r="BU618" s="7" t="str">
        <f t="shared" si="150"/>
        <v>OK</v>
      </c>
      <c r="DB618" s="6"/>
      <c r="DC618" s="6"/>
      <c r="DD618" s="204"/>
      <c r="DE618" s="204"/>
      <c r="DF618" s="6"/>
      <c r="DG618" s="6"/>
      <c r="DH618" s="7"/>
      <c r="EB618" s="6"/>
      <c r="EC618" s="153"/>
      <c r="ED618" s="153"/>
      <c r="EE618" s="153"/>
      <c r="EF618" s="153"/>
      <c r="EG618" s="153"/>
      <c r="EH618" s="153"/>
      <c r="EI618" s="153"/>
      <c r="EJ618" s="153"/>
      <c r="EK618" s="153"/>
      <c r="EL618" s="153"/>
      <c r="EM618" s="153"/>
      <c r="EN618" s="153"/>
      <c r="EO618" s="153"/>
      <c r="EP618" s="153"/>
      <c r="EQ618" s="153"/>
      <c r="ER618" s="153"/>
      <c r="ES618" s="153"/>
      <c r="ET618" s="153"/>
      <c r="EU618" s="153"/>
    </row>
    <row r="619" spans="27:151">
      <c r="AA619" s="6" t="s">
        <v>282</v>
      </c>
      <c r="AB619" s="5" t="s">
        <v>283</v>
      </c>
      <c r="AC619" s="5" t="s">
        <v>284</v>
      </c>
      <c r="AD619" s="4">
        <v>12.69</v>
      </c>
      <c r="AE619" s="4">
        <v>28</v>
      </c>
      <c r="AF619" s="5">
        <v>114.3</v>
      </c>
      <c r="AG619" s="5">
        <v>6.5000000000000009</v>
      </c>
      <c r="AH619" s="6" t="str">
        <f t="shared" si="136"/>
        <v>114.3 x 6.5</v>
      </c>
      <c r="AI619" s="11" cm="1">
        <f t="array" ref="AI619">_xll.DCEPropSectPipe(AF619, AG619, "Area")</f>
        <v>2201.3139723703698</v>
      </c>
      <c r="AJ619" s="151" cm="1">
        <f t="array" ref="AJ619">_xll.DCEPropSectPipe(AF619, AG619, "Ix")</f>
        <v>3209265.3722516391</v>
      </c>
      <c r="AK619" s="151" cm="1">
        <f t="array" ref="AK619">_xll.DCEPropSectPipe(AF619, AG619, "W")</f>
        <v>56155.124623825708</v>
      </c>
      <c r="AL619" s="151" cm="1">
        <f t="array" ref="AL619">_xll.DCEPropSectPipe(AF619, AG619, "Sx")</f>
        <v>37813.500833333332</v>
      </c>
      <c r="AM619" s="11">
        <f>2*Cal!AG619</f>
        <v>13.000000000000002</v>
      </c>
      <c r="AN619" s="11">
        <f t="shared" si="137"/>
        <v>53.9</v>
      </c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B619" s="5" t="s">
        <v>303</v>
      </c>
      <c r="BC619" s="3">
        <v>1308.5758487564121</v>
      </c>
      <c r="BD619" s="3">
        <v>0</v>
      </c>
      <c r="BE619" s="3">
        <v>-1.1063936753063159</v>
      </c>
      <c r="BF619" s="3">
        <v>6.6431322090088223</v>
      </c>
      <c r="BG619" s="3">
        <v>0</v>
      </c>
      <c r="BH619" s="153">
        <f t="shared" si="138"/>
        <v>6.6431322090088223</v>
      </c>
      <c r="BI619" s="153">
        <f t="shared" si="139"/>
        <v>1.1063936753063159</v>
      </c>
      <c r="BJ619" s="8">
        <f t="shared" si="140"/>
        <v>2.8307245780104964</v>
      </c>
      <c r="BK619" s="8">
        <f t="shared" si="141"/>
        <v>0.56333171926788372</v>
      </c>
      <c r="BL619" s="8">
        <f t="shared" si="142"/>
        <v>3.3940562972783801</v>
      </c>
      <c r="BM619" s="8">
        <f t="shared" si="143"/>
        <v>8.2330414254711236E-3</v>
      </c>
      <c r="BN619" s="7" t="str">
        <f t="shared" si="144"/>
        <v>O/S</v>
      </c>
      <c r="BO619" s="9">
        <f t="shared" si="145"/>
        <v>0.56333171926788383</v>
      </c>
      <c r="BP619" s="7" t="str">
        <f t="shared" si="146"/>
        <v>OK</v>
      </c>
      <c r="BQ619" s="11">
        <f t="shared" si="147"/>
        <v>8.2923076923076913</v>
      </c>
      <c r="BR619" s="10" t="str">
        <f t="shared" si="148"/>
        <v>-</v>
      </c>
      <c r="BS619" s="9" t="str" cm="1">
        <f t="array" ref="BS619">IF(BQ619&lt;$K$45,"-",IF(BC619&lt;0,_xll.Dce_5575_1121_SigmaCr1(AN619,AG619,$B$23,$D$23),"-"))</f>
        <v>-</v>
      </c>
      <c r="BT619" s="10">
        <f t="shared" si="149"/>
        <v>0</v>
      </c>
      <c r="BU619" s="7" t="str">
        <f t="shared" si="150"/>
        <v>OK</v>
      </c>
      <c r="DB619" s="6"/>
      <c r="DC619" s="6"/>
      <c r="DD619" s="204"/>
      <c r="DE619" s="204"/>
      <c r="DF619" s="6"/>
      <c r="DG619" s="6"/>
      <c r="DH619" s="7"/>
      <c r="EB619" s="6"/>
      <c r="EC619" s="153"/>
      <c r="ED619" s="153"/>
      <c r="EE619" s="153"/>
      <c r="EF619" s="153"/>
      <c r="EG619" s="153"/>
      <c r="EH619" s="153"/>
      <c r="EI619" s="153"/>
      <c r="EJ619" s="153"/>
      <c r="EK619" s="153"/>
      <c r="EL619" s="153"/>
      <c r="EM619" s="153"/>
      <c r="EN619" s="153"/>
      <c r="EO619" s="153"/>
      <c r="EP619" s="153"/>
      <c r="EQ619" s="153"/>
      <c r="ER619" s="153"/>
      <c r="ES619" s="153"/>
      <c r="ET619" s="153"/>
      <c r="EU619" s="153"/>
    </row>
    <row r="620" spans="27:151">
      <c r="AA620" s="6" t="s">
        <v>282</v>
      </c>
      <c r="AB620" s="5" t="s">
        <v>283</v>
      </c>
      <c r="AC620" s="5" t="s">
        <v>284</v>
      </c>
      <c r="AD620" s="4">
        <v>13.12</v>
      </c>
      <c r="AE620" s="4">
        <v>28</v>
      </c>
      <c r="AF620" s="5">
        <v>114.3</v>
      </c>
      <c r="AG620" s="5">
        <v>6.5000000000000009</v>
      </c>
      <c r="AH620" s="6" t="str">
        <f t="shared" si="136"/>
        <v>114.3 x 6.5</v>
      </c>
      <c r="AI620" s="11" cm="1">
        <f t="array" ref="AI620">_xll.DCEPropSectPipe(AF620, AG620, "Area")</f>
        <v>2201.3139723703698</v>
      </c>
      <c r="AJ620" s="151" cm="1">
        <f t="array" ref="AJ620">_xll.DCEPropSectPipe(AF620, AG620, "Ix")</f>
        <v>3209265.3722516391</v>
      </c>
      <c r="AK620" s="151" cm="1">
        <f t="array" ref="AK620">_xll.DCEPropSectPipe(AF620, AG620, "W")</f>
        <v>56155.124623825708</v>
      </c>
      <c r="AL620" s="151" cm="1">
        <f t="array" ref="AL620">_xll.DCEPropSectPipe(AF620, AG620, "Sx")</f>
        <v>37813.500833333332</v>
      </c>
      <c r="AM620" s="11">
        <f>2*Cal!AG620</f>
        <v>13.000000000000002</v>
      </c>
      <c r="AN620" s="11">
        <f t="shared" si="137"/>
        <v>53.9</v>
      </c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B620" s="5" t="s">
        <v>303</v>
      </c>
      <c r="BC620" s="3">
        <v>1308.5758487564121</v>
      </c>
      <c r="BD620" s="3">
        <v>0</v>
      </c>
      <c r="BE620" s="3">
        <v>-1.0248499818782582</v>
      </c>
      <c r="BF620" s="3">
        <v>7.1093417590179468</v>
      </c>
      <c r="BG620" s="3">
        <v>0</v>
      </c>
      <c r="BH620" s="153">
        <f t="shared" si="138"/>
        <v>7.1093417590179468</v>
      </c>
      <c r="BI620" s="153">
        <f t="shared" si="139"/>
        <v>1.0248499818782582</v>
      </c>
      <c r="BJ620" s="8">
        <f t="shared" si="140"/>
        <v>2.8307245780104964</v>
      </c>
      <c r="BK620" s="8">
        <f t="shared" si="141"/>
        <v>0.60286587560901306</v>
      </c>
      <c r="BL620" s="8">
        <f t="shared" si="142"/>
        <v>3.4335904536195097</v>
      </c>
      <c r="BM620" s="8">
        <f t="shared" si="143"/>
        <v>7.6262478212025088E-3</v>
      </c>
      <c r="BN620" s="7" t="str">
        <f t="shared" si="144"/>
        <v>O/S</v>
      </c>
      <c r="BO620" s="9">
        <f t="shared" si="145"/>
        <v>0.60286587560901317</v>
      </c>
      <c r="BP620" s="7" t="str">
        <f t="shared" si="146"/>
        <v>OK</v>
      </c>
      <c r="BQ620" s="11">
        <f t="shared" si="147"/>
        <v>8.2923076923076913</v>
      </c>
      <c r="BR620" s="10" t="str">
        <f t="shared" si="148"/>
        <v>-</v>
      </c>
      <c r="BS620" s="9" t="str" cm="1">
        <f t="array" ref="BS620">IF(BQ620&lt;$K$45,"-",IF(BC620&lt;0,_xll.Dce_5575_1121_SigmaCr1(AN620,AG620,$B$23,$D$23),"-"))</f>
        <v>-</v>
      </c>
      <c r="BT620" s="10">
        <f t="shared" si="149"/>
        <v>0</v>
      </c>
      <c r="BU620" s="7" t="str">
        <f t="shared" si="150"/>
        <v>OK</v>
      </c>
      <c r="DB620" s="6"/>
      <c r="DC620" s="6"/>
      <c r="DD620" s="204"/>
      <c r="DE620" s="204"/>
      <c r="DF620" s="6"/>
      <c r="DG620" s="6"/>
      <c r="DH620" s="7"/>
      <c r="EB620" s="6"/>
      <c r="EC620" s="153"/>
      <c r="ED620" s="153"/>
      <c r="EE620" s="153"/>
      <c r="EF620" s="153"/>
      <c r="EG620" s="153"/>
      <c r="EH620" s="153"/>
      <c r="EI620" s="153"/>
      <c r="EJ620" s="153"/>
      <c r="EK620" s="153"/>
      <c r="EL620" s="153"/>
      <c r="EM620" s="153"/>
      <c r="EN620" s="153"/>
      <c r="EO620" s="153"/>
      <c r="EP620" s="153"/>
      <c r="EQ620" s="153"/>
      <c r="ER620" s="153"/>
      <c r="ES620" s="153"/>
      <c r="ET620" s="153"/>
      <c r="EU620" s="153"/>
    </row>
    <row r="621" spans="27:151">
      <c r="AA621" s="6" t="s">
        <v>282</v>
      </c>
      <c r="AB621" s="5" t="s">
        <v>283</v>
      </c>
      <c r="AC621" s="5" t="s">
        <v>284</v>
      </c>
      <c r="AD621" s="4">
        <v>13.56</v>
      </c>
      <c r="AE621" s="4">
        <v>28</v>
      </c>
      <c r="AF621" s="5">
        <v>114.3</v>
      </c>
      <c r="AG621" s="5">
        <v>6.5000000000000009</v>
      </c>
      <c r="AH621" s="6" t="str">
        <f t="shared" si="136"/>
        <v>114.3 x 6.5</v>
      </c>
      <c r="AI621" s="11" cm="1">
        <f t="array" ref="AI621">_xll.DCEPropSectPipe(AF621, AG621, "Area")</f>
        <v>2201.3139723703698</v>
      </c>
      <c r="AJ621" s="151" cm="1">
        <f t="array" ref="AJ621">_xll.DCEPropSectPipe(AF621, AG621, "Ix")</f>
        <v>3209265.3722516391</v>
      </c>
      <c r="AK621" s="151" cm="1">
        <f t="array" ref="AK621">_xll.DCEPropSectPipe(AF621, AG621, "W")</f>
        <v>56155.124623825708</v>
      </c>
      <c r="AL621" s="151" cm="1">
        <f t="array" ref="AL621">_xll.DCEPropSectPipe(AF621, AG621, "Sx")</f>
        <v>37813.500833333332</v>
      </c>
      <c r="AM621" s="11">
        <f>2*Cal!AG621</f>
        <v>13.000000000000002</v>
      </c>
      <c r="AN621" s="11">
        <f t="shared" si="137"/>
        <v>53.9</v>
      </c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B621" s="5" t="s">
        <v>303</v>
      </c>
      <c r="BC621" s="3">
        <v>1308.5758487564121</v>
      </c>
      <c r="BD621" s="3">
        <v>0</v>
      </c>
      <c r="BE621" s="3">
        <v>-0.94330628845020026</v>
      </c>
      <c r="BF621" s="3">
        <v>7.5398759431522979</v>
      </c>
      <c r="BG621" s="3">
        <v>0</v>
      </c>
      <c r="BH621" s="153">
        <f t="shared" si="138"/>
        <v>7.5398759431522979</v>
      </c>
      <c r="BI621" s="153">
        <f t="shared" si="139"/>
        <v>0.94330628845020026</v>
      </c>
      <c r="BJ621" s="8">
        <f t="shared" si="140"/>
        <v>2.8307245780104964</v>
      </c>
      <c r="BK621" s="8">
        <f t="shared" si="141"/>
        <v>0.63937479256585117</v>
      </c>
      <c r="BL621" s="8">
        <f t="shared" si="142"/>
        <v>3.4700993705763477</v>
      </c>
      <c r="BM621" s="8">
        <f t="shared" si="143"/>
        <v>7.0194542169338958E-3</v>
      </c>
      <c r="BN621" s="7" t="str">
        <f t="shared" si="144"/>
        <v>O/S</v>
      </c>
      <c r="BO621" s="9">
        <f t="shared" si="145"/>
        <v>0.63937479256585128</v>
      </c>
      <c r="BP621" s="7" t="str">
        <f t="shared" si="146"/>
        <v>OK</v>
      </c>
      <c r="BQ621" s="11">
        <f t="shared" si="147"/>
        <v>8.2923076923076913</v>
      </c>
      <c r="BR621" s="10" t="str">
        <f t="shared" si="148"/>
        <v>-</v>
      </c>
      <c r="BS621" s="9" t="str" cm="1">
        <f t="array" ref="BS621">IF(BQ621&lt;$K$45,"-",IF(BC621&lt;0,_xll.Dce_5575_1121_SigmaCr1(AN621,AG621,$B$23,$D$23),"-"))</f>
        <v>-</v>
      </c>
      <c r="BT621" s="10">
        <f t="shared" si="149"/>
        <v>0</v>
      </c>
      <c r="BU621" s="7" t="str">
        <f t="shared" si="150"/>
        <v>OK</v>
      </c>
      <c r="DB621" s="6"/>
      <c r="DC621" s="6"/>
      <c r="DD621" s="204"/>
      <c r="DE621" s="204"/>
      <c r="DF621" s="6"/>
      <c r="DG621" s="6"/>
      <c r="DH621" s="7"/>
      <c r="EB621" s="6"/>
      <c r="EC621" s="153"/>
      <c r="ED621" s="153"/>
      <c r="EE621" s="153"/>
      <c r="EF621" s="153"/>
      <c r="EG621" s="153"/>
      <c r="EH621" s="153"/>
      <c r="EI621" s="153"/>
      <c r="EJ621" s="153"/>
      <c r="EK621" s="153"/>
      <c r="EL621" s="153"/>
      <c r="EM621" s="153"/>
      <c r="EN621" s="153"/>
      <c r="EO621" s="153"/>
      <c r="EP621" s="153"/>
      <c r="EQ621" s="153"/>
      <c r="ER621" s="153"/>
      <c r="ES621" s="153"/>
      <c r="ET621" s="153"/>
      <c r="EU621" s="153"/>
    </row>
    <row r="622" spans="27:151">
      <c r="AA622" s="6" t="s">
        <v>282</v>
      </c>
      <c r="AB622" s="5" t="s">
        <v>283</v>
      </c>
      <c r="AC622" s="5" t="s">
        <v>284</v>
      </c>
      <c r="AD622" s="4">
        <v>14</v>
      </c>
      <c r="AE622" s="4">
        <v>28</v>
      </c>
      <c r="AF622" s="5">
        <v>114.3</v>
      </c>
      <c r="AG622" s="5">
        <v>6.5000000000000009</v>
      </c>
      <c r="AH622" s="6" t="str">
        <f t="shared" si="136"/>
        <v>114.3 x 6.5</v>
      </c>
      <c r="AI622" s="11" cm="1">
        <f t="array" ref="AI622">_xll.DCEPropSectPipe(AF622, AG622, "Area")</f>
        <v>2201.3139723703698</v>
      </c>
      <c r="AJ622" s="151" cm="1">
        <f t="array" ref="AJ622">_xll.DCEPropSectPipe(AF622, AG622, "Ix")</f>
        <v>3209265.3722516391</v>
      </c>
      <c r="AK622" s="151" cm="1">
        <f t="array" ref="AK622">_xll.DCEPropSectPipe(AF622, AG622, "W")</f>
        <v>56155.124623825708</v>
      </c>
      <c r="AL622" s="151" cm="1">
        <f t="array" ref="AL622">_xll.DCEPropSectPipe(AF622, AG622, "Sx")</f>
        <v>37813.500833333332</v>
      </c>
      <c r="AM622" s="11">
        <f>2*Cal!AG622</f>
        <v>13.000000000000002</v>
      </c>
      <c r="AN622" s="11">
        <f t="shared" si="137"/>
        <v>53.9</v>
      </c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B622" s="5" t="s">
        <v>303</v>
      </c>
      <c r="BC622" s="3">
        <v>1308.5758487564121</v>
      </c>
      <c r="BD622" s="3">
        <v>0</v>
      </c>
      <c r="BE622" s="3">
        <v>-0.86176259502214236</v>
      </c>
      <c r="BF622" s="3">
        <v>7.9347347614118728</v>
      </c>
      <c r="BG622" s="3">
        <v>0</v>
      </c>
      <c r="BH622" s="153">
        <f t="shared" si="138"/>
        <v>7.9347347614118728</v>
      </c>
      <c r="BI622" s="153">
        <f t="shared" si="139"/>
        <v>0.86176259502214236</v>
      </c>
      <c r="BJ622" s="8">
        <f t="shared" si="140"/>
        <v>2.8307245780104964</v>
      </c>
      <c r="BK622" s="8">
        <f t="shared" si="141"/>
        <v>0.67285847013839784</v>
      </c>
      <c r="BL622" s="8">
        <f t="shared" si="142"/>
        <v>3.5035830481488941</v>
      </c>
      <c r="BM622" s="8">
        <f t="shared" si="143"/>
        <v>6.4126606126652819E-3</v>
      </c>
      <c r="BN622" s="7" t="str">
        <f t="shared" si="144"/>
        <v>O/S</v>
      </c>
      <c r="BO622" s="9">
        <f t="shared" si="145"/>
        <v>0.67285847013839795</v>
      </c>
      <c r="BP622" s="7" t="str">
        <f t="shared" si="146"/>
        <v>OK</v>
      </c>
      <c r="BQ622" s="11">
        <f t="shared" si="147"/>
        <v>8.2923076923076913</v>
      </c>
      <c r="BR622" s="10" t="str">
        <f t="shared" si="148"/>
        <v>-</v>
      </c>
      <c r="BS622" s="9" t="str" cm="1">
        <f t="array" ref="BS622">IF(BQ622&lt;$K$45,"-",IF(BC622&lt;0,_xll.Dce_5575_1121_SigmaCr1(AN622,AG622,$B$23,$D$23),"-"))</f>
        <v>-</v>
      </c>
      <c r="BT622" s="10">
        <f t="shared" si="149"/>
        <v>0</v>
      </c>
      <c r="BU622" s="7" t="str">
        <f t="shared" si="150"/>
        <v>OK</v>
      </c>
      <c r="DB622" s="6"/>
      <c r="DC622" s="6"/>
      <c r="DD622" s="204"/>
      <c r="DE622" s="204"/>
      <c r="DF622" s="6"/>
      <c r="DG622" s="6"/>
      <c r="DH622" s="7"/>
      <c r="EB622" s="6"/>
      <c r="EC622" s="153"/>
      <c r="ED622" s="153"/>
      <c r="EE622" s="153"/>
      <c r="EF622" s="153"/>
      <c r="EG622" s="153"/>
      <c r="EH622" s="153"/>
      <c r="EI622" s="153"/>
      <c r="EJ622" s="153"/>
      <c r="EK622" s="153"/>
      <c r="EL622" s="153"/>
      <c r="EM622" s="153"/>
      <c r="EN622" s="153"/>
      <c r="EO622" s="153"/>
      <c r="EP622" s="153"/>
      <c r="EQ622" s="153"/>
      <c r="ER622" s="153"/>
      <c r="ES622" s="153"/>
      <c r="ET622" s="153"/>
      <c r="EU622" s="153"/>
    </row>
    <row r="623" spans="27:151">
      <c r="AA623" s="6" t="s">
        <v>282</v>
      </c>
      <c r="AB623" s="5" t="s">
        <v>283</v>
      </c>
      <c r="AC623" s="5" t="s">
        <v>284</v>
      </c>
      <c r="AD623" s="4">
        <v>14</v>
      </c>
      <c r="AE623" s="4">
        <v>28</v>
      </c>
      <c r="AF623" s="5">
        <v>114.3</v>
      </c>
      <c r="AG623" s="5">
        <v>6.5000000000000009</v>
      </c>
      <c r="AH623" s="6" t="str">
        <f t="shared" si="136"/>
        <v>114.3 x 6.5</v>
      </c>
      <c r="AI623" s="11" cm="1">
        <f t="array" ref="AI623">_xll.DCEPropSectPipe(AF623, AG623, "Area")</f>
        <v>2201.3139723703698</v>
      </c>
      <c r="AJ623" s="151" cm="1">
        <f t="array" ref="AJ623">_xll.DCEPropSectPipe(AF623, AG623, "Ix")</f>
        <v>3209265.3722516391</v>
      </c>
      <c r="AK623" s="151" cm="1">
        <f t="array" ref="AK623">_xll.DCEPropSectPipe(AF623, AG623, "W")</f>
        <v>56155.124623825708</v>
      </c>
      <c r="AL623" s="151" cm="1">
        <f t="array" ref="AL623">_xll.DCEPropSectPipe(AF623, AG623, "Sx")</f>
        <v>37813.500833333332</v>
      </c>
      <c r="AM623" s="11">
        <f>2*Cal!AG623</f>
        <v>13.000000000000002</v>
      </c>
      <c r="AN623" s="11">
        <f t="shared" si="137"/>
        <v>53.9</v>
      </c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B623" s="5" t="s">
        <v>303</v>
      </c>
      <c r="BC623" s="3">
        <v>1308.5758487563976</v>
      </c>
      <c r="BD623" s="3">
        <v>0</v>
      </c>
      <c r="BE623" s="3">
        <v>0.86176259502213193</v>
      </c>
      <c r="BF623" s="3">
        <v>7.9347347614116934</v>
      </c>
      <c r="BG623" s="3">
        <v>0</v>
      </c>
      <c r="BH623" s="153">
        <f t="shared" si="138"/>
        <v>7.9347347614116934</v>
      </c>
      <c r="BI623" s="153">
        <f t="shared" si="139"/>
        <v>0.86176259502213193</v>
      </c>
      <c r="BJ623" s="8">
        <f t="shared" si="140"/>
        <v>2.8307245780104648</v>
      </c>
      <c r="BK623" s="8">
        <f t="shared" si="141"/>
        <v>0.67285847013838262</v>
      </c>
      <c r="BL623" s="8">
        <f t="shared" si="142"/>
        <v>3.5035830481488475</v>
      </c>
      <c r="BM623" s="8">
        <f t="shared" si="143"/>
        <v>6.4126606126652039E-3</v>
      </c>
      <c r="BN623" s="7" t="str">
        <f t="shared" si="144"/>
        <v>O/S</v>
      </c>
      <c r="BO623" s="9">
        <f t="shared" si="145"/>
        <v>0.67285847013838274</v>
      </c>
      <c r="BP623" s="7" t="str">
        <f t="shared" si="146"/>
        <v>OK</v>
      </c>
      <c r="BQ623" s="11">
        <f t="shared" si="147"/>
        <v>8.2923076923076913</v>
      </c>
      <c r="BR623" s="10" t="str">
        <f t="shared" si="148"/>
        <v>-</v>
      </c>
      <c r="BS623" s="9" t="str" cm="1">
        <f t="array" ref="BS623">IF(BQ623&lt;$K$45,"-",IF(BC623&lt;0,_xll.Dce_5575_1121_SigmaCr1(AN623,AG623,$B$23,$D$23),"-"))</f>
        <v>-</v>
      </c>
      <c r="BT623" s="10">
        <f t="shared" si="149"/>
        <v>0</v>
      </c>
      <c r="BU623" s="7" t="str">
        <f t="shared" si="150"/>
        <v>OK</v>
      </c>
      <c r="DB623" s="6"/>
      <c r="DC623" s="6"/>
      <c r="DD623" s="204"/>
      <c r="DE623" s="204"/>
      <c r="DF623" s="6"/>
      <c r="DG623" s="6"/>
      <c r="DH623" s="7"/>
      <c r="EB623" s="6"/>
      <c r="EC623" s="153"/>
      <c r="ED623" s="153"/>
      <c r="EE623" s="153"/>
      <c r="EF623" s="153"/>
      <c r="EG623" s="153"/>
      <c r="EH623" s="153"/>
      <c r="EI623" s="153"/>
      <c r="EJ623" s="153"/>
      <c r="EK623" s="153"/>
      <c r="EL623" s="153"/>
      <c r="EM623" s="153"/>
      <c r="EN623" s="153"/>
      <c r="EO623" s="153"/>
      <c r="EP623" s="153"/>
      <c r="EQ623" s="153"/>
      <c r="ER623" s="153"/>
      <c r="ES623" s="153"/>
      <c r="ET623" s="153"/>
      <c r="EU623" s="153"/>
    </row>
    <row r="624" spans="27:151">
      <c r="AA624" s="6" t="s">
        <v>282</v>
      </c>
      <c r="AB624" s="5" t="s">
        <v>283</v>
      </c>
      <c r="AC624" s="5" t="s">
        <v>284</v>
      </c>
      <c r="AD624" s="4">
        <v>14.44</v>
      </c>
      <c r="AE624" s="4">
        <v>28</v>
      </c>
      <c r="AF624" s="5">
        <v>114.3</v>
      </c>
      <c r="AG624" s="5">
        <v>6.5000000000000009</v>
      </c>
      <c r="AH624" s="6" t="str">
        <f t="shared" si="136"/>
        <v>114.3 x 6.5</v>
      </c>
      <c r="AI624" s="11" cm="1">
        <f t="array" ref="AI624">_xll.DCEPropSectPipe(AF624, AG624, "Area")</f>
        <v>2201.3139723703698</v>
      </c>
      <c r="AJ624" s="151" cm="1">
        <f t="array" ref="AJ624">_xll.DCEPropSectPipe(AF624, AG624, "Ix")</f>
        <v>3209265.3722516391</v>
      </c>
      <c r="AK624" s="151" cm="1">
        <f t="array" ref="AK624">_xll.DCEPropSectPipe(AF624, AG624, "W")</f>
        <v>56155.124623825708</v>
      </c>
      <c r="AL624" s="151" cm="1">
        <f t="array" ref="AL624">_xll.DCEPropSectPipe(AF624, AG624, "Sx")</f>
        <v>37813.500833333332</v>
      </c>
      <c r="AM624" s="11">
        <f>2*Cal!AG624</f>
        <v>13.000000000000002</v>
      </c>
      <c r="AN624" s="11">
        <f t="shared" si="137"/>
        <v>53.9</v>
      </c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B624" s="5" t="s">
        <v>303</v>
      </c>
      <c r="BC624" s="3">
        <v>1308.5758487563976</v>
      </c>
      <c r="BD624" s="3">
        <v>0</v>
      </c>
      <c r="BE624" s="3">
        <v>0.94330628845018993</v>
      </c>
      <c r="BF624" s="3">
        <v>7.539875943152123</v>
      </c>
      <c r="BG624" s="3">
        <v>0</v>
      </c>
      <c r="BH624" s="153">
        <f t="shared" si="138"/>
        <v>7.539875943152123</v>
      </c>
      <c r="BI624" s="153">
        <f t="shared" si="139"/>
        <v>0.94330628845018993</v>
      </c>
      <c r="BJ624" s="8">
        <f t="shared" si="140"/>
        <v>2.8307245780104648</v>
      </c>
      <c r="BK624" s="8">
        <f t="shared" si="141"/>
        <v>0.63937479256583629</v>
      </c>
      <c r="BL624" s="8">
        <f t="shared" si="142"/>
        <v>3.470099370576301</v>
      </c>
      <c r="BM624" s="8">
        <f t="shared" si="143"/>
        <v>7.0194542169338195E-3</v>
      </c>
      <c r="BN624" s="7" t="str">
        <f t="shared" si="144"/>
        <v>O/S</v>
      </c>
      <c r="BO624" s="9">
        <f t="shared" si="145"/>
        <v>0.6393747925658364</v>
      </c>
      <c r="BP624" s="7" t="str">
        <f t="shared" si="146"/>
        <v>OK</v>
      </c>
      <c r="BQ624" s="11">
        <f t="shared" si="147"/>
        <v>8.2923076923076913</v>
      </c>
      <c r="BR624" s="10" t="str">
        <f t="shared" si="148"/>
        <v>-</v>
      </c>
      <c r="BS624" s="9" t="str" cm="1">
        <f t="array" ref="BS624">IF(BQ624&lt;$K$45,"-",IF(BC624&lt;0,_xll.Dce_5575_1121_SigmaCr1(AN624,AG624,$B$23,$D$23),"-"))</f>
        <v>-</v>
      </c>
      <c r="BT624" s="10">
        <f t="shared" si="149"/>
        <v>0</v>
      </c>
      <c r="BU624" s="7" t="str">
        <f t="shared" si="150"/>
        <v>OK</v>
      </c>
      <c r="DB624" s="6"/>
      <c r="DC624" s="6"/>
      <c r="DD624" s="204"/>
      <c r="DE624" s="204"/>
      <c r="DF624" s="6"/>
      <c r="DG624" s="6"/>
      <c r="DH624" s="7"/>
      <c r="EB624" s="6"/>
      <c r="EC624" s="153"/>
      <c r="ED624" s="153"/>
      <c r="EE624" s="153"/>
      <c r="EF624" s="153"/>
      <c r="EG624" s="153"/>
      <c r="EH624" s="153"/>
      <c r="EI624" s="153"/>
      <c r="EJ624" s="153"/>
      <c r="EK624" s="153"/>
      <c r="EL624" s="153"/>
      <c r="EM624" s="153"/>
      <c r="EN624" s="153"/>
      <c r="EO624" s="153"/>
      <c r="EP624" s="153"/>
      <c r="EQ624" s="153"/>
      <c r="ER624" s="153"/>
      <c r="ES624" s="153"/>
      <c r="ET624" s="153"/>
      <c r="EU624" s="153"/>
    </row>
    <row r="625" spans="27:151">
      <c r="AA625" s="6" t="s">
        <v>282</v>
      </c>
      <c r="AB625" s="5" t="s">
        <v>283</v>
      </c>
      <c r="AC625" s="5" t="s">
        <v>284</v>
      </c>
      <c r="AD625" s="4">
        <v>14.88</v>
      </c>
      <c r="AE625" s="4">
        <v>28</v>
      </c>
      <c r="AF625" s="5">
        <v>114.3</v>
      </c>
      <c r="AG625" s="5">
        <v>6.5000000000000009</v>
      </c>
      <c r="AH625" s="6" t="str">
        <f t="shared" si="136"/>
        <v>114.3 x 6.5</v>
      </c>
      <c r="AI625" s="11" cm="1">
        <f t="array" ref="AI625">_xll.DCEPropSectPipe(AF625, AG625, "Area")</f>
        <v>2201.3139723703698</v>
      </c>
      <c r="AJ625" s="151" cm="1">
        <f t="array" ref="AJ625">_xll.DCEPropSectPipe(AF625, AG625, "Ix")</f>
        <v>3209265.3722516391</v>
      </c>
      <c r="AK625" s="151" cm="1">
        <f t="array" ref="AK625">_xll.DCEPropSectPipe(AF625, AG625, "W")</f>
        <v>56155.124623825708</v>
      </c>
      <c r="AL625" s="151" cm="1">
        <f t="array" ref="AL625">_xll.DCEPropSectPipe(AF625, AG625, "Sx")</f>
        <v>37813.500833333332</v>
      </c>
      <c r="AM625" s="11">
        <f>2*Cal!AG625</f>
        <v>13.000000000000002</v>
      </c>
      <c r="AN625" s="11">
        <f t="shared" si="137"/>
        <v>53.9</v>
      </c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B625" s="5" t="s">
        <v>303</v>
      </c>
      <c r="BC625" s="3">
        <v>1308.5758487563976</v>
      </c>
      <c r="BD625" s="3">
        <v>0</v>
      </c>
      <c r="BE625" s="3">
        <v>1.0248499818782479</v>
      </c>
      <c r="BF625" s="3">
        <v>7.1093417590177763</v>
      </c>
      <c r="BG625" s="3">
        <v>0</v>
      </c>
      <c r="BH625" s="153">
        <f t="shared" si="138"/>
        <v>7.1093417590177763</v>
      </c>
      <c r="BI625" s="153">
        <f t="shared" si="139"/>
        <v>1.0248499818782479</v>
      </c>
      <c r="BJ625" s="8">
        <f t="shared" si="140"/>
        <v>2.8307245780104648</v>
      </c>
      <c r="BK625" s="8">
        <f t="shared" si="141"/>
        <v>0.60286587560899862</v>
      </c>
      <c r="BL625" s="8">
        <f t="shared" si="142"/>
        <v>3.4335904536194635</v>
      </c>
      <c r="BM625" s="8">
        <f t="shared" si="143"/>
        <v>7.6262478212024325E-3</v>
      </c>
      <c r="BN625" s="7" t="str">
        <f t="shared" si="144"/>
        <v>O/S</v>
      </c>
      <c r="BO625" s="9">
        <f t="shared" si="145"/>
        <v>0.60286587560899874</v>
      </c>
      <c r="BP625" s="7" t="str">
        <f t="shared" si="146"/>
        <v>OK</v>
      </c>
      <c r="BQ625" s="11">
        <f t="shared" si="147"/>
        <v>8.2923076923076913</v>
      </c>
      <c r="BR625" s="10" t="str">
        <f t="shared" si="148"/>
        <v>-</v>
      </c>
      <c r="BS625" s="9" t="str" cm="1">
        <f t="array" ref="BS625">IF(BQ625&lt;$K$45,"-",IF(BC625&lt;0,_xll.Dce_5575_1121_SigmaCr1(AN625,AG625,$B$23,$D$23),"-"))</f>
        <v>-</v>
      </c>
      <c r="BT625" s="10">
        <f t="shared" si="149"/>
        <v>0</v>
      </c>
      <c r="BU625" s="7" t="str">
        <f t="shared" si="150"/>
        <v>OK</v>
      </c>
      <c r="DB625" s="6"/>
      <c r="DC625" s="6"/>
      <c r="DD625" s="204"/>
      <c r="DE625" s="204"/>
      <c r="DF625" s="6"/>
      <c r="DG625" s="6"/>
      <c r="DH625" s="7"/>
      <c r="EB625" s="6"/>
      <c r="EC625" s="153"/>
      <c r="ED625" s="153"/>
      <c r="EE625" s="153"/>
      <c r="EF625" s="153"/>
      <c r="EG625" s="153"/>
      <c r="EH625" s="153"/>
      <c r="EI625" s="153"/>
      <c r="EJ625" s="153"/>
      <c r="EK625" s="153"/>
      <c r="EL625" s="153"/>
      <c r="EM625" s="153"/>
      <c r="EN625" s="153"/>
      <c r="EO625" s="153"/>
      <c r="EP625" s="153"/>
      <c r="EQ625" s="153"/>
      <c r="ER625" s="153"/>
      <c r="ES625" s="153"/>
      <c r="ET625" s="153"/>
      <c r="EU625" s="153"/>
    </row>
    <row r="626" spans="27:151">
      <c r="AA626" s="6" t="s">
        <v>282</v>
      </c>
      <c r="AB626" s="5" t="s">
        <v>283</v>
      </c>
      <c r="AC626" s="5" t="s">
        <v>284</v>
      </c>
      <c r="AD626" s="4">
        <v>15.31</v>
      </c>
      <c r="AE626" s="4">
        <v>28</v>
      </c>
      <c r="AF626" s="5">
        <v>114.3</v>
      </c>
      <c r="AG626" s="5">
        <v>6.5000000000000009</v>
      </c>
      <c r="AH626" s="6" t="str">
        <f t="shared" si="136"/>
        <v>114.3 x 6.5</v>
      </c>
      <c r="AI626" s="11" cm="1">
        <f t="array" ref="AI626">_xll.DCEPropSectPipe(AF626, AG626, "Area")</f>
        <v>2201.3139723703698</v>
      </c>
      <c r="AJ626" s="151" cm="1">
        <f t="array" ref="AJ626">_xll.DCEPropSectPipe(AF626, AG626, "Ix")</f>
        <v>3209265.3722516391</v>
      </c>
      <c r="AK626" s="151" cm="1">
        <f t="array" ref="AK626">_xll.DCEPropSectPipe(AF626, AG626, "W")</f>
        <v>56155.124623825708</v>
      </c>
      <c r="AL626" s="151" cm="1">
        <f t="array" ref="AL626">_xll.DCEPropSectPipe(AF626, AG626, "Sx")</f>
        <v>37813.500833333332</v>
      </c>
      <c r="AM626" s="11">
        <f>2*Cal!AG626</f>
        <v>13.000000000000002</v>
      </c>
      <c r="AN626" s="11">
        <f t="shared" si="137"/>
        <v>53.9</v>
      </c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B626" s="5" t="s">
        <v>303</v>
      </c>
      <c r="BC626" s="3">
        <v>1308.5758487563976</v>
      </c>
      <c r="BD626" s="3">
        <v>0</v>
      </c>
      <c r="BE626" s="3">
        <v>1.1063936753063057</v>
      </c>
      <c r="BF626" s="3">
        <v>6.6431322090086553</v>
      </c>
      <c r="BG626" s="3">
        <v>0</v>
      </c>
      <c r="BH626" s="153">
        <f t="shared" si="138"/>
        <v>6.6431322090086553</v>
      </c>
      <c r="BI626" s="153">
        <f t="shared" si="139"/>
        <v>1.1063936753063057</v>
      </c>
      <c r="BJ626" s="8">
        <f t="shared" si="140"/>
        <v>2.8307245780104648</v>
      </c>
      <c r="BK626" s="8">
        <f t="shared" si="141"/>
        <v>0.56333171926786962</v>
      </c>
      <c r="BL626" s="8">
        <f t="shared" si="142"/>
        <v>3.3940562972783344</v>
      </c>
      <c r="BM626" s="8">
        <f t="shared" si="143"/>
        <v>8.2330414254710473E-3</v>
      </c>
      <c r="BN626" s="7" t="str">
        <f t="shared" si="144"/>
        <v>O/S</v>
      </c>
      <c r="BO626" s="9">
        <f t="shared" si="145"/>
        <v>0.56333171926786973</v>
      </c>
      <c r="BP626" s="7" t="str">
        <f t="shared" si="146"/>
        <v>OK</v>
      </c>
      <c r="BQ626" s="11">
        <f t="shared" si="147"/>
        <v>8.2923076923076913</v>
      </c>
      <c r="BR626" s="10" t="str">
        <f t="shared" si="148"/>
        <v>-</v>
      </c>
      <c r="BS626" s="9" t="str" cm="1">
        <f t="array" ref="BS626">IF(BQ626&lt;$K$45,"-",IF(BC626&lt;0,_xll.Dce_5575_1121_SigmaCr1(AN626,AG626,$B$23,$D$23),"-"))</f>
        <v>-</v>
      </c>
      <c r="BT626" s="10">
        <f t="shared" si="149"/>
        <v>0</v>
      </c>
      <c r="BU626" s="7" t="str">
        <f t="shared" si="150"/>
        <v>OK</v>
      </c>
      <c r="DB626" s="6"/>
      <c r="DC626" s="6"/>
      <c r="DD626" s="204"/>
      <c r="DE626" s="204"/>
      <c r="DF626" s="6"/>
      <c r="DG626" s="6"/>
      <c r="DH626" s="7"/>
      <c r="EB626" s="6"/>
      <c r="EC626" s="153"/>
      <c r="ED626" s="153"/>
      <c r="EE626" s="153"/>
      <c r="EF626" s="153"/>
      <c r="EG626" s="153"/>
      <c r="EH626" s="153"/>
      <c r="EI626" s="153"/>
      <c r="EJ626" s="153"/>
      <c r="EK626" s="153"/>
      <c r="EL626" s="153"/>
      <c r="EM626" s="153"/>
      <c r="EN626" s="153"/>
      <c r="EO626" s="153"/>
      <c r="EP626" s="153"/>
      <c r="EQ626" s="153"/>
      <c r="ER626" s="153"/>
      <c r="ES626" s="153"/>
      <c r="ET626" s="153"/>
      <c r="EU626" s="153"/>
    </row>
    <row r="627" spans="27:151">
      <c r="AA627" s="6" t="s">
        <v>282</v>
      </c>
      <c r="AB627" s="5" t="s">
        <v>283</v>
      </c>
      <c r="AC627" s="5" t="s">
        <v>284</v>
      </c>
      <c r="AD627" s="4">
        <v>15.75</v>
      </c>
      <c r="AE627" s="4">
        <v>28</v>
      </c>
      <c r="AF627" s="5">
        <v>114.3</v>
      </c>
      <c r="AG627" s="5">
        <v>6.5000000000000009</v>
      </c>
      <c r="AH627" s="6" t="str">
        <f t="shared" si="136"/>
        <v>114.3 x 6.5</v>
      </c>
      <c r="AI627" s="11" cm="1">
        <f t="array" ref="AI627">_xll.DCEPropSectPipe(AF627, AG627, "Area")</f>
        <v>2201.3139723703698</v>
      </c>
      <c r="AJ627" s="151" cm="1">
        <f t="array" ref="AJ627">_xll.DCEPropSectPipe(AF627, AG627, "Ix")</f>
        <v>3209265.3722516391</v>
      </c>
      <c r="AK627" s="151" cm="1">
        <f t="array" ref="AK627">_xll.DCEPropSectPipe(AF627, AG627, "W")</f>
        <v>56155.124623825708</v>
      </c>
      <c r="AL627" s="151" cm="1">
        <f t="array" ref="AL627">_xll.DCEPropSectPipe(AF627, AG627, "Sx")</f>
        <v>37813.500833333332</v>
      </c>
      <c r="AM627" s="11">
        <f>2*Cal!AG627</f>
        <v>13.000000000000002</v>
      </c>
      <c r="AN627" s="11">
        <f t="shared" si="137"/>
        <v>53.9</v>
      </c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B627" s="5" t="s">
        <v>303</v>
      </c>
      <c r="BC627" s="3">
        <v>1308.5758487563976</v>
      </c>
      <c r="BD627" s="3">
        <v>0</v>
      </c>
      <c r="BE627" s="3">
        <v>1.1879373687343637</v>
      </c>
      <c r="BF627" s="3">
        <v>6.1412472931247599</v>
      </c>
      <c r="BG627" s="3">
        <v>0</v>
      </c>
      <c r="BH627" s="153">
        <f t="shared" si="138"/>
        <v>6.1412472931247599</v>
      </c>
      <c r="BI627" s="153">
        <f t="shared" si="139"/>
        <v>1.1879373687343637</v>
      </c>
      <c r="BJ627" s="8">
        <f t="shared" si="140"/>
        <v>2.8307245780104648</v>
      </c>
      <c r="BK627" s="8">
        <f t="shared" si="141"/>
        <v>0.52077232354244929</v>
      </c>
      <c r="BL627" s="8">
        <f t="shared" si="142"/>
        <v>3.3514969015529141</v>
      </c>
      <c r="BM627" s="8">
        <f t="shared" si="143"/>
        <v>8.8398350297396611E-3</v>
      </c>
      <c r="BN627" s="7" t="str">
        <f t="shared" si="144"/>
        <v>O/S</v>
      </c>
      <c r="BO627" s="9">
        <f t="shared" si="145"/>
        <v>0.52077232354244929</v>
      </c>
      <c r="BP627" s="7" t="str">
        <f t="shared" si="146"/>
        <v>OK</v>
      </c>
      <c r="BQ627" s="11">
        <f t="shared" si="147"/>
        <v>8.2923076923076913</v>
      </c>
      <c r="BR627" s="10" t="str">
        <f t="shared" si="148"/>
        <v>-</v>
      </c>
      <c r="BS627" s="9" t="str" cm="1">
        <f t="array" ref="BS627">IF(BQ627&lt;$K$45,"-",IF(BC627&lt;0,_xll.Dce_5575_1121_SigmaCr1(AN627,AG627,$B$23,$D$23),"-"))</f>
        <v>-</v>
      </c>
      <c r="BT627" s="10">
        <f t="shared" si="149"/>
        <v>0</v>
      </c>
      <c r="BU627" s="7" t="str">
        <f t="shared" si="150"/>
        <v>OK</v>
      </c>
      <c r="DB627" s="6"/>
      <c r="DC627" s="6"/>
      <c r="DD627" s="204"/>
      <c r="DE627" s="204"/>
      <c r="DF627" s="6"/>
      <c r="DG627" s="6"/>
      <c r="DH627" s="7"/>
      <c r="EB627" s="6"/>
      <c r="EC627" s="153"/>
      <c r="ED627" s="153"/>
      <c r="EE627" s="153"/>
      <c r="EF627" s="153"/>
      <c r="EG627" s="153"/>
      <c r="EH627" s="153"/>
      <c r="EI627" s="153"/>
      <c r="EJ627" s="153"/>
      <c r="EK627" s="153"/>
      <c r="EL627" s="153"/>
      <c r="EM627" s="153"/>
      <c r="EN627" s="153"/>
      <c r="EO627" s="153"/>
      <c r="EP627" s="153"/>
      <c r="EQ627" s="153"/>
      <c r="ER627" s="153"/>
      <c r="ES627" s="153"/>
      <c r="ET627" s="153"/>
      <c r="EU627" s="153"/>
    </row>
    <row r="628" spans="27:151">
      <c r="AA628" s="6" t="s">
        <v>282</v>
      </c>
      <c r="AB628" s="5" t="s">
        <v>283</v>
      </c>
      <c r="AC628" s="5" t="s">
        <v>284</v>
      </c>
      <c r="AD628" s="4">
        <v>15.75</v>
      </c>
      <c r="AE628" s="4">
        <v>28</v>
      </c>
      <c r="AF628" s="5">
        <v>114.3</v>
      </c>
      <c r="AG628" s="5">
        <v>6.5000000000000009</v>
      </c>
      <c r="AH628" s="6" t="str">
        <f t="shared" si="136"/>
        <v>114.3 x 6.5</v>
      </c>
      <c r="AI628" s="11" cm="1">
        <f t="array" ref="AI628">_xll.DCEPropSectPipe(AF628, AG628, "Area")</f>
        <v>2201.3139723703698</v>
      </c>
      <c r="AJ628" s="151" cm="1">
        <f t="array" ref="AJ628">_xll.DCEPropSectPipe(AF628, AG628, "Ix")</f>
        <v>3209265.3722516391</v>
      </c>
      <c r="AK628" s="151" cm="1">
        <f t="array" ref="AK628">_xll.DCEPropSectPipe(AF628, AG628, "W")</f>
        <v>56155.124623825708</v>
      </c>
      <c r="AL628" s="151" cm="1">
        <f t="array" ref="AL628">_xll.DCEPropSectPipe(AF628, AG628, "Sx")</f>
        <v>37813.500833333332</v>
      </c>
      <c r="AM628" s="11">
        <f>2*Cal!AG628</f>
        <v>13.000000000000002</v>
      </c>
      <c r="AN628" s="11">
        <f t="shared" si="137"/>
        <v>53.9</v>
      </c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B628" s="5" t="s">
        <v>303</v>
      </c>
      <c r="BC628" s="3">
        <v>1308.5758487563976</v>
      </c>
      <c r="BD628" s="3">
        <v>0</v>
      </c>
      <c r="BE628" s="3">
        <v>-0.71080819431914011</v>
      </c>
      <c r="BF628" s="3">
        <v>6.1412472931246507</v>
      </c>
      <c r="BG628" s="3">
        <v>0</v>
      </c>
      <c r="BH628" s="153">
        <f t="shared" si="138"/>
        <v>6.1412472931246507</v>
      </c>
      <c r="BI628" s="153">
        <f t="shared" si="139"/>
        <v>0.71080819431914011</v>
      </c>
      <c r="BJ628" s="8">
        <f t="shared" si="140"/>
        <v>2.8307245780104648</v>
      </c>
      <c r="BK628" s="8">
        <f t="shared" si="141"/>
        <v>0.52077232354243996</v>
      </c>
      <c r="BL628" s="8">
        <f t="shared" si="142"/>
        <v>3.3514969015529048</v>
      </c>
      <c r="BM628" s="8">
        <f t="shared" si="143"/>
        <v>5.289358968699448E-3</v>
      </c>
      <c r="BN628" s="7" t="str">
        <f t="shared" si="144"/>
        <v>O/S</v>
      </c>
      <c r="BO628" s="9">
        <f t="shared" si="145"/>
        <v>0.52077232354244007</v>
      </c>
      <c r="BP628" s="7" t="str">
        <f t="shared" si="146"/>
        <v>OK</v>
      </c>
      <c r="BQ628" s="11">
        <f t="shared" si="147"/>
        <v>8.2923076923076913</v>
      </c>
      <c r="BR628" s="10" t="str">
        <f t="shared" si="148"/>
        <v>-</v>
      </c>
      <c r="BS628" s="9" t="str" cm="1">
        <f t="array" ref="BS628">IF(BQ628&lt;$K$45,"-",IF(BC628&lt;0,_xll.Dce_5575_1121_SigmaCr1(AN628,AG628,$B$23,$D$23),"-"))</f>
        <v>-</v>
      </c>
      <c r="BT628" s="10">
        <f t="shared" si="149"/>
        <v>0</v>
      </c>
      <c r="BU628" s="7" t="str">
        <f t="shared" si="150"/>
        <v>OK</v>
      </c>
      <c r="DB628" s="6"/>
      <c r="DC628" s="6"/>
      <c r="DD628" s="204"/>
      <c r="DE628" s="204"/>
      <c r="DF628" s="6"/>
      <c r="DG628" s="6"/>
      <c r="DH628" s="7"/>
      <c r="EB628" s="6"/>
      <c r="EC628" s="153"/>
      <c r="ED628" s="153"/>
      <c r="EE628" s="153"/>
      <c r="EF628" s="153"/>
      <c r="EG628" s="153"/>
      <c r="EH628" s="153"/>
      <c r="EI628" s="153"/>
      <c r="EJ628" s="153"/>
      <c r="EK628" s="153"/>
      <c r="EL628" s="153"/>
      <c r="EM628" s="153"/>
      <c r="EN628" s="153"/>
      <c r="EO628" s="153"/>
      <c r="EP628" s="153"/>
      <c r="EQ628" s="153"/>
      <c r="ER628" s="153"/>
      <c r="ES628" s="153"/>
      <c r="ET628" s="153"/>
      <c r="EU628" s="153"/>
    </row>
    <row r="629" spans="27:151">
      <c r="AA629" s="6" t="s">
        <v>282</v>
      </c>
      <c r="AB629" s="5" t="s">
        <v>283</v>
      </c>
      <c r="AC629" s="5" t="s">
        <v>284</v>
      </c>
      <c r="AD629" s="4">
        <v>16.190000000000001</v>
      </c>
      <c r="AE629" s="4">
        <v>28</v>
      </c>
      <c r="AF629" s="5">
        <v>114.3</v>
      </c>
      <c r="AG629" s="5">
        <v>6.5000000000000009</v>
      </c>
      <c r="AH629" s="6" t="str">
        <f t="shared" si="136"/>
        <v>114.3 x 6.5</v>
      </c>
      <c r="AI629" s="11" cm="1">
        <f t="array" ref="AI629">_xll.DCEPropSectPipe(AF629, AG629, "Area")</f>
        <v>2201.3139723703698</v>
      </c>
      <c r="AJ629" s="151" cm="1">
        <f t="array" ref="AJ629">_xll.DCEPropSectPipe(AF629, AG629, "Ix")</f>
        <v>3209265.3722516391</v>
      </c>
      <c r="AK629" s="151" cm="1">
        <f t="array" ref="AK629">_xll.DCEPropSectPipe(AF629, AG629, "W")</f>
        <v>56155.124623825708</v>
      </c>
      <c r="AL629" s="151" cm="1">
        <f t="array" ref="AL629">_xll.DCEPropSectPipe(AF629, AG629, "Sx")</f>
        <v>37813.500833333332</v>
      </c>
      <c r="AM629" s="11">
        <f>2*Cal!AG629</f>
        <v>13.000000000000002</v>
      </c>
      <c r="AN629" s="11">
        <f t="shared" si="137"/>
        <v>53.9</v>
      </c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B629" s="5" t="s">
        <v>303</v>
      </c>
      <c r="BC629" s="3">
        <v>1308.5758487563976</v>
      </c>
      <c r="BD629" s="3">
        <v>0</v>
      </c>
      <c r="BE629" s="3">
        <v>-0.62926450089108221</v>
      </c>
      <c r="BF629" s="3">
        <v>6.4343881952018869</v>
      </c>
      <c r="BG629" s="3">
        <v>0</v>
      </c>
      <c r="BH629" s="153">
        <f t="shared" si="138"/>
        <v>6.4343881952018869</v>
      </c>
      <c r="BI629" s="153">
        <f t="shared" si="139"/>
        <v>0.62926450089108221</v>
      </c>
      <c r="BJ629" s="8">
        <f t="shared" si="140"/>
        <v>2.8307245780104648</v>
      </c>
      <c r="BK629" s="8">
        <f t="shared" si="141"/>
        <v>0.54563041204035756</v>
      </c>
      <c r="BL629" s="8">
        <f t="shared" si="142"/>
        <v>3.3763549900508223</v>
      </c>
      <c r="BM629" s="8">
        <f t="shared" si="143"/>
        <v>4.682565364430835E-3</v>
      </c>
      <c r="BN629" s="7" t="str">
        <f t="shared" si="144"/>
        <v>O/S</v>
      </c>
      <c r="BO629" s="9">
        <f t="shared" si="145"/>
        <v>0.54563041204035767</v>
      </c>
      <c r="BP629" s="7" t="str">
        <f t="shared" si="146"/>
        <v>OK</v>
      </c>
      <c r="BQ629" s="11">
        <f t="shared" si="147"/>
        <v>8.2923076923076913</v>
      </c>
      <c r="BR629" s="10" t="str">
        <f t="shared" si="148"/>
        <v>-</v>
      </c>
      <c r="BS629" s="9" t="str" cm="1">
        <f t="array" ref="BS629">IF(BQ629&lt;$K$45,"-",IF(BC629&lt;0,_xll.Dce_5575_1121_SigmaCr1(AN629,AG629,$B$23,$D$23),"-"))</f>
        <v>-</v>
      </c>
      <c r="BT629" s="10">
        <f t="shared" si="149"/>
        <v>0</v>
      </c>
      <c r="BU629" s="7" t="str">
        <f t="shared" si="150"/>
        <v>OK</v>
      </c>
      <c r="DB629" s="6"/>
      <c r="DC629" s="6"/>
      <c r="DD629" s="204"/>
      <c r="DE629" s="204"/>
      <c r="DF629" s="6"/>
      <c r="DG629" s="6"/>
      <c r="DH629" s="7"/>
      <c r="EB629" s="6"/>
      <c r="EC629" s="153"/>
      <c r="ED629" s="153"/>
      <c r="EE629" s="153"/>
      <c r="EF629" s="153"/>
      <c r="EG629" s="153"/>
      <c r="EH629" s="153"/>
      <c r="EI629" s="153"/>
      <c r="EJ629" s="153"/>
      <c r="EK629" s="153"/>
      <c r="EL629" s="153"/>
      <c r="EM629" s="153"/>
      <c r="EN629" s="153"/>
      <c r="EO629" s="153"/>
      <c r="EP629" s="153"/>
      <c r="EQ629" s="153"/>
      <c r="ER629" s="153"/>
      <c r="ES629" s="153"/>
      <c r="ET629" s="153"/>
      <c r="EU629" s="153"/>
    </row>
    <row r="630" spans="27:151">
      <c r="AA630" s="6" t="s">
        <v>282</v>
      </c>
      <c r="AB630" s="5" t="s">
        <v>283</v>
      </c>
      <c r="AC630" s="5" t="s">
        <v>284</v>
      </c>
      <c r="AD630" s="4">
        <v>16.62</v>
      </c>
      <c r="AE630" s="4">
        <v>28</v>
      </c>
      <c r="AF630" s="5">
        <v>114.3</v>
      </c>
      <c r="AG630" s="5">
        <v>6.5000000000000009</v>
      </c>
      <c r="AH630" s="6" t="str">
        <f t="shared" si="136"/>
        <v>114.3 x 6.5</v>
      </c>
      <c r="AI630" s="11" cm="1">
        <f t="array" ref="AI630">_xll.DCEPropSectPipe(AF630, AG630, "Area")</f>
        <v>2201.3139723703698</v>
      </c>
      <c r="AJ630" s="151" cm="1">
        <f t="array" ref="AJ630">_xll.DCEPropSectPipe(AF630, AG630, "Ix")</f>
        <v>3209265.3722516391</v>
      </c>
      <c r="AK630" s="151" cm="1">
        <f t="array" ref="AK630">_xll.DCEPropSectPipe(AF630, AG630, "W")</f>
        <v>56155.124623825708</v>
      </c>
      <c r="AL630" s="151" cm="1">
        <f t="array" ref="AL630">_xll.DCEPropSectPipe(AF630, AG630, "Sx")</f>
        <v>37813.500833333332</v>
      </c>
      <c r="AM630" s="11">
        <f>2*Cal!AG630</f>
        <v>13.000000000000002</v>
      </c>
      <c r="AN630" s="11">
        <f t="shared" si="137"/>
        <v>53.9</v>
      </c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B630" s="5" t="s">
        <v>303</v>
      </c>
      <c r="BC630" s="3">
        <v>1308.5758487563976</v>
      </c>
      <c r="BD630" s="3">
        <v>0</v>
      </c>
      <c r="BE630" s="3">
        <v>-0.54772080746302421</v>
      </c>
      <c r="BF630" s="3">
        <v>6.6918537314043478</v>
      </c>
      <c r="BG630" s="3">
        <v>0</v>
      </c>
      <c r="BH630" s="153">
        <f t="shared" si="138"/>
        <v>6.6918537314043478</v>
      </c>
      <c r="BI630" s="153">
        <f t="shared" si="139"/>
        <v>0.54772080746302421</v>
      </c>
      <c r="BJ630" s="8">
        <f t="shared" si="140"/>
        <v>2.8307245780104648</v>
      </c>
      <c r="BK630" s="8">
        <f t="shared" si="141"/>
        <v>0.56746326115398371</v>
      </c>
      <c r="BL630" s="8">
        <f t="shared" si="142"/>
        <v>3.3981878391644487</v>
      </c>
      <c r="BM630" s="8">
        <f t="shared" si="143"/>
        <v>4.0757717601622202E-3</v>
      </c>
      <c r="BN630" s="7" t="str">
        <f t="shared" si="144"/>
        <v>O/S</v>
      </c>
      <c r="BO630" s="9">
        <f t="shared" si="145"/>
        <v>0.56746326115398382</v>
      </c>
      <c r="BP630" s="7" t="str">
        <f t="shared" si="146"/>
        <v>OK</v>
      </c>
      <c r="BQ630" s="11">
        <f t="shared" si="147"/>
        <v>8.2923076923076913</v>
      </c>
      <c r="BR630" s="10" t="str">
        <f t="shared" si="148"/>
        <v>-</v>
      </c>
      <c r="BS630" s="9" t="str" cm="1">
        <f t="array" ref="BS630">IF(BQ630&lt;$K$45,"-",IF(BC630&lt;0,_xll.Dce_5575_1121_SigmaCr1(AN630,AG630,$B$23,$D$23),"-"))</f>
        <v>-</v>
      </c>
      <c r="BT630" s="10">
        <f t="shared" si="149"/>
        <v>0</v>
      </c>
      <c r="BU630" s="7" t="str">
        <f t="shared" si="150"/>
        <v>OK</v>
      </c>
      <c r="DB630" s="6"/>
      <c r="DC630" s="6"/>
      <c r="DD630" s="204"/>
      <c r="DE630" s="204"/>
      <c r="DF630" s="6"/>
      <c r="DG630" s="6"/>
      <c r="DH630" s="7"/>
      <c r="EB630" s="6"/>
      <c r="EC630" s="153"/>
      <c r="ED630" s="153"/>
      <c r="EE630" s="153"/>
      <c r="EF630" s="153"/>
      <c r="EG630" s="153"/>
      <c r="EH630" s="153"/>
      <c r="EI630" s="153"/>
      <c r="EJ630" s="153"/>
      <c r="EK630" s="153"/>
      <c r="EL630" s="153"/>
      <c r="EM630" s="153"/>
      <c r="EN630" s="153"/>
      <c r="EO630" s="153"/>
      <c r="EP630" s="153"/>
      <c r="EQ630" s="153"/>
      <c r="ER630" s="153"/>
      <c r="ES630" s="153"/>
      <c r="ET630" s="153"/>
      <c r="EU630" s="153"/>
    </row>
    <row r="631" spans="27:151">
      <c r="AA631" s="6" t="s">
        <v>282</v>
      </c>
      <c r="AB631" s="5" t="s">
        <v>283</v>
      </c>
      <c r="AC631" s="5" t="s">
        <v>284</v>
      </c>
      <c r="AD631" s="4">
        <v>17.059999999999999</v>
      </c>
      <c r="AE631" s="4">
        <v>28</v>
      </c>
      <c r="AF631" s="5">
        <v>114.3</v>
      </c>
      <c r="AG631" s="5">
        <v>6.5000000000000009</v>
      </c>
      <c r="AH631" s="6" t="str">
        <f t="shared" si="136"/>
        <v>114.3 x 6.5</v>
      </c>
      <c r="AI631" s="11" cm="1">
        <f t="array" ref="AI631">_xll.DCEPropSectPipe(AF631, AG631, "Area")</f>
        <v>2201.3139723703698</v>
      </c>
      <c r="AJ631" s="151" cm="1">
        <f t="array" ref="AJ631">_xll.DCEPropSectPipe(AF631, AG631, "Ix")</f>
        <v>3209265.3722516391</v>
      </c>
      <c r="AK631" s="151" cm="1">
        <f t="array" ref="AK631">_xll.DCEPropSectPipe(AF631, AG631, "W")</f>
        <v>56155.124623825708</v>
      </c>
      <c r="AL631" s="151" cm="1">
        <f t="array" ref="AL631">_xll.DCEPropSectPipe(AF631, AG631, "Sx")</f>
        <v>37813.500833333332</v>
      </c>
      <c r="AM631" s="11">
        <f>2*Cal!AG631</f>
        <v>13.000000000000002</v>
      </c>
      <c r="AN631" s="11">
        <f t="shared" si="137"/>
        <v>53.9</v>
      </c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B631" s="5" t="s">
        <v>303</v>
      </c>
      <c r="BC631" s="3">
        <v>1308.5758487563976</v>
      </c>
      <c r="BD631" s="3">
        <v>0</v>
      </c>
      <c r="BE631" s="3">
        <v>-0.46617711403496642</v>
      </c>
      <c r="BF631" s="3">
        <v>6.9136439017320326</v>
      </c>
      <c r="BG631" s="3">
        <v>0</v>
      </c>
      <c r="BH631" s="153">
        <f t="shared" si="138"/>
        <v>6.9136439017320326</v>
      </c>
      <c r="BI631" s="153">
        <f t="shared" si="139"/>
        <v>0.46617711403496642</v>
      </c>
      <c r="BJ631" s="8">
        <f t="shared" si="140"/>
        <v>2.8307245780104648</v>
      </c>
      <c r="BK631" s="8">
        <f t="shared" si="141"/>
        <v>0.58627087088331853</v>
      </c>
      <c r="BL631" s="8">
        <f t="shared" si="142"/>
        <v>3.4169954488937835</v>
      </c>
      <c r="BM631" s="8">
        <f t="shared" si="143"/>
        <v>3.4689781558936068E-3</v>
      </c>
      <c r="BN631" s="7" t="str">
        <f t="shared" si="144"/>
        <v>O/S</v>
      </c>
      <c r="BO631" s="9">
        <f t="shared" si="145"/>
        <v>0.58627087088331853</v>
      </c>
      <c r="BP631" s="7" t="str">
        <f t="shared" si="146"/>
        <v>OK</v>
      </c>
      <c r="BQ631" s="11">
        <f t="shared" si="147"/>
        <v>8.2923076923076913</v>
      </c>
      <c r="BR631" s="10" t="str">
        <f t="shared" si="148"/>
        <v>-</v>
      </c>
      <c r="BS631" s="9" t="str" cm="1">
        <f t="array" ref="BS631">IF(BQ631&lt;$K$45,"-",IF(BC631&lt;0,_xll.Dce_5575_1121_SigmaCr1(AN631,AG631,$B$23,$D$23),"-"))</f>
        <v>-</v>
      </c>
      <c r="BT631" s="10">
        <f t="shared" si="149"/>
        <v>0</v>
      </c>
      <c r="BU631" s="7" t="str">
        <f t="shared" si="150"/>
        <v>OK</v>
      </c>
      <c r="DB631" s="6"/>
      <c r="DC631" s="6"/>
      <c r="DD631" s="204"/>
      <c r="DE631" s="204"/>
      <c r="DF631" s="6"/>
      <c r="DG631" s="6"/>
      <c r="DH631" s="7"/>
      <c r="EB631" s="6"/>
      <c r="EC631" s="153"/>
      <c r="ED631" s="153"/>
      <c r="EE631" s="153"/>
      <c r="EF631" s="153"/>
      <c r="EG631" s="153"/>
      <c r="EH631" s="153"/>
      <c r="EI631" s="153"/>
      <c r="EJ631" s="153"/>
      <c r="EK631" s="153"/>
      <c r="EL631" s="153"/>
      <c r="EM631" s="153"/>
      <c r="EN631" s="153"/>
      <c r="EO631" s="153"/>
      <c r="EP631" s="153"/>
      <c r="EQ631" s="153"/>
      <c r="ER631" s="153"/>
      <c r="ES631" s="153"/>
      <c r="ET631" s="153"/>
      <c r="EU631" s="153"/>
    </row>
    <row r="632" spans="27:151">
      <c r="AA632" s="6" t="s">
        <v>282</v>
      </c>
      <c r="AB632" s="5" t="s">
        <v>283</v>
      </c>
      <c r="AC632" s="5" t="s">
        <v>284</v>
      </c>
      <c r="AD632" s="4">
        <v>17.5</v>
      </c>
      <c r="AE632" s="4">
        <v>28</v>
      </c>
      <c r="AF632" s="5">
        <v>114.3</v>
      </c>
      <c r="AG632" s="5">
        <v>6.5000000000000009</v>
      </c>
      <c r="AH632" s="6" t="str">
        <f t="shared" si="136"/>
        <v>114.3 x 6.5</v>
      </c>
      <c r="AI632" s="11" cm="1">
        <f t="array" ref="AI632">_xll.DCEPropSectPipe(AF632, AG632, "Area")</f>
        <v>2201.3139723703698</v>
      </c>
      <c r="AJ632" s="151" cm="1">
        <f t="array" ref="AJ632">_xll.DCEPropSectPipe(AF632, AG632, "Ix")</f>
        <v>3209265.3722516391</v>
      </c>
      <c r="AK632" s="151" cm="1">
        <f t="array" ref="AK632">_xll.DCEPropSectPipe(AF632, AG632, "W")</f>
        <v>56155.124623825708</v>
      </c>
      <c r="AL632" s="151" cm="1">
        <f t="array" ref="AL632">_xll.DCEPropSectPipe(AF632, AG632, "Sx")</f>
        <v>37813.500833333332</v>
      </c>
      <c r="AM632" s="11">
        <f>2*Cal!AG632</f>
        <v>13.000000000000002</v>
      </c>
      <c r="AN632" s="11">
        <f t="shared" si="137"/>
        <v>53.9</v>
      </c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B632" s="5" t="s">
        <v>303</v>
      </c>
      <c r="BC632" s="3">
        <v>1308.5758487563976</v>
      </c>
      <c r="BD632" s="3">
        <v>0</v>
      </c>
      <c r="BE632" s="3">
        <v>-0.38463342060690853</v>
      </c>
      <c r="BF632" s="3">
        <v>7.0997587061849412</v>
      </c>
      <c r="BG632" s="3">
        <v>0</v>
      </c>
      <c r="BH632" s="153">
        <f t="shared" si="138"/>
        <v>7.0997587061849412</v>
      </c>
      <c r="BI632" s="153">
        <f t="shared" si="139"/>
        <v>0.38463342060690853</v>
      </c>
      <c r="BJ632" s="8">
        <f t="shared" si="140"/>
        <v>2.8307245780104648</v>
      </c>
      <c r="BK632" s="8">
        <f t="shared" si="141"/>
        <v>0.6020532412283619</v>
      </c>
      <c r="BL632" s="8">
        <f t="shared" si="142"/>
        <v>3.4327778192388267</v>
      </c>
      <c r="BM632" s="8">
        <f t="shared" si="143"/>
        <v>2.8621845516249929E-3</v>
      </c>
      <c r="BN632" s="7" t="str">
        <f t="shared" si="144"/>
        <v>O/S</v>
      </c>
      <c r="BO632" s="9">
        <f t="shared" si="145"/>
        <v>0.6020532412283619</v>
      </c>
      <c r="BP632" s="7" t="str">
        <f t="shared" si="146"/>
        <v>OK</v>
      </c>
      <c r="BQ632" s="11">
        <f t="shared" si="147"/>
        <v>8.2923076923076913</v>
      </c>
      <c r="BR632" s="10" t="str">
        <f t="shared" si="148"/>
        <v>-</v>
      </c>
      <c r="BS632" s="9" t="str" cm="1">
        <f t="array" ref="BS632">IF(BQ632&lt;$K$45,"-",IF(BC632&lt;0,_xll.Dce_5575_1121_SigmaCr1(AN632,AG632,$B$23,$D$23),"-"))</f>
        <v>-</v>
      </c>
      <c r="BT632" s="10">
        <f t="shared" si="149"/>
        <v>0</v>
      </c>
      <c r="BU632" s="7" t="str">
        <f t="shared" si="150"/>
        <v>OK</v>
      </c>
      <c r="DB632" s="6"/>
      <c r="DC632" s="6"/>
      <c r="DD632" s="204"/>
      <c r="DE632" s="204"/>
      <c r="DF632" s="6"/>
      <c r="DG632" s="6"/>
      <c r="DH632" s="7"/>
      <c r="EB632" s="6"/>
      <c r="EC632" s="153"/>
      <c r="ED632" s="153"/>
      <c r="EE632" s="153"/>
      <c r="EF632" s="153"/>
      <c r="EG632" s="153"/>
      <c r="EH632" s="153"/>
      <c r="EI632" s="153"/>
      <c r="EJ632" s="153"/>
      <c r="EK632" s="153"/>
      <c r="EL632" s="153"/>
      <c r="EM632" s="153"/>
      <c r="EN632" s="153"/>
      <c r="EO632" s="153"/>
      <c r="EP632" s="153"/>
      <c r="EQ632" s="153"/>
      <c r="ER632" s="153"/>
      <c r="ES632" s="153"/>
      <c r="ET632" s="153"/>
      <c r="EU632" s="153"/>
    </row>
    <row r="633" spans="27:151">
      <c r="AA633" s="6" t="s">
        <v>282</v>
      </c>
      <c r="AB633" s="5" t="s">
        <v>283</v>
      </c>
      <c r="AC633" s="5" t="s">
        <v>284</v>
      </c>
      <c r="AD633" s="4">
        <v>17.5</v>
      </c>
      <c r="AE633" s="4">
        <v>28</v>
      </c>
      <c r="AF633" s="5">
        <v>114.3</v>
      </c>
      <c r="AG633" s="5">
        <v>6.5000000000000009</v>
      </c>
      <c r="AH633" s="6" t="str">
        <f t="shared" si="136"/>
        <v>114.3 x 6.5</v>
      </c>
      <c r="AI633" s="11" cm="1">
        <f t="array" ref="AI633">_xll.DCEPropSectPipe(AF633, AG633, "Area")</f>
        <v>2201.3139723703698</v>
      </c>
      <c r="AJ633" s="151" cm="1">
        <f t="array" ref="AJ633">_xll.DCEPropSectPipe(AF633, AG633, "Ix")</f>
        <v>3209265.3722516391</v>
      </c>
      <c r="AK633" s="151" cm="1">
        <f t="array" ref="AK633">_xll.DCEPropSectPipe(AF633, AG633, "W")</f>
        <v>56155.124623825708</v>
      </c>
      <c r="AL633" s="151" cm="1">
        <f t="array" ref="AL633">_xll.DCEPropSectPipe(AF633, AG633, "Sx")</f>
        <v>37813.500833333332</v>
      </c>
      <c r="AM633" s="11">
        <f>2*Cal!AG633</f>
        <v>13.000000000000002</v>
      </c>
      <c r="AN633" s="11">
        <f t="shared" si="137"/>
        <v>53.9</v>
      </c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B633" s="5" t="s">
        <v>303</v>
      </c>
      <c r="BC633" s="3">
        <v>907.00475761263931</v>
      </c>
      <c r="BD633" s="3">
        <v>0</v>
      </c>
      <c r="BE633" s="3">
        <v>1.3436885308471094</v>
      </c>
      <c r="BF633" s="3">
        <v>7.0997587061845673</v>
      </c>
      <c r="BG633" s="3">
        <v>0</v>
      </c>
      <c r="BH633" s="153">
        <f t="shared" si="138"/>
        <v>7.0997587061845673</v>
      </c>
      <c r="BI633" s="153">
        <f t="shared" si="139"/>
        <v>1.3436885308471094</v>
      </c>
      <c r="BJ633" s="8">
        <f t="shared" si="140"/>
        <v>1.9620419115838967</v>
      </c>
      <c r="BK633" s="8">
        <f t="shared" si="141"/>
        <v>0.60205324122833015</v>
      </c>
      <c r="BL633" s="8">
        <f t="shared" si="142"/>
        <v>2.5640951528122269</v>
      </c>
      <c r="BM633" s="8">
        <f t="shared" si="143"/>
        <v>9.9988309625250547E-3</v>
      </c>
      <c r="BN633" s="7" t="str">
        <f t="shared" si="144"/>
        <v>O/S</v>
      </c>
      <c r="BO633" s="9">
        <f t="shared" si="145"/>
        <v>0.60205324122833015</v>
      </c>
      <c r="BP633" s="7" t="str">
        <f t="shared" si="146"/>
        <v>OK</v>
      </c>
      <c r="BQ633" s="11">
        <f t="shared" si="147"/>
        <v>8.2923076923076913</v>
      </c>
      <c r="BR633" s="10" t="str">
        <f t="shared" si="148"/>
        <v>-</v>
      </c>
      <c r="BS633" s="9" t="str" cm="1">
        <f t="array" ref="BS633">IF(BQ633&lt;$K$45,"-",IF(BC633&lt;0,_xll.Dce_5575_1121_SigmaCr1(AN633,AG633,$B$23,$D$23),"-"))</f>
        <v>-</v>
      </c>
      <c r="BT633" s="10">
        <f t="shared" si="149"/>
        <v>0</v>
      </c>
      <c r="BU633" s="7" t="str">
        <f t="shared" si="150"/>
        <v>OK</v>
      </c>
    </row>
    <row r="634" spans="27:151">
      <c r="AA634" s="6" t="s">
        <v>282</v>
      </c>
      <c r="AB634" s="5" t="s">
        <v>283</v>
      </c>
      <c r="AC634" s="5" t="s">
        <v>284</v>
      </c>
      <c r="AD634" s="4">
        <v>17.940000000000001</v>
      </c>
      <c r="AE634" s="4">
        <v>28</v>
      </c>
      <c r="AF634" s="5">
        <v>114.3</v>
      </c>
      <c r="AG634" s="5">
        <v>6.5000000000000009</v>
      </c>
      <c r="AH634" s="6" t="str">
        <f t="shared" si="136"/>
        <v>114.3 x 6.5</v>
      </c>
      <c r="AI634" s="11" cm="1">
        <f t="array" ref="AI634">_xll.DCEPropSectPipe(AF634, AG634, "Area")</f>
        <v>2201.3139723703698</v>
      </c>
      <c r="AJ634" s="151" cm="1">
        <f t="array" ref="AJ634">_xll.DCEPropSectPipe(AF634, AG634, "Ix")</f>
        <v>3209265.3722516391</v>
      </c>
      <c r="AK634" s="151" cm="1">
        <f t="array" ref="AK634">_xll.DCEPropSectPipe(AF634, AG634, "W")</f>
        <v>56155.124623825708</v>
      </c>
      <c r="AL634" s="151" cm="1">
        <f t="array" ref="AL634">_xll.DCEPropSectPipe(AF634, AG634, "Sx")</f>
        <v>37813.500833333332</v>
      </c>
      <c r="AM634" s="11">
        <f>2*Cal!AG634</f>
        <v>13.000000000000002</v>
      </c>
      <c r="AN634" s="11">
        <f t="shared" si="137"/>
        <v>53.9</v>
      </c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B634" s="5" t="s">
        <v>303</v>
      </c>
      <c r="BC634" s="3">
        <v>907.00475761263931</v>
      </c>
      <c r="BD634" s="3">
        <v>0</v>
      </c>
      <c r="BE634" s="3">
        <v>1.4252322242751672</v>
      </c>
      <c r="BF634" s="3">
        <v>6.4940572910015684</v>
      </c>
      <c r="BG634" s="3">
        <v>0</v>
      </c>
      <c r="BH634" s="153">
        <f t="shared" si="138"/>
        <v>6.4940572910015684</v>
      </c>
      <c r="BI634" s="153">
        <f t="shared" si="139"/>
        <v>1.4252322242751672</v>
      </c>
      <c r="BJ634" s="8">
        <f t="shared" si="140"/>
        <v>1.9620419115838967</v>
      </c>
      <c r="BK634" s="8">
        <f t="shared" si="141"/>
        <v>0.55069029844129525</v>
      </c>
      <c r="BL634" s="8">
        <f t="shared" si="142"/>
        <v>2.5127322100251921</v>
      </c>
      <c r="BM634" s="8">
        <f t="shared" si="143"/>
        <v>1.0605624566793669E-2</v>
      </c>
      <c r="BN634" s="7" t="str">
        <f t="shared" si="144"/>
        <v>O/S</v>
      </c>
      <c r="BO634" s="9">
        <f t="shared" si="145"/>
        <v>0.55069029844129536</v>
      </c>
      <c r="BP634" s="7" t="str">
        <f t="shared" si="146"/>
        <v>OK</v>
      </c>
      <c r="BQ634" s="11">
        <f t="shared" si="147"/>
        <v>8.2923076923076913</v>
      </c>
      <c r="BR634" s="10" t="str">
        <f t="shared" si="148"/>
        <v>-</v>
      </c>
      <c r="BS634" s="9" t="str" cm="1">
        <f t="array" ref="BS634">IF(BQ634&lt;$K$45,"-",IF(BC634&lt;0,_xll.Dce_5575_1121_SigmaCr1(AN634,AG634,$B$23,$D$23),"-"))</f>
        <v>-</v>
      </c>
      <c r="BT634" s="10">
        <f t="shared" si="149"/>
        <v>0</v>
      </c>
      <c r="BU634" s="7" t="str">
        <f t="shared" si="150"/>
        <v>OK</v>
      </c>
    </row>
    <row r="635" spans="27:151">
      <c r="AA635" s="6" t="s">
        <v>282</v>
      </c>
      <c r="AB635" s="5" t="s">
        <v>283</v>
      </c>
      <c r="AC635" s="5" t="s">
        <v>284</v>
      </c>
      <c r="AD635" s="4">
        <v>18.38</v>
      </c>
      <c r="AE635" s="4">
        <v>28</v>
      </c>
      <c r="AF635" s="5">
        <v>114.3</v>
      </c>
      <c r="AG635" s="5">
        <v>6.5000000000000009</v>
      </c>
      <c r="AH635" s="6" t="str">
        <f t="shared" si="136"/>
        <v>114.3 x 6.5</v>
      </c>
      <c r="AI635" s="11" cm="1">
        <f t="array" ref="AI635">_xll.DCEPropSectPipe(AF635, AG635, "Area")</f>
        <v>2201.3139723703698</v>
      </c>
      <c r="AJ635" s="151" cm="1">
        <f t="array" ref="AJ635">_xll.DCEPropSectPipe(AF635, AG635, "Ix")</f>
        <v>3209265.3722516391</v>
      </c>
      <c r="AK635" s="151" cm="1">
        <f t="array" ref="AK635">_xll.DCEPropSectPipe(AF635, AG635, "W")</f>
        <v>56155.124623825708</v>
      </c>
      <c r="AL635" s="151" cm="1">
        <f t="array" ref="AL635">_xll.DCEPropSectPipe(AF635, AG635, "Sx")</f>
        <v>37813.500833333332</v>
      </c>
      <c r="AM635" s="11">
        <f>2*Cal!AG635</f>
        <v>13.000000000000002</v>
      </c>
      <c r="AN635" s="11">
        <f t="shared" si="137"/>
        <v>53.9</v>
      </c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B635" s="5" t="s">
        <v>303</v>
      </c>
      <c r="BC635" s="3">
        <v>907.00475761263931</v>
      </c>
      <c r="BD635" s="3">
        <v>0</v>
      </c>
      <c r="BE635" s="3">
        <v>1.5067759177032249</v>
      </c>
      <c r="BF635" s="3">
        <v>5.8526805099437951</v>
      </c>
      <c r="BG635" s="3">
        <v>0</v>
      </c>
      <c r="BH635" s="153">
        <f t="shared" si="138"/>
        <v>5.8526805099437951</v>
      </c>
      <c r="BI635" s="153">
        <f t="shared" si="139"/>
        <v>1.5067759177032249</v>
      </c>
      <c r="BJ635" s="8">
        <f t="shared" si="140"/>
        <v>1.9620419115838967</v>
      </c>
      <c r="BK635" s="8">
        <f t="shared" si="141"/>
        <v>0.49630211626996906</v>
      </c>
      <c r="BL635" s="8">
        <f t="shared" si="142"/>
        <v>2.4583440278538657</v>
      </c>
      <c r="BM635" s="8">
        <f t="shared" si="143"/>
        <v>1.1212418171062281E-2</v>
      </c>
      <c r="BN635" s="7" t="str">
        <f t="shared" si="144"/>
        <v>O/S</v>
      </c>
      <c r="BO635" s="9">
        <f t="shared" si="145"/>
        <v>0.49630211626996912</v>
      </c>
      <c r="BP635" s="7" t="str">
        <f t="shared" si="146"/>
        <v>OK</v>
      </c>
      <c r="BQ635" s="11">
        <f t="shared" si="147"/>
        <v>8.2923076923076913</v>
      </c>
      <c r="BR635" s="10" t="str">
        <f t="shared" si="148"/>
        <v>-</v>
      </c>
      <c r="BS635" s="9" t="str" cm="1">
        <f t="array" ref="BS635">IF(BQ635&lt;$K$45,"-",IF(BC635&lt;0,_xll.Dce_5575_1121_SigmaCr1(AN635,AG635,$B$23,$D$23),"-"))</f>
        <v>-</v>
      </c>
      <c r="BT635" s="10">
        <f t="shared" si="149"/>
        <v>0</v>
      </c>
      <c r="BU635" s="7" t="str">
        <f t="shared" si="150"/>
        <v>OK</v>
      </c>
    </row>
    <row r="636" spans="27:151">
      <c r="AA636" s="6" t="s">
        <v>282</v>
      </c>
      <c r="AB636" s="5" t="s">
        <v>283</v>
      </c>
      <c r="AC636" s="5" t="s">
        <v>284</v>
      </c>
      <c r="AD636" s="4">
        <v>18.809999999999999</v>
      </c>
      <c r="AE636" s="4">
        <v>28</v>
      </c>
      <c r="AF636" s="5">
        <v>114.3</v>
      </c>
      <c r="AG636" s="5">
        <v>6.5000000000000009</v>
      </c>
      <c r="AH636" s="6" t="str">
        <f t="shared" si="136"/>
        <v>114.3 x 6.5</v>
      </c>
      <c r="AI636" s="11" cm="1">
        <f t="array" ref="AI636">_xll.DCEPropSectPipe(AF636, AG636, "Area")</f>
        <v>2201.3139723703698</v>
      </c>
      <c r="AJ636" s="151" cm="1">
        <f t="array" ref="AJ636">_xll.DCEPropSectPipe(AF636, AG636, "Ix")</f>
        <v>3209265.3722516391</v>
      </c>
      <c r="AK636" s="151" cm="1">
        <f t="array" ref="AK636">_xll.DCEPropSectPipe(AF636, AG636, "W")</f>
        <v>56155.124623825708</v>
      </c>
      <c r="AL636" s="151" cm="1">
        <f t="array" ref="AL636">_xll.DCEPropSectPipe(AF636, AG636, "Sx")</f>
        <v>37813.500833333332</v>
      </c>
      <c r="AM636" s="11">
        <f>2*Cal!AG636</f>
        <v>13.000000000000002</v>
      </c>
      <c r="AN636" s="11">
        <f t="shared" si="137"/>
        <v>53.9</v>
      </c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B636" s="5" t="s">
        <v>303</v>
      </c>
      <c r="BC636" s="3">
        <v>907.00475761263931</v>
      </c>
      <c r="BD636" s="3">
        <v>0</v>
      </c>
      <c r="BE636" s="3">
        <v>1.5883196111312832</v>
      </c>
      <c r="BF636" s="3">
        <v>5.1756283630112456</v>
      </c>
      <c r="BG636" s="3">
        <v>0</v>
      </c>
      <c r="BH636" s="153">
        <f t="shared" si="138"/>
        <v>5.1756283630112456</v>
      </c>
      <c r="BI636" s="153">
        <f t="shared" si="139"/>
        <v>1.5883196111312832</v>
      </c>
      <c r="BJ636" s="8">
        <f t="shared" si="140"/>
        <v>1.9620419115838967</v>
      </c>
      <c r="BK636" s="8">
        <f t="shared" si="141"/>
        <v>0.43888869471435138</v>
      </c>
      <c r="BL636" s="8">
        <f t="shared" si="142"/>
        <v>2.4009306062982483</v>
      </c>
      <c r="BM636" s="8">
        <f t="shared" si="143"/>
        <v>1.1819211775330896E-2</v>
      </c>
      <c r="BN636" s="7" t="str">
        <f t="shared" si="144"/>
        <v>O/S</v>
      </c>
      <c r="BO636" s="9">
        <f t="shared" si="145"/>
        <v>0.43888869471435143</v>
      </c>
      <c r="BP636" s="7" t="str">
        <f t="shared" si="146"/>
        <v>OK</v>
      </c>
      <c r="BQ636" s="11">
        <f t="shared" si="147"/>
        <v>8.2923076923076913</v>
      </c>
      <c r="BR636" s="10" t="str">
        <f t="shared" si="148"/>
        <v>-</v>
      </c>
      <c r="BS636" s="9" t="str" cm="1">
        <f t="array" ref="BS636">IF(BQ636&lt;$K$45,"-",IF(BC636&lt;0,_xll.Dce_5575_1121_SigmaCr1(AN636,AG636,$B$23,$D$23),"-"))</f>
        <v>-</v>
      </c>
      <c r="BT636" s="10">
        <f t="shared" si="149"/>
        <v>0</v>
      </c>
      <c r="BU636" s="7" t="str">
        <f t="shared" si="150"/>
        <v>OK</v>
      </c>
    </row>
    <row r="637" spans="27:151">
      <c r="AA637" s="6" t="s">
        <v>282</v>
      </c>
      <c r="AB637" s="5" t="s">
        <v>283</v>
      </c>
      <c r="AC637" s="5" t="s">
        <v>284</v>
      </c>
      <c r="AD637" s="4">
        <v>19.25</v>
      </c>
      <c r="AE637" s="4">
        <v>28</v>
      </c>
      <c r="AF637" s="5">
        <v>114.3</v>
      </c>
      <c r="AG637" s="5">
        <v>6.5000000000000009</v>
      </c>
      <c r="AH637" s="6" t="str">
        <f t="shared" si="136"/>
        <v>114.3 x 6.5</v>
      </c>
      <c r="AI637" s="11" cm="1">
        <f t="array" ref="AI637">_xll.DCEPropSectPipe(AF637, AG637, "Area")</f>
        <v>2201.3139723703698</v>
      </c>
      <c r="AJ637" s="151" cm="1">
        <f t="array" ref="AJ637">_xll.DCEPropSectPipe(AF637, AG637, "Ix")</f>
        <v>3209265.3722516391</v>
      </c>
      <c r="AK637" s="151" cm="1">
        <f t="array" ref="AK637">_xll.DCEPropSectPipe(AF637, AG637, "W")</f>
        <v>56155.124623825708</v>
      </c>
      <c r="AL637" s="151" cm="1">
        <f t="array" ref="AL637">_xll.DCEPropSectPipe(AF637, AG637, "Sx")</f>
        <v>37813.500833333332</v>
      </c>
      <c r="AM637" s="11">
        <f>2*Cal!AG637</f>
        <v>13.000000000000002</v>
      </c>
      <c r="AN637" s="11">
        <f t="shared" si="137"/>
        <v>53.9</v>
      </c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B637" s="5" t="s">
        <v>303</v>
      </c>
      <c r="BC637" s="3">
        <v>907.00475761263931</v>
      </c>
      <c r="BD637" s="3">
        <v>0</v>
      </c>
      <c r="BE637" s="3">
        <v>1.669863304559341</v>
      </c>
      <c r="BF637" s="3">
        <v>4.4629008502039218</v>
      </c>
      <c r="BG637" s="3">
        <v>0</v>
      </c>
      <c r="BH637" s="153">
        <f t="shared" si="138"/>
        <v>4.4629008502039218</v>
      </c>
      <c r="BI637" s="153">
        <f t="shared" si="139"/>
        <v>1.669863304559341</v>
      </c>
      <c r="BJ637" s="8">
        <f t="shared" si="140"/>
        <v>1.9620419115838967</v>
      </c>
      <c r="BK637" s="8">
        <f t="shared" si="141"/>
        <v>0.37845003377444247</v>
      </c>
      <c r="BL637" s="8">
        <f t="shared" si="142"/>
        <v>2.3404919453583393</v>
      </c>
      <c r="BM637" s="8">
        <f t="shared" si="143"/>
        <v>1.2426005379599512E-2</v>
      </c>
      <c r="BN637" s="7" t="str">
        <f t="shared" si="144"/>
        <v>O/S</v>
      </c>
      <c r="BO637" s="9">
        <f t="shared" si="145"/>
        <v>0.37845003377444253</v>
      </c>
      <c r="BP637" s="7" t="str">
        <f t="shared" si="146"/>
        <v>OK</v>
      </c>
      <c r="BQ637" s="11">
        <f t="shared" si="147"/>
        <v>8.2923076923076913</v>
      </c>
      <c r="BR637" s="10" t="str">
        <f t="shared" si="148"/>
        <v>-</v>
      </c>
      <c r="BS637" s="9" t="str" cm="1">
        <f t="array" ref="BS637">IF(BQ637&lt;$K$45,"-",IF(BC637&lt;0,_xll.Dce_5575_1121_SigmaCr1(AN637,AG637,$B$23,$D$23),"-"))</f>
        <v>-</v>
      </c>
      <c r="BT637" s="10">
        <f t="shared" si="149"/>
        <v>0</v>
      </c>
      <c r="BU637" s="7" t="str">
        <f t="shared" si="150"/>
        <v>OK</v>
      </c>
    </row>
    <row r="638" spans="27:151">
      <c r="AA638" s="6" t="s">
        <v>282</v>
      </c>
      <c r="AB638" s="5" t="s">
        <v>283</v>
      </c>
      <c r="AC638" s="5" t="s">
        <v>284</v>
      </c>
      <c r="AD638" s="4">
        <v>19.25</v>
      </c>
      <c r="AE638" s="4">
        <v>28</v>
      </c>
      <c r="AF638" s="5">
        <v>114.3</v>
      </c>
      <c r="AG638" s="5">
        <v>6.5000000000000009</v>
      </c>
      <c r="AH638" s="6" t="str">
        <f t="shared" si="136"/>
        <v>114.3 x 6.5</v>
      </c>
      <c r="AI638" s="11" cm="1">
        <f t="array" ref="AI638">_xll.DCEPropSectPipe(AF638, AG638, "Area")</f>
        <v>2201.3139723703698</v>
      </c>
      <c r="AJ638" s="151" cm="1">
        <f t="array" ref="AJ638">_xll.DCEPropSectPipe(AF638, AG638, "Ix")</f>
        <v>3209265.3722516391</v>
      </c>
      <c r="AK638" s="151" cm="1">
        <f t="array" ref="AK638">_xll.DCEPropSectPipe(AF638, AG638, "W")</f>
        <v>56155.124623825708</v>
      </c>
      <c r="AL638" s="151" cm="1">
        <f t="array" ref="AL638">_xll.DCEPropSectPipe(AF638, AG638, "Sx")</f>
        <v>37813.500833333332</v>
      </c>
      <c r="AM638" s="11">
        <f>2*Cal!AG638</f>
        <v>13.000000000000002</v>
      </c>
      <c r="AN638" s="11">
        <f t="shared" si="137"/>
        <v>53.9</v>
      </c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B638" s="5" t="s">
        <v>303</v>
      </c>
      <c r="BC638" s="3">
        <v>907.00475761263931</v>
      </c>
      <c r="BD638" s="3">
        <v>0</v>
      </c>
      <c r="BE638" s="3">
        <v>-0.24834687758659926</v>
      </c>
      <c r="BF638" s="3">
        <v>4.462900850204071</v>
      </c>
      <c r="BG638" s="3">
        <v>0</v>
      </c>
      <c r="BH638" s="153">
        <f t="shared" si="138"/>
        <v>4.462900850204071</v>
      </c>
      <c r="BI638" s="153">
        <f t="shared" si="139"/>
        <v>0.24834687758659926</v>
      </c>
      <c r="BJ638" s="8">
        <f t="shared" si="140"/>
        <v>1.9620419115838967</v>
      </c>
      <c r="BK638" s="8">
        <f t="shared" si="141"/>
        <v>0.37845003377445513</v>
      </c>
      <c r="BL638" s="8">
        <f t="shared" si="142"/>
        <v>2.3404919453583517</v>
      </c>
      <c r="BM638" s="8">
        <f t="shared" si="143"/>
        <v>1.8480312900295602E-3</v>
      </c>
      <c r="BN638" s="7" t="str">
        <f t="shared" si="144"/>
        <v>O/S</v>
      </c>
      <c r="BO638" s="9">
        <f t="shared" si="145"/>
        <v>0.37845003377445519</v>
      </c>
      <c r="BP638" s="7" t="str">
        <f t="shared" si="146"/>
        <v>OK</v>
      </c>
      <c r="BQ638" s="11">
        <f t="shared" si="147"/>
        <v>8.2923076923076913</v>
      </c>
      <c r="BR638" s="10" t="str">
        <f t="shared" si="148"/>
        <v>-</v>
      </c>
      <c r="BS638" s="9" t="str" cm="1">
        <f t="array" ref="BS638">IF(BQ638&lt;$K$45,"-",IF(BC638&lt;0,_xll.Dce_5575_1121_SigmaCr1(AN638,AG638,$B$23,$D$23),"-"))</f>
        <v>-</v>
      </c>
      <c r="BT638" s="10">
        <f t="shared" si="149"/>
        <v>0</v>
      </c>
      <c r="BU638" s="7" t="str">
        <f t="shared" si="150"/>
        <v>OK</v>
      </c>
    </row>
    <row r="639" spans="27:151">
      <c r="AA639" s="6" t="s">
        <v>282</v>
      </c>
      <c r="AB639" s="5" t="s">
        <v>283</v>
      </c>
      <c r="AC639" s="5" t="s">
        <v>284</v>
      </c>
      <c r="AD639" s="4">
        <v>19.690000000000001</v>
      </c>
      <c r="AE639" s="4">
        <v>28</v>
      </c>
      <c r="AF639" s="5">
        <v>114.3</v>
      </c>
      <c r="AG639" s="5">
        <v>6.5000000000000009</v>
      </c>
      <c r="AH639" s="6" t="str">
        <f t="shared" si="136"/>
        <v>114.3 x 6.5</v>
      </c>
      <c r="AI639" s="11" cm="1">
        <f t="array" ref="AI639">_xll.DCEPropSectPipe(AF639, AG639, "Area")</f>
        <v>2201.3139723703698</v>
      </c>
      <c r="AJ639" s="151" cm="1">
        <f t="array" ref="AJ639">_xll.DCEPropSectPipe(AF639, AG639, "Ix")</f>
        <v>3209265.3722516391</v>
      </c>
      <c r="AK639" s="151" cm="1">
        <f t="array" ref="AK639">_xll.DCEPropSectPipe(AF639, AG639, "W")</f>
        <v>56155.124623825708</v>
      </c>
      <c r="AL639" s="151" cm="1">
        <f t="array" ref="AL639">_xll.DCEPropSectPipe(AF639, AG639, "Sx")</f>
        <v>37813.500833333332</v>
      </c>
      <c r="AM639" s="11">
        <f>2*Cal!AG639</f>
        <v>13.000000000000002</v>
      </c>
      <c r="AN639" s="11">
        <f t="shared" si="137"/>
        <v>53.9</v>
      </c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B639" s="5" t="s">
        <v>303</v>
      </c>
      <c r="BC639" s="3">
        <v>907.00475761263931</v>
      </c>
      <c r="BD639" s="3">
        <v>0</v>
      </c>
      <c r="BE639" s="3">
        <v>-0.1668031841585414</v>
      </c>
      <c r="BF639" s="3">
        <v>4.5537149262108194</v>
      </c>
      <c r="BG639" s="3">
        <v>0</v>
      </c>
      <c r="BH639" s="153">
        <f t="shared" si="138"/>
        <v>4.5537149262108194</v>
      </c>
      <c r="BI639" s="153">
        <f t="shared" si="139"/>
        <v>0.1668031841585414</v>
      </c>
      <c r="BJ639" s="8">
        <f t="shared" si="140"/>
        <v>1.9620419115838967</v>
      </c>
      <c r="BK639" s="8">
        <f t="shared" si="141"/>
        <v>0.38615098687324029</v>
      </c>
      <c r="BL639" s="8">
        <f t="shared" si="142"/>
        <v>2.3481928984571372</v>
      </c>
      <c r="BM639" s="8">
        <f t="shared" si="143"/>
        <v>1.2412376857609466E-3</v>
      </c>
      <c r="BN639" s="7" t="str">
        <f t="shared" si="144"/>
        <v>O/S</v>
      </c>
      <c r="BO639" s="9">
        <f t="shared" si="145"/>
        <v>0.38615098687324034</v>
      </c>
      <c r="BP639" s="7" t="str">
        <f t="shared" si="146"/>
        <v>OK</v>
      </c>
      <c r="BQ639" s="11">
        <f t="shared" si="147"/>
        <v>8.2923076923076913</v>
      </c>
      <c r="BR639" s="10" t="str">
        <f t="shared" si="148"/>
        <v>-</v>
      </c>
      <c r="BS639" s="9" t="str" cm="1">
        <f t="array" ref="BS639">IF(BQ639&lt;$K$45,"-",IF(BC639&lt;0,_xll.Dce_5575_1121_SigmaCr1(AN639,AG639,$B$23,$D$23),"-"))</f>
        <v>-</v>
      </c>
      <c r="BT639" s="10">
        <f t="shared" si="149"/>
        <v>0</v>
      </c>
      <c r="BU639" s="7" t="str">
        <f t="shared" si="150"/>
        <v>OK</v>
      </c>
    </row>
    <row r="640" spans="27:151">
      <c r="AA640" s="6" t="s">
        <v>282</v>
      </c>
      <c r="AB640" s="5" t="s">
        <v>283</v>
      </c>
      <c r="AC640" s="5" t="s">
        <v>284</v>
      </c>
      <c r="AD640" s="4">
        <v>20.12</v>
      </c>
      <c r="AE640" s="4">
        <v>28</v>
      </c>
      <c r="AF640" s="5">
        <v>114.3</v>
      </c>
      <c r="AG640" s="5">
        <v>6.5000000000000009</v>
      </c>
      <c r="AH640" s="6" t="str">
        <f t="shared" si="136"/>
        <v>114.3 x 6.5</v>
      </c>
      <c r="AI640" s="11" cm="1">
        <f t="array" ref="AI640">_xll.DCEPropSectPipe(AF640, AG640, "Area")</f>
        <v>2201.3139723703698</v>
      </c>
      <c r="AJ640" s="151" cm="1">
        <f t="array" ref="AJ640">_xll.DCEPropSectPipe(AF640, AG640, "Ix")</f>
        <v>3209265.3722516391</v>
      </c>
      <c r="AK640" s="151" cm="1">
        <f t="array" ref="AK640">_xll.DCEPropSectPipe(AF640, AG640, "W")</f>
        <v>56155.124623825708</v>
      </c>
      <c r="AL640" s="151" cm="1">
        <f t="array" ref="AL640">_xll.DCEPropSectPipe(AF640, AG640, "Sx")</f>
        <v>37813.500833333332</v>
      </c>
      <c r="AM640" s="11">
        <f>2*Cal!AG640</f>
        <v>13.000000000000002</v>
      </c>
      <c r="AN640" s="11">
        <f t="shared" si="137"/>
        <v>53.9</v>
      </c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B640" s="5" t="s">
        <v>303</v>
      </c>
      <c r="BC640" s="3">
        <v>907.00475761263931</v>
      </c>
      <c r="BD640" s="3">
        <v>0</v>
      </c>
      <c r="BE640" s="3">
        <v>-8.52594907304835E-2</v>
      </c>
      <c r="BF640" s="3">
        <v>4.6088536363427943</v>
      </c>
      <c r="BG640" s="3">
        <v>0</v>
      </c>
      <c r="BH640" s="153">
        <f t="shared" si="138"/>
        <v>4.6088536363427943</v>
      </c>
      <c r="BI640" s="153">
        <f t="shared" si="139"/>
        <v>8.52594907304835E-2</v>
      </c>
      <c r="BJ640" s="8">
        <f t="shared" si="140"/>
        <v>1.9620419115838967</v>
      </c>
      <c r="BK640" s="8">
        <f t="shared" si="141"/>
        <v>0.39082670058773422</v>
      </c>
      <c r="BL640" s="8">
        <f t="shared" si="142"/>
        <v>2.3528686121716311</v>
      </c>
      <c r="BM640" s="8">
        <f t="shared" si="143"/>
        <v>6.3444408149233281E-4</v>
      </c>
      <c r="BN640" s="7" t="str">
        <f t="shared" si="144"/>
        <v>O/S</v>
      </c>
      <c r="BO640" s="9">
        <f t="shared" si="145"/>
        <v>0.39082670058773428</v>
      </c>
      <c r="BP640" s="7" t="str">
        <f t="shared" si="146"/>
        <v>OK</v>
      </c>
      <c r="BQ640" s="11">
        <f t="shared" si="147"/>
        <v>8.2923076923076913</v>
      </c>
      <c r="BR640" s="10" t="str">
        <f t="shared" si="148"/>
        <v>-</v>
      </c>
      <c r="BS640" s="9" t="str" cm="1">
        <f t="array" ref="BS640">IF(BQ640&lt;$K$45,"-",IF(BC640&lt;0,_xll.Dce_5575_1121_SigmaCr1(AN640,AG640,$B$23,$D$23),"-"))</f>
        <v>-</v>
      </c>
      <c r="BT640" s="10">
        <f t="shared" si="149"/>
        <v>0</v>
      </c>
      <c r="BU640" s="7" t="str">
        <f t="shared" si="150"/>
        <v>OK</v>
      </c>
    </row>
    <row r="641" spans="27:73">
      <c r="AA641" s="6" t="s">
        <v>282</v>
      </c>
      <c r="AB641" s="5" t="s">
        <v>283</v>
      </c>
      <c r="AC641" s="5" t="s">
        <v>284</v>
      </c>
      <c r="AD641" s="4">
        <v>20.56</v>
      </c>
      <c r="AE641" s="4">
        <v>28</v>
      </c>
      <c r="AF641" s="5">
        <v>114.3</v>
      </c>
      <c r="AG641" s="5">
        <v>6.5000000000000009</v>
      </c>
      <c r="AH641" s="6" t="str">
        <f t="shared" si="136"/>
        <v>114.3 x 6.5</v>
      </c>
      <c r="AI641" s="11" cm="1">
        <f t="array" ref="AI641">_xll.DCEPropSectPipe(AF641, AG641, "Area")</f>
        <v>2201.3139723703698</v>
      </c>
      <c r="AJ641" s="151" cm="1">
        <f t="array" ref="AJ641">_xll.DCEPropSectPipe(AF641, AG641, "Ix")</f>
        <v>3209265.3722516391</v>
      </c>
      <c r="AK641" s="151" cm="1">
        <f t="array" ref="AK641">_xll.DCEPropSectPipe(AF641, AG641, "W")</f>
        <v>56155.124623825708</v>
      </c>
      <c r="AL641" s="151" cm="1">
        <f t="array" ref="AL641">_xll.DCEPropSectPipe(AF641, AG641, "Sx")</f>
        <v>37813.500833333332</v>
      </c>
      <c r="AM641" s="11">
        <f>2*Cal!AG641</f>
        <v>13.000000000000002</v>
      </c>
      <c r="AN641" s="11">
        <f t="shared" si="137"/>
        <v>53.9</v>
      </c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B641" s="5" t="s">
        <v>303</v>
      </c>
      <c r="BC641" s="3">
        <v>907.00475761263931</v>
      </c>
      <c r="BD641" s="3">
        <v>0</v>
      </c>
      <c r="BE641" s="3">
        <v>-3.71579730242563E-3</v>
      </c>
      <c r="BF641" s="3">
        <v>4.628316980599994</v>
      </c>
      <c r="BG641" s="3">
        <v>0</v>
      </c>
      <c r="BH641" s="153">
        <f t="shared" si="138"/>
        <v>4.628316980599994</v>
      </c>
      <c r="BI641" s="153">
        <f t="shared" si="139"/>
        <v>3.71579730242563E-3</v>
      </c>
      <c r="BJ641" s="8">
        <f t="shared" si="140"/>
        <v>1.9620419115838967</v>
      </c>
      <c r="BK641" s="8">
        <f t="shared" si="141"/>
        <v>0.39247717491793671</v>
      </c>
      <c r="BL641" s="8">
        <f t="shared" si="142"/>
        <v>2.3545190865018335</v>
      </c>
      <c r="BM641" s="8">
        <f t="shared" si="143"/>
        <v>2.7650477223719016E-5</v>
      </c>
      <c r="BN641" s="7" t="str">
        <f t="shared" si="144"/>
        <v>O/S</v>
      </c>
      <c r="BO641" s="9">
        <f t="shared" si="145"/>
        <v>0.39247717491793682</v>
      </c>
      <c r="BP641" s="7" t="str">
        <f t="shared" si="146"/>
        <v>OK</v>
      </c>
      <c r="BQ641" s="11">
        <f t="shared" si="147"/>
        <v>8.2923076923076913</v>
      </c>
      <c r="BR641" s="10" t="str">
        <f t="shared" si="148"/>
        <v>-</v>
      </c>
      <c r="BS641" s="9" t="str" cm="1">
        <f t="array" ref="BS641">IF(BQ641&lt;$K$45,"-",IF(BC641&lt;0,_xll.Dce_5575_1121_SigmaCr1(AN641,AG641,$B$23,$D$23),"-"))</f>
        <v>-</v>
      </c>
      <c r="BT641" s="10">
        <f t="shared" si="149"/>
        <v>0</v>
      </c>
      <c r="BU641" s="7" t="str">
        <f t="shared" si="150"/>
        <v>OK</v>
      </c>
    </row>
    <row r="642" spans="27:73">
      <c r="AA642" s="6" t="s">
        <v>282</v>
      </c>
      <c r="AB642" s="5" t="s">
        <v>283</v>
      </c>
      <c r="AC642" s="5" t="s">
        <v>284</v>
      </c>
      <c r="AD642" s="4">
        <v>21</v>
      </c>
      <c r="AE642" s="4">
        <v>28</v>
      </c>
      <c r="AF642" s="5">
        <v>114.3</v>
      </c>
      <c r="AG642" s="5">
        <v>6.5000000000000009</v>
      </c>
      <c r="AH642" s="6" t="str">
        <f t="shared" si="136"/>
        <v>114.3 x 6.5</v>
      </c>
      <c r="AI642" s="11" cm="1">
        <f t="array" ref="AI642">_xll.DCEPropSectPipe(AF642, AG642, "Area")</f>
        <v>2201.3139723703698</v>
      </c>
      <c r="AJ642" s="151" cm="1">
        <f t="array" ref="AJ642">_xll.DCEPropSectPipe(AF642, AG642, "Ix")</f>
        <v>3209265.3722516391</v>
      </c>
      <c r="AK642" s="151" cm="1">
        <f t="array" ref="AK642">_xll.DCEPropSectPipe(AF642, AG642, "W")</f>
        <v>56155.124623825708</v>
      </c>
      <c r="AL642" s="151" cm="1">
        <f t="array" ref="AL642">_xll.DCEPropSectPipe(AF642, AG642, "Sx")</f>
        <v>37813.500833333332</v>
      </c>
      <c r="AM642" s="11">
        <f>2*Cal!AG642</f>
        <v>13.000000000000002</v>
      </c>
      <c r="AN642" s="11">
        <f t="shared" si="137"/>
        <v>53.9</v>
      </c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B642" s="5" t="s">
        <v>303</v>
      </c>
      <c r="BC642" s="3">
        <v>907.00475761263931</v>
      </c>
      <c r="BD642" s="3">
        <v>0</v>
      </c>
      <c r="BE642" s="3">
        <v>7.7827896125632248E-2</v>
      </c>
      <c r="BF642" s="3">
        <v>4.6121049589824175</v>
      </c>
      <c r="BG642" s="3">
        <v>0</v>
      </c>
      <c r="BH642" s="153">
        <f t="shared" si="138"/>
        <v>4.6121049589824175</v>
      </c>
      <c r="BI642" s="153">
        <f t="shared" si="139"/>
        <v>7.7827896125632248E-2</v>
      </c>
      <c r="BJ642" s="8">
        <f t="shared" si="140"/>
        <v>1.9620419115838967</v>
      </c>
      <c r="BK642" s="8">
        <f t="shared" si="141"/>
        <v>0.39110240986384787</v>
      </c>
      <c r="BL642" s="8">
        <f t="shared" si="142"/>
        <v>2.3531443214477448</v>
      </c>
      <c r="BM642" s="8">
        <f t="shared" si="143"/>
        <v>5.7914312704489485E-4</v>
      </c>
      <c r="BN642" s="7" t="str">
        <f t="shared" si="144"/>
        <v>O/S</v>
      </c>
      <c r="BO642" s="9">
        <f t="shared" si="145"/>
        <v>0.39110240986384792</v>
      </c>
      <c r="BP642" s="7" t="str">
        <f t="shared" si="146"/>
        <v>OK</v>
      </c>
      <c r="BQ642" s="11">
        <f t="shared" si="147"/>
        <v>8.2923076923076913</v>
      </c>
      <c r="BR642" s="10" t="str">
        <f t="shared" si="148"/>
        <v>-</v>
      </c>
      <c r="BS642" s="9" t="str" cm="1">
        <f t="array" ref="BS642">IF(BQ642&lt;$K$45,"-",IF(BC642&lt;0,_xll.Dce_5575_1121_SigmaCr1(AN642,AG642,$B$23,$D$23),"-"))</f>
        <v>-</v>
      </c>
      <c r="BT642" s="10">
        <f t="shared" si="149"/>
        <v>0</v>
      </c>
      <c r="BU642" s="7" t="str">
        <f t="shared" si="150"/>
        <v>OK</v>
      </c>
    </row>
    <row r="643" spans="27:73">
      <c r="AA643" s="6" t="s">
        <v>282</v>
      </c>
      <c r="AB643" s="5" t="s">
        <v>283</v>
      </c>
      <c r="AC643" s="5" t="s">
        <v>284</v>
      </c>
      <c r="AD643" s="4">
        <v>21</v>
      </c>
      <c r="AE643" s="4">
        <v>28</v>
      </c>
      <c r="AF643" s="5">
        <v>114.3</v>
      </c>
      <c r="AG643" s="5">
        <v>6.5000000000000009</v>
      </c>
      <c r="AH643" s="6" t="str">
        <f t="shared" si="136"/>
        <v>114.3 x 6.5</v>
      </c>
      <c r="AI643" s="11" cm="1">
        <f t="array" ref="AI643">_xll.DCEPropSectPipe(AF643, AG643, "Area")</f>
        <v>2201.3139723703698</v>
      </c>
      <c r="AJ643" s="151" cm="1">
        <f t="array" ref="AJ643">_xll.DCEPropSectPipe(AF643, AG643, "Ix")</f>
        <v>3209265.3722516391</v>
      </c>
      <c r="AK643" s="151" cm="1">
        <f t="array" ref="AK643">_xll.DCEPropSectPipe(AF643, AG643, "W")</f>
        <v>56155.124623825708</v>
      </c>
      <c r="AL643" s="151" cm="1">
        <f t="array" ref="AL643">_xll.DCEPropSectPipe(AF643, AG643, "Sx")</f>
        <v>37813.500833333332</v>
      </c>
      <c r="AM643" s="11">
        <f>2*Cal!AG643</f>
        <v>13.000000000000002</v>
      </c>
      <c r="AN643" s="11">
        <f t="shared" si="137"/>
        <v>53.9</v>
      </c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B643" s="5" t="s">
        <v>303</v>
      </c>
      <c r="BC643" s="3">
        <v>103.83278299765537</v>
      </c>
      <c r="BD643" s="3">
        <v>0</v>
      </c>
      <c r="BE643" s="3">
        <v>1.8799890594706172</v>
      </c>
      <c r="BF643" s="3">
        <v>4.6121049589826573</v>
      </c>
      <c r="BG643" s="3">
        <v>0</v>
      </c>
      <c r="BH643" s="153">
        <f t="shared" si="138"/>
        <v>4.6121049589826573</v>
      </c>
      <c r="BI643" s="153">
        <f t="shared" si="139"/>
        <v>1.8799890594706172</v>
      </c>
      <c r="BJ643" s="8">
        <f t="shared" si="140"/>
        <v>0.22461213166513685</v>
      </c>
      <c r="BK643" s="8">
        <f t="shared" si="141"/>
        <v>0.39110240986386824</v>
      </c>
      <c r="BL643" s="8">
        <f t="shared" si="142"/>
        <v>0.61571454152900507</v>
      </c>
      <c r="BM643" s="8">
        <f t="shared" si="143"/>
        <v>1.3989620649059512E-2</v>
      </c>
      <c r="BN643" s="7" t="str">
        <f t="shared" si="144"/>
        <v>OK</v>
      </c>
      <c r="BO643" s="9">
        <f t="shared" si="145"/>
        <v>0.39110240986386829</v>
      </c>
      <c r="BP643" s="7" t="str">
        <f t="shared" si="146"/>
        <v>OK</v>
      </c>
      <c r="BQ643" s="11">
        <f t="shared" si="147"/>
        <v>8.2923076923076913</v>
      </c>
      <c r="BR643" s="10" t="str">
        <f t="shared" si="148"/>
        <v>-</v>
      </c>
      <c r="BS643" s="9" t="str" cm="1">
        <f t="array" ref="BS643">IF(BQ643&lt;$K$45,"-",IF(BC643&lt;0,_xll.Dce_5575_1121_SigmaCr1(AN643,AG643,$B$23,$D$23),"-"))</f>
        <v>-</v>
      </c>
      <c r="BT643" s="10">
        <f t="shared" si="149"/>
        <v>0</v>
      </c>
      <c r="BU643" s="7" t="str">
        <f t="shared" si="150"/>
        <v>OK</v>
      </c>
    </row>
    <row r="644" spans="27:73">
      <c r="AA644" s="6" t="s">
        <v>282</v>
      </c>
      <c r="AB644" s="5" t="s">
        <v>283</v>
      </c>
      <c r="AC644" s="5" t="s">
        <v>284</v>
      </c>
      <c r="AD644" s="4">
        <v>21.44</v>
      </c>
      <c r="AE644" s="4">
        <v>28</v>
      </c>
      <c r="AF644" s="5">
        <v>114.3</v>
      </c>
      <c r="AG644" s="5">
        <v>6.5000000000000009</v>
      </c>
      <c r="AH644" s="6" t="str">
        <f t="shared" si="136"/>
        <v>114.3 x 6.5</v>
      </c>
      <c r="AI644" s="11" cm="1">
        <f t="array" ref="AI644">_xll.DCEPropSectPipe(AF644, AG644, "Area")</f>
        <v>2201.3139723703698</v>
      </c>
      <c r="AJ644" s="151" cm="1">
        <f t="array" ref="AJ644">_xll.DCEPropSectPipe(AF644, AG644, "Ix")</f>
        <v>3209265.3722516391</v>
      </c>
      <c r="AK644" s="151" cm="1">
        <f t="array" ref="AK644">_xll.DCEPropSectPipe(AF644, AG644, "W")</f>
        <v>56155.124623825708</v>
      </c>
      <c r="AL644" s="151" cm="1">
        <f t="array" ref="AL644">_xll.DCEPropSectPipe(AF644, AG644, "Sx")</f>
        <v>37813.500833333332</v>
      </c>
      <c r="AM644" s="11">
        <f>2*Cal!AG644</f>
        <v>13.000000000000002</v>
      </c>
      <c r="AN644" s="11">
        <f t="shared" si="137"/>
        <v>53.9</v>
      </c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B644" s="5" t="s">
        <v>303</v>
      </c>
      <c r="BC644" s="3">
        <v>103.83278299765537</v>
      </c>
      <c r="BD644" s="3">
        <v>0</v>
      </c>
      <c r="BE644" s="3">
        <v>1.961532752898675</v>
      </c>
      <c r="BF644" s="3">
        <v>3.7717720625268742</v>
      </c>
      <c r="BG644" s="3">
        <v>0</v>
      </c>
      <c r="BH644" s="153">
        <f t="shared" si="138"/>
        <v>3.7717720625268742</v>
      </c>
      <c r="BI644" s="153">
        <f t="shared" si="139"/>
        <v>1.961532752898675</v>
      </c>
      <c r="BJ644" s="8">
        <f t="shared" si="140"/>
        <v>0.22461213166513685</v>
      </c>
      <c r="BK644" s="8">
        <f t="shared" si="141"/>
        <v>0.31984292556881944</v>
      </c>
      <c r="BL644" s="8">
        <f t="shared" si="142"/>
        <v>0.54445505723395626</v>
      </c>
      <c r="BM644" s="8">
        <f t="shared" si="143"/>
        <v>1.4596414253328128E-2</v>
      </c>
      <c r="BN644" s="7" t="str">
        <f t="shared" si="144"/>
        <v>OK</v>
      </c>
      <c r="BO644" s="9">
        <f t="shared" si="145"/>
        <v>0.31984292556881949</v>
      </c>
      <c r="BP644" s="7" t="str">
        <f t="shared" si="146"/>
        <v>OK</v>
      </c>
      <c r="BQ644" s="11">
        <f t="shared" si="147"/>
        <v>8.2923076923076913</v>
      </c>
      <c r="BR644" s="10" t="str">
        <f t="shared" si="148"/>
        <v>-</v>
      </c>
      <c r="BS644" s="9" t="str" cm="1">
        <f t="array" ref="BS644">IF(BQ644&lt;$K$45,"-",IF(BC644&lt;0,_xll.Dce_5575_1121_SigmaCr1(AN644,AG644,$B$23,$D$23),"-"))</f>
        <v>-</v>
      </c>
      <c r="BT644" s="10">
        <f t="shared" si="149"/>
        <v>0</v>
      </c>
      <c r="BU644" s="7" t="str">
        <f t="shared" si="150"/>
        <v>OK</v>
      </c>
    </row>
    <row r="645" spans="27:73">
      <c r="AA645" s="6" t="s">
        <v>282</v>
      </c>
      <c r="AB645" s="5" t="s">
        <v>283</v>
      </c>
      <c r="AC645" s="5" t="s">
        <v>284</v>
      </c>
      <c r="AD645" s="4">
        <v>21.88</v>
      </c>
      <c r="AE645" s="4">
        <v>28</v>
      </c>
      <c r="AF645" s="5">
        <v>114.3</v>
      </c>
      <c r="AG645" s="5">
        <v>6.5000000000000009</v>
      </c>
      <c r="AH645" s="6" t="str">
        <f t="shared" si="136"/>
        <v>114.3 x 6.5</v>
      </c>
      <c r="AI645" s="11" cm="1">
        <f t="array" ref="AI645">_xll.DCEPropSectPipe(AF645, AG645, "Area")</f>
        <v>2201.3139723703698</v>
      </c>
      <c r="AJ645" s="151" cm="1">
        <f t="array" ref="AJ645">_xll.DCEPropSectPipe(AF645, AG645, "Ix")</f>
        <v>3209265.3722516391</v>
      </c>
      <c r="AK645" s="151" cm="1">
        <f t="array" ref="AK645">_xll.DCEPropSectPipe(AF645, AG645, "W")</f>
        <v>56155.124623825708</v>
      </c>
      <c r="AL645" s="151" cm="1">
        <f t="array" ref="AL645">_xll.DCEPropSectPipe(AF645, AG645, "Sx")</f>
        <v>37813.500833333332</v>
      </c>
      <c r="AM645" s="11">
        <f>2*Cal!AG645</f>
        <v>13.000000000000002</v>
      </c>
      <c r="AN645" s="11">
        <f t="shared" si="137"/>
        <v>53.9</v>
      </c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B645" s="5" t="s">
        <v>303</v>
      </c>
      <c r="BC645" s="3">
        <v>103.83278299765537</v>
      </c>
      <c r="BD645" s="3">
        <v>0</v>
      </c>
      <c r="BE645" s="3">
        <v>2.043076446326733</v>
      </c>
      <c r="BF645" s="3">
        <v>2.8957638001963164</v>
      </c>
      <c r="BG645" s="3">
        <v>0</v>
      </c>
      <c r="BH645" s="153">
        <f t="shared" si="138"/>
        <v>2.8957638001963164</v>
      </c>
      <c r="BI645" s="153">
        <f t="shared" si="139"/>
        <v>2.043076446326733</v>
      </c>
      <c r="BJ645" s="8">
        <f t="shared" si="140"/>
        <v>0.22461213166513685</v>
      </c>
      <c r="BK645" s="8">
        <f t="shared" si="141"/>
        <v>0.24555820188947938</v>
      </c>
      <c r="BL645" s="8">
        <f t="shared" si="142"/>
        <v>0.47017033355461624</v>
      </c>
      <c r="BM645" s="8">
        <f t="shared" si="143"/>
        <v>1.5203207857596742E-2</v>
      </c>
      <c r="BN645" s="7" t="str">
        <f t="shared" si="144"/>
        <v>OK</v>
      </c>
      <c r="BO645" s="9">
        <f t="shared" si="145"/>
        <v>0.24555820188947944</v>
      </c>
      <c r="BP645" s="7" t="str">
        <f t="shared" si="146"/>
        <v>OK</v>
      </c>
      <c r="BQ645" s="11">
        <f t="shared" si="147"/>
        <v>8.2923076923076913</v>
      </c>
      <c r="BR645" s="10" t="str">
        <f t="shared" si="148"/>
        <v>-</v>
      </c>
      <c r="BS645" s="9" t="str" cm="1">
        <f t="array" ref="BS645">IF(BQ645&lt;$K$45,"-",IF(BC645&lt;0,_xll.Dce_5575_1121_SigmaCr1(AN645,AG645,$B$23,$D$23),"-"))</f>
        <v>-</v>
      </c>
      <c r="BT645" s="10">
        <f t="shared" si="149"/>
        <v>0</v>
      </c>
      <c r="BU645" s="7" t="str">
        <f t="shared" si="150"/>
        <v>OK</v>
      </c>
    </row>
    <row r="646" spans="27:73">
      <c r="AA646" s="6" t="s">
        <v>282</v>
      </c>
      <c r="AB646" s="5" t="s">
        <v>283</v>
      </c>
      <c r="AC646" s="5" t="s">
        <v>284</v>
      </c>
      <c r="AD646" s="4">
        <v>22.31</v>
      </c>
      <c r="AE646" s="4">
        <v>28</v>
      </c>
      <c r="AF646" s="5">
        <v>114.3</v>
      </c>
      <c r="AG646" s="5">
        <v>6.5000000000000009</v>
      </c>
      <c r="AH646" s="6" t="str">
        <f t="shared" si="136"/>
        <v>114.3 x 6.5</v>
      </c>
      <c r="AI646" s="11" cm="1">
        <f t="array" ref="AI646">_xll.DCEPropSectPipe(AF646, AG646, "Area")</f>
        <v>2201.3139723703698</v>
      </c>
      <c r="AJ646" s="151" cm="1">
        <f t="array" ref="AJ646">_xll.DCEPropSectPipe(AF646, AG646, "Ix")</f>
        <v>3209265.3722516391</v>
      </c>
      <c r="AK646" s="151" cm="1">
        <f t="array" ref="AK646">_xll.DCEPropSectPipe(AF646, AG646, "W")</f>
        <v>56155.124623825708</v>
      </c>
      <c r="AL646" s="151" cm="1">
        <f t="array" ref="AL646">_xll.DCEPropSectPipe(AF646, AG646, "Sx")</f>
        <v>37813.500833333332</v>
      </c>
      <c r="AM646" s="11">
        <f>2*Cal!AG646</f>
        <v>13.000000000000002</v>
      </c>
      <c r="AN646" s="11">
        <f t="shared" si="137"/>
        <v>53.9</v>
      </c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B646" s="5" t="s">
        <v>303</v>
      </c>
      <c r="BC646" s="3">
        <v>103.83278299765537</v>
      </c>
      <c r="BD646" s="3">
        <v>0</v>
      </c>
      <c r="BE646" s="3">
        <v>2.124620139754791</v>
      </c>
      <c r="BF646" s="3">
        <v>1.9840801719909829</v>
      </c>
      <c r="BG646" s="3">
        <v>0</v>
      </c>
      <c r="BH646" s="153">
        <f t="shared" si="138"/>
        <v>1.9840801719909829</v>
      </c>
      <c r="BI646" s="153">
        <f t="shared" si="139"/>
        <v>2.124620139754791</v>
      </c>
      <c r="BJ646" s="8">
        <f t="shared" si="140"/>
        <v>0.22461213166513685</v>
      </c>
      <c r="BK646" s="8">
        <f t="shared" si="141"/>
        <v>0.16824823882584791</v>
      </c>
      <c r="BL646" s="8">
        <f t="shared" si="142"/>
        <v>0.39286037049098477</v>
      </c>
      <c r="BM646" s="8">
        <f t="shared" si="143"/>
        <v>1.5810001461865356E-2</v>
      </c>
      <c r="BN646" s="7" t="str">
        <f t="shared" si="144"/>
        <v>OK</v>
      </c>
      <c r="BO646" s="9">
        <f t="shared" si="145"/>
        <v>0.16824823882584794</v>
      </c>
      <c r="BP646" s="7" t="str">
        <f t="shared" si="146"/>
        <v>OK</v>
      </c>
      <c r="BQ646" s="11">
        <f t="shared" si="147"/>
        <v>8.2923076923076913</v>
      </c>
      <c r="BR646" s="10" t="str">
        <f t="shared" si="148"/>
        <v>-</v>
      </c>
      <c r="BS646" s="9" t="str" cm="1">
        <f t="array" ref="BS646">IF(BQ646&lt;$K$45,"-",IF(BC646&lt;0,_xll.Dce_5575_1121_SigmaCr1(AN646,AG646,$B$23,$D$23),"-"))</f>
        <v>-</v>
      </c>
      <c r="BT646" s="10">
        <f t="shared" si="149"/>
        <v>0</v>
      </c>
      <c r="BU646" s="7" t="str">
        <f t="shared" si="150"/>
        <v>OK</v>
      </c>
    </row>
    <row r="647" spans="27:73">
      <c r="AA647" s="6" t="s">
        <v>282</v>
      </c>
      <c r="AB647" s="5" t="s">
        <v>283</v>
      </c>
      <c r="AC647" s="5" t="s">
        <v>284</v>
      </c>
      <c r="AD647" s="4">
        <v>22.75</v>
      </c>
      <c r="AE647" s="4">
        <v>28</v>
      </c>
      <c r="AF647" s="5">
        <v>114.3</v>
      </c>
      <c r="AG647" s="5">
        <v>6.5000000000000009</v>
      </c>
      <c r="AH647" s="6" t="str">
        <f t="shared" si="136"/>
        <v>114.3 x 6.5</v>
      </c>
      <c r="AI647" s="11" cm="1">
        <f t="array" ref="AI647">_xll.DCEPropSectPipe(AF647, AG647, "Area")</f>
        <v>2201.3139723703698</v>
      </c>
      <c r="AJ647" s="151" cm="1">
        <f t="array" ref="AJ647">_xll.DCEPropSectPipe(AF647, AG647, "Ix")</f>
        <v>3209265.3722516391</v>
      </c>
      <c r="AK647" s="151" cm="1">
        <f t="array" ref="AK647">_xll.DCEPropSectPipe(AF647, AG647, "W")</f>
        <v>56155.124623825708</v>
      </c>
      <c r="AL647" s="151" cm="1">
        <f t="array" ref="AL647">_xll.DCEPropSectPipe(AF647, AG647, "Sx")</f>
        <v>37813.500833333332</v>
      </c>
      <c r="AM647" s="11">
        <f>2*Cal!AG647</f>
        <v>13.000000000000002</v>
      </c>
      <c r="AN647" s="11">
        <f t="shared" si="137"/>
        <v>53.9</v>
      </c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B647" s="5" t="s">
        <v>303</v>
      </c>
      <c r="BC647" s="3">
        <v>103.83278299765537</v>
      </c>
      <c r="BD647" s="3">
        <v>0</v>
      </c>
      <c r="BE647" s="3">
        <v>2.206163833182849</v>
      </c>
      <c r="BF647" s="3">
        <v>1.0367211779108745</v>
      </c>
      <c r="BG647" s="3">
        <v>0</v>
      </c>
      <c r="BH647" s="153">
        <f t="shared" si="138"/>
        <v>1.0367211779108745</v>
      </c>
      <c r="BI647" s="153">
        <f t="shared" si="139"/>
        <v>2.206163833182849</v>
      </c>
      <c r="BJ647" s="8">
        <f t="shared" si="140"/>
        <v>0.22461213166513685</v>
      </c>
      <c r="BK647" s="8">
        <f t="shared" si="141"/>
        <v>8.7913036377925094E-2</v>
      </c>
      <c r="BL647" s="8">
        <f t="shared" si="142"/>
        <v>0.31252516804306196</v>
      </c>
      <c r="BM647" s="8">
        <f t="shared" si="143"/>
        <v>1.6416795066133971E-2</v>
      </c>
      <c r="BN647" s="7" t="str">
        <f t="shared" si="144"/>
        <v>OK</v>
      </c>
      <c r="BO647" s="9">
        <f t="shared" si="145"/>
        <v>8.7913036377925108E-2</v>
      </c>
      <c r="BP647" s="7" t="str">
        <f t="shared" si="146"/>
        <v>OK</v>
      </c>
      <c r="BQ647" s="11">
        <f t="shared" si="147"/>
        <v>8.2923076923076913</v>
      </c>
      <c r="BR647" s="10" t="str">
        <f t="shared" si="148"/>
        <v>-</v>
      </c>
      <c r="BS647" s="9" t="str" cm="1">
        <f t="array" ref="BS647">IF(BQ647&lt;$K$45,"-",IF(BC647&lt;0,_xll.Dce_5575_1121_SigmaCr1(AN647,AG647,$B$23,$D$23),"-"))</f>
        <v>-</v>
      </c>
      <c r="BT647" s="10">
        <f t="shared" si="149"/>
        <v>0</v>
      </c>
      <c r="BU647" s="7" t="str">
        <f t="shared" si="150"/>
        <v>OK</v>
      </c>
    </row>
    <row r="648" spans="27:73">
      <c r="AA648" s="6" t="s">
        <v>282</v>
      </c>
      <c r="AB648" s="5" t="s">
        <v>283</v>
      </c>
      <c r="AC648" s="5" t="s">
        <v>284</v>
      </c>
      <c r="AD648" s="4">
        <v>22.75</v>
      </c>
      <c r="AE648" s="4">
        <v>28</v>
      </c>
      <c r="AF648" s="5">
        <v>114.3</v>
      </c>
      <c r="AG648" s="5">
        <v>6.5000000000000009</v>
      </c>
      <c r="AH648" s="6" t="str">
        <f t="shared" si="136"/>
        <v>114.3 x 6.5</v>
      </c>
      <c r="AI648" s="11" cm="1">
        <f t="array" ref="AI648">_xll.DCEPropSectPipe(AF648, AG648, "Area")</f>
        <v>2201.3139723703698</v>
      </c>
      <c r="AJ648" s="151" cm="1">
        <f t="array" ref="AJ648">_xll.DCEPropSectPipe(AF648, AG648, "Ix")</f>
        <v>3209265.3722516391</v>
      </c>
      <c r="AK648" s="151" cm="1">
        <f t="array" ref="AK648">_xll.DCEPropSectPipe(AF648, AG648, "W")</f>
        <v>56155.124623825708</v>
      </c>
      <c r="AL648" s="151" cm="1">
        <f t="array" ref="AL648">_xll.DCEPropSectPipe(AF648, AG648, "Sx")</f>
        <v>37813.500833333332</v>
      </c>
      <c r="AM648" s="11">
        <f>2*Cal!AG648</f>
        <v>13.000000000000002</v>
      </c>
      <c r="AN648" s="11">
        <f t="shared" si="137"/>
        <v>53.9</v>
      </c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B648" s="5" t="s">
        <v>303</v>
      </c>
      <c r="BC648" s="3">
        <v>103.83278299765641</v>
      </c>
      <c r="BD648" s="3">
        <v>0</v>
      </c>
      <c r="BE648" s="3">
        <v>1.4970058573194545E-2</v>
      </c>
      <c r="BF648" s="3">
        <v>1.0367211779108529</v>
      </c>
      <c r="BG648" s="3">
        <v>0</v>
      </c>
      <c r="BH648" s="153">
        <f t="shared" si="138"/>
        <v>1.0367211779108529</v>
      </c>
      <c r="BI648" s="153">
        <f t="shared" si="139"/>
        <v>1.4970058573194545E-2</v>
      </c>
      <c r="BJ648" s="8">
        <f t="shared" si="140"/>
        <v>0.2246121316651391</v>
      </c>
      <c r="BK648" s="8">
        <f t="shared" si="141"/>
        <v>8.7913036377923262E-2</v>
      </c>
      <c r="BL648" s="8">
        <f t="shared" si="142"/>
        <v>0.31252516804306235</v>
      </c>
      <c r="BM648" s="8">
        <f t="shared" si="143"/>
        <v>1.1139715918993942E-4</v>
      </c>
      <c r="BN648" s="7" t="str">
        <f t="shared" si="144"/>
        <v>OK</v>
      </c>
      <c r="BO648" s="9">
        <f t="shared" si="145"/>
        <v>8.7913036377923276E-2</v>
      </c>
      <c r="BP648" s="7" t="str">
        <f t="shared" si="146"/>
        <v>OK</v>
      </c>
      <c r="BQ648" s="11">
        <f t="shared" si="147"/>
        <v>8.2923076923076913</v>
      </c>
      <c r="BR648" s="10" t="str">
        <f t="shared" si="148"/>
        <v>-</v>
      </c>
      <c r="BS648" s="9" t="str" cm="1">
        <f t="array" ref="BS648">IF(BQ648&lt;$K$45,"-",IF(BC648&lt;0,_xll.Dce_5575_1121_SigmaCr1(AN648,AG648,$B$23,$D$23),"-"))</f>
        <v>-</v>
      </c>
      <c r="BT648" s="10">
        <f t="shared" si="149"/>
        <v>0</v>
      </c>
      <c r="BU648" s="7" t="str">
        <f t="shared" si="150"/>
        <v>OK</v>
      </c>
    </row>
    <row r="649" spans="27:73">
      <c r="AA649" s="6" t="s">
        <v>282</v>
      </c>
      <c r="AB649" s="5" t="s">
        <v>283</v>
      </c>
      <c r="AC649" s="5" t="s">
        <v>284</v>
      </c>
      <c r="AD649" s="4">
        <v>23.19</v>
      </c>
      <c r="AE649" s="4">
        <v>28</v>
      </c>
      <c r="AF649" s="5">
        <v>114.3</v>
      </c>
      <c r="AG649" s="5">
        <v>6.5000000000000009</v>
      </c>
      <c r="AH649" s="6" t="str">
        <f t="shared" si="136"/>
        <v>114.3 x 6.5</v>
      </c>
      <c r="AI649" s="11" cm="1">
        <f t="array" ref="AI649">_xll.DCEPropSectPipe(AF649, AG649, "Area")</f>
        <v>2201.3139723703698</v>
      </c>
      <c r="AJ649" s="151" cm="1">
        <f t="array" ref="AJ649">_xll.DCEPropSectPipe(AF649, AG649, "Ix")</f>
        <v>3209265.3722516391</v>
      </c>
      <c r="AK649" s="151" cm="1">
        <f t="array" ref="AK649">_xll.DCEPropSectPipe(AF649, AG649, "W")</f>
        <v>56155.124623825708</v>
      </c>
      <c r="AL649" s="151" cm="1">
        <f t="array" ref="AL649">_xll.DCEPropSectPipe(AF649, AG649, "Sx")</f>
        <v>37813.500833333332</v>
      </c>
      <c r="AM649" s="11">
        <f>2*Cal!AG649</f>
        <v>13.000000000000002</v>
      </c>
      <c r="AN649" s="11">
        <f t="shared" si="137"/>
        <v>53.9</v>
      </c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B649" s="5" t="s">
        <v>303</v>
      </c>
      <c r="BC649" s="3">
        <v>103.83278299765641</v>
      </c>
      <c r="BD649" s="3">
        <v>0</v>
      </c>
      <c r="BE649" s="3">
        <v>9.6513752001252423E-2</v>
      </c>
      <c r="BF649" s="3">
        <v>1.0123340943476928</v>
      </c>
      <c r="BG649" s="3">
        <v>0</v>
      </c>
      <c r="BH649" s="153">
        <f t="shared" si="138"/>
        <v>1.0123340943476928</v>
      </c>
      <c r="BI649" s="153">
        <f t="shared" si="139"/>
        <v>9.6513752001252423E-2</v>
      </c>
      <c r="BJ649" s="8">
        <f t="shared" si="140"/>
        <v>0.2246121316651391</v>
      </c>
      <c r="BK649" s="8">
        <f t="shared" si="141"/>
        <v>8.5845033321633901E-2</v>
      </c>
      <c r="BL649" s="8">
        <f t="shared" si="142"/>
        <v>0.310457164986773</v>
      </c>
      <c r="BM649" s="8">
        <f t="shared" si="143"/>
        <v>7.1819076345855327E-4</v>
      </c>
      <c r="BN649" s="7" t="str">
        <f t="shared" si="144"/>
        <v>OK</v>
      </c>
      <c r="BO649" s="9">
        <f t="shared" si="145"/>
        <v>8.5845033321633915E-2</v>
      </c>
      <c r="BP649" s="7" t="str">
        <f t="shared" si="146"/>
        <v>OK</v>
      </c>
      <c r="BQ649" s="11">
        <f t="shared" si="147"/>
        <v>8.2923076923076913</v>
      </c>
      <c r="BR649" s="10" t="str">
        <f t="shared" si="148"/>
        <v>-</v>
      </c>
      <c r="BS649" s="9" t="str" cm="1">
        <f t="array" ref="BS649">IF(BQ649&lt;$K$45,"-",IF(BC649&lt;0,_xll.Dce_5575_1121_SigmaCr1(AN649,AG649,$B$23,$D$23),"-"))</f>
        <v>-</v>
      </c>
      <c r="BT649" s="10">
        <f t="shared" si="149"/>
        <v>0</v>
      </c>
      <c r="BU649" s="7" t="str">
        <f t="shared" si="150"/>
        <v>OK</v>
      </c>
    </row>
    <row r="650" spans="27:73">
      <c r="AA650" s="6" t="s">
        <v>282</v>
      </c>
      <c r="AB650" s="5" t="s">
        <v>283</v>
      </c>
      <c r="AC650" s="5" t="s">
        <v>284</v>
      </c>
      <c r="AD650" s="4">
        <v>23.62</v>
      </c>
      <c r="AE650" s="4">
        <v>28</v>
      </c>
      <c r="AF650" s="5">
        <v>114.3</v>
      </c>
      <c r="AG650" s="5">
        <v>6.5000000000000009</v>
      </c>
      <c r="AH650" s="6" t="str">
        <f t="shared" si="136"/>
        <v>114.3 x 6.5</v>
      </c>
      <c r="AI650" s="11" cm="1">
        <f t="array" ref="AI650">_xll.DCEPropSectPipe(AF650, AG650, "Area")</f>
        <v>2201.3139723703698</v>
      </c>
      <c r="AJ650" s="151" cm="1">
        <f t="array" ref="AJ650">_xll.DCEPropSectPipe(AF650, AG650, "Ix")</f>
        <v>3209265.3722516391</v>
      </c>
      <c r="AK650" s="151" cm="1">
        <f t="array" ref="AK650">_xll.DCEPropSectPipe(AF650, AG650, "W")</f>
        <v>56155.124623825708</v>
      </c>
      <c r="AL650" s="151" cm="1">
        <f t="array" ref="AL650">_xll.DCEPropSectPipe(AF650, AG650, "Sx")</f>
        <v>37813.500833333332</v>
      </c>
      <c r="AM650" s="11">
        <f>2*Cal!AG650</f>
        <v>13.000000000000002</v>
      </c>
      <c r="AN650" s="11">
        <f t="shared" si="137"/>
        <v>53.9</v>
      </c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B650" s="5" t="s">
        <v>303</v>
      </c>
      <c r="BC650" s="3">
        <v>103.83278299765641</v>
      </c>
      <c r="BD650" s="3">
        <v>0</v>
      </c>
      <c r="BE650" s="3">
        <v>0.17805744542931032</v>
      </c>
      <c r="BF650" s="3">
        <v>0.95227164490975713</v>
      </c>
      <c r="BG650" s="3">
        <v>0</v>
      </c>
      <c r="BH650" s="153">
        <f t="shared" si="138"/>
        <v>0.95227164490975713</v>
      </c>
      <c r="BI650" s="153">
        <f t="shared" si="139"/>
        <v>0.17805744542931032</v>
      </c>
      <c r="BJ650" s="8">
        <f t="shared" si="140"/>
        <v>0.2246121316651391</v>
      </c>
      <c r="BK650" s="8">
        <f t="shared" si="141"/>
        <v>8.0751790881053151E-2</v>
      </c>
      <c r="BL650" s="8">
        <f t="shared" si="142"/>
        <v>0.30536392254619227</v>
      </c>
      <c r="BM650" s="8">
        <f t="shared" si="143"/>
        <v>1.324984367727167E-3</v>
      </c>
      <c r="BN650" s="7" t="str">
        <f t="shared" si="144"/>
        <v>OK</v>
      </c>
      <c r="BO650" s="9">
        <f t="shared" si="145"/>
        <v>8.0751790881053165E-2</v>
      </c>
      <c r="BP650" s="7" t="str">
        <f t="shared" si="146"/>
        <v>OK</v>
      </c>
      <c r="BQ650" s="11">
        <f t="shared" si="147"/>
        <v>8.2923076923076913</v>
      </c>
      <c r="BR650" s="10" t="str">
        <f t="shared" si="148"/>
        <v>-</v>
      </c>
      <c r="BS650" s="9" t="str" cm="1">
        <f t="array" ref="BS650">IF(BQ650&lt;$K$45,"-",IF(BC650&lt;0,_xll.Dce_5575_1121_SigmaCr1(AN650,AG650,$B$23,$D$23),"-"))</f>
        <v>-</v>
      </c>
      <c r="BT650" s="10">
        <f t="shared" si="149"/>
        <v>0</v>
      </c>
      <c r="BU650" s="7" t="str">
        <f t="shared" si="150"/>
        <v>OK</v>
      </c>
    </row>
    <row r="651" spans="27:73">
      <c r="AA651" s="6" t="s">
        <v>282</v>
      </c>
      <c r="AB651" s="5" t="s">
        <v>283</v>
      </c>
      <c r="AC651" s="5" t="s">
        <v>284</v>
      </c>
      <c r="AD651" s="4">
        <v>24.06</v>
      </c>
      <c r="AE651" s="4">
        <v>28</v>
      </c>
      <c r="AF651" s="5">
        <v>114.3</v>
      </c>
      <c r="AG651" s="5">
        <v>6.5000000000000009</v>
      </c>
      <c r="AH651" s="6" t="str">
        <f t="shared" si="136"/>
        <v>114.3 x 6.5</v>
      </c>
      <c r="AI651" s="11" cm="1">
        <f t="array" ref="AI651">_xll.DCEPropSectPipe(AF651, AG651, "Area")</f>
        <v>2201.3139723703698</v>
      </c>
      <c r="AJ651" s="151" cm="1">
        <f t="array" ref="AJ651">_xll.DCEPropSectPipe(AF651, AG651, "Ix")</f>
        <v>3209265.3722516391</v>
      </c>
      <c r="AK651" s="151" cm="1">
        <f t="array" ref="AK651">_xll.DCEPropSectPipe(AF651, AG651, "W")</f>
        <v>56155.124623825708</v>
      </c>
      <c r="AL651" s="151" cm="1">
        <f t="array" ref="AL651">_xll.DCEPropSectPipe(AF651, AG651, "Sx")</f>
        <v>37813.500833333332</v>
      </c>
      <c r="AM651" s="11">
        <f>2*Cal!AG651</f>
        <v>13.000000000000002</v>
      </c>
      <c r="AN651" s="11">
        <f t="shared" si="137"/>
        <v>53.9</v>
      </c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B651" s="5" t="s">
        <v>303</v>
      </c>
      <c r="BC651" s="3">
        <v>103.83278299765641</v>
      </c>
      <c r="BD651" s="3">
        <v>0</v>
      </c>
      <c r="BE651" s="3">
        <v>0.25960113885736813</v>
      </c>
      <c r="BF651" s="3">
        <v>0.85653382959704638</v>
      </c>
      <c r="BG651" s="3">
        <v>0</v>
      </c>
      <c r="BH651" s="153">
        <f t="shared" si="138"/>
        <v>0.85653382959704638</v>
      </c>
      <c r="BI651" s="153">
        <f t="shared" si="139"/>
        <v>0.25960113885736813</v>
      </c>
      <c r="BJ651" s="8">
        <f t="shared" si="140"/>
        <v>0.2246121316651391</v>
      </c>
      <c r="BK651" s="8">
        <f t="shared" si="141"/>
        <v>7.2633309056181081E-2</v>
      </c>
      <c r="BL651" s="8">
        <f t="shared" si="142"/>
        <v>0.2972454407213202</v>
      </c>
      <c r="BM651" s="8">
        <f t="shared" si="143"/>
        <v>1.9317779719957805E-3</v>
      </c>
      <c r="BN651" s="7" t="str">
        <f t="shared" si="144"/>
        <v>OK</v>
      </c>
      <c r="BO651" s="9">
        <f t="shared" si="145"/>
        <v>7.2633309056181081E-2</v>
      </c>
      <c r="BP651" s="7" t="str">
        <f t="shared" si="146"/>
        <v>OK</v>
      </c>
      <c r="BQ651" s="11">
        <f t="shared" si="147"/>
        <v>8.2923076923076913</v>
      </c>
      <c r="BR651" s="10" t="str">
        <f t="shared" si="148"/>
        <v>-</v>
      </c>
      <c r="BS651" s="9" t="str" cm="1">
        <f t="array" ref="BS651">IF(BQ651&lt;$K$45,"-",IF(BC651&lt;0,_xll.Dce_5575_1121_SigmaCr1(AN651,AG651,$B$23,$D$23),"-"))</f>
        <v>-</v>
      </c>
      <c r="BT651" s="10">
        <f t="shared" si="149"/>
        <v>0</v>
      </c>
      <c r="BU651" s="7" t="str">
        <f t="shared" si="150"/>
        <v>OK</v>
      </c>
    </row>
    <row r="652" spans="27:73">
      <c r="AA652" s="6" t="s">
        <v>282</v>
      </c>
      <c r="AB652" s="5" t="s">
        <v>283</v>
      </c>
      <c r="AC652" s="5" t="s">
        <v>284</v>
      </c>
      <c r="AD652" s="4">
        <v>24.5</v>
      </c>
      <c r="AE652" s="4">
        <v>28</v>
      </c>
      <c r="AF652" s="5">
        <v>114.3</v>
      </c>
      <c r="AG652" s="5">
        <v>6.5000000000000009</v>
      </c>
      <c r="AH652" s="6" t="str">
        <f t="shared" si="136"/>
        <v>114.3 x 6.5</v>
      </c>
      <c r="AI652" s="11" cm="1">
        <f t="array" ref="AI652">_xll.DCEPropSectPipe(AF652, AG652, "Area")</f>
        <v>2201.3139723703698</v>
      </c>
      <c r="AJ652" s="151" cm="1">
        <f t="array" ref="AJ652">_xll.DCEPropSectPipe(AF652, AG652, "Ix")</f>
        <v>3209265.3722516391</v>
      </c>
      <c r="AK652" s="151" cm="1">
        <f t="array" ref="AK652">_xll.DCEPropSectPipe(AF652, AG652, "W")</f>
        <v>56155.124623825708</v>
      </c>
      <c r="AL652" s="151" cm="1">
        <f t="array" ref="AL652">_xll.DCEPropSectPipe(AF652, AG652, "Sx")</f>
        <v>37813.500833333332</v>
      </c>
      <c r="AM652" s="11">
        <f>2*Cal!AG652</f>
        <v>13.000000000000002</v>
      </c>
      <c r="AN652" s="11">
        <f t="shared" si="137"/>
        <v>53.9</v>
      </c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B652" s="5" t="s">
        <v>303</v>
      </c>
      <c r="BC652" s="3">
        <v>103.83278299765641</v>
      </c>
      <c r="BD652" s="3">
        <v>0</v>
      </c>
      <c r="BE652" s="3">
        <v>0.34114483228542603</v>
      </c>
      <c r="BF652" s="3">
        <v>0.72512064840956014</v>
      </c>
      <c r="BG652" s="3">
        <v>0</v>
      </c>
      <c r="BH652" s="153">
        <f t="shared" si="138"/>
        <v>0.72512064840956014</v>
      </c>
      <c r="BI652" s="153">
        <f t="shared" si="139"/>
        <v>0.34114483228542603</v>
      </c>
      <c r="BJ652" s="8">
        <f t="shared" si="140"/>
        <v>0.2246121316651391</v>
      </c>
      <c r="BK652" s="8">
        <f t="shared" si="141"/>
        <v>6.1489587847017607E-2</v>
      </c>
      <c r="BL652" s="8">
        <f t="shared" si="142"/>
        <v>0.28610171951215668</v>
      </c>
      <c r="BM652" s="8">
        <f t="shared" si="143"/>
        <v>2.5385715762643946E-3</v>
      </c>
      <c r="BN652" s="7" t="str">
        <f t="shared" si="144"/>
        <v>OK</v>
      </c>
      <c r="BO652" s="9">
        <f t="shared" si="145"/>
        <v>6.1489587847017621E-2</v>
      </c>
      <c r="BP652" s="7" t="str">
        <f t="shared" si="146"/>
        <v>OK</v>
      </c>
      <c r="BQ652" s="11">
        <f t="shared" si="147"/>
        <v>8.2923076923076913</v>
      </c>
      <c r="BR652" s="10" t="str">
        <f t="shared" si="148"/>
        <v>-</v>
      </c>
      <c r="BS652" s="9" t="str" cm="1">
        <f t="array" ref="BS652">IF(BQ652&lt;$K$45,"-",IF(BC652&lt;0,_xll.Dce_5575_1121_SigmaCr1(AN652,AG652,$B$23,$D$23),"-"))</f>
        <v>-</v>
      </c>
      <c r="BT652" s="10">
        <f t="shared" si="149"/>
        <v>0</v>
      </c>
      <c r="BU652" s="7" t="str">
        <f t="shared" si="150"/>
        <v>OK</v>
      </c>
    </row>
    <row r="653" spans="27:73">
      <c r="AA653" s="6" t="s">
        <v>282</v>
      </c>
      <c r="AB653" s="5" t="s">
        <v>283</v>
      </c>
      <c r="AC653" s="5" t="s">
        <v>284</v>
      </c>
      <c r="AD653" s="4">
        <v>24.5</v>
      </c>
      <c r="AE653" s="4">
        <v>28</v>
      </c>
      <c r="AF653" s="5">
        <v>114.3</v>
      </c>
      <c r="AG653" s="5">
        <v>6.5000000000000009</v>
      </c>
      <c r="AH653" s="6" t="str">
        <f t="shared" si="136"/>
        <v>114.3 x 6.5</v>
      </c>
      <c r="AI653" s="11" cm="1">
        <f t="array" ref="AI653">_xll.DCEPropSectPipe(AF653, AG653, "Area")</f>
        <v>2201.3139723703698</v>
      </c>
      <c r="AJ653" s="151" cm="1">
        <f t="array" ref="AJ653">_xll.DCEPropSectPipe(AF653, AG653, "Ix")</f>
        <v>3209265.3722516391</v>
      </c>
      <c r="AK653" s="151" cm="1">
        <f t="array" ref="AK653">_xll.DCEPropSectPipe(AF653, AG653, "W")</f>
        <v>56155.124623825708</v>
      </c>
      <c r="AL653" s="151" cm="1">
        <f t="array" ref="AL653">_xll.DCEPropSectPipe(AF653, AG653, "Sx")</f>
        <v>37813.500833333332</v>
      </c>
      <c r="AM653" s="11">
        <f>2*Cal!AG653</f>
        <v>13.000000000000002</v>
      </c>
      <c r="AN653" s="11">
        <f t="shared" si="137"/>
        <v>53.9</v>
      </c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B653" s="5" t="s">
        <v>303</v>
      </c>
      <c r="BC653" s="3">
        <v>-1101.8526026295831</v>
      </c>
      <c r="BD653" s="3">
        <v>0</v>
      </c>
      <c r="BE653" s="3">
        <v>3.134075141478847</v>
      </c>
      <c r="BF653" s="3">
        <v>0.72512064840944923</v>
      </c>
      <c r="BG653" s="3">
        <v>0</v>
      </c>
      <c r="BH653" s="153">
        <f t="shared" si="138"/>
        <v>0.72512064840944923</v>
      </c>
      <c r="BI653" s="153">
        <f t="shared" si="139"/>
        <v>3.134075141478847</v>
      </c>
      <c r="BJ653" s="8">
        <f t="shared" si="140"/>
        <v>2.3835387505986247</v>
      </c>
      <c r="BK653" s="8">
        <f t="shared" si="141"/>
        <v>6.1489587847008212E-2</v>
      </c>
      <c r="BL653" s="8">
        <f t="shared" si="142"/>
        <v>2.4450283384456331</v>
      </c>
      <c r="BM653" s="8">
        <f t="shared" si="143"/>
        <v>2.3321690141794069E-2</v>
      </c>
      <c r="BN653" s="7" t="str">
        <f t="shared" si="144"/>
        <v>O/S</v>
      </c>
      <c r="BO653" s="9">
        <f t="shared" si="145"/>
        <v>6.1489587847008219E-2</v>
      </c>
      <c r="BP653" s="7" t="str">
        <f t="shared" si="146"/>
        <v>OK</v>
      </c>
      <c r="BQ653" s="11">
        <f t="shared" si="147"/>
        <v>8.2923076923076913</v>
      </c>
      <c r="BR653" s="10" t="str">
        <f t="shared" si="148"/>
        <v>-</v>
      </c>
      <c r="BS653" s="9" t="str" cm="1">
        <f t="array" ref="BS653">IF(BQ653&lt;$K$45,"-",IF(BC653&lt;0,_xll.Dce_5575_1121_SigmaCr1(AN653,AG653,$B$23,$D$23),"-"))</f>
        <v>-</v>
      </c>
      <c r="BT653" s="10">
        <f t="shared" si="149"/>
        <v>0</v>
      </c>
      <c r="BU653" s="7" t="str">
        <f t="shared" si="150"/>
        <v>OK</v>
      </c>
    </row>
    <row r="654" spans="27:73">
      <c r="AA654" s="6" t="s">
        <v>282</v>
      </c>
      <c r="AB654" s="5" t="s">
        <v>283</v>
      </c>
      <c r="AC654" s="5" t="s">
        <v>284</v>
      </c>
      <c r="AD654" s="4">
        <v>24.94</v>
      </c>
      <c r="AE654" s="4">
        <v>28</v>
      </c>
      <c r="AF654" s="5">
        <v>114.3</v>
      </c>
      <c r="AG654" s="5">
        <v>6.5000000000000009</v>
      </c>
      <c r="AH654" s="6" t="str">
        <f t="shared" si="136"/>
        <v>114.3 x 6.5</v>
      </c>
      <c r="AI654" s="11" cm="1">
        <f t="array" ref="AI654">_xll.DCEPropSectPipe(AF654, AG654, "Area")</f>
        <v>2201.3139723703698</v>
      </c>
      <c r="AJ654" s="151" cm="1">
        <f t="array" ref="AJ654">_xll.DCEPropSectPipe(AF654, AG654, "Ix")</f>
        <v>3209265.3722516391</v>
      </c>
      <c r="AK654" s="151" cm="1">
        <f t="array" ref="AK654">_xll.DCEPropSectPipe(AF654, AG654, "W")</f>
        <v>56155.124623825708</v>
      </c>
      <c r="AL654" s="151" cm="1">
        <f t="array" ref="AL654">_xll.DCEPropSectPipe(AF654, AG654, "Sx")</f>
        <v>37813.500833333332</v>
      </c>
      <c r="AM654" s="11">
        <f>2*Cal!AG654</f>
        <v>13.000000000000002</v>
      </c>
      <c r="AN654" s="11">
        <f t="shared" si="137"/>
        <v>53.9</v>
      </c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B654" s="5" t="s">
        <v>303</v>
      </c>
      <c r="BC654" s="3">
        <v>-1101.8526026295831</v>
      </c>
      <c r="BD654" s="3">
        <v>0</v>
      </c>
      <c r="BE654" s="3">
        <v>3.2156188349069046</v>
      </c>
      <c r="BF654" s="3">
        <v>-0.66387490892493384</v>
      </c>
      <c r="BG654" s="3">
        <v>0</v>
      </c>
      <c r="BH654" s="153">
        <f t="shared" si="138"/>
        <v>0.66387490892493384</v>
      </c>
      <c r="BI654" s="153">
        <f t="shared" si="139"/>
        <v>3.2156188349069046</v>
      </c>
      <c r="BJ654" s="8">
        <f t="shared" si="140"/>
        <v>2.3835387505986247</v>
      </c>
      <c r="BK654" s="8">
        <f t="shared" si="141"/>
        <v>5.6296003459984138E-2</v>
      </c>
      <c r="BL654" s="8">
        <f t="shared" si="142"/>
        <v>2.4398347540586087</v>
      </c>
      <c r="BM654" s="8">
        <f t="shared" si="143"/>
        <v>2.3928483746062684E-2</v>
      </c>
      <c r="BN654" s="7" t="str">
        <f t="shared" si="144"/>
        <v>O/S</v>
      </c>
      <c r="BO654" s="9">
        <f t="shared" si="145"/>
        <v>5.6296003459984145E-2</v>
      </c>
      <c r="BP654" s="7" t="str">
        <f t="shared" si="146"/>
        <v>OK</v>
      </c>
      <c r="BQ654" s="11">
        <f t="shared" si="147"/>
        <v>8.2923076923076913</v>
      </c>
      <c r="BR654" s="10" t="str">
        <f t="shared" si="148"/>
        <v>-</v>
      </c>
      <c r="BS654" s="9" t="str" cm="1">
        <f t="array" ref="BS654">IF(BQ654&lt;$K$45,"-",IF(BC654&lt;0,_xll.Dce_5575_1121_SigmaCr1(AN654,AG654,$B$23,$D$23),"-"))</f>
        <v>-</v>
      </c>
      <c r="BT654" s="10">
        <f t="shared" si="149"/>
        <v>0</v>
      </c>
      <c r="BU654" s="7" t="str">
        <f t="shared" si="150"/>
        <v>OK</v>
      </c>
    </row>
    <row r="655" spans="27:73">
      <c r="AA655" s="6" t="s">
        <v>282</v>
      </c>
      <c r="AB655" s="5" t="s">
        <v>283</v>
      </c>
      <c r="AC655" s="5" t="s">
        <v>284</v>
      </c>
      <c r="AD655" s="4">
        <v>25.38</v>
      </c>
      <c r="AE655" s="4">
        <v>28</v>
      </c>
      <c r="AF655" s="5">
        <v>114.3</v>
      </c>
      <c r="AG655" s="5">
        <v>6.5000000000000009</v>
      </c>
      <c r="AH655" s="6" t="str">
        <f t="shared" si="136"/>
        <v>114.3 x 6.5</v>
      </c>
      <c r="AI655" s="11" cm="1">
        <f t="array" ref="AI655">_xll.DCEPropSectPipe(AF655, AG655, "Area")</f>
        <v>2201.3139723703698</v>
      </c>
      <c r="AJ655" s="151" cm="1">
        <f t="array" ref="AJ655">_xll.DCEPropSectPipe(AF655, AG655, "Ix")</f>
        <v>3209265.3722516391</v>
      </c>
      <c r="AK655" s="151" cm="1">
        <f t="array" ref="AK655">_xll.DCEPropSectPipe(AF655, AG655, "W")</f>
        <v>56155.124623825708</v>
      </c>
      <c r="AL655" s="151" cm="1">
        <f t="array" ref="AL655">_xll.DCEPropSectPipe(AF655, AG655, "Sx")</f>
        <v>37813.500833333332</v>
      </c>
      <c r="AM655" s="11">
        <f>2*Cal!AG655</f>
        <v>13.000000000000002</v>
      </c>
      <c r="AN655" s="11">
        <f t="shared" si="137"/>
        <v>53.9</v>
      </c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B655" s="5" t="s">
        <v>303</v>
      </c>
      <c r="BC655" s="3">
        <v>-1101.8526026295831</v>
      </c>
      <c r="BD655" s="3">
        <v>0</v>
      </c>
      <c r="BE655" s="3">
        <v>3.2971625283349626</v>
      </c>
      <c r="BF655" s="3">
        <v>-2.0885458321340917</v>
      </c>
      <c r="BG655" s="3">
        <v>0</v>
      </c>
      <c r="BH655" s="153">
        <f t="shared" si="138"/>
        <v>2.0885458321340917</v>
      </c>
      <c r="BI655" s="153">
        <f t="shared" si="139"/>
        <v>3.2971625283349626</v>
      </c>
      <c r="BJ655" s="8">
        <f t="shared" si="140"/>
        <v>2.3835387505986247</v>
      </c>
      <c r="BK655" s="8">
        <f t="shared" si="141"/>
        <v>0.17710683415126779</v>
      </c>
      <c r="BL655" s="8">
        <f t="shared" si="142"/>
        <v>2.5606455847498926</v>
      </c>
      <c r="BM655" s="8">
        <f t="shared" si="143"/>
        <v>2.4535277350331296E-2</v>
      </c>
      <c r="BN655" s="7" t="str">
        <f t="shared" si="144"/>
        <v>O/S</v>
      </c>
      <c r="BO655" s="9">
        <f t="shared" si="145"/>
        <v>0.17710683415126782</v>
      </c>
      <c r="BP655" s="7" t="str">
        <f t="shared" si="146"/>
        <v>OK</v>
      </c>
      <c r="BQ655" s="11">
        <f t="shared" si="147"/>
        <v>8.2923076923076913</v>
      </c>
      <c r="BR655" s="10" t="str">
        <f t="shared" si="148"/>
        <v>-</v>
      </c>
      <c r="BS655" s="9" t="str" cm="1">
        <f t="array" ref="BS655">IF(BQ655&lt;$K$45,"-",IF(BC655&lt;0,_xll.Dce_5575_1121_SigmaCr1(AN655,AG655,$B$23,$D$23),"-"))</f>
        <v>-</v>
      </c>
      <c r="BT655" s="10">
        <f t="shared" si="149"/>
        <v>0</v>
      </c>
      <c r="BU655" s="7" t="str">
        <f t="shared" si="150"/>
        <v>OK</v>
      </c>
    </row>
    <row r="656" spans="27:73">
      <c r="AA656" s="6" t="s">
        <v>282</v>
      </c>
      <c r="AB656" s="5" t="s">
        <v>283</v>
      </c>
      <c r="AC656" s="5" t="s">
        <v>284</v>
      </c>
      <c r="AD656" s="4">
        <v>25.81</v>
      </c>
      <c r="AE656" s="4">
        <v>28</v>
      </c>
      <c r="AF656" s="5">
        <v>114.3</v>
      </c>
      <c r="AG656" s="5">
        <v>6.5000000000000009</v>
      </c>
      <c r="AH656" s="6" t="str">
        <f t="shared" si="136"/>
        <v>114.3 x 6.5</v>
      </c>
      <c r="AI656" s="11" cm="1">
        <f t="array" ref="AI656">_xll.DCEPropSectPipe(AF656, AG656, "Area")</f>
        <v>2201.3139723703698</v>
      </c>
      <c r="AJ656" s="151" cm="1">
        <f t="array" ref="AJ656">_xll.DCEPropSectPipe(AF656, AG656, "Ix")</f>
        <v>3209265.3722516391</v>
      </c>
      <c r="AK656" s="151" cm="1">
        <f t="array" ref="AK656">_xll.DCEPropSectPipe(AF656, AG656, "W")</f>
        <v>56155.124623825708</v>
      </c>
      <c r="AL656" s="151" cm="1">
        <f t="array" ref="AL656">_xll.DCEPropSectPipe(AF656, AG656, "Sx")</f>
        <v>37813.500833333332</v>
      </c>
      <c r="AM656" s="11">
        <f>2*Cal!AG656</f>
        <v>13.000000000000002</v>
      </c>
      <c r="AN656" s="11">
        <f t="shared" si="137"/>
        <v>53.9</v>
      </c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B656" s="5" t="s">
        <v>303</v>
      </c>
      <c r="BC656" s="3">
        <v>-1101.8526026295831</v>
      </c>
      <c r="BD656" s="3">
        <v>0</v>
      </c>
      <c r="BE656" s="3">
        <v>3.3787062217630197</v>
      </c>
      <c r="BF656" s="3">
        <v>-3.5488921212180253</v>
      </c>
      <c r="BG656" s="3">
        <v>0</v>
      </c>
      <c r="BH656" s="153">
        <f t="shared" si="138"/>
        <v>3.5488921212180253</v>
      </c>
      <c r="BI656" s="153">
        <f t="shared" si="139"/>
        <v>3.3787062217630197</v>
      </c>
      <c r="BJ656" s="8">
        <f t="shared" si="140"/>
        <v>2.3835387505986247</v>
      </c>
      <c r="BK656" s="8">
        <f t="shared" si="141"/>
        <v>0.30094290422684283</v>
      </c>
      <c r="BL656" s="8">
        <f t="shared" si="142"/>
        <v>2.6844816548254675</v>
      </c>
      <c r="BM656" s="8">
        <f t="shared" si="143"/>
        <v>2.5142070954599902E-2</v>
      </c>
      <c r="BN656" s="7" t="str">
        <f t="shared" si="144"/>
        <v>O/S</v>
      </c>
      <c r="BO656" s="9">
        <f t="shared" si="145"/>
        <v>0.30094290422684289</v>
      </c>
      <c r="BP656" s="7" t="str">
        <f t="shared" si="146"/>
        <v>OK</v>
      </c>
      <c r="BQ656" s="11">
        <f t="shared" si="147"/>
        <v>8.2923076923076913</v>
      </c>
      <c r="BR656" s="10" t="str">
        <f t="shared" si="148"/>
        <v>-</v>
      </c>
      <c r="BS656" s="9" t="str" cm="1">
        <f t="array" ref="BS656">IF(BQ656&lt;$K$45,"-",IF(BC656&lt;0,_xll.Dce_5575_1121_SigmaCr1(AN656,AG656,$B$23,$D$23),"-"))</f>
        <v>-</v>
      </c>
      <c r="BT656" s="10">
        <f t="shared" si="149"/>
        <v>0</v>
      </c>
      <c r="BU656" s="7" t="str">
        <f t="shared" si="150"/>
        <v>OK</v>
      </c>
    </row>
    <row r="657" spans="27:73">
      <c r="AA657" s="6" t="s">
        <v>282</v>
      </c>
      <c r="AB657" s="5" t="s">
        <v>283</v>
      </c>
      <c r="AC657" s="5" t="s">
        <v>284</v>
      </c>
      <c r="AD657" s="4">
        <v>26.25</v>
      </c>
      <c r="AE657" s="4">
        <v>28</v>
      </c>
      <c r="AF657" s="5">
        <v>114.3</v>
      </c>
      <c r="AG657" s="5">
        <v>6.5000000000000009</v>
      </c>
      <c r="AH657" s="6" t="str">
        <f t="shared" si="136"/>
        <v>114.3 x 6.5</v>
      </c>
      <c r="AI657" s="11" cm="1">
        <f t="array" ref="AI657">_xll.DCEPropSectPipe(AF657, AG657, "Area")</f>
        <v>2201.3139723703698</v>
      </c>
      <c r="AJ657" s="151" cm="1">
        <f t="array" ref="AJ657">_xll.DCEPropSectPipe(AF657, AG657, "Ix")</f>
        <v>3209265.3722516391</v>
      </c>
      <c r="AK657" s="151" cm="1">
        <f t="array" ref="AK657">_xll.DCEPropSectPipe(AF657, AG657, "W")</f>
        <v>56155.124623825708</v>
      </c>
      <c r="AL657" s="151" cm="1">
        <f t="array" ref="AL657">_xll.DCEPropSectPipe(AF657, AG657, "Sx")</f>
        <v>37813.500833333332</v>
      </c>
      <c r="AM657" s="11">
        <f>2*Cal!AG657</f>
        <v>13.000000000000002</v>
      </c>
      <c r="AN657" s="11">
        <f t="shared" si="137"/>
        <v>53.9</v>
      </c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B657" s="5" t="s">
        <v>303</v>
      </c>
      <c r="BC657" s="3">
        <v>-1101.8526026295831</v>
      </c>
      <c r="BD657" s="3">
        <v>0</v>
      </c>
      <c r="BE657" s="3">
        <v>3.4602499151910777</v>
      </c>
      <c r="BF657" s="3">
        <v>-5.0449137761767355</v>
      </c>
      <c r="BG657" s="3">
        <v>0</v>
      </c>
      <c r="BH657" s="153">
        <f t="shared" si="138"/>
        <v>5.0449137761767355</v>
      </c>
      <c r="BI657" s="153">
        <f t="shared" si="139"/>
        <v>3.4602499151910777</v>
      </c>
      <c r="BJ657" s="8">
        <f t="shared" si="140"/>
        <v>2.3835387505986247</v>
      </c>
      <c r="BK657" s="8">
        <f t="shared" si="141"/>
        <v>0.4278042136867094</v>
      </c>
      <c r="BL657" s="8">
        <f t="shared" si="142"/>
        <v>2.811342964285334</v>
      </c>
      <c r="BM657" s="8">
        <f t="shared" si="143"/>
        <v>2.5748864558868517E-2</v>
      </c>
      <c r="BN657" s="7" t="str">
        <f t="shared" si="144"/>
        <v>O/S</v>
      </c>
      <c r="BO657" s="9">
        <f t="shared" si="145"/>
        <v>0.42780421368670946</v>
      </c>
      <c r="BP657" s="7" t="str">
        <f t="shared" si="146"/>
        <v>OK</v>
      </c>
      <c r="BQ657" s="11">
        <f t="shared" si="147"/>
        <v>8.2923076923076913</v>
      </c>
      <c r="BR657" s="10" t="str">
        <f t="shared" si="148"/>
        <v>-</v>
      </c>
      <c r="BS657" s="9" t="str" cm="1">
        <f t="array" ref="BS657">IF(BQ657&lt;$K$45,"-",IF(BC657&lt;0,_xll.Dce_5575_1121_SigmaCr1(AN657,AG657,$B$23,$D$23),"-"))</f>
        <v>-</v>
      </c>
      <c r="BT657" s="10">
        <f t="shared" si="149"/>
        <v>0</v>
      </c>
      <c r="BU657" s="7" t="str">
        <f t="shared" si="150"/>
        <v>OK</v>
      </c>
    </row>
    <row r="658" spans="27:73">
      <c r="AA658" s="6" t="s">
        <v>282</v>
      </c>
      <c r="AB658" s="5" t="s">
        <v>283</v>
      </c>
      <c r="AC658" s="5" t="s">
        <v>284</v>
      </c>
      <c r="AD658" s="4">
        <v>26.25</v>
      </c>
      <c r="AE658" s="4">
        <v>28</v>
      </c>
      <c r="AF658" s="5">
        <v>114.3</v>
      </c>
      <c r="AG658" s="5">
        <v>6.5000000000000009</v>
      </c>
      <c r="AH658" s="6" t="str">
        <f t="shared" si="136"/>
        <v>114.3 x 6.5</v>
      </c>
      <c r="AI658" s="11" cm="1">
        <f t="array" ref="AI658">_xll.DCEPropSectPipe(AF658, AG658, "Area")</f>
        <v>2201.3139723703698</v>
      </c>
      <c r="AJ658" s="151" cm="1">
        <f t="array" ref="AJ658">_xll.DCEPropSectPipe(AF658, AG658, "Ix")</f>
        <v>3209265.3722516391</v>
      </c>
      <c r="AK658" s="151" cm="1">
        <f t="array" ref="AK658">_xll.DCEPropSectPipe(AF658, AG658, "W")</f>
        <v>56155.124623825708</v>
      </c>
      <c r="AL658" s="151" cm="1">
        <f t="array" ref="AL658">_xll.DCEPropSectPipe(AF658, AG658, "Sx")</f>
        <v>37813.500833333332</v>
      </c>
      <c r="AM658" s="11">
        <f>2*Cal!AG658</f>
        <v>13.000000000000002</v>
      </c>
      <c r="AN658" s="11">
        <f t="shared" si="137"/>
        <v>53.9</v>
      </c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B658" s="5" t="s">
        <v>303</v>
      </c>
      <c r="BC658" s="3">
        <v>-1101.8526026295835</v>
      </c>
      <c r="BD658" s="3">
        <v>0</v>
      </c>
      <c r="BE658" s="3">
        <v>-3.045895258957052</v>
      </c>
      <c r="BF658" s="3">
        <v>-5.0449137761766307</v>
      </c>
      <c r="BG658" s="3">
        <v>0</v>
      </c>
      <c r="BH658" s="153">
        <f t="shared" si="138"/>
        <v>5.0449137761766307</v>
      </c>
      <c r="BI658" s="153">
        <f t="shared" si="139"/>
        <v>3.045895258957052</v>
      </c>
      <c r="BJ658" s="8">
        <f t="shared" si="140"/>
        <v>2.3835387505986261</v>
      </c>
      <c r="BK658" s="8">
        <f t="shared" si="141"/>
        <v>0.42780421368670046</v>
      </c>
      <c r="BL658" s="8">
        <f t="shared" si="142"/>
        <v>2.8113429642853265</v>
      </c>
      <c r="BM658" s="8">
        <f t="shared" si="143"/>
        <v>2.2665514458672854E-2</v>
      </c>
      <c r="BN658" s="7" t="str">
        <f t="shared" si="144"/>
        <v>O/S</v>
      </c>
      <c r="BO658" s="9">
        <f t="shared" si="145"/>
        <v>0.42780421368670057</v>
      </c>
      <c r="BP658" s="7" t="str">
        <f t="shared" si="146"/>
        <v>OK</v>
      </c>
      <c r="BQ658" s="11">
        <f t="shared" si="147"/>
        <v>8.2923076923076913</v>
      </c>
      <c r="BR658" s="10" t="str">
        <f t="shared" si="148"/>
        <v>-</v>
      </c>
      <c r="BS658" s="9" t="str" cm="1">
        <f t="array" ref="BS658">IF(BQ658&lt;$K$45,"-",IF(BC658&lt;0,_xll.Dce_5575_1121_SigmaCr1(AN658,AG658,$B$23,$D$23),"-"))</f>
        <v>-</v>
      </c>
      <c r="BT658" s="10">
        <f t="shared" si="149"/>
        <v>0</v>
      </c>
      <c r="BU658" s="7" t="str">
        <f t="shared" si="150"/>
        <v>OK</v>
      </c>
    </row>
    <row r="659" spans="27:73">
      <c r="AA659" s="6" t="s">
        <v>282</v>
      </c>
      <c r="AB659" s="5" t="s">
        <v>283</v>
      </c>
      <c r="AC659" s="5" t="s">
        <v>284</v>
      </c>
      <c r="AD659" s="4">
        <v>26.69</v>
      </c>
      <c r="AE659" s="4">
        <v>28</v>
      </c>
      <c r="AF659" s="5">
        <v>114.3</v>
      </c>
      <c r="AG659" s="5">
        <v>6.5000000000000009</v>
      </c>
      <c r="AH659" s="6" t="str">
        <f t="shared" si="136"/>
        <v>114.3 x 6.5</v>
      </c>
      <c r="AI659" s="11" cm="1">
        <f t="array" ref="AI659">_xll.DCEPropSectPipe(AF659, AG659, "Area")</f>
        <v>2201.3139723703698</v>
      </c>
      <c r="AJ659" s="151" cm="1">
        <f t="array" ref="AJ659">_xll.DCEPropSectPipe(AF659, AG659, "Ix")</f>
        <v>3209265.3722516391</v>
      </c>
      <c r="AK659" s="151" cm="1">
        <f t="array" ref="AK659">_xll.DCEPropSectPipe(AF659, AG659, "W")</f>
        <v>56155.124623825708</v>
      </c>
      <c r="AL659" s="151" cm="1">
        <f t="array" ref="AL659">_xll.DCEPropSectPipe(AF659, AG659, "Sx")</f>
        <v>37813.500833333332</v>
      </c>
      <c r="AM659" s="11">
        <f>2*Cal!AG659</f>
        <v>13.000000000000002</v>
      </c>
      <c r="AN659" s="11">
        <f t="shared" si="137"/>
        <v>53.9</v>
      </c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B659" s="5" t="s">
        <v>303</v>
      </c>
      <c r="BC659" s="3">
        <v>-1101.8526026295835</v>
      </c>
      <c r="BD659" s="3">
        <v>0</v>
      </c>
      <c r="BE659" s="3">
        <v>-2.9643515655289945</v>
      </c>
      <c r="BF659" s="3">
        <v>-3.7301722833203086</v>
      </c>
      <c r="BG659" s="3">
        <v>0</v>
      </c>
      <c r="BH659" s="153">
        <f t="shared" si="138"/>
        <v>3.7301722833203086</v>
      </c>
      <c r="BI659" s="153">
        <f t="shared" si="139"/>
        <v>2.9643515655289945</v>
      </c>
      <c r="BJ659" s="8">
        <f t="shared" si="140"/>
        <v>2.3835387505986261</v>
      </c>
      <c r="BK659" s="8">
        <f t="shared" si="141"/>
        <v>0.31631530118858819</v>
      </c>
      <c r="BL659" s="8">
        <f t="shared" si="142"/>
        <v>2.6998540517872143</v>
      </c>
      <c r="BM659" s="8">
        <f t="shared" si="143"/>
        <v>2.2058720854404239E-2</v>
      </c>
      <c r="BN659" s="7" t="str">
        <f t="shared" si="144"/>
        <v>O/S</v>
      </c>
      <c r="BO659" s="9">
        <f t="shared" si="145"/>
        <v>0.31631530118858825</v>
      </c>
      <c r="BP659" s="7" t="str">
        <f t="shared" si="146"/>
        <v>OK</v>
      </c>
      <c r="BQ659" s="11">
        <f t="shared" si="147"/>
        <v>8.2923076923076913</v>
      </c>
      <c r="BR659" s="10" t="str">
        <f t="shared" si="148"/>
        <v>-</v>
      </c>
      <c r="BS659" s="9" t="str" cm="1">
        <f t="array" ref="BS659">IF(BQ659&lt;$K$45,"-",IF(BC659&lt;0,_xll.Dce_5575_1121_SigmaCr1(AN659,AG659,$B$23,$D$23),"-"))</f>
        <v>-</v>
      </c>
      <c r="BT659" s="10">
        <f t="shared" si="149"/>
        <v>0</v>
      </c>
      <c r="BU659" s="7" t="str">
        <f t="shared" si="150"/>
        <v>OK</v>
      </c>
    </row>
    <row r="660" spans="27:73">
      <c r="AA660" s="6" t="s">
        <v>282</v>
      </c>
      <c r="AB660" s="5" t="s">
        <v>283</v>
      </c>
      <c r="AC660" s="5" t="s">
        <v>284</v>
      </c>
      <c r="AD660" s="4">
        <v>27.12</v>
      </c>
      <c r="AE660" s="4">
        <v>28</v>
      </c>
      <c r="AF660" s="5">
        <v>114.3</v>
      </c>
      <c r="AG660" s="5">
        <v>6.5000000000000009</v>
      </c>
      <c r="AH660" s="6" t="str">
        <f t="shared" si="136"/>
        <v>114.3 x 6.5</v>
      </c>
      <c r="AI660" s="11" cm="1">
        <f t="array" ref="AI660">_xll.DCEPropSectPipe(AF660, AG660, "Area")</f>
        <v>2201.3139723703698</v>
      </c>
      <c r="AJ660" s="151" cm="1">
        <f t="array" ref="AJ660">_xll.DCEPropSectPipe(AF660, AG660, "Ix")</f>
        <v>3209265.3722516391</v>
      </c>
      <c r="AK660" s="151" cm="1">
        <f t="array" ref="AK660">_xll.DCEPropSectPipe(AF660, AG660, "W")</f>
        <v>56155.124623825708</v>
      </c>
      <c r="AL660" s="151" cm="1">
        <f t="array" ref="AL660">_xll.DCEPropSectPipe(AF660, AG660, "Sx")</f>
        <v>37813.500833333332</v>
      </c>
      <c r="AM660" s="11">
        <f>2*Cal!AG660</f>
        <v>13.000000000000002</v>
      </c>
      <c r="AN660" s="11">
        <f t="shared" si="137"/>
        <v>53.9</v>
      </c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B660" s="5" t="s">
        <v>303</v>
      </c>
      <c r="BC660" s="3">
        <v>-1101.8526026295835</v>
      </c>
      <c r="BD660" s="3">
        <v>0</v>
      </c>
      <c r="BE660" s="3">
        <v>-2.8828078721009369</v>
      </c>
      <c r="BF660" s="3">
        <v>-2.4511061563387608</v>
      </c>
      <c r="BG660" s="3">
        <v>0</v>
      </c>
      <c r="BH660" s="153">
        <f t="shared" si="138"/>
        <v>2.4511061563387608</v>
      </c>
      <c r="BI660" s="153">
        <f t="shared" si="139"/>
        <v>2.8828078721009369</v>
      </c>
      <c r="BJ660" s="8">
        <f t="shared" si="140"/>
        <v>2.3835387505986261</v>
      </c>
      <c r="BK660" s="8">
        <f t="shared" si="141"/>
        <v>0.20785162807476718</v>
      </c>
      <c r="BL660" s="8">
        <f t="shared" si="142"/>
        <v>2.5913903786733932</v>
      </c>
      <c r="BM660" s="8">
        <f t="shared" si="143"/>
        <v>2.145192725013563E-2</v>
      </c>
      <c r="BN660" s="7" t="str">
        <f t="shared" si="144"/>
        <v>O/S</v>
      </c>
      <c r="BO660" s="9">
        <f t="shared" si="145"/>
        <v>0.2078516280747672</v>
      </c>
      <c r="BP660" s="7" t="str">
        <f t="shared" si="146"/>
        <v>OK</v>
      </c>
      <c r="BQ660" s="11">
        <f t="shared" si="147"/>
        <v>8.2923076923076913</v>
      </c>
      <c r="BR660" s="10" t="str">
        <f t="shared" si="148"/>
        <v>-</v>
      </c>
      <c r="BS660" s="9" t="str" cm="1">
        <f t="array" ref="BS660">IF(BQ660&lt;$K$45,"-",IF(BC660&lt;0,_xll.Dce_5575_1121_SigmaCr1(AN660,AG660,$B$23,$D$23),"-"))</f>
        <v>-</v>
      </c>
      <c r="BT660" s="10">
        <f t="shared" si="149"/>
        <v>0</v>
      </c>
      <c r="BU660" s="7" t="str">
        <f t="shared" si="150"/>
        <v>OK</v>
      </c>
    </row>
    <row r="661" spans="27:73">
      <c r="AA661" s="6" t="s">
        <v>282</v>
      </c>
      <c r="AB661" s="5" t="s">
        <v>283</v>
      </c>
      <c r="AC661" s="5" t="s">
        <v>284</v>
      </c>
      <c r="AD661" s="4">
        <v>27.56</v>
      </c>
      <c r="AE661" s="4">
        <v>28</v>
      </c>
      <c r="AF661" s="5">
        <v>114.3</v>
      </c>
      <c r="AG661" s="5">
        <v>6.5000000000000009</v>
      </c>
      <c r="AH661" s="6" t="str">
        <f t="shared" si="136"/>
        <v>114.3 x 6.5</v>
      </c>
      <c r="AI661" s="11" cm="1">
        <f t="array" ref="AI661">_xll.DCEPropSectPipe(AF661, AG661, "Area")</f>
        <v>2201.3139723703698</v>
      </c>
      <c r="AJ661" s="151" cm="1">
        <f t="array" ref="AJ661">_xll.DCEPropSectPipe(AF661, AG661, "Ix")</f>
        <v>3209265.3722516391</v>
      </c>
      <c r="AK661" s="151" cm="1">
        <f t="array" ref="AK661">_xll.DCEPropSectPipe(AF661, AG661, "W")</f>
        <v>56155.124623825708</v>
      </c>
      <c r="AL661" s="151" cm="1">
        <f t="array" ref="AL661">_xll.DCEPropSectPipe(AF661, AG661, "Sx")</f>
        <v>37813.500833333332</v>
      </c>
      <c r="AM661" s="11">
        <f>2*Cal!AG661</f>
        <v>13.000000000000002</v>
      </c>
      <c r="AN661" s="11">
        <f t="shared" si="137"/>
        <v>53.9</v>
      </c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B661" s="5" t="s">
        <v>303</v>
      </c>
      <c r="BC661" s="3">
        <v>-1101.8526026295835</v>
      </c>
      <c r="BD661" s="3">
        <v>0</v>
      </c>
      <c r="BE661" s="3">
        <v>-2.8012641786728789</v>
      </c>
      <c r="BF661" s="3">
        <v>-1.207715395231989</v>
      </c>
      <c r="BG661" s="3">
        <v>0</v>
      </c>
      <c r="BH661" s="153">
        <f t="shared" si="138"/>
        <v>1.207715395231989</v>
      </c>
      <c r="BI661" s="153">
        <f t="shared" si="139"/>
        <v>2.8012641786728789</v>
      </c>
      <c r="BJ661" s="8">
        <f t="shared" si="140"/>
        <v>2.3835387505986261</v>
      </c>
      <c r="BK661" s="8">
        <f t="shared" si="141"/>
        <v>0.1024131943452376</v>
      </c>
      <c r="BL661" s="8">
        <f t="shared" si="142"/>
        <v>2.4859519449438636</v>
      </c>
      <c r="BM661" s="8">
        <f t="shared" si="143"/>
        <v>2.0845133645867014E-2</v>
      </c>
      <c r="BN661" s="7" t="str">
        <f t="shared" si="144"/>
        <v>O/S</v>
      </c>
      <c r="BO661" s="9">
        <f t="shared" si="145"/>
        <v>0.10241319434523762</v>
      </c>
      <c r="BP661" s="7" t="str">
        <f t="shared" si="146"/>
        <v>OK</v>
      </c>
      <c r="BQ661" s="11">
        <f t="shared" si="147"/>
        <v>8.2923076923076913</v>
      </c>
      <c r="BR661" s="10" t="str">
        <f t="shared" si="148"/>
        <v>-</v>
      </c>
      <c r="BS661" s="9" t="str" cm="1">
        <f t="array" ref="BS661">IF(BQ661&lt;$K$45,"-",IF(BC661&lt;0,_xll.Dce_5575_1121_SigmaCr1(AN661,AG661,$B$23,$D$23),"-"))</f>
        <v>-</v>
      </c>
      <c r="BT661" s="10">
        <f t="shared" si="149"/>
        <v>0</v>
      </c>
      <c r="BU661" s="7" t="str">
        <f t="shared" si="150"/>
        <v>OK</v>
      </c>
    </row>
    <row r="662" spans="27:73">
      <c r="AA662" s="6" t="s">
        <v>282</v>
      </c>
      <c r="AB662" s="5" t="s">
        <v>283</v>
      </c>
      <c r="AC662" s="5" t="s">
        <v>284</v>
      </c>
      <c r="AD662" s="4">
        <v>28</v>
      </c>
      <c r="AE662" s="4">
        <v>28</v>
      </c>
      <c r="AF662" s="5">
        <v>114.3</v>
      </c>
      <c r="AG662" s="5">
        <v>6.5000000000000009</v>
      </c>
      <c r="AH662" s="6" t="str">
        <f t="shared" si="136"/>
        <v>114.3 x 6.5</v>
      </c>
      <c r="AI662" s="11" cm="1">
        <f t="array" ref="AI662">_xll.DCEPropSectPipe(AF662, AG662, "Area")</f>
        <v>2201.3139723703698</v>
      </c>
      <c r="AJ662" s="151" cm="1">
        <f t="array" ref="AJ662">_xll.DCEPropSectPipe(AF662, AG662, "Ix")</f>
        <v>3209265.3722516391</v>
      </c>
      <c r="AK662" s="151" cm="1">
        <f t="array" ref="AK662">_xll.DCEPropSectPipe(AF662, AG662, "W")</f>
        <v>56155.124623825708</v>
      </c>
      <c r="AL662" s="151" cm="1">
        <f t="array" ref="AL662">_xll.DCEPropSectPipe(AF662, AG662, "Sx")</f>
        <v>37813.500833333332</v>
      </c>
      <c r="AM662" s="11">
        <f>2*Cal!AG662</f>
        <v>13.000000000000002</v>
      </c>
      <c r="AN662" s="11">
        <f t="shared" si="137"/>
        <v>53.9</v>
      </c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B662" s="5" t="s">
        <v>303</v>
      </c>
      <c r="BC662" s="3">
        <v>-1101.8526026295835</v>
      </c>
      <c r="BD662" s="3">
        <v>0</v>
      </c>
      <c r="BE662" s="3">
        <v>-2.7197204852448218</v>
      </c>
      <c r="BF662" s="3">
        <v>8.0266545410267998E-15</v>
      </c>
      <c r="BG662" s="3">
        <v>0</v>
      </c>
      <c r="BH662" s="153">
        <f t="shared" si="138"/>
        <v>8.0266545410267998E-15</v>
      </c>
      <c r="BI662" s="153">
        <f t="shared" si="139"/>
        <v>2.7197204852448218</v>
      </c>
      <c r="BJ662" s="8">
        <f t="shared" si="140"/>
        <v>2.3835387505986261</v>
      </c>
      <c r="BK662" s="8">
        <f t="shared" si="141"/>
        <v>6.806531859224644E-16</v>
      </c>
      <c r="BL662" s="8">
        <f t="shared" si="142"/>
        <v>2.383538750598627</v>
      </c>
      <c r="BM662" s="8">
        <f t="shared" si="143"/>
        <v>2.0238340041598406E-2</v>
      </c>
      <c r="BN662" s="7" t="str">
        <f t="shared" si="144"/>
        <v>O/S</v>
      </c>
      <c r="BO662" s="9">
        <f t="shared" si="145"/>
        <v>6.806531859224645E-16</v>
      </c>
      <c r="BP662" s="7" t="str">
        <f t="shared" si="146"/>
        <v>OK</v>
      </c>
      <c r="BQ662" s="11">
        <f t="shared" si="147"/>
        <v>8.2923076923076913</v>
      </c>
      <c r="BR662" s="10" t="str">
        <f t="shared" si="148"/>
        <v>-</v>
      </c>
      <c r="BS662" s="9" t="str" cm="1">
        <f t="array" ref="BS662">IF(BQ662&lt;$K$45,"-",IF(BC662&lt;0,_xll.Dce_5575_1121_SigmaCr1(AN662,AG662,$B$23,$D$23),"-"))</f>
        <v>-</v>
      </c>
      <c r="BT662" s="10">
        <f t="shared" si="149"/>
        <v>0</v>
      </c>
      <c r="BU662" s="7" t="str">
        <f t="shared" si="150"/>
        <v>OK</v>
      </c>
    </row>
    <row r="663" spans="27:73">
      <c r="AA663" s="6" t="s">
        <v>282</v>
      </c>
      <c r="AB663" s="5" t="s">
        <v>283</v>
      </c>
      <c r="AC663" s="5" t="s">
        <v>284</v>
      </c>
      <c r="AD663" s="4">
        <v>0</v>
      </c>
      <c r="AE663" s="4">
        <v>28</v>
      </c>
      <c r="AF663" s="5">
        <v>114.3</v>
      </c>
      <c r="AG663" s="5">
        <v>6.5000000000000009</v>
      </c>
      <c r="AH663" s="6" t="str">
        <f t="shared" si="136"/>
        <v>114.3 x 6.5</v>
      </c>
      <c r="AI663" s="11" cm="1">
        <f t="array" ref="AI663">_xll.DCEPropSectPipe(AF663, AG663, "Area")</f>
        <v>2201.3139723703698</v>
      </c>
      <c r="AJ663" s="151" cm="1">
        <f t="array" ref="AJ663">_xll.DCEPropSectPipe(AF663, AG663, "Ix")</f>
        <v>3209265.3722516391</v>
      </c>
      <c r="AK663" s="151" cm="1">
        <f t="array" ref="AK663">_xll.DCEPropSectPipe(AF663, AG663, "W")</f>
        <v>56155.124623825708</v>
      </c>
      <c r="AL663" s="151" cm="1">
        <f t="array" ref="AL663">_xll.DCEPropSectPipe(AF663, AG663, "Sx")</f>
        <v>37813.500833333332</v>
      </c>
      <c r="AM663" s="11">
        <f>2*Cal!AG663</f>
        <v>13.000000000000002</v>
      </c>
      <c r="AN663" s="11">
        <f t="shared" si="137"/>
        <v>53.9</v>
      </c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B663" s="5" t="s">
        <v>304</v>
      </c>
      <c r="BC663" s="3">
        <v>-1101.8526026296022</v>
      </c>
      <c r="BD663" s="3">
        <v>3.6701073951998886E-3</v>
      </c>
      <c r="BE663" s="3">
        <v>2.7197204852449373</v>
      </c>
      <c r="BF663" s="3">
        <v>0</v>
      </c>
      <c r="BG663" s="3">
        <v>0</v>
      </c>
      <c r="BH663" s="153">
        <f t="shared" si="138"/>
        <v>0</v>
      </c>
      <c r="BI663" s="153">
        <f t="shared" si="139"/>
        <v>2.7197229615439236</v>
      </c>
      <c r="BJ663" s="8">
        <f t="shared" si="140"/>
        <v>2.383538750598666</v>
      </c>
      <c r="BK663" s="8">
        <f t="shared" si="141"/>
        <v>0</v>
      </c>
      <c r="BL663" s="8">
        <f t="shared" si="142"/>
        <v>2.383538750598666</v>
      </c>
      <c r="BM663" s="8">
        <f t="shared" si="143"/>
        <v>2.0238358468559391E-2</v>
      </c>
      <c r="BN663" s="7" t="str">
        <f t="shared" si="144"/>
        <v>O/S</v>
      </c>
      <c r="BO663" s="9">
        <f t="shared" si="145"/>
        <v>0</v>
      </c>
      <c r="BP663" s="7" t="str">
        <f t="shared" si="146"/>
        <v>OK</v>
      </c>
      <c r="BQ663" s="11">
        <f t="shared" si="147"/>
        <v>8.2923076923076913</v>
      </c>
      <c r="BR663" s="10" t="str">
        <f t="shared" si="148"/>
        <v>-</v>
      </c>
      <c r="BS663" s="9" t="str" cm="1">
        <f t="array" ref="BS663">IF(BQ663&lt;$K$45,"-",IF(BC663&lt;0,_xll.Dce_5575_1121_SigmaCr1(AN663,AG663,$B$23,$D$23),"-"))</f>
        <v>-</v>
      </c>
      <c r="BT663" s="10">
        <f t="shared" si="149"/>
        <v>0</v>
      </c>
      <c r="BU663" s="7" t="str">
        <f t="shared" si="150"/>
        <v>OK</v>
      </c>
    </row>
    <row r="664" spans="27:73">
      <c r="AA664" s="6" t="s">
        <v>282</v>
      </c>
      <c r="AB664" s="5" t="s">
        <v>283</v>
      </c>
      <c r="AC664" s="5" t="s">
        <v>284</v>
      </c>
      <c r="AD664" s="4">
        <v>0.44</v>
      </c>
      <c r="AE664" s="4">
        <v>28</v>
      </c>
      <c r="AF664" s="5">
        <v>114.3</v>
      </c>
      <c r="AG664" s="5">
        <v>6.5000000000000009</v>
      </c>
      <c r="AH664" s="6" t="str">
        <f t="shared" ref="AH664:AH727" si="151">AF664&amp;" x "&amp;AG664</f>
        <v>114.3 x 6.5</v>
      </c>
      <c r="AI664" s="11" cm="1">
        <f t="array" ref="AI664">_xll.DCEPropSectPipe(AF664, AG664, "Area")</f>
        <v>2201.3139723703698</v>
      </c>
      <c r="AJ664" s="151" cm="1">
        <f t="array" ref="AJ664">_xll.DCEPropSectPipe(AF664, AG664, "Ix")</f>
        <v>3209265.3722516391</v>
      </c>
      <c r="AK664" s="151" cm="1">
        <f t="array" ref="AK664">_xll.DCEPropSectPipe(AF664, AG664, "W")</f>
        <v>56155.124623825708</v>
      </c>
      <c r="AL664" s="151" cm="1">
        <f t="array" ref="AL664">_xll.DCEPropSectPipe(AF664, AG664, "Sx")</f>
        <v>37813.500833333332</v>
      </c>
      <c r="AM664" s="11">
        <f>2*Cal!AG664</f>
        <v>13.000000000000002</v>
      </c>
      <c r="AN664" s="11">
        <f t="shared" ref="AN664:AN727" si="152">(AF664-AG664)/2</f>
        <v>53.9</v>
      </c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B664" s="5" t="s">
        <v>304</v>
      </c>
      <c r="BC664" s="3">
        <v>-1101.8526026296022</v>
      </c>
      <c r="BD664" s="3">
        <v>3.6701073951998886E-3</v>
      </c>
      <c r="BE664" s="3">
        <v>2.8012641786729948</v>
      </c>
      <c r="BF664" s="3">
        <v>-1.2077153952320479</v>
      </c>
      <c r="BG664" s="3">
        <v>-1.6056719853999512E-3</v>
      </c>
      <c r="BH664" s="153">
        <f t="shared" ref="BH664:BH727" si="153">SQRT(BF664^2+BG664^2)</f>
        <v>1.2077164626115793</v>
      </c>
      <c r="BI664" s="153">
        <f t="shared" ref="BI664:BI727" si="154">SQRT(BD664^2+BE664^2)</f>
        <v>2.8012665828879588</v>
      </c>
      <c r="BJ664" s="8">
        <f t="shared" ref="BJ664:BJ727" si="155">ABS(BC664*1000)/(AI664*$K$32)</f>
        <v>2.383538750598666</v>
      </c>
      <c r="BK664" s="8">
        <f t="shared" ref="BK664:BK727" si="156">BH664*1000000/(AK664*$K$32)</f>
        <v>0.10241328485808016</v>
      </c>
      <c r="BL664" s="8">
        <f t="shared" ref="BL664:BL727" si="157">BK664+BJ664</f>
        <v>2.4859520354567461</v>
      </c>
      <c r="BM664" s="8">
        <f t="shared" ref="BM664:BM727" si="158">BI664*1000*AL664/($AJ$23*AM664*$E$23*$G$23)</f>
        <v>2.084515153642694E-2</v>
      </c>
      <c r="BN664" s="7" t="str">
        <f t="shared" ref="BN664:BN727" si="159">IF(MAX(BL664,BM664)&lt;=1,"OK","O/S")</f>
        <v>O/S</v>
      </c>
      <c r="BO664" s="9">
        <f t="shared" ref="BO664:BO727" si="160">BH664*1000000/($K$41*AK664*$D$23*$G$23)</f>
        <v>0.10241328485808017</v>
      </c>
      <c r="BP664" s="7" t="str">
        <f t="shared" ref="BP664:BP727" si="161">IF(BO664&lt;=1,"OK","O/S")</f>
        <v>OK</v>
      </c>
      <c r="BQ664" s="11">
        <f t="shared" ref="BQ664:BQ727" si="162">AN664/AG664</f>
        <v>8.2923076923076913</v>
      </c>
      <c r="BR664" s="10" t="str">
        <f t="shared" ref="BR664:BR727" si="163">IF(BQ664&lt;$K$45,"-",IF(BD664&lt;0,BL664*$K$32,"-"))</f>
        <v>-</v>
      </c>
      <c r="BS664" s="9" t="str" cm="1">
        <f t="array" ref="BS664">IF(BQ664&lt;$K$45,"-",IF(BC664&lt;0,_xll.Dce_5575_1121_SigmaCr1(AN664,AG664,$B$23,$D$23),"-"))</f>
        <v>-</v>
      </c>
      <c r="BT664" s="10">
        <f t="shared" ref="BT664:BT727" si="164">IFERROR(IF(BC664&lt;0,BR664/(BS664*$G$23),0),0)</f>
        <v>0</v>
      </c>
      <c r="BU664" s="7" t="str">
        <f t="shared" ref="BU664:BU727" si="165">IF(BT664&lt;=1,"OK","O/S")</f>
        <v>OK</v>
      </c>
    </row>
    <row r="665" spans="27:73">
      <c r="AA665" s="6" t="s">
        <v>282</v>
      </c>
      <c r="AB665" s="5" t="s">
        <v>283</v>
      </c>
      <c r="AC665" s="5" t="s">
        <v>284</v>
      </c>
      <c r="AD665" s="4">
        <v>0.88</v>
      </c>
      <c r="AE665" s="4">
        <v>28</v>
      </c>
      <c r="AF665" s="5">
        <v>114.3</v>
      </c>
      <c r="AG665" s="5">
        <v>6.5000000000000009</v>
      </c>
      <c r="AH665" s="6" t="str">
        <f t="shared" si="151"/>
        <v>114.3 x 6.5</v>
      </c>
      <c r="AI665" s="11" cm="1">
        <f t="array" ref="AI665">_xll.DCEPropSectPipe(AF665, AG665, "Area")</f>
        <v>2201.3139723703698</v>
      </c>
      <c r="AJ665" s="151" cm="1">
        <f t="array" ref="AJ665">_xll.DCEPropSectPipe(AF665, AG665, "Ix")</f>
        <v>3209265.3722516391</v>
      </c>
      <c r="AK665" s="151" cm="1">
        <f t="array" ref="AK665">_xll.DCEPropSectPipe(AF665, AG665, "W")</f>
        <v>56155.124623825708</v>
      </c>
      <c r="AL665" s="151" cm="1">
        <f t="array" ref="AL665">_xll.DCEPropSectPipe(AF665, AG665, "Sx")</f>
        <v>37813.500833333332</v>
      </c>
      <c r="AM665" s="11">
        <f>2*Cal!AG665</f>
        <v>13.000000000000002</v>
      </c>
      <c r="AN665" s="11">
        <f t="shared" si="152"/>
        <v>53.9</v>
      </c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B665" s="5" t="s">
        <v>304</v>
      </c>
      <c r="BC665" s="3">
        <v>-1101.8526026296022</v>
      </c>
      <c r="BD665" s="3">
        <v>3.6701073951998886E-3</v>
      </c>
      <c r="BE665" s="3">
        <v>2.8828078721010524</v>
      </c>
      <c r="BF665" s="3">
        <v>-2.451106156338871</v>
      </c>
      <c r="BG665" s="3">
        <v>-3.2113439707999025E-3</v>
      </c>
      <c r="BH665" s="153">
        <f t="shared" si="153"/>
        <v>2.4511082600269645</v>
      </c>
      <c r="BI665" s="153">
        <f t="shared" si="154"/>
        <v>2.882810208309956</v>
      </c>
      <c r="BJ665" s="8">
        <f t="shared" si="155"/>
        <v>2.383538750598666</v>
      </c>
      <c r="BK665" s="8">
        <f t="shared" si="156"/>
        <v>0.20785180646566101</v>
      </c>
      <c r="BL665" s="8">
        <f t="shared" si="157"/>
        <v>2.5913905570643272</v>
      </c>
      <c r="BM665" s="8">
        <f t="shared" si="158"/>
        <v>2.1451944634639956E-2</v>
      </c>
      <c r="BN665" s="7" t="str">
        <f t="shared" si="159"/>
        <v>O/S</v>
      </c>
      <c r="BO665" s="9">
        <f t="shared" si="160"/>
        <v>0.20785180646566104</v>
      </c>
      <c r="BP665" s="7" t="str">
        <f t="shared" si="161"/>
        <v>OK</v>
      </c>
      <c r="BQ665" s="11">
        <f t="shared" si="162"/>
        <v>8.2923076923076913</v>
      </c>
      <c r="BR665" s="10" t="str">
        <f t="shared" si="163"/>
        <v>-</v>
      </c>
      <c r="BS665" s="9" t="str" cm="1">
        <f t="array" ref="BS665">IF(BQ665&lt;$K$45,"-",IF(BC665&lt;0,_xll.Dce_5575_1121_SigmaCr1(AN665,AG665,$B$23,$D$23),"-"))</f>
        <v>-</v>
      </c>
      <c r="BT665" s="10">
        <f t="shared" si="164"/>
        <v>0</v>
      </c>
      <c r="BU665" s="7" t="str">
        <f t="shared" si="165"/>
        <v>OK</v>
      </c>
    </row>
    <row r="666" spans="27:73">
      <c r="AA666" s="6" t="s">
        <v>282</v>
      </c>
      <c r="AB666" s="5" t="s">
        <v>283</v>
      </c>
      <c r="AC666" s="5" t="s">
        <v>284</v>
      </c>
      <c r="AD666" s="4">
        <v>1.31</v>
      </c>
      <c r="AE666" s="4">
        <v>28</v>
      </c>
      <c r="AF666" s="5">
        <v>114.3</v>
      </c>
      <c r="AG666" s="5">
        <v>6.5000000000000009</v>
      </c>
      <c r="AH666" s="6" t="str">
        <f t="shared" si="151"/>
        <v>114.3 x 6.5</v>
      </c>
      <c r="AI666" s="11" cm="1">
        <f t="array" ref="AI666">_xll.DCEPropSectPipe(AF666, AG666, "Area")</f>
        <v>2201.3139723703698</v>
      </c>
      <c r="AJ666" s="151" cm="1">
        <f t="array" ref="AJ666">_xll.DCEPropSectPipe(AF666, AG666, "Ix")</f>
        <v>3209265.3722516391</v>
      </c>
      <c r="AK666" s="151" cm="1">
        <f t="array" ref="AK666">_xll.DCEPropSectPipe(AF666, AG666, "W")</f>
        <v>56155.124623825708</v>
      </c>
      <c r="AL666" s="151" cm="1">
        <f t="array" ref="AL666">_xll.DCEPropSectPipe(AF666, AG666, "Sx")</f>
        <v>37813.500833333332</v>
      </c>
      <c r="AM666" s="11">
        <f>2*Cal!AG666</f>
        <v>13.000000000000002</v>
      </c>
      <c r="AN666" s="11">
        <f t="shared" si="152"/>
        <v>53.9</v>
      </c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B666" s="5" t="s">
        <v>304</v>
      </c>
      <c r="BC666" s="3">
        <v>-1101.8526026296022</v>
      </c>
      <c r="BD666" s="3">
        <v>3.6701073951998886E-3</v>
      </c>
      <c r="BE666" s="3">
        <v>2.9643515655291104</v>
      </c>
      <c r="BF666" s="3">
        <v>-3.7301722833204694</v>
      </c>
      <c r="BG666" s="3">
        <v>-4.8170159561998528E-3</v>
      </c>
      <c r="BH666" s="153">
        <f t="shared" si="153"/>
        <v>3.7301753935833859</v>
      </c>
      <c r="BI666" s="153">
        <f t="shared" si="154"/>
        <v>2.9643538374733844</v>
      </c>
      <c r="BJ666" s="8">
        <f t="shared" si="155"/>
        <v>2.383538750598666</v>
      </c>
      <c r="BK666" s="8">
        <f t="shared" si="156"/>
        <v>0.31631556493613855</v>
      </c>
      <c r="BL666" s="8">
        <f t="shared" si="157"/>
        <v>2.6998543155348047</v>
      </c>
      <c r="BM666" s="8">
        <f t="shared" si="158"/>
        <v>2.2058737760694194E-2</v>
      </c>
      <c r="BN666" s="7" t="str">
        <f t="shared" si="159"/>
        <v>O/S</v>
      </c>
      <c r="BO666" s="9">
        <f t="shared" si="160"/>
        <v>0.3163155649361386</v>
      </c>
      <c r="BP666" s="7" t="str">
        <f t="shared" si="161"/>
        <v>OK</v>
      </c>
      <c r="BQ666" s="11">
        <f t="shared" si="162"/>
        <v>8.2923076923076913</v>
      </c>
      <c r="BR666" s="10" t="str">
        <f t="shared" si="163"/>
        <v>-</v>
      </c>
      <c r="BS666" s="9" t="str" cm="1">
        <f t="array" ref="BS666">IF(BQ666&lt;$K$45,"-",IF(BC666&lt;0,_xll.Dce_5575_1121_SigmaCr1(AN666,AG666,$B$23,$D$23),"-"))</f>
        <v>-</v>
      </c>
      <c r="BT666" s="10">
        <f t="shared" si="164"/>
        <v>0</v>
      </c>
      <c r="BU666" s="7" t="str">
        <f t="shared" si="165"/>
        <v>OK</v>
      </c>
    </row>
    <row r="667" spans="27:73">
      <c r="AA667" s="6" t="s">
        <v>282</v>
      </c>
      <c r="AB667" s="5" t="s">
        <v>283</v>
      </c>
      <c r="AC667" s="5" t="s">
        <v>284</v>
      </c>
      <c r="AD667" s="4">
        <v>1.75</v>
      </c>
      <c r="AE667" s="4">
        <v>28</v>
      </c>
      <c r="AF667" s="5">
        <v>114.3</v>
      </c>
      <c r="AG667" s="5">
        <v>6.5000000000000009</v>
      </c>
      <c r="AH667" s="6" t="str">
        <f t="shared" si="151"/>
        <v>114.3 x 6.5</v>
      </c>
      <c r="AI667" s="11" cm="1">
        <f t="array" ref="AI667">_xll.DCEPropSectPipe(AF667, AG667, "Area")</f>
        <v>2201.3139723703698</v>
      </c>
      <c r="AJ667" s="151" cm="1">
        <f t="array" ref="AJ667">_xll.DCEPropSectPipe(AF667, AG667, "Ix")</f>
        <v>3209265.3722516391</v>
      </c>
      <c r="AK667" s="151" cm="1">
        <f t="array" ref="AK667">_xll.DCEPropSectPipe(AF667, AG667, "W")</f>
        <v>56155.124623825708</v>
      </c>
      <c r="AL667" s="151" cm="1">
        <f t="array" ref="AL667">_xll.DCEPropSectPipe(AF667, AG667, "Sx")</f>
        <v>37813.500833333332</v>
      </c>
      <c r="AM667" s="11">
        <f>2*Cal!AG667</f>
        <v>13.000000000000002</v>
      </c>
      <c r="AN667" s="11">
        <f t="shared" si="152"/>
        <v>53.9</v>
      </c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B667" s="5" t="s">
        <v>304</v>
      </c>
      <c r="BC667" s="3">
        <v>-1101.8526026296022</v>
      </c>
      <c r="BD667" s="3">
        <v>3.6701073951998886E-3</v>
      </c>
      <c r="BE667" s="3">
        <v>3.045895258957168</v>
      </c>
      <c r="BF667" s="3">
        <v>-5.0449137761768421</v>
      </c>
      <c r="BG667" s="3">
        <v>-6.4226879415998049E-3</v>
      </c>
      <c r="BH667" s="153">
        <f t="shared" si="153"/>
        <v>5.0449178645424233</v>
      </c>
      <c r="BI667" s="153">
        <f t="shared" si="154"/>
        <v>3.045897470077751</v>
      </c>
      <c r="BJ667" s="8">
        <f t="shared" si="155"/>
        <v>2.383538750598666</v>
      </c>
      <c r="BK667" s="8">
        <f t="shared" si="156"/>
        <v>0.42780456037649361</v>
      </c>
      <c r="BL667" s="8">
        <f t="shared" si="157"/>
        <v>2.8113433109751598</v>
      </c>
      <c r="BM667" s="8">
        <f t="shared" si="158"/>
        <v>2.2665530912353599E-2</v>
      </c>
      <c r="BN667" s="7" t="str">
        <f t="shared" si="159"/>
        <v>O/S</v>
      </c>
      <c r="BO667" s="9">
        <f t="shared" si="160"/>
        <v>0.42780456037649367</v>
      </c>
      <c r="BP667" s="7" t="str">
        <f t="shared" si="161"/>
        <v>OK</v>
      </c>
      <c r="BQ667" s="11">
        <f t="shared" si="162"/>
        <v>8.2923076923076913</v>
      </c>
      <c r="BR667" s="10" t="str">
        <f t="shared" si="163"/>
        <v>-</v>
      </c>
      <c r="BS667" s="9" t="str" cm="1">
        <f t="array" ref="BS667">IF(BQ667&lt;$K$45,"-",IF(BC667&lt;0,_xll.Dce_5575_1121_SigmaCr1(AN667,AG667,$B$23,$D$23),"-"))</f>
        <v>-</v>
      </c>
      <c r="BT667" s="10">
        <f t="shared" si="164"/>
        <v>0</v>
      </c>
      <c r="BU667" s="7" t="str">
        <f t="shared" si="165"/>
        <v>OK</v>
      </c>
    </row>
    <row r="668" spans="27:73">
      <c r="AA668" s="6" t="s">
        <v>282</v>
      </c>
      <c r="AB668" s="5" t="s">
        <v>283</v>
      </c>
      <c r="AC668" s="5" t="s">
        <v>284</v>
      </c>
      <c r="AD668" s="4">
        <v>1.75</v>
      </c>
      <c r="AE668" s="4">
        <v>28</v>
      </c>
      <c r="AF668" s="5">
        <v>114.3</v>
      </c>
      <c r="AG668" s="5">
        <v>6.5000000000000009</v>
      </c>
      <c r="AH668" s="6" t="str">
        <f t="shared" si="151"/>
        <v>114.3 x 6.5</v>
      </c>
      <c r="AI668" s="11" cm="1">
        <f t="array" ref="AI668">_xll.DCEPropSectPipe(AF668, AG668, "Area")</f>
        <v>2201.3139723703698</v>
      </c>
      <c r="AJ668" s="151" cm="1">
        <f t="array" ref="AJ668">_xll.DCEPropSectPipe(AF668, AG668, "Ix")</f>
        <v>3209265.3722516391</v>
      </c>
      <c r="AK668" s="151" cm="1">
        <f t="array" ref="AK668">_xll.DCEPropSectPipe(AF668, AG668, "W")</f>
        <v>56155.124623825708</v>
      </c>
      <c r="AL668" s="151" cm="1">
        <f t="array" ref="AL668">_xll.DCEPropSectPipe(AF668, AG668, "Sx")</f>
        <v>37813.500833333332</v>
      </c>
      <c r="AM668" s="11">
        <f>2*Cal!AG668</f>
        <v>13.000000000000002</v>
      </c>
      <c r="AN668" s="11">
        <f t="shared" si="152"/>
        <v>53.9</v>
      </c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B668" s="5" t="s">
        <v>304</v>
      </c>
      <c r="BC668" s="3">
        <v>-1101.8526026296022</v>
      </c>
      <c r="BD668" s="3">
        <v>3.6701073951996201E-3</v>
      </c>
      <c r="BE668" s="3">
        <v>-3.4602499151911643</v>
      </c>
      <c r="BF668" s="3">
        <v>-5.0449137761768084</v>
      </c>
      <c r="BG668" s="3">
        <v>2.5936063753024762E-3</v>
      </c>
      <c r="BH668" s="153">
        <f t="shared" si="153"/>
        <v>5.0449144428674479</v>
      </c>
      <c r="BI668" s="153">
        <f t="shared" si="154"/>
        <v>3.4602518615367801</v>
      </c>
      <c r="BJ668" s="8">
        <f t="shared" si="155"/>
        <v>2.383538750598666</v>
      </c>
      <c r="BK668" s="8">
        <f t="shared" si="156"/>
        <v>0.42780427022149048</v>
      </c>
      <c r="BL668" s="8">
        <f t="shared" si="157"/>
        <v>2.8113430208201566</v>
      </c>
      <c r="BM668" s="8">
        <f t="shared" si="158"/>
        <v>2.5748879042270904E-2</v>
      </c>
      <c r="BN668" s="7" t="str">
        <f t="shared" si="159"/>
        <v>O/S</v>
      </c>
      <c r="BO668" s="9">
        <f t="shared" si="160"/>
        <v>0.42780427022149053</v>
      </c>
      <c r="BP668" s="7" t="str">
        <f t="shared" si="161"/>
        <v>OK</v>
      </c>
      <c r="BQ668" s="11">
        <f t="shared" si="162"/>
        <v>8.2923076923076913</v>
      </c>
      <c r="BR668" s="10" t="str">
        <f t="shared" si="163"/>
        <v>-</v>
      </c>
      <c r="BS668" s="9" t="str" cm="1">
        <f t="array" ref="BS668">IF(BQ668&lt;$K$45,"-",IF(BC668&lt;0,_xll.Dce_5575_1121_SigmaCr1(AN668,AG668,$B$23,$D$23),"-"))</f>
        <v>-</v>
      </c>
      <c r="BT668" s="10">
        <f t="shared" si="164"/>
        <v>0</v>
      </c>
      <c r="BU668" s="7" t="str">
        <f t="shared" si="165"/>
        <v>OK</v>
      </c>
    </row>
    <row r="669" spans="27:73">
      <c r="AA669" s="6" t="s">
        <v>282</v>
      </c>
      <c r="AB669" s="5" t="s">
        <v>283</v>
      </c>
      <c r="AC669" s="5" t="s">
        <v>284</v>
      </c>
      <c r="AD669" s="4">
        <v>2.19</v>
      </c>
      <c r="AE669" s="4">
        <v>28</v>
      </c>
      <c r="AF669" s="5">
        <v>114.3</v>
      </c>
      <c r="AG669" s="5">
        <v>6.5000000000000009</v>
      </c>
      <c r="AH669" s="6" t="str">
        <f t="shared" si="151"/>
        <v>114.3 x 6.5</v>
      </c>
      <c r="AI669" s="11" cm="1">
        <f t="array" ref="AI669">_xll.DCEPropSectPipe(AF669, AG669, "Area")</f>
        <v>2201.3139723703698</v>
      </c>
      <c r="AJ669" s="151" cm="1">
        <f t="array" ref="AJ669">_xll.DCEPropSectPipe(AF669, AG669, "Ix")</f>
        <v>3209265.3722516391</v>
      </c>
      <c r="AK669" s="151" cm="1">
        <f t="array" ref="AK669">_xll.DCEPropSectPipe(AF669, AG669, "W")</f>
        <v>56155.124623825708</v>
      </c>
      <c r="AL669" s="151" cm="1">
        <f t="array" ref="AL669">_xll.DCEPropSectPipe(AF669, AG669, "Sx")</f>
        <v>37813.500833333332</v>
      </c>
      <c r="AM669" s="11">
        <f>2*Cal!AG669</f>
        <v>13.000000000000002</v>
      </c>
      <c r="AN669" s="11">
        <f t="shared" si="152"/>
        <v>53.9</v>
      </c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B669" s="5" t="s">
        <v>304</v>
      </c>
      <c r="BC669" s="3">
        <v>-1101.8526026296022</v>
      </c>
      <c r="BD669" s="3">
        <v>3.6701073951996201E-3</v>
      </c>
      <c r="BE669" s="3">
        <v>-3.3787062217631068</v>
      </c>
      <c r="BF669" s="3">
        <v>-3.5488921212180617</v>
      </c>
      <c r="BG669" s="3">
        <v>9.8793438990264272E-4</v>
      </c>
      <c r="BH669" s="153">
        <f t="shared" si="153"/>
        <v>3.548892258727784</v>
      </c>
      <c r="BI669" s="153">
        <f t="shared" si="154"/>
        <v>3.378708215082951</v>
      </c>
      <c r="BJ669" s="8">
        <f t="shared" si="155"/>
        <v>2.383538750598666</v>
      </c>
      <c r="BK669" s="8">
        <f t="shared" si="156"/>
        <v>0.3009429158875484</v>
      </c>
      <c r="BL669" s="8">
        <f t="shared" si="157"/>
        <v>2.6844816664862146</v>
      </c>
      <c r="BM669" s="8">
        <f t="shared" si="158"/>
        <v>2.5142085787553069E-2</v>
      </c>
      <c r="BN669" s="7" t="str">
        <f t="shared" si="159"/>
        <v>O/S</v>
      </c>
      <c r="BO669" s="9">
        <f t="shared" si="160"/>
        <v>0.30094291588754846</v>
      </c>
      <c r="BP669" s="7" t="str">
        <f t="shared" si="161"/>
        <v>OK</v>
      </c>
      <c r="BQ669" s="11">
        <f t="shared" si="162"/>
        <v>8.2923076923076913</v>
      </c>
      <c r="BR669" s="10" t="str">
        <f t="shared" si="163"/>
        <v>-</v>
      </c>
      <c r="BS669" s="9" t="str" cm="1">
        <f t="array" ref="BS669">IF(BQ669&lt;$K$45,"-",IF(BC669&lt;0,_xll.Dce_5575_1121_SigmaCr1(AN669,AG669,$B$23,$D$23),"-"))</f>
        <v>-</v>
      </c>
      <c r="BT669" s="10">
        <f t="shared" si="164"/>
        <v>0</v>
      </c>
      <c r="BU669" s="7" t="str">
        <f t="shared" si="165"/>
        <v>OK</v>
      </c>
    </row>
    <row r="670" spans="27:73">
      <c r="AA670" s="6" t="s">
        <v>282</v>
      </c>
      <c r="AB670" s="5" t="s">
        <v>283</v>
      </c>
      <c r="AC670" s="5" t="s">
        <v>284</v>
      </c>
      <c r="AD670" s="4">
        <v>2.62</v>
      </c>
      <c r="AE670" s="4">
        <v>28</v>
      </c>
      <c r="AF670" s="5">
        <v>114.3</v>
      </c>
      <c r="AG670" s="5">
        <v>6.5000000000000009</v>
      </c>
      <c r="AH670" s="6" t="str">
        <f t="shared" si="151"/>
        <v>114.3 x 6.5</v>
      </c>
      <c r="AI670" s="11" cm="1">
        <f t="array" ref="AI670">_xll.DCEPropSectPipe(AF670, AG670, "Area")</f>
        <v>2201.3139723703698</v>
      </c>
      <c r="AJ670" s="151" cm="1">
        <f t="array" ref="AJ670">_xll.DCEPropSectPipe(AF670, AG670, "Ix")</f>
        <v>3209265.3722516391</v>
      </c>
      <c r="AK670" s="151" cm="1">
        <f t="array" ref="AK670">_xll.DCEPropSectPipe(AF670, AG670, "W")</f>
        <v>56155.124623825708</v>
      </c>
      <c r="AL670" s="151" cm="1">
        <f t="array" ref="AL670">_xll.DCEPropSectPipe(AF670, AG670, "Sx")</f>
        <v>37813.500833333332</v>
      </c>
      <c r="AM670" s="11">
        <f>2*Cal!AG670</f>
        <v>13.000000000000002</v>
      </c>
      <c r="AN670" s="11">
        <f t="shared" si="152"/>
        <v>53.9</v>
      </c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B670" s="5" t="s">
        <v>304</v>
      </c>
      <c r="BC670" s="3">
        <v>-1101.8526026296022</v>
      </c>
      <c r="BD670" s="3">
        <v>3.6701073951996201E-3</v>
      </c>
      <c r="BE670" s="3">
        <v>-3.2971625283350492</v>
      </c>
      <c r="BF670" s="3">
        <v>-2.08854583213409</v>
      </c>
      <c r="BG670" s="3">
        <v>-6.1773759549719099E-4</v>
      </c>
      <c r="BH670" s="153">
        <f t="shared" si="153"/>
        <v>2.0885459234894537</v>
      </c>
      <c r="BI670" s="153">
        <f t="shared" si="154"/>
        <v>3.2971645709526034</v>
      </c>
      <c r="BJ670" s="8">
        <f t="shared" si="155"/>
        <v>2.383538750598666</v>
      </c>
      <c r="BK670" s="8">
        <f t="shared" si="156"/>
        <v>0.17710684189812148</v>
      </c>
      <c r="BL670" s="8">
        <f t="shared" si="157"/>
        <v>2.5606455924967877</v>
      </c>
      <c r="BM670" s="8">
        <f t="shared" si="158"/>
        <v>2.4535292550125029E-2</v>
      </c>
      <c r="BN670" s="7" t="str">
        <f t="shared" si="159"/>
        <v>O/S</v>
      </c>
      <c r="BO670" s="9">
        <f t="shared" si="160"/>
        <v>0.17710684189812151</v>
      </c>
      <c r="BP670" s="7" t="str">
        <f t="shared" si="161"/>
        <v>OK</v>
      </c>
      <c r="BQ670" s="11">
        <f t="shared" si="162"/>
        <v>8.2923076923076913</v>
      </c>
      <c r="BR670" s="10" t="str">
        <f t="shared" si="163"/>
        <v>-</v>
      </c>
      <c r="BS670" s="9" t="str" cm="1">
        <f t="array" ref="BS670">IF(BQ670&lt;$K$45,"-",IF(BC670&lt;0,_xll.Dce_5575_1121_SigmaCr1(AN670,AG670,$B$23,$D$23),"-"))</f>
        <v>-</v>
      </c>
      <c r="BT670" s="10">
        <f t="shared" si="164"/>
        <v>0</v>
      </c>
      <c r="BU670" s="7" t="str">
        <f t="shared" si="165"/>
        <v>OK</v>
      </c>
    </row>
    <row r="671" spans="27:73">
      <c r="AA671" s="6" t="s">
        <v>282</v>
      </c>
      <c r="AB671" s="5" t="s">
        <v>283</v>
      </c>
      <c r="AC671" s="5" t="s">
        <v>284</v>
      </c>
      <c r="AD671" s="4">
        <v>3.06</v>
      </c>
      <c r="AE671" s="4">
        <v>28</v>
      </c>
      <c r="AF671" s="5">
        <v>114.3</v>
      </c>
      <c r="AG671" s="5">
        <v>6.5000000000000009</v>
      </c>
      <c r="AH671" s="6" t="str">
        <f t="shared" si="151"/>
        <v>114.3 x 6.5</v>
      </c>
      <c r="AI671" s="11" cm="1">
        <f t="array" ref="AI671">_xll.DCEPropSectPipe(AF671, AG671, "Area")</f>
        <v>2201.3139723703698</v>
      </c>
      <c r="AJ671" s="151" cm="1">
        <f t="array" ref="AJ671">_xll.DCEPropSectPipe(AF671, AG671, "Ix")</f>
        <v>3209265.3722516391</v>
      </c>
      <c r="AK671" s="151" cm="1">
        <f t="array" ref="AK671">_xll.DCEPropSectPipe(AF671, AG671, "W")</f>
        <v>56155.124623825708</v>
      </c>
      <c r="AL671" s="151" cm="1">
        <f t="array" ref="AL671">_xll.DCEPropSectPipe(AF671, AG671, "Sx")</f>
        <v>37813.500833333332</v>
      </c>
      <c r="AM671" s="11">
        <f>2*Cal!AG671</f>
        <v>13.000000000000002</v>
      </c>
      <c r="AN671" s="11">
        <f t="shared" si="152"/>
        <v>53.9</v>
      </c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B671" s="5" t="s">
        <v>304</v>
      </c>
      <c r="BC671" s="3">
        <v>-1101.8526026296022</v>
      </c>
      <c r="BD671" s="3">
        <v>3.6701073951996201E-3</v>
      </c>
      <c r="BE671" s="3">
        <v>-3.2156188349069916</v>
      </c>
      <c r="BF671" s="3">
        <v>-0.66387490892489365</v>
      </c>
      <c r="BG671" s="3">
        <v>-2.2234095808970245E-3</v>
      </c>
      <c r="BH671" s="153">
        <f t="shared" si="153"/>
        <v>0.66387863216871223</v>
      </c>
      <c r="BI671" s="153">
        <f t="shared" si="154"/>
        <v>3.2156209293224989</v>
      </c>
      <c r="BJ671" s="8">
        <f t="shared" si="155"/>
        <v>2.383538750598666</v>
      </c>
      <c r="BK671" s="8">
        <f t="shared" si="156"/>
        <v>5.6296319187754247E-2</v>
      </c>
      <c r="BL671" s="8">
        <f t="shared" si="157"/>
        <v>2.4398350697864202</v>
      </c>
      <c r="BM671" s="8">
        <f t="shared" si="158"/>
        <v>2.3928499331302124E-2</v>
      </c>
      <c r="BN671" s="7" t="str">
        <f t="shared" si="159"/>
        <v>O/S</v>
      </c>
      <c r="BO671" s="9">
        <f t="shared" si="160"/>
        <v>5.6296319187754261E-2</v>
      </c>
      <c r="BP671" s="7" t="str">
        <f t="shared" si="161"/>
        <v>OK</v>
      </c>
      <c r="BQ671" s="11">
        <f t="shared" si="162"/>
        <v>8.2923076923076913</v>
      </c>
      <c r="BR671" s="10" t="str">
        <f t="shared" si="163"/>
        <v>-</v>
      </c>
      <c r="BS671" s="9" t="str" cm="1">
        <f t="array" ref="BS671">IF(BQ671&lt;$K$45,"-",IF(BC671&lt;0,_xll.Dce_5575_1121_SigmaCr1(AN671,AG671,$B$23,$D$23),"-"))</f>
        <v>-</v>
      </c>
      <c r="BT671" s="10">
        <f t="shared" si="164"/>
        <v>0</v>
      </c>
      <c r="BU671" s="7" t="str">
        <f t="shared" si="165"/>
        <v>OK</v>
      </c>
    </row>
    <row r="672" spans="27:73">
      <c r="AA672" s="6" t="s">
        <v>282</v>
      </c>
      <c r="AB672" s="5" t="s">
        <v>283</v>
      </c>
      <c r="AC672" s="5" t="s">
        <v>284</v>
      </c>
      <c r="AD672" s="4">
        <v>3.5</v>
      </c>
      <c r="AE672" s="4">
        <v>28</v>
      </c>
      <c r="AF672" s="5">
        <v>114.3</v>
      </c>
      <c r="AG672" s="5">
        <v>6.5000000000000009</v>
      </c>
      <c r="AH672" s="6" t="str">
        <f t="shared" si="151"/>
        <v>114.3 x 6.5</v>
      </c>
      <c r="AI672" s="11" cm="1">
        <f t="array" ref="AI672">_xll.DCEPropSectPipe(AF672, AG672, "Area")</f>
        <v>2201.3139723703698</v>
      </c>
      <c r="AJ672" s="151" cm="1">
        <f t="array" ref="AJ672">_xll.DCEPropSectPipe(AF672, AG672, "Ix")</f>
        <v>3209265.3722516391</v>
      </c>
      <c r="AK672" s="151" cm="1">
        <f t="array" ref="AK672">_xll.DCEPropSectPipe(AF672, AG672, "W")</f>
        <v>56155.124623825708</v>
      </c>
      <c r="AL672" s="151" cm="1">
        <f t="array" ref="AL672">_xll.DCEPropSectPipe(AF672, AG672, "Sx")</f>
        <v>37813.500833333332</v>
      </c>
      <c r="AM672" s="11">
        <f>2*Cal!AG672</f>
        <v>13.000000000000002</v>
      </c>
      <c r="AN672" s="11">
        <f t="shared" si="152"/>
        <v>53.9</v>
      </c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B672" s="5" t="s">
        <v>304</v>
      </c>
      <c r="BC672" s="3">
        <v>-1101.8526026296022</v>
      </c>
      <c r="BD672" s="3">
        <v>3.6701073951996201E-3</v>
      </c>
      <c r="BE672" s="3">
        <v>-3.1340751414789341</v>
      </c>
      <c r="BF672" s="3">
        <v>0.72512064840952739</v>
      </c>
      <c r="BG672" s="3">
        <v>-3.8290815662968582E-3</v>
      </c>
      <c r="BH672" s="153">
        <f t="shared" si="153"/>
        <v>0.72513075828811369</v>
      </c>
      <c r="BI672" s="153">
        <f t="shared" si="154"/>
        <v>3.1340772903877934</v>
      </c>
      <c r="BJ672" s="8">
        <f t="shared" si="155"/>
        <v>2.383538750598666</v>
      </c>
      <c r="BK672" s="8">
        <f t="shared" si="156"/>
        <v>6.1490445155752103E-2</v>
      </c>
      <c r="BL672" s="8">
        <f t="shared" si="157"/>
        <v>2.4450291957544183</v>
      </c>
      <c r="BM672" s="8">
        <f t="shared" si="158"/>
        <v>2.3321706132536577E-2</v>
      </c>
      <c r="BN672" s="7" t="str">
        <f t="shared" si="159"/>
        <v>O/S</v>
      </c>
      <c r="BO672" s="9">
        <f t="shared" si="160"/>
        <v>6.149044515575211E-2</v>
      </c>
      <c r="BP672" s="7" t="str">
        <f t="shared" si="161"/>
        <v>OK</v>
      </c>
      <c r="BQ672" s="11">
        <f t="shared" si="162"/>
        <v>8.2923076923076913</v>
      </c>
      <c r="BR672" s="10" t="str">
        <f t="shared" si="163"/>
        <v>-</v>
      </c>
      <c r="BS672" s="9" t="str" cm="1">
        <f t="array" ref="BS672">IF(BQ672&lt;$K$45,"-",IF(BC672&lt;0,_xll.Dce_5575_1121_SigmaCr1(AN672,AG672,$B$23,$D$23),"-"))</f>
        <v>-</v>
      </c>
      <c r="BT672" s="10">
        <f t="shared" si="164"/>
        <v>0</v>
      </c>
      <c r="BU672" s="7" t="str">
        <f t="shared" si="165"/>
        <v>OK</v>
      </c>
    </row>
    <row r="673" spans="27:73">
      <c r="AA673" s="6" t="s">
        <v>282</v>
      </c>
      <c r="AB673" s="5" t="s">
        <v>283</v>
      </c>
      <c r="AC673" s="5" t="s">
        <v>284</v>
      </c>
      <c r="AD673" s="4">
        <v>3.5</v>
      </c>
      <c r="AE673" s="4">
        <v>28</v>
      </c>
      <c r="AF673" s="5">
        <v>114.3</v>
      </c>
      <c r="AG673" s="5">
        <v>6.5000000000000009</v>
      </c>
      <c r="AH673" s="6" t="str">
        <f t="shared" si="151"/>
        <v>114.3 x 6.5</v>
      </c>
      <c r="AI673" s="11" cm="1">
        <f t="array" ref="AI673">_xll.DCEPropSectPipe(AF673, AG673, "Area")</f>
        <v>2201.3139723703698</v>
      </c>
      <c r="AJ673" s="151" cm="1">
        <f t="array" ref="AJ673">_xll.DCEPropSectPipe(AF673, AG673, "Ix")</f>
        <v>3209265.3722516391</v>
      </c>
      <c r="AK673" s="151" cm="1">
        <f t="array" ref="AK673">_xll.DCEPropSectPipe(AF673, AG673, "W")</f>
        <v>56155.124623825708</v>
      </c>
      <c r="AL673" s="151" cm="1">
        <f t="array" ref="AL673">_xll.DCEPropSectPipe(AF673, AG673, "Sx")</f>
        <v>37813.500833333332</v>
      </c>
      <c r="AM673" s="11">
        <f>2*Cal!AG673</f>
        <v>13.000000000000002</v>
      </c>
      <c r="AN673" s="11">
        <f t="shared" si="152"/>
        <v>53.9</v>
      </c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B673" s="5" t="s">
        <v>304</v>
      </c>
      <c r="BC673" s="3">
        <v>103.83278299767125</v>
      </c>
      <c r="BD673" s="3">
        <v>3.6701073952004793E-3</v>
      </c>
      <c r="BE673" s="3">
        <v>-0.34114483228524678</v>
      </c>
      <c r="BF673" s="3">
        <v>0.72512064840968238</v>
      </c>
      <c r="BG673" s="3">
        <v>1.0987853096636523E-3</v>
      </c>
      <c r="BH673" s="153">
        <f t="shared" si="153"/>
        <v>0.72512148091146422</v>
      </c>
      <c r="BI673" s="153">
        <f t="shared" si="154"/>
        <v>0.34116457360520519</v>
      </c>
      <c r="BJ673" s="8">
        <f t="shared" si="155"/>
        <v>0.22461213166517116</v>
      </c>
      <c r="BK673" s="8">
        <f t="shared" si="156"/>
        <v>6.1489658442440698E-2</v>
      </c>
      <c r="BL673" s="8">
        <f t="shared" si="157"/>
        <v>0.28610179010761183</v>
      </c>
      <c r="BM673" s="8">
        <f t="shared" si="158"/>
        <v>2.5387184779569498E-3</v>
      </c>
      <c r="BN673" s="7" t="str">
        <f t="shared" si="159"/>
        <v>OK</v>
      </c>
      <c r="BO673" s="9">
        <f t="shared" si="160"/>
        <v>6.1489658442440712E-2</v>
      </c>
      <c r="BP673" s="7" t="str">
        <f t="shared" si="161"/>
        <v>OK</v>
      </c>
      <c r="BQ673" s="11">
        <f t="shared" si="162"/>
        <v>8.2923076923076913</v>
      </c>
      <c r="BR673" s="10" t="str">
        <f t="shared" si="163"/>
        <v>-</v>
      </c>
      <c r="BS673" s="9" t="str" cm="1">
        <f t="array" ref="BS673">IF(BQ673&lt;$K$45,"-",IF(BC673&lt;0,_xll.Dce_5575_1121_SigmaCr1(AN673,AG673,$B$23,$D$23),"-"))</f>
        <v>-</v>
      </c>
      <c r="BT673" s="10">
        <f t="shared" si="164"/>
        <v>0</v>
      </c>
      <c r="BU673" s="7" t="str">
        <f t="shared" si="165"/>
        <v>OK</v>
      </c>
    </row>
    <row r="674" spans="27:73">
      <c r="AA674" s="6" t="s">
        <v>282</v>
      </c>
      <c r="AB674" s="5" t="s">
        <v>283</v>
      </c>
      <c r="AC674" s="5" t="s">
        <v>284</v>
      </c>
      <c r="AD674" s="4">
        <v>3.94</v>
      </c>
      <c r="AE674" s="4">
        <v>28</v>
      </c>
      <c r="AF674" s="5">
        <v>114.3</v>
      </c>
      <c r="AG674" s="5">
        <v>6.5000000000000009</v>
      </c>
      <c r="AH674" s="6" t="str">
        <f t="shared" si="151"/>
        <v>114.3 x 6.5</v>
      </c>
      <c r="AI674" s="11" cm="1">
        <f t="array" ref="AI674">_xll.DCEPropSectPipe(AF674, AG674, "Area")</f>
        <v>2201.3139723703698</v>
      </c>
      <c r="AJ674" s="151" cm="1">
        <f t="array" ref="AJ674">_xll.DCEPropSectPipe(AF674, AG674, "Ix")</f>
        <v>3209265.3722516391</v>
      </c>
      <c r="AK674" s="151" cm="1">
        <f t="array" ref="AK674">_xll.DCEPropSectPipe(AF674, AG674, "W")</f>
        <v>56155.124623825708</v>
      </c>
      <c r="AL674" s="151" cm="1">
        <f t="array" ref="AL674">_xll.DCEPropSectPipe(AF674, AG674, "Sx")</f>
        <v>37813.500833333332</v>
      </c>
      <c r="AM674" s="11">
        <f>2*Cal!AG674</f>
        <v>13.000000000000002</v>
      </c>
      <c r="AN674" s="11">
        <f t="shared" si="152"/>
        <v>53.9</v>
      </c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B674" s="5" t="s">
        <v>304</v>
      </c>
      <c r="BC674" s="3">
        <v>103.83278299767125</v>
      </c>
      <c r="BD674" s="3">
        <v>3.6701073952004793E-3</v>
      </c>
      <c r="BE674" s="3">
        <v>-0.25960113885718888</v>
      </c>
      <c r="BF674" s="3">
        <v>0.85653382959709012</v>
      </c>
      <c r="BG674" s="3">
        <v>-5.0688667573655743E-4</v>
      </c>
      <c r="BH674" s="153">
        <f t="shared" si="153"/>
        <v>0.85653397958187216</v>
      </c>
      <c r="BI674" s="153">
        <f t="shared" si="154"/>
        <v>0.25962708060647632</v>
      </c>
      <c r="BJ674" s="8">
        <f t="shared" si="155"/>
        <v>0.22461213166517116</v>
      </c>
      <c r="BK674" s="8">
        <f t="shared" si="156"/>
        <v>7.263332177476127E-2</v>
      </c>
      <c r="BL674" s="8">
        <f t="shared" si="157"/>
        <v>0.29724545343993242</v>
      </c>
      <c r="BM674" s="8">
        <f t="shared" si="158"/>
        <v>1.9319710131345939E-3</v>
      </c>
      <c r="BN674" s="7" t="str">
        <f t="shared" si="159"/>
        <v>OK</v>
      </c>
      <c r="BO674" s="9">
        <f t="shared" si="160"/>
        <v>7.2633321774761284E-2</v>
      </c>
      <c r="BP674" s="7" t="str">
        <f t="shared" si="161"/>
        <v>OK</v>
      </c>
      <c r="BQ674" s="11">
        <f t="shared" si="162"/>
        <v>8.2923076923076913</v>
      </c>
      <c r="BR674" s="10" t="str">
        <f t="shared" si="163"/>
        <v>-</v>
      </c>
      <c r="BS674" s="9" t="str" cm="1">
        <f t="array" ref="BS674">IF(BQ674&lt;$K$45,"-",IF(BC674&lt;0,_xll.Dce_5575_1121_SigmaCr1(AN674,AG674,$B$23,$D$23),"-"))</f>
        <v>-</v>
      </c>
      <c r="BT674" s="10">
        <f t="shared" si="164"/>
        <v>0</v>
      </c>
      <c r="BU674" s="7" t="str">
        <f t="shared" si="165"/>
        <v>OK</v>
      </c>
    </row>
    <row r="675" spans="27:73">
      <c r="AA675" s="6" t="s">
        <v>282</v>
      </c>
      <c r="AB675" s="5" t="s">
        <v>283</v>
      </c>
      <c r="AC675" s="5" t="s">
        <v>284</v>
      </c>
      <c r="AD675" s="4">
        <v>4.38</v>
      </c>
      <c r="AE675" s="4">
        <v>28</v>
      </c>
      <c r="AF675" s="5">
        <v>114.3</v>
      </c>
      <c r="AG675" s="5">
        <v>6.5000000000000009</v>
      </c>
      <c r="AH675" s="6" t="str">
        <f t="shared" si="151"/>
        <v>114.3 x 6.5</v>
      </c>
      <c r="AI675" s="11" cm="1">
        <f t="array" ref="AI675">_xll.DCEPropSectPipe(AF675, AG675, "Area")</f>
        <v>2201.3139723703698</v>
      </c>
      <c r="AJ675" s="151" cm="1">
        <f t="array" ref="AJ675">_xll.DCEPropSectPipe(AF675, AG675, "Ix")</f>
        <v>3209265.3722516391</v>
      </c>
      <c r="AK675" s="151" cm="1">
        <f t="array" ref="AK675">_xll.DCEPropSectPipe(AF675, AG675, "W")</f>
        <v>56155.124623825708</v>
      </c>
      <c r="AL675" s="151" cm="1">
        <f t="array" ref="AL675">_xll.DCEPropSectPipe(AF675, AG675, "Sx")</f>
        <v>37813.500833333332</v>
      </c>
      <c r="AM675" s="11">
        <f>2*Cal!AG675</f>
        <v>13.000000000000002</v>
      </c>
      <c r="AN675" s="11">
        <f t="shared" si="152"/>
        <v>53.9</v>
      </c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B675" s="5" t="s">
        <v>304</v>
      </c>
      <c r="BC675" s="3">
        <v>103.83278299767125</v>
      </c>
      <c r="BD675" s="3">
        <v>3.6701073952004793E-3</v>
      </c>
      <c r="BE675" s="3">
        <v>-0.17805744542913099</v>
      </c>
      <c r="BF675" s="3">
        <v>0.95227164490972271</v>
      </c>
      <c r="BG675" s="3">
        <v>-2.1125586611367669E-3</v>
      </c>
      <c r="BH675" s="153">
        <f t="shared" si="153"/>
        <v>0.95227398820043685</v>
      </c>
      <c r="BI675" s="153">
        <f t="shared" si="154"/>
        <v>0.17809526540882625</v>
      </c>
      <c r="BJ675" s="8">
        <f t="shared" si="155"/>
        <v>0.22461213166517116</v>
      </c>
      <c r="BK675" s="8">
        <f t="shared" si="156"/>
        <v>8.0751989590024442E-2</v>
      </c>
      <c r="BL675" s="8">
        <f t="shared" si="157"/>
        <v>0.30536412125519563</v>
      </c>
      <c r="BM675" s="8">
        <f t="shared" si="158"/>
        <v>1.325265798708756E-3</v>
      </c>
      <c r="BN675" s="7" t="str">
        <f t="shared" si="159"/>
        <v>OK</v>
      </c>
      <c r="BO675" s="9">
        <f t="shared" si="160"/>
        <v>8.0751989590024456E-2</v>
      </c>
      <c r="BP675" s="7" t="str">
        <f t="shared" si="161"/>
        <v>OK</v>
      </c>
      <c r="BQ675" s="11">
        <f t="shared" si="162"/>
        <v>8.2923076923076913</v>
      </c>
      <c r="BR675" s="10" t="str">
        <f t="shared" si="163"/>
        <v>-</v>
      </c>
      <c r="BS675" s="9" t="str" cm="1">
        <f t="array" ref="BS675">IF(BQ675&lt;$K$45,"-",IF(BC675&lt;0,_xll.Dce_5575_1121_SigmaCr1(AN675,AG675,$B$23,$D$23),"-"))</f>
        <v>-</v>
      </c>
      <c r="BT675" s="10">
        <f t="shared" si="164"/>
        <v>0</v>
      </c>
      <c r="BU675" s="7" t="str">
        <f t="shared" si="165"/>
        <v>OK</v>
      </c>
    </row>
    <row r="676" spans="27:73">
      <c r="AA676" s="6" t="s">
        <v>282</v>
      </c>
      <c r="AB676" s="5" t="s">
        <v>283</v>
      </c>
      <c r="AC676" s="5" t="s">
        <v>284</v>
      </c>
      <c r="AD676" s="4">
        <v>4.8099999999999996</v>
      </c>
      <c r="AE676" s="4">
        <v>28</v>
      </c>
      <c r="AF676" s="5">
        <v>114.3</v>
      </c>
      <c r="AG676" s="5">
        <v>6.5000000000000009</v>
      </c>
      <c r="AH676" s="6" t="str">
        <f t="shared" si="151"/>
        <v>114.3 x 6.5</v>
      </c>
      <c r="AI676" s="11" cm="1">
        <f t="array" ref="AI676">_xll.DCEPropSectPipe(AF676, AG676, "Area")</f>
        <v>2201.3139723703698</v>
      </c>
      <c r="AJ676" s="151" cm="1">
        <f t="array" ref="AJ676">_xll.DCEPropSectPipe(AF676, AG676, "Ix")</f>
        <v>3209265.3722516391</v>
      </c>
      <c r="AK676" s="151" cm="1">
        <f t="array" ref="AK676">_xll.DCEPropSectPipe(AF676, AG676, "W")</f>
        <v>56155.124623825708</v>
      </c>
      <c r="AL676" s="151" cm="1">
        <f t="array" ref="AL676">_xll.DCEPropSectPipe(AF676, AG676, "Sx")</f>
        <v>37813.500833333332</v>
      </c>
      <c r="AM676" s="11">
        <f>2*Cal!AG676</f>
        <v>13.000000000000002</v>
      </c>
      <c r="AN676" s="11">
        <f t="shared" si="152"/>
        <v>53.9</v>
      </c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B676" s="5" t="s">
        <v>304</v>
      </c>
      <c r="BC676" s="3">
        <v>103.83278299767125</v>
      </c>
      <c r="BD676" s="3">
        <v>3.6701073952004793E-3</v>
      </c>
      <c r="BE676" s="3">
        <v>-9.6513752001073094E-2</v>
      </c>
      <c r="BF676" s="3">
        <v>1.0123340943475798</v>
      </c>
      <c r="BG676" s="3">
        <v>-3.7182306465369766E-3</v>
      </c>
      <c r="BH676" s="153">
        <f t="shared" si="153"/>
        <v>1.0123409227220224</v>
      </c>
      <c r="BI676" s="153">
        <f t="shared" si="154"/>
        <v>9.6583507979452407E-2</v>
      </c>
      <c r="BJ676" s="8">
        <f t="shared" si="155"/>
        <v>0.22461213166517116</v>
      </c>
      <c r="BK676" s="8">
        <f t="shared" si="156"/>
        <v>8.5845612361720697E-2</v>
      </c>
      <c r="BL676" s="8">
        <f t="shared" si="157"/>
        <v>0.31045774402689186</v>
      </c>
      <c r="BM676" s="8">
        <f t="shared" si="158"/>
        <v>7.1870984077344814E-4</v>
      </c>
      <c r="BN676" s="7" t="str">
        <f t="shared" si="159"/>
        <v>OK</v>
      </c>
      <c r="BO676" s="9">
        <f t="shared" si="160"/>
        <v>8.5845612361720711E-2</v>
      </c>
      <c r="BP676" s="7" t="str">
        <f t="shared" si="161"/>
        <v>OK</v>
      </c>
      <c r="BQ676" s="11">
        <f t="shared" si="162"/>
        <v>8.2923076923076913</v>
      </c>
      <c r="BR676" s="10" t="str">
        <f t="shared" si="163"/>
        <v>-</v>
      </c>
      <c r="BS676" s="9" t="str" cm="1">
        <f t="array" ref="BS676">IF(BQ676&lt;$K$45,"-",IF(BC676&lt;0,_xll.Dce_5575_1121_SigmaCr1(AN676,AG676,$B$23,$D$23),"-"))</f>
        <v>-</v>
      </c>
      <c r="BT676" s="10">
        <f t="shared" si="164"/>
        <v>0</v>
      </c>
      <c r="BU676" s="7" t="str">
        <f t="shared" si="165"/>
        <v>OK</v>
      </c>
    </row>
    <row r="677" spans="27:73">
      <c r="AA677" s="6" t="s">
        <v>282</v>
      </c>
      <c r="AB677" s="5" t="s">
        <v>283</v>
      </c>
      <c r="AC677" s="5" t="s">
        <v>284</v>
      </c>
      <c r="AD677" s="4">
        <v>5.25</v>
      </c>
      <c r="AE677" s="4">
        <v>28</v>
      </c>
      <c r="AF677" s="5">
        <v>114.3</v>
      </c>
      <c r="AG677" s="5">
        <v>6.5000000000000009</v>
      </c>
      <c r="AH677" s="6" t="str">
        <f t="shared" si="151"/>
        <v>114.3 x 6.5</v>
      </c>
      <c r="AI677" s="11" cm="1">
        <f t="array" ref="AI677">_xll.DCEPropSectPipe(AF677, AG677, "Area")</f>
        <v>2201.3139723703698</v>
      </c>
      <c r="AJ677" s="151" cm="1">
        <f t="array" ref="AJ677">_xll.DCEPropSectPipe(AF677, AG677, "Ix")</f>
        <v>3209265.3722516391</v>
      </c>
      <c r="AK677" s="151" cm="1">
        <f t="array" ref="AK677">_xll.DCEPropSectPipe(AF677, AG677, "W")</f>
        <v>56155.124623825708</v>
      </c>
      <c r="AL677" s="151" cm="1">
        <f t="array" ref="AL677">_xll.DCEPropSectPipe(AF677, AG677, "Sx")</f>
        <v>37813.500833333332</v>
      </c>
      <c r="AM677" s="11">
        <f>2*Cal!AG677</f>
        <v>13.000000000000002</v>
      </c>
      <c r="AN677" s="11">
        <f t="shared" si="152"/>
        <v>53.9</v>
      </c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B677" s="5" t="s">
        <v>304</v>
      </c>
      <c r="BC677" s="3">
        <v>103.83278299767125</v>
      </c>
      <c r="BD677" s="3">
        <v>3.6701073952004793E-3</v>
      </c>
      <c r="BE677" s="3">
        <v>-1.4970058573015223E-2</v>
      </c>
      <c r="BF677" s="3">
        <v>1.0367211779106618</v>
      </c>
      <c r="BG677" s="3">
        <v>-5.3239026319371868E-3</v>
      </c>
      <c r="BH677" s="153">
        <f t="shared" si="153"/>
        <v>1.036734847811968</v>
      </c>
      <c r="BI677" s="153">
        <f t="shared" si="154"/>
        <v>1.5413381912215496E-2</v>
      </c>
      <c r="BJ677" s="8">
        <f t="shared" si="155"/>
        <v>0.22461213166517116</v>
      </c>
      <c r="BK677" s="8">
        <f t="shared" si="156"/>
        <v>8.7914195573413456E-2</v>
      </c>
      <c r="BL677" s="8">
        <f t="shared" si="157"/>
        <v>0.31252632723858464</v>
      </c>
      <c r="BM677" s="8">
        <f t="shared" si="158"/>
        <v>1.1469607484401449E-4</v>
      </c>
      <c r="BN677" s="7" t="str">
        <f t="shared" si="159"/>
        <v>OK</v>
      </c>
      <c r="BO677" s="9">
        <f t="shared" si="160"/>
        <v>8.791419557341347E-2</v>
      </c>
      <c r="BP677" s="7" t="str">
        <f t="shared" si="161"/>
        <v>OK</v>
      </c>
      <c r="BQ677" s="11">
        <f t="shared" si="162"/>
        <v>8.2923076923076913</v>
      </c>
      <c r="BR677" s="10" t="str">
        <f t="shared" si="163"/>
        <v>-</v>
      </c>
      <c r="BS677" s="9" t="str" cm="1">
        <f t="array" ref="BS677">IF(BQ677&lt;$K$45,"-",IF(BC677&lt;0,_xll.Dce_5575_1121_SigmaCr1(AN677,AG677,$B$23,$D$23),"-"))</f>
        <v>-</v>
      </c>
      <c r="BT677" s="10">
        <f t="shared" si="164"/>
        <v>0</v>
      </c>
      <c r="BU677" s="7" t="str">
        <f t="shared" si="165"/>
        <v>OK</v>
      </c>
    </row>
    <row r="678" spans="27:73">
      <c r="AA678" s="6" t="s">
        <v>282</v>
      </c>
      <c r="AB678" s="5" t="s">
        <v>283</v>
      </c>
      <c r="AC678" s="5" t="s">
        <v>284</v>
      </c>
      <c r="AD678" s="4">
        <v>5.25</v>
      </c>
      <c r="AE678" s="4">
        <v>28</v>
      </c>
      <c r="AF678" s="5">
        <v>114.3</v>
      </c>
      <c r="AG678" s="5">
        <v>6.5000000000000009</v>
      </c>
      <c r="AH678" s="6" t="str">
        <f t="shared" si="151"/>
        <v>114.3 x 6.5</v>
      </c>
      <c r="AI678" s="11" cm="1">
        <f t="array" ref="AI678">_xll.DCEPropSectPipe(AF678, AG678, "Area")</f>
        <v>2201.3139723703698</v>
      </c>
      <c r="AJ678" s="151" cm="1">
        <f t="array" ref="AJ678">_xll.DCEPropSectPipe(AF678, AG678, "Ix")</f>
        <v>3209265.3722516391</v>
      </c>
      <c r="AK678" s="151" cm="1">
        <f t="array" ref="AK678">_xll.DCEPropSectPipe(AF678, AG678, "W")</f>
        <v>56155.124623825708</v>
      </c>
      <c r="AL678" s="151" cm="1">
        <f t="array" ref="AL678">_xll.DCEPropSectPipe(AF678, AG678, "Sx")</f>
        <v>37813.500833333332</v>
      </c>
      <c r="AM678" s="11">
        <f>2*Cal!AG678</f>
        <v>13.000000000000002</v>
      </c>
      <c r="AN678" s="11">
        <f t="shared" si="152"/>
        <v>53.9</v>
      </c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B678" s="5" t="s">
        <v>304</v>
      </c>
      <c r="BC678" s="3">
        <v>103.83278299767177</v>
      </c>
      <c r="BD678" s="3">
        <v>3.670107395197901E-3</v>
      </c>
      <c r="BE678" s="3">
        <v>-2.2061638331831319</v>
      </c>
      <c r="BF678" s="3">
        <v>1.036721177910785</v>
      </c>
      <c r="BG678" s="3">
        <v>3.3594717117798041E-3</v>
      </c>
      <c r="BH678" s="153">
        <f t="shared" si="153"/>
        <v>1.0367266210428416</v>
      </c>
      <c r="BI678" s="153">
        <f t="shared" si="154"/>
        <v>2.206166885920823</v>
      </c>
      <c r="BJ678" s="8">
        <f t="shared" si="155"/>
        <v>0.22461213166517233</v>
      </c>
      <c r="BK678" s="8">
        <f t="shared" si="156"/>
        <v>8.7913497950688174E-2</v>
      </c>
      <c r="BL678" s="8">
        <f t="shared" si="157"/>
        <v>0.3125256296158605</v>
      </c>
      <c r="BM678" s="8">
        <f t="shared" si="158"/>
        <v>1.6416817782567338E-2</v>
      </c>
      <c r="BN678" s="7" t="str">
        <f t="shared" si="159"/>
        <v>OK</v>
      </c>
      <c r="BO678" s="9">
        <f t="shared" si="160"/>
        <v>8.7913497950688188E-2</v>
      </c>
      <c r="BP678" s="7" t="str">
        <f t="shared" si="161"/>
        <v>OK</v>
      </c>
      <c r="BQ678" s="11">
        <f t="shared" si="162"/>
        <v>8.2923076923076913</v>
      </c>
      <c r="BR678" s="10" t="str">
        <f t="shared" si="163"/>
        <v>-</v>
      </c>
      <c r="BS678" s="9" t="str" cm="1">
        <f t="array" ref="BS678">IF(BQ678&lt;$K$45,"-",IF(BC678&lt;0,_xll.Dce_5575_1121_SigmaCr1(AN678,AG678,$B$23,$D$23),"-"))</f>
        <v>-</v>
      </c>
      <c r="BT678" s="10">
        <f t="shared" si="164"/>
        <v>0</v>
      </c>
      <c r="BU678" s="7" t="str">
        <f t="shared" si="165"/>
        <v>OK</v>
      </c>
    </row>
    <row r="679" spans="27:73">
      <c r="AA679" s="6" t="s">
        <v>282</v>
      </c>
      <c r="AB679" s="5" t="s">
        <v>283</v>
      </c>
      <c r="AC679" s="5" t="s">
        <v>284</v>
      </c>
      <c r="AD679" s="4">
        <v>5.69</v>
      </c>
      <c r="AE679" s="4">
        <v>28</v>
      </c>
      <c r="AF679" s="5">
        <v>114.3</v>
      </c>
      <c r="AG679" s="5">
        <v>6.5000000000000009</v>
      </c>
      <c r="AH679" s="6" t="str">
        <f t="shared" si="151"/>
        <v>114.3 x 6.5</v>
      </c>
      <c r="AI679" s="11" cm="1">
        <f t="array" ref="AI679">_xll.DCEPropSectPipe(AF679, AG679, "Area")</f>
        <v>2201.3139723703698</v>
      </c>
      <c r="AJ679" s="151" cm="1">
        <f t="array" ref="AJ679">_xll.DCEPropSectPipe(AF679, AG679, "Ix")</f>
        <v>3209265.3722516391</v>
      </c>
      <c r="AK679" s="151" cm="1">
        <f t="array" ref="AK679">_xll.DCEPropSectPipe(AF679, AG679, "W")</f>
        <v>56155.124623825708</v>
      </c>
      <c r="AL679" s="151" cm="1">
        <f t="array" ref="AL679">_xll.DCEPropSectPipe(AF679, AG679, "Sx")</f>
        <v>37813.500833333332</v>
      </c>
      <c r="AM679" s="11">
        <f>2*Cal!AG679</f>
        <v>13.000000000000002</v>
      </c>
      <c r="AN679" s="11">
        <f t="shared" si="152"/>
        <v>53.9</v>
      </c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B679" s="5" t="s">
        <v>304</v>
      </c>
      <c r="BC679" s="3">
        <v>103.83278299767177</v>
      </c>
      <c r="BD679" s="3">
        <v>3.670107395197901E-3</v>
      </c>
      <c r="BE679" s="3">
        <v>-2.1246201397550739</v>
      </c>
      <c r="BF679" s="3">
        <v>1.9840801719910173</v>
      </c>
      <c r="BG679" s="3">
        <v>1.7537997263807226E-3</v>
      </c>
      <c r="BH679" s="153">
        <f t="shared" si="153"/>
        <v>1.9840809471141507</v>
      </c>
      <c r="BI679" s="153">
        <f t="shared" si="154"/>
        <v>2.124623309657776</v>
      </c>
      <c r="BJ679" s="8">
        <f t="shared" si="155"/>
        <v>0.22461213166517233</v>
      </c>
      <c r="BK679" s="8">
        <f t="shared" si="156"/>
        <v>0.16824830455560505</v>
      </c>
      <c r="BL679" s="8">
        <f t="shared" si="157"/>
        <v>0.39286043622077738</v>
      </c>
      <c r="BM679" s="8">
        <f t="shared" si="158"/>
        <v>1.5810025050162338E-2</v>
      </c>
      <c r="BN679" s="7" t="str">
        <f t="shared" si="159"/>
        <v>OK</v>
      </c>
      <c r="BO679" s="9">
        <f t="shared" si="160"/>
        <v>0.16824830455560508</v>
      </c>
      <c r="BP679" s="7" t="str">
        <f t="shared" si="161"/>
        <v>OK</v>
      </c>
      <c r="BQ679" s="11">
        <f t="shared" si="162"/>
        <v>8.2923076923076913</v>
      </c>
      <c r="BR679" s="10" t="str">
        <f t="shared" si="163"/>
        <v>-</v>
      </c>
      <c r="BS679" s="9" t="str" cm="1">
        <f t="array" ref="BS679">IF(BQ679&lt;$K$45,"-",IF(BC679&lt;0,_xll.Dce_5575_1121_SigmaCr1(AN679,AG679,$B$23,$D$23),"-"))</f>
        <v>-</v>
      </c>
      <c r="BT679" s="10">
        <f t="shared" si="164"/>
        <v>0</v>
      </c>
      <c r="BU679" s="7" t="str">
        <f t="shared" si="165"/>
        <v>OK</v>
      </c>
    </row>
    <row r="680" spans="27:73">
      <c r="AA680" s="6" t="s">
        <v>282</v>
      </c>
      <c r="AB680" s="5" t="s">
        <v>283</v>
      </c>
      <c r="AC680" s="5" t="s">
        <v>284</v>
      </c>
      <c r="AD680" s="4">
        <v>6.12</v>
      </c>
      <c r="AE680" s="4">
        <v>28</v>
      </c>
      <c r="AF680" s="5">
        <v>114.3</v>
      </c>
      <c r="AG680" s="5">
        <v>6.5000000000000009</v>
      </c>
      <c r="AH680" s="6" t="str">
        <f t="shared" si="151"/>
        <v>114.3 x 6.5</v>
      </c>
      <c r="AI680" s="11" cm="1">
        <f t="array" ref="AI680">_xll.DCEPropSectPipe(AF680, AG680, "Area")</f>
        <v>2201.3139723703698</v>
      </c>
      <c r="AJ680" s="151" cm="1">
        <f t="array" ref="AJ680">_xll.DCEPropSectPipe(AF680, AG680, "Ix")</f>
        <v>3209265.3722516391</v>
      </c>
      <c r="AK680" s="151" cm="1">
        <f t="array" ref="AK680">_xll.DCEPropSectPipe(AF680, AG680, "W")</f>
        <v>56155.124623825708</v>
      </c>
      <c r="AL680" s="151" cm="1">
        <f t="array" ref="AL680">_xll.DCEPropSectPipe(AF680, AG680, "Sx")</f>
        <v>37813.500833333332</v>
      </c>
      <c r="AM680" s="11">
        <f>2*Cal!AG680</f>
        <v>13.000000000000002</v>
      </c>
      <c r="AN680" s="11">
        <f t="shared" si="152"/>
        <v>53.9</v>
      </c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B680" s="5" t="s">
        <v>304</v>
      </c>
      <c r="BC680" s="3">
        <v>103.83278299767177</v>
      </c>
      <c r="BD680" s="3">
        <v>3.670107395197901E-3</v>
      </c>
      <c r="BE680" s="3">
        <v>-2.0430764463270159</v>
      </c>
      <c r="BF680" s="3">
        <v>2.8957638001964749</v>
      </c>
      <c r="BG680" s="3">
        <v>1.4812774098164105E-4</v>
      </c>
      <c r="BH680" s="153">
        <f t="shared" si="153"/>
        <v>2.895763803985083</v>
      </c>
      <c r="BI680" s="153">
        <f t="shared" si="154"/>
        <v>2.0430797427473357</v>
      </c>
      <c r="BJ680" s="8">
        <f t="shared" si="155"/>
        <v>0.22461213166517233</v>
      </c>
      <c r="BK680" s="8">
        <f t="shared" si="156"/>
        <v>0.24555820221076341</v>
      </c>
      <c r="BL680" s="8">
        <f t="shared" si="157"/>
        <v>0.47017033387593576</v>
      </c>
      <c r="BM680" s="8">
        <f t="shared" si="158"/>
        <v>1.520323238735318E-2</v>
      </c>
      <c r="BN680" s="7" t="str">
        <f t="shared" si="159"/>
        <v>OK</v>
      </c>
      <c r="BO680" s="9">
        <f t="shared" si="160"/>
        <v>0.24555820221076347</v>
      </c>
      <c r="BP680" s="7" t="str">
        <f t="shared" si="161"/>
        <v>OK</v>
      </c>
      <c r="BQ680" s="11">
        <f t="shared" si="162"/>
        <v>8.2923076923076913</v>
      </c>
      <c r="BR680" s="10" t="str">
        <f t="shared" si="163"/>
        <v>-</v>
      </c>
      <c r="BS680" s="9" t="str" cm="1">
        <f t="array" ref="BS680">IF(BQ680&lt;$K$45,"-",IF(BC680&lt;0,_xll.Dce_5575_1121_SigmaCr1(AN680,AG680,$B$23,$D$23),"-"))</f>
        <v>-</v>
      </c>
      <c r="BT680" s="10">
        <f t="shared" si="164"/>
        <v>0</v>
      </c>
      <c r="BU680" s="7" t="str">
        <f t="shared" si="165"/>
        <v>OK</v>
      </c>
    </row>
    <row r="681" spans="27:73">
      <c r="AA681" s="6" t="s">
        <v>282</v>
      </c>
      <c r="AB681" s="5" t="s">
        <v>283</v>
      </c>
      <c r="AC681" s="5" t="s">
        <v>284</v>
      </c>
      <c r="AD681" s="4">
        <v>6.56</v>
      </c>
      <c r="AE681" s="4">
        <v>28</v>
      </c>
      <c r="AF681" s="5">
        <v>114.3</v>
      </c>
      <c r="AG681" s="5">
        <v>6.5000000000000009</v>
      </c>
      <c r="AH681" s="6" t="str">
        <f t="shared" si="151"/>
        <v>114.3 x 6.5</v>
      </c>
      <c r="AI681" s="11" cm="1">
        <f t="array" ref="AI681">_xll.DCEPropSectPipe(AF681, AG681, "Area")</f>
        <v>2201.3139723703698</v>
      </c>
      <c r="AJ681" s="151" cm="1">
        <f t="array" ref="AJ681">_xll.DCEPropSectPipe(AF681, AG681, "Ix")</f>
        <v>3209265.3722516391</v>
      </c>
      <c r="AK681" s="151" cm="1">
        <f t="array" ref="AK681">_xll.DCEPropSectPipe(AF681, AG681, "W")</f>
        <v>56155.124623825708</v>
      </c>
      <c r="AL681" s="151" cm="1">
        <f t="array" ref="AL681">_xll.DCEPropSectPipe(AF681, AG681, "Sx")</f>
        <v>37813.500833333332</v>
      </c>
      <c r="AM681" s="11">
        <f>2*Cal!AG681</f>
        <v>13.000000000000002</v>
      </c>
      <c r="AN681" s="11">
        <f t="shared" si="152"/>
        <v>53.9</v>
      </c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B681" s="5" t="s">
        <v>304</v>
      </c>
      <c r="BC681" s="3">
        <v>103.83278299767177</v>
      </c>
      <c r="BD681" s="3">
        <v>3.670107395197901E-3</v>
      </c>
      <c r="BE681" s="3">
        <v>-1.9615327528989579</v>
      </c>
      <c r="BF681" s="3">
        <v>3.7717720625271567</v>
      </c>
      <c r="BG681" s="3">
        <v>-1.4575442444174406E-3</v>
      </c>
      <c r="BH681" s="153">
        <f t="shared" si="153"/>
        <v>3.7717723441501061</v>
      </c>
      <c r="BI681" s="153">
        <f t="shared" si="154"/>
        <v>1.9615361863559022</v>
      </c>
      <c r="BJ681" s="8">
        <f t="shared" si="155"/>
        <v>0.22461213166517233</v>
      </c>
      <c r="BK681" s="8">
        <f t="shared" si="156"/>
        <v>0.31984294945021974</v>
      </c>
      <c r="BL681" s="8">
        <f t="shared" si="157"/>
        <v>0.54445508111539209</v>
      </c>
      <c r="BM681" s="8">
        <f t="shared" si="158"/>
        <v>1.4596439802819428E-2</v>
      </c>
      <c r="BN681" s="7" t="str">
        <f t="shared" si="159"/>
        <v>OK</v>
      </c>
      <c r="BO681" s="9">
        <f t="shared" si="160"/>
        <v>0.31984294945021979</v>
      </c>
      <c r="BP681" s="7" t="str">
        <f t="shared" si="161"/>
        <v>OK</v>
      </c>
      <c r="BQ681" s="11">
        <f t="shared" si="162"/>
        <v>8.2923076923076913</v>
      </c>
      <c r="BR681" s="10" t="str">
        <f t="shared" si="163"/>
        <v>-</v>
      </c>
      <c r="BS681" s="9" t="str" cm="1">
        <f t="array" ref="BS681">IF(BQ681&lt;$K$45,"-",IF(BC681&lt;0,_xll.Dce_5575_1121_SigmaCr1(AN681,AG681,$B$23,$D$23),"-"))</f>
        <v>-</v>
      </c>
      <c r="BT681" s="10">
        <f t="shared" si="164"/>
        <v>0</v>
      </c>
      <c r="BU681" s="7" t="str">
        <f t="shared" si="165"/>
        <v>OK</v>
      </c>
    </row>
    <row r="682" spans="27:73">
      <c r="AA682" s="6" t="s">
        <v>282</v>
      </c>
      <c r="AB682" s="5" t="s">
        <v>283</v>
      </c>
      <c r="AC682" s="5" t="s">
        <v>284</v>
      </c>
      <c r="AD682" s="4">
        <v>7</v>
      </c>
      <c r="AE682" s="4">
        <v>28</v>
      </c>
      <c r="AF682" s="5">
        <v>114.3</v>
      </c>
      <c r="AG682" s="5">
        <v>6.5000000000000009</v>
      </c>
      <c r="AH682" s="6" t="str">
        <f t="shared" si="151"/>
        <v>114.3 x 6.5</v>
      </c>
      <c r="AI682" s="11" cm="1">
        <f t="array" ref="AI682">_xll.DCEPropSectPipe(AF682, AG682, "Area")</f>
        <v>2201.3139723703698</v>
      </c>
      <c r="AJ682" s="151" cm="1">
        <f t="array" ref="AJ682">_xll.DCEPropSectPipe(AF682, AG682, "Ix")</f>
        <v>3209265.3722516391</v>
      </c>
      <c r="AK682" s="151" cm="1">
        <f t="array" ref="AK682">_xll.DCEPropSectPipe(AF682, AG682, "W")</f>
        <v>56155.124623825708</v>
      </c>
      <c r="AL682" s="151" cm="1">
        <f t="array" ref="AL682">_xll.DCEPropSectPipe(AF682, AG682, "Sx")</f>
        <v>37813.500833333332</v>
      </c>
      <c r="AM682" s="11">
        <f>2*Cal!AG682</f>
        <v>13.000000000000002</v>
      </c>
      <c r="AN682" s="11">
        <f t="shared" si="152"/>
        <v>53.9</v>
      </c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B682" s="5" t="s">
        <v>304</v>
      </c>
      <c r="BC682" s="3">
        <v>103.83278299767177</v>
      </c>
      <c r="BD682" s="3">
        <v>3.670107395197901E-3</v>
      </c>
      <c r="BE682" s="3">
        <v>-1.8799890594709001</v>
      </c>
      <c r="BF682" s="3">
        <v>4.6121049589830623</v>
      </c>
      <c r="BG682" s="3">
        <v>-3.0632162298165223E-3</v>
      </c>
      <c r="BH682" s="153">
        <f t="shared" si="153"/>
        <v>4.6121059762292784</v>
      </c>
      <c r="BI682" s="153">
        <f t="shared" si="154"/>
        <v>1.8799926418522419</v>
      </c>
      <c r="BJ682" s="8">
        <f t="shared" si="155"/>
        <v>0.22461213166517233</v>
      </c>
      <c r="BK682" s="8">
        <f t="shared" si="156"/>
        <v>0.39110249612547948</v>
      </c>
      <c r="BL682" s="8">
        <f t="shared" si="157"/>
        <v>0.61571462779065178</v>
      </c>
      <c r="BM682" s="8">
        <f t="shared" si="158"/>
        <v>1.3989647306746535E-2</v>
      </c>
      <c r="BN682" s="7" t="str">
        <f t="shared" si="159"/>
        <v>OK</v>
      </c>
      <c r="BO682" s="9">
        <f t="shared" si="160"/>
        <v>0.39110249612547954</v>
      </c>
      <c r="BP682" s="7" t="str">
        <f t="shared" si="161"/>
        <v>OK</v>
      </c>
      <c r="BQ682" s="11">
        <f t="shared" si="162"/>
        <v>8.2923076923076913</v>
      </c>
      <c r="BR682" s="10" t="str">
        <f t="shared" si="163"/>
        <v>-</v>
      </c>
      <c r="BS682" s="9" t="str" cm="1">
        <f t="array" ref="BS682">IF(BQ682&lt;$K$45,"-",IF(BC682&lt;0,_xll.Dce_5575_1121_SigmaCr1(AN682,AG682,$B$23,$D$23),"-"))</f>
        <v>-</v>
      </c>
      <c r="BT682" s="10">
        <f t="shared" si="164"/>
        <v>0</v>
      </c>
      <c r="BU682" s="7" t="str">
        <f t="shared" si="165"/>
        <v>OK</v>
      </c>
    </row>
    <row r="683" spans="27:73">
      <c r="AA683" s="6" t="s">
        <v>282</v>
      </c>
      <c r="AB683" s="5" t="s">
        <v>283</v>
      </c>
      <c r="AC683" s="5" t="s">
        <v>284</v>
      </c>
      <c r="AD683" s="4">
        <v>7</v>
      </c>
      <c r="AE683" s="4">
        <v>28</v>
      </c>
      <c r="AF683" s="5">
        <v>114.3</v>
      </c>
      <c r="AG683" s="5">
        <v>6.5000000000000009</v>
      </c>
      <c r="AH683" s="6" t="str">
        <f t="shared" si="151"/>
        <v>114.3 x 6.5</v>
      </c>
      <c r="AI683" s="11" cm="1">
        <f t="array" ref="AI683">_xll.DCEPropSectPipe(AF683, AG683, "Area")</f>
        <v>2201.3139723703698</v>
      </c>
      <c r="AJ683" s="151" cm="1">
        <f t="array" ref="AJ683">_xll.DCEPropSectPipe(AF683, AG683, "Ix")</f>
        <v>3209265.3722516391</v>
      </c>
      <c r="AK683" s="151" cm="1">
        <f t="array" ref="AK683">_xll.DCEPropSectPipe(AF683, AG683, "W")</f>
        <v>56155.124623825708</v>
      </c>
      <c r="AL683" s="151" cm="1">
        <f t="array" ref="AL683">_xll.DCEPropSectPipe(AF683, AG683, "Sx")</f>
        <v>37813.500833333332</v>
      </c>
      <c r="AM683" s="11">
        <f>2*Cal!AG683</f>
        <v>13.000000000000002</v>
      </c>
      <c r="AN683" s="11">
        <f t="shared" si="152"/>
        <v>53.9</v>
      </c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B683" s="5" t="s">
        <v>304</v>
      </c>
      <c r="BC683" s="3">
        <v>907.00475761266637</v>
      </c>
      <c r="BD683" s="3">
        <v>3.670107395197901E-3</v>
      </c>
      <c r="BE683" s="3">
        <v>-7.7827896125116244E-2</v>
      </c>
      <c r="BF683" s="3">
        <v>4.6121049589831458</v>
      </c>
      <c r="BG683" s="3">
        <v>1.6450240730503105E-3</v>
      </c>
      <c r="BH683" s="153">
        <f t="shared" si="153"/>
        <v>4.6121052523528911</v>
      </c>
      <c r="BI683" s="153">
        <f t="shared" si="154"/>
        <v>7.7914383162251688E-2</v>
      </c>
      <c r="BJ683" s="8">
        <f t="shared" si="155"/>
        <v>1.9620419115839551</v>
      </c>
      <c r="BK683" s="8">
        <f t="shared" si="156"/>
        <v>0.39110243474140388</v>
      </c>
      <c r="BL683" s="8">
        <f t="shared" si="157"/>
        <v>2.353144346325359</v>
      </c>
      <c r="BM683" s="8">
        <f t="shared" si="158"/>
        <v>5.7978670570152152E-4</v>
      </c>
      <c r="BN683" s="7" t="str">
        <f t="shared" si="159"/>
        <v>O/S</v>
      </c>
      <c r="BO683" s="9">
        <f t="shared" si="160"/>
        <v>0.39110243474140394</v>
      </c>
      <c r="BP683" s="7" t="str">
        <f t="shared" si="161"/>
        <v>OK</v>
      </c>
      <c r="BQ683" s="11">
        <f t="shared" si="162"/>
        <v>8.2923076923076913</v>
      </c>
      <c r="BR683" s="10" t="str">
        <f t="shared" si="163"/>
        <v>-</v>
      </c>
      <c r="BS683" s="9" t="str" cm="1">
        <f t="array" ref="BS683">IF(BQ683&lt;$K$45,"-",IF(BC683&lt;0,_xll.Dce_5575_1121_SigmaCr1(AN683,AG683,$B$23,$D$23),"-"))</f>
        <v>-</v>
      </c>
      <c r="BT683" s="10">
        <f t="shared" si="164"/>
        <v>0</v>
      </c>
      <c r="BU683" s="7" t="str">
        <f t="shared" si="165"/>
        <v>OK</v>
      </c>
    </row>
    <row r="684" spans="27:73">
      <c r="AA684" s="6" t="s">
        <v>282</v>
      </c>
      <c r="AB684" s="5" t="s">
        <v>283</v>
      </c>
      <c r="AC684" s="5" t="s">
        <v>284</v>
      </c>
      <c r="AD684" s="4">
        <v>7.44</v>
      </c>
      <c r="AE684" s="4">
        <v>28</v>
      </c>
      <c r="AF684" s="5">
        <v>114.3</v>
      </c>
      <c r="AG684" s="5">
        <v>6.5000000000000009</v>
      </c>
      <c r="AH684" s="6" t="str">
        <f t="shared" si="151"/>
        <v>114.3 x 6.5</v>
      </c>
      <c r="AI684" s="11" cm="1">
        <f t="array" ref="AI684">_xll.DCEPropSectPipe(AF684, AG684, "Area")</f>
        <v>2201.3139723703698</v>
      </c>
      <c r="AJ684" s="151" cm="1">
        <f t="array" ref="AJ684">_xll.DCEPropSectPipe(AF684, AG684, "Ix")</f>
        <v>3209265.3722516391</v>
      </c>
      <c r="AK684" s="151" cm="1">
        <f t="array" ref="AK684">_xll.DCEPropSectPipe(AF684, AG684, "W")</f>
        <v>56155.124623825708</v>
      </c>
      <c r="AL684" s="151" cm="1">
        <f t="array" ref="AL684">_xll.DCEPropSectPipe(AF684, AG684, "Sx")</f>
        <v>37813.500833333332</v>
      </c>
      <c r="AM684" s="11">
        <f>2*Cal!AG684</f>
        <v>13.000000000000002</v>
      </c>
      <c r="AN684" s="11">
        <f t="shared" si="152"/>
        <v>53.9</v>
      </c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B684" s="5" t="s">
        <v>304</v>
      </c>
      <c r="BC684" s="3">
        <v>907.00475761266637</v>
      </c>
      <c r="BD684" s="3">
        <v>3.670107395197901E-3</v>
      </c>
      <c r="BE684" s="3">
        <v>3.7157973029416495E-3</v>
      </c>
      <c r="BF684" s="3">
        <v>4.6283169806004958</v>
      </c>
      <c r="BG684" s="3">
        <v>3.9352087651228925E-5</v>
      </c>
      <c r="BH684" s="153">
        <f t="shared" si="153"/>
        <v>4.6283169807677904</v>
      </c>
      <c r="BI684" s="153">
        <f t="shared" si="154"/>
        <v>5.2227232253714883E-3</v>
      </c>
      <c r="BJ684" s="8">
        <f t="shared" si="155"/>
        <v>1.9620419115839551</v>
      </c>
      <c r="BK684" s="8">
        <f t="shared" si="156"/>
        <v>0.39247717493216572</v>
      </c>
      <c r="BL684" s="8">
        <f t="shared" si="157"/>
        <v>2.3545190865161207</v>
      </c>
      <c r="BM684" s="8">
        <f t="shared" si="158"/>
        <v>3.8864011633425999E-5</v>
      </c>
      <c r="BN684" s="7" t="str">
        <f t="shared" si="159"/>
        <v>O/S</v>
      </c>
      <c r="BO684" s="9">
        <f t="shared" si="160"/>
        <v>0.39247717493216577</v>
      </c>
      <c r="BP684" s="7" t="str">
        <f t="shared" si="161"/>
        <v>OK</v>
      </c>
      <c r="BQ684" s="11">
        <f t="shared" si="162"/>
        <v>8.2923076923076913</v>
      </c>
      <c r="BR684" s="10" t="str">
        <f t="shared" si="163"/>
        <v>-</v>
      </c>
      <c r="BS684" s="9" t="str" cm="1">
        <f t="array" ref="BS684">IF(BQ684&lt;$K$45,"-",IF(BC684&lt;0,_xll.Dce_5575_1121_SigmaCr1(AN684,AG684,$B$23,$D$23),"-"))</f>
        <v>-</v>
      </c>
      <c r="BT684" s="10">
        <f t="shared" si="164"/>
        <v>0</v>
      </c>
      <c r="BU684" s="7" t="str">
        <f t="shared" si="165"/>
        <v>OK</v>
      </c>
    </row>
    <row r="685" spans="27:73">
      <c r="AA685" s="6" t="s">
        <v>282</v>
      </c>
      <c r="AB685" s="5" t="s">
        <v>283</v>
      </c>
      <c r="AC685" s="5" t="s">
        <v>284</v>
      </c>
      <c r="AD685" s="4">
        <v>7.88</v>
      </c>
      <c r="AE685" s="4">
        <v>28</v>
      </c>
      <c r="AF685" s="5">
        <v>114.3</v>
      </c>
      <c r="AG685" s="5">
        <v>6.5000000000000009</v>
      </c>
      <c r="AH685" s="6" t="str">
        <f t="shared" si="151"/>
        <v>114.3 x 6.5</v>
      </c>
      <c r="AI685" s="11" cm="1">
        <f t="array" ref="AI685">_xll.DCEPropSectPipe(AF685, AG685, "Area")</f>
        <v>2201.3139723703698</v>
      </c>
      <c r="AJ685" s="151" cm="1">
        <f t="array" ref="AJ685">_xll.DCEPropSectPipe(AF685, AG685, "Ix")</f>
        <v>3209265.3722516391</v>
      </c>
      <c r="AK685" s="151" cm="1">
        <f t="array" ref="AK685">_xll.DCEPropSectPipe(AF685, AG685, "W")</f>
        <v>56155.124623825708</v>
      </c>
      <c r="AL685" s="151" cm="1">
        <f t="array" ref="AL685">_xll.DCEPropSectPipe(AF685, AG685, "Sx")</f>
        <v>37813.500833333332</v>
      </c>
      <c r="AM685" s="11">
        <f>2*Cal!AG685</f>
        <v>13.000000000000002</v>
      </c>
      <c r="AN685" s="11">
        <f t="shared" si="152"/>
        <v>53.9</v>
      </c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B685" s="5" t="s">
        <v>304</v>
      </c>
      <c r="BC685" s="3">
        <v>907.00475761266637</v>
      </c>
      <c r="BD685" s="3">
        <v>3.670107395197901E-3</v>
      </c>
      <c r="BE685" s="3">
        <v>8.5259490730999518E-2</v>
      </c>
      <c r="BF685" s="3">
        <v>4.6088536363430705</v>
      </c>
      <c r="BG685" s="3">
        <v>-1.5663198977478527E-3</v>
      </c>
      <c r="BH685" s="153">
        <f t="shared" si="153"/>
        <v>4.6088539025001394</v>
      </c>
      <c r="BI685" s="153">
        <f t="shared" si="154"/>
        <v>8.533844648223729E-2</v>
      </c>
      <c r="BJ685" s="8">
        <f t="shared" si="155"/>
        <v>1.9620419115839551</v>
      </c>
      <c r="BK685" s="8">
        <f t="shared" si="156"/>
        <v>0.390826723157641</v>
      </c>
      <c r="BL685" s="8">
        <f t="shared" si="157"/>
        <v>2.3528686347415961</v>
      </c>
      <c r="BM685" s="8">
        <f t="shared" si="158"/>
        <v>6.3503161736629566E-4</v>
      </c>
      <c r="BN685" s="7" t="str">
        <f t="shared" si="159"/>
        <v>O/S</v>
      </c>
      <c r="BO685" s="9">
        <f t="shared" si="160"/>
        <v>0.39082672315764105</v>
      </c>
      <c r="BP685" s="7" t="str">
        <f t="shared" si="161"/>
        <v>OK</v>
      </c>
      <c r="BQ685" s="11">
        <f t="shared" si="162"/>
        <v>8.2923076923076913</v>
      </c>
      <c r="BR685" s="10" t="str">
        <f t="shared" si="163"/>
        <v>-</v>
      </c>
      <c r="BS685" s="9" t="str" cm="1">
        <f t="array" ref="BS685">IF(BQ685&lt;$K$45,"-",IF(BC685&lt;0,_xll.Dce_5575_1121_SigmaCr1(AN685,AG685,$B$23,$D$23),"-"))</f>
        <v>-</v>
      </c>
      <c r="BT685" s="10">
        <f t="shared" si="164"/>
        <v>0</v>
      </c>
      <c r="BU685" s="7" t="str">
        <f t="shared" si="165"/>
        <v>OK</v>
      </c>
    </row>
    <row r="686" spans="27:73">
      <c r="AA686" s="6" t="s">
        <v>282</v>
      </c>
      <c r="AB686" s="5" t="s">
        <v>283</v>
      </c>
      <c r="AC686" s="5" t="s">
        <v>284</v>
      </c>
      <c r="AD686" s="4">
        <v>8.31</v>
      </c>
      <c r="AE686" s="4">
        <v>28</v>
      </c>
      <c r="AF686" s="5">
        <v>114.3</v>
      </c>
      <c r="AG686" s="5">
        <v>6.5000000000000009</v>
      </c>
      <c r="AH686" s="6" t="str">
        <f t="shared" si="151"/>
        <v>114.3 x 6.5</v>
      </c>
      <c r="AI686" s="11" cm="1">
        <f t="array" ref="AI686">_xll.DCEPropSectPipe(AF686, AG686, "Area")</f>
        <v>2201.3139723703698</v>
      </c>
      <c r="AJ686" s="151" cm="1">
        <f t="array" ref="AJ686">_xll.DCEPropSectPipe(AF686, AG686, "Ix")</f>
        <v>3209265.3722516391</v>
      </c>
      <c r="AK686" s="151" cm="1">
        <f t="array" ref="AK686">_xll.DCEPropSectPipe(AF686, AG686, "W")</f>
        <v>56155.124623825708</v>
      </c>
      <c r="AL686" s="151" cm="1">
        <f t="array" ref="AL686">_xll.DCEPropSectPipe(AF686, AG686, "Sx")</f>
        <v>37813.500833333332</v>
      </c>
      <c r="AM686" s="11">
        <f>2*Cal!AG686</f>
        <v>13.000000000000002</v>
      </c>
      <c r="AN686" s="11">
        <f t="shared" si="152"/>
        <v>53.9</v>
      </c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B686" s="5" t="s">
        <v>304</v>
      </c>
      <c r="BC686" s="3">
        <v>907.00475761266637</v>
      </c>
      <c r="BD686" s="3">
        <v>3.670107395197901E-3</v>
      </c>
      <c r="BE686" s="3">
        <v>0.16680318415905743</v>
      </c>
      <c r="BF686" s="3">
        <v>4.5537149262108718</v>
      </c>
      <c r="BG686" s="3">
        <v>-3.1719918831469339E-3</v>
      </c>
      <c r="BH686" s="153">
        <f t="shared" si="153"/>
        <v>4.5537160309716498</v>
      </c>
      <c r="BI686" s="153">
        <f t="shared" si="154"/>
        <v>0.16684355526628145</v>
      </c>
      <c r="BJ686" s="8">
        <f t="shared" si="155"/>
        <v>1.9620419115839551</v>
      </c>
      <c r="BK686" s="8">
        <f t="shared" si="156"/>
        <v>0.38615108055597885</v>
      </c>
      <c r="BL686" s="8">
        <f t="shared" si="157"/>
        <v>2.3481929921399338</v>
      </c>
      <c r="BM686" s="8">
        <f t="shared" si="158"/>
        <v>1.2415381005317775E-3</v>
      </c>
      <c r="BN686" s="7" t="str">
        <f t="shared" si="159"/>
        <v>O/S</v>
      </c>
      <c r="BO686" s="9">
        <f t="shared" si="160"/>
        <v>0.38615108055597891</v>
      </c>
      <c r="BP686" s="7" t="str">
        <f t="shared" si="161"/>
        <v>OK</v>
      </c>
      <c r="BQ686" s="11">
        <f t="shared" si="162"/>
        <v>8.2923076923076913</v>
      </c>
      <c r="BR686" s="10" t="str">
        <f t="shared" si="163"/>
        <v>-</v>
      </c>
      <c r="BS686" s="9" t="str" cm="1">
        <f t="array" ref="BS686">IF(BQ686&lt;$K$45,"-",IF(BC686&lt;0,_xll.Dce_5575_1121_SigmaCr1(AN686,AG686,$B$23,$D$23),"-"))</f>
        <v>-</v>
      </c>
      <c r="BT686" s="10">
        <f t="shared" si="164"/>
        <v>0</v>
      </c>
      <c r="BU686" s="7" t="str">
        <f t="shared" si="165"/>
        <v>OK</v>
      </c>
    </row>
    <row r="687" spans="27:73">
      <c r="AA687" s="6" t="s">
        <v>282</v>
      </c>
      <c r="AB687" s="5" t="s">
        <v>283</v>
      </c>
      <c r="AC687" s="5" t="s">
        <v>284</v>
      </c>
      <c r="AD687" s="4">
        <v>8.75</v>
      </c>
      <c r="AE687" s="4">
        <v>28</v>
      </c>
      <c r="AF687" s="5">
        <v>114.3</v>
      </c>
      <c r="AG687" s="5">
        <v>6.5000000000000009</v>
      </c>
      <c r="AH687" s="6" t="str">
        <f t="shared" si="151"/>
        <v>114.3 x 6.5</v>
      </c>
      <c r="AI687" s="11" cm="1">
        <f t="array" ref="AI687">_xll.DCEPropSectPipe(AF687, AG687, "Area")</f>
        <v>2201.3139723703698</v>
      </c>
      <c r="AJ687" s="151" cm="1">
        <f t="array" ref="AJ687">_xll.DCEPropSectPipe(AF687, AG687, "Ix")</f>
        <v>3209265.3722516391</v>
      </c>
      <c r="AK687" s="151" cm="1">
        <f t="array" ref="AK687">_xll.DCEPropSectPipe(AF687, AG687, "W")</f>
        <v>56155.124623825708</v>
      </c>
      <c r="AL687" s="151" cm="1">
        <f t="array" ref="AL687">_xll.DCEPropSectPipe(AF687, AG687, "Sx")</f>
        <v>37813.500833333332</v>
      </c>
      <c r="AM687" s="11">
        <f>2*Cal!AG687</f>
        <v>13.000000000000002</v>
      </c>
      <c r="AN687" s="11">
        <f t="shared" si="152"/>
        <v>53.9</v>
      </c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B687" s="5" t="s">
        <v>304</v>
      </c>
      <c r="BC687" s="3">
        <v>907.00475761266637</v>
      </c>
      <c r="BD687" s="3">
        <v>3.670107395197901E-3</v>
      </c>
      <c r="BE687" s="3">
        <v>0.24834687758711529</v>
      </c>
      <c r="BF687" s="3">
        <v>4.4629008502038969</v>
      </c>
      <c r="BG687" s="3">
        <v>-4.7776638685460161E-3</v>
      </c>
      <c r="BH687" s="153">
        <f t="shared" si="153"/>
        <v>4.4629034075165359</v>
      </c>
      <c r="BI687" s="153">
        <f t="shared" si="154"/>
        <v>0.2483739948053377</v>
      </c>
      <c r="BJ687" s="8">
        <f t="shared" si="155"/>
        <v>1.9620419115839551</v>
      </c>
      <c r="BK687" s="8">
        <f t="shared" si="156"/>
        <v>0.37845025063228399</v>
      </c>
      <c r="BL687" s="8">
        <f t="shared" si="157"/>
        <v>2.3404921622162389</v>
      </c>
      <c r="BM687" s="8">
        <f t="shared" si="158"/>
        <v>1.8482330782268359E-3</v>
      </c>
      <c r="BN687" s="7" t="str">
        <f t="shared" si="159"/>
        <v>O/S</v>
      </c>
      <c r="BO687" s="9">
        <f t="shared" si="160"/>
        <v>0.37845025063228405</v>
      </c>
      <c r="BP687" s="7" t="str">
        <f t="shared" si="161"/>
        <v>OK</v>
      </c>
      <c r="BQ687" s="11">
        <f t="shared" si="162"/>
        <v>8.2923076923076913</v>
      </c>
      <c r="BR687" s="10" t="str">
        <f t="shared" si="163"/>
        <v>-</v>
      </c>
      <c r="BS687" s="9" t="str" cm="1">
        <f t="array" ref="BS687">IF(BQ687&lt;$K$45,"-",IF(BC687&lt;0,_xll.Dce_5575_1121_SigmaCr1(AN687,AG687,$B$23,$D$23),"-"))</f>
        <v>-</v>
      </c>
      <c r="BT687" s="10">
        <f t="shared" si="164"/>
        <v>0</v>
      </c>
      <c r="BU687" s="7" t="str">
        <f t="shared" si="165"/>
        <v>OK</v>
      </c>
    </row>
    <row r="688" spans="27:73">
      <c r="AA688" s="6" t="s">
        <v>282</v>
      </c>
      <c r="AB688" s="5" t="s">
        <v>283</v>
      </c>
      <c r="AC688" s="5" t="s">
        <v>284</v>
      </c>
      <c r="AD688" s="4">
        <v>8.75</v>
      </c>
      <c r="AE688" s="4">
        <v>28</v>
      </c>
      <c r="AF688" s="5">
        <v>114.3</v>
      </c>
      <c r="AG688" s="5">
        <v>6.5000000000000009</v>
      </c>
      <c r="AH688" s="6" t="str">
        <f t="shared" si="151"/>
        <v>114.3 x 6.5</v>
      </c>
      <c r="AI688" s="11" cm="1">
        <f t="array" ref="AI688">_xll.DCEPropSectPipe(AF688, AG688, "Area")</f>
        <v>2201.3139723703698</v>
      </c>
      <c r="AJ688" s="151" cm="1">
        <f t="array" ref="AJ688">_xll.DCEPropSectPipe(AF688, AG688, "Ix")</f>
        <v>3209265.3722516391</v>
      </c>
      <c r="AK688" s="151" cm="1">
        <f t="array" ref="AK688">_xll.DCEPropSectPipe(AF688, AG688, "W")</f>
        <v>56155.124623825708</v>
      </c>
      <c r="AL688" s="151" cm="1">
        <f t="array" ref="AL688">_xll.DCEPropSectPipe(AF688, AG688, "Sx")</f>
        <v>37813.500833333332</v>
      </c>
      <c r="AM688" s="11">
        <f>2*Cal!AG688</f>
        <v>13.000000000000002</v>
      </c>
      <c r="AN688" s="11">
        <f t="shared" si="152"/>
        <v>53.9</v>
      </c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B688" s="5" t="s">
        <v>304</v>
      </c>
      <c r="BC688" s="3">
        <v>907.0047576126658</v>
      </c>
      <c r="BD688" s="3">
        <v>3.6701073951961819E-3</v>
      </c>
      <c r="BE688" s="3">
        <v>-1.6698633045594933</v>
      </c>
      <c r="BF688" s="3">
        <v>4.4629008502040666</v>
      </c>
      <c r="BG688" s="3">
        <v>3.8020144419906284E-3</v>
      </c>
      <c r="BH688" s="153">
        <f t="shared" si="153"/>
        <v>4.4629024697013033</v>
      </c>
      <c r="BI688" s="153">
        <f t="shared" si="154"/>
        <v>1.6698673377255582</v>
      </c>
      <c r="BJ688" s="8">
        <f t="shared" si="155"/>
        <v>1.962041911583954</v>
      </c>
      <c r="BK688" s="8">
        <f t="shared" si="156"/>
        <v>0.37845017110638401</v>
      </c>
      <c r="BL688" s="8">
        <f t="shared" si="157"/>
        <v>2.3404920826903379</v>
      </c>
      <c r="BM688" s="8">
        <f t="shared" si="158"/>
        <v>1.2426035391723841E-2</v>
      </c>
      <c r="BN688" s="7" t="str">
        <f t="shared" si="159"/>
        <v>O/S</v>
      </c>
      <c r="BO688" s="9">
        <f t="shared" si="160"/>
        <v>0.37845017110638407</v>
      </c>
      <c r="BP688" s="7" t="str">
        <f t="shared" si="161"/>
        <v>OK</v>
      </c>
      <c r="BQ688" s="11">
        <f t="shared" si="162"/>
        <v>8.2923076923076913</v>
      </c>
      <c r="BR688" s="10" t="str">
        <f t="shared" si="163"/>
        <v>-</v>
      </c>
      <c r="BS688" s="9" t="str" cm="1">
        <f t="array" ref="BS688">IF(BQ688&lt;$K$45,"-",IF(BC688&lt;0,_xll.Dce_5575_1121_SigmaCr1(AN688,AG688,$B$23,$D$23),"-"))</f>
        <v>-</v>
      </c>
      <c r="BT688" s="10">
        <f t="shared" si="164"/>
        <v>0</v>
      </c>
      <c r="BU688" s="7" t="str">
        <f t="shared" si="165"/>
        <v>OK</v>
      </c>
    </row>
    <row r="689" spans="27:73">
      <c r="AA689" s="6" t="s">
        <v>282</v>
      </c>
      <c r="AB689" s="5" t="s">
        <v>283</v>
      </c>
      <c r="AC689" s="5" t="s">
        <v>284</v>
      </c>
      <c r="AD689" s="4">
        <v>9.19</v>
      </c>
      <c r="AE689" s="4">
        <v>28</v>
      </c>
      <c r="AF689" s="5">
        <v>114.3</v>
      </c>
      <c r="AG689" s="5">
        <v>6.5000000000000009</v>
      </c>
      <c r="AH689" s="6" t="str">
        <f t="shared" si="151"/>
        <v>114.3 x 6.5</v>
      </c>
      <c r="AI689" s="11" cm="1">
        <f t="array" ref="AI689">_xll.DCEPropSectPipe(AF689, AG689, "Area")</f>
        <v>2201.3139723703698</v>
      </c>
      <c r="AJ689" s="151" cm="1">
        <f t="array" ref="AJ689">_xll.DCEPropSectPipe(AF689, AG689, "Ix")</f>
        <v>3209265.3722516391</v>
      </c>
      <c r="AK689" s="151" cm="1">
        <f t="array" ref="AK689">_xll.DCEPropSectPipe(AF689, AG689, "W")</f>
        <v>56155.124623825708</v>
      </c>
      <c r="AL689" s="151" cm="1">
        <f t="array" ref="AL689">_xll.DCEPropSectPipe(AF689, AG689, "Sx")</f>
        <v>37813.500833333332</v>
      </c>
      <c r="AM689" s="11">
        <f>2*Cal!AG689</f>
        <v>13.000000000000002</v>
      </c>
      <c r="AN689" s="11">
        <f t="shared" si="152"/>
        <v>53.9</v>
      </c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B689" s="5" t="s">
        <v>304</v>
      </c>
      <c r="BC689" s="3">
        <v>907.0047576126658</v>
      </c>
      <c r="BD689" s="3">
        <v>3.6701073951961819E-3</v>
      </c>
      <c r="BE689" s="3">
        <v>-1.5883196111314355</v>
      </c>
      <c r="BF689" s="3">
        <v>5.1756283630114561</v>
      </c>
      <c r="BG689" s="3">
        <v>2.1963424565922987E-3</v>
      </c>
      <c r="BH689" s="153">
        <f t="shared" si="153"/>
        <v>5.1756288290340944</v>
      </c>
      <c r="BI689" s="153">
        <f t="shared" si="154"/>
        <v>1.5883238513580935</v>
      </c>
      <c r="BJ689" s="8">
        <f t="shared" si="155"/>
        <v>1.962041911583954</v>
      </c>
      <c r="BK689" s="8">
        <f t="shared" si="156"/>
        <v>0.43888873423267566</v>
      </c>
      <c r="BL689" s="8">
        <f t="shared" si="157"/>
        <v>2.4009306458166297</v>
      </c>
      <c r="BM689" s="8">
        <f t="shared" si="158"/>
        <v>1.1819243328261612E-2</v>
      </c>
      <c r="BN689" s="7" t="str">
        <f t="shared" si="159"/>
        <v>O/S</v>
      </c>
      <c r="BO689" s="9">
        <f t="shared" si="160"/>
        <v>0.43888873423267571</v>
      </c>
      <c r="BP689" s="7" t="str">
        <f t="shared" si="161"/>
        <v>OK</v>
      </c>
      <c r="BQ689" s="11">
        <f t="shared" si="162"/>
        <v>8.2923076923076913</v>
      </c>
      <c r="BR689" s="10" t="str">
        <f t="shared" si="163"/>
        <v>-</v>
      </c>
      <c r="BS689" s="9" t="str" cm="1">
        <f t="array" ref="BS689">IF(BQ689&lt;$K$45,"-",IF(BC689&lt;0,_xll.Dce_5575_1121_SigmaCr1(AN689,AG689,$B$23,$D$23),"-"))</f>
        <v>-</v>
      </c>
      <c r="BT689" s="10">
        <f t="shared" si="164"/>
        <v>0</v>
      </c>
      <c r="BU689" s="7" t="str">
        <f t="shared" si="165"/>
        <v>OK</v>
      </c>
    </row>
    <row r="690" spans="27:73">
      <c r="AA690" s="6" t="s">
        <v>282</v>
      </c>
      <c r="AB690" s="5" t="s">
        <v>283</v>
      </c>
      <c r="AC690" s="5" t="s">
        <v>284</v>
      </c>
      <c r="AD690" s="4">
        <v>9.6199999999999992</v>
      </c>
      <c r="AE690" s="4">
        <v>28</v>
      </c>
      <c r="AF690" s="5">
        <v>114.3</v>
      </c>
      <c r="AG690" s="5">
        <v>6.5000000000000009</v>
      </c>
      <c r="AH690" s="6" t="str">
        <f t="shared" si="151"/>
        <v>114.3 x 6.5</v>
      </c>
      <c r="AI690" s="11" cm="1">
        <f t="array" ref="AI690">_xll.DCEPropSectPipe(AF690, AG690, "Area")</f>
        <v>2201.3139723703698</v>
      </c>
      <c r="AJ690" s="151" cm="1">
        <f t="array" ref="AJ690">_xll.DCEPropSectPipe(AF690, AG690, "Ix")</f>
        <v>3209265.3722516391</v>
      </c>
      <c r="AK690" s="151" cm="1">
        <f t="array" ref="AK690">_xll.DCEPropSectPipe(AF690, AG690, "W")</f>
        <v>56155.124623825708</v>
      </c>
      <c r="AL690" s="151" cm="1">
        <f t="array" ref="AL690">_xll.DCEPropSectPipe(AF690, AG690, "Sx")</f>
        <v>37813.500833333332</v>
      </c>
      <c r="AM690" s="11">
        <f>2*Cal!AG690</f>
        <v>13.000000000000002</v>
      </c>
      <c r="AN690" s="11">
        <f t="shared" si="152"/>
        <v>53.9</v>
      </c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B690" s="5" t="s">
        <v>304</v>
      </c>
      <c r="BC690" s="3">
        <v>907.0047576126658</v>
      </c>
      <c r="BD690" s="3">
        <v>3.6701073951961819E-3</v>
      </c>
      <c r="BE690" s="3">
        <v>-1.5067759177033777</v>
      </c>
      <c r="BF690" s="3">
        <v>5.8526805099440713</v>
      </c>
      <c r="BG690" s="3">
        <v>5.9067047119396889E-4</v>
      </c>
      <c r="BH690" s="153">
        <f t="shared" si="153"/>
        <v>5.8526805397502093</v>
      </c>
      <c r="BI690" s="153">
        <f t="shared" si="154"/>
        <v>1.5067803874019425</v>
      </c>
      <c r="BJ690" s="8">
        <f t="shared" si="155"/>
        <v>1.962041911583954</v>
      </c>
      <c r="BK690" s="8">
        <f t="shared" si="156"/>
        <v>0.4963021187975265</v>
      </c>
      <c r="BL690" s="8">
        <f t="shared" si="157"/>
        <v>2.4583440303814807</v>
      </c>
      <c r="BM690" s="8">
        <f t="shared" si="158"/>
        <v>1.1212451431569388E-2</v>
      </c>
      <c r="BN690" s="7" t="str">
        <f t="shared" si="159"/>
        <v>O/S</v>
      </c>
      <c r="BO690" s="9">
        <f t="shared" si="160"/>
        <v>0.49630211879752656</v>
      </c>
      <c r="BP690" s="7" t="str">
        <f t="shared" si="161"/>
        <v>OK</v>
      </c>
      <c r="BQ690" s="11">
        <f t="shared" si="162"/>
        <v>8.2923076923076913</v>
      </c>
      <c r="BR690" s="10" t="str">
        <f t="shared" si="163"/>
        <v>-</v>
      </c>
      <c r="BS690" s="9" t="str" cm="1">
        <f t="array" ref="BS690">IF(BQ690&lt;$K$45,"-",IF(BC690&lt;0,_xll.Dce_5575_1121_SigmaCr1(AN690,AG690,$B$23,$D$23),"-"))</f>
        <v>-</v>
      </c>
      <c r="BT690" s="10">
        <f t="shared" si="164"/>
        <v>0</v>
      </c>
      <c r="BU690" s="7" t="str">
        <f t="shared" si="165"/>
        <v>OK</v>
      </c>
    </row>
    <row r="691" spans="27:73">
      <c r="AA691" s="6" t="s">
        <v>282</v>
      </c>
      <c r="AB691" s="5" t="s">
        <v>283</v>
      </c>
      <c r="AC691" s="5" t="s">
        <v>284</v>
      </c>
      <c r="AD691" s="4">
        <v>10.06</v>
      </c>
      <c r="AE691" s="4">
        <v>28</v>
      </c>
      <c r="AF691" s="5">
        <v>114.3</v>
      </c>
      <c r="AG691" s="5">
        <v>6.5000000000000009</v>
      </c>
      <c r="AH691" s="6" t="str">
        <f t="shared" si="151"/>
        <v>114.3 x 6.5</v>
      </c>
      <c r="AI691" s="11" cm="1">
        <f t="array" ref="AI691">_xll.DCEPropSectPipe(AF691, AG691, "Area")</f>
        <v>2201.3139723703698</v>
      </c>
      <c r="AJ691" s="151" cm="1">
        <f t="array" ref="AJ691">_xll.DCEPropSectPipe(AF691, AG691, "Ix")</f>
        <v>3209265.3722516391</v>
      </c>
      <c r="AK691" s="151" cm="1">
        <f t="array" ref="AK691">_xll.DCEPropSectPipe(AF691, AG691, "W")</f>
        <v>56155.124623825708</v>
      </c>
      <c r="AL691" s="151" cm="1">
        <f t="array" ref="AL691">_xll.DCEPropSectPipe(AF691, AG691, "Sx")</f>
        <v>37813.500833333332</v>
      </c>
      <c r="AM691" s="11">
        <f>2*Cal!AG691</f>
        <v>13.000000000000002</v>
      </c>
      <c r="AN691" s="11">
        <f t="shared" si="152"/>
        <v>53.9</v>
      </c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B691" s="5" t="s">
        <v>304</v>
      </c>
      <c r="BC691" s="3">
        <v>907.0047576126658</v>
      </c>
      <c r="BD691" s="3">
        <v>3.6701073951961819E-3</v>
      </c>
      <c r="BE691" s="3">
        <v>-1.4252322242753195</v>
      </c>
      <c r="BF691" s="3">
        <v>6.4940572910019103</v>
      </c>
      <c r="BG691" s="3">
        <v>-1.0150015142043605E-3</v>
      </c>
      <c r="BH691" s="153">
        <f t="shared" si="153"/>
        <v>6.4940573703227438</v>
      </c>
      <c r="BI691" s="153">
        <f t="shared" si="154"/>
        <v>1.4252369497038262</v>
      </c>
      <c r="BJ691" s="8">
        <f t="shared" si="155"/>
        <v>1.962041911583954</v>
      </c>
      <c r="BK691" s="8">
        <f t="shared" si="156"/>
        <v>0.55069030516766049</v>
      </c>
      <c r="BL691" s="8">
        <f t="shared" si="157"/>
        <v>2.5127322167516146</v>
      </c>
      <c r="BM691" s="8">
        <f t="shared" si="158"/>
        <v>1.0605659730271886E-2</v>
      </c>
      <c r="BN691" s="7" t="str">
        <f t="shared" si="159"/>
        <v>O/S</v>
      </c>
      <c r="BO691" s="9">
        <f t="shared" si="160"/>
        <v>0.5506903051676606</v>
      </c>
      <c r="BP691" s="7" t="str">
        <f t="shared" si="161"/>
        <v>OK</v>
      </c>
      <c r="BQ691" s="11">
        <f t="shared" si="162"/>
        <v>8.2923076923076913</v>
      </c>
      <c r="BR691" s="10" t="str">
        <f t="shared" si="163"/>
        <v>-</v>
      </c>
      <c r="BS691" s="9" t="str" cm="1">
        <f t="array" ref="BS691">IF(BQ691&lt;$K$45,"-",IF(BC691&lt;0,_xll.Dce_5575_1121_SigmaCr1(AN691,AG691,$B$23,$D$23),"-"))</f>
        <v>-</v>
      </c>
      <c r="BT691" s="10">
        <f t="shared" si="164"/>
        <v>0</v>
      </c>
      <c r="BU691" s="7" t="str">
        <f t="shared" si="165"/>
        <v>OK</v>
      </c>
    </row>
    <row r="692" spans="27:73">
      <c r="AA692" s="6" t="s">
        <v>282</v>
      </c>
      <c r="AB692" s="5" t="s">
        <v>283</v>
      </c>
      <c r="AC692" s="5" t="s">
        <v>284</v>
      </c>
      <c r="AD692" s="4">
        <v>10.5</v>
      </c>
      <c r="AE692" s="4">
        <v>28</v>
      </c>
      <c r="AF692" s="5">
        <v>114.3</v>
      </c>
      <c r="AG692" s="5">
        <v>6.5000000000000009</v>
      </c>
      <c r="AH692" s="6" t="str">
        <f t="shared" si="151"/>
        <v>114.3 x 6.5</v>
      </c>
      <c r="AI692" s="11" cm="1">
        <f t="array" ref="AI692">_xll.DCEPropSectPipe(AF692, AG692, "Area")</f>
        <v>2201.3139723703698</v>
      </c>
      <c r="AJ692" s="151" cm="1">
        <f t="array" ref="AJ692">_xll.DCEPropSectPipe(AF692, AG692, "Ix")</f>
        <v>3209265.3722516391</v>
      </c>
      <c r="AK692" s="151" cm="1">
        <f t="array" ref="AK692">_xll.DCEPropSectPipe(AF692, AG692, "W")</f>
        <v>56155.124623825708</v>
      </c>
      <c r="AL692" s="151" cm="1">
        <f t="array" ref="AL692">_xll.DCEPropSectPipe(AF692, AG692, "Sx")</f>
        <v>37813.500833333332</v>
      </c>
      <c r="AM692" s="11">
        <f>2*Cal!AG692</f>
        <v>13.000000000000002</v>
      </c>
      <c r="AN692" s="11">
        <f t="shared" si="152"/>
        <v>53.9</v>
      </c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B692" s="5" t="s">
        <v>304</v>
      </c>
      <c r="BC692" s="3">
        <v>907.0047576126658</v>
      </c>
      <c r="BD692" s="3">
        <v>3.6701073951961819E-3</v>
      </c>
      <c r="BE692" s="3">
        <v>-1.3436885308472617</v>
      </c>
      <c r="BF692" s="3">
        <v>7.0997587061849758</v>
      </c>
      <c r="BG692" s="3">
        <v>-2.62067349960269E-3</v>
      </c>
      <c r="BH692" s="153">
        <f t="shared" si="153"/>
        <v>7.0997591898584105</v>
      </c>
      <c r="BI692" s="153">
        <f t="shared" si="154"/>
        <v>1.3436935430442334</v>
      </c>
      <c r="BJ692" s="8">
        <f t="shared" si="155"/>
        <v>1.962041911583954</v>
      </c>
      <c r="BK692" s="8">
        <f t="shared" si="156"/>
        <v>0.60205328224344301</v>
      </c>
      <c r="BL692" s="8">
        <f t="shared" si="157"/>
        <v>2.5640951938273968</v>
      </c>
      <c r="BM692" s="8">
        <f t="shared" si="158"/>
        <v>9.9988682599423083E-3</v>
      </c>
      <c r="BN692" s="7" t="str">
        <f t="shared" si="159"/>
        <v>O/S</v>
      </c>
      <c r="BO692" s="9">
        <f t="shared" si="160"/>
        <v>0.60205328224344312</v>
      </c>
      <c r="BP692" s="7" t="str">
        <f t="shared" si="161"/>
        <v>OK</v>
      </c>
      <c r="BQ692" s="11">
        <f t="shared" si="162"/>
        <v>8.2923076923076913</v>
      </c>
      <c r="BR692" s="10" t="str">
        <f t="shared" si="163"/>
        <v>-</v>
      </c>
      <c r="BS692" s="9" t="str" cm="1">
        <f t="array" ref="BS692">IF(BQ692&lt;$K$45,"-",IF(BC692&lt;0,_xll.Dce_5575_1121_SigmaCr1(AN692,AG692,$B$23,$D$23),"-"))</f>
        <v>-</v>
      </c>
      <c r="BT692" s="10">
        <f t="shared" si="164"/>
        <v>0</v>
      </c>
      <c r="BU692" s="7" t="str">
        <f t="shared" si="165"/>
        <v>OK</v>
      </c>
    </row>
    <row r="693" spans="27:73">
      <c r="AA693" s="6" t="s">
        <v>282</v>
      </c>
      <c r="AB693" s="5" t="s">
        <v>283</v>
      </c>
      <c r="AC693" s="5" t="s">
        <v>284</v>
      </c>
      <c r="AD693" s="4">
        <v>10.5</v>
      </c>
      <c r="AE693" s="4">
        <v>28</v>
      </c>
      <c r="AF693" s="5">
        <v>114.3</v>
      </c>
      <c r="AG693" s="5">
        <v>6.5000000000000009</v>
      </c>
      <c r="AH693" s="6" t="str">
        <f t="shared" si="151"/>
        <v>114.3 x 6.5</v>
      </c>
      <c r="AI693" s="11" cm="1">
        <f t="array" ref="AI693">_xll.DCEPropSectPipe(AF693, AG693, "Area")</f>
        <v>2201.3139723703698</v>
      </c>
      <c r="AJ693" s="151" cm="1">
        <f t="array" ref="AJ693">_xll.DCEPropSectPipe(AF693, AG693, "Ix")</f>
        <v>3209265.3722516391</v>
      </c>
      <c r="AK693" s="151" cm="1">
        <f t="array" ref="AK693">_xll.DCEPropSectPipe(AF693, AG693, "W")</f>
        <v>56155.124623825708</v>
      </c>
      <c r="AL693" s="151" cm="1">
        <f t="array" ref="AL693">_xll.DCEPropSectPipe(AF693, AG693, "Sx")</f>
        <v>37813.500833333332</v>
      </c>
      <c r="AM693" s="11">
        <f>2*Cal!AG693</f>
        <v>13.000000000000002</v>
      </c>
      <c r="AN693" s="11">
        <f t="shared" si="152"/>
        <v>53.9</v>
      </c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B693" s="5" t="s">
        <v>304</v>
      </c>
      <c r="BC693" s="3">
        <v>1308.5758487564121</v>
      </c>
      <c r="BD693" s="3">
        <v>3.6701073952013388E-3</v>
      </c>
      <c r="BE693" s="3">
        <v>0.38463342060663747</v>
      </c>
      <c r="BF693" s="3">
        <v>7.099758706184697</v>
      </c>
      <c r="BG693" s="3">
        <v>2.0175470310380959E-3</v>
      </c>
      <c r="BH693" s="153">
        <f t="shared" si="153"/>
        <v>7.0997589928490834</v>
      </c>
      <c r="BI693" s="153">
        <f t="shared" si="154"/>
        <v>0.38465092998178851</v>
      </c>
      <c r="BJ693" s="8">
        <f t="shared" si="155"/>
        <v>2.8307245780104964</v>
      </c>
      <c r="BK693" s="8">
        <f t="shared" si="156"/>
        <v>0.60205326553722682</v>
      </c>
      <c r="BL693" s="8">
        <f t="shared" si="157"/>
        <v>3.432777843547723</v>
      </c>
      <c r="BM693" s="8">
        <f t="shared" si="158"/>
        <v>2.86231484467704E-3</v>
      </c>
      <c r="BN693" s="7" t="str">
        <f t="shared" si="159"/>
        <v>O/S</v>
      </c>
      <c r="BO693" s="9">
        <f t="shared" si="160"/>
        <v>0.60205326553722693</v>
      </c>
      <c r="BP693" s="7" t="str">
        <f t="shared" si="161"/>
        <v>OK</v>
      </c>
      <c r="BQ693" s="11">
        <f t="shared" si="162"/>
        <v>8.2923076923076913</v>
      </c>
      <c r="BR693" s="10" t="str">
        <f t="shared" si="163"/>
        <v>-</v>
      </c>
      <c r="BS693" s="9" t="str" cm="1">
        <f t="array" ref="BS693">IF(BQ693&lt;$K$45,"-",IF(BC693&lt;0,_xll.Dce_5575_1121_SigmaCr1(AN693,AG693,$B$23,$D$23),"-"))</f>
        <v>-</v>
      </c>
      <c r="BT693" s="10">
        <f t="shared" si="164"/>
        <v>0</v>
      </c>
      <c r="BU693" s="7" t="str">
        <f t="shared" si="165"/>
        <v>OK</v>
      </c>
    </row>
    <row r="694" spans="27:73">
      <c r="AA694" s="6" t="s">
        <v>282</v>
      </c>
      <c r="AB694" s="5" t="s">
        <v>283</v>
      </c>
      <c r="AC694" s="5" t="s">
        <v>284</v>
      </c>
      <c r="AD694" s="4">
        <v>10.94</v>
      </c>
      <c r="AE694" s="4">
        <v>28</v>
      </c>
      <c r="AF694" s="5">
        <v>114.3</v>
      </c>
      <c r="AG694" s="5">
        <v>6.5000000000000009</v>
      </c>
      <c r="AH694" s="6" t="str">
        <f t="shared" si="151"/>
        <v>114.3 x 6.5</v>
      </c>
      <c r="AI694" s="11" cm="1">
        <f t="array" ref="AI694">_xll.DCEPropSectPipe(AF694, AG694, "Area")</f>
        <v>2201.3139723703698</v>
      </c>
      <c r="AJ694" s="151" cm="1">
        <f t="array" ref="AJ694">_xll.DCEPropSectPipe(AF694, AG694, "Ix")</f>
        <v>3209265.3722516391</v>
      </c>
      <c r="AK694" s="151" cm="1">
        <f t="array" ref="AK694">_xll.DCEPropSectPipe(AF694, AG694, "W")</f>
        <v>56155.124623825708</v>
      </c>
      <c r="AL694" s="151" cm="1">
        <f t="array" ref="AL694">_xll.DCEPropSectPipe(AF694, AG694, "Sx")</f>
        <v>37813.500833333332</v>
      </c>
      <c r="AM694" s="11">
        <f>2*Cal!AG694</f>
        <v>13.000000000000002</v>
      </c>
      <c r="AN694" s="11">
        <f t="shared" si="152"/>
        <v>53.9</v>
      </c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B694" s="5" t="s">
        <v>304</v>
      </c>
      <c r="BC694" s="3">
        <v>1308.5758487564121</v>
      </c>
      <c r="BD694" s="3">
        <v>3.6701073952013388E-3</v>
      </c>
      <c r="BE694" s="3">
        <v>0.46617711403469531</v>
      </c>
      <c r="BF694" s="3">
        <v>6.9136439017319065</v>
      </c>
      <c r="BG694" s="3">
        <v>4.1187504563751007E-4</v>
      </c>
      <c r="BH694" s="153">
        <f t="shared" si="153"/>
        <v>6.9136439140004766</v>
      </c>
      <c r="BI694" s="153">
        <f t="shared" si="154"/>
        <v>0.46619156077519208</v>
      </c>
      <c r="BJ694" s="8">
        <f t="shared" si="155"/>
        <v>2.8307245780104964</v>
      </c>
      <c r="BK694" s="8">
        <f t="shared" si="156"/>
        <v>0.58627087192367167</v>
      </c>
      <c r="BL694" s="8">
        <f t="shared" si="157"/>
        <v>3.4169954499341681</v>
      </c>
      <c r="BM694" s="8">
        <f t="shared" si="158"/>
        <v>3.4690856588678151E-3</v>
      </c>
      <c r="BN694" s="7" t="str">
        <f t="shared" si="159"/>
        <v>O/S</v>
      </c>
      <c r="BO694" s="9">
        <f t="shared" si="160"/>
        <v>0.58627087192367178</v>
      </c>
      <c r="BP694" s="7" t="str">
        <f t="shared" si="161"/>
        <v>OK</v>
      </c>
      <c r="BQ694" s="11">
        <f t="shared" si="162"/>
        <v>8.2923076923076913</v>
      </c>
      <c r="BR694" s="10" t="str">
        <f t="shared" si="163"/>
        <v>-</v>
      </c>
      <c r="BS694" s="9" t="str" cm="1">
        <f t="array" ref="BS694">IF(BQ694&lt;$K$45,"-",IF(BC694&lt;0,_xll.Dce_5575_1121_SigmaCr1(AN694,AG694,$B$23,$D$23),"-"))</f>
        <v>-</v>
      </c>
      <c r="BT694" s="10">
        <f t="shared" si="164"/>
        <v>0</v>
      </c>
      <c r="BU694" s="7" t="str">
        <f t="shared" si="165"/>
        <v>OK</v>
      </c>
    </row>
    <row r="695" spans="27:73">
      <c r="AA695" s="6" t="s">
        <v>282</v>
      </c>
      <c r="AB695" s="5" t="s">
        <v>283</v>
      </c>
      <c r="AC695" s="5" t="s">
        <v>284</v>
      </c>
      <c r="AD695" s="4">
        <v>11.38</v>
      </c>
      <c r="AE695" s="4">
        <v>28</v>
      </c>
      <c r="AF695" s="5">
        <v>114.3</v>
      </c>
      <c r="AG695" s="5">
        <v>6.5000000000000009</v>
      </c>
      <c r="AH695" s="6" t="str">
        <f t="shared" si="151"/>
        <v>114.3 x 6.5</v>
      </c>
      <c r="AI695" s="11" cm="1">
        <f t="array" ref="AI695">_xll.DCEPropSectPipe(AF695, AG695, "Area")</f>
        <v>2201.3139723703698</v>
      </c>
      <c r="AJ695" s="151" cm="1">
        <f t="array" ref="AJ695">_xll.DCEPropSectPipe(AF695, AG695, "Ix")</f>
        <v>3209265.3722516391</v>
      </c>
      <c r="AK695" s="151" cm="1">
        <f t="array" ref="AK695">_xll.DCEPropSectPipe(AF695, AG695, "W")</f>
        <v>56155.124623825708</v>
      </c>
      <c r="AL695" s="151" cm="1">
        <f t="array" ref="AL695">_xll.DCEPropSectPipe(AF695, AG695, "Sx")</f>
        <v>37813.500833333332</v>
      </c>
      <c r="AM695" s="11">
        <f>2*Cal!AG695</f>
        <v>13.000000000000002</v>
      </c>
      <c r="AN695" s="11">
        <f t="shared" si="152"/>
        <v>53.9</v>
      </c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B695" s="5" t="s">
        <v>304</v>
      </c>
      <c r="BC695" s="3">
        <v>1308.5758487564121</v>
      </c>
      <c r="BD695" s="3">
        <v>3.6701073952013388E-3</v>
      </c>
      <c r="BE695" s="3">
        <v>0.5477208074627532</v>
      </c>
      <c r="BF695" s="3">
        <v>6.691853731404338</v>
      </c>
      <c r="BG695" s="3">
        <v>-1.1937969397630755E-3</v>
      </c>
      <c r="BH695" s="153">
        <f t="shared" si="153"/>
        <v>6.6918538378883694</v>
      </c>
      <c r="BI695" s="153">
        <f t="shared" si="154"/>
        <v>0.54773310345088932</v>
      </c>
      <c r="BJ695" s="8">
        <f t="shared" si="155"/>
        <v>2.8307245780104964</v>
      </c>
      <c r="BK695" s="8">
        <f t="shared" si="156"/>
        <v>0.56746327018373433</v>
      </c>
      <c r="BL695" s="8">
        <f t="shared" si="157"/>
        <v>3.3981878481942305</v>
      </c>
      <c r="BM695" s="8">
        <f t="shared" si="158"/>
        <v>4.0758632586764647E-3</v>
      </c>
      <c r="BN695" s="7" t="str">
        <f t="shared" si="159"/>
        <v>O/S</v>
      </c>
      <c r="BO695" s="9">
        <f t="shared" si="160"/>
        <v>0.56746327018373444</v>
      </c>
      <c r="BP695" s="7" t="str">
        <f t="shared" si="161"/>
        <v>OK</v>
      </c>
      <c r="BQ695" s="11">
        <f t="shared" si="162"/>
        <v>8.2923076923076913</v>
      </c>
      <c r="BR695" s="10" t="str">
        <f t="shared" si="163"/>
        <v>-</v>
      </c>
      <c r="BS695" s="9" t="str" cm="1">
        <f t="array" ref="BS695">IF(BQ695&lt;$K$45,"-",IF(BC695&lt;0,_xll.Dce_5575_1121_SigmaCr1(AN695,AG695,$B$23,$D$23),"-"))</f>
        <v>-</v>
      </c>
      <c r="BT695" s="10">
        <f t="shared" si="164"/>
        <v>0</v>
      </c>
      <c r="BU695" s="7" t="str">
        <f t="shared" si="165"/>
        <v>OK</v>
      </c>
    </row>
    <row r="696" spans="27:73">
      <c r="AA696" s="6" t="s">
        <v>282</v>
      </c>
      <c r="AB696" s="5" t="s">
        <v>283</v>
      </c>
      <c r="AC696" s="5" t="s">
        <v>284</v>
      </c>
      <c r="AD696" s="4">
        <v>11.81</v>
      </c>
      <c r="AE696" s="4">
        <v>28</v>
      </c>
      <c r="AF696" s="5">
        <v>114.3</v>
      </c>
      <c r="AG696" s="5">
        <v>6.5000000000000009</v>
      </c>
      <c r="AH696" s="6" t="str">
        <f t="shared" si="151"/>
        <v>114.3 x 6.5</v>
      </c>
      <c r="AI696" s="11" cm="1">
        <f t="array" ref="AI696">_xll.DCEPropSectPipe(AF696, AG696, "Area")</f>
        <v>2201.3139723703698</v>
      </c>
      <c r="AJ696" s="151" cm="1">
        <f t="array" ref="AJ696">_xll.DCEPropSectPipe(AF696, AG696, "Ix")</f>
        <v>3209265.3722516391</v>
      </c>
      <c r="AK696" s="151" cm="1">
        <f t="array" ref="AK696">_xll.DCEPropSectPipe(AF696, AG696, "W")</f>
        <v>56155.124623825708</v>
      </c>
      <c r="AL696" s="151" cm="1">
        <f t="array" ref="AL696">_xll.DCEPropSectPipe(AF696, AG696, "Sx")</f>
        <v>37813.500833333332</v>
      </c>
      <c r="AM696" s="11">
        <f>2*Cal!AG696</f>
        <v>13.000000000000002</v>
      </c>
      <c r="AN696" s="11">
        <f t="shared" si="152"/>
        <v>53.9</v>
      </c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B696" s="5" t="s">
        <v>304</v>
      </c>
      <c r="BC696" s="3">
        <v>1308.5758487564121</v>
      </c>
      <c r="BD696" s="3">
        <v>3.6701073952013388E-3</v>
      </c>
      <c r="BE696" s="3">
        <v>0.6292645008908111</v>
      </c>
      <c r="BF696" s="3">
        <v>6.4343881952019961</v>
      </c>
      <c r="BG696" s="3">
        <v>-2.7994689251636612E-3</v>
      </c>
      <c r="BH696" s="153">
        <f t="shared" si="153"/>
        <v>6.4343888041974164</v>
      </c>
      <c r="BI696" s="153">
        <f t="shared" si="154"/>
        <v>0.62927520352358868</v>
      </c>
      <c r="BJ696" s="8">
        <f t="shared" si="155"/>
        <v>2.8307245780104964</v>
      </c>
      <c r="BK696" s="8">
        <f t="shared" si="156"/>
        <v>0.54563046368263834</v>
      </c>
      <c r="BL696" s="8">
        <f t="shared" si="157"/>
        <v>3.3763550416931345</v>
      </c>
      <c r="BM696" s="8">
        <f t="shared" si="158"/>
        <v>4.6826450062606405E-3</v>
      </c>
      <c r="BN696" s="7" t="str">
        <f t="shared" si="159"/>
        <v>O/S</v>
      </c>
      <c r="BO696" s="9">
        <f t="shared" si="160"/>
        <v>0.54563046368263846</v>
      </c>
      <c r="BP696" s="7" t="str">
        <f t="shared" si="161"/>
        <v>OK</v>
      </c>
      <c r="BQ696" s="11">
        <f t="shared" si="162"/>
        <v>8.2923076923076913</v>
      </c>
      <c r="BR696" s="10" t="str">
        <f t="shared" si="163"/>
        <v>-</v>
      </c>
      <c r="BS696" s="9" t="str" cm="1">
        <f t="array" ref="BS696">IF(BQ696&lt;$K$45,"-",IF(BC696&lt;0,_xll.Dce_5575_1121_SigmaCr1(AN696,AG696,$B$23,$D$23),"-"))</f>
        <v>-</v>
      </c>
      <c r="BT696" s="10">
        <f t="shared" si="164"/>
        <v>0</v>
      </c>
      <c r="BU696" s="7" t="str">
        <f t="shared" si="165"/>
        <v>OK</v>
      </c>
    </row>
    <row r="697" spans="27:73">
      <c r="AA697" s="6" t="s">
        <v>282</v>
      </c>
      <c r="AB697" s="5" t="s">
        <v>283</v>
      </c>
      <c r="AC697" s="5" t="s">
        <v>284</v>
      </c>
      <c r="AD697" s="4">
        <v>12.25</v>
      </c>
      <c r="AE697" s="4">
        <v>28</v>
      </c>
      <c r="AF697" s="5">
        <v>114.3</v>
      </c>
      <c r="AG697" s="5">
        <v>6.5000000000000009</v>
      </c>
      <c r="AH697" s="6" t="str">
        <f t="shared" si="151"/>
        <v>114.3 x 6.5</v>
      </c>
      <c r="AI697" s="11" cm="1">
        <f t="array" ref="AI697">_xll.DCEPropSectPipe(AF697, AG697, "Area")</f>
        <v>2201.3139723703698</v>
      </c>
      <c r="AJ697" s="151" cm="1">
        <f t="array" ref="AJ697">_xll.DCEPropSectPipe(AF697, AG697, "Ix")</f>
        <v>3209265.3722516391</v>
      </c>
      <c r="AK697" s="151" cm="1">
        <f t="array" ref="AK697">_xll.DCEPropSectPipe(AF697, AG697, "W")</f>
        <v>56155.124623825708</v>
      </c>
      <c r="AL697" s="151" cm="1">
        <f t="array" ref="AL697">_xll.DCEPropSectPipe(AF697, AG697, "Sx")</f>
        <v>37813.500833333332</v>
      </c>
      <c r="AM697" s="11">
        <f>2*Cal!AG697</f>
        <v>13.000000000000002</v>
      </c>
      <c r="AN697" s="11">
        <f t="shared" si="152"/>
        <v>53.9</v>
      </c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B697" s="5" t="s">
        <v>304</v>
      </c>
      <c r="BC697" s="3">
        <v>1308.5758487564121</v>
      </c>
      <c r="BD697" s="3">
        <v>3.6701073952013388E-3</v>
      </c>
      <c r="BE697" s="3">
        <v>0.71080819431886899</v>
      </c>
      <c r="BF697" s="3">
        <v>6.1412472931248772</v>
      </c>
      <c r="BG697" s="3">
        <v>-4.4051409105642465E-3</v>
      </c>
      <c r="BH697" s="153">
        <f t="shared" si="153"/>
        <v>6.1412488730371511</v>
      </c>
      <c r="BI697" s="153">
        <f t="shared" si="154"/>
        <v>0.71081766916639277</v>
      </c>
      <c r="BJ697" s="8">
        <f t="shared" si="155"/>
        <v>2.8307245780104964</v>
      </c>
      <c r="BK697" s="8">
        <f t="shared" si="156"/>
        <v>0.5207724575176188</v>
      </c>
      <c r="BL697" s="8">
        <f t="shared" si="157"/>
        <v>3.3514970355281153</v>
      </c>
      <c r="BM697" s="8">
        <f t="shared" si="158"/>
        <v>5.2894294741729275E-3</v>
      </c>
      <c r="BN697" s="7" t="str">
        <f t="shared" si="159"/>
        <v>O/S</v>
      </c>
      <c r="BO697" s="9">
        <f t="shared" si="160"/>
        <v>0.5207724575176188</v>
      </c>
      <c r="BP697" s="7" t="str">
        <f t="shared" si="161"/>
        <v>OK</v>
      </c>
      <c r="BQ697" s="11">
        <f t="shared" si="162"/>
        <v>8.2923076923076913</v>
      </c>
      <c r="BR697" s="10" t="str">
        <f t="shared" si="163"/>
        <v>-</v>
      </c>
      <c r="BS697" s="9" t="str" cm="1">
        <f t="array" ref="BS697">IF(BQ697&lt;$K$45,"-",IF(BC697&lt;0,_xll.Dce_5575_1121_SigmaCr1(AN697,AG697,$B$23,$D$23),"-"))</f>
        <v>-</v>
      </c>
      <c r="BT697" s="10">
        <f t="shared" si="164"/>
        <v>0</v>
      </c>
      <c r="BU697" s="7" t="str">
        <f t="shared" si="165"/>
        <v>OK</v>
      </c>
    </row>
    <row r="698" spans="27:73">
      <c r="AA698" s="6" t="s">
        <v>282</v>
      </c>
      <c r="AB698" s="5" t="s">
        <v>283</v>
      </c>
      <c r="AC698" s="5" t="s">
        <v>284</v>
      </c>
      <c r="AD698" s="4">
        <v>12.25</v>
      </c>
      <c r="AE698" s="4">
        <v>28</v>
      </c>
      <c r="AF698" s="5">
        <v>114.3</v>
      </c>
      <c r="AG698" s="5">
        <v>6.5000000000000009</v>
      </c>
      <c r="AH698" s="6" t="str">
        <f t="shared" si="151"/>
        <v>114.3 x 6.5</v>
      </c>
      <c r="AI698" s="11" cm="1">
        <f t="array" ref="AI698">_xll.DCEPropSectPipe(AF698, AG698, "Area")</f>
        <v>2201.3139723703698</v>
      </c>
      <c r="AJ698" s="151" cm="1">
        <f t="array" ref="AJ698">_xll.DCEPropSectPipe(AF698, AG698, "Ix")</f>
        <v>3209265.3722516391</v>
      </c>
      <c r="AK698" s="151" cm="1">
        <f t="array" ref="AK698">_xll.DCEPropSectPipe(AF698, AG698, "W")</f>
        <v>56155.124623825708</v>
      </c>
      <c r="AL698" s="151" cm="1">
        <f t="array" ref="AL698">_xll.DCEPropSectPipe(AF698, AG698, "Sx")</f>
        <v>37813.500833333332</v>
      </c>
      <c r="AM698" s="11">
        <f>2*Cal!AG698</f>
        <v>13.000000000000002</v>
      </c>
      <c r="AN698" s="11">
        <f t="shared" si="152"/>
        <v>53.9</v>
      </c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B698" s="5" t="s">
        <v>304</v>
      </c>
      <c r="BC698" s="3">
        <v>1308.5758487564121</v>
      </c>
      <c r="BD698" s="3">
        <v>3.670107395197901E-3</v>
      </c>
      <c r="BE698" s="3">
        <v>-1.1879373687343739</v>
      </c>
      <c r="BF698" s="3">
        <v>6.1412472931249225</v>
      </c>
      <c r="BG698" s="3">
        <v>4.1448008490023568E-3</v>
      </c>
      <c r="BH698" s="153">
        <f t="shared" si="153"/>
        <v>6.1412486918124607</v>
      </c>
      <c r="BI698" s="153">
        <f t="shared" si="154"/>
        <v>1.187943038080463</v>
      </c>
      <c r="BJ698" s="8">
        <f t="shared" si="155"/>
        <v>2.8307245780104964</v>
      </c>
      <c r="BK698" s="8">
        <f t="shared" si="156"/>
        <v>0.52077244214992569</v>
      </c>
      <c r="BL698" s="8">
        <f t="shared" si="157"/>
        <v>3.3514970201604219</v>
      </c>
      <c r="BM698" s="8">
        <f t="shared" si="158"/>
        <v>8.8398772172198787E-3</v>
      </c>
      <c r="BN698" s="7" t="str">
        <f t="shared" si="159"/>
        <v>O/S</v>
      </c>
      <c r="BO698" s="9">
        <f t="shared" si="160"/>
        <v>0.5207724421499258</v>
      </c>
      <c r="BP698" s="7" t="str">
        <f t="shared" si="161"/>
        <v>OK</v>
      </c>
      <c r="BQ698" s="11">
        <f t="shared" si="162"/>
        <v>8.2923076923076913</v>
      </c>
      <c r="BR698" s="10" t="str">
        <f t="shared" si="163"/>
        <v>-</v>
      </c>
      <c r="BS698" s="9" t="str" cm="1">
        <f t="array" ref="BS698">IF(BQ698&lt;$K$45,"-",IF(BC698&lt;0,_xll.Dce_5575_1121_SigmaCr1(AN698,AG698,$B$23,$D$23),"-"))</f>
        <v>-</v>
      </c>
      <c r="BT698" s="10">
        <f t="shared" si="164"/>
        <v>0</v>
      </c>
      <c r="BU698" s="7" t="str">
        <f t="shared" si="165"/>
        <v>OK</v>
      </c>
    </row>
    <row r="699" spans="27:73">
      <c r="AA699" s="6" t="s">
        <v>282</v>
      </c>
      <c r="AB699" s="5" t="s">
        <v>283</v>
      </c>
      <c r="AC699" s="5" t="s">
        <v>284</v>
      </c>
      <c r="AD699" s="4">
        <v>12.69</v>
      </c>
      <c r="AE699" s="4">
        <v>28</v>
      </c>
      <c r="AF699" s="5">
        <v>114.3</v>
      </c>
      <c r="AG699" s="5">
        <v>6.5000000000000009</v>
      </c>
      <c r="AH699" s="6" t="str">
        <f t="shared" si="151"/>
        <v>114.3 x 6.5</v>
      </c>
      <c r="AI699" s="11" cm="1">
        <f t="array" ref="AI699">_xll.DCEPropSectPipe(AF699, AG699, "Area")</f>
        <v>2201.3139723703698</v>
      </c>
      <c r="AJ699" s="151" cm="1">
        <f t="array" ref="AJ699">_xll.DCEPropSectPipe(AF699, AG699, "Ix")</f>
        <v>3209265.3722516391</v>
      </c>
      <c r="AK699" s="151" cm="1">
        <f t="array" ref="AK699">_xll.DCEPropSectPipe(AF699, AG699, "W")</f>
        <v>56155.124623825708</v>
      </c>
      <c r="AL699" s="151" cm="1">
        <f t="array" ref="AL699">_xll.DCEPropSectPipe(AF699, AG699, "Sx")</f>
        <v>37813.500833333332</v>
      </c>
      <c r="AM699" s="11">
        <f>2*Cal!AG699</f>
        <v>13.000000000000002</v>
      </c>
      <c r="AN699" s="11">
        <f t="shared" si="152"/>
        <v>53.9</v>
      </c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B699" s="5" t="s">
        <v>304</v>
      </c>
      <c r="BC699" s="3">
        <v>1308.5758487564121</v>
      </c>
      <c r="BD699" s="3">
        <v>3.670107395197901E-3</v>
      </c>
      <c r="BE699" s="3">
        <v>-1.1063936753063159</v>
      </c>
      <c r="BF699" s="3">
        <v>6.6431322090088223</v>
      </c>
      <c r="BG699" s="3">
        <v>2.5391288636032751E-3</v>
      </c>
      <c r="BH699" s="153">
        <f t="shared" si="153"/>
        <v>6.6431326942599771</v>
      </c>
      <c r="BI699" s="153">
        <f t="shared" si="154"/>
        <v>1.1063997624936974</v>
      </c>
      <c r="BJ699" s="8">
        <f t="shared" si="155"/>
        <v>2.8307245780104964</v>
      </c>
      <c r="BK699" s="8">
        <f t="shared" si="156"/>
        <v>0.56333176041675126</v>
      </c>
      <c r="BL699" s="8">
        <f t="shared" si="157"/>
        <v>3.3940563384272475</v>
      </c>
      <c r="BM699" s="8">
        <f t="shared" si="158"/>
        <v>8.2330867222465791E-3</v>
      </c>
      <c r="BN699" s="7" t="str">
        <f t="shared" si="159"/>
        <v>O/S</v>
      </c>
      <c r="BO699" s="9">
        <f t="shared" si="160"/>
        <v>0.56333176041675137</v>
      </c>
      <c r="BP699" s="7" t="str">
        <f t="shared" si="161"/>
        <v>OK</v>
      </c>
      <c r="BQ699" s="11">
        <f t="shared" si="162"/>
        <v>8.2923076923076913</v>
      </c>
      <c r="BR699" s="10" t="str">
        <f t="shared" si="163"/>
        <v>-</v>
      </c>
      <c r="BS699" s="9" t="str" cm="1">
        <f t="array" ref="BS699">IF(BQ699&lt;$K$45,"-",IF(BC699&lt;0,_xll.Dce_5575_1121_SigmaCr1(AN699,AG699,$B$23,$D$23),"-"))</f>
        <v>-</v>
      </c>
      <c r="BT699" s="10">
        <f t="shared" si="164"/>
        <v>0</v>
      </c>
      <c r="BU699" s="7" t="str">
        <f t="shared" si="165"/>
        <v>OK</v>
      </c>
    </row>
    <row r="700" spans="27:73">
      <c r="AA700" s="6" t="s">
        <v>282</v>
      </c>
      <c r="AB700" s="5" t="s">
        <v>283</v>
      </c>
      <c r="AC700" s="5" t="s">
        <v>284</v>
      </c>
      <c r="AD700" s="4">
        <v>13.12</v>
      </c>
      <c r="AE700" s="4">
        <v>28</v>
      </c>
      <c r="AF700" s="5">
        <v>114.3</v>
      </c>
      <c r="AG700" s="5">
        <v>6.5000000000000009</v>
      </c>
      <c r="AH700" s="6" t="str">
        <f t="shared" si="151"/>
        <v>114.3 x 6.5</v>
      </c>
      <c r="AI700" s="11" cm="1">
        <f t="array" ref="AI700">_xll.DCEPropSectPipe(AF700, AG700, "Area")</f>
        <v>2201.3139723703698</v>
      </c>
      <c r="AJ700" s="151" cm="1">
        <f t="array" ref="AJ700">_xll.DCEPropSectPipe(AF700, AG700, "Ix")</f>
        <v>3209265.3722516391</v>
      </c>
      <c r="AK700" s="151" cm="1">
        <f t="array" ref="AK700">_xll.DCEPropSectPipe(AF700, AG700, "W")</f>
        <v>56155.124623825708</v>
      </c>
      <c r="AL700" s="151" cm="1">
        <f t="array" ref="AL700">_xll.DCEPropSectPipe(AF700, AG700, "Sx")</f>
        <v>37813.500833333332</v>
      </c>
      <c r="AM700" s="11">
        <f>2*Cal!AG700</f>
        <v>13.000000000000002</v>
      </c>
      <c r="AN700" s="11">
        <f t="shared" si="152"/>
        <v>53.9</v>
      </c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B700" s="5" t="s">
        <v>304</v>
      </c>
      <c r="BC700" s="3">
        <v>1308.5758487564121</v>
      </c>
      <c r="BD700" s="3">
        <v>3.670107395197901E-3</v>
      </c>
      <c r="BE700" s="3">
        <v>-1.0248499818782582</v>
      </c>
      <c r="BF700" s="3">
        <v>7.1093417590179468</v>
      </c>
      <c r="BG700" s="3">
        <v>9.3345687820419355E-4</v>
      </c>
      <c r="BH700" s="153">
        <f t="shared" si="153"/>
        <v>7.1093418202994103</v>
      </c>
      <c r="BI700" s="153">
        <f t="shared" si="154"/>
        <v>1.0248565533986493</v>
      </c>
      <c r="BJ700" s="8">
        <f t="shared" si="155"/>
        <v>2.8307245780104964</v>
      </c>
      <c r="BK700" s="8">
        <f t="shared" si="156"/>
        <v>0.60286588080562675</v>
      </c>
      <c r="BL700" s="8">
        <f t="shared" si="157"/>
        <v>3.433590458816123</v>
      </c>
      <c r="BM700" s="8">
        <f t="shared" si="158"/>
        <v>7.6262967220601489E-3</v>
      </c>
      <c r="BN700" s="7" t="str">
        <f t="shared" si="159"/>
        <v>O/S</v>
      </c>
      <c r="BO700" s="9">
        <f t="shared" si="160"/>
        <v>0.60286588080562686</v>
      </c>
      <c r="BP700" s="7" t="str">
        <f t="shared" si="161"/>
        <v>OK</v>
      </c>
      <c r="BQ700" s="11">
        <f t="shared" si="162"/>
        <v>8.2923076923076913</v>
      </c>
      <c r="BR700" s="10" t="str">
        <f t="shared" si="163"/>
        <v>-</v>
      </c>
      <c r="BS700" s="9" t="str" cm="1">
        <f t="array" ref="BS700">IF(BQ700&lt;$K$45,"-",IF(BC700&lt;0,_xll.Dce_5575_1121_SigmaCr1(AN700,AG700,$B$23,$D$23),"-"))</f>
        <v>-</v>
      </c>
      <c r="BT700" s="10">
        <f t="shared" si="164"/>
        <v>0</v>
      </c>
      <c r="BU700" s="7" t="str">
        <f t="shared" si="165"/>
        <v>OK</v>
      </c>
    </row>
    <row r="701" spans="27:73">
      <c r="AA701" s="6" t="s">
        <v>282</v>
      </c>
      <c r="AB701" s="5" t="s">
        <v>283</v>
      </c>
      <c r="AC701" s="5" t="s">
        <v>284</v>
      </c>
      <c r="AD701" s="4">
        <v>13.56</v>
      </c>
      <c r="AE701" s="4">
        <v>28</v>
      </c>
      <c r="AF701" s="5">
        <v>114.3</v>
      </c>
      <c r="AG701" s="5">
        <v>6.5000000000000009</v>
      </c>
      <c r="AH701" s="6" t="str">
        <f t="shared" si="151"/>
        <v>114.3 x 6.5</v>
      </c>
      <c r="AI701" s="11" cm="1">
        <f t="array" ref="AI701">_xll.DCEPropSectPipe(AF701, AG701, "Area")</f>
        <v>2201.3139723703698</v>
      </c>
      <c r="AJ701" s="151" cm="1">
        <f t="array" ref="AJ701">_xll.DCEPropSectPipe(AF701, AG701, "Ix")</f>
        <v>3209265.3722516391</v>
      </c>
      <c r="AK701" s="151" cm="1">
        <f t="array" ref="AK701">_xll.DCEPropSectPipe(AF701, AG701, "W")</f>
        <v>56155.124623825708</v>
      </c>
      <c r="AL701" s="151" cm="1">
        <f t="array" ref="AL701">_xll.DCEPropSectPipe(AF701, AG701, "Sx")</f>
        <v>37813.500833333332</v>
      </c>
      <c r="AM701" s="11">
        <f>2*Cal!AG701</f>
        <v>13.000000000000002</v>
      </c>
      <c r="AN701" s="11">
        <f t="shared" si="152"/>
        <v>53.9</v>
      </c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B701" s="5" t="s">
        <v>304</v>
      </c>
      <c r="BC701" s="3">
        <v>1308.5758487564121</v>
      </c>
      <c r="BD701" s="3">
        <v>3.670107395197901E-3</v>
      </c>
      <c r="BE701" s="3">
        <v>-0.94330628845020026</v>
      </c>
      <c r="BF701" s="3">
        <v>7.5398759431522979</v>
      </c>
      <c r="BG701" s="3">
        <v>-6.7221510719488804E-4</v>
      </c>
      <c r="BH701" s="153">
        <f t="shared" si="153"/>
        <v>7.5398759731178542</v>
      </c>
      <c r="BI701" s="153">
        <f t="shared" si="154"/>
        <v>0.94331342803862639</v>
      </c>
      <c r="BJ701" s="8">
        <f t="shared" si="155"/>
        <v>2.8307245780104964</v>
      </c>
      <c r="BK701" s="8">
        <f t="shared" si="156"/>
        <v>0.63937479510690376</v>
      </c>
      <c r="BL701" s="8">
        <f t="shared" si="157"/>
        <v>3.4700993731174004</v>
      </c>
      <c r="BM701" s="8">
        <f t="shared" si="158"/>
        <v>7.0195073449737478E-3</v>
      </c>
      <c r="BN701" s="7" t="str">
        <f t="shared" si="159"/>
        <v>O/S</v>
      </c>
      <c r="BO701" s="9">
        <f t="shared" si="160"/>
        <v>0.63937479510690387</v>
      </c>
      <c r="BP701" s="7" t="str">
        <f t="shared" si="161"/>
        <v>OK</v>
      </c>
      <c r="BQ701" s="11">
        <f t="shared" si="162"/>
        <v>8.2923076923076913</v>
      </c>
      <c r="BR701" s="10" t="str">
        <f t="shared" si="163"/>
        <v>-</v>
      </c>
      <c r="BS701" s="9" t="str" cm="1">
        <f t="array" ref="BS701">IF(BQ701&lt;$K$45,"-",IF(BC701&lt;0,_xll.Dce_5575_1121_SigmaCr1(AN701,AG701,$B$23,$D$23),"-"))</f>
        <v>-</v>
      </c>
      <c r="BT701" s="10">
        <f t="shared" si="164"/>
        <v>0</v>
      </c>
      <c r="BU701" s="7" t="str">
        <f t="shared" si="165"/>
        <v>OK</v>
      </c>
    </row>
    <row r="702" spans="27:73">
      <c r="AA702" s="6" t="s">
        <v>282</v>
      </c>
      <c r="AB702" s="5" t="s">
        <v>283</v>
      </c>
      <c r="AC702" s="5" t="s">
        <v>284</v>
      </c>
      <c r="AD702" s="4">
        <v>14</v>
      </c>
      <c r="AE702" s="4">
        <v>28</v>
      </c>
      <c r="AF702" s="5">
        <v>114.3</v>
      </c>
      <c r="AG702" s="5">
        <v>6.5000000000000009</v>
      </c>
      <c r="AH702" s="6" t="str">
        <f t="shared" si="151"/>
        <v>114.3 x 6.5</v>
      </c>
      <c r="AI702" s="11" cm="1">
        <f t="array" ref="AI702">_xll.DCEPropSectPipe(AF702, AG702, "Area")</f>
        <v>2201.3139723703698</v>
      </c>
      <c r="AJ702" s="151" cm="1">
        <f t="array" ref="AJ702">_xll.DCEPropSectPipe(AF702, AG702, "Ix")</f>
        <v>3209265.3722516391</v>
      </c>
      <c r="AK702" s="151" cm="1">
        <f t="array" ref="AK702">_xll.DCEPropSectPipe(AF702, AG702, "W")</f>
        <v>56155.124623825708</v>
      </c>
      <c r="AL702" s="151" cm="1">
        <f t="array" ref="AL702">_xll.DCEPropSectPipe(AF702, AG702, "Sx")</f>
        <v>37813.500833333332</v>
      </c>
      <c r="AM702" s="11">
        <f>2*Cal!AG702</f>
        <v>13.000000000000002</v>
      </c>
      <c r="AN702" s="11">
        <f t="shared" si="152"/>
        <v>53.9</v>
      </c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B702" s="5" t="s">
        <v>304</v>
      </c>
      <c r="BC702" s="3">
        <v>1308.5758487564121</v>
      </c>
      <c r="BD702" s="3">
        <v>3.670107395197901E-3</v>
      </c>
      <c r="BE702" s="3">
        <v>-0.86176259502214236</v>
      </c>
      <c r="BF702" s="3">
        <v>7.9347347614118728</v>
      </c>
      <c r="BG702" s="3">
        <v>-2.2778870925939695E-3</v>
      </c>
      <c r="BH702" s="153">
        <f t="shared" si="153"/>
        <v>7.9347350883774022</v>
      </c>
      <c r="BI702" s="153">
        <f t="shared" si="154"/>
        <v>0.86177041018335576</v>
      </c>
      <c r="BJ702" s="8">
        <f t="shared" si="155"/>
        <v>2.8307245780104964</v>
      </c>
      <c r="BK702" s="8">
        <f t="shared" si="156"/>
        <v>0.67285849786478469</v>
      </c>
      <c r="BL702" s="8">
        <f t="shared" si="157"/>
        <v>3.5035830758752811</v>
      </c>
      <c r="BM702" s="8">
        <f t="shared" si="158"/>
        <v>6.4127187678657792E-3</v>
      </c>
      <c r="BN702" s="7" t="str">
        <f t="shared" si="159"/>
        <v>O/S</v>
      </c>
      <c r="BO702" s="9">
        <f t="shared" si="160"/>
        <v>0.6728584978647848</v>
      </c>
      <c r="BP702" s="7" t="str">
        <f t="shared" si="161"/>
        <v>OK</v>
      </c>
      <c r="BQ702" s="11">
        <f t="shared" si="162"/>
        <v>8.2923076923076913</v>
      </c>
      <c r="BR702" s="10" t="str">
        <f t="shared" si="163"/>
        <v>-</v>
      </c>
      <c r="BS702" s="9" t="str" cm="1">
        <f t="array" ref="BS702">IF(BQ702&lt;$K$45,"-",IF(BC702&lt;0,_xll.Dce_5575_1121_SigmaCr1(AN702,AG702,$B$23,$D$23),"-"))</f>
        <v>-</v>
      </c>
      <c r="BT702" s="10">
        <f t="shared" si="164"/>
        <v>0</v>
      </c>
      <c r="BU702" s="7" t="str">
        <f t="shared" si="165"/>
        <v>OK</v>
      </c>
    </row>
    <row r="703" spans="27:73">
      <c r="AA703" s="6" t="s">
        <v>282</v>
      </c>
      <c r="AB703" s="5" t="s">
        <v>283</v>
      </c>
      <c r="AC703" s="5" t="s">
        <v>284</v>
      </c>
      <c r="AD703" s="4">
        <v>14</v>
      </c>
      <c r="AE703" s="4">
        <v>28</v>
      </c>
      <c r="AF703" s="5">
        <v>114.3</v>
      </c>
      <c r="AG703" s="5">
        <v>6.5000000000000009</v>
      </c>
      <c r="AH703" s="6" t="str">
        <f t="shared" si="151"/>
        <v>114.3 x 6.5</v>
      </c>
      <c r="AI703" s="11" cm="1">
        <f t="array" ref="AI703">_xll.DCEPropSectPipe(AF703, AG703, "Area")</f>
        <v>2201.3139723703698</v>
      </c>
      <c r="AJ703" s="151" cm="1">
        <f t="array" ref="AJ703">_xll.DCEPropSectPipe(AF703, AG703, "Ix")</f>
        <v>3209265.3722516391</v>
      </c>
      <c r="AK703" s="151" cm="1">
        <f t="array" ref="AK703">_xll.DCEPropSectPipe(AF703, AG703, "W")</f>
        <v>56155.124623825708</v>
      </c>
      <c r="AL703" s="151" cm="1">
        <f t="array" ref="AL703">_xll.DCEPropSectPipe(AF703, AG703, "Sx")</f>
        <v>37813.500833333332</v>
      </c>
      <c r="AM703" s="11">
        <f>2*Cal!AG703</f>
        <v>13.000000000000002</v>
      </c>
      <c r="AN703" s="11">
        <f t="shared" si="152"/>
        <v>53.9</v>
      </c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B703" s="5" t="s">
        <v>304</v>
      </c>
      <c r="BC703" s="3">
        <v>1308.5758487563976</v>
      </c>
      <c r="BD703" s="3">
        <v>3.670107395197901E-3</v>
      </c>
      <c r="BE703" s="3">
        <v>0.86176259502213193</v>
      </c>
      <c r="BF703" s="3">
        <v>7.9347347614116934</v>
      </c>
      <c r="BG703" s="3">
        <v>2.3424583934492241E-3</v>
      </c>
      <c r="BH703" s="153">
        <f t="shared" si="153"/>
        <v>7.9347351071769499</v>
      </c>
      <c r="BI703" s="153">
        <f t="shared" si="154"/>
        <v>0.86177041018334533</v>
      </c>
      <c r="BJ703" s="8">
        <f t="shared" si="155"/>
        <v>2.8307245780104648</v>
      </c>
      <c r="BK703" s="8">
        <f t="shared" si="156"/>
        <v>0.67285849945896969</v>
      </c>
      <c r="BL703" s="8">
        <f t="shared" si="157"/>
        <v>3.5035830774694343</v>
      </c>
      <c r="BM703" s="8">
        <f t="shared" si="158"/>
        <v>6.412718767865702E-3</v>
      </c>
      <c r="BN703" s="7" t="str">
        <f t="shared" si="159"/>
        <v>O/S</v>
      </c>
      <c r="BO703" s="9">
        <f t="shared" si="160"/>
        <v>0.67285849945896981</v>
      </c>
      <c r="BP703" s="7" t="str">
        <f t="shared" si="161"/>
        <v>OK</v>
      </c>
      <c r="BQ703" s="11">
        <f t="shared" si="162"/>
        <v>8.2923076923076913</v>
      </c>
      <c r="BR703" s="10" t="str">
        <f t="shared" si="163"/>
        <v>-</v>
      </c>
      <c r="BS703" s="9" t="str" cm="1">
        <f t="array" ref="BS703">IF(BQ703&lt;$K$45,"-",IF(BC703&lt;0,_xll.Dce_5575_1121_SigmaCr1(AN703,AG703,$B$23,$D$23),"-"))</f>
        <v>-</v>
      </c>
      <c r="BT703" s="10">
        <f t="shared" si="164"/>
        <v>0</v>
      </c>
      <c r="BU703" s="7" t="str">
        <f t="shared" si="165"/>
        <v>OK</v>
      </c>
    </row>
    <row r="704" spans="27:73">
      <c r="AA704" s="6" t="s">
        <v>282</v>
      </c>
      <c r="AB704" s="5" t="s">
        <v>283</v>
      </c>
      <c r="AC704" s="5" t="s">
        <v>284</v>
      </c>
      <c r="AD704" s="4">
        <v>14.44</v>
      </c>
      <c r="AE704" s="4">
        <v>28</v>
      </c>
      <c r="AF704" s="5">
        <v>114.3</v>
      </c>
      <c r="AG704" s="5">
        <v>6.5000000000000009</v>
      </c>
      <c r="AH704" s="6" t="str">
        <f t="shared" si="151"/>
        <v>114.3 x 6.5</v>
      </c>
      <c r="AI704" s="11" cm="1">
        <f t="array" ref="AI704">_xll.DCEPropSectPipe(AF704, AG704, "Area")</f>
        <v>2201.3139723703698</v>
      </c>
      <c r="AJ704" s="151" cm="1">
        <f t="array" ref="AJ704">_xll.DCEPropSectPipe(AF704, AG704, "Ix")</f>
        <v>3209265.3722516391</v>
      </c>
      <c r="AK704" s="151" cm="1">
        <f t="array" ref="AK704">_xll.DCEPropSectPipe(AF704, AG704, "W")</f>
        <v>56155.124623825708</v>
      </c>
      <c r="AL704" s="151" cm="1">
        <f t="array" ref="AL704">_xll.DCEPropSectPipe(AF704, AG704, "Sx")</f>
        <v>37813.500833333332</v>
      </c>
      <c r="AM704" s="11">
        <f>2*Cal!AG704</f>
        <v>13.000000000000002</v>
      </c>
      <c r="AN704" s="11">
        <f t="shared" si="152"/>
        <v>53.9</v>
      </c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B704" s="5" t="s">
        <v>304</v>
      </c>
      <c r="BC704" s="3">
        <v>1308.5758487563976</v>
      </c>
      <c r="BD704" s="3">
        <v>3.670107395197901E-3</v>
      </c>
      <c r="BE704" s="3">
        <v>0.94330628845018993</v>
      </c>
      <c r="BF704" s="3">
        <v>7.539875943152123</v>
      </c>
      <c r="BG704" s="3">
        <v>7.3678640805014241E-4</v>
      </c>
      <c r="BH704" s="153">
        <f t="shared" si="153"/>
        <v>7.539875979151005</v>
      </c>
      <c r="BI704" s="153">
        <f t="shared" si="154"/>
        <v>0.94331342803861606</v>
      </c>
      <c r="BJ704" s="8">
        <f t="shared" si="155"/>
        <v>2.8307245780104648</v>
      </c>
      <c r="BK704" s="8">
        <f t="shared" si="156"/>
        <v>0.63937479561850963</v>
      </c>
      <c r="BL704" s="8">
        <f t="shared" si="157"/>
        <v>3.4700993736289742</v>
      </c>
      <c r="BM704" s="8">
        <f t="shared" si="158"/>
        <v>7.0195073449736698E-3</v>
      </c>
      <c r="BN704" s="7" t="str">
        <f t="shared" si="159"/>
        <v>O/S</v>
      </c>
      <c r="BO704" s="9">
        <f t="shared" si="160"/>
        <v>0.63937479561850974</v>
      </c>
      <c r="BP704" s="7" t="str">
        <f t="shared" si="161"/>
        <v>OK</v>
      </c>
      <c r="BQ704" s="11">
        <f t="shared" si="162"/>
        <v>8.2923076923076913</v>
      </c>
      <c r="BR704" s="10" t="str">
        <f t="shared" si="163"/>
        <v>-</v>
      </c>
      <c r="BS704" s="9" t="str" cm="1">
        <f t="array" ref="BS704">IF(BQ704&lt;$K$45,"-",IF(BC704&lt;0,_xll.Dce_5575_1121_SigmaCr1(AN704,AG704,$B$23,$D$23),"-"))</f>
        <v>-</v>
      </c>
      <c r="BT704" s="10">
        <f t="shared" si="164"/>
        <v>0</v>
      </c>
      <c r="BU704" s="7" t="str">
        <f t="shared" si="165"/>
        <v>OK</v>
      </c>
    </row>
    <row r="705" spans="27:73">
      <c r="AA705" s="6" t="s">
        <v>282</v>
      </c>
      <c r="AB705" s="5" t="s">
        <v>283</v>
      </c>
      <c r="AC705" s="5" t="s">
        <v>284</v>
      </c>
      <c r="AD705" s="4">
        <v>14.88</v>
      </c>
      <c r="AE705" s="4">
        <v>28</v>
      </c>
      <c r="AF705" s="5">
        <v>114.3</v>
      </c>
      <c r="AG705" s="5">
        <v>6.5000000000000009</v>
      </c>
      <c r="AH705" s="6" t="str">
        <f t="shared" si="151"/>
        <v>114.3 x 6.5</v>
      </c>
      <c r="AI705" s="11" cm="1">
        <f t="array" ref="AI705">_xll.DCEPropSectPipe(AF705, AG705, "Area")</f>
        <v>2201.3139723703698</v>
      </c>
      <c r="AJ705" s="151" cm="1">
        <f t="array" ref="AJ705">_xll.DCEPropSectPipe(AF705, AG705, "Ix")</f>
        <v>3209265.3722516391</v>
      </c>
      <c r="AK705" s="151" cm="1">
        <f t="array" ref="AK705">_xll.DCEPropSectPipe(AF705, AG705, "W")</f>
        <v>56155.124623825708</v>
      </c>
      <c r="AL705" s="151" cm="1">
        <f t="array" ref="AL705">_xll.DCEPropSectPipe(AF705, AG705, "Sx")</f>
        <v>37813.500833333332</v>
      </c>
      <c r="AM705" s="11">
        <f>2*Cal!AG705</f>
        <v>13.000000000000002</v>
      </c>
      <c r="AN705" s="11">
        <f t="shared" si="152"/>
        <v>53.9</v>
      </c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B705" s="5" t="s">
        <v>304</v>
      </c>
      <c r="BC705" s="3">
        <v>1308.5758487563976</v>
      </c>
      <c r="BD705" s="3">
        <v>3.670107395197901E-3</v>
      </c>
      <c r="BE705" s="3">
        <v>1.0248499818782479</v>
      </c>
      <c r="BF705" s="3">
        <v>7.1093417590177763</v>
      </c>
      <c r="BG705" s="3">
        <v>-8.6888557734893918E-4</v>
      </c>
      <c r="BH705" s="153">
        <f t="shared" si="153"/>
        <v>7.1093418121142635</v>
      </c>
      <c r="BI705" s="153">
        <f t="shared" si="154"/>
        <v>1.0248565533986391</v>
      </c>
      <c r="BJ705" s="8">
        <f t="shared" si="155"/>
        <v>2.8307245780104648</v>
      </c>
      <c r="BK705" s="8">
        <f t="shared" si="156"/>
        <v>0.60286588011153364</v>
      </c>
      <c r="BL705" s="8">
        <f t="shared" si="157"/>
        <v>3.4335904581219987</v>
      </c>
      <c r="BM705" s="8">
        <f t="shared" si="158"/>
        <v>7.6262967220600726E-3</v>
      </c>
      <c r="BN705" s="7" t="str">
        <f t="shared" si="159"/>
        <v>O/S</v>
      </c>
      <c r="BO705" s="9">
        <f t="shared" si="160"/>
        <v>0.60286588011153375</v>
      </c>
      <c r="BP705" s="7" t="str">
        <f t="shared" si="161"/>
        <v>OK</v>
      </c>
      <c r="BQ705" s="11">
        <f t="shared" si="162"/>
        <v>8.2923076923076913</v>
      </c>
      <c r="BR705" s="10" t="str">
        <f t="shared" si="163"/>
        <v>-</v>
      </c>
      <c r="BS705" s="9" t="str" cm="1">
        <f t="array" ref="BS705">IF(BQ705&lt;$K$45,"-",IF(BC705&lt;0,_xll.Dce_5575_1121_SigmaCr1(AN705,AG705,$B$23,$D$23),"-"))</f>
        <v>-</v>
      </c>
      <c r="BT705" s="10">
        <f t="shared" si="164"/>
        <v>0</v>
      </c>
      <c r="BU705" s="7" t="str">
        <f t="shared" si="165"/>
        <v>OK</v>
      </c>
    </row>
    <row r="706" spans="27:73">
      <c r="AA706" s="6" t="s">
        <v>282</v>
      </c>
      <c r="AB706" s="5" t="s">
        <v>283</v>
      </c>
      <c r="AC706" s="5" t="s">
        <v>284</v>
      </c>
      <c r="AD706" s="4">
        <v>15.31</v>
      </c>
      <c r="AE706" s="4">
        <v>28</v>
      </c>
      <c r="AF706" s="5">
        <v>114.3</v>
      </c>
      <c r="AG706" s="5">
        <v>6.5000000000000009</v>
      </c>
      <c r="AH706" s="6" t="str">
        <f t="shared" si="151"/>
        <v>114.3 x 6.5</v>
      </c>
      <c r="AI706" s="11" cm="1">
        <f t="array" ref="AI706">_xll.DCEPropSectPipe(AF706, AG706, "Area")</f>
        <v>2201.3139723703698</v>
      </c>
      <c r="AJ706" s="151" cm="1">
        <f t="array" ref="AJ706">_xll.DCEPropSectPipe(AF706, AG706, "Ix")</f>
        <v>3209265.3722516391</v>
      </c>
      <c r="AK706" s="151" cm="1">
        <f t="array" ref="AK706">_xll.DCEPropSectPipe(AF706, AG706, "W")</f>
        <v>56155.124623825708</v>
      </c>
      <c r="AL706" s="151" cm="1">
        <f t="array" ref="AL706">_xll.DCEPropSectPipe(AF706, AG706, "Sx")</f>
        <v>37813.500833333332</v>
      </c>
      <c r="AM706" s="11">
        <f>2*Cal!AG706</f>
        <v>13.000000000000002</v>
      </c>
      <c r="AN706" s="11">
        <f t="shared" si="152"/>
        <v>53.9</v>
      </c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B706" s="5" t="s">
        <v>304</v>
      </c>
      <c r="BC706" s="3">
        <v>1308.5758487563976</v>
      </c>
      <c r="BD706" s="3">
        <v>3.670107395197901E-3</v>
      </c>
      <c r="BE706" s="3">
        <v>1.1063936753063057</v>
      </c>
      <c r="BF706" s="3">
        <v>6.6431322090086553</v>
      </c>
      <c r="BG706" s="3">
        <v>-2.4745575627480206E-3</v>
      </c>
      <c r="BH706" s="153">
        <f t="shared" si="153"/>
        <v>6.6431326698932747</v>
      </c>
      <c r="BI706" s="153">
        <f t="shared" si="154"/>
        <v>1.1063997624936872</v>
      </c>
      <c r="BJ706" s="8">
        <f t="shared" si="155"/>
        <v>2.8307245780104648</v>
      </c>
      <c r="BK706" s="8">
        <f t="shared" si="156"/>
        <v>0.56333175835047655</v>
      </c>
      <c r="BL706" s="8">
        <f t="shared" si="157"/>
        <v>3.3940563363609413</v>
      </c>
      <c r="BM706" s="8">
        <f t="shared" si="158"/>
        <v>8.2330867222465028E-3</v>
      </c>
      <c r="BN706" s="7" t="str">
        <f t="shared" si="159"/>
        <v>O/S</v>
      </c>
      <c r="BO706" s="9">
        <f t="shared" si="160"/>
        <v>0.56333175835047666</v>
      </c>
      <c r="BP706" s="7" t="str">
        <f t="shared" si="161"/>
        <v>OK</v>
      </c>
      <c r="BQ706" s="11">
        <f t="shared" si="162"/>
        <v>8.2923076923076913</v>
      </c>
      <c r="BR706" s="10" t="str">
        <f t="shared" si="163"/>
        <v>-</v>
      </c>
      <c r="BS706" s="9" t="str" cm="1">
        <f t="array" ref="BS706">IF(BQ706&lt;$K$45,"-",IF(BC706&lt;0,_xll.Dce_5575_1121_SigmaCr1(AN706,AG706,$B$23,$D$23),"-"))</f>
        <v>-</v>
      </c>
      <c r="BT706" s="10">
        <f t="shared" si="164"/>
        <v>0</v>
      </c>
      <c r="BU706" s="7" t="str">
        <f t="shared" si="165"/>
        <v>OK</v>
      </c>
    </row>
    <row r="707" spans="27:73">
      <c r="AA707" s="6" t="s">
        <v>282</v>
      </c>
      <c r="AB707" s="5" t="s">
        <v>283</v>
      </c>
      <c r="AC707" s="5" t="s">
        <v>284</v>
      </c>
      <c r="AD707" s="4">
        <v>15.75</v>
      </c>
      <c r="AE707" s="4">
        <v>28</v>
      </c>
      <c r="AF707" s="5">
        <v>114.3</v>
      </c>
      <c r="AG707" s="5">
        <v>6.5000000000000009</v>
      </c>
      <c r="AH707" s="6" t="str">
        <f t="shared" si="151"/>
        <v>114.3 x 6.5</v>
      </c>
      <c r="AI707" s="11" cm="1">
        <f t="array" ref="AI707">_xll.DCEPropSectPipe(AF707, AG707, "Area")</f>
        <v>2201.3139723703698</v>
      </c>
      <c r="AJ707" s="151" cm="1">
        <f t="array" ref="AJ707">_xll.DCEPropSectPipe(AF707, AG707, "Ix")</f>
        <v>3209265.3722516391</v>
      </c>
      <c r="AK707" s="151" cm="1">
        <f t="array" ref="AK707">_xll.DCEPropSectPipe(AF707, AG707, "W")</f>
        <v>56155.124623825708</v>
      </c>
      <c r="AL707" s="151" cm="1">
        <f t="array" ref="AL707">_xll.DCEPropSectPipe(AF707, AG707, "Sx")</f>
        <v>37813.500833333332</v>
      </c>
      <c r="AM707" s="11">
        <f>2*Cal!AG707</f>
        <v>13.000000000000002</v>
      </c>
      <c r="AN707" s="11">
        <f t="shared" si="152"/>
        <v>53.9</v>
      </c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B707" s="5" t="s">
        <v>304</v>
      </c>
      <c r="BC707" s="3">
        <v>1308.5758487563976</v>
      </c>
      <c r="BD707" s="3">
        <v>3.670107395197901E-3</v>
      </c>
      <c r="BE707" s="3">
        <v>1.1879373687343637</v>
      </c>
      <c r="BF707" s="3">
        <v>6.1412472931247599</v>
      </c>
      <c r="BG707" s="3">
        <v>-4.0802295481471018E-3</v>
      </c>
      <c r="BH707" s="153">
        <f t="shared" si="153"/>
        <v>6.1412486485718327</v>
      </c>
      <c r="BI707" s="153">
        <f t="shared" si="154"/>
        <v>1.1879430380804528</v>
      </c>
      <c r="BJ707" s="8">
        <f t="shared" si="155"/>
        <v>2.8307245780104648</v>
      </c>
      <c r="BK707" s="8">
        <f t="shared" si="156"/>
        <v>0.52077243848315891</v>
      </c>
      <c r="BL707" s="8">
        <f t="shared" si="157"/>
        <v>3.3514970164936235</v>
      </c>
      <c r="BM707" s="8">
        <f t="shared" si="158"/>
        <v>8.8398772172198024E-3</v>
      </c>
      <c r="BN707" s="7" t="str">
        <f t="shared" si="159"/>
        <v>O/S</v>
      </c>
      <c r="BO707" s="9">
        <f t="shared" si="160"/>
        <v>0.52077243848315891</v>
      </c>
      <c r="BP707" s="7" t="str">
        <f t="shared" si="161"/>
        <v>OK</v>
      </c>
      <c r="BQ707" s="11">
        <f t="shared" si="162"/>
        <v>8.2923076923076913</v>
      </c>
      <c r="BR707" s="10" t="str">
        <f t="shared" si="163"/>
        <v>-</v>
      </c>
      <c r="BS707" s="9" t="str" cm="1">
        <f t="array" ref="BS707">IF(BQ707&lt;$K$45,"-",IF(BC707&lt;0,_xll.Dce_5575_1121_SigmaCr1(AN707,AG707,$B$23,$D$23),"-"))</f>
        <v>-</v>
      </c>
      <c r="BT707" s="10">
        <f t="shared" si="164"/>
        <v>0</v>
      </c>
      <c r="BU707" s="7" t="str">
        <f t="shared" si="165"/>
        <v>OK</v>
      </c>
    </row>
    <row r="708" spans="27:73">
      <c r="AA708" s="6" t="s">
        <v>282</v>
      </c>
      <c r="AB708" s="5" t="s">
        <v>283</v>
      </c>
      <c r="AC708" s="5" t="s">
        <v>284</v>
      </c>
      <c r="AD708" s="4">
        <v>15.75</v>
      </c>
      <c r="AE708" s="4">
        <v>28</v>
      </c>
      <c r="AF708" s="5">
        <v>114.3</v>
      </c>
      <c r="AG708" s="5">
        <v>6.5000000000000009</v>
      </c>
      <c r="AH708" s="6" t="str">
        <f t="shared" si="151"/>
        <v>114.3 x 6.5</v>
      </c>
      <c r="AI708" s="11" cm="1">
        <f t="array" ref="AI708">_xll.DCEPropSectPipe(AF708, AG708, "Area")</f>
        <v>2201.3139723703698</v>
      </c>
      <c r="AJ708" s="151" cm="1">
        <f t="array" ref="AJ708">_xll.DCEPropSectPipe(AF708, AG708, "Ix")</f>
        <v>3209265.3722516391</v>
      </c>
      <c r="AK708" s="151" cm="1">
        <f t="array" ref="AK708">_xll.DCEPropSectPipe(AF708, AG708, "W")</f>
        <v>56155.124623825708</v>
      </c>
      <c r="AL708" s="151" cm="1">
        <f t="array" ref="AL708">_xll.DCEPropSectPipe(AF708, AG708, "Sx")</f>
        <v>37813.500833333332</v>
      </c>
      <c r="AM708" s="11">
        <f>2*Cal!AG708</f>
        <v>13.000000000000002</v>
      </c>
      <c r="AN708" s="11">
        <f t="shared" si="152"/>
        <v>53.9</v>
      </c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B708" s="5" t="s">
        <v>304</v>
      </c>
      <c r="BC708" s="3">
        <v>1308.5758487563976</v>
      </c>
      <c r="BD708" s="3">
        <v>3.6701073952013388E-3</v>
      </c>
      <c r="BE708" s="3">
        <v>-0.71080819431914011</v>
      </c>
      <c r="BF708" s="3">
        <v>6.1412472931246507</v>
      </c>
      <c r="BG708" s="3">
        <v>4.4695078255212297E-3</v>
      </c>
      <c r="BH708" s="153">
        <f t="shared" si="153"/>
        <v>6.1412489195448714</v>
      </c>
      <c r="BI708" s="153">
        <f t="shared" si="154"/>
        <v>0.71081766916666378</v>
      </c>
      <c r="BJ708" s="8">
        <f t="shared" si="155"/>
        <v>2.8307245780104648</v>
      </c>
      <c r="BK708" s="8">
        <f t="shared" si="156"/>
        <v>0.52077246146143219</v>
      </c>
      <c r="BL708" s="8">
        <f t="shared" si="157"/>
        <v>3.351497039471897</v>
      </c>
      <c r="BM708" s="8">
        <f t="shared" si="158"/>
        <v>5.2894294741749441E-3</v>
      </c>
      <c r="BN708" s="7" t="str">
        <f t="shared" si="159"/>
        <v>O/S</v>
      </c>
      <c r="BO708" s="9">
        <f t="shared" si="160"/>
        <v>0.52077246146143219</v>
      </c>
      <c r="BP708" s="7" t="str">
        <f t="shared" si="161"/>
        <v>OK</v>
      </c>
      <c r="BQ708" s="11">
        <f t="shared" si="162"/>
        <v>8.2923076923076913</v>
      </c>
      <c r="BR708" s="10" t="str">
        <f t="shared" si="163"/>
        <v>-</v>
      </c>
      <c r="BS708" s="9" t="str" cm="1">
        <f t="array" ref="BS708">IF(BQ708&lt;$K$45,"-",IF(BC708&lt;0,_xll.Dce_5575_1121_SigmaCr1(AN708,AG708,$B$23,$D$23),"-"))</f>
        <v>-</v>
      </c>
      <c r="BT708" s="10">
        <f t="shared" si="164"/>
        <v>0</v>
      </c>
      <c r="BU708" s="7" t="str">
        <f t="shared" si="165"/>
        <v>OK</v>
      </c>
    </row>
    <row r="709" spans="27:73">
      <c r="AA709" s="6" t="s">
        <v>282</v>
      </c>
      <c r="AB709" s="5" t="s">
        <v>283</v>
      </c>
      <c r="AC709" s="5" t="s">
        <v>284</v>
      </c>
      <c r="AD709" s="4">
        <v>16.190000000000001</v>
      </c>
      <c r="AE709" s="4">
        <v>28</v>
      </c>
      <c r="AF709" s="5">
        <v>114.3</v>
      </c>
      <c r="AG709" s="5">
        <v>6.5000000000000009</v>
      </c>
      <c r="AH709" s="6" t="str">
        <f t="shared" si="151"/>
        <v>114.3 x 6.5</v>
      </c>
      <c r="AI709" s="11" cm="1">
        <f t="array" ref="AI709">_xll.DCEPropSectPipe(AF709, AG709, "Area")</f>
        <v>2201.3139723703698</v>
      </c>
      <c r="AJ709" s="151" cm="1">
        <f t="array" ref="AJ709">_xll.DCEPropSectPipe(AF709, AG709, "Ix")</f>
        <v>3209265.3722516391</v>
      </c>
      <c r="AK709" s="151" cm="1">
        <f t="array" ref="AK709">_xll.DCEPropSectPipe(AF709, AG709, "W")</f>
        <v>56155.124623825708</v>
      </c>
      <c r="AL709" s="151" cm="1">
        <f t="array" ref="AL709">_xll.DCEPropSectPipe(AF709, AG709, "Sx")</f>
        <v>37813.500833333332</v>
      </c>
      <c r="AM709" s="11">
        <f>2*Cal!AG709</f>
        <v>13.000000000000002</v>
      </c>
      <c r="AN709" s="11">
        <f t="shared" si="152"/>
        <v>53.9</v>
      </c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B709" s="5" t="s">
        <v>304</v>
      </c>
      <c r="BC709" s="3">
        <v>1308.5758487563976</v>
      </c>
      <c r="BD709" s="3">
        <v>3.6701073952013388E-3</v>
      </c>
      <c r="BE709" s="3">
        <v>-0.62926450089108221</v>
      </c>
      <c r="BF709" s="3">
        <v>6.4343881952018869</v>
      </c>
      <c r="BG709" s="3">
        <v>2.8638358401206444E-3</v>
      </c>
      <c r="BH709" s="153">
        <f t="shared" si="153"/>
        <v>6.4343888325239647</v>
      </c>
      <c r="BI709" s="153">
        <f t="shared" si="154"/>
        <v>0.62927520352385968</v>
      </c>
      <c r="BJ709" s="8">
        <f t="shared" si="155"/>
        <v>2.8307245780104648</v>
      </c>
      <c r="BK709" s="8">
        <f t="shared" si="156"/>
        <v>0.54563046608470445</v>
      </c>
      <c r="BL709" s="8">
        <f t="shared" si="157"/>
        <v>3.3763550440951695</v>
      </c>
      <c r="BM709" s="8">
        <f t="shared" si="158"/>
        <v>4.6826450062626571E-3</v>
      </c>
      <c r="BN709" s="7" t="str">
        <f t="shared" si="159"/>
        <v>O/S</v>
      </c>
      <c r="BO709" s="9">
        <f t="shared" si="160"/>
        <v>0.54563046608470456</v>
      </c>
      <c r="BP709" s="7" t="str">
        <f t="shared" si="161"/>
        <v>OK</v>
      </c>
      <c r="BQ709" s="11">
        <f t="shared" si="162"/>
        <v>8.2923076923076913</v>
      </c>
      <c r="BR709" s="10" t="str">
        <f t="shared" si="163"/>
        <v>-</v>
      </c>
      <c r="BS709" s="9" t="str" cm="1">
        <f t="array" ref="BS709">IF(BQ709&lt;$K$45,"-",IF(BC709&lt;0,_xll.Dce_5575_1121_SigmaCr1(AN709,AG709,$B$23,$D$23),"-"))</f>
        <v>-</v>
      </c>
      <c r="BT709" s="10">
        <f t="shared" si="164"/>
        <v>0</v>
      </c>
      <c r="BU709" s="7" t="str">
        <f t="shared" si="165"/>
        <v>OK</v>
      </c>
    </row>
    <row r="710" spans="27:73">
      <c r="AA710" s="6" t="s">
        <v>282</v>
      </c>
      <c r="AB710" s="5" t="s">
        <v>283</v>
      </c>
      <c r="AC710" s="5" t="s">
        <v>284</v>
      </c>
      <c r="AD710" s="4">
        <v>16.62</v>
      </c>
      <c r="AE710" s="4">
        <v>28</v>
      </c>
      <c r="AF710" s="5">
        <v>114.3</v>
      </c>
      <c r="AG710" s="5">
        <v>6.5000000000000009</v>
      </c>
      <c r="AH710" s="6" t="str">
        <f t="shared" si="151"/>
        <v>114.3 x 6.5</v>
      </c>
      <c r="AI710" s="11" cm="1">
        <f t="array" ref="AI710">_xll.DCEPropSectPipe(AF710, AG710, "Area")</f>
        <v>2201.3139723703698</v>
      </c>
      <c r="AJ710" s="151" cm="1">
        <f t="array" ref="AJ710">_xll.DCEPropSectPipe(AF710, AG710, "Ix")</f>
        <v>3209265.3722516391</v>
      </c>
      <c r="AK710" s="151" cm="1">
        <f t="array" ref="AK710">_xll.DCEPropSectPipe(AF710, AG710, "W")</f>
        <v>56155.124623825708</v>
      </c>
      <c r="AL710" s="151" cm="1">
        <f t="array" ref="AL710">_xll.DCEPropSectPipe(AF710, AG710, "Sx")</f>
        <v>37813.500833333332</v>
      </c>
      <c r="AM710" s="11">
        <f>2*Cal!AG710</f>
        <v>13.000000000000002</v>
      </c>
      <c r="AN710" s="11">
        <f t="shared" si="152"/>
        <v>53.9</v>
      </c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B710" s="5" t="s">
        <v>304</v>
      </c>
      <c r="BC710" s="3">
        <v>1308.5758487563976</v>
      </c>
      <c r="BD710" s="3">
        <v>3.6701073952013388E-3</v>
      </c>
      <c r="BE710" s="3">
        <v>-0.54772080746302421</v>
      </c>
      <c r="BF710" s="3">
        <v>6.6918537314043478</v>
      </c>
      <c r="BG710" s="3">
        <v>1.2581638547200585E-3</v>
      </c>
      <c r="BH710" s="153">
        <f t="shared" si="153"/>
        <v>6.6918538496807134</v>
      </c>
      <c r="BI710" s="153">
        <f t="shared" si="154"/>
        <v>0.54773310345116033</v>
      </c>
      <c r="BJ710" s="8">
        <f t="shared" si="155"/>
        <v>2.8307245780104648</v>
      </c>
      <c r="BK710" s="8">
        <f t="shared" si="156"/>
        <v>0.56746327118371465</v>
      </c>
      <c r="BL710" s="8">
        <f t="shared" si="157"/>
        <v>3.3981878491941795</v>
      </c>
      <c r="BM710" s="8">
        <f t="shared" si="158"/>
        <v>4.0758632586784822E-3</v>
      </c>
      <c r="BN710" s="7" t="str">
        <f t="shared" si="159"/>
        <v>O/S</v>
      </c>
      <c r="BO710" s="9">
        <f t="shared" si="160"/>
        <v>0.56746327118371476</v>
      </c>
      <c r="BP710" s="7" t="str">
        <f t="shared" si="161"/>
        <v>OK</v>
      </c>
      <c r="BQ710" s="11">
        <f t="shared" si="162"/>
        <v>8.2923076923076913</v>
      </c>
      <c r="BR710" s="10" t="str">
        <f t="shared" si="163"/>
        <v>-</v>
      </c>
      <c r="BS710" s="9" t="str" cm="1">
        <f t="array" ref="BS710">IF(BQ710&lt;$K$45,"-",IF(BC710&lt;0,_xll.Dce_5575_1121_SigmaCr1(AN710,AG710,$B$23,$D$23),"-"))</f>
        <v>-</v>
      </c>
      <c r="BT710" s="10">
        <f t="shared" si="164"/>
        <v>0</v>
      </c>
      <c r="BU710" s="7" t="str">
        <f t="shared" si="165"/>
        <v>OK</v>
      </c>
    </row>
    <row r="711" spans="27:73">
      <c r="AA711" s="6" t="s">
        <v>282</v>
      </c>
      <c r="AB711" s="5" t="s">
        <v>283</v>
      </c>
      <c r="AC711" s="5" t="s">
        <v>284</v>
      </c>
      <c r="AD711" s="4">
        <v>17.059999999999999</v>
      </c>
      <c r="AE711" s="4">
        <v>28</v>
      </c>
      <c r="AF711" s="5">
        <v>114.3</v>
      </c>
      <c r="AG711" s="5">
        <v>6.5000000000000009</v>
      </c>
      <c r="AH711" s="6" t="str">
        <f t="shared" si="151"/>
        <v>114.3 x 6.5</v>
      </c>
      <c r="AI711" s="11" cm="1">
        <f t="array" ref="AI711">_xll.DCEPropSectPipe(AF711, AG711, "Area")</f>
        <v>2201.3139723703698</v>
      </c>
      <c r="AJ711" s="151" cm="1">
        <f t="array" ref="AJ711">_xll.DCEPropSectPipe(AF711, AG711, "Ix")</f>
        <v>3209265.3722516391</v>
      </c>
      <c r="AK711" s="151" cm="1">
        <f t="array" ref="AK711">_xll.DCEPropSectPipe(AF711, AG711, "W")</f>
        <v>56155.124623825708</v>
      </c>
      <c r="AL711" s="151" cm="1">
        <f t="array" ref="AL711">_xll.DCEPropSectPipe(AF711, AG711, "Sx")</f>
        <v>37813.500833333332</v>
      </c>
      <c r="AM711" s="11">
        <f>2*Cal!AG711</f>
        <v>13.000000000000002</v>
      </c>
      <c r="AN711" s="11">
        <f t="shared" si="152"/>
        <v>53.9</v>
      </c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B711" s="5" t="s">
        <v>304</v>
      </c>
      <c r="BC711" s="3">
        <v>1308.5758487563976</v>
      </c>
      <c r="BD711" s="3">
        <v>3.6701073952013388E-3</v>
      </c>
      <c r="BE711" s="3">
        <v>-0.46617711403496642</v>
      </c>
      <c r="BF711" s="3">
        <v>6.9136439017320326</v>
      </c>
      <c r="BG711" s="3">
        <v>-3.4750813068052717E-4</v>
      </c>
      <c r="BH711" s="153">
        <f t="shared" si="153"/>
        <v>6.913643910465626</v>
      </c>
      <c r="BI711" s="153">
        <f t="shared" si="154"/>
        <v>0.4661915607754632</v>
      </c>
      <c r="BJ711" s="8">
        <f t="shared" si="155"/>
        <v>2.8307245780104648</v>
      </c>
      <c r="BK711" s="8">
        <f t="shared" si="156"/>
        <v>0.58627087162391944</v>
      </c>
      <c r="BL711" s="8">
        <f t="shared" si="157"/>
        <v>3.4169954496343844</v>
      </c>
      <c r="BM711" s="8">
        <f t="shared" si="158"/>
        <v>3.4690856588698326E-3</v>
      </c>
      <c r="BN711" s="7" t="str">
        <f t="shared" si="159"/>
        <v>O/S</v>
      </c>
      <c r="BO711" s="9">
        <f t="shared" si="160"/>
        <v>0.58627087162391955</v>
      </c>
      <c r="BP711" s="7" t="str">
        <f t="shared" si="161"/>
        <v>OK</v>
      </c>
      <c r="BQ711" s="11">
        <f t="shared" si="162"/>
        <v>8.2923076923076913</v>
      </c>
      <c r="BR711" s="10" t="str">
        <f t="shared" si="163"/>
        <v>-</v>
      </c>
      <c r="BS711" s="9" t="str" cm="1">
        <f t="array" ref="BS711">IF(BQ711&lt;$K$45,"-",IF(BC711&lt;0,_xll.Dce_5575_1121_SigmaCr1(AN711,AG711,$B$23,$D$23),"-"))</f>
        <v>-</v>
      </c>
      <c r="BT711" s="10">
        <f t="shared" si="164"/>
        <v>0</v>
      </c>
      <c r="BU711" s="7" t="str">
        <f t="shared" si="165"/>
        <v>OK</v>
      </c>
    </row>
    <row r="712" spans="27:73">
      <c r="AA712" s="6" t="s">
        <v>282</v>
      </c>
      <c r="AB712" s="5" t="s">
        <v>283</v>
      </c>
      <c r="AC712" s="5" t="s">
        <v>284</v>
      </c>
      <c r="AD712" s="4">
        <v>17.5</v>
      </c>
      <c r="AE712" s="4">
        <v>28</v>
      </c>
      <c r="AF712" s="5">
        <v>114.3</v>
      </c>
      <c r="AG712" s="5">
        <v>6.5000000000000009</v>
      </c>
      <c r="AH712" s="6" t="str">
        <f t="shared" si="151"/>
        <v>114.3 x 6.5</v>
      </c>
      <c r="AI712" s="11" cm="1">
        <f t="array" ref="AI712">_xll.DCEPropSectPipe(AF712, AG712, "Area")</f>
        <v>2201.3139723703698</v>
      </c>
      <c r="AJ712" s="151" cm="1">
        <f t="array" ref="AJ712">_xll.DCEPropSectPipe(AF712, AG712, "Ix")</f>
        <v>3209265.3722516391</v>
      </c>
      <c r="AK712" s="151" cm="1">
        <f t="array" ref="AK712">_xll.DCEPropSectPipe(AF712, AG712, "W")</f>
        <v>56155.124623825708</v>
      </c>
      <c r="AL712" s="151" cm="1">
        <f t="array" ref="AL712">_xll.DCEPropSectPipe(AF712, AG712, "Sx")</f>
        <v>37813.500833333332</v>
      </c>
      <c r="AM712" s="11">
        <f>2*Cal!AG712</f>
        <v>13.000000000000002</v>
      </c>
      <c r="AN712" s="11">
        <f t="shared" si="152"/>
        <v>53.9</v>
      </c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B712" s="5" t="s">
        <v>304</v>
      </c>
      <c r="BC712" s="3">
        <v>1308.5758487563976</v>
      </c>
      <c r="BD712" s="3">
        <v>3.6701073952013388E-3</v>
      </c>
      <c r="BE712" s="3">
        <v>-0.38463342060690853</v>
      </c>
      <c r="BF712" s="3">
        <v>7.0997587061849412</v>
      </c>
      <c r="BG712" s="3">
        <v>-1.9531801160811127E-3</v>
      </c>
      <c r="BH712" s="153">
        <f t="shared" si="153"/>
        <v>7.0997589748498813</v>
      </c>
      <c r="BI712" s="153">
        <f t="shared" si="154"/>
        <v>0.38465092998205958</v>
      </c>
      <c r="BJ712" s="8">
        <f t="shared" si="155"/>
        <v>2.8307245780104648</v>
      </c>
      <c r="BK712" s="8">
        <f t="shared" si="156"/>
        <v>0.60205326401091053</v>
      </c>
      <c r="BL712" s="8">
        <f t="shared" si="157"/>
        <v>3.4327778420213755</v>
      </c>
      <c r="BM712" s="8">
        <f t="shared" si="158"/>
        <v>2.8623148446790567E-3</v>
      </c>
      <c r="BN712" s="7" t="str">
        <f t="shared" si="159"/>
        <v>O/S</v>
      </c>
      <c r="BO712" s="9">
        <f t="shared" si="160"/>
        <v>0.60205326401091064</v>
      </c>
      <c r="BP712" s="7" t="str">
        <f t="shared" si="161"/>
        <v>OK</v>
      </c>
      <c r="BQ712" s="11">
        <f t="shared" si="162"/>
        <v>8.2923076923076913</v>
      </c>
      <c r="BR712" s="10" t="str">
        <f t="shared" si="163"/>
        <v>-</v>
      </c>
      <c r="BS712" s="9" t="str" cm="1">
        <f t="array" ref="BS712">IF(BQ712&lt;$K$45,"-",IF(BC712&lt;0,_xll.Dce_5575_1121_SigmaCr1(AN712,AG712,$B$23,$D$23),"-"))</f>
        <v>-</v>
      </c>
      <c r="BT712" s="10">
        <f t="shared" si="164"/>
        <v>0</v>
      </c>
      <c r="BU712" s="7" t="str">
        <f t="shared" si="165"/>
        <v>OK</v>
      </c>
    </row>
    <row r="713" spans="27:73">
      <c r="AA713" s="6" t="s">
        <v>282</v>
      </c>
      <c r="AB713" s="5" t="s">
        <v>283</v>
      </c>
      <c r="AC713" s="5" t="s">
        <v>284</v>
      </c>
      <c r="AD713" s="4">
        <v>17.5</v>
      </c>
      <c r="AE713" s="4">
        <v>28</v>
      </c>
      <c r="AF713" s="5">
        <v>114.3</v>
      </c>
      <c r="AG713" s="5">
        <v>6.5000000000000009</v>
      </c>
      <c r="AH713" s="6" t="str">
        <f t="shared" si="151"/>
        <v>114.3 x 6.5</v>
      </c>
      <c r="AI713" s="11" cm="1">
        <f t="array" ref="AI713">_xll.DCEPropSectPipe(AF713, AG713, "Area")</f>
        <v>2201.3139723703698</v>
      </c>
      <c r="AJ713" s="151" cm="1">
        <f t="array" ref="AJ713">_xll.DCEPropSectPipe(AF713, AG713, "Ix")</f>
        <v>3209265.3722516391</v>
      </c>
      <c r="AK713" s="151" cm="1">
        <f t="array" ref="AK713">_xll.DCEPropSectPipe(AF713, AG713, "W")</f>
        <v>56155.124623825708</v>
      </c>
      <c r="AL713" s="151" cm="1">
        <f t="array" ref="AL713">_xll.DCEPropSectPipe(AF713, AG713, "Sx")</f>
        <v>37813.500833333332</v>
      </c>
      <c r="AM713" s="11">
        <f>2*Cal!AG713</f>
        <v>13.000000000000002</v>
      </c>
      <c r="AN713" s="11">
        <f t="shared" si="152"/>
        <v>53.9</v>
      </c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B713" s="5" t="s">
        <v>304</v>
      </c>
      <c r="BC713" s="3">
        <v>907.00475761263931</v>
      </c>
      <c r="BD713" s="3">
        <v>3.6701073951944632E-3</v>
      </c>
      <c r="BE713" s="3">
        <v>1.3436885308471094</v>
      </c>
      <c r="BF713" s="3">
        <v>7.0997587061845673</v>
      </c>
      <c r="BG713" s="3">
        <v>2.678690153007768E-3</v>
      </c>
      <c r="BH713" s="153">
        <f t="shared" si="153"/>
        <v>7.0997592115102393</v>
      </c>
      <c r="BI713" s="153">
        <f t="shared" si="154"/>
        <v>1.3436935430440811</v>
      </c>
      <c r="BJ713" s="8">
        <f t="shared" si="155"/>
        <v>1.9620419115838967</v>
      </c>
      <c r="BK713" s="8">
        <f t="shared" si="156"/>
        <v>0.60205328407949887</v>
      </c>
      <c r="BL713" s="8">
        <f t="shared" si="157"/>
        <v>2.5640951956633957</v>
      </c>
      <c r="BM713" s="8">
        <f t="shared" si="158"/>
        <v>9.9988682599411738E-3</v>
      </c>
      <c r="BN713" s="7" t="str">
        <f t="shared" si="159"/>
        <v>O/S</v>
      </c>
      <c r="BO713" s="9">
        <f t="shared" si="160"/>
        <v>0.60205328407949898</v>
      </c>
      <c r="BP713" s="7" t="str">
        <f t="shared" si="161"/>
        <v>OK</v>
      </c>
      <c r="BQ713" s="11">
        <f t="shared" si="162"/>
        <v>8.2923076923076913</v>
      </c>
      <c r="BR713" s="10" t="str">
        <f t="shared" si="163"/>
        <v>-</v>
      </c>
      <c r="BS713" s="9" t="str" cm="1">
        <f t="array" ref="BS713">IF(BQ713&lt;$K$45,"-",IF(BC713&lt;0,_xll.Dce_5575_1121_SigmaCr1(AN713,AG713,$B$23,$D$23),"-"))</f>
        <v>-</v>
      </c>
      <c r="BT713" s="10">
        <f t="shared" si="164"/>
        <v>0</v>
      </c>
      <c r="BU713" s="7" t="str">
        <f t="shared" si="165"/>
        <v>OK</v>
      </c>
    </row>
    <row r="714" spans="27:73">
      <c r="AA714" s="6" t="s">
        <v>282</v>
      </c>
      <c r="AB714" s="5" t="s">
        <v>283</v>
      </c>
      <c r="AC714" s="5" t="s">
        <v>284</v>
      </c>
      <c r="AD714" s="4">
        <v>17.940000000000001</v>
      </c>
      <c r="AE714" s="4">
        <v>28</v>
      </c>
      <c r="AF714" s="5">
        <v>114.3</v>
      </c>
      <c r="AG714" s="5">
        <v>6.5000000000000009</v>
      </c>
      <c r="AH714" s="6" t="str">
        <f t="shared" si="151"/>
        <v>114.3 x 6.5</v>
      </c>
      <c r="AI714" s="11" cm="1">
        <f t="array" ref="AI714">_xll.DCEPropSectPipe(AF714, AG714, "Area")</f>
        <v>2201.3139723703698</v>
      </c>
      <c r="AJ714" s="151" cm="1">
        <f t="array" ref="AJ714">_xll.DCEPropSectPipe(AF714, AG714, "Ix")</f>
        <v>3209265.3722516391</v>
      </c>
      <c r="AK714" s="151" cm="1">
        <f t="array" ref="AK714">_xll.DCEPropSectPipe(AF714, AG714, "W")</f>
        <v>56155.124623825708</v>
      </c>
      <c r="AL714" s="151" cm="1">
        <f t="array" ref="AL714">_xll.DCEPropSectPipe(AF714, AG714, "Sx")</f>
        <v>37813.500833333332</v>
      </c>
      <c r="AM714" s="11">
        <f>2*Cal!AG714</f>
        <v>13.000000000000002</v>
      </c>
      <c r="AN714" s="11">
        <f t="shared" si="152"/>
        <v>53.9</v>
      </c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B714" s="5" t="s">
        <v>304</v>
      </c>
      <c r="BC714" s="3">
        <v>907.00475761263931</v>
      </c>
      <c r="BD714" s="3">
        <v>3.6701073951944632E-3</v>
      </c>
      <c r="BE714" s="3">
        <v>1.4252322242751672</v>
      </c>
      <c r="BF714" s="3">
        <v>6.4940572910015684</v>
      </c>
      <c r="BG714" s="3">
        <v>1.0730181676101901E-3</v>
      </c>
      <c r="BH714" s="153">
        <f t="shared" si="153"/>
        <v>6.4940573796493837</v>
      </c>
      <c r="BI714" s="153">
        <f t="shared" si="154"/>
        <v>1.4252369497036739</v>
      </c>
      <c r="BJ714" s="8">
        <f t="shared" si="155"/>
        <v>1.9620419115838967</v>
      </c>
      <c r="BK714" s="8">
        <f t="shared" si="156"/>
        <v>0.5506903059585514</v>
      </c>
      <c r="BL714" s="8">
        <f t="shared" si="157"/>
        <v>2.5127322175424482</v>
      </c>
      <c r="BM714" s="8">
        <f t="shared" si="158"/>
        <v>1.0605659730270754E-2</v>
      </c>
      <c r="BN714" s="7" t="str">
        <f t="shared" si="159"/>
        <v>O/S</v>
      </c>
      <c r="BO714" s="9">
        <f t="shared" si="160"/>
        <v>0.5506903059585514</v>
      </c>
      <c r="BP714" s="7" t="str">
        <f t="shared" si="161"/>
        <v>OK</v>
      </c>
      <c r="BQ714" s="11">
        <f t="shared" si="162"/>
        <v>8.2923076923076913</v>
      </c>
      <c r="BR714" s="10" t="str">
        <f t="shared" si="163"/>
        <v>-</v>
      </c>
      <c r="BS714" s="9" t="str" cm="1">
        <f t="array" ref="BS714">IF(BQ714&lt;$K$45,"-",IF(BC714&lt;0,_xll.Dce_5575_1121_SigmaCr1(AN714,AG714,$B$23,$D$23),"-"))</f>
        <v>-</v>
      </c>
      <c r="BT714" s="10">
        <f t="shared" si="164"/>
        <v>0</v>
      </c>
      <c r="BU714" s="7" t="str">
        <f t="shared" si="165"/>
        <v>OK</v>
      </c>
    </row>
    <row r="715" spans="27:73">
      <c r="AA715" s="6" t="s">
        <v>282</v>
      </c>
      <c r="AB715" s="5" t="s">
        <v>283</v>
      </c>
      <c r="AC715" s="5" t="s">
        <v>284</v>
      </c>
      <c r="AD715" s="4">
        <v>18.38</v>
      </c>
      <c r="AE715" s="4">
        <v>28</v>
      </c>
      <c r="AF715" s="5">
        <v>114.3</v>
      </c>
      <c r="AG715" s="5">
        <v>6.5000000000000009</v>
      </c>
      <c r="AH715" s="6" t="str">
        <f t="shared" si="151"/>
        <v>114.3 x 6.5</v>
      </c>
      <c r="AI715" s="11" cm="1">
        <f t="array" ref="AI715">_xll.DCEPropSectPipe(AF715, AG715, "Area")</f>
        <v>2201.3139723703698</v>
      </c>
      <c r="AJ715" s="151" cm="1">
        <f t="array" ref="AJ715">_xll.DCEPropSectPipe(AF715, AG715, "Ix")</f>
        <v>3209265.3722516391</v>
      </c>
      <c r="AK715" s="151" cm="1">
        <f t="array" ref="AK715">_xll.DCEPropSectPipe(AF715, AG715, "W")</f>
        <v>56155.124623825708</v>
      </c>
      <c r="AL715" s="151" cm="1">
        <f t="array" ref="AL715">_xll.DCEPropSectPipe(AF715, AG715, "Sx")</f>
        <v>37813.500833333332</v>
      </c>
      <c r="AM715" s="11">
        <f>2*Cal!AG715</f>
        <v>13.000000000000002</v>
      </c>
      <c r="AN715" s="11">
        <f t="shared" si="152"/>
        <v>53.9</v>
      </c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B715" s="5" t="s">
        <v>304</v>
      </c>
      <c r="BC715" s="3">
        <v>907.00475761263931</v>
      </c>
      <c r="BD715" s="3">
        <v>3.6701073951944632E-3</v>
      </c>
      <c r="BE715" s="3">
        <v>1.5067759177032249</v>
      </c>
      <c r="BF715" s="3">
        <v>5.8526805099437951</v>
      </c>
      <c r="BG715" s="3">
        <v>-5.3265381778738752E-4</v>
      </c>
      <c r="BH715" s="153">
        <f t="shared" si="153"/>
        <v>5.8526805341822694</v>
      </c>
      <c r="BI715" s="153">
        <f t="shared" si="154"/>
        <v>1.5067803874017898</v>
      </c>
      <c r="BJ715" s="8">
        <f t="shared" si="155"/>
        <v>1.9620419115838967</v>
      </c>
      <c r="BK715" s="8">
        <f t="shared" si="156"/>
        <v>0.49630211832537013</v>
      </c>
      <c r="BL715" s="8">
        <f t="shared" si="157"/>
        <v>2.4583440299092669</v>
      </c>
      <c r="BM715" s="8">
        <f t="shared" si="158"/>
        <v>1.1212451431568252E-2</v>
      </c>
      <c r="BN715" s="7" t="str">
        <f t="shared" si="159"/>
        <v>O/S</v>
      </c>
      <c r="BO715" s="9">
        <f t="shared" si="160"/>
        <v>0.49630211832537019</v>
      </c>
      <c r="BP715" s="7" t="str">
        <f t="shared" si="161"/>
        <v>OK</v>
      </c>
      <c r="BQ715" s="11">
        <f t="shared" si="162"/>
        <v>8.2923076923076913</v>
      </c>
      <c r="BR715" s="10" t="str">
        <f t="shared" si="163"/>
        <v>-</v>
      </c>
      <c r="BS715" s="9" t="str" cm="1">
        <f t="array" ref="BS715">IF(BQ715&lt;$K$45,"-",IF(BC715&lt;0,_xll.Dce_5575_1121_SigmaCr1(AN715,AG715,$B$23,$D$23),"-"))</f>
        <v>-</v>
      </c>
      <c r="BT715" s="10">
        <f t="shared" si="164"/>
        <v>0</v>
      </c>
      <c r="BU715" s="7" t="str">
        <f t="shared" si="165"/>
        <v>OK</v>
      </c>
    </row>
    <row r="716" spans="27:73">
      <c r="AA716" s="6" t="s">
        <v>282</v>
      </c>
      <c r="AB716" s="5" t="s">
        <v>283</v>
      </c>
      <c r="AC716" s="5" t="s">
        <v>284</v>
      </c>
      <c r="AD716" s="4">
        <v>18.809999999999999</v>
      </c>
      <c r="AE716" s="4">
        <v>28</v>
      </c>
      <c r="AF716" s="5">
        <v>114.3</v>
      </c>
      <c r="AG716" s="5">
        <v>6.5000000000000009</v>
      </c>
      <c r="AH716" s="6" t="str">
        <f t="shared" si="151"/>
        <v>114.3 x 6.5</v>
      </c>
      <c r="AI716" s="11" cm="1">
        <f t="array" ref="AI716">_xll.DCEPropSectPipe(AF716, AG716, "Area")</f>
        <v>2201.3139723703698</v>
      </c>
      <c r="AJ716" s="151" cm="1">
        <f t="array" ref="AJ716">_xll.DCEPropSectPipe(AF716, AG716, "Ix")</f>
        <v>3209265.3722516391</v>
      </c>
      <c r="AK716" s="151" cm="1">
        <f t="array" ref="AK716">_xll.DCEPropSectPipe(AF716, AG716, "W")</f>
        <v>56155.124623825708</v>
      </c>
      <c r="AL716" s="151" cm="1">
        <f t="array" ref="AL716">_xll.DCEPropSectPipe(AF716, AG716, "Sx")</f>
        <v>37813.500833333332</v>
      </c>
      <c r="AM716" s="11">
        <f>2*Cal!AG716</f>
        <v>13.000000000000002</v>
      </c>
      <c r="AN716" s="11">
        <f t="shared" si="152"/>
        <v>53.9</v>
      </c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B716" s="5" t="s">
        <v>304</v>
      </c>
      <c r="BC716" s="3">
        <v>907.00475761263931</v>
      </c>
      <c r="BD716" s="3">
        <v>3.6701073951944632E-3</v>
      </c>
      <c r="BE716" s="3">
        <v>1.5883196111312832</v>
      </c>
      <c r="BF716" s="3">
        <v>5.1756283630112456</v>
      </c>
      <c r="BG716" s="3">
        <v>-2.1383258031849651E-3</v>
      </c>
      <c r="BH716" s="153">
        <f t="shared" si="153"/>
        <v>5.1756288047389667</v>
      </c>
      <c r="BI716" s="153">
        <f t="shared" si="154"/>
        <v>1.588323851357941</v>
      </c>
      <c r="BJ716" s="8">
        <f t="shared" si="155"/>
        <v>1.9620419115838967</v>
      </c>
      <c r="BK716" s="8">
        <f t="shared" si="156"/>
        <v>0.43888873217247032</v>
      </c>
      <c r="BL716" s="8">
        <f t="shared" si="157"/>
        <v>2.4009306437563671</v>
      </c>
      <c r="BM716" s="8">
        <f t="shared" si="158"/>
        <v>1.181924332826048E-2</v>
      </c>
      <c r="BN716" s="7" t="str">
        <f t="shared" si="159"/>
        <v>O/S</v>
      </c>
      <c r="BO716" s="9">
        <f t="shared" si="160"/>
        <v>0.43888873217247043</v>
      </c>
      <c r="BP716" s="7" t="str">
        <f t="shared" si="161"/>
        <v>OK</v>
      </c>
      <c r="BQ716" s="11">
        <f t="shared" si="162"/>
        <v>8.2923076923076913</v>
      </c>
      <c r="BR716" s="10" t="str">
        <f t="shared" si="163"/>
        <v>-</v>
      </c>
      <c r="BS716" s="9" t="str" cm="1">
        <f t="array" ref="BS716">IF(BQ716&lt;$K$45,"-",IF(BC716&lt;0,_xll.Dce_5575_1121_SigmaCr1(AN716,AG716,$B$23,$D$23),"-"))</f>
        <v>-</v>
      </c>
      <c r="BT716" s="10">
        <f t="shared" si="164"/>
        <v>0</v>
      </c>
      <c r="BU716" s="7" t="str">
        <f t="shared" si="165"/>
        <v>OK</v>
      </c>
    </row>
    <row r="717" spans="27:73">
      <c r="AA717" s="6" t="s">
        <v>282</v>
      </c>
      <c r="AB717" s="5" t="s">
        <v>283</v>
      </c>
      <c r="AC717" s="5" t="s">
        <v>284</v>
      </c>
      <c r="AD717" s="4">
        <v>19.25</v>
      </c>
      <c r="AE717" s="4">
        <v>28</v>
      </c>
      <c r="AF717" s="5">
        <v>114.3</v>
      </c>
      <c r="AG717" s="5">
        <v>6.5000000000000009</v>
      </c>
      <c r="AH717" s="6" t="str">
        <f t="shared" si="151"/>
        <v>114.3 x 6.5</v>
      </c>
      <c r="AI717" s="11" cm="1">
        <f t="array" ref="AI717">_xll.DCEPropSectPipe(AF717, AG717, "Area")</f>
        <v>2201.3139723703698</v>
      </c>
      <c r="AJ717" s="151" cm="1">
        <f t="array" ref="AJ717">_xll.DCEPropSectPipe(AF717, AG717, "Ix")</f>
        <v>3209265.3722516391</v>
      </c>
      <c r="AK717" s="151" cm="1">
        <f t="array" ref="AK717">_xll.DCEPropSectPipe(AF717, AG717, "W")</f>
        <v>56155.124623825708</v>
      </c>
      <c r="AL717" s="151" cm="1">
        <f t="array" ref="AL717">_xll.DCEPropSectPipe(AF717, AG717, "Sx")</f>
        <v>37813.500833333332</v>
      </c>
      <c r="AM717" s="11">
        <f>2*Cal!AG717</f>
        <v>13.000000000000002</v>
      </c>
      <c r="AN717" s="11">
        <f t="shared" si="152"/>
        <v>53.9</v>
      </c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B717" s="5" t="s">
        <v>304</v>
      </c>
      <c r="BC717" s="3">
        <v>907.00475761263931</v>
      </c>
      <c r="BD717" s="3">
        <v>3.6701073951944632E-3</v>
      </c>
      <c r="BE717" s="3">
        <v>1.669863304559341</v>
      </c>
      <c r="BF717" s="3">
        <v>4.4629008502039218</v>
      </c>
      <c r="BG717" s="3">
        <v>-3.7439977885825424E-3</v>
      </c>
      <c r="BH717" s="153">
        <f t="shared" si="153"/>
        <v>4.4629024206529913</v>
      </c>
      <c r="BI717" s="153">
        <f t="shared" si="154"/>
        <v>1.6698673377254059</v>
      </c>
      <c r="BJ717" s="8">
        <f t="shared" si="155"/>
        <v>1.9620419115838967</v>
      </c>
      <c r="BK717" s="8">
        <f t="shared" si="156"/>
        <v>0.37845016694713063</v>
      </c>
      <c r="BL717" s="8">
        <f t="shared" si="157"/>
        <v>2.3404920785310273</v>
      </c>
      <c r="BM717" s="8">
        <f t="shared" si="158"/>
        <v>1.2426035391722708E-2</v>
      </c>
      <c r="BN717" s="7" t="str">
        <f t="shared" si="159"/>
        <v>O/S</v>
      </c>
      <c r="BO717" s="9">
        <f t="shared" si="160"/>
        <v>0.37845016694713068</v>
      </c>
      <c r="BP717" s="7" t="str">
        <f t="shared" si="161"/>
        <v>OK</v>
      </c>
      <c r="BQ717" s="11">
        <f t="shared" si="162"/>
        <v>8.2923076923076913</v>
      </c>
      <c r="BR717" s="10" t="str">
        <f t="shared" si="163"/>
        <v>-</v>
      </c>
      <c r="BS717" s="9" t="str" cm="1">
        <f t="array" ref="BS717">IF(BQ717&lt;$K$45,"-",IF(BC717&lt;0,_xll.Dce_5575_1121_SigmaCr1(AN717,AG717,$B$23,$D$23),"-"))</f>
        <v>-</v>
      </c>
      <c r="BT717" s="10">
        <f t="shared" si="164"/>
        <v>0</v>
      </c>
      <c r="BU717" s="7" t="str">
        <f t="shared" si="165"/>
        <v>OK</v>
      </c>
    </row>
    <row r="718" spans="27:73">
      <c r="AA718" s="6" t="s">
        <v>282</v>
      </c>
      <c r="AB718" s="5" t="s">
        <v>283</v>
      </c>
      <c r="AC718" s="5" t="s">
        <v>284</v>
      </c>
      <c r="AD718" s="4">
        <v>19.25</v>
      </c>
      <c r="AE718" s="4">
        <v>28</v>
      </c>
      <c r="AF718" s="5">
        <v>114.3</v>
      </c>
      <c r="AG718" s="5">
        <v>6.5000000000000009</v>
      </c>
      <c r="AH718" s="6" t="str">
        <f t="shared" si="151"/>
        <v>114.3 x 6.5</v>
      </c>
      <c r="AI718" s="11" cm="1">
        <f t="array" ref="AI718">_xll.DCEPropSectPipe(AF718, AG718, "Area")</f>
        <v>2201.3139723703698</v>
      </c>
      <c r="AJ718" s="151" cm="1">
        <f t="array" ref="AJ718">_xll.DCEPropSectPipe(AF718, AG718, "Ix")</f>
        <v>3209265.3722516391</v>
      </c>
      <c r="AK718" s="151" cm="1">
        <f t="array" ref="AK718">_xll.DCEPropSectPipe(AF718, AG718, "W")</f>
        <v>56155.124623825708</v>
      </c>
      <c r="AL718" s="151" cm="1">
        <f t="array" ref="AL718">_xll.DCEPropSectPipe(AF718, AG718, "Sx")</f>
        <v>37813.500833333332</v>
      </c>
      <c r="AM718" s="11">
        <f>2*Cal!AG718</f>
        <v>13.000000000000002</v>
      </c>
      <c r="AN718" s="11">
        <f t="shared" si="152"/>
        <v>53.9</v>
      </c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B718" s="5" t="s">
        <v>304</v>
      </c>
      <c r="BC718" s="3">
        <v>907.00475761263931</v>
      </c>
      <c r="BD718" s="3">
        <v>3.6701073951944632E-3</v>
      </c>
      <c r="BE718" s="3">
        <v>-0.24834687758659926</v>
      </c>
      <c r="BF718" s="3">
        <v>4.462900850204071</v>
      </c>
      <c r="BG718" s="3">
        <v>4.8348777044963827E-3</v>
      </c>
      <c r="BH718" s="153">
        <f t="shared" si="153"/>
        <v>4.4629034691324705</v>
      </c>
      <c r="BI718" s="153">
        <f t="shared" si="154"/>
        <v>0.24837399480482167</v>
      </c>
      <c r="BJ718" s="8">
        <f t="shared" si="155"/>
        <v>1.9620419115838967</v>
      </c>
      <c r="BK718" s="8">
        <f t="shared" si="156"/>
        <v>0.37845025585726061</v>
      </c>
      <c r="BL718" s="8">
        <f t="shared" si="157"/>
        <v>2.3404921674411572</v>
      </c>
      <c r="BM718" s="8">
        <f t="shared" si="158"/>
        <v>1.8482330782229959E-3</v>
      </c>
      <c r="BN718" s="7" t="str">
        <f t="shared" si="159"/>
        <v>O/S</v>
      </c>
      <c r="BO718" s="9">
        <f t="shared" si="160"/>
        <v>0.37845025585726066</v>
      </c>
      <c r="BP718" s="7" t="str">
        <f t="shared" si="161"/>
        <v>OK</v>
      </c>
      <c r="BQ718" s="11">
        <f t="shared" si="162"/>
        <v>8.2923076923076913</v>
      </c>
      <c r="BR718" s="10" t="str">
        <f t="shared" si="163"/>
        <v>-</v>
      </c>
      <c r="BS718" s="9" t="str" cm="1">
        <f t="array" ref="BS718">IF(BQ718&lt;$K$45,"-",IF(BC718&lt;0,_xll.Dce_5575_1121_SigmaCr1(AN718,AG718,$B$23,$D$23),"-"))</f>
        <v>-</v>
      </c>
      <c r="BT718" s="10">
        <f t="shared" si="164"/>
        <v>0</v>
      </c>
      <c r="BU718" s="7" t="str">
        <f t="shared" si="165"/>
        <v>OK</v>
      </c>
    </row>
    <row r="719" spans="27:73">
      <c r="AA719" s="6" t="s">
        <v>282</v>
      </c>
      <c r="AB719" s="5" t="s">
        <v>283</v>
      </c>
      <c r="AC719" s="5" t="s">
        <v>284</v>
      </c>
      <c r="AD719" s="4">
        <v>19.690000000000001</v>
      </c>
      <c r="AE719" s="4">
        <v>28</v>
      </c>
      <c r="AF719" s="5">
        <v>114.3</v>
      </c>
      <c r="AG719" s="5">
        <v>6.5000000000000009</v>
      </c>
      <c r="AH719" s="6" t="str">
        <f t="shared" si="151"/>
        <v>114.3 x 6.5</v>
      </c>
      <c r="AI719" s="11" cm="1">
        <f t="array" ref="AI719">_xll.DCEPropSectPipe(AF719, AG719, "Area")</f>
        <v>2201.3139723703698</v>
      </c>
      <c r="AJ719" s="151" cm="1">
        <f t="array" ref="AJ719">_xll.DCEPropSectPipe(AF719, AG719, "Ix")</f>
        <v>3209265.3722516391</v>
      </c>
      <c r="AK719" s="151" cm="1">
        <f t="array" ref="AK719">_xll.DCEPropSectPipe(AF719, AG719, "W")</f>
        <v>56155.124623825708</v>
      </c>
      <c r="AL719" s="151" cm="1">
        <f t="array" ref="AL719">_xll.DCEPropSectPipe(AF719, AG719, "Sx")</f>
        <v>37813.500833333332</v>
      </c>
      <c r="AM719" s="11">
        <f>2*Cal!AG719</f>
        <v>13.000000000000002</v>
      </c>
      <c r="AN719" s="11">
        <f t="shared" si="152"/>
        <v>53.9</v>
      </c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B719" s="5" t="s">
        <v>304</v>
      </c>
      <c r="BC719" s="3">
        <v>907.00475761263931</v>
      </c>
      <c r="BD719" s="3">
        <v>3.6701073951944632E-3</v>
      </c>
      <c r="BE719" s="3">
        <v>-0.1668031841585414</v>
      </c>
      <c r="BF719" s="3">
        <v>4.5537149262108194</v>
      </c>
      <c r="BG719" s="3">
        <v>3.2292057190988054E-3</v>
      </c>
      <c r="BH719" s="153">
        <f t="shared" si="153"/>
        <v>4.5537160711845868</v>
      </c>
      <c r="BI719" s="153">
        <f t="shared" si="154"/>
        <v>0.16684355526576547</v>
      </c>
      <c r="BJ719" s="8">
        <f t="shared" si="155"/>
        <v>1.9620419115838967</v>
      </c>
      <c r="BK719" s="8">
        <f t="shared" si="156"/>
        <v>0.38615108396600017</v>
      </c>
      <c r="BL719" s="8">
        <f t="shared" si="157"/>
        <v>2.3481929955498968</v>
      </c>
      <c r="BM719" s="8">
        <f t="shared" si="158"/>
        <v>1.2415381005279381E-3</v>
      </c>
      <c r="BN719" s="7" t="str">
        <f t="shared" si="159"/>
        <v>O/S</v>
      </c>
      <c r="BO719" s="9">
        <f t="shared" si="160"/>
        <v>0.38615108396600023</v>
      </c>
      <c r="BP719" s="7" t="str">
        <f t="shared" si="161"/>
        <v>OK</v>
      </c>
      <c r="BQ719" s="11">
        <f t="shared" si="162"/>
        <v>8.2923076923076913</v>
      </c>
      <c r="BR719" s="10" t="str">
        <f t="shared" si="163"/>
        <v>-</v>
      </c>
      <c r="BS719" s="9" t="str" cm="1">
        <f t="array" ref="BS719">IF(BQ719&lt;$K$45,"-",IF(BC719&lt;0,_xll.Dce_5575_1121_SigmaCr1(AN719,AG719,$B$23,$D$23),"-"))</f>
        <v>-</v>
      </c>
      <c r="BT719" s="10">
        <f t="shared" si="164"/>
        <v>0</v>
      </c>
      <c r="BU719" s="7" t="str">
        <f t="shared" si="165"/>
        <v>OK</v>
      </c>
    </row>
    <row r="720" spans="27:73">
      <c r="AA720" s="6" t="s">
        <v>282</v>
      </c>
      <c r="AB720" s="5" t="s">
        <v>283</v>
      </c>
      <c r="AC720" s="5" t="s">
        <v>284</v>
      </c>
      <c r="AD720" s="4">
        <v>20.12</v>
      </c>
      <c r="AE720" s="4">
        <v>28</v>
      </c>
      <c r="AF720" s="5">
        <v>114.3</v>
      </c>
      <c r="AG720" s="5">
        <v>6.5000000000000009</v>
      </c>
      <c r="AH720" s="6" t="str">
        <f t="shared" si="151"/>
        <v>114.3 x 6.5</v>
      </c>
      <c r="AI720" s="11" cm="1">
        <f t="array" ref="AI720">_xll.DCEPropSectPipe(AF720, AG720, "Area")</f>
        <v>2201.3139723703698</v>
      </c>
      <c r="AJ720" s="151" cm="1">
        <f t="array" ref="AJ720">_xll.DCEPropSectPipe(AF720, AG720, "Ix")</f>
        <v>3209265.3722516391</v>
      </c>
      <c r="AK720" s="151" cm="1">
        <f t="array" ref="AK720">_xll.DCEPropSectPipe(AF720, AG720, "W")</f>
        <v>56155.124623825708</v>
      </c>
      <c r="AL720" s="151" cm="1">
        <f t="array" ref="AL720">_xll.DCEPropSectPipe(AF720, AG720, "Sx")</f>
        <v>37813.500833333332</v>
      </c>
      <c r="AM720" s="11">
        <f>2*Cal!AG720</f>
        <v>13.000000000000002</v>
      </c>
      <c r="AN720" s="11">
        <f t="shared" si="152"/>
        <v>53.9</v>
      </c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B720" s="5" t="s">
        <v>304</v>
      </c>
      <c r="BC720" s="3">
        <v>907.00475761263931</v>
      </c>
      <c r="BD720" s="3">
        <v>3.6701073951944632E-3</v>
      </c>
      <c r="BE720" s="3">
        <v>-8.52594907304835E-2</v>
      </c>
      <c r="BF720" s="3">
        <v>4.6088536363427943</v>
      </c>
      <c r="BG720" s="3">
        <v>1.6235337337012277E-3</v>
      </c>
      <c r="BH720" s="153">
        <f t="shared" si="153"/>
        <v>4.6088539222991196</v>
      </c>
      <c r="BI720" s="153">
        <f t="shared" si="154"/>
        <v>8.5338446481721605E-2</v>
      </c>
      <c r="BJ720" s="8">
        <f t="shared" si="155"/>
        <v>1.9620419115838967</v>
      </c>
      <c r="BK720" s="8">
        <f t="shared" si="156"/>
        <v>0.39082672483657693</v>
      </c>
      <c r="BL720" s="8">
        <f t="shared" si="157"/>
        <v>2.3528686364204736</v>
      </c>
      <c r="BM720" s="8">
        <f t="shared" si="158"/>
        <v>6.3503161736245823E-4</v>
      </c>
      <c r="BN720" s="7" t="str">
        <f t="shared" si="159"/>
        <v>O/S</v>
      </c>
      <c r="BO720" s="9">
        <f t="shared" si="160"/>
        <v>0.39082672483657699</v>
      </c>
      <c r="BP720" s="7" t="str">
        <f t="shared" si="161"/>
        <v>OK</v>
      </c>
      <c r="BQ720" s="11">
        <f t="shared" si="162"/>
        <v>8.2923076923076913</v>
      </c>
      <c r="BR720" s="10" t="str">
        <f t="shared" si="163"/>
        <v>-</v>
      </c>
      <c r="BS720" s="9" t="str" cm="1">
        <f t="array" ref="BS720">IF(BQ720&lt;$K$45,"-",IF(BC720&lt;0,_xll.Dce_5575_1121_SigmaCr1(AN720,AG720,$B$23,$D$23),"-"))</f>
        <v>-</v>
      </c>
      <c r="BT720" s="10">
        <f t="shared" si="164"/>
        <v>0</v>
      </c>
      <c r="BU720" s="7" t="str">
        <f t="shared" si="165"/>
        <v>OK</v>
      </c>
    </row>
    <row r="721" spans="27:73">
      <c r="AA721" s="6" t="s">
        <v>282</v>
      </c>
      <c r="AB721" s="5" t="s">
        <v>283</v>
      </c>
      <c r="AC721" s="5" t="s">
        <v>284</v>
      </c>
      <c r="AD721" s="4">
        <v>20.56</v>
      </c>
      <c r="AE721" s="4">
        <v>28</v>
      </c>
      <c r="AF721" s="5">
        <v>114.3</v>
      </c>
      <c r="AG721" s="5">
        <v>6.5000000000000009</v>
      </c>
      <c r="AH721" s="6" t="str">
        <f t="shared" si="151"/>
        <v>114.3 x 6.5</v>
      </c>
      <c r="AI721" s="11" cm="1">
        <f t="array" ref="AI721">_xll.DCEPropSectPipe(AF721, AG721, "Area")</f>
        <v>2201.3139723703698</v>
      </c>
      <c r="AJ721" s="151" cm="1">
        <f t="array" ref="AJ721">_xll.DCEPropSectPipe(AF721, AG721, "Ix")</f>
        <v>3209265.3722516391</v>
      </c>
      <c r="AK721" s="151" cm="1">
        <f t="array" ref="AK721">_xll.DCEPropSectPipe(AF721, AG721, "W")</f>
        <v>56155.124623825708</v>
      </c>
      <c r="AL721" s="151" cm="1">
        <f t="array" ref="AL721">_xll.DCEPropSectPipe(AF721, AG721, "Sx")</f>
        <v>37813.500833333332</v>
      </c>
      <c r="AM721" s="11">
        <f>2*Cal!AG721</f>
        <v>13.000000000000002</v>
      </c>
      <c r="AN721" s="11">
        <f t="shared" si="152"/>
        <v>53.9</v>
      </c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B721" s="5" t="s">
        <v>304</v>
      </c>
      <c r="BC721" s="3">
        <v>907.00475761263931</v>
      </c>
      <c r="BD721" s="3">
        <v>3.6701073951944632E-3</v>
      </c>
      <c r="BE721" s="3">
        <v>-3.71579730242563E-3</v>
      </c>
      <c r="BF721" s="3">
        <v>4.628316980599994</v>
      </c>
      <c r="BG721" s="3">
        <v>1.7861748303650178E-5</v>
      </c>
      <c r="BH721" s="153">
        <f t="shared" si="153"/>
        <v>4.6283169806344606</v>
      </c>
      <c r="BI721" s="153">
        <f t="shared" si="154"/>
        <v>5.222723225001941E-3</v>
      </c>
      <c r="BJ721" s="8">
        <f t="shared" si="155"/>
        <v>1.9620419115838967</v>
      </c>
      <c r="BK721" s="8">
        <f t="shared" si="156"/>
        <v>0.39247717492085943</v>
      </c>
      <c r="BL721" s="8">
        <f t="shared" si="157"/>
        <v>2.3545190865047561</v>
      </c>
      <c r="BM721" s="8">
        <f t="shared" si="158"/>
        <v>3.8864011630676083E-5</v>
      </c>
      <c r="BN721" s="7" t="str">
        <f t="shared" si="159"/>
        <v>O/S</v>
      </c>
      <c r="BO721" s="9">
        <f t="shared" si="160"/>
        <v>0.39247717492085954</v>
      </c>
      <c r="BP721" s="7" t="str">
        <f t="shared" si="161"/>
        <v>OK</v>
      </c>
      <c r="BQ721" s="11">
        <f t="shared" si="162"/>
        <v>8.2923076923076913</v>
      </c>
      <c r="BR721" s="10" t="str">
        <f t="shared" si="163"/>
        <v>-</v>
      </c>
      <c r="BS721" s="9" t="str" cm="1">
        <f t="array" ref="BS721">IF(BQ721&lt;$K$45,"-",IF(BC721&lt;0,_xll.Dce_5575_1121_SigmaCr1(AN721,AG721,$B$23,$D$23),"-"))</f>
        <v>-</v>
      </c>
      <c r="BT721" s="10">
        <f t="shared" si="164"/>
        <v>0</v>
      </c>
      <c r="BU721" s="7" t="str">
        <f t="shared" si="165"/>
        <v>OK</v>
      </c>
    </row>
    <row r="722" spans="27:73">
      <c r="AA722" s="6" t="s">
        <v>282</v>
      </c>
      <c r="AB722" s="5" t="s">
        <v>283</v>
      </c>
      <c r="AC722" s="5" t="s">
        <v>284</v>
      </c>
      <c r="AD722" s="4">
        <v>21</v>
      </c>
      <c r="AE722" s="4">
        <v>28</v>
      </c>
      <c r="AF722" s="5">
        <v>114.3</v>
      </c>
      <c r="AG722" s="5">
        <v>6.5000000000000009</v>
      </c>
      <c r="AH722" s="6" t="str">
        <f t="shared" si="151"/>
        <v>114.3 x 6.5</v>
      </c>
      <c r="AI722" s="11" cm="1">
        <f t="array" ref="AI722">_xll.DCEPropSectPipe(AF722, AG722, "Area")</f>
        <v>2201.3139723703698</v>
      </c>
      <c r="AJ722" s="151" cm="1">
        <f t="array" ref="AJ722">_xll.DCEPropSectPipe(AF722, AG722, "Ix")</f>
        <v>3209265.3722516391</v>
      </c>
      <c r="AK722" s="151" cm="1">
        <f t="array" ref="AK722">_xll.DCEPropSectPipe(AF722, AG722, "W")</f>
        <v>56155.124623825708</v>
      </c>
      <c r="AL722" s="151" cm="1">
        <f t="array" ref="AL722">_xll.DCEPropSectPipe(AF722, AG722, "Sx")</f>
        <v>37813.500833333332</v>
      </c>
      <c r="AM722" s="11">
        <f>2*Cal!AG722</f>
        <v>13.000000000000002</v>
      </c>
      <c r="AN722" s="11">
        <f t="shared" si="152"/>
        <v>53.9</v>
      </c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B722" s="5" t="s">
        <v>304</v>
      </c>
      <c r="BC722" s="3">
        <v>907.00475761263931</v>
      </c>
      <c r="BD722" s="3">
        <v>3.6701073951944632E-3</v>
      </c>
      <c r="BE722" s="3">
        <v>7.7827896125632248E-2</v>
      </c>
      <c r="BF722" s="3">
        <v>4.6121049589824175</v>
      </c>
      <c r="BG722" s="3">
        <v>-1.5878102370939274E-3</v>
      </c>
      <c r="BH722" s="153">
        <f t="shared" si="153"/>
        <v>4.6121052323002729</v>
      </c>
      <c r="BI722" s="153">
        <f t="shared" si="154"/>
        <v>7.791438316276697E-2</v>
      </c>
      <c r="BJ722" s="8">
        <f t="shared" si="155"/>
        <v>1.9620419115838967</v>
      </c>
      <c r="BK722" s="8">
        <f t="shared" si="156"/>
        <v>0.39110243304095965</v>
      </c>
      <c r="BL722" s="8">
        <f t="shared" si="157"/>
        <v>2.3531443446248566</v>
      </c>
      <c r="BM722" s="8">
        <f t="shared" si="158"/>
        <v>5.7978670570535602E-4</v>
      </c>
      <c r="BN722" s="7" t="str">
        <f t="shared" si="159"/>
        <v>O/S</v>
      </c>
      <c r="BO722" s="9">
        <f t="shared" si="160"/>
        <v>0.39110243304095971</v>
      </c>
      <c r="BP722" s="7" t="str">
        <f t="shared" si="161"/>
        <v>OK</v>
      </c>
      <c r="BQ722" s="11">
        <f t="shared" si="162"/>
        <v>8.2923076923076913</v>
      </c>
      <c r="BR722" s="10" t="str">
        <f t="shared" si="163"/>
        <v>-</v>
      </c>
      <c r="BS722" s="9" t="str" cm="1">
        <f t="array" ref="BS722">IF(BQ722&lt;$K$45,"-",IF(BC722&lt;0,_xll.Dce_5575_1121_SigmaCr1(AN722,AG722,$B$23,$D$23),"-"))</f>
        <v>-</v>
      </c>
      <c r="BT722" s="10">
        <f t="shared" si="164"/>
        <v>0</v>
      </c>
      <c r="BU722" s="7" t="str">
        <f t="shared" si="165"/>
        <v>OK</v>
      </c>
    </row>
    <row r="723" spans="27:73">
      <c r="AA723" s="6" t="s">
        <v>282</v>
      </c>
      <c r="AB723" s="5" t="s">
        <v>283</v>
      </c>
      <c r="AC723" s="5" t="s">
        <v>284</v>
      </c>
      <c r="AD723" s="4">
        <v>21</v>
      </c>
      <c r="AE723" s="4">
        <v>28</v>
      </c>
      <c r="AF723" s="5">
        <v>114.3</v>
      </c>
      <c r="AG723" s="5">
        <v>6.5000000000000009</v>
      </c>
      <c r="AH723" s="6" t="str">
        <f t="shared" si="151"/>
        <v>114.3 x 6.5</v>
      </c>
      <c r="AI723" s="11" cm="1">
        <f t="array" ref="AI723">_xll.DCEPropSectPipe(AF723, AG723, "Area")</f>
        <v>2201.3139723703698</v>
      </c>
      <c r="AJ723" s="151" cm="1">
        <f t="array" ref="AJ723">_xll.DCEPropSectPipe(AF723, AG723, "Ix")</f>
        <v>3209265.3722516391</v>
      </c>
      <c r="AK723" s="151" cm="1">
        <f t="array" ref="AK723">_xll.DCEPropSectPipe(AF723, AG723, "W")</f>
        <v>56155.124623825708</v>
      </c>
      <c r="AL723" s="151" cm="1">
        <f t="array" ref="AL723">_xll.DCEPropSectPipe(AF723, AG723, "Sx")</f>
        <v>37813.500833333332</v>
      </c>
      <c r="AM723" s="11">
        <f>2*Cal!AG723</f>
        <v>13.000000000000002</v>
      </c>
      <c r="AN723" s="11">
        <f t="shared" si="152"/>
        <v>53.9</v>
      </c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B723" s="5" t="s">
        <v>304</v>
      </c>
      <c r="BC723" s="3">
        <v>103.83278299765537</v>
      </c>
      <c r="BD723" s="3">
        <v>3.6701073952013388E-3</v>
      </c>
      <c r="BE723" s="3">
        <v>1.8799890594706172</v>
      </c>
      <c r="BF723" s="3">
        <v>4.6121049589826573</v>
      </c>
      <c r="BG723" s="3">
        <v>3.1046380902033108E-3</v>
      </c>
      <c r="BH723" s="153">
        <f t="shared" si="153"/>
        <v>4.612106003925982</v>
      </c>
      <c r="BI723" s="153">
        <f t="shared" si="154"/>
        <v>1.879992641851959</v>
      </c>
      <c r="BJ723" s="8">
        <f t="shared" si="155"/>
        <v>0.22461213166513685</v>
      </c>
      <c r="BK723" s="8">
        <f t="shared" si="156"/>
        <v>0.39110249847413536</v>
      </c>
      <c r="BL723" s="8">
        <f t="shared" si="157"/>
        <v>0.61571463013927219</v>
      </c>
      <c r="BM723" s="8">
        <f t="shared" si="158"/>
        <v>1.3989647306744429E-2</v>
      </c>
      <c r="BN723" s="7" t="str">
        <f t="shared" si="159"/>
        <v>OK</v>
      </c>
      <c r="BO723" s="9">
        <f t="shared" si="160"/>
        <v>0.39110249847413542</v>
      </c>
      <c r="BP723" s="7" t="str">
        <f t="shared" si="161"/>
        <v>OK</v>
      </c>
      <c r="BQ723" s="11">
        <f t="shared" si="162"/>
        <v>8.2923076923076913</v>
      </c>
      <c r="BR723" s="10" t="str">
        <f t="shared" si="163"/>
        <v>-</v>
      </c>
      <c r="BS723" s="9" t="str" cm="1">
        <f t="array" ref="BS723">IF(BQ723&lt;$K$45,"-",IF(BC723&lt;0,_xll.Dce_5575_1121_SigmaCr1(AN723,AG723,$B$23,$D$23),"-"))</f>
        <v>-</v>
      </c>
      <c r="BT723" s="10">
        <f t="shared" si="164"/>
        <v>0</v>
      </c>
      <c r="BU723" s="7" t="str">
        <f t="shared" si="165"/>
        <v>OK</v>
      </c>
    </row>
    <row r="724" spans="27:73">
      <c r="AA724" s="6" t="s">
        <v>282</v>
      </c>
      <c r="AB724" s="5" t="s">
        <v>283</v>
      </c>
      <c r="AC724" s="5" t="s">
        <v>284</v>
      </c>
      <c r="AD724" s="4">
        <v>21.44</v>
      </c>
      <c r="AE724" s="4">
        <v>28</v>
      </c>
      <c r="AF724" s="5">
        <v>114.3</v>
      </c>
      <c r="AG724" s="5">
        <v>6.5000000000000009</v>
      </c>
      <c r="AH724" s="6" t="str">
        <f t="shared" si="151"/>
        <v>114.3 x 6.5</v>
      </c>
      <c r="AI724" s="11" cm="1">
        <f t="array" ref="AI724">_xll.DCEPropSectPipe(AF724, AG724, "Area")</f>
        <v>2201.3139723703698</v>
      </c>
      <c r="AJ724" s="151" cm="1">
        <f t="array" ref="AJ724">_xll.DCEPropSectPipe(AF724, AG724, "Ix")</f>
        <v>3209265.3722516391</v>
      </c>
      <c r="AK724" s="151" cm="1">
        <f t="array" ref="AK724">_xll.DCEPropSectPipe(AF724, AG724, "W")</f>
        <v>56155.124623825708</v>
      </c>
      <c r="AL724" s="151" cm="1">
        <f t="array" ref="AL724">_xll.DCEPropSectPipe(AF724, AG724, "Sx")</f>
        <v>37813.500833333332</v>
      </c>
      <c r="AM724" s="11">
        <f>2*Cal!AG724</f>
        <v>13.000000000000002</v>
      </c>
      <c r="AN724" s="11">
        <f t="shared" si="152"/>
        <v>53.9</v>
      </c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B724" s="5" t="s">
        <v>304</v>
      </c>
      <c r="BC724" s="3">
        <v>103.83278299765537</v>
      </c>
      <c r="BD724" s="3">
        <v>3.6701073952013388E-3</v>
      </c>
      <c r="BE724" s="3">
        <v>1.961532752898675</v>
      </c>
      <c r="BF724" s="3">
        <v>3.7717720625268742</v>
      </c>
      <c r="BG724" s="3">
        <v>1.4989661048027249E-3</v>
      </c>
      <c r="BH724" s="153">
        <f t="shared" si="153"/>
        <v>3.7717723603841224</v>
      </c>
      <c r="BI724" s="153">
        <f t="shared" si="154"/>
        <v>1.9615361863556193</v>
      </c>
      <c r="BJ724" s="8">
        <f t="shared" si="155"/>
        <v>0.22461213166513685</v>
      </c>
      <c r="BK724" s="8">
        <f t="shared" si="156"/>
        <v>0.31984295082684994</v>
      </c>
      <c r="BL724" s="8">
        <f t="shared" si="157"/>
        <v>0.54445508249198682</v>
      </c>
      <c r="BM724" s="8">
        <f t="shared" si="158"/>
        <v>1.4596439802817326E-2</v>
      </c>
      <c r="BN724" s="7" t="str">
        <f t="shared" si="159"/>
        <v>OK</v>
      </c>
      <c r="BO724" s="9">
        <f t="shared" si="160"/>
        <v>0.31984295082684999</v>
      </c>
      <c r="BP724" s="7" t="str">
        <f t="shared" si="161"/>
        <v>OK</v>
      </c>
      <c r="BQ724" s="11">
        <f t="shared" si="162"/>
        <v>8.2923076923076913</v>
      </c>
      <c r="BR724" s="10" t="str">
        <f t="shared" si="163"/>
        <v>-</v>
      </c>
      <c r="BS724" s="9" t="str" cm="1">
        <f t="array" ref="BS724">IF(BQ724&lt;$K$45,"-",IF(BC724&lt;0,_xll.Dce_5575_1121_SigmaCr1(AN724,AG724,$B$23,$D$23),"-"))</f>
        <v>-</v>
      </c>
      <c r="BT724" s="10">
        <f t="shared" si="164"/>
        <v>0</v>
      </c>
      <c r="BU724" s="7" t="str">
        <f t="shared" si="165"/>
        <v>OK</v>
      </c>
    </row>
    <row r="725" spans="27:73">
      <c r="AA725" s="6" t="s">
        <v>282</v>
      </c>
      <c r="AB725" s="5" t="s">
        <v>283</v>
      </c>
      <c r="AC725" s="5" t="s">
        <v>284</v>
      </c>
      <c r="AD725" s="4">
        <v>21.88</v>
      </c>
      <c r="AE725" s="4">
        <v>28</v>
      </c>
      <c r="AF725" s="5">
        <v>114.3</v>
      </c>
      <c r="AG725" s="5">
        <v>6.5000000000000009</v>
      </c>
      <c r="AH725" s="6" t="str">
        <f t="shared" si="151"/>
        <v>114.3 x 6.5</v>
      </c>
      <c r="AI725" s="11" cm="1">
        <f t="array" ref="AI725">_xll.DCEPropSectPipe(AF725, AG725, "Area")</f>
        <v>2201.3139723703698</v>
      </c>
      <c r="AJ725" s="151" cm="1">
        <f t="array" ref="AJ725">_xll.DCEPropSectPipe(AF725, AG725, "Ix")</f>
        <v>3209265.3722516391</v>
      </c>
      <c r="AK725" s="151" cm="1">
        <f t="array" ref="AK725">_xll.DCEPropSectPipe(AF725, AG725, "W")</f>
        <v>56155.124623825708</v>
      </c>
      <c r="AL725" s="151" cm="1">
        <f t="array" ref="AL725">_xll.DCEPropSectPipe(AF725, AG725, "Sx")</f>
        <v>37813.500833333332</v>
      </c>
      <c r="AM725" s="11">
        <f>2*Cal!AG725</f>
        <v>13.000000000000002</v>
      </c>
      <c r="AN725" s="11">
        <f t="shared" si="152"/>
        <v>53.9</v>
      </c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B725" s="5" t="s">
        <v>304</v>
      </c>
      <c r="BC725" s="3">
        <v>103.83278299765537</v>
      </c>
      <c r="BD725" s="3">
        <v>3.6701073952013388E-3</v>
      </c>
      <c r="BE725" s="3">
        <v>2.043076446326733</v>
      </c>
      <c r="BF725" s="3">
        <v>2.8957638001963164</v>
      </c>
      <c r="BG725" s="3">
        <v>-1.0670588059786064E-4</v>
      </c>
      <c r="BH725" s="153">
        <f t="shared" si="153"/>
        <v>2.8957638021623167</v>
      </c>
      <c r="BI725" s="153">
        <f t="shared" si="154"/>
        <v>2.0430797427470533</v>
      </c>
      <c r="BJ725" s="8">
        <f t="shared" si="155"/>
        <v>0.22461213166513685</v>
      </c>
      <c r="BK725" s="8">
        <f t="shared" si="156"/>
        <v>0.24555820205619444</v>
      </c>
      <c r="BL725" s="8">
        <f t="shared" si="157"/>
        <v>0.47017033372133132</v>
      </c>
      <c r="BM725" s="8">
        <f t="shared" si="158"/>
        <v>1.5203232387351077E-2</v>
      </c>
      <c r="BN725" s="7" t="str">
        <f t="shared" si="159"/>
        <v>OK</v>
      </c>
      <c r="BO725" s="9">
        <f t="shared" si="160"/>
        <v>0.2455582020561945</v>
      </c>
      <c r="BP725" s="7" t="str">
        <f t="shared" si="161"/>
        <v>OK</v>
      </c>
      <c r="BQ725" s="11">
        <f t="shared" si="162"/>
        <v>8.2923076923076913</v>
      </c>
      <c r="BR725" s="10" t="str">
        <f t="shared" si="163"/>
        <v>-</v>
      </c>
      <c r="BS725" s="9" t="str" cm="1">
        <f t="array" ref="BS725">IF(BQ725&lt;$K$45,"-",IF(BC725&lt;0,_xll.Dce_5575_1121_SigmaCr1(AN725,AG725,$B$23,$D$23),"-"))</f>
        <v>-</v>
      </c>
      <c r="BT725" s="10">
        <f t="shared" si="164"/>
        <v>0</v>
      </c>
      <c r="BU725" s="7" t="str">
        <f t="shared" si="165"/>
        <v>OK</v>
      </c>
    </row>
    <row r="726" spans="27:73">
      <c r="AA726" s="6" t="s">
        <v>282</v>
      </c>
      <c r="AB726" s="5" t="s">
        <v>283</v>
      </c>
      <c r="AC726" s="5" t="s">
        <v>284</v>
      </c>
      <c r="AD726" s="4">
        <v>22.31</v>
      </c>
      <c r="AE726" s="4">
        <v>28</v>
      </c>
      <c r="AF726" s="5">
        <v>114.3</v>
      </c>
      <c r="AG726" s="5">
        <v>6.5000000000000009</v>
      </c>
      <c r="AH726" s="6" t="str">
        <f t="shared" si="151"/>
        <v>114.3 x 6.5</v>
      </c>
      <c r="AI726" s="11" cm="1">
        <f t="array" ref="AI726">_xll.DCEPropSectPipe(AF726, AG726, "Area")</f>
        <v>2201.3139723703698</v>
      </c>
      <c r="AJ726" s="151" cm="1">
        <f t="array" ref="AJ726">_xll.DCEPropSectPipe(AF726, AG726, "Ix")</f>
        <v>3209265.3722516391</v>
      </c>
      <c r="AK726" s="151" cm="1">
        <f t="array" ref="AK726">_xll.DCEPropSectPipe(AF726, AG726, "W")</f>
        <v>56155.124623825708</v>
      </c>
      <c r="AL726" s="151" cm="1">
        <f t="array" ref="AL726">_xll.DCEPropSectPipe(AF726, AG726, "Sx")</f>
        <v>37813.500833333332</v>
      </c>
      <c r="AM726" s="11">
        <f>2*Cal!AG726</f>
        <v>13.000000000000002</v>
      </c>
      <c r="AN726" s="11">
        <f t="shared" si="152"/>
        <v>53.9</v>
      </c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B726" s="5" t="s">
        <v>304</v>
      </c>
      <c r="BC726" s="3">
        <v>103.83278299765537</v>
      </c>
      <c r="BD726" s="3">
        <v>3.6701073952013388E-3</v>
      </c>
      <c r="BE726" s="3">
        <v>2.124620139754791</v>
      </c>
      <c r="BF726" s="3">
        <v>1.9840801719909829</v>
      </c>
      <c r="BG726" s="3">
        <v>-1.7123778659984465E-3</v>
      </c>
      <c r="BH726" s="153">
        <f t="shared" si="153"/>
        <v>1.9840809109322444</v>
      </c>
      <c r="BI726" s="153">
        <f t="shared" si="154"/>
        <v>2.1246233096574931</v>
      </c>
      <c r="BJ726" s="8">
        <f t="shared" si="155"/>
        <v>0.22461213166513685</v>
      </c>
      <c r="BK726" s="8">
        <f t="shared" si="156"/>
        <v>0.16824830148741146</v>
      </c>
      <c r="BL726" s="8">
        <f t="shared" si="157"/>
        <v>0.39286043315254832</v>
      </c>
      <c r="BM726" s="8">
        <f t="shared" si="158"/>
        <v>1.5810025050160232E-2</v>
      </c>
      <c r="BN726" s="7" t="str">
        <f t="shared" si="159"/>
        <v>OK</v>
      </c>
      <c r="BO726" s="9">
        <f t="shared" si="160"/>
        <v>0.16824830148741149</v>
      </c>
      <c r="BP726" s="7" t="str">
        <f t="shared" si="161"/>
        <v>OK</v>
      </c>
      <c r="BQ726" s="11">
        <f t="shared" si="162"/>
        <v>8.2923076923076913</v>
      </c>
      <c r="BR726" s="10" t="str">
        <f t="shared" si="163"/>
        <v>-</v>
      </c>
      <c r="BS726" s="9" t="str" cm="1">
        <f t="array" ref="BS726">IF(BQ726&lt;$K$45,"-",IF(BC726&lt;0,_xll.Dce_5575_1121_SigmaCr1(AN726,AG726,$B$23,$D$23),"-"))</f>
        <v>-</v>
      </c>
      <c r="BT726" s="10">
        <f t="shared" si="164"/>
        <v>0</v>
      </c>
      <c r="BU726" s="7" t="str">
        <f t="shared" si="165"/>
        <v>OK</v>
      </c>
    </row>
    <row r="727" spans="27:73">
      <c r="AA727" s="6" t="s">
        <v>282</v>
      </c>
      <c r="AB727" s="5" t="s">
        <v>283</v>
      </c>
      <c r="AC727" s="5" t="s">
        <v>284</v>
      </c>
      <c r="AD727" s="4">
        <v>22.75</v>
      </c>
      <c r="AE727" s="4">
        <v>28</v>
      </c>
      <c r="AF727" s="5">
        <v>114.3</v>
      </c>
      <c r="AG727" s="5">
        <v>6.5000000000000009</v>
      </c>
      <c r="AH727" s="6" t="str">
        <f t="shared" si="151"/>
        <v>114.3 x 6.5</v>
      </c>
      <c r="AI727" s="11" cm="1">
        <f t="array" ref="AI727">_xll.DCEPropSectPipe(AF727, AG727, "Area")</f>
        <v>2201.3139723703698</v>
      </c>
      <c r="AJ727" s="151" cm="1">
        <f t="array" ref="AJ727">_xll.DCEPropSectPipe(AF727, AG727, "Ix")</f>
        <v>3209265.3722516391</v>
      </c>
      <c r="AK727" s="151" cm="1">
        <f t="array" ref="AK727">_xll.DCEPropSectPipe(AF727, AG727, "W")</f>
        <v>56155.124623825708</v>
      </c>
      <c r="AL727" s="151" cm="1">
        <f t="array" ref="AL727">_xll.DCEPropSectPipe(AF727, AG727, "Sx")</f>
        <v>37813.500833333332</v>
      </c>
      <c r="AM727" s="11">
        <f>2*Cal!AG727</f>
        <v>13.000000000000002</v>
      </c>
      <c r="AN727" s="11">
        <f t="shared" si="152"/>
        <v>53.9</v>
      </c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B727" s="5" t="s">
        <v>304</v>
      </c>
      <c r="BC727" s="3">
        <v>103.83278299765537</v>
      </c>
      <c r="BD727" s="3">
        <v>3.6701073952013388E-3</v>
      </c>
      <c r="BE727" s="3">
        <v>2.206163833182849</v>
      </c>
      <c r="BF727" s="3">
        <v>1.0367211779108745</v>
      </c>
      <c r="BG727" s="3">
        <v>-3.318049851399032E-3</v>
      </c>
      <c r="BH727" s="153">
        <f t="shared" si="153"/>
        <v>1.0367264876445126</v>
      </c>
      <c r="BI727" s="153">
        <f t="shared" si="154"/>
        <v>2.2061668859205406</v>
      </c>
      <c r="BJ727" s="8">
        <f t="shared" si="155"/>
        <v>0.22461213166513685</v>
      </c>
      <c r="BK727" s="8">
        <f t="shared" si="156"/>
        <v>8.7913486638628191E-2</v>
      </c>
      <c r="BL727" s="8">
        <f t="shared" si="157"/>
        <v>0.31252561830376502</v>
      </c>
      <c r="BM727" s="8">
        <f t="shared" si="158"/>
        <v>1.6416817782565239E-2</v>
      </c>
      <c r="BN727" s="7" t="str">
        <f t="shared" si="159"/>
        <v>OK</v>
      </c>
      <c r="BO727" s="9">
        <f t="shared" si="160"/>
        <v>8.7913486638628205E-2</v>
      </c>
      <c r="BP727" s="7" t="str">
        <f t="shared" si="161"/>
        <v>OK</v>
      </c>
      <c r="BQ727" s="11">
        <f t="shared" si="162"/>
        <v>8.2923076923076913</v>
      </c>
      <c r="BR727" s="10" t="str">
        <f t="shared" si="163"/>
        <v>-</v>
      </c>
      <c r="BS727" s="9" t="str" cm="1">
        <f t="array" ref="BS727">IF(BQ727&lt;$K$45,"-",IF(BC727&lt;0,_xll.Dce_5575_1121_SigmaCr1(AN727,AG727,$B$23,$D$23),"-"))</f>
        <v>-</v>
      </c>
      <c r="BT727" s="10">
        <f t="shared" si="164"/>
        <v>0</v>
      </c>
      <c r="BU727" s="7" t="str">
        <f t="shared" si="165"/>
        <v>OK</v>
      </c>
    </row>
    <row r="728" spans="27:73">
      <c r="AA728" s="6" t="s">
        <v>282</v>
      </c>
      <c r="AB728" s="5" t="s">
        <v>283</v>
      </c>
      <c r="AC728" s="5" t="s">
        <v>284</v>
      </c>
      <c r="AD728" s="4">
        <v>22.75</v>
      </c>
      <c r="AE728" s="4">
        <v>28</v>
      </c>
      <c r="AF728" s="5">
        <v>114.3</v>
      </c>
      <c r="AG728" s="5">
        <v>6.5000000000000009</v>
      </c>
      <c r="AH728" s="6" t="str">
        <f t="shared" ref="AH728:AH791" si="166">AF728&amp;" x "&amp;AG728</f>
        <v>114.3 x 6.5</v>
      </c>
      <c r="AI728" s="11" cm="1">
        <f t="array" ref="AI728">_xll.DCEPropSectPipe(AF728, AG728, "Area")</f>
        <v>2201.3139723703698</v>
      </c>
      <c r="AJ728" s="151" cm="1">
        <f t="array" ref="AJ728">_xll.DCEPropSectPipe(AF728, AG728, "Ix")</f>
        <v>3209265.3722516391</v>
      </c>
      <c r="AK728" s="151" cm="1">
        <f t="array" ref="AK728">_xll.DCEPropSectPipe(AF728, AG728, "W")</f>
        <v>56155.124623825708</v>
      </c>
      <c r="AL728" s="151" cm="1">
        <f t="array" ref="AL728">_xll.DCEPropSectPipe(AF728, AG728, "Sx")</f>
        <v>37813.500833333332</v>
      </c>
      <c r="AM728" s="11">
        <f>2*Cal!AG728</f>
        <v>13.000000000000002</v>
      </c>
      <c r="AN728" s="11">
        <f t="shared" ref="AN728:AN791" si="167">(AF728-AG728)/2</f>
        <v>53.9</v>
      </c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B728" s="5" t="s">
        <v>304</v>
      </c>
      <c r="BC728" s="3">
        <v>103.83278299765641</v>
      </c>
      <c r="BD728" s="3">
        <v>3.6701073951944632E-3</v>
      </c>
      <c r="BE728" s="3">
        <v>1.4970058573194545E-2</v>
      </c>
      <c r="BF728" s="3">
        <v>1.0367211779108529</v>
      </c>
      <c r="BG728" s="3">
        <v>5.3631218653628588E-3</v>
      </c>
      <c r="BH728" s="153">
        <f t="shared" ref="BH728:BH791" si="168">SQRT(BF728^2+BG728^2)</f>
        <v>1.0367350499549097</v>
      </c>
      <c r="BI728" s="153">
        <f t="shared" ref="BI728:BI791" si="169">SQRT(BD728^2+BE728^2)</f>
        <v>1.5413381912388228E-2</v>
      </c>
      <c r="BJ728" s="8">
        <f t="shared" ref="BJ728:BJ791" si="170">ABS(BC728*1000)/(AI728*$K$32)</f>
        <v>0.2246121316651391</v>
      </c>
      <c r="BK728" s="8">
        <f t="shared" ref="BK728:BK791" si="171">BH728*1000000/(AK728*$K$32)</f>
        <v>8.7914212714955614E-2</v>
      </c>
      <c r="BL728" s="8">
        <f t="shared" ref="BL728:BL791" si="172">BK728+BJ728</f>
        <v>0.31252634438009474</v>
      </c>
      <c r="BM728" s="8">
        <f t="shared" ref="BM728:BM791" si="173">BI728*1000*AL728/($AJ$23*AM728*$E$23*$G$23)</f>
        <v>1.1469607484529984E-4</v>
      </c>
      <c r="BN728" s="7" t="str">
        <f t="shared" ref="BN728:BN791" si="174">IF(MAX(BL728,BM728)&lt;=1,"OK","O/S")</f>
        <v>OK</v>
      </c>
      <c r="BO728" s="9">
        <f t="shared" ref="BO728:BO791" si="175">BH728*1000000/($K$41*AK728*$D$23*$G$23)</f>
        <v>8.7914212714955628E-2</v>
      </c>
      <c r="BP728" s="7" t="str">
        <f t="shared" ref="BP728:BP791" si="176">IF(BO728&lt;=1,"OK","O/S")</f>
        <v>OK</v>
      </c>
      <c r="BQ728" s="11">
        <f t="shared" ref="BQ728:BQ791" si="177">AN728/AG728</f>
        <v>8.2923076923076913</v>
      </c>
      <c r="BR728" s="10" t="str">
        <f t="shared" ref="BR728:BR791" si="178">IF(BQ728&lt;$K$45,"-",IF(BD728&lt;0,BL728*$K$32,"-"))</f>
        <v>-</v>
      </c>
      <c r="BS728" s="9" t="str" cm="1">
        <f t="array" ref="BS728">IF(BQ728&lt;$K$45,"-",IF(BC728&lt;0,_xll.Dce_5575_1121_SigmaCr1(AN728,AG728,$B$23,$D$23),"-"))</f>
        <v>-</v>
      </c>
      <c r="BT728" s="10">
        <f t="shared" ref="BT728:BT791" si="179">IFERROR(IF(BC728&lt;0,BR728/(BS728*$G$23),0),0)</f>
        <v>0</v>
      </c>
      <c r="BU728" s="7" t="str">
        <f t="shared" ref="BU728:BU791" si="180">IF(BT728&lt;=1,"OK","O/S")</f>
        <v>OK</v>
      </c>
    </row>
    <row r="729" spans="27:73">
      <c r="AA729" s="6" t="s">
        <v>282</v>
      </c>
      <c r="AB729" s="5" t="s">
        <v>283</v>
      </c>
      <c r="AC729" s="5" t="s">
        <v>284</v>
      </c>
      <c r="AD729" s="4">
        <v>23.19</v>
      </c>
      <c r="AE729" s="4">
        <v>28</v>
      </c>
      <c r="AF729" s="5">
        <v>114.3</v>
      </c>
      <c r="AG729" s="5">
        <v>6.5000000000000009</v>
      </c>
      <c r="AH729" s="6" t="str">
        <f t="shared" si="166"/>
        <v>114.3 x 6.5</v>
      </c>
      <c r="AI729" s="11" cm="1">
        <f t="array" ref="AI729">_xll.DCEPropSectPipe(AF729, AG729, "Area")</f>
        <v>2201.3139723703698</v>
      </c>
      <c r="AJ729" s="151" cm="1">
        <f t="array" ref="AJ729">_xll.DCEPropSectPipe(AF729, AG729, "Ix")</f>
        <v>3209265.3722516391</v>
      </c>
      <c r="AK729" s="151" cm="1">
        <f t="array" ref="AK729">_xll.DCEPropSectPipe(AF729, AG729, "W")</f>
        <v>56155.124623825708</v>
      </c>
      <c r="AL729" s="151" cm="1">
        <f t="array" ref="AL729">_xll.DCEPropSectPipe(AF729, AG729, "Sx")</f>
        <v>37813.500833333332</v>
      </c>
      <c r="AM729" s="11">
        <f>2*Cal!AG729</f>
        <v>13.000000000000002</v>
      </c>
      <c r="AN729" s="11">
        <f t="shared" si="167"/>
        <v>53.9</v>
      </c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B729" s="5" t="s">
        <v>304</v>
      </c>
      <c r="BC729" s="3">
        <v>103.83278299765641</v>
      </c>
      <c r="BD729" s="3">
        <v>3.6701073951944632E-3</v>
      </c>
      <c r="BE729" s="3">
        <v>9.6513752001252423E-2</v>
      </c>
      <c r="BF729" s="3">
        <v>1.0123340943476928</v>
      </c>
      <c r="BG729" s="3">
        <v>3.757449879965282E-3</v>
      </c>
      <c r="BH729" s="153">
        <f t="shared" si="168"/>
        <v>1.0123410675302884</v>
      </c>
      <c r="BI729" s="153">
        <f t="shared" si="169"/>
        <v>9.6583507979631361E-2</v>
      </c>
      <c r="BJ729" s="8">
        <f t="shared" si="170"/>
        <v>0.2246121316651391</v>
      </c>
      <c r="BK729" s="8">
        <f t="shared" si="171"/>
        <v>8.5845624641333218E-2</v>
      </c>
      <c r="BL729" s="8">
        <f t="shared" si="172"/>
        <v>0.31045775630647232</v>
      </c>
      <c r="BM729" s="8">
        <f t="shared" si="173"/>
        <v>7.1870984077477987E-4</v>
      </c>
      <c r="BN729" s="7" t="str">
        <f t="shared" si="174"/>
        <v>OK</v>
      </c>
      <c r="BO729" s="9">
        <f t="shared" si="175"/>
        <v>8.5845624641333232E-2</v>
      </c>
      <c r="BP729" s="7" t="str">
        <f t="shared" si="176"/>
        <v>OK</v>
      </c>
      <c r="BQ729" s="11">
        <f t="shared" si="177"/>
        <v>8.2923076923076913</v>
      </c>
      <c r="BR729" s="10" t="str">
        <f t="shared" si="178"/>
        <v>-</v>
      </c>
      <c r="BS729" s="9" t="str" cm="1">
        <f t="array" ref="BS729">IF(BQ729&lt;$K$45,"-",IF(BC729&lt;0,_xll.Dce_5575_1121_SigmaCr1(AN729,AG729,$B$23,$D$23),"-"))</f>
        <v>-</v>
      </c>
      <c r="BT729" s="10">
        <f t="shared" si="179"/>
        <v>0</v>
      </c>
      <c r="BU729" s="7" t="str">
        <f t="shared" si="180"/>
        <v>OK</v>
      </c>
    </row>
    <row r="730" spans="27:73">
      <c r="AA730" s="6" t="s">
        <v>282</v>
      </c>
      <c r="AB730" s="5" t="s">
        <v>283</v>
      </c>
      <c r="AC730" s="5" t="s">
        <v>284</v>
      </c>
      <c r="AD730" s="4">
        <v>23.62</v>
      </c>
      <c r="AE730" s="4">
        <v>28</v>
      </c>
      <c r="AF730" s="5">
        <v>114.3</v>
      </c>
      <c r="AG730" s="5">
        <v>6.5000000000000009</v>
      </c>
      <c r="AH730" s="6" t="str">
        <f t="shared" si="166"/>
        <v>114.3 x 6.5</v>
      </c>
      <c r="AI730" s="11" cm="1">
        <f t="array" ref="AI730">_xll.DCEPropSectPipe(AF730, AG730, "Area")</f>
        <v>2201.3139723703698</v>
      </c>
      <c r="AJ730" s="151" cm="1">
        <f t="array" ref="AJ730">_xll.DCEPropSectPipe(AF730, AG730, "Ix")</f>
        <v>3209265.3722516391</v>
      </c>
      <c r="AK730" s="151" cm="1">
        <f t="array" ref="AK730">_xll.DCEPropSectPipe(AF730, AG730, "W")</f>
        <v>56155.124623825708</v>
      </c>
      <c r="AL730" s="151" cm="1">
        <f t="array" ref="AL730">_xll.DCEPropSectPipe(AF730, AG730, "Sx")</f>
        <v>37813.500833333332</v>
      </c>
      <c r="AM730" s="11">
        <f>2*Cal!AG730</f>
        <v>13.000000000000002</v>
      </c>
      <c r="AN730" s="11">
        <f t="shared" si="167"/>
        <v>53.9</v>
      </c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B730" s="5" t="s">
        <v>304</v>
      </c>
      <c r="BC730" s="3">
        <v>103.83278299765641</v>
      </c>
      <c r="BD730" s="3">
        <v>3.6701073951944632E-3</v>
      </c>
      <c r="BE730" s="3">
        <v>0.17805744542931032</v>
      </c>
      <c r="BF730" s="3">
        <v>0.95227164490975713</v>
      </c>
      <c r="BG730" s="3">
        <v>2.1517778945677039E-3</v>
      </c>
      <c r="BH730" s="153">
        <f t="shared" si="168"/>
        <v>0.95227407601343539</v>
      </c>
      <c r="BI730" s="153">
        <f t="shared" si="169"/>
        <v>0.17809526540900542</v>
      </c>
      <c r="BJ730" s="8">
        <f t="shared" si="170"/>
        <v>0.2246121316651391</v>
      </c>
      <c r="BK730" s="8">
        <f t="shared" si="171"/>
        <v>8.0751997036488832E-2</v>
      </c>
      <c r="BL730" s="8">
        <f t="shared" si="172"/>
        <v>0.30536412870162793</v>
      </c>
      <c r="BM730" s="8">
        <f t="shared" si="173"/>
        <v>1.3252657987100891E-3</v>
      </c>
      <c r="BN730" s="7" t="str">
        <f t="shared" si="174"/>
        <v>OK</v>
      </c>
      <c r="BO730" s="9">
        <f t="shared" si="175"/>
        <v>8.0751997036488846E-2</v>
      </c>
      <c r="BP730" s="7" t="str">
        <f t="shared" si="176"/>
        <v>OK</v>
      </c>
      <c r="BQ730" s="11">
        <f t="shared" si="177"/>
        <v>8.2923076923076913</v>
      </c>
      <c r="BR730" s="10" t="str">
        <f t="shared" si="178"/>
        <v>-</v>
      </c>
      <c r="BS730" s="9" t="str" cm="1">
        <f t="array" ref="BS730">IF(BQ730&lt;$K$45,"-",IF(BC730&lt;0,_xll.Dce_5575_1121_SigmaCr1(AN730,AG730,$B$23,$D$23),"-"))</f>
        <v>-</v>
      </c>
      <c r="BT730" s="10">
        <f t="shared" si="179"/>
        <v>0</v>
      </c>
      <c r="BU730" s="7" t="str">
        <f t="shared" si="180"/>
        <v>OK</v>
      </c>
    </row>
    <row r="731" spans="27:73">
      <c r="AA731" s="6" t="s">
        <v>282</v>
      </c>
      <c r="AB731" s="5" t="s">
        <v>283</v>
      </c>
      <c r="AC731" s="5" t="s">
        <v>284</v>
      </c>
      <c r="AD731" s="4">
        <v>24.06</v>
      </c>
      <c r="AE731" s="4">
        <v>28</v>
      </c>
      <c r="AF731" s="5">
        <v>114.3</v>
      </c>
      <c r="AG731" s="5">
        <v>6.5000000000000009</v>
      </c>
      <c r="AH731" s="6" t="str">
        <f t="shared" si="166"/>
        <v>114.3 x 6.5</v>
      </c>
      <c r="AI731" s="11" cm="1">
        <f t="array" ref="AI731">_xll.DCEPropSectPipe(AF731, AG731, "Area")</f>
        <v>2201.3139723703698</v>
      </c>
      <c r="AJ731" s="151" cm="1">
        <f t="array" ref="AJ731">_xll.DCEPropSectPipe(AF731, AG731, "Ix")</f>
        <v>3209265.3722516391</v>
      </c>
      <c r="AK731" s="151" cm="1">
        <f t="array" ref="AK731">_xll.DCEPropSectPipe(AF731, AG731, "W")</f>
        <v>56155.124623825708</v>
      </c>
      <c r="AL731" s="151" cm="1">
        <f t="array" ref="AL731">_xll.DCEPropSectPipe(AF731, AG731, "Sx")</f>
        <v>37813.500833333332</v>
      </c>
      <c r="AM731" s="11">
        <f>2*Cal!AG731</f>
        <v>13.000000000000002</v>
      </c>
      <c r="AN731" s="11">
        <f t="shared" si="167"/>
        <v>53.9</v>
      </c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B731" s="5" t="s">
        <v>304</v>
      </c>
      <c r="BC731" s="3">
        <v>103.83278299765641</v>
      </c>
      <c r="BD731" s="3">
        <v>3.6701073951944632E-3</v>
      </c>
      <c r="BE731" s="3">
        <v>0.25960113885736813</v>
      </c>
      <c r="BF731" s="3">
        <v>0.85653382959704638</v>
      </c>
      <c r="BG731" s="3">
        <v>5.4610590917012663E-4</v>
      </c>
      <c r="BH731" s="153">
        <f t="shared" si="168"/>
        <v>0.85653400368919752</v>
      </c>
      <c r="BI731" s="153">
        <f t="shared" si="169"/>
        <v>0.25962708060665546</v>
      </c>
      <c r="BJ731" s="8">
        <f t="shared" si="170"/>
        <v>0.2246121316651391</v>
      </c>
      <c r="BK731" s="8">
        <f t="shared" si="171"/>
        <v>7.2633323819041085E-2</v>
      </c>
      <c r="BL731" s="8">
        <f t="shared" si="172"/>
        <v>0.29724545548418019</v>
      </c>
      <c r="BM731" s="8">
        <f t="shared" si="173"/>
        <v>1.9319710131359266E-3</v>
      </c>
      <c r="BN731" s="7" t="str">
        <f t="shared" si="174"/>
        <v>OK</v>
      </c>
      <c r="BO731" s="9">
        <f t="shared" si="175"/>
        <v>7.2633323819041098E-2</v>
      </c>
      <c r="BP731" s="7" t="str">
        <f t="shared" si="176"/>
        <v>OK</v>
      </c>
      <c r="BQ731" s="11">
        <f t="shared" si="177"/>
        <v>8.2923076923076913</v>
      </c>
      <c r="BR731" s="10" t="str">
        <f t="shared" si="178"/>
        <v>-</v>
      </c>
      <c r="BS731" s="9" t="str" cm="1">
        <f t="array" ref="BS731">IF(BQ731&lt;$K$45,"-",IF(BC731&lt;0,_xll.Dce_5575_1121_SigmaCr1(AN731,AG731,$B$23,$D$23),"-"))</f>
        <v>-</v>
      </c>
      <c r="BT731" s="10">
        <f t="shared" si="179"/>
        <v>0</v>
      </c>
      <c r="BU731" s="7" t="str">
        <f t="shared" si="180"/>
        <v>OK</v>
      </c>
    </row>
    <row r="732" spans="27:73">
      <c r="AA732" s="6" t="s">
        <v>282</v>
      </c>
      <c r="AB732" s="5" t="s">
        <v>283</v>
      </c>
      <c r="AC732" s="5" t="s">
        <v>284</v>
      </c>
      <c r="AD732" s="4">
        <v>24.5</v>
      </c>
      <c r="AE732" s="4">
        <v>28</v>
      </c>
      <c r="AF732" s="5">
        <v>114.3</v>
      </c>
      <c r="AG732" s="5">
        <v>6.5000000000000009</v>
      </c>
      <c r="AH732" s="6" t="str">
        <f t="shared" si="166"/>
        <v>114.3 x 6.5</v>
      </c>
      <c r="AI732" s="11" cm="1">
        <f t="array" ref="AI732">_xll.DCEPropSectPipe(AF732, AG732, "Area")</f>
        <v>2201.3139723703698</v>
      </c>
      <c r="AJ732" s="151" cm="1">
        <f t="array" ref="AJ732">_xll.DCEPropSectPipe(AF732, AG732, "Ix")</f>
        <v>3209265.3722516391</v>
      </c>
      <c r="AK732" s="151" cm="1">
        <f t="array" ref="AK732">_xll.DCEPropSectPipe(AF732, AG732, "W")</f>
        <v>56155.124623825708</v>
      </c>
      <c r="AL732" s="151" cm="1">
        <f t="array" ref="AL732">_xll.DCEPropSectPipe(AF732, AG732, "Sx")</f>
        <v>37813.500833333332</v>
      </c>
      <c r="AM732" s="11">
        <f>2*Cal!AG732</f>
        <v>13.000000000000002</v>
      </c>
      <c r="AN732" s="11">
        <f t="shared" si="167"/>
        <v>53.9</v>
      </c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B732" s="5" t="s">
        <v>304</v>
      </c>
      <c r="BC732" s="3">
        <v>103.83278299765641</v>
      </c>
      <c r="BD732" s="3">
        <v>3.6701073951944632E-3</v>
      </c>
      <c r="BE732" s="3">
        <v>0.34114483228542603</v>
      </c>
      <c r="BF732" s="3">
        <v>0.72512064840956014</v>
      </c>
      <c r="BG732" s="3">
        <v>-1.0595660762274509E-3</v>
      </c>
      <c r="BH732" s="153">
        <f t="shared" si="168"/>
        <v>0.72512142254257717</v>
      </c>
      <c r="BI732" s="153">
        <f t="shared" si="169"/>
        <v>0.34116457360538432</v>
      </c>
      <c r="BJ732" s="8">
        <f t="shared" si="170"/>
        <v>0.2246121316651391</v>
      </c>
      <c r="BK732" s="8">
        <f t="shared" si="171"/>
        <v>6.1489653492810846E-2</v>
      </c>
      <c r="BL732" s="8">
        <f t="shared" si="172"/>
        <v>0.28610178515794993</v>
      </c>
      <c r="BM732" s="8">
        <f t="shared" si="173"/>
        <v>2.5387184779582829E-3</v>
      </c>
      <c r="BN732" s="7" t="str">
        <f t="shared" si="174"/>
        <v>OK</v>
      </c>
      <c r="BO732" s="9">
        <f t="shared" si="175"/>
        <v>6.148965349281086E-2</v>
      </c>
      <c r="BP732" s="7" t="str">
        <f t="shared" si="176"/>
        <v>OK</v>
      </c>
      <c r="BQ732" s="11">
        <f t="shared" si="177"/>
        <v>8.2923076923076913</v>
      </c>
      <c r="BR732" s="10" t="str">
        <f t="shared" si="178"/>
        <v>-</v>
      </c>
      <c r="BS732" s="9" t="str" cm="1">
        <f t="array" ref="BS732">IF(BQ732&lt;$K$45,"-",IF(BC732&lt;0,_xll.Dce_5575_1121_SigmaCr1(AN732,AG732,$B$23,$D$23),"-"))</f>
        <v>-</v>
      </c>
      <c r="BT732" s="10">
        <f t="shared" si="179"/>
        <v>0</v>
      </c>
      <c r="BU732" s="7" t="str">
        <f t="shared" si="180"/>
        <v>OK</v>
      </c>
    </row>
    <row r="733" spans="27:73">
      <c r="AA733" s="6" t="s">
        <v>282</v>
      </c>
      <c r="AB733" s="5" t="s">
        <v>283</v>
      </c>
      <c r="AC733" s="5" t="s">
        <v>284</v>
      </c>
      <c r="AD733" s="4">
        <v>24.5</v>
      </c>
      <c r="AE733" s="4">
        <v>28</v>
      </c>
      <c r="AF733" s="5">
        <v>114.3</v>
      </c>
      <c r="AG733" s="5">
        <v>6.5000000000000009</v>
      </c>
      <c r="AH733" s="6" t="str">
        <f t="shared" si="166"/>
        <v>114.3 x 6.5</v>
      </c>
      <c r="AI733" s="11" cm="1">
        <f t="array" ref="AI733">_xll.DCEPropSectPipe(AF733, AG733, "Area")</f>
        <v>2201.3139723703698</v>
      </c>
      <c r="AJ733" s="151" cm="1">
        <f t="array" ref="AJ733">_xll.DCEPropSectPipe(AF733, AG733, "Ix")</f>
        <v>3209265.3722516391</v>
      </c>
      <c r="AK733" s="151" cm="1">
        <f t="array" ref="AK733">_xll.DCEPropSectPipe(AF733, AG733, "W")</f>
        <v>56155.124623825708</v>
      </c>
      <c r="AL733" s="151" cm="1">
        <f t="array" ref="AL733">_xll.DCEPropSectPipe(AF733, AG733, "Sx")</f>
        <v>37813.500833333332</v>
      </c>
      <c r="AM733" s="11">
        <f>2*Cal!AG733</f>
        <v>13.000000000000002</v>
      </c>
      <c r="AN733" s="11">
        <f t="shared" si="167"/>
        <v>53.9</v>
      </c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B733" s="5" t="s">
        <v>304</v>
      </c>
      <c r="BC733" s="3">
        <v>-1101.8526026295831</v>
      </c>
      <c r="BD733" s="3">
        <v>3.6701073951875877E-3</v>
      </c>
      <c r="BE733" s="3">
        <v>3.134075141478847</v>
      </c>
      <c r="BF733" s="3">
        <v>0.72512064840944923</v>
      </c>
      <c r="BG733" s="3">
        <v>3.8351198097649579E-3</v>
      </c>
      <c r="BH733" s="153">
        <f t="shared" si="168"/>
        <v>0.72513079019835813</v>
      </c>
      <c r="BI733" s="153">
        <f t="shared" si="169"/>
        <v>3.1340772903877063</v>
      </c>
      <c r="BJ733" s="8">
        <f t="shared" si="170"/>
        <v>2.3835387505986247</v>
      </c>
      <c r="BK733" s="8">
        <f t="shared" si="171"/>
        <v>6.1490447861712531E-2</v>
      </c>
      <c r="BL733" s="8">
        <f t="shared" si="172"/>
        <v>2.4450291984603374</v>
      </c>
      <c r="BM733" s="8">
        <f t="shared" si="173"/>
        <v>2.3321706132535931E-2</v>
      </c>
      <c r="BN733" s="7" t="str">
        <f t="shared" si="174"/>
        <v>O/S</v>
      </c>
      <c r="BO733" s="9">
        <f t="shared" si="175"/>
        <v>6.1490447861712538E-2</v>
      </c>
      <c r="BP733" s="7" t="str">
        <f t="shared" si="176"/>
        <v>OK</v>
      </c>
      <c r="BQ733" s="11">
        <f t="shared" si="177"/>
        <v>8.2923076923076913</v>
      </c>
      <c r="BR733" s="10" t="str">
        <f t="shared" si="178"/>
        <v>-</v>
      </c>
      <c r="BS733" s="9" t="str" cm="1">
        <f t="array" ref="BS733">IF(BQ733&lt;$K$45,"-",IF(BC733&lt;0,_xll.Dce_5575_1121_SigmaCr1(AN733,AG733,$B$23,$D$23),"-"))</f>
        <v>-</v>
      </c>
      <c r="BT733" s="10">
        <f t="shared" si="179"/>
        <v>0</v>
      </c>
      <c r="BU733" s="7" t="str">
        <f t="shared" si="180"/>
        <v>OK</v>
      </c>
    </row>
    <row r="734" spans="27:73">
      <c r="AA734" s="6" t="s">
        <v>282</v>
      </c>
      <c r="AB734" s="5" t="s">
        <v>283</v>
      </c>
      <c r="AC734" s="5" t="s">
        <v>284</v>
      </c>
      <c r="AD734" s="4">
        <v>24.94</v>
      </c>
      <c r="AE734" s="4">
        <v>28</v>
      </c>
      <c r="AF734" s="5">
        <v>114.3</v>
      </c>
      <c r="AG734" s="5">
        <v>6.5000000000000009</v>
      </c>
      <c r="AH734" s="6" t="str">
        <f t="shared" si="166"/>
        <v>114.3 x 6.5</v>
      </c>
      <c r="AI734" s="11" cm="1">
        <f t="array" ref="AI734">_xll.DCEPropSectPipe(AF734, AG734, "Area")</f>
        <v>2201.3139723703698</v>
      </c>
      <c r="AJ734" s="151" cm="1">
        <f t="array" ref="AJ734">_xll.DCEPropSectPipe(AF734, AG734, "Ix")</f>
        <v>3209265.3722516391</v>
      </c>
      <c r="AK734" s="151" cm="1">
        <f t="array" ref="AK734">_xll.DCEPropSectPipe(AF734, AG734, "W")</f>
        <v>56155.124623825708</v>
      </c>
      <c r="AL734" s="151" cm="1">
        <f t="array" ref="AL734">_xll.DCEPropSectPipe(AF734, AG734, "Sx")</f>
        <v>37813.500833333332</v>
      </c>
      <c r="AM734" s="11">
        <f>2*Cal!AG734</f>
        <v>13.000000000000002</v>
      </c>
      <c r="AN734" s="11">
        <f t="shared" si="167"/>
        <v>53.9</v>
      </c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B734" s="5" t="s">
        <v>304</v>
      </c>
      <c r="BC734" s="3">
        <v>-1101.8526026295831</v>
      </c>
      <c r="BD734" s="3">
        <v>3.6701073951875877E-3</v>
      </c>
      <c r="BE734" s="3">
        <v>3.2156188349069046</v>
      </c>
      <c r="BF734" s="3">
        <v>-0.66387490892493384</v>
      </c>
      <c r="BG734" s="3">
        <v>2.2294478243703886E-3</v>
      </c>
      <c r="BH734" s="153">
        <f t="shared" si="168"/>
        <v>0.66387865241901767</v>
      </c>
      <c r="BI734" s="153">
        <f t="shared" si="169"/>
        <v>3.2156209293224118</v>
      </c>
      <c r="BJ734" s="8">
        <f t="shared" si="170"/>
        <v>2.3835387505986247</v>
      </c>
      <c r="BK734" s="8">
        <f t="shared" si="171"/>
        <v>5.6296320904962185E-2</v>
      </c>
      <c r="BL734" s="8">
        <f t="shared" si="172"/>
        <v>2.439835071503587</v>
      </c>
      <c r="BM734" s="8">
        <f t="shared" si="173"/>
        <v>2.3928499331301478E-2</v>
      </c>
      <c r="BN734" s="7" t="str">
        <f t="shared" si="174"/>
        <v>O/S</v>
      </c>
      <c r="BO734" s="9">
        <f t="shared" si="175"/>
        <v>5.6296320904962199E-2</v>
      </c>
      <c r="BP734" s="7" t="str">
        <f t="shared" si="176"/>
        <v>OK</v>
      </c>
      <c r="BQ734" s="11">
        <f t="shared" si="177"/>
        <v>8.2923076923076913</v>
      </c>
      <c r="BR734" s="10" t="str">
        <f t="shared" si="178"/>
        <v>-</v>
      </c>
      <c r="BS734" s="9" t="str" cm="1">
        <f t="array" ref="BS734">IF(BQ734&lt;$K$45,"-",IF(BC734&lt;0,_xll.Dce_5575_1121_SigmaCr1(AN734,AG734,$B$23,$D$23),"-"))</f>
        <v>-</v>
      </c>
      <c r="BT734" s="10">
        <f t="shared" si="179"/>
        <v>0</v>
      </c>
      <c r="BU734" s="7" t="str">
        <f t="shared" si="180"/>
        <v>OK</v>
      </c>
    </row>
    <row r="735" spans="27:73">
      <c r="AA735" s="6" t="s">
        <v>282</v>
      </c>
      <c r="AB735" s="5" t="s">
        <v>283</v>
      </c>
      <c r="AC735" s="5" t="s">
        <v>284</v>
      </c>
      <c r="AD735" s="4">
        <v>25.38</v>
      </c>
      <c r="AE735" s="4">
        <v>28</v>
      </c>
      <c r="AF735" s="5">
        <v>114.3</v>
      </c>
      <c r="AG735" s="5">
        <v>6.5000000000000009</v>
      </c>
      <c r="AH735" s="6" t="str">
        <f t="shared" si="166"/>
        <v>114.3 x 6.5</v>
      </c>
      <c r="AI735" s="11" cm="1">
        <f t="array" ref="AI735">_xll.DCEPropSectPipe(AF735, AG735, "Area")</f>
        <v>2201.3139723703698</v>
      </c>
      <c r="AJ735" s="151" cm="1">
        <f t="array" ref="AJ735">_xll.DCEPropSectPipe(AF735, AG735, "Ix")</f>
        <v>3209265.3722516391</v>
      </c>
      <c r="AK735" s="151" cm="1">
        <f t="array" ref="AK735">_xll.DCEPropSectPipe(AF735, AG735, "W")</f>
        <v>56155.124623825708</v>
      </c>
      <c r="AL735" s="151" cm="1">
        <f t="array" ref="AL735">_xll.DCEPropSectPipe(AF735, AG735, "Sx")</f>
        <v>37813.500833333332</v>
      </c>
      <c r="AM735" s="11">
        <f>2*Cal!AG735</f>
        <v>13.000000000000002</v>
      </c>
      <c r="AN735" s="11">
        <f t="shared" si="167"/>
        <v>53.9</v>
      </c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B735" s="5" t="s">
        <v>304</v>
      </c>
      <c r="BC735" s="3">
        <v>-1101.8526026295831</v>
      </c>
      <c r="BD735" s="3">
        <v>3.6701073951875877E-3</v>
      </c>
      <c r="BE735" s="3">
        <v>3.2971625283349626</v>
      </c>
      <c r="BF735" s="3">
        <v>-2.0885458321340917</v>
      </c>
      <c r="BG735" s="3">
        <v>6.2377583897581951E-4</v>
      </c>
      <c r="BH735" s="153">
        <f t="shared" si="168"/>
        <v>2.0885459252841394</v>
      </c>
      <c r="BI735" s="153">
        <f t="shared" si="169"/>
        <v>3.2971645709525172</v>
      </c>
      <c r="BJ735" s="8">
        <f t="shared" si="170"/>
        <v>2.3835387505986247</v>
      </c>
      <c r="BK735" s="8">
        <f t="shared" si="171"/>
        <v>0.17710684205030922</v>
      </c>
      <c r="BL735" s="8">
        <f t="shared" si="172"/>
        <v>2.560645592648934</v>
      </c>
      <c r="BM735" s="8">
        <f t="shared" si="173"/>
        <v>2.4535292550124387E-2</v>
      </c>
      <c r="BN735" s="7" t="str">
        <f t="shared" si="174"/>
        <v>O/S</v>
      </c>
      <c r="BO735" s="9">
        <f t="shared" si="175"/>
        <v>0.17710684205030924</v>
      </c>
      <c r="BP735" s="7" t="str">
        <f t="shared" si="176"/>
        <v>OK</v>
      </c>
      <c r="BQ735" s="11">
        <f t="shared" si="177"/>
        <v>8.2923076923076913</v>
      </c>
      <c r="BR735" s="10" t="str">
        <f t="shared" si="178"/>
        <v>-</v>
      </c>
      <c r="BS735" s="9" t="str" cm="1">
        <f t="array" ref="BS735">IF(BQ735&lt;$K$45,"-",IF(BC735&lt;0,_xll.Dce_5575_1121_SigmaCr1(AN735,AG735,$B$23,$D$23),"-"))</f>
        <v>-</v>
      </c>
      <c r="BT735" s="10">
        <f t="shared" si="179"/>
        <v>0</v>
      </c>
      <c r="BU735" s="7" t="str">
        <f t="shared" si="180"/>
        <v>OK</v>
      </c>
    </row>
    <row r="736" spans="27:73">
      <c r="AA736" s="6" t="s">
        <v>282</v>
      </c>
      <c r="AB736" s="5" t="s">
        <v>283</v>
      </c>
      <c r="AC736" s="5" t="s">
        <v>284</v>
      </c>
      <c r="AD736" s="4">
        <v>25.81</v>
      </c>
      <c r="AE736" s="4">
        <v>28</v>
      </c>
      <c r="AF736" s="5">
        <v>114.3</v>
      </c>
      <c r="AG736" s="5">
        <v>6.5000000000000009</v>
      </c>
      <c r="AH736" s="6" t="str">
        <f t="shared" si="166"/>
        <v>114.3 x 6.5</v>
      </c>
      <c r="AI736" s="11" cm="1">
        <f t="array" ref="AI736">_xll.DCEPropSectPipe(AF736, AG736, "Area")</f>
        <v>2201.3139723703698</v>
      </c>
      <c r="AJ736" s="151" cm="1">
        <f t="array" ref="AJ736">_xll.DCEPropSectPipe(AF736, AG736, "Ix")</f>
        <v>3209265.3722516391</v>
      </c>
      <c r="AK736" s="151" cm="1">
        <f t="array" ref="AK736">_xll.DCEPropSectPipe(AF736, AG736, "W")</f>
        <v>56155.124623825708</v>
      </c>
      <c r="AL736" s="151" cm="1">
        <f t="array" ref="AL736">_xll.DCEPropSectPipe(AF736, AG736, "Sx")</f>
        <v>37813.500833333332</v>
      </c>
      <c r="AM736" s="11">
        <f>2*Cal!AG736</f>
        <v>13.000000000000002</v>
      </c>
      <c r="AN736" s="11">
        <f t="shared" si="167"/>
        <v>53.9</v>
      </c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B736" s="5" t="s">
        <v>304</v>
      </c>
      <c r="BC736" s="3">
        <v>-1101.8526026295831</v>
      </c>
      <c r="BD736" s="3">
        <v>3.6701073951875877E-3</v>
      </c>
      <c r="BE736" s="3">
        <v>3.3787062217630197</v>
      </c>
      <c r="BF736" s="3">
        <v>-3.5488921212180253</v>
      </c>
      <c r="BG736" s="3">
        <v>-9.8189614641874985E-4</v>
      </c>
      <c r="BH736" s="153">
        <f t="shared" si="168"/>
        <v>3.548892257051969</v>
      </c>
      <c r="BI736" s="153">
        <f t="shared" si="169"/>
        <v>3.378708215082864</v>
      </c>
      <c r="BJ736" s="8">
        <f t="shared" si="170"/>
        <v>2.3835387505986247</v>
      </c>
      <c r="BK736" s="8">
        <f t="shared" si="171"/>
        <v>0.3009429157454408</v>
      </c>
      <c r="BL736" s="8">
        <f t="shared" si="172"/>
        <v>2.6844816663440656</v>
      </c>
      <c r="BM736" s="8">
        <f t="shared" si="173"/>
        <v>2.5142085787552424E-2</v>
      </c>
      <c r="BN736" s="7" t="str">
        <f t="shared" si="174"/>
        <v>O/S</v>
      </c>
      <c r="BO736" s="9">
        <f t="shared" si="175"/>
        <v>0.30094291574544085</v>
      </c>
      <c r="BP736" s="7" t="str">
        <f t="shared" si="176"/>
        <v>OK</v>
      </c>
      <c r="BQ736" s="11">
        <f t="shared" si="177"/>
        <v>8.2923076923076913</v>
      </c>
      <c r="BR736" s="10" t="str">
        <f t="shared" si="178"/>
        <v>-</v>
      </c>
      <c r="BS736" s="9" t="str" cm="1">
        <f t="array" ref="BS736">IF(BQ736&lt;$K$45,"-",IF(BC736&lt;0,_xll.Dce_5575_1121_SigmaCr1(AN736,AG736,$B$23,$D$23),"-"))</f>
        <v>-</v>
      </c>
      <c r="BT736" s="10">
        <f t="shared" si="179"/>
        <v>0</v>
      </c>
      <c r="BU736" s="7" t="str">
        <f t="shared" si="180"/>
        <v>OK</v>
      </c>
    </row>
    <row r="737" spans="27:73">
      <c r="AA737" s="6" t="s">
        <v>282</v>
      </c>
      <c r="AB737" s="5" t="s">
        <v>283</v>
      </c>
      <c r="AC737" s="5" t="s">
        <v>284</v>
      </c>
      <c r="AD737" s="4">
        <v>26.25</v>
      </c>
      <c r="AE737" s="4">
        <v>28</v>
      </c>
      <c r="AF737" s="5">
        <v>114.3</v>
      </c>
      <c r="AG737" s="5">
        <v>6.5000000000000009</v>
      </c>
      <c r="AH737" s="6" t="str">
        <f t="shared" si="166"/>
        <v>114.3 x 6.5</v>
      </c>
      <c r="AI737" s="11" cm="1">
        <f t="array" ref="AI737">_xll.DCEPropSectPipe(AF737, AG737, "Area")</f>
        <v>2201.3139723703698</v>
      </c>
      <c r="AJ737" s="151" cm="1">
        <f t="array" ref="AJ737">_xll.DCEPropSectPipe(AF737, AG737, "Ix")</f>
        <v>3209265.3722516391</v>
      </c>
      <c r="AK737" s="151" cm="1">
        <f t="array" ref="AK737">_xll.DCEPropSectPipe(AF737, AG737, "W")</f>
        <v>56155.124623825708</v>
      </c>
      <c r="AL737" s="151" cm="1">
        <f t="array" ref="AL737">_xll.DCEPropSectPipe(AF737, AG737, "Sx")</f>
        <v>37813.500833333332</v>
      </c>
      <c r="AM737" s="11">
        <f>2*Cal!AG737</f>
        <v>13.000000000000002</v>
      </c>
      <c r="AN737" s="11">
        <f t="shared" si="167"/>
        <v>53.9</v>
      </c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B737" s="5" t="s">
        <v>304</v>
      </c>
      <c r="BC737" s="3">
        <v>-1101.8526026295831</v>
      </c>
      <c r="BD737" s="3">
        <v>3.6701073951875877E-3</v>
      </c>
      <c r="BE737" s="3">
        <v>3.4602499151910777</v>
      </c>
      <c r="BF737" s="3">
        <v>-5.0449137761767355</v>
      </c>
      <c r="BG737" s="3">
        <v>-2.5875681318133191E-3</v>
      </c>
      <c r="BH737" s="153">
        <f t="shared" si="168"/>
        <v>5.0449144397667087</v>
      </c>
      <c r="BI737" s="153">
        <f t="shared" si="169"/>
        <v>3.4602518615366935</v>
      </c>
      <c r="BJ737" s="8">
        <f t="shared" si="170"/>
        <v>2.3835387505986247</v>
      </c>
      <c r="BK737" s="8">
        <f t="shared" si="171"/>
        <v>0.42780426995855053</v>
      </c>
      <c r="BL737" s="8">
        <f t="shared" si="172"/>
        <v>2.8113430205571754</v>
      </c>
      <c r="BM737" s="8">
        <f t="shared" si="173"/>
        <v>2.5748879042270259E-2</v>
      </c>
      <c r="BN737" s="7" t="str">
        <f t="shared" si="174"/>
        <v>O/S</v>
      </c>
      <c r="BO737" s="9">
        <f t="shared" si="175"/>
        <v>0.42780426995855064</v>
      </c>
      <c r="BP737" s="7" t="str">
        <f t="shared" si="176"/>
        <v>OK</v>
      </c>
      <c r="BQ737" s="11">
        <f t="shared" si="177"/>
        <v>8.2923076923076913</v>
      </c>
      <c r="BR737" s="10" t="str">
        <f t="shared" si="178"/>
        <v>-</v>
      </c>
      <c r="BS737" s="9" t="str" cm="1">
        <f t="array" ref="BS737">IF(BQ737&lt;$K$45,"-",IF(BC737&lt;0,_xll.Dce_5575_1121_SigmaCr1(AN737,AG737,$B$23,$D$23),"-"))</f>
        <v>-</v>
      </c>
      <c r="BT737" s="10">
        <f t="shared" si="179"/>
        <v>0</v>
      </c>
      <c r="BU737" s="7" t="str">
        <f t="shared" si="180"/>
        <v>OK</v>
      </c>
    </row>
    <row r="738" spans="27:73">
      <c r="AA738" s="6" t="s">
        <v>282</v>
      </c>
      <c r="AB738" s="5" t="s">
        <v>283</v>
      </c>
      <c r="AC738" s="5" t="s">
        <v>284</v>
      </c>
      <c r="AD738" s="4">
        <v>26.25</v>
      </c>
      <c r="AE738" s="4">
        <v>28</v>
      </c>
      <c r="AF738" s="5">
        <v>114.3</v>
      </c>
      <c r="AG738" s="5">
        <v>6.5000000000000009</v>
      </c>
      <c r="AH738" s="6" t="str">
        <f t="shared" si="166"/>
        <v>114.3 x 6.5</v>
      </c>
      <c r="AI738" s="11" cm="1">
        <f t="array" ref="AI738">_xll.DCEPropSectPipe(AF738, AG738, "Area")</f>
        <v>2201.3139723703698</v>
      </c>
      <c r="AJ738" s="151" cm="1">
        <f t="array" ref="AJ738">_xll.DCEPropSectPipe(AF738, AG738, "Ix")</f>
        <v>3209265.3722516391</v>
      </c>
      <c r="AK738" s="151" cm="1">
        <f t="array" ref="AK738">_xll.DCEPropSectPipe(AF738, AG738, "W")</f>
        <v>56155.124623825708</v>
      </c>
      <c r="AL738" s="151" cm="1">
        <f t="array" ref="AL738">_xll.DCEPropSectPipe(AF738, AG738, "Sx")</f>
        <v>37813.500833333332</v>
      </c>
      <c r="AM738" s="11">
        <f>2*Cal!AG738</f>
        <v>13.000000000000002</v>
      </c>
      <c r="AN738" s="11">
        <f t="shared" si="167"/>
        <v>53.9</v>
      </c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B738" s="5" t="s">
        <v>304</v>
      </c>
      <c r="BC738" s="3">
        <v>-1101.8526026295835</v>
      </c>
      <c r="BD738" s="3">
        <v>3.6701073951858685E-3</v>
      </c>
      <c r="BE738" s="3">
        <v>-3.045895258957052</v>
      </c>
      <c r="BF738" s="3">
        <v>-5.0449137761766307</v>
      </c>
      <c r="BG738" s="3">
        <v>6.4226879415757191E-3</v>
      </c>
      <c r="BH738" s="153">
        <f t="shared" si="168"/>
        <v>5.044917864542211</v>
      </c>
      <c r="BI738" s="153">
        <f t="shared" si="169"/>
        <v>3.0458974700776356</v>
      </c>
      <c r="BJ738" s="8">
        <f t="shared" si="170"/>
        <v>2.3835387505986261</v>
      </c>
      <c r="BK738" s="8">
        <f t="shared" si="171"/>
        <v>0.42780456037647563</v>
      </c>
      <c r="BL738" s="8">
        <f t="shared" si="172"/>
        <v>2.8113433109751016</v>
      </c>
      <c r="BM738" s="8">
        <f t="shared" si="173"/>
        <v>2.2665530912352738E-2</v>
      </c>
      <c r="BN738" s="7" t="str">
        <f t="shared" si="174"/>
        <v>O/S</v>
      </c>
      <c r="BO738" s="9">
        <f t="shared" si="175"/>
        <v>0.42780456037647568</v>
      </c>
      <c r="BP738" s="7" t="str">
        <f t="shared" si="176"/>
        <v>OK</v>
      </c>
      <c r="BQ738" s="11">
        <f t="shared" si="177"/>
        <v>8.2923076923076913</v>
      </c>
      <c r="BR738" s="10" t="str">
        <f t="shared" si="178"/>
        <v>-</v>
      </c>
      <c r="BS738" s="9" t="str" cm="1">
        <f t="array" ref="BS738">IF(BQ738&lt;$K$45,"-",IF(BC738&lt;0,_xll.Dce_5575_1121_SigmaCr1(AN738,AG738,$B$23,$D$23),"-"))</f>
        <v>-</v>
      </c>
      <c r="BT738" s="10">
        <f t="shared" si="179"/>
        <v>0</v>
      </c>
      <c r="BU738" s="7" t="str">
        <f t="shared" si="180"/>
        <v>OK</v>
      </c>
    </row>
    <row r="739" spans="27:73">
      <c r="AA739" s="6" t="s">
        <v>282</v>
      </c>
      <c r="AB739" s="5" t="s">
        <v>283</v>
      </c>
      <c r="AC739" s="5" t="s">
        <v>284</v>
      </c>
      <c r="AD739" s="4">
        <v>26.69</v>
      </c>
      <c r="AE739" s="4">
        <v>28</v>
      </c>
      <c r="AF739" s="5">
        <v>114.3</v>
      </c>
      <c r="AG739" s="5">
        <v>6.5000000000000009</v>
      </c>
      <c r="AH739" s="6" t="str">
        <f t="shared" si="166"/>
        <v>114.3 x 6.5</v>
      </c>
      <c r="AI739" s="11" cm="1">
        <f t="array" ref="AI739">_xll.DCEPropSectPipe(AF739, AG739, "Area")</f>
        <v>2201.3139723703698</v>
      </c>
      <c r="AJ739" s="151" cm="1">
        <f t="array" ref="AJ739">_xll.DCEPropSectPipe(AF739, AG739, "Ix")</f>
        <v>3209265.3722516391</v>
      </c>
      <c r="AK739" s="151" cm="1">
        <f t="array" ref="AK739">_xll.DCEPropSectPipe(AF739, AG739, "W")</f>
        <v>56155.124623825708</v>
      </c>
      <c r="AL739" s="151" cm="1">
        <f t="array" ref="AL739">_xll.DCEPropSectPipe(AF739, AG739, "Sx")</f>
        <v>37813.500833333332</v>
      </c>
      <c r="AM739" s="11">
        <f>2*Cal!AG739</f>
        <v>13.000000000000002</v>
      </c>
      <c r="AN739" s="11">
        <f t="shared" si="167"/>
        <v>53.9</v>
      </c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B739" s="5" t="s">
        <v>304</v>
      </c>
      <c r="BC739" s="3">
        <v>-1101.8526026295835</v>
      </c>
      <c r="BD739" s="3">
        <v>3.6701073951858685E-3</v>
      </c>
      <c r="BE739" s="3">
        <v>-2.9643515655289945</v>
      </c>
      <c r="BF739" s="3">
        <v>-3.7301722833203086</v>
      </c>
      <c r="BG739" s="3">
        <v>4.8170159561819028E-3</v>
      </c>
      <c r="BH739" s="153">
        <f t="shared" si="168"/>
        <v>3.7301753935832247</v>
      </c>
      <c r="BI739" s="153">
        <f t="shared" si="169"/>
        <v>2.9643538374732685</v>
      </c>
      <c r="BJ739" s="8">
        <f t="shared" si="170"/>
        <v>2.3835387505986261</v>
      </c>
      <c r="BK739" s="8">
        <f t="shared" si="171"/>
        <v>0.31631556493612489</v>
      </c>
      <c r="BL739" s="8">
        <f t="shared" si="172"/>
        <v>2.699854315534751</v>
      </c>
      <c r="BM739" s="8">
        <f t="shared" si="173"/>
        <v>2.2058737760693333E-2</v>
      </c>
      <c r="BN739" s="7" t="str">
        <f t="shared" si="174"/>
        <v>O/S</v>
      </c>
      <c r="BO739" s="9">
        <f t="shared" si="175"/>
        <v>0.31631556493612495</v>
      </c>
      <c r="BP739" s="7" t="str">
        <f t="shared" si="176"/>
        <v>OK</v>
      </c>
      <c r="BQ739" s="11">
        <f t="shared" si="177"/>
        <v>8.2923076923076913</v>
      </c>
      <c r="BR739" s="10" t="str">
        <f t="shared" si="178"/>
        <v>-</v>
      </c>
      <c r="BS739" s="9" t="str" cm="1">
        <f t="array" ref="BS739">IF(BQ739&lt;$K$45,"-",IF(BC739&lt;0,_xll.Dce_5575_1121_SigmaCr1(AN739,AG739,$B$23,$D$23),"-"))</f>
        <v>-</v>
      </c>
      <c r="BT739" s="10">
        <f t="shared" si="179"/>
        <v>0</v>
      </c>
      <c r="BU739" s="7" t="str">
        <f t="shared" si="180"/>
        <v>OK</v>
      </c>
    </row>
    <row r="740" spans="27:73">
      <c r="AA740" s="6" t="s">
        <v>282</v>
      </c>
      <c r="AB740" s="5" t="s">
        <v>283</v>
      </c>
      <c r="AC740" s="5" t="s">
        <v>284</v>
      </c>
      <c r="AD740" s="4">
        <v>27.12</v>
      </c>
      <c r="AE740" s="4">
        <v>28</v>
      </c>
      <c r="AF740" s="5">
        <v>114.3</v>
      </c>
      <c r="AG740" s="5">
        <v>6.5000000000000009</v>
      </c>
      <c r="AH740" s="6" t="str">
        <f t="shared" si="166"/>
        <v>114.3 x 6.5</v>
      </c>
      <c r="AI740" s="11" cm="1">
        <f t="array" ref="AI740">_xll.DCEPropSectPipe(AF740, AG740, "Area")</f>
        <v>2201.3139723703698</v>
      </c>
      <c r="AJ740" s="151" cm="1">
        <f t="array" ref="AJ740">_xll.DCEPropSectPipe(AF740, AG740, "Ix")</f>
        <v>3209265.3722516391</v>
      </c>
      <c r="AK740" s="151" cm="1">
        <f t="array" ref="AK740">_xll.DCEPropSectPipe(AF740, AG740, "W")</f>
        <v>56155.124623825708</v>
      </c>
      <c r="AL740" s="151" cm="1">
        <f t="array" ref="AL740">_xll.DCEPropSectPipe(AF740, AG740, "Sx")</f>
        <v>37813.500833333332</v>
      </c>
      <c r="AM740" s="11">
        <f>2*Cal!AG740</f>
        <v>13.000000000000002</v>
      </c>
      <c r="AN740" s="11">
        <f t="shared" si="167"/>
        <v>53.9</v>
      </c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B740" s="5" t="s">
        <v>304</v>
      </c>
      <c r="BC740" s="3">
        <v>-1101.8526026295835</v>
      </c>
      <c r="BD740" s="3">
        <v>3.6701073951858685E-3</v>
      </c>
      <c r="BE740" s="3">
        <v>-2.8828078721009369</v>
      </c>
      <c r="BF740" s="3">
        <v>-2.4511061563387608</v>
      </c>
      <c r="BG740" s="3">
        <v>3.2113439707880851E-3</v>
      </c>
      <c r="BH740" s="153">
        <f t="shared" si="168"/>
        <v>2.4511082600268539</v>
      </c>
      <c r="BI740" s="153">
        <f t="shared" si="169"/>
        <v>2.8828102083098401</v>
      </c>
      <c r="BJ740" s="8">
        <f t="shared" si="170"/>
        <v>2.3835387505986261</v>
      </c>
      <c r="BK740" s="8">
        <f t="shared" si="171"/>
        <v>0.20785180646565166</v>
      </c>
      <c r="BL740" s="8">
        <f t="shared" si="172"/>
        <v>2.5913905570642779</v>
      </c>
      <c r="BM740" s="8">
        <f t="shared" si="173"/>
        <v>2.1451944634639092E-2</v>
      </c>
      <c r="BN740" s="7" t="str">
        <f t="shared" si="174"/>
        <v>O/S</v>
      </c>
      <c r="BO740" s="9">
        <f t="shared" si="175"/>
        <v>0.20785180646565168</v>
      </c>
      <c r="BP740" s="7" t="str">
        <f t="shared" si="176"/>
        <v>OK</v>
      </c>
      <c r="BQ740" s="11">
        <f t="shared" si="177"/>
        <v>8.2923076923076913</v>
      </c>
      <c r="BR740" s="10" t="str">
        <f t="shared" si="178"/>
        <v>-</v>
      </c>
      <c r="BS740" s="9" t="str" cm="1">
        <f t="array" ref="BS740">IF(BQ740&lt;$K$45,"-",IF(BC740&lt;0,_xll.Dce_5575_1121_SigmaCr1(AN740,AG740,$B$23,$D$23),"-"))</f>
        <v>-</v>
      </c>
      <c r="BT740" s="10">
        <f t="shared" si="179"/>
        <v>0</v>
      </c>
      <c r="BU740" s="7" t="str">
        <f t="shared" si="180"/>
        <v>OK</v>
      </c>
    </row>
    <row r="741" spans="27:73">
      <c r="AA741" s="6" t="s">
        <v>282</v>
      </c>
      <c r="AB741" s="5" t="s">
        <v>283</v>
      </c>
      <c r="AC741" s="5" t="s">
        <v>284</v>
      </c>
      <c r="AD741" s="4">
        <v>27.56</v>
      </c>
      <c r="AE741" s="4">
        <v>28</v>
      </c>
      <c r="AF741" s="5">
        <v>114.3</v>
      </c>
      <c r="AG741" s="5">
        <v>6.5000000000000009</v>
      </c>
      <c r="AH741" s="6" t="str">
        <f t="shared" si="166"/>
        <v>114.3 x 6.5</v>
      </c>
      <c r="AI741" s="11" cm="1">
        <f t="array" ref="AI741">_xll.DCEPropSectPipe(AF741, AG741, "Area")</f>
        <v>2201.3139723703698</v>
      </c>
      <c r="AJ741" s="151" cm="1">
        <f t="array" ref="AJ741">_xll.DCEPropSectPipe(AF741, AG741, "Ix")</f>
        <v>3209265.3722516391</v>
      </c>
      <c r="AK741" s="151" cm="1">
        <f t="array" ref="AK741">_xll.DCEPropSectPipe(AF741, AG741, "W")</f>
        <v>56155.124623825708</v>
      </c>
      <c r="AL741" s="151" cm="1">
        <f t="array" ref="AL741">_xll.DCEPropSectPipe(AF741, AG741, "Sx")</f>
        <v>37813.500833333332</v>
      </c>
      <c r="AM741" s="11">
        <f>2*Cal!AG741</f>
        <v>13.000000000000002</v>
      </c>
      <c r="AN741" s="11">
        <f t="shared" si="167"/>
        <v>53.9</v>
      </c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B741" s="5" t="s">
        <v>304</v>
      </c>
      <c r="BC741" s="3">
        <v>-1101.8526026295835</v>
      </c>
      <c r="BD741" s="3">
        <v>3.6701073951858685E-3</v>
      </c>
      <c r="BE741" s="3">
        <v>-2.8012641786728789</v>
      </c>
      <c r="BF741" s="3">
        <v>-1.207715395231989</v>
      </c>
      <c r="BG741" s="3">
        <v>1.6056719853942678E-3</v>
      </c>
      <c r="BH741" s="153">
        <f t="shared" si="168"/>
        <v>1.2077164626115204</v>
      </c>
      <c r="BI741" s="153">
        <f t="shared" si="169"/>
        <v>2.8012665828878425</v>
      </c>
      <c r="BJ741" s="8">
        <f t="shared" si="170"/>
        <v>2.3835387505986261</v>
      </c>
      <c r="BK741" s="8">
        <f t="shared" si="171"/>
        <v>0.10241328485807516</v>
      </c>
      <c r="BL741" s="8">
        <f t="shared" si="172"/>
        <v>2.4859520354567013</v>
      </c>
      <c r="BM741" s="8">
        <f t="shared" si="173"/>
        <v>2.0845151536426073E-2</v>
      </c>
      <c r="BN741" s="7" t="str">
        <f t="shared" si="174"/>
        <v>O/S</v>
      </c>
      <c r="BO741" s="9">
        <f t="shared" si="175"/>
        <v>0.10241328485807517</v>
      </c>
      <c r="BP741" s="7" t="str">
        <f t="shared" si="176"/>
        <v>OK</v>
      </c>
      <c r="BQ741" s="11">
        <f t="shared" si="177"/>
        <v>8.2923076923076913</v>
      </c>
      <c r="BR741" s="10" t="str">
        <f t="shared" si="178"/>
        <v>-</v>
      </c>
      <c r="BS741" s="9" t="str" cm="1">
        <f t="array" ref="BS741">IF(BQ741&lt;$K$45,"-",IF(BC741&lt;0,_xll.Dce_5575_1121_SigmaCr1(AN741,AG741,$B$23,$D$23),"-"))</f>
        <v>-</v>
      </c>
      <c r="BT741" s="10">
        <f t="shared" si="179"/>
        <v>0</v>
      </c>
      <c r="BU741" s="7" t="str">
        <f t="shared" si="180"/>
        <v>OK</v>
      </c>
    </row>
    <row r="742" spans="27:73">
      <c r="AA742" s="6" t="s">
        <v>282</v>
      </c>
      <c r="AB742" s="5" t="s">
        <v>283</v>
      </c>
      <c r="AC742" s="5" t="s">
        <v>284</v>
      </c>
      <c r="AD742" s="4">
        <v>28</v>
      </c>
      <c r="AE742" s="4">
        <v>28</v>
      </c>
      <c r="AF742" s="5">
        <v>114.3</v>
      </c>
      <c r="AG742" s="5">
        <v>6.5000000000000009</v>
      </c>
      <c r="AH742" s="6" t="str">
        <f t="shared" si="166"/>
        <v>114.3 x 6.5</v>
      </c>
      <c r="AI742" s="11" cm="1">
        <f t="array" ref="AI742">_xll.DCEPropSectPipe(AF742, AG742, "Area")</f>
        <v>2201.3139723703698</v>
      </c>
      <c r="AJ742" s="151" cm="1">
        <f t="array" ref="AJ742">_xll.DCEPropSectPipe(AF742, AG742, "Ix")</f>
        <v>3209265.3722516391</v>
      </c>
      <c r="AK742" s="151" cm="1">
        <f t="array" ref="AK742">_xll.DCEPropSectPipe(AF742, AG742, "W")</f>
        <v>56155.124623825708</v>
      </c>
      <c r="AL742" s="151" cm="1">
        <f t="array" ref="AL742">_xll.DCEPropSectPipe(AF742, AG742, "Sx")</f>
        <v>37813.500833333332</v>
      </c>
      <c r="AM742" s="11">
        <f>2*Cal!AG742</f>
        <v>13.000000000000002</v>
      </c>
      <c r="AN742" s="11">
        <f t="shared" si="167"/>
        <v>53.9</v>
      </c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B742" s="5" t="s">
        <v>304</v>
      </c>
      <c r="BC742" s="3">
        <v>-1101.8526026295835</v>
      </c>
      <c r="BD742" s="3">
        <v>3.6701073951858685E-3</v>
      </c>
      <c r="BE742" s="3">
        <v>-2.7197204852448218</v>
      </c>
      <c r="BF742" s="3">
        <v>8.0266545410267998E-15</v>
      </c>
      <c r="BG742" s="3">
        <v>4.5036358642391852E-16</v>
      </c>
      <c r="BH742" s="153">
        <f t="shared" si="168"/>
        <v>8.0392792264582245E-15</v>
      </c>
      <c r="BI742" s="153">
        <f t="shared" si="169"/>
        <v>2.7197229615438077</v>
      </c>
      <c r="BJ742" s="8">
        <f t="shared" si="170"/>
        <v>2.3835387505986261</v>
      </c>
      <c r="BK742" s="8">
        <f t="shared" si="171"/>
        <v>6.817237480497176E-16</v>
      </c>
      <c r="BL742" s="8">
        <f t="shared" si="172"/>
        <v>2.383538750598627</v>
      </c>
      <c r="BM742" s="8">
        <f t="shared" si="173"/>
        <v>2.0238358468558527E-2</v>
      </c>
      <c r="BN742" s="7" t="str">
        <f t="shared" si="174"/>
        <v>O/S</v>
      </c>
      <c r="BO742" s="9">
        <f t="shared" si="175"/>
        <v>6.817237480497177E-16</v>
      </c>
      <c r="BP742" s="7" t="str">
        <f t="shared" si="176"/>
        <v>OK</v>
      </c>
      <c r="BQ742" s="11">
        <f t="shared" si="177"/>
        <v>8.2923076923076913</v>
      </c>
      <c r="BR742" s="10" t="str">
        <f t="shared" si="178"/>
        <v>-</v>
      </c>
      <c r="BS742" s="9" t="str" cm="1">
        <f t="array" ref="BS742">IF(BQ742&lt;$K$45,"-",IF(BC742&lt;0,_xll.Dce_5575_1121_SigmaCr1(AN742,AG742,$B$23,$D$23),"-"))</f>
        <v>-</v>
      </c>
      <c r="BT742" s="10">
        <f t="shared" si="179"/>
        <v>0</v>
      </c>
      <c r="BU742" s="7" t="str">
        <f t="shared" si="180"/>
        <v>OK</v>
      </c>
    </row>
    <row r="743" spans="27:73">
      <c r="AA743" s="6" t="s">
        <v>282</v>
      </c>
      <c r="AB743" s="5" t="s">
        <v>283</v>
      </c>
      <c r="AC743" s="5" t="s">
        <v>284</v>
      </c>
      <c r="AD743" s="4">
        <v>0</v>
      </c>
      <c r="AE743" s="4">
        <v>28</v>
      </c>
      <c r="AF743" s="5">
        <v>114.3</v>
      </c>
      <c r="AG743" s="5">
        <v>6.5000000000000009</v>
      </c>
      <c r="AH743" s="6" t="str">
        <f t="shared" si="166"/>
        <v>114.3 x 6.5</v>
      </c>
      <c r="AI743" s="11" cm="1">
        <f t="array" ref="AI743">_xll.DCEPropSectPipe(AF743, AG743, "Area")</f>
        <v>2201.3139723703698</v>
      </c>
      <c r="AJ743" s="151" cm="1">
        <f t="array" ref="AJ743">_xll.DCEPropSectPipe(AF743, AG743, "Ix")</f>
        <v>3209265.3722516391</v>
      </c>
      <c r="AK743" s="151" cm="1">
        <f t="array" ref="AK743">_xll.DCEPropSectPipe(AF743, AG743, "W")</f>
        <v>56155.124623825708</v>
      </c>
      <c r="AL743" s="151" cm="1">
        <f t="array" ref="AL743">_xll.DCEPropSectPipe(AF743, AG743, "Sx")</f>
        <v>37813.500833333332</v>
      </c>
      <c r="AM743" s="11">
        <f>2*Cal!AG743</f>
        <v>13.000000000000002</v>
      </c>
      <c r="AN743" s="11">
        <f t="shared" si="167"/>
        <v>53.9</v>
      </c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B743" s="5" t="s">
        <v>305</v>
      </c>
      <c r="BC743" s="3">
        <v>-1101.8526026296022</v>
      </c>
      <c r="BD743" s="3">
        <v>0</v>
      </c>
      <c r="BE743" s="3">
        <v>2.7197204852449373</v>
      </c>
      <c r="BF743" s="3">
        <v>0</v>
      </c>
      <c r="BG743" s="3">
        <v>0</v>
      </c>
      <c r="BH743" s="153">
        <f t="shared" si="168"/>
        <v>0</v>
      </c>
      <c r="BI743" s="153">
        <f t="shared" si="169"/>
        <v>2.7197204852449373</v>
      </c>
      <c r="BJ743" s="8">
        <f t="shared" si="170"/>
        <v>2.383538750598666</v>
      </c>
      <c r="BK743" s="8">
        <f t="shared" si="171"/>
        <v>0</v>
      </c>
      <c r="BL743" s="8">
        <f t="shared" si="172"/>
        <v>2.383538750598666</v>
      </c>
      <c r="BM743" s="8">
        <f t="shared" si="173"/>
        <v>2.0238340041599266E-2</v>
      </c>
      <c r="BN743" s="7" t="str">
        <f t="shared" si="174"/>
        <v>O/S</v>
      </c>
      <c r="BO743" s="9">
        <f t="shared" si="175"/>
        <v>0</v>
      </c>
      <c r="BP743" s="7" t="str">
        <f t="shared" si="176"/>
        <v>OK</v>
      </c>
      <c r="BQ743" s="11">
        <f t="shared" si="177"/>
        <v>8.2923076923076913</v>
      </c>
      <c r="BR743" s="10" t="str">
        <f t="shared" si="178"/>
        <v>-</v>
      </c>
      <c r="BS743" s="9" t="str" cm="1">
        <f t="array" ref="BS743">IF(BQ743&lt;$K$45,"-",IF(BC743&lt;0,_xll.Dce_5575_1121_SigmaCr1(AN743,AG743,$B$23,$D$23),"-"))</f>
        <v>-</v>
      </c>
      <c r="BT743" s="10">
        <f t="shared" si="179"/>
        <v>0</v>
      </c>
      <c r="BU743" s="7" t="str">
        <f t="shared" si="180"/>
        <v>OK</v>
      </c>
    </row>
    <row r="744" spans="27:73">
      <c r="AA744" s="6" t="s">
        <v>282</v>
      </c>
      <c r="AB744" s="5" t="s">
        <v>283</v>
      </c>
      <c r="AC744" s="5" t="s">
        <v>284</v>
      </c>
      <c r="AD744" s="4">
        <v>0.44</v>
      </c>
      <c r="AE744" s="4">
        <v>28</v>
      </c>
      <c r="AF744" s="5">
        <v>114.3</v>
      </c>
      <c r="AG744" s="5">
        <v>6.5000000000000009</v>
      </c>
      <c r="AH744" s="6" t="str">
        <f t="shared" si="166"/>
        <v>114.3 x 6.5</v>
      </c>
      <c r="AI744" s="11" cm="1">
        <f t="array" ref="AI744">_xll.DCEPropSectPipe(AF744, AG744, "Area")</f>
        <v>2201.3139723703698</v>
      </c>
      <c r="AJ744" s="151" cm="1">
        <f t="array" ref="AJ744">_xll.DCEPropSectPipe(AF744, AG744, "Ix")</f>
        <v>3209265.3722516391</v>
      </c>
      <c r="AK744" s="151" cm="1">
        <f t="array" ref="AK744">_xll.DCEPropSectPipe(AF744, AG744, "W")</f>
        <v>56155.124623825708</v>
      </c>
      <c r="AL744" s="151" cm="1">
        <f t="array" ref="AL744">_xll.DCEPropSectPipe(AF744, AG744, "Sx")</f>
        <v>37813.500833333332</v>
      </c>
      <c r="AM744" s="11">
        <f>2*Cal!AG744</f>
        <v>13.000000000000002</v>
      </c>
      <c r="AN744" s="11">
        <f t="shared" si="167"/>
        <v>53.9</v>
      </c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B744" s="5" t="s">
        <v>305</v>
      </c>
      <c r="BC744" s="3">
        <v>-1101.8526026296022</v>
      </c>
      <c r="BD744" s="3">
        <v>0</v>
      </c>
      <c r="BE744" s="3">
        <v>2.8012641786729948</v>
      </c>
      <c r="BF744" s="3">
        <v>-1.2077153952320479</v>
      </c>
      <c r="BG744" s="3">
        <v>0</v>
      </c>
      <c r="BH744" s="153">
        <f t="shared" si="168"/>
        <v>1.2077153952320479</v>
      </c>
      <c r="BI744" s="153">
        <f t="shared" si="169"/>
        <v>2.8012641786729948</v>
      </c>
      <c r="BJ744" s="8">
        <f t="shared" si="170"/>
        <v>2.383538750598666</v>
      </c>
      <c r="BK744" s="8">
        <f t="shared" si="171"/>
        <v>0.1024131943452426</v>
      </c>
      <c r="BL744" s="8">
        <f t="shared" si="172"/>
        <v>2.4859519449439085</v>
      </c>
      <c r="BM744" s="8">
        <f t="shared" si="173"/>
        <v>2.0845133645867878E-2</v>
      </c>
      <c r="BN744" s="7" t="str">
        <f t="shared" si="174"/>
        <v>O/S</v>
      </c>
      <c r="BO744" s="9">
        <f t="shared" si="175"/>
        <v>0.10241319434524261</v>
      </c>
      <c r="BP744" s="7" t="str">
        <f t="shared" si="176"/>
        <v>OK</v>
      </c>
      <c r="BQ744" s="11">
        <f t="shared" si="177"/>
        <v>8.2923076923076913</v>
      </c>
      <c r="BR744" s="10" t="str">
        <f t="shared" si="178"/>
        <v>-</v>
      </c>
      <c r="BS744" s="9" t="str" cm="1">
        <f t="array" ref="BS744">IF(BQ744&lt;$K$45,"-",IF(BC744&lt;0,_xll.Dce_5575_1121_SigmaCr1(AN744,AG744,$B$23,$D$23),"-"))</f>
        <v>-</v>
      </c>
      <c r="BT744" s="10">
        <f t="shared" si="179"/>
        <v>0</v>
      </c>
      <c r="BU744" s="7" t="str">
        <f t="shared" si="180"/>
        <v>OK</v>
      </c>
    </row>
    <row r="745" spans="27:73">
      <c r="AA745" s="6" t="s">
        <v>282</v>
      </c>
      <c r="AB745" s="5" t="s">
        <v>283</v>
      </c>
      <c r="AC745" s="5" t="s">
        <v>284</v>
      </c>
      <c r="AD745" s="4">
        <v>0.88</v>
      </c>
      <c r="AE745" s="4">
        <v>28</v>
      </c>
      <c r="AF745" s="5">
        <v>114.3</v>
      </c>
      <c r="AG745" s="5">
        <v>6.5000000000000009</v>
      </c>
      <c r="AH745" s="6" t="str">
        <f t="shared" si="166"/>
        <v>114.3 x 6.5</v>
      </c>
      <c r="AI745" s="11" cm="1">
        <f t="array" ref="AI745">_xll.DCEPropSectPipe(AF745, AG745, "Area")</f>
        <v>2201.3139723703698</v>
      </c>
      <c r="AJ745" s="151" cm="1">
        <f t="array" ref="AJ745">_xll.DCEPropSectPipe(AF745, AG745, "Ix")</f>
        <v>3209265.3722516391</v>
      </c>
      <c r="AK745" s="151" cm="1">
        <f t="array" ref="AK745">_xll.DCEPropSectPipe(AF745, AG745, "W")</f>
        <v>56155.124623825708</v>
      </c>
      <c r="AL745" s="151" cm="1">
        <f t="array" ref="AL745">_xll.DCEPropSectPipe(AF745, AG745, "Sx")</f>
        <v>37813.500833333332</v>
      </c>
      <c r="AM745" s="11">
        <f>2*Cal!AG745</f>
        <v>13.000000000000002</v>
      </c>
      <c r="AN745" s="11">
        <f t="shared" si="167"/>
        <v>53.9</v>
      </c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B745" s="5" t="s">
        <v>305</v>
      </c>
      <c r="BC745" s="3">
        <v>-1101.8526026296022</v>
      </c>
      <c r="BD745" s="3">
        <v>0</v>
      </c>
      <c r="BE745" s="3">
        <v>2.8828078721010524</v>
      </c>
      <c r="BF745" s="3">
        <v>-2.451106156338871</v>
      </c>
      <c r="BG745" s="3">
        <v>0</v>
      </c>
      <c r="BH745" s="153">
        <f t="shared" si="168"/>
        <v>2.451106156338871</v>
      </c>
      <c r="BI745" s="153">
        <f t="shared" si="169"/>
        <v>2.8828078721010524</v>
      </c>
      <c r="BJ745" s="8">
        <f t="shared" si="170"/>
        <v>2.383538750598666</v>
      </c>
      <c r="BK745" s="8">
        <f t="shared" si="171"/>
        <v>0.20785162807477653</v>
      </c>
      <c r="BL745" s="8">
        <f t="shared" si="172"/>
        <v>2.5913903786734425</v>
      </c>
      <c r="BM745" s="8">
        <f t="shared" si="173"/>
        <v>2.145192725013649E-2</v>
      </c>
      <c r="BN745" s="7" t="str">
        <f t="shared" si="174"/>
        <v>O/S</v>
      </c>
      <c r="BO745" s="9">
        <f t="shared" si="175"/>
        <v>0.20785162807477658</v>
      </c>
      <c r="BP745" s="7" t="str">
        <f t="shared" si="176"/>
        <v>OK</v>
      </c>
      <c r="BQ745" s="11">
        <f t="shared" si="177"/>
        <v>8.2923076923076913</v>
      </c>
      <c r="BR745" s="10" t="str">
        <f t="shared" si="178"/>
        <v>-</v>
      </c>
      <c r="BS745" s="9" t="str" cm="1">
        <f t="array" ref="BS745">IF(BQ745&lt;$K$45,"-",IF(BC745&lt;0,_xll.Dce_5575_1121_SigmaCr1(AN745,AG745,$B$23,$D$23),"-"))</f>
        <v>-</v>
      </c>
      <c r="BT745" s="10">
        <f t="shared" si="179"/>
        <v>0</v>
      </c>
      <c r="BU745" s="7" t="str">
        <f t="shared" si="180"/>
        <v>OK</v>
      </c>
    </row>
    <row r="746" spans="27:73">
      <c r="AA746" s="6" t="s">
        <v>282</v>
      </c>
      <c r="AB746" s="5" t="s">
        <v>283</v>
      </c>
      <c r="AC746" s="5" t="s">
        <v>284</v>
      </c>
      <c r="AD746" s="4">
        <v>1.31</v>
      </c>
      <c r="AE746" s="4">
        <v>28</v>
      </c>
      <c r="AF746" s="5">
        <v>114.3</v>
      </c>
      <c r="AG746" s="5">
        <v>6.5000000000000009</v>
      </c>
      <c r="AH746" s="6" t="str">
        <f t="shared" si="166"/>
        <v>114.3 x 6.5</v>
      </c>
      <c r="AI746" s="11" cm="1">
        <f t="array" ref="AI746">_xll.DCEPropSectPipe(AF746, AG746, "Area")</f>
        <v>2201.3139723703698</v>
      </c>
      <c r="AJ746" s="151" cm="1">
        <f t="array" ref="AJ746">_xll.DCEPropSectPipe(AF746, AG746, "Ix")</f>
        <v>3209265.3722516391</v>
      </c>
      <c r="AK746" s="151" cm="1">
        <f t="array" ref="AK746">_xll.DCEPropSectPipe(AF746, AG746, "W")</f>
        <v>56155.124623825708</v>
      </c>
      <c r="AL746" s="151" cm="1">
        <f t="array" ref="AL746">_xll.DCEPropSectPipe(AF746, AG746, "Sx")</f>
        <v>37813.500833333332</v>
      </c>
      <c r="AM746" s="11">
        <f>2*Cal!AG746</f>
        <v>13.000000000000002</v>
      </c>
      <c r="AN746" s="11">
        <f t="shared" si="167"/>
        <v>53.9</v>
      </c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B746" s="5" t="s">
        <v>305</v>
      </c>
      <c r="BC746" s="3">
        <v>-1101.8526026296022</v>
      </c>
      <c r="BD746" s="3">
        <v>0</v>
      </c>
      <c r="BE746" s="3">
        <v>2.9643515655291104</v>
      </c>
      <c r="BF746" s="3">
        <v>-3.7301722833204694</v>
      </c>
      <c r="BG746" s="3">
        <v>0</v>
      </c>
      <c r="BH746" s="153">
        <f t="shared" si="168"/>
        <v>3.7301722833204694</v>
      </c>
      <c r="BI746" s="153">
        <f t="shared" si="169"/>
        <v>2.9643515655291104</v>
      </c>
      <c r="BJ746" s="8">
        <f t="shared" si="170"/>
        <v>2.383538750598666</v>
      </c>
      <c r="BK746" s="8">
        <f t="shared" si="171"/>
        <v>0.31631530118860185</v>
      </c>
      <c r="BL746" s="8">
        <f t="shared" si="172"/>
        <v>2.699854051787268</v>
      </c>
      <c r="BM746" s="8">
        <f t="shared" si="173"/>
        <v>2.2058720854405103E-2</v>
      </c>
      <c r="BN746" s="7" t="str">
        <f t="shared" si="174"/>
        <v>O/S</v>
      </c>
      <c r="BO746" s="9">
        <f t="shared" si="175"/>
        <v>0.31631530118860191</v>
      </c>
      <c r="BP746" s="7" t="str">
        <f t="shared" si="176"/>
        <v>OK</v>
      </c>
      <c r="BQ746" s="11">
        <f t="shared" si="177"/>
        <v>8.2923076923076913</v>
      </c>
      <c r="BR746" s="10" t="str">
        <f t="shared" si="178"/>
        <v>-</v>
      </c>
      <c r="BS746" s="9" t="str" cm="1">
        <f t="array" ref="BS746">IF(BQ746&lt;$K$45,"-",IF(BC746&lt;0,_xll.Dce_5575_1121_SigmaCr1(AN746,AG746,$B$23,$D$23),"-"))</f>
        <v>-</v>
      </c>
      <c r="BT746" s="10">
        <f t="shared" si="179"/>
        <v>0</v>
      </c>
      <c r="BU746" s="7" t="str">
        <f t="shared" si="180"/>
        <v>OK</v>
      </c>
    </row>
    <row r="747" spans="27:73">
      <c r="AA747" s="6" t="s">
        <v>282</v>
      </c>
      <c r="AB747" s="5" t="s">
        <v>283</v>
      </c>
      <c r="AC747" s="5" t="s">
        <v>284</v>
      </c>
      <c r="AD747" s="4">
        <v>1.75</v>
      </c>
      <c r="AE747" s="4">
        <v>28</v>
      </c>
      <c r="AF747" s="5">
        <v>114.3</v>
      </c>
      <c r="AG747" s="5">
        <v>6.5000000000000009</v>
      </c>
      <c r="AH747" s="6" t="str">
        <f t="shared" si="166"/>
        <v>114.3 x 6.5</v>
      </c>
      <c r="AI747" s="11" cm="1">
        <f t="array" ref="AI747">_xll.DCEPropSectPipe(AF747, AG747, "Area")</f>
        <v>2201.3139723703698</v>
      </c>
      <c r="AJ747" s="151" cm="1">
        <f t="array" ref="AJ747">_xll.DCEPropSectPipe(AF747, AG747, "Ix")</f>
        <v>3209265.3722516391</v>
      </c>
      <c r="AK747" s="151" cm="1">
        <f t="array" ref="AK747">_xll.DCEPropSectPipe(AF747, AG747, "W")</f>
        <v>56155.124623825708</v>
      </c>
      <c r="AL747" s="151" cm="1">
        <f t="array" ref="AL747">_xll.DCEPropSectPipe(AF747, AG747, "Sx")</f>
        <v>37813.500833333332</v>
      </c>
      <c r="AM747" s="11">
        <f>2*Cal!AG747</f>
        <v>13.000000000000002</v>
      </c>
      <c r="AN747" s="11">
        <f t="shared" si="167"/>
        <v>53.9</v>
      </c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B747" s="5" t="s">
        <v>305</v>
      </c>
      <c r="BC747" s="3">
        <v>-1101.8526026296022</v>
      </c>
      <c r="BD747" s="3">
        <v>0</v>
      </c>
      <c r="BE747" s="3">
        <v>3.045895258957168</v>
      </c>
      <c r="BF747" s="3">
        <v>-5.0449137761768421</v>
      </c>
      <c r="BG747" s="3">
        <v>0</v>
      </c>
      <c r="BH747" s="153">
        <f t="shared" si="168"/>
        <v>5.0449137761768421</v>
      </c>
      <c r="BI747" s="153">
        <f t="shared" si="169"/>
        <v>3.045895258957168</v>
      </c>
      <c r="BJ747" s="8">
        <f t="shared" si="170"/>
        <v>2.383538750598666</v>
      </c>
      <c r="BK747" s="8">
        <f t="shared" si="171"/>
        <v>0.42780421368671839</v>
      </c>
      <c r="BL747" s="8">
        <f t="shared" si="172"/>
        <v>2.8113429642853847</v>
      </c>
      <c r="BM747" s="8">
        <f t="shared" si="173"/>
        <v>2.2665514458673715E-2</v>
      </c>
      <c r="BN747" s="7" t="str">
        <f t="shared" si="174"/>
        <v>O/S</v>
      </c>
      <c r="BO747" s="9">
        <f t="shared" si="175"/>
        <v>0.4278042136867185</v>
      </c>
      <c r="BP747" s="7" t="str">
        <f t="shared" si="176"/>
        <v>OK</v>
      </c>
      <c r="BQ747" s="11">
        <f t="shared" si="177"/>
        <v>8.2923076923076913</v>
      </c>
      <c r="BR747" s="10" t="str">
        <f t="shared" si="178"/>
        <v>-</v>
      </c>
      <c r="BS747" s="9" t="str" cm="1">
        <f t="array" ref="BS747">IF(BQ747&lt;$K$45,"-",IF(BC747&lt;0,_xll.Dce_5575_1121_SigmaCr1(AN747,AG747,$B$23,$D$23),"-"))</f>
        <v>-</v>
      </c>
      <c r="BT747" s="10">
        <f t="shared" si="179"/>
        <v>0</v>
      </c>
      <c r="BU747" s="7" t="str">
        <f t="shared" si="180"/>
        <v>OK</v>
      </c>
    </row>
    <row r="748" spans="27:73">
      <c r="AA748" s="6" t="s">
        <v>282</v>
      </c>
      <c r="AB748" s="5" t="s">
        <v>283</v>
      </c>
      <c r="AC748" s="5" t="s">
        <v>284</v>
      </c>
      <c r="AD748" s="4">
        <v>1.75</v>
      </c>
      <c r="AE748" s="4">
        <v>28</v>
      </c>
      <c r="AF748" s="5">
        <v>114.3</v>
      </c>
      <c r="AG748" s="5">
        <v>6.5000000000000009</v>
      </c>
      <c r="AH748" s="6" t="str">
        <f t="shared" si="166"/>
        <v>114.3 x 6.5</v>
      </c>
      <c r="AI748" s="11" cm="1">
        <f t="array" ref="AI748">_xll.DCEPropSectPipe(AF748, AG748, "Area")</f>
        <v>2201.3139723703698</v>
      </c>
      <c r="AJ748" s="151" cm="1">
        <f t="array" ref="AJ748">_xll.DCEPropSectPipe(AF748, AG748, "Ix")</f>
        <v>3209265.3722516391</v>
      </c>
      <c r="AK748" s="151" cm="1">
        <f t="array" ref="AK748">_xll.DCEPropSectPipe(AF748, AG748, "W")</f>
        <v>56155.124623825708</v>
      </c>
      <c r="AL748" s="151" cm="1">
        <f t="array" ref="AL748">_xll.DCEPropSectPipe(AF748, AG748, "Sx")</f>
        <v>37813.500833333332</v>
      </c>
      <c r="AM748" s="11">
        <f>2*Cal!AG748</f>
        <v>13.000000000000002</v>
      </c>
      <c r="AN748" s="11">
        <f t="shared" si="167"/>
        <v>53.9</v>
      </c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B748" s="5" t="s">
        <v>305</v>
      </c>
      <c r="BC748" s="3">
        <v>-1101.8526026296022</v>
      </c>
      <c r="BD748" s="3">
        <v>0</v>
      </c>
      <c r="BE748" s="3">
        <v>-3.4602499151911643</v>
      </c>
      <c r="BF748" s="3">
        <v>-5.0449137761768084</v>
      </c>
      <c r="BG748" s="3">
        <v>0</v>
      </c>
      <c r="BH748" s="153">
        <f t="shared" si="168"/>
        <v>5.0449137761768084</v>
      </c>
      <c r="BI748" s="153">
        <f t="shared" si="169"/>
        <v>3.4602499151911643</v>
      </c>
      <c r="BJ748" s="8">
        <f t="shared" si="170"/>
        <v>2.383538750598666</v>
      </c>
      <c r="BK748" s="8">
        <f t="shared" si="171"/>
        <v>0.42780421368671556</v>
      </c>
      <c r="BL748" s="8">
        <f t="shared" si="172"/>
        <v>2.8113429642853816</v>
      </c>
      <c r="BM748" s="8">
        <f t="shared" si="173"/>
        <v>2.5748864558869159E-2</v>
      </c>
      <c r="BN748" s="7" t="str">
        <f t="shared" si="174"/>
        <v>O/S</v>
      </c>
      <c r="BO748" s="9">
        <f t="shared" si="175"/>
        <v>0.42780421368671562</v>
      </c>
      <c r="BP748" s="7" t="str">
        <f t="shared" si="176"/>
        <v>OK</v>
      </c>
      <c r="BQ748" s="11">
        <f t="shared" si="177"/>
        <v>8.2923076923076913</v>
      </c>
      <c r="BR748" s="10" t="str">
        <f t="shared" si="178"/>
        <v>-</v>
      </c>
      <c r="BS748" s="9" t="str" cm="1">
        <f t="array" ref="BS748">IF(BQ748&lt;$K$45,"-",IF(BC748&lt;0,_xll.Dce_5575_1121_SigmaCr1(AN748,AG748,$B$23,$D$23),"-"))</f>
        <v>-</v>
      </c>
      <c r="BT748" s="10">
        <f t="shared" si="179"/>
        <v>0</v>
      </c>
      <c r="BU748" s="7" t="str">
        <f t="shared" si="180"/>
        <v>OK</v>
      </c>
    </row>
    <row r="749" spans="27:73">
      <c r="AA749" s="6" t="s">
        <v>282</v>
      </c>
      <c r="AB749" s="5" t="s">
        <v>283</v>
      </c>
      <c r="AC749" s="5" t="s">
        <v>284</v>
      </c>
      <c r="AD749" s="4">
        <v>2.19</v>
      </c>
      <c r="AE749" s="4">
        <v>28</v>
      </c>
      <c r="AF749" s="5">
        <v>114.3</v>
      </c>
      <c r="AG749" s="5">
        <v>6.5000000000000009</v>
      </c>
      <c r="AH749" s="6" t="str">
        <f t="shared" si="166"/>
        <v>114.3 x 6.5</v>
      </c>
      <c r="AI749" s="11" cm="1">
        <f t="array" ref="AI749">_xll.DCEPropSectPipe(AF749, AG749, "Area")</f>
        <v>2201.3139723703698</v>
      </c>
      <c r="AJ749" s="151" cm="1">
        <f t="array" ref="AJ749">_xll.DCEPropSectPipe(AF749, AG749, "Ix")</f>
        <v>3209265.3722516391</v>
      </c>
      <c r="AK749" s="151" cm="1">
        <f t="array" ref="AK749">_xll.DCEPropSectPipe(AF749, AG749, "W")</f>
        <v>56155.124623825708</v>
      </c>
      <c r="AL749" s="151" cm="1">
        <f t="array" ref="AL749">_xll.DCEPropSectPipe(AF749, AG749, "Sx")</f>
        <v>37813.500833333332</v>
      </c>
      <c r="AM749" s="11">
        <f>2*Cal!AG749</f>
        <v>13.000000000000002</v>
      </c>
      <c r="AN749" s="11">
        <f t="shared" si="167"/>
        <v>53.9</v>
      </c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B749" s="5" t="s">
        <v>305</v>
      </c>
      <c r="BC749" s="3">
        <v>-1101.8526026296022</v>
      </c>
      <c r="BD749" s="3">
        <v>0</v>
      </c>
      <c r="BE749" s="3">
        <v>-3.3787062217631068</v>
      </c>
      <c r="BF749" s="3">
        <v>-3.5488921212180617</v>
      </c>
      <c r="BG749" s="3">
        <v>0</v>
      </c>
      <c r="BH749" s="153">
        <f t="shared" si="168"/>
        <v>3.5488921212180617</v>
      </c>
      <c r="BI749" s="153">
        <f t="shared" si="169"/>
        <v>3.3787062217631068</v>
      </c>
      <c r="BJ749" s="8">
        <f t="shared" si="170"/>
        <v>2.383538750598666</v>
      </c>
      <c r="BK749" s="8">
        <f t="shared" si="171"/>
        <v>0.30094290422684594</v>
      </c>
      <c r="BL749" s="8">
        <f t="shared" si="172"/>
        <v>2.6844816548255119</v>
      </c>
      <c r="BM749" s="8">
        <f t="shared" si="173"/>
        <v>2.514207095460055E-2</v>
      </c>
      <c r="BN749" s="7" t="str">
        <f t="shared" si="174"/>
        <v>O/S</v>
      </c>
      <c r="BO749" s="9">
        <f t="shared" si="175"/>
        <v>0.300942904226846</v>
      </c>
      <c r="BP749" s="7" t="str">
        <f t="shared" si="176"/>
        <v>OK</v>
      </c>
      <c r="BQ749" s="11">
        <f t="shared" si="177"/>
        <v>8.2923076923076913</v>
      </c>
      <c r="BR749" s="10" t="str">
        <f t="shared" si="178"/>
        <v>-</v>
      </c>
      <c r="BS749" s="9" t="str" cm="1">
        <f t="array" ref="BS749">IF(BQ749&lt;$K$45,"-",IF(BC749&lt;0,_xll.Dce_5575_1121_SigmaCr1(AN749,AG749,$B$23,$D$23),"-"))</f>
        <v>-</v>
      </c>
      <c r="BT749" s="10">
        <f t="shared" si="179"/>
        <v>0</v>
      </c>
      <c r="BU749" s="7" t="str">
        <f t="shared" si="180"/>
        <v>OK</v>
      </c>
    </row>
    <row r="750" spans="27:73">
      <c r="AA750" s="6" t="s">
        <v>282</v>
      </c>
      <c r="AB750" s="5" t="s">
        <v>283</v>
      </c>
      <c r="AC750" s="5" t="s">
        <v>284</v>
      </c>
      <c r="AD750" s="4">
        <v>2.62</v>
      </c>
      <c r="AE750" s="4">
        <v>28</v>
      </c>
      <c r="AF750" s="5">
        <v>114.3</v>
      </c>
      <c r="AG750" s="5">
        <v>6.5000000000000009</v>
      </c>
      <c r="AH750" s="6" t="str">
        <f t="shared" si="166"/>
        <v>114.3 x 6.5</v>
      </c>
      <c r="AI750" s="11" cm="1">
        <f t="array" ref="AI750">_xll.DCEPropSectPipe(AF750, AG750, "Area")</f>
        <v>2201.3139723703698</v>
      </c>
      <c r="AJ750" s="151" cm="1">
        <f t="array" ref="AJ750">_xll.DCEPropSectPipe(AF750, AG750, "Ix")</f>
        <v>3209265.3722516391</v>
      </c>
      <c r="AK750" s="151" cm="1">
        <f t="array" ref="AK750">_xll.DCEPropSectPipe(AF750, AG750, "W")</f>
        <v>56155.124623825708</v>
      </c>
      <c r="AL750" s="151" cm="1">
        <f t="array" ref="AL750">_xll.DCEPropSectPipe(AF750, AG750, "Sx")</f>
        <v>37813.500833333332</v>
      </c>
      <c r="AM750" s="11">
        <f>2*Cal!AG750</f>
        <v>13.000000000000002</v>
      </c>
      <c r="AN750" s="11">
        <f t="shared" si="167"/>
        <v>53.9</v>
      </c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B750" s="5" t="s">
        <v>305</v>
      </c>
      <c r="BC750" s="3">
        <v>-1101.8526026296022</v>
      </c>
      <c r="BD750" s="3">
        <v>0</v>
      </c>
      <c r="BE750" s="3">
        <v>-3.2971625283350492</v>
      </c>
      <c r="BF750" s="3">
        <v>-2.08854583213409</v>
      </c>
      <c r="BG750" s="3">
        <v>0</v>
      </c>
      <c r="BH750" s="153">
        <f t="shared" si="168"/>
        <v>2.08854583213409</v>
      </c>
      <c r="BI750" s="153">
        <f t="shared" si="169"/>
        <v>3.2971625283350492</v>
      </c>
      <c r="BJ750" s="8">
        <f t="shared" si="170"/>
        <v>2.383538750598666</v>
      </c>
      <c r="BK750" s="8">
        <f t="shared" si="171"/>
        <v>0.17710683415126766</v>
      </c>
      <c r="BL750" s="8">
        <f t="shared" si="172"/>
        <v>2.5606455847499339</v>
      </c>
      <c r="BM750" s="8">
        <f t="shared" si="173"/>
        <v>2.4535277350331938E-2</v>
      </c>
      <c r="BN750" s="7" t="str">
        <f t="shared" si="174"/>
        <v>O/S</v>
      </c>
      <c r="BO750" s="9">
        <f t="shared" si="175"/>
        <v>0.17710683415126768</v>
      </c>
      <c r="BP750" s="7" t="str">
        <f t="shared" si="176"/>
        <v>OK</v>
      </c>
      <c r="BQ750" s="11">
        <f t="shared" si="177"/>
        <v>8.2923076923076913</v>
      </c>
      <c r="BR750" s="10" t="str">
        <f t="shared" si="178"/>
        <v>-</v>
      </c>
      <c r="BS750" s="9" t="str" cm="1">
        <f t="array" ref="BS750">IF(BQ750&lt;$K$45,"-",IF(BC750&lt;0,_xll.Dce_5575_1121_SigmaCr1(AN750,AG750,$B$23,$D$23),"-"))</f>
        <v>-</v>
      </c>
      <c r="BT750" s="10">
        <f t="shared" si="179"/>
        <v>0</v>
      </c>
      <c r="BU750" s="7" t="str">
        <f t="shared" si="180"/>
        <v>OK</v>
      </c>
    </row>
    <row r="751" spans="27:73">
      <c r="AA751" s="6" t="s">
        <v>282</v>
      </c>
      <c r="AB751" s="5" t="s">
        <v>283</v>
      </c>
      <c r="AC751" s="5" t="s">
        <v>284</v>
      </c>
      <c r="AD751" s="4">
        <v>3.06</v>
      </c>
      <c r="AE751" s="4">
        <v>28</v>
      </c>
      <c r="AF751" s="5">
        <v>114.3</v>
      </c>
      <c r="AG751" s="5">
        <v>6.5000000000000009</v>
      </c>
      <c r="AH751" s="6" t="str">
        <f t="shared" si="166"/>
        <v>114.3 x 6.5</v>
      </c>
      <c r="AI751" s="11" cm="1">
        <f t="array" ref="AI751">_xll.DCEPropSectPipe(AF751, AG751, "Area")</f>
        <v>2201.3139723703698</v>
      </c>
      <c r="AJ751" s="151" cm="1">
        <f t="array" ref="AJ751">_xll.DCEPropSectPipe(AF751, AG751, "Ix")</f>
        <v>3209265.3722516391</v>
      </c>
      <c r="AK751" s="151" cm="1">
        <f t="array" ref="AK751">_xll.DCEPropSectPipe(AF751, AG751, "W")</f>
        <v>56155.124623825708</v>
      </c>
      <c r="AL751" s="151" cm="1">
        <f t="array" ref="AL751">_xll.DCEPropSectPipe(AF751, AG751, "Sx")</f>
        <v>37813.500833333332</v>
      </c>
      <c r="AM751" s="11">
        <f>2*Cal!AG751</f>
        <v>13.000000000000002</v>
      </c>
      <c r="AN751" s="11">
        <f t="shared" si="167"/>
        <v>53.9</v>
      </c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B751" s="5" t="s">
        <v>305</v>
      </c>
      <c r="BC751" s="3">
        <v>-1101.8526026296022</v>
      </c>
      <c r="BD751" s="3">
        <v>0</v>
      </c>
      <c r="BE751" s="3">
        <v>-3.2156188349069916</v>
      </c>
      <c r="BF751" s="3">
        <v>-0.66387490892489365</v>
      </c>
      <c r="BG751" s="3">
        <v>0</v>
      </c>
      <c r="BH751" s="153">
        <f t="shared" si="168"/>
        <v>0.66387490892489365</v>
      </c>
      <c r="BI751" s="153">
        <f t="shared" si="169"/>
        <v>3.2156188349069916</v>
      </c>
      <c r="BJ751" s="8">
        <f t="shared" si="170"/>
        <v>2.383538750598666</v>
      </c>
      <c r="BK751" s="8">
        <f t="shared" si="171"/>
        <v>5.6296003459980724E-2</v>
      </c>
      <c r="BL751" s="8">
        <f t="shared" si="172"/>
        <v>2.4398347540586469</v>
      </c>
      <c r="BM751" s="8">
        <f t="shared" si="173"/>
        <v>2.392848374606333E-2</v>
      </c>
      <c r="BN751" s="7" t="str">
        <f t="shared" si="174"/>
        <v>O/S</v>
      </c>
      <c r="BO751" s="9">
        <f t="shared" si="175"/>
        <v>5.6296003459980731E-2</v>
      </c>
      <c r="BP751" s="7" t="str">
        <f t="shared" si="176"/>
        <v>OK</v>
      </c>
      <c r="BQ751" s="11">
        <f t="shared" si="177"/>
        <v>8.2923076923076913</v>
      </c>
      <c r="BR751" s="10" t="str">
        <f t="shared" si="178"/>
        <v>-</v>
      </c>
      <c r="BS751" s="9" t="str" cm="1">
        <f t="array" ref="BS751">IF(BQ751&lt;$K$45,"-",IF(BC751&lt;0,_xll.Dce_5575_1121_SigmaCr1(AN751,AG751,$B$23,$D$23),"-"))</f>
        <v>-</v>
      </c>
      <c r="BT751" s="10">
        <f t="shared" si="179"/>
        <v>0</v>
      </c>
      <c r="BU751" s="7" t="str">
        <f t="shared" si="180"/>
        <v>OK</v>
      </c>
    </row>
    <row r="752" spans="27:73">
      <c r="AA752" s="6" t="s">
        <v>282</v>
      </c>
      <c r="AB752" s="5" t="s">
        <v>283</v>
      </c>
      <c r="AC752" s="5" t="s">
        <v>284</v>
      </c>
      <c r="AD752" s="4">
        <v>3.5</v>
      </c>
      <c r="AE752" s="4">
        <v>28</v>
      </c>
      <c r="AF752" s="5">
        <v>114.3</v>
      </c>
      <c r="AG752" s="5">
        <v>6.5000000000000009</v>
      </c>
      <c r="AH752" s="6" t="str">
        <f t="shared" si="166"/>
        <v>114.3 x 6.5</v>
      </c>
      <c r="AI752" s="11" cm="1">
        <f t="array" ref="AI752">_xll.DCEPropSectPipe(AF752, AG752, "Area")</f>
        <v>2201.3139723703698</v>
      </c>
      <c r="AJ752" s="151" cm="1">
        <f t="array" ref="AJ752">_xll.DCEPropSectPipe(AF752, AG752, "Ix")</f>
        <v>3209265.3722516391</v>
      </c>
      <c r="AK752" s="151" cm="1">
        <f t="array" ref="AK752">_xll.DCEPropSectPipe(AF752, AG752, "W")</f>
        <v>56155.124623825708</v>
      </c>
      <c r="AL752" s="151" cm="1">
        <f t="array" ref="AL752">_xll.DCEPropSectPipe(AF752, AG752, "Sx")</f>
        <v>37813.500833333332</v>
      </c>
      <c r="AM752" s="11">
        <f>2*Cal!AG752</f>
        <v>13.000000000000002</v>
      </c>
      <c r="AN752" s="11">
        <f t="shared" si="167"/>
        <v>53.9</v>
      </c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B752" s="5" t="s">
        <v>305</v>
      </c>
      <c r="BC752" s="3">
        <v>-1101.8526026296022</v>
      </c>
      <c r="BD752" s="3">
        <v>0</v>
      </c>
      <c r="BE752" s="3">
        <v>-3.1340751414789341</v>
      </c>
      <c r="BF752" s="3">
        <v>0.72512064840952739</v>
      </c>
      <c r="BG752" s="3">
        <v>0</v>
      </c>
      <c r="BH752" s="153">
        <f t="shared" si="168"/>
        <v>0.72512064840952739</v>
      </c>
      <c r="BI752" s="153">
        <f t="shared" si="169"/>
        <v>3.1340751414789341</v>
      </c>
      <c r="BJ752" s="8">
        <f t="shared" si="170"/>
        <v>2.383538750598666</v>
      </c>
      <c r="BK752" s="8">
        <f t="shared" si="171"/>
        <v>6.1489587847014839E-2</v>
      </c>
      <c r="BL752" s="8">
        <f t="shared" si="172"/>
        <v>2.445028338445681</v>
      </c>
      <c r="BM752" s="8">
        <f t="shared" si="173"/>
        <v>2.3321690141794721E-2</v>
      </c>
      <c r="BN752" s="7" t="str">
        <f t="shared" si="174"/>
        <v>O/S</v>
      </c>
      <c r="BO752" s="9">
        <f t="shared" si="175"/>
        <v>6.1489587847014845E-2</v>
      </c>
      <c r="BP752" s="7" t="str">
        <f t="shared" si="176"/>
        <v>OK</v>
      </c>
      <c r="BQ752" s="11">
        <f t="shared" si="177"/>
        <v>8.2923076923076913</v>
      </c>
      <c r="BR752" s="10" t="str">
        <f t="shared" si="178"/>
        <v>-</v>
      </c>
      <c r="BS752" s="9" t="str" cm="1">
        <f t="array" ref="BS752">IF(BQ752&lt;$K$45,"-",IF(BC752&lt;0,_xll.Dce_5575_1121_SigmaCr1(AN752,AG752,$B$23,$D$23),"-"))</f>
        <v>-</v>
      </c>
      <c r="BT752" s="10">
        <f t="shared" si="179"/>
        <v>0</v>
      </c>
      <c r="BU752" s="7" t="str">
        <f t="shared" si="180"/>
        <v>OK</v>
      </c>
    </row>
    <row r="753" spans="27:73">
      <c r="AA753" s="6" t="s">
        <v>282</v>
      </c>
      <c r="AB753" s="5" t="s">
        <v>283</v>
      </c>
      <c r="AC753" s="5" t="s">
        <v>284</v>
      </c>
      <c r="AD753" s="4">
        <v>3.5</v>
      </c>
      <c r="AE753" s="4">
        <v>28</v>
      </c>
      <c r="AF753" s="5">
        <v>114.3</v>
      </c>
      <c r="AG753" s="5">
        <v>6.5000000000000009</v>
      </c>
      <c r="AH753" s="6" t="str">
        <f t="shared" si="166"/>
        <v>114.3 x 6.5</v>
      </c>
      <c r="AI753" s="11" cm="1">
        <f t="array" ref="AI753">_xll.DCEPropSectPipe(AF753, AG753, "Area")</f>
        <v>2201.3139723703698</v>
      </c>
      <c r="AJ753" s="151" cm="1">
        <f t="array" ref="AJ753">_xll.DCEPropSectPipe(AF753, AG753, "Ix")</f>
        <v>3209265.3722516391</v>
      </c>
      <c r="AK753" s="151" cm="1">
        <f t="array" ref="AK753">_xll.DCEPropSectPipe(AF753, AG753, "W")</f>
        <v>56155.124623825708</v>
      </c>
      <c r="AL753" s="151" cm="1">
        <f t="array" ref="AL753">_xll.DCEPropSectPipe(AF753, AG753, "Sx")</f>
        <v>37813.500833333332</v>
      </c>
      <c r="AM753" s="11">
        <f>2*Cal!AG753</f>
        <v>13.000000000000002</v>
      </c>
      <c r="AN753" s="11">
        <f t="shared" si="167"/>
        <v>53.9</v>
      </c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B753" s="5" t="s">
        <v>305</v>
      </c>
      <c r="BC753" s="3">
        <v>103.83278299767125</v>
      </c>
      <c r="BD753" s="3">
        <v>0</v>
      </c>
      <c r="BE753" s="3">
        <v>-0.34114483228524678</v>
      </c>
      <c r="BF753" s="3">
        <v>0.72512064840968238</v>
      </c>
      <c r="BG753" s="3">
        <v>0</v>
      </c>
      <c r="BH753" s="153">
        <f t="shared" si="168"/>
        <v>0.72512064840968238</v>
      </c>
      <c r="BI753" s="153">
        <f t="shared" si="169"/>
        <v>0.34114483228524678</v>
      </c>
      <c r="BJ753" s="8">
        <f t="shared" si="170"/>
        <v>0.22461213166517116</v>
      </c>
      <c r="BK753" s="8">
        <f t="shared" si="171"/>
        <v>6.1489587847027974E-2</v>
      </c>
      <c r="BL753" s="8">
        <f t="shared" si="172"/>
        <v>0.28610171951219915</v>
      </c>
      <c r="BM753" s="8">
        <f t="shared" si="173"/>
        <v>2.5385715762630602E-3</v>
      </c>
      <c r="BN753" s="7" t="str">
        <f t="shared" si="174"/>
        <v>OK</v>
      </c>
      <c r="BO753" s="9">
        <f t="shared" si="175"/>
        <v>6.1489587847027988E-2</v>
      </c>
      <c r="BP753" s="7" t="str">
        <f t="shared" si="176"/>
        <v>OK</v>
      </c>
      <c r="BQ753" s="11">
        <f t="shared" si="177"/>
        <v>8.2923076923076913</v>
      </c>
      <c r="BR753" s="10" t="str">
        <f t="shared" si="178"/>
        <v>-</v>
      </c>
      <c r="BS753" s="9" t="str" cm="1">
        <f t="array" ref="BS753">IF(BQ753&lt;$K$45,"-",IF(BC753&lt;0,_xll.Dce_5575_1121_SigmaCr1(AN753,AG753,$B$23,$D$23),"-"))</f>
        <v>-</v>
      </c>
      <c r="BT753" s="10">
        <f t="shared" si="179"/>
        <v>0</v>
      </c>
      <c r="BU753" s="7" t="str">
        <f t="shared" si="180"/>
        <v>OK</v>
      </c>
    </row>
    <row r="754" spans="27:73">
      <c r="AA754" s="6" t="s">
        <v>282</v>
      </c>
      <c r="AB754" s="5" t="s">
        <v>283</v>
      </c>
      <c r="AC754" s="5" t="s">
        <v>284</v>
      </c>
      <c r="AD754" s="4">
        <v>3.94</v>
      </c>
      <c r="AE754" s="4">
        <v>28</v>
      </c>
      <c r="AF754" s="5">
        <v>114.3</v>
      </c>
      <c r="AG754" s="5">
        <v>6.5000000000000009</v>
      </c>
      <c r="AH754" s="6" t="str">
        <f t="shared" si="166"/>
        <v>114.3 x 6.5</v>
      </c>
      <c r="AI754" s="11" cm="1">
        <f t="array" ref="AI754">_xll.DCEPropSectPipe(AF754, AG754, "Area")</f>
        <v>2201.3139723703698</v>
      </c>
      <c r="AJ754" s="151" cm="1">
        <f t="array" ref="AJ754">_xll.DCEPropSectPipe(AF754, AG754, "Ix")</f>
        <v>3209265.3722516391</v>
      </c>
      <c r="AK754" s="151" cm="1">
        <f t="array" ref="AK754">_xll.DCEPropSectPipe(AF754, AG754, "W")</f>
        <v>56155.124623825708</v>
      </c>
      <c r="AL754" s="151" cm="1">
        <f t="array" ref="AL754">_xll.DCEPropSectPipe(AF754, AG754, "Sx")</f>
        <v>37813.500833333332</v>
      </c>
      <c r="AM754" s="11">
        <f>2*Cal!AG754</f>
        <v>13.000000000000002</v>
      </c>
      <c r="AN754" s="11">
        <f t="shared" si="167"/>
        <v>53.9</v>
      </c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B754" s="5" t="s">
        <v>305</v>
      </c>
      <c r="BC754" s="3">
        <v>103.83278299767125</v>
      </c>
      <c r="BD754" s="3">
        <v>0</v>
      </c>
      <c r="BE754" s="3">
        <v>-0.25960113885718888</v>
      </c>
      <c r="BF754" s="3">
        <v>0.85653382959709012</v>
      </c>
      <c r="BG754" s="3">
        <v>0</v>
      </c>
      <c r="BH754" s="153">
        <f t="shared" si="168"/>
        <v>0.85653382959709012</v>
      </c>
      <c r="BI754" s="153">
        <f t="shared" si="169"/>
        <v>0.25960113885718888</v>
      </c>
      <c r="BJ754" s="8">
        <f t="shared" si="170"/>
        <v>0.22461213166517116</v>
      </c>
      <c r="BK754" s="8">
        <f t="shared" si="171"/>
        <v>7.2633309056184786E-2</v>
      </c>
      <c r="BL754" s="8">
        <f t="shared" si="172"/>
        <v>0.29724544072135595</v>
      </c>
      <c r="BM754" s="8">
        <f t="shared" si="173"/>
        <v>1.9317779719944463E-3</v>
      </c>
      <c r="BN754" s="7" t="str">
        <f t="shared" si="174"/>
        <v>OK</v>
      </c>
      <c r="BO754" s="9">
        <f t="shared" si="175"/>
        <v>7.26333090561848E-2</v>
      </c>
      <c r="BP754" s="7" t="str">
        <f t="shared" si="176"/>
        <v>OK</v>
      </c>
      <c r="BQ754" s="11">
        <f t="shared" si="177"/>
        <v>8.2923076923076913</v>
      </c>
      <c r="BR754" s="10" t="str">
        <f t="shared" si="178"/>
        <v>-</v>
      </c>
      <c r="BS754" s="9" t="str" cm="1">
        <f t="array" ref="BS754">IF(BQ754&lt;$K$45,"-",IF(BC754&lt;0,_xll.Dce_5575_1121_SigmaCr1(AN754,AG754,$B$23,$D$23),"-"))</f>
        <v>-</v>
      </c>
      <c r="BT754" s="10">
        <f t="shared" si="179"/>
        <v>0</v>
      </c>
      <c r="BU754" s="7" t="str">
        <f t="shared" si="180"/>
        <v>OK</v>
      </c>
    </row>
    <row r="755" spans="27:73">
      <c r="AA755" s="6" t="s">
        <v>282</v>
      </c>
      <c r="AB755" s="5" t="s">
        <v>283</v>
      </c>
      <c r="AC755" s="5" t="s">
        <v>284</v>
      </c>
      <c r="AD755" s="4">
        <v>4.38</v>
      </c>
      <c r="AE755" s="4">
        <v>28</v>
      </c>
      <c r="AF755" s="5">
        <v>114.3</v>
      </c>
      <c r="AG755" s="5">
        <v>6.5000000000000009</v>
      </c>
      <c r="AH755" s="6" t="str">
        <f t="shared" si="166"/>
        <v>114.3 x 6.5</v>
      </c>
      <c r="AI755" s="11" cm="1">
        <f t="array" ref="AI755">_xll.DCEPropSectPipe(AF755, AG755, "Area")</f>
        <v>2201.3139723703698</v>
      </c>
      <c r="AJ755" s="151" cm="1">
        <f t="array" ref="AJ755">_xll.DCEPropSectPipe(AF755, AG755, "Ix")</f>
        <v>3209265.3722516391</v>
      </c>
      <c r="AK755" s="151" cm="1">
        <f t="array" ref="AK755">_xll.DCEPropSectPipe(AF755, AG755, "W")</f>
        <v>56155.124623825708</v>
      </c>
      <c r="AL755" s="151" cm="1">
        <f t="array" ref="AL755">_xll.DCEPropSectPipe(AF755, AG755, "Sx")</f>
        <v>37813.500833333332</v>
      </c>
      <c r="AM755" s="11">
        <f>2*Cal!AG755</f>
        <v>13.000000000000002</v>
      </c>
      <c r="AN755" s="11">
        <f t="shared" si="167"/>
        <v>53.9</v>
      </c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B755" s="5" t="s">
        <v>305</v>
      </c>
      <c r="BC755" s="3">
        <v>103.83278299767125</v>
      </c>
      <c r="BD755" s="3">
        <v>0</v>
      </c>
      <c r="BE755" s="3">
        <v>-0.17805744542913099</v>
      </c>
      <c r="BF755" s="3">
        <v>0.95227164490972271</v>
      </c>
      <c r="BG755" s="3">
        <v>0</v>
      </c>
      <c r="BH755" s="153">
        <f t="shared" si="168"/>
        <v>0.95227164490972271</v>
      </c>
      <c r="BI755" s="153">
        <f t="shared" si="169"/>
        <v>0.17805744542913099</v>
      </c>
      <c r="BJ755" s="8">
        <f t="shared" si="170"/>
        <v>0.22461213166517116</v>
      </c>
      <c r="BK755" s="8">
        <f t="shared" si="171"/>
        <v>8.075179088105025E-2</v>
      </c>
      <c r="BL755" s="8">
        <f t="shared" si="172"/>
        <v>0.30536392254622141</v>
      </c>
      <c r="BM755" s="8">
        <f t="shared" si="173"/>
        <v>1.3249843677258326E-3</v>
      </c>
      <c r="BN755" s="7" t="str">
        <f t="shared" si="174"/>
        <v>OK</v>
      </c>
      <c r="BO755" s="9">
        <f t="shared" si="175"/>
        <v>8.0751790881050264E-2</v>
      </c>
      <c r="BP755" s="7" t="str">
        <f t="shared" si="176"/>
        <v>OK</v>
      </c>
      <c r="BQ755" s="11">
        <f t="shared" si="177"/>
        <v>8.2923076923076913</v>
      </c>
      <c r="BR755" s="10" t="str">
        <f t="shared" si="178"/>
        <v>-</v>
      </c>
      <c r="BS755" s="9" t="str" cm="1">
        <f t="array" ref="BS755">IF(BQ755&lt;$K$45,"-",IF(BC755&lt;0,_xll.Dce_5575_1121_SigmaCr1(AN755,AG755,$B$23,$D$23),"-"))</f>
        <v>-</v>
      </c>
      <c r="BT755" s="10">
        <f t="shared" si="179"/>
        <v>0</v>
      </c>
      <c r="BU755" s="7" t="str">
        <f t="shared" si="180"/>
        <v>OK</v>
      </c>
    </row>
    <row r="756" spans="27:73">
      <c r="AA756" s="6" t="s">
        <v>282</v>
      </c>
      <c r="AB756" s="5" t="s">
        <v>283</v>
      </c>
      <c r="AC756" s="5" t="s">
        <v>284</v>
      </c>
      <c r="AD756" s="4">
        <v>4.8099999999999996</v>
      </c>
      <c r="AE756" s="4">
        <v>28</v>
      </c>
      <c r="AF756" s="5">
        <v>114.3</v>
      </c>
      <c r="AG756" s="5">
        <v>6.5000000000000009</v>
      </c>
      <c r="AH756" s="6" t="str">
        <f t="shared" si="166"/>
        <v>114.3 x 6.5</v>
      </c>
      <c r="AI756" s="11" cm="1">
        <f t="array" ref="AI756">_xll.DCEPropSectPipe(AF756, AG756, "Area")</f>
        <v>2201.3139723703698</v>
      </c>
      <c r="AJ756" s="151" cm="1">
        <f t="array" ref="AJ756">_xll.DCEPropSectPipe(AF756, AG756, "Ix")</f>
        <v>3209265.3722516391</v>
      </c>
      <c r="AK756" s="151" cm="1">
        <f t="array" ref="AK756">_xll.DCEPropSectPipe(AF756, AG756, "W")</f>
        <v>56155.124623825708</v>
      </c>
      <c r="AL756" s="151" cm="1">
        <f t="array" ref="AL756">_xll.DCEPropSectPipe(AF756, AG756, "Sx")</f>
        <v>37813.500833333332</v>
      </c>
      <c r="AM756" s="11">
        <f>2*Cal!AG756</f>
        <v>13.000000000000002</v>
      </c>
      <c r="AN756" s="11">
        <f t="shared" si="167"/>
        <v>53.9</v>
      </c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B756" s="5" t="s">
        <v>305</v>
      </c>
      <c r="BC756" s="3">
        <v>103.83278299767125</v>
      </c>
      <c r="BD756" s="3">
        <v>0</v>
      </c>
      <c r="BE756" s="3">
        <v>-9.6513752001073094E-2</v>
      </c>
      <c r="BF756" s="3">
        <v>1.0123340943475798</v>
      </c>
      <c r="BG756" s="3">
        <v>0</v>
      </c>
      <c r="BH756" s="153">
        <f t="shared" si="168"/>
        <v>1.0123340943475798</v>
      </c>
      <c r="BI756" s="153">
        <f t="shared" si="169"/>
        <v>9.6513752001073094E-2</v>
      </c>
      <c r="BJ756" s="8">
        <f t="shared" si="170"/>
        <v>0.22461213166517116</v>
      </c>
      <c r="BK756" s="8">
        <f t="shared" si="171"/>
        <v>8.5845033321624326E-2</v>
      </c>
      <c r="BL756" s="8">
        <f t="shared" si="172"/>
        <v>0.31045716498679549</v>
      </c>
      <c r="BM756" s="8">
        <f t="shared" si="173"/>
        <v>7.1819076345721873E-4</v>
      </c>
      <c r="BN756" s="7" t="str">
        <f t="shared" si="174"/>
        <v>OK</v>
      </c>
      <c r="BO756" s="9">
        <f t="shared" si="175"/>
        <v>8.5845033321624339E-2</v>
      </c>
      <c r="BP756" s="7" t="str">
        <f t="shared" si="176"/>
        <v>OK</v>
      </c>
      <c r="BQ756" s="11">
        <f t="shared" si="177"/>
        <v>8.2923076923076913</v>
      </c>
      <c r="BR756" s="10" t="str">
        <f t="shared" si="178"/>
        <v>-</v>
      </c>
      <c r="BS756" s="9" t="str" cm="1">
        <f t="array" ref="BS756">IF(BQ756&lt;$K$45,"-",IF(BC756&lt;0,_xll.Dce_5575_1121_SigmaCr1(AN756,AG756,$B$23,$D$23),"-"))</f>
        <v>-</v>
      </c>
      <c r="BT756" s="10">
        <f t="shared" si="179"/>
        <v>0</v>
      </c>
      <c r="BU756" s="7" t="str">
        <f t="shared" si="180"/>
        <v>OK</v>
      </c>
    </row>
    <row r="757" spans="27:73">
      <c r="AA757" s="6" t="s">
        <v>282</v>
      </c>
      <c r="AB757" s="5" t="s">
        <v>283</v>
      </c>
      <c r="AC757" s="5" t="s">
        <v>284</v>
      </c>
      <c r="AD757" s="4">
        <v>5.25</v>
      </c>
      <c r="AE757" s="4">
        <v>28</v>
      </c>
      <c r="AF757" s="5">
        <v>114.3</v>
      </c>
      <c r="AG757" s="5">
        <v>6.5000000000000009</v>
      </c>
      <c r="AH757" s="6" t="str">
        <f t="shared" si="166"/>
        <v>114.3 x 6.5</v>
      </c>
      <c r="AI757" s="11" cm="1">
        <f t="array" ref="AI757">_xll.DCEPropSectPipe(AF757, AG757, "Area")</f>
        <v>2201.3139723703698</v>
      </c>
      <c r="AJ757" s="151" cm="1">
        <f t="array" ref="AJ757">_xll.DCEPropSectPipe(AF757, AG757, "Ix")</f>
        <v>3209265.3722516391</v>
      </c>
      <c r="AK757" s="151" cm="1">
        <f t="array" ref="AK757">_xll.DCEPropSectPipe(AF757, AG757, "W")</f>
        <v>56155.124623825708</v>
      </c>
      <c r="AL757" s="151" cm="1">
        <f t="array" ref="AL757">_xll.DCEPropSectPipe(AF757, AG757, "Sx")</f>
        <v>37813.500833333332</v>
      </c>
      <c r="AM757" s="11">
        <f>2*Cal!AG757</f>
        <v>13.000000000000002</v>
      </c>
      <c r="AN757" s="11">
        <f t="shared" si="167"/>
        <v>53.9</v>
      </c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B757" s="5" t="s">
        <v>305</v>
      </c>
      <c r="BC757" s="3">
        <v>103.83278299767125</v>
      </c>
      <c r="BD757" s="3">
        <v>0</v>
      </c>
      <c r="BE757" s="3">
        <v>-1.4970058573015223E-2</v>
      </c>
      <c r="BF757" s="3">
        <v>1.0367211779106618</v>
      </c>
      <c r="BG757" s="3">
        <v>0</v>
      </c>
      <c r="BH757" s="153">
        <f t="shared" si="168"/>
        <v>1.0367211779106618</v>
      </c>
      <c r="BI757" s="153">
        <f t="shared" si="169"/>
        <v>1.4970058573015223E-2</v>
      </c>
      <c r="BJ757" s="8">
        <f t="shared" si="170"/>
        <v>0.22461213166517116</v>
      </c>
      <c r="BK757" s="8">
        <f t="shared" si="171"/>
        <v>8.7913036377907053E-2</v>
      </c>
      <c r="BL757" s="8">
        <f t="shared" si="172"/>
        <v>0.31252516804307823</v>
      </c>
      <c r="BM757" s="8">
        <f t="shared" si="173"/>
        <v>1.1139715918860501E-4</v>
      </c>
      <c r="BN757" s="7" t="str">
        <f t="shared" si="174"/>
        <v>OK</v>
      </c>
      <c r="BO757" s="9">
        <f t="shared" si="175"/>
        <v>8.7913036377907067E-2</v>
      </c>
      <c r="BP757" s="7" t="str">
        <f t="shared" si="176"/>
        <v>OK</v>
      </c>
      <c r="BQ757" s="11">
        <f t="shared" si="177"/>
        <v>8.2923076923076913</v>
      </c>
      <c r="BR757" s="10" t="str">
        <f t="shared" si="178"/>
        <v>-</v>
      </c>
      <c r="BS757" s="9" t="str" cm="1">
        <f t="array" ref="BS757">IF(BQ757&lt;$K$45,"-",IF(BC757&lt;0,_xll.Dce_5575_1121_SigmaCr1(AN757,AG757,$B$23,$D$23),"-"))</f>
        <v>-</v>
      </c>
      <c r="BT757" s="10">
        <f t="shared" si="179"/>
        <v>0</v>
      </c>
      <c r="BU757" s="7" t="str">
        <f t="shared" si="180"/>
        <v>OK</v>
      </c>
    </row>
    <row r="758" spans="27:73">
      <c r="AA758" s="6" t="s">
        <v>282</v>
      </c>
      <c r="AB758" s="5" t="s">
        <v>283</v>
      </c>
      <c r="AC758" s="5" t="s">
        <v>284</v>
      </c>
      <c r="AD758" s="4">
        <v>5.25</v>
      </c>
      <c r="AE758" s="4">
        <v>28</v>
      </c>
      <c r="AF758" s="5">
        <v>114.3</v>
      </c>
      <c r="AG758" s="5">
        <v>6.5000000000000009</v>
      </c>
      <c r="AH758" s="6" t="str">
        <f t="shared" si="166"/>
        <v>114.3 x 6.5</v>
      </c>
      <c r="AI758" s="11" cm="1">
        <f t="array" ref="AI758">_xll.DCEPropSectPipe(AF758, AG758, "Area")</f>
        <v>2201.3139723703698</v>
      </c>
      <c r="AJ758" s="151" cm="1">
        <f t="array" ref="AJ758">_xll.DCEPropSectPipe(AF758, AG758, "Ix")</f>
        <v>3209265.3722516391</v>
      </c>
      <c r="AK758" s="151" cm="1">
        <f t="array" ref="AK758">_xll.DCEPropSectPipe(AF758, AG758, "W")</f>
        <v>56155.124623825708</v>
      </c>
      <c r="AL758" s="151" cm="1">
        <f t="array" ref="AL758">_xll.DCEPropSectPipe(AF758, AG758, "Sx")</f>
        <v>37813.500833333332</v>
      </c>
      <c r="AM758" s="11">
        <f>2*Cal!AG758</f>
        <v>13.000000000000002</v>
      </c>
      <c r="AN758" s="11">
        <f t="shared" si="167"/>
        <v>53.9</v>
      </c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B758" s="5" t="s">
        <v>305</v>
      </c>
      <c r="BC758" s="3">
        <v>103.83278299767177</v>
      </c>
      <c r="BD758" s="3">
        <v>0</v>
      </c>
      <c r="BE758" s="3">
        <v>-2.2061638331831319</v>
      </c>
      <c r="BF758" s="3">
        <v>1.036721177910785</v>
      </c>
      <c r="BG758" s="3">
        <v>0</v>
      </c>
      <c r="BH758" s="153">
        <f t="shared" si="168"/>
        <v>1.036721177910785</v>
      </c>
      <c r="BI758" s="153">
        <f t="shared" si="169"/>
        <v>2.2061638331831319</v>
      </c>
      <c r="BJ758" s="8">
        <f t="shared" si="170"/>
        <v>0.22461213166517233</v>
      </c>
      <c r="BK758" s="8">
        <f t="shared" si="171"/>
        <v>8.7913036377917503E-2</v>
      </c>
      <c r="BL758" s="8">
        <f t="shared" si="172"/>
        <v>0.31252516804308983</v>
      </c>
      <c r="BM758" s="8">
        <f t="shared" si="173"/>
        <v>1.6416795066136077E-2</v>
      </c>
      <c r="BN758" s="7" t="str">
        <f t="shared" si="174"/>
        <v>OK</v>
      </c>
      <c r="BO758" s="9">
        <f t="shared" si="175"/>
        <v>8.7913036377917517E-2</v>
      </c>
      <c r="BP758" s="7" t="str">
        <f t="shared" si="176"/>
        <v>OK</v>
      </c>
      <c r="BQ758" s="11">
        <f t="shared" si="177"/>
        <v>8.2923076923076913</v>
      </c>
      <c r="BR758" s="10" t="str">
        <f t="shared" si="178"/>
        <v>-</v>
      </c>
      <c r="BS758" s="9" t="str" cm="1">
        <f t="array" ref="BS758">IF(BQ758&lt;$K$45,"-",IF(BC758&lt;0,_xll.Dce_5575_1121_SigmaCr1(AN758,AG758,$B$23,$D$23),"-"))</f>
        <v>-</v>
      </c>
      <c r="BT758" s="10">
        <f t="shared" si="179"/>
        <v>0</v>
      </c>
      <c r="BU758" s="7" t="str">
        <f t="shared" si="180"/>
        <v>OK</v>
      </c>
    </row>
    <row r="759" spans="27:73">
      <c r="AA759" s="6" t="s">
        <v>282</v>
      </c>
      <c r="AB759" s="5" t="s">
        <v>283</v>
      </c>
      <c r="AC759" s="5" t="s">
        <v>284</v>
      </c>
      <c r="AD759" s="4">
        <v>5.69</v>
      </c>
      <c r="AE759" s="4">
        <v>28</v>
      </c>
      <c r="AF759" s="5">
        <v>114.3</v>
      </c>
      <c r="AG759" s="5">
        <v>6.5000000000000009</v>
      </c>
      <c r="AH759" s="6" t="str">
        <f t="shared" si="166"/>
        <v>114.3 x 6.5</v>
      </c>
      <c r="AI759" s="11" cm="1">
        <f t="array" ref="AI759">_xll.DCEPropSectPipe(AF759, AG759, "Area")</f>
        <v>2201.3139723703698</v>
      </c>
      <c r="AJ759" s="151" cm="1">
        <f t="array" ref="AJ759">_xll.DCEPropSectPipe(AF759, AG759, "Ix")</f>
        <v>3209265.3722516391</v>
      </c>
      <c r="AK759" s="151" cm="1">
        <f t="array" ref="AK759">_xll.DCEPropSectPipe(AF759, AG759, "W")</f>
        <v>56155.124623825708</v>
      </c>
      <c r="AL759" s="151" cm="1">
        <f t="array" ref="AL759">_xll.DCEPropSectPipe(AF759, AG759, "Sx")</f>
        <v>37813.500833333332</v>
      </c>
      <c r="AM759" s="11">
        <f>2*Cal!AG759</f>
        <v>13.000000000000002</v>
      </c>
      <c r="AN759" s="11">
        <f t="shared" si="167"/>
        <v>53.9</v>
      </c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B759" s="5" t="s">
        <v>305</v>
      </c>
      <c r="BC759" s="3">
        <v>103.83278299767177</v>
      </c>
      <c r="BD759" s="3">
        <v>0</v>
      </c>
      <c r="BE759" s="3">
        <v>-2.1246201397550739</v>
      </c>
      <c r="BF759" s="3">
        <v>1.9840801719910173</v>
      </c>
      <c r="BG759" s="3">
        <v>0</v>
      </c>
      <c r="BH759" s="153">
        <f t="shared" si="168"/>
        <v>1.9840801719910173</v>
      </c>
      <c r="BI759" s="153">
        <f t="shared" si="169"/>
        <v>2.1246201397550739</v>
      </c>
      <c r="BJ759" s="8">
        <f t="shared" si="170"/>
        <v>0.22461213166517233</v>
      </c>
      <c r="BK759" s="8">
        <f t="shared" si="171"/>
        <v>0.1682482388258508</v>
      </c>
      <c r="BL759" s="8">
        <f t="shared" si="172"/>
        <v>0.39286037049102313</v>
      </c>
      <c r="BM759" s="8">
        <f t="shared" si="173"/>
        <v>1.5810001461867462E-2</v>
      </c>
      <c r="BN759" s="7" t="str">
        <f t="shared" si="174"/>
        <v>OK</v>
      </c>
      <c r="BO759" s="9">
        <f t="shared" si="175"/>
        <v>0.16824823882585083</v>
      </c>
      <c r="BP759" s="7" t="str">
        <f t="shared" si="176"/>
        <v>OK</v>
      </c>
      <c r="BQ759" s="11">
        <f t="shared" si="177"/>
        <v>8.2923076923076913</v>
      </c>
      <c r="BR759" s="10" t="str">
        <f t="shared" si="178"/>
        <v>-</v>
      </c>
      <c r="BS759" s="9" t="str" cm="1">
        <f t="array" ref="BS759">IF(BQ759&lt;$K$45,"-",IF(BC759&lt;0,_xll.Dce_5575_1121_SigmaCr1(AN759,AG759,$B$23,$D$23),"-"))</f>
        <v>-</v>
      </c>
      <c r="BT759" s="10">
        <f t="shared" si="179"/>
        <v>0</v>
      </c>
      <c r="BU759" s="7" t="str">
        <f t="shared" si="180"/>
        <v>OK</v>
      </c>
    </row>
    <row r="760" spans="27:73">
      <c r="AA760" s="6" t="s">
        <v>282</v>
      </c>
      <c r="AB760" s="5" t="s">
        <v>283</v>
      </c>
      <c r="AC760" s="5" t="s">
        <v>284</v>
      </c>
      <c r="AD760" s="4">
        <v>6.12</v>
      </c>
      <c r="AE760" s="4">
        <v>28</v>
      </c>
      <c r="AF760" s="5">
        <v>114.3</v>
      </c>
      <c r="AG760" s="5">
        <v>6.5000000000000009</v>
      </c>
      <c r="AH760" s="6" t="str">
        <f t="shared" si="166"/>
        <v>114.3 x 6.5</v>
      </c>
      <c r="AI760" s="11" cm="1">
        <f t="array" ref="AI760">_xll.DCEPropSectPipe(AF760, AG760, "Area")</f>
        <v>2201.3139723703698</v>
      </c>
      <c r="AJ760" s="151" cm="1">
        <f t="array" ref="AJ760">_xll.DCEPropSectPipe(AF760, AG760, "Ix")</f>
        <v>3209265.3722516391</v>
      </c>
      <c r="AK760" s="151" cm="1">
        <f t="array" ref="AK760">_xll.DCEPropSectPipe(AF760, AG760, "W")</f>
        <v>56155.124623825708</v>
      </c>
      <c r="AL760" s="151" cm="1">
        <f t="array" ref="AL760">_xll.DCEPropSectPipe(AF760, AG760, "Sx")</f>
        <v>37813.500833333332</v>
      </c>
      <c r="AM760" s="11">
        <f>2*Cal!AG760</f>
        <v>13.000000000000002</v>
      </c>
      <c r="AN760" s="11">
        <f t="shared" si="167"/>
        <v>53.9</v>
      </c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B760" s="5" t="s">
        <v>305</v>
      </c>
      <c r="BC760" s="3">
        <v>103.83278299767177</v>
      </c>
      <c r="BD760" s="3">
        <v>0</v>
      </c>
      <c r="BE760" s="3">
        <v>-2.0430764463270159</v>
      </c>
      <c r="BF760" s="3">
        <v>2.8957638001964749</v>
      </c>
      <c r="BG760" s="3">
        <v>0</v>
      </c>
      <c r="BH760" s="153">
        <f t="shared" si="168"/>
        <v>2.8957638001964749</v>
      </c>
      <c r="BI760" s="153">
        <f t="shared" si="169"/>
        <v>2.0430764463270159</v>
      </c>
      <c r="BJ760" s="8">
        <f t="shared" si="170"/>
        <v>0.22461213166517233</v>
      </c>
      <c r="BK760" s="8">
        <f t="shared" si="171"/>
        <v>0.24555820188949282</v>
      </c>
      <c r="BL760" s="8">
        <f t="shared" si="172"/>
        <v>0.47017033355466514</v>
      </c>
      <c r="BM760" s="8">
        <f t="shared" si="173"/>
        <v>1.5203207857598848E-2</v>
      </c>
      <c r="BN760" s="7" t="str">
        <f t="shared" si="174"/>
        <v>OK</v>
      </c>
      <c r="BO760" s="9">
        <f t="shared" si="175"/>
        <v>0.24555820188949284</v>
      </c>
      <c r="BP760" s="7" t="str">
        <f t="shared" si="176"/>
        <v>OK</v>
      </c>
      <c r="BQ760" s="11">
        <f t="shared" si="177"/>
        <v>8.2923076923076913</v>
      </c>
      <c r="BR760" s="10" t="str">
        <f t="shared" si="178"/>
        <v>-</v>
      </c>
      <c r="BS760" s="9" t="str" cm="1">
        <f t="array" ref="BS760">IF(BQ760&lt;$K$45,"-",IF(BC760&lt;0,_xll.Dce_5575_1121_SigmaCr1(AN760,AG760,$B$23,$D$23),"-"))</f>
        <v>-</v>
      </c>
      <c r="BT760" s="10">
        <f t="shared" si="179"/>
        <v>0</v>
      </c>
      <c r="BU760" s="7" t="str">
        <f t="shared" si="180"/>
        <v>OK</v>
      </c>
    </row>
    <row r="761" spans="27:73">
      <c r="AA761" s="6" t="s">
        <v>282</v>
      </c>
      <c r="AB761" s="5" t="s">
        <v>283</v>
      </c>
      <c r="AC761" s="5" t="s">
        <v>284</v>
      </c>
      <c r="AD761" s="4">
        <v>6.56</v>
      </c>
      <c r="AE761" s="4">
        <v>28</v>
      </c>
      <c r="AF761" s="5">
        <v>114.3</v>
      </c>
      <c r="AG761" s="5">
        <v>6.5000000000000009</v>
      </c>
      <c r="AH761" s="6" t="str">
        <f t="shared" si="166"/>
        <v>114.3 x 6.5</v>
      </c>
      <c r="AI761" s="11" cm="1">
        <f t="array" ref="AI761">_xll.DCEPropSectPipe(AF761, AG761, "Area")</f>
        <v>2201.3139723703698</v>
      </c>
      <c r="AJ761" s="151" cm="1">
        <f t="array" ref="AJ761">_xll.DCEPropSectPipe(AF761, AG761, "Ix")</f>
        <v>3209265.3722516391</v>
      </c>
      <c r="AK761" s="151" cm="1">
        <f t="array" ref="AK761">_xll.DCEPropSectPipe(AF761, AG761, "W")</f>
        <v>56155.124623825708</v>
      </c>
      <c r="AL761" s="151" cm="1">
        <f t="array" ref="AL761">_xll.DCEPropSectPipe(AF761, AG761, "Sx")</f>
        <v>37813.500833333332</v>
      </c>
      <c r="AM761" s="11">
        <f>2*Cal!AG761</f>
        <v>13.000000000000002</v>
      </c>
      <c r="AN761" s="11">
        <f t="shared" si="167"/>
        <v>53.9</v>
      </c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B761" s="5" t="s">
        <v>305</v>
      </c>
      <c r="BC761" s="3">
        <v>103.83278299767177</v>
      </c>
      <c r="BD761" s="3">
        <v>0</v>
      </c>
      <c r="BE761" s="3">
        <v>-1.9615327528989579</v>
      </c>
      <c r="BF761" s="3">
        <v>3.7717720625271567</v>
      </c>
      <c r="BG761" s="3">
        <v>0</v>
      </c>
      <c r="BH761" s="153">
        <f t="shared" si="168"/>
        <v>3.7717720625271567</v>
      </c>
      <c r="BI761" s="153">
        <f t="shared" si="169"/>
        <v>1.9615327528989579</v>
      </c>
      <c r="BJ761" s="8">
        <f t="shared" si="170"/>
        <v>0.22461213166517233</v>
      </c>
      <c r="BK761" s="8">
        <f t="shared" si="171"/>
        <v>0.31984292556884342</v>
      </c>
      <c r="BL761" s="8">
        <f t="shared" si="172"/>
        <v>0.54445505723401577</v>
      </c>
      <c r="BM761" s="8">
        <f t="shared" si="173"/>
        <v>1.4596414253330232E-2</v>
      </c>
      <c r="BN761" s="7" t="str">
        <f t="shared" si="174"/>
        <v>OK</v>
      </c>
      <c r="BO761" s="9">
        <f t="shared" si="175"/>
        <v>0.31984292556884347</v>
      </c>
      <c r="BP761" s="7" t="str">
        <f t="shared" si="176"/>
        <v>OK</v>
      </c>
      <c r="BQ761" s="11">
        <f t="shared" si="177"/>
        <v>8.2923076923076913</v>
      </c>
      <c r="BR761" s="10" t="str">
        <f t="shared" si="178"/>
        <v>-</v>
      </c>
      <c r="BS761" s="9" t="str" cm="1">
        <f t="array" ref="BS761">IF(BQ761&lt;$K$45,"-",IF(BC761&lt;0,_xll.Dce_5575_1121_SigmaCr1(AN761,AG761,$B$23,$D$23),"-"))</f>
        <v>-</v>
      </c>
      <c r="BT761" s="10">
        <f t="shared" si="179"/>
        <v>0</v>
      </c>
      <c r="BU761" s="7" t="str">
        <f t="shared" si="180"/>
        <v>OK</v>
      </c>
    </row>
    <row r="762" spans="27:73">
      <c r="AA762" s="6" t="s">
        <v>282</v>
      </c>
      <c r="AB762" s="5" t="s">
        <v>283</v>
      </c>
      <c r="AC762" s="5" t="s">
        <v>284</v>
      </c>
      <c r="AD762" s="4">
        <v>7</v>
      </c>
      <c r="AE762" s="4">
        <v>28</v>
      </c>
      <c r="AF762" s="5">
        <v>114.3</v>
      </c>
      <c r="AG762" s="5">
        <v>6.5000000000000009</v>
      </c>
      <c r="AH762" s="6" t="str">
        <f t="shared" si="166"/>
        <v>114.3 x 6.5</v>
      </c>
      <c r="AI762" s="11" cm="1">
        <f t="array" ref="AI762">_xll.DCEPropSectPipe(AF762, AG762, "Area")</f>
        <v>2201.3139723703698</v>
      </c>
      <c r="AJ762" s="151" cm="1">
        <f t="array" ref="AJ762">_xll.DCEPropSectPipe(AF762, AG762, "Ix")</f>
        <v>3209265.3722516391</v>
      </c>
      <c r="AK762" s="151" cm="1">
        <f t="array" ref="AK762">_xll.DCEPropSectPipe(AF762, AG762, "W")</f>
        <v>56155.124623825708</v>
      </c>
      <c r="AL762" s="151" cm="1">
        <f t="array" ref="AL762">_xll.DCEPropSectPipe(AF762, AG762, "Sx")</f>
        <v>37813.500833333332</v>
      </c>
      <c r="AM762" s="11">
        <f>2*Cal!AG762</f>
        <v>13.000000000000002</v>
      </c>
      <c r="AN762" s="11">
        <f t="shared" si="167"/>
        <v>53.9</v>
      </c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B762" s="5" t="s">
        <v>305</v>
      </c>
      <c r="BC762" s="3">
        <v>103.83278299767177</v>
      </c>
      <c r="BD762" s="3">
        <v>0</v>
      </c>
      <c r="BE762" s="3">
        <v>-1.8799890594709001</v>
      </c>
      <c r="BF762" s="3">
        <v>4.6121049589830623</v>
      </c>
      <c r="BG762" s="3">
        <v>0</v>
      </c>
      <c r="BH762" s="153">
        <f t="shared" si="168"/>
        <v>4.6121049589830623</v>
      </c>
      <c r="BI762" s="153">
        <f t="shared" si="169"/>
        <v>1.8799890594709001</v>
      </c>
      <c r="BJ762" s="8">
        <f t="shared" si="170"/>
        <v>0.22461213166517233</v>
      </c>
      <c r="BK762" s="8">
        <f t="shared" si="171"/>
        <v>0.39110240986390254</v>
      </c>
      <c r="BL762" s="8">
        <f t="shared" si="172"/>
        <v>0.6157145415290749</v>
      </c>
      <c r="BM762" s="8">
        <f t="shared" si="173"/>
        <v>1.3989620649061622E-2</v>
      </c>
      <c r="BN762" s="7" t="str">
        <f t="shared" si="174"/>
        <v>OK</v>
      </c>
      <c r="BO762" s="9">
        <f t="shared" si="175"/>
        <v>0.3911024098639026</v>
      </c>
      <c r="BP762" s="7" t="str">
        <f t="shared" si="176"/>
        <v>OK</v>
      </c>
      <c r="BQ762" s="11">
        <f t="shared" si="177"/>
        <v>8.2923076923076913</v>
      </c>
      <c r="BR762" s="10" t="str">
        <f t="shared" si="178"/>
        <v>-</v>
      </c>
      <c r="BS762" s="9" t="str" cm="1">
        <f t="array" ref="BS762">IF(BQ762&lt;$K$45,"-",IF(BC762&lt;0,_xll.Dce_5575_1121_SigmaCr1(AN762,AG762,$B$23,$D$23),"-"))</f>
        <v>-</v>
      </c>
      <c r="BT762" s="10">
        <f t="shared" si="179"/>
        <v>0</v>
      </c>
      <c r="BU762" s="7" t="str">
        <f t="shared" si="180"/>
        <v>OK</v>
      </c>
    </row>
    <row r="763" spans="27:73">
      <c r="AA763" s="6" t="s">
        <v>282</v>
      </c>
      <c r="AB763" s="5" t="s">
        <v>283</v>
      </c>
      <c r="AC763" s="5" t="s">
        <v>284</v>
      </c>
      <c r="AD763" s="4">
        <v>7</v>
      </c>
      <c r="AE763" s="4">
        <v>28</v>
      </c>
      <c r="AF763" s="5">
        <v>114.3</v>
      </c>
      <c r="AG763" s="5">
        <v>6.5000000000000009</v>
      </c>
      <c r="AH763" s="6" t="str">
        <f t="shared" si="166"/>
        <v>114.3 x 6.5</v>
      </c>
      <c r="AI763" s="11" cm="1">
        <f t="array" ref="AI763">_xll.DCEPropSectPipe(AF763, AG763, "Area")</f>
        <v>2201.3139723703698</v>
      </c>
      <c r="AJ763" s="151" cm="1">
        <f t="array" ref="AJ763">_xll.DCEPropSectPipe(AF763, AG763, "Ix")</f>
        <v>3209265.3722516391</v>
      </c>
      <c r="AK763" s="151" cm="1">
        <f t="array" ref="AK763">_xll.DCEPropSectPipe(AF763, AG763, "W")</f>
        <v>56155.124623825708</v>
      </c>
      <c r="AL763" s="151" cm="1">
        <f t="array" ref="AL763">_xll.DCEPropSectPipe(AF763, AG763, "Sx")</f>
        <v>37813.500833333332</v>
      </c>
      <c r="AM763" s="11">
        <f>2*Cal!AG763</f>
        <v>13.000000000000002</v>
      </c>
      <c r="AN763" s="11">
        <f t="shared" si="167"/>
        <v>53.9</v>
      </c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B763" s="5" t="s">
        <v>305</v>
      </c>
      <c r="BC763" s="3">
        <v>907.00475761266637</v>
      </c>
      <c r="BD763" s="3">
        <v>0</v>
      </c>
      <c r="BE763" s="3">
        <v>-7.7827896125116244E-2</v>
      </c>
      <c r="BF763" s="3">
        <v>4.6121049589831458</v>
      </c>
      <c r="BG763" s="3">
        <v>0</v>
      </c>
      <c r="BH763" s="153">
        <f t="shared" si="168"/>
        <v>4.6121049589831458</v>
      </c>
      <c r="BI763" s="153">
        <f t="shared" si="169"/>
        <v>7.7827896125116244E-2</v>
      </c>
      <c r="BJ763" s="8">
        <f t="shared" si="170"/>
        <v>1.9620419115839551</v>
      </c>
      <c r="BK763" s="8">
        <f t="shared" si="171"/>
        <v>0.39110240986390965</v>
      </c>
      <c r="BL763" s="8">
        <f t="shared" si="172"/>
        <v>2.3531443214478647</v>
      </c>
      <c r="BM763" s="8">
        <f t="shared" si="173"/>
        <v>5.7914312704105504E-4</v>
      </c>
      <c r="BN763" s="7" t="str">
        <f t="shared" si="174"/>
        <v>O/S</v>
      </c>
      <c r="BO763" s="9">
        <f t="shared" si="175"/>
        <v>0.39110240986390971</v>
      </c>
      <c r="BP763" s="7" t="str">
        <f t="shared" si="176"/>
        <v>OK</v>
      </c>
      <c r="BQ763" s="11">
        <f t="shared" si="177"/>
        <v>8.2923076923076913</v>
      </c>
      <c r="BR763" s="10" t="str">
        <f t="shared" si="178"/>
        <v>-</v>
      </c>
      <c r="BS763" s="9" t="str" cm="1">
        <f t="array" ref="BS763">IF(BQ763&lt;$K$45,"-",IF(BC763&lt;0,_xll.Dce_5575_1121_SigmaCr1(AN763,AG763,$B$23,$D$23),"-"))</f>
        <v>-</v>
      </c>
      <c r="BT763" s="10">
        <f t="shared" si="179"/>
        <v>0</v>
      </c>
      <c r="BU763" s="7" t="str">
        <f t="shared" si="180"/>
        <v>OK</v>
      </c>
    </row>
    <row r="764" spans="27:73">
      <c r="AA764" s="6" t="s">
        <v>282</v>
      </c>
      <c r="AB764" s="5" t="s">
        <v>283</v>
      </c>
      <c r="AC764" s="5" t="s">
        <v>284</v>
      </c>
      <c r="AD764" s="4">
        <v>7.44</v>
      </c>
      <c r="AE764" s="4">
        <v>28</v>
      </c>
      <c r="AF764" s="5">
        <v>114.3</v>
      </c>
      <c r="AG764" s="5">
        <v>6.5000000000000009</v>
      </c>
      <c r="AH764" s="6" t="str">
        <f t="shared" si="166"/>
        <v>114.3 x 6.5</v>
      </c>
      <c r="AI764" s="11" cm="1">
        <f t="array" ref="AI764">_xll.DCEPropSectPipe(AF764, AG764, "Area")</f>
        <v>2201.3139723703698</v>
      </c>
      <c r="AJ764" s="151" cm="1">
        <f t="array" ref="AJ764">_xll.DCEPropSectPipe(AF764, AG764, "Ix")</f>
        <v>3209265.3722516391</v>
      </c>
      <c r="AK764" s="151" cm="1">
        <f t="array" ref="AK764">_xll.DCEPropSectPipe(AF764, AG764, "W")</f>
        <v>56155.124623825708</v>
      </c>
      <c r="AL764" s="151" cm="1">
        <f t="array" ref="AL764">_xll.DCEPropSectPipe(AF764, AG764, "Sx")</f>
        <v>37813.500833333332</v>
      </c>
      <c r="AM764" s="11">
        <f>2*Cal!AG764</f>
        <v>13.000000000000002</v>
      </c>
      <c r="AN764" s="11">
        <f t="shared" si="167"/>
        <v>53.9</v>
      </c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B764" s="5" t="s">
        <v>305</v>
      </c>
      <c r="BC764" s="3">
        <v>907.00475761266637</v>
      </c>
      <c r="BD764" s="3">
        <v>0</v>
      </c>
      <c r="BE764" s="3">
        <v>3.7157973029416495E-3</v>
      </c>
      <c r="BF764" s="3">
        <v>4.6283169806004958</v>
      </c>
      <c r="BG764" s="3">
        <v>0</v>
      </c>
      <c r="BH764" s="153">
        <f t="shared" si="168"/>
        <v>4.6283169806004958</v>
      </c>
      <c r="BI764" s="153">
        <f t="shared" si="169"/>
        <v>3.7157973029416495E-3</v>
      </c>
      <c r="BJ764" s="8">
        <f t="shared" si="170"/>
        <v>1.9620419115839551</v>
      </c>
      <c r="BK764" s="8">
        <f t="shared" si="171"/>
        <v>0.39247717491797929</v>
      </c>
      <c r="BL764" s="8">
        <f t="shared" si="172"/>
        <v>2.3545190865019343</v>
      </c>
      <c r="BM764" s="8">
        <f t="shared" si="173"/>
        <v>2.7650477227558887E-5</v>
      </c>
      <c r="BN764" s="7" t="str">
        <f t="shared" si="174"/>
        <v>O/S</v>
      </c>
      <c r="BO764" s="9">
        <f t="shared" si="175"/>
        <v>0.39247717491797934</v>
      </c>
      <c r="BP764" s="7" t="str">
        <f t="shared" si="176"/>
        <v>OK</v>
      </c>
      <c r="BQ764" s="11">
        <f t="shared" si="177"/>
        <v>8.2923076923076913</v>
      </c>
      <c r="BR764" s="10" t="str">
        <f t="shared" si="178"/>
        <v>-</v>
      </c>
      <c r="BS764" s="9" t="str" cm="1">
        <f t="array" ref="BS764">IF(BQ764&lt;$K$45,"-",IF(BC764&lt;0,_xll.Dce_5575_1121_SigmaCr1(AN764,AG764,$B$23,$D$23),"-"))</f>
        <v>-</v>
      </c>
      <c r="BT764" s="10">
        <f t="shared" si="179"/>
        <v>0</v>
      </c>
      <c r="BU764" s="7" t="str">
        <f t="shared" si="180"/>
        <v>OK</v>
      </c>
    </row>
    <row r="765" spans="27:73">
      <c r="AA765" s="6" t="s">
        <v>282</v>
      </c>
      <c r="AB765" s="5" t="s">
        <v>283</v>
      </c>
      <c r="AC765" s="5" t="s">
        <v>284</v>
      </c>
      <c r="AD765" s="4">
        <v>7.88</v>
      </c>
      <c r="AE765" s="4">
        <v>28</v>
      </c>
      <c r="AF765" s="5">
        <v>114.3</v>
      </c>
      <c r="AG765" s="5">
        <v>6.5000000000000009</v>
      </c>
      <c r="AH765" s="6" t="str">
        <f t="shared" si="166"/>
        <v>114.3 x 6.5</v>
      </c>
      <c r="AI765" s="11" cm="1">
        <f t="array" ref="AI765">_xll.DCEPropSectPipe(AF765, AG765, "Area")</f>
        <v>2201.3139723703698</v>
      </c>
      <c r="AJ765" s="151" cm="1">
        <f t="array" ref="AJ765">_xll.DCEPropSectPipe(AF765, AG765, "Ix")</f>
        <v>3209265.3722516391</v>
      </c>
      <c r="AK765" s="151" cm="1">
        <f t="array" ref="AK765">_xll.DCEPropSectPipe(AF765, AG765, "W")</f>
        <v>56155.124623825708</v>
      </c>
      <c r="AL765" s="151" cm="1">
        <f t="array" ref="AL765">_xll.DCEPropSectPipe(AF765, AG765, "Sx")</f>
        <v>37813.500833333332</v>
      </c>
      <c r="AM765" s="11">
        <f>2*Cal!AG765</f>
        <v>13.000000000000002</v>
      </c>
      <c r="AN765" s="11">
        <f t="shared" si="167"/>
        <v>53.9</v>
      </c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B765" s="5" t="s">
        <v>305</v>
      </c>
      <c r="BC765" s="3">
        <v>907.00475761266637</v>
      </c>
      <c r="BD765" s="3">
        <v>0</v>
      </c>
      <c r="BE765" s="3">
        <v>8.5259490730999518E-2</v>
      </c>
      <c r="BF765" s="3">
        <v>4.6088536363430705</v>
      </c>
      <c r="BG765" s="3">
        <v>0</v>
      </c>
      <c r="BH765" s="153">
        <f t="shared" si="168"/>
        <v>4.6088536363430705</v>
      </c>
      <c r="BI765" s="153">
        <f t="shared" si="169"/>
        <v>8.5259490730999518E-2</v>
      </c>
      <c r="BJ765" s="8">
        <f t="shared" si="170"/>
        <v>1.9620419115839551</v>
      </c>
      <c r="BK765" s="8">
        <f t="shared" si="171"/>
        <v>0.39082670058775759</v>
      </c>
      <c r="BL765" s="8">
        <f t="shared" si="172"/>
        <v>2.3528686121717128</v>
      </c>
      <c r="BM765" s="8">
        <f t="shared" si="173"/>
        <v>6.3444408149617262E-4</v>
      </c>
      <c r="BN765" s="7" t="str">
        <f t="shared" si="174"/>
        <v>O/S</v>
      </c>
      <c r="BO765" s="9">
        <f t="shared" si="175"/>
        <v>0.39082670058775765</v>
      </c>
      <c r="BP765" s="7" t="str">
        <f t="shared" si="176"/>
        <v>OK</v>
      </c>
      <c r="BQ765" s="11">
        <f t="shared" si="177"/>
        <v>8.2923076923076913</v>
      </c>
      <c r="BR765" s="10" t="str">
        <f t="shared" si="178"/>
        <v>-</v>
      </c>
      <c r="BS765" s="9" t="str" cm="1">
        <f t="array" ref="BS765">IF(BQ765&lt;$K$45,"-",IF(BC765&lt;0,_xll.Dce_5575_1121_SigmaCr1(AN765,AG765,$B$23,$D$23),"-"))</f>
        <v>-</v>
      </c>
      <c r="BT765" s="10">
        <f t="shared" si="179"/>
        <v>0</v>
      </c>
      <c r="BU765" s="7" t="str">
        <f t="shared" si="180"/>
        <v>OK</v>
      </c>
    </row>
    <row r="766" spans="27:73">
      <c r="AA766" s="6" t="s">
        <v>282</v>
      </c>
      <c r="AB766" s="5" t="s">
        <v>283</v>
      </c>
      <c r="AC766" s="5" t="s">
        <v>284</v>
      </c>
      <c r="AD766" s="4">
        <v>8.31</v>
      </c>
      <c r="AE766" s="4">
        <v>28</v>
      </c>
      <c r="AF766" s="5">
        <v>114.3</v>
      </c>
      <c r="AG766" s="5">
        <v>6.5000000000000009</v>
      </c>
      <c r="AH766" s="6" t="str">
        <f t="shared" si="166"/>
        <v>114.3 x 6.5</v>
      </c>
      <c r="AI766" s="11" cm="1">
        <f t="array" ref="AI766">_xll.DCEPropSectPipe(AF766, AG766, "Area")</f>
        <v>2201.3139723703698</v>
      </c>
      <c r="AJ766" s="151" cm="1">
        <f t="array" ref="AJ766">_xll.DCEPropSectPipe(AF766, AG766, "Ix")</f>
        <v>3209265.3722516391</v>
      </c>
      <c r="AK766" s="151" cm="1">
        <f t="array" ref="AK766">_xll.DCEPropSectPipe(AF766, AG766, "W")</f>
        <v>56155.124623825708</v>
      </c>
      <c r="AL766" s="151" cm="1">
        <f t="array" ref="AL766">_xll.DCEPropSectPipe(AF766, AG766, "Sx")</f>
        <v>37813.500833333332</v>
      </c>
      <c r="AM766" s="11">
        <f>2*Cal!AG766</f>
        <v>13.000000000000002</v>
      </c>
      <c r="AN766" s="11">
        <f t="shared" si="167"/>
        <v>53.9</v>
      </c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B766" s="5" t="s">
        <v>305</v>
      </c>
      <c r="BC766" s="3">
        <v>907.00475761266637</v>
      </c>
      <c r="BD766" s="3">
        <v>0</v>
      </c>
      <c r="BE766" s="3">
        <v>0.16680318415905743</v>
      </c>
      <c r="BF766" s="3">
        <v>4.5537149262108718</v>
      </c>
      <c r="BG766" s="3">
        <v>0</v>
      </c>
      <c r="BH766" s="153">
        <f t="shared" si="168"/>
        <v>4.5537149262108718</v>
      </c>
      <c r="BI766" s="153">
        <f t="shared" si="169"/>
        <v>0.16680318415905743</v>
      </c>
      <c r="BJ766" s="8">
        <f t="shared" si="170"/>
        <v>1.9620419115839551</v>
      </c>
      <c r="BK766" s="8">
        <f t="shared" si="171"/>
        <v>0.38615098687324467</v>
      </c>
      <c r="BL766" s="8">
        <f t="shared" si="172"/>
        <v>2.3481928984571998</v>
      </c>
      <c r="BM766" s="8">
        <f t="shared" si="173"/>
        <v>1.2412376857647864E-3</v>
      </c>
      <c r="BN766" s="7" t="str">
        <f t="shared" si="174"/>
        <v>O/S</v>
      </c>
      <c r="BO766" s="9">
        <f t="shared" si="175"/>
        <v>0.38615098687324478</v>
      </c>
      <c r="BP766" s="7" t="str">
        <f t="shared" si="176"/>
        <v>OK</v>
      </c>
      <c r="BQ766" s="11">
        <f t="shared" si="177"/>
        <v>8.2923076923076913</v>
      </c>
      <c r="BR766" s="10" t="str">
        <f t="shared" si="178"/>
        <v>-</v>
      </c>
      <c r="BS766" s="9" t="str" cm="1">
        <f t="array" ref="BS766">IF(BQ766&lt;$K$45,"-",IF(BC766&lt;0,_xll.Dce_5575_1121_SigmaCr1(AN766,AG766,$B$23,$D$23),"-"))</f>
        <v>-</v>
      </c>
      <c r="BT766" s="10">
        <f t="shared" si="179"/>
        <v>0</v>
      </c>
      <c r="BU766" s="7" t="str">
        <f t="shared" si="180"/>
        <v>OK</v>
      </c>
    </row>
    <row r="767" spans="27:73">
      <c r="AA767" s="6" t="s">
        <v>282</v>
      </c>
      <c r="AB767" s="5" t="s">
        <v>283</v>
      </c>
      <c r="AC767" s="5" t="s">
        <v>284</v>
      </c>
      <c r="AD767" s="4">
        <v>8.75</v>
      </c>
      <c r="AE767" s="4">
        <v>28</v>
      </c>
      <c r="AF767" s="5">
        <v>114.3</v>
      </c>
      <c r="AG767" s="5">
        <v>6.5000000000000009</v>
      </c>
      <c r="AH767" s="6" t="str">
        <f t="shared" si="166"/>
        <v>114.3 x 6.5</v>
      </c>
      <c r="AI767" s="11" cm="1">
        <f t="array" ref="AI767">_xll.DCEPropSectPipe(AF767, AG767, "Area")</f>
        <v>2201.3139723703698</v>
      </c>
      <c r="AJ767" s="151" cm="1">
        <f t="array" ref="AJ767">_xll.DCEPropSectPipe(AF767, AG767, "Ix")</f>
        <v>3209265.3722516391</v>
      </c>
      <c r="AK767" s="151" cm="1">
        <f t="array" ref="AK767">_xll.DCEPropSectPipe(AF767, AG767, "W")</f>
        <v>56155.124623825708</v>
      </c>
      <c r="AL767" s="151" cm="1">
        <f t="array" ref="AL767">_xll.DCEPropSectPipe(AF767, AG767, "Sx")</f>
        <v>37813.500833333332</v>
      </c>
      <c r="AM767" s="11">
        <f>2*Cal!AG767</f>
        <v>13.000000000000002</v>
      </c>
      <c r="AN767" s="11">
        <f t="shared" si="167"/>
        <v>53.9</v>
      </c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B767" s="5" t="s">
        <v>305</v>
      </c>
      <c r="BC767" s="3">
        <v>907.00475761266637</v>
      </c>
      <c r="BD767" s="3">
        <v>0</v>
      </c>
      <c r="BE767" s="3">
        <v>0.24834687758711529</v>
      </c>
      <c r="BF767" s="3">
        <v>4.4629008502038969</v>
      </c>
      <c r="BG767" s="3">
        <v>0</v>
      </c>
      <c r="BH767" s="153">
        <f t="shared" si="168"/>
        <v>4.4629008502038969</v>
      </c>
      <c r="BI767" s="153">
        <f t="shared" si="169"/>
        <v>0.24834687758711529</v>
      </c>
      <c r="BJ767" s="8">
        <f t="shared" si="170"/>
        <v>1.9620419115839551</v>
      </c>
      <c r="BK767" s="8">
        <f t="shared" si="171"/>
        <v>0.37845003377444036</v>
      </c>
      <c r="BL767" s="8">
        <f t="shared" si="172"/>
        <v>2.3404919453583957</v>
      </c>
      <c r="BM767" s="8">
        <f t="shared" si="173"/>
        <v>1.8480312900334003E-3</v>
      </c>
      <c r="BN767" s="7" t="str">
        <f t="shared" si="174"/>
        <v>O/S</v>
      </c>
      <c r="BO767" s="9">
        <f t="shared" si="175"/>
        <v>0.37845003377444042</v>
      </c>
      <c r="BP767" s="7" t="str">
        <f t="shared" si="176"/>
        <v>OK</v>
      </c>
      <c r="BQ767" s="11">
        <f t="shared" si="177"/>
        <v>8.2923076923076913</v>
      </c>
      <c r="BR767" s="10" t="str">
        <f t="shared" si="178"/>
        <v>-</v>
      </c>
      <c r="BS767" s="9" t="str" cm="1">
        <f t="array" ref="BS767">IF(BQ767&lt;$K$45,"-",IF(BC767&lt;0,_xll.Dce_5575_1121_SigmaCr1(AN767,AG767,$B$23,$D$23),"-"))</f>
        <v>-</v>
      </c>
      <c r="BT767" s="10">
        <f t="shared" si="179"/>
        <v>0</v>
      </c>
      <c r="BU767" s="7" t="str">
        <f t="shared" si="180"/>
        <v>OK</v>
      </c>
    </row>
    <row r="768" spans="27:73">
      <c r="AA768" s="6" t="s">
        <v>282</v>
      </c>
      <c r="AB768" s="5" t="s">
        <v>283</v>
      </c>
      <c r="AC768" s="5" t="s">
        <v>284</v>
      </c>
      <c r="AD768" s="4">
        <v>8.75</v>
      </c>
      <c r="AE768" s="4">
        <v>28</v>
      </c>
      <c r="AF768" s="5">
        <v>114.3</v>
      </c>
      <c r="AG768" s="5">
        <v>6.5000000000000009</v>
      </c>
      <c r="AH768" s="6" t="str">
        <f t="shared" si="166"/>
        <v>114.3 x 6.5</v>
      </c>
      <c r="AI768" s="11" cm="1">
        <f t="array" ref="AI768">_xll.DCEPropSectPipe(AF768, AG768, "Area")</f>
        <v>2201.3139723703698</v>
      </c>
      <c r="AJ768" s="151" cm="1">
        <f t="array" ref="AJ768">_xll.DCEPropSectPipe(AF768, AG768, "Ix")</f>
        <v>3209265.3722516391</v>
      </c>
      <c r="AK768" s="151" cm="1">
        <f t="array" ref="AK768">_xll.DCEPropSectPipe(AF768, AG768, "W")</f>
        <v>56155.124623825708</v>
      </c>
      <c r="AL768" s="151" cm="1">
        <f t="array" ref="AL768">_xll.DCEPropSectPipe(AF768, AG768, "Sx")</f>
        <v>37813.500833333332</v>
      </c>
      <c r="AM768" s="11">
        <f>2*Cal!AG768</f>
        <v>13.000000000000002</v>
      </c>
      <c r="AN768" s="11">
        <f t="shared" si="167"/>
        <v>53.9</v>
      </c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B768" s="5" t="s">
        <v>305</v>
      </c>
      <c r="BC768" s="3">
        <v>907.0047576126658</v>
      </c>
      <c r="BD768" s="3">
        <v>0</v>
      </c>
      <c r="BE768" s="3">
        <v>-1.6698633045594933</v>
      </c>
      <c r="BF768" s="3">
        <v>4.4629008502040666</v>
      </c>
      <c r="BG768" s="3">
        <v>0</v>
      </c>
      <c r="BH768" s="153">
        <f t="shared" si="168"/>
        <v>4.4629008502040666</v>
      </c>
      <c r="BI768" s="153">
        <f t="shared" si="169"/>
        <v>1.6698633045594933</v>
      </c>
      <c r="BJ768" s="8">
        <f t="shared" si="170"/>
        <v>1.962041911583954</v>
      </c>
      <c r="BK768" s="8">
        <f t="shared" si="171"/>
        <v>0.37845003377445474</v>
      </c>
      <c r="BL768" s="8">
        <f t="shared" si="172"/>
        <v>2.3404919453584085</v>
      </c>
      <c r="BM768" s="8">
        <f t="shared" si="173"/>
        <v>1.2426005379600645E-2</v>
      </c>
      <c r="BN768" s="7" t="str">
        <f t="shared" si="174"/>
        <v>O/S</v>
      </c>
      <c r="BO768" s="9">
        <f t="shared" si="175"/>
        <v>0.3784500337744548</v>
      </c>
      <c r="BP768" s="7" t="str">
        <f t="shared" si="176"/>
        <v>OK</v>
      </c>
      <c r="BQ768" s="11">
        <f t="shared" si="177"/>
        <v>8.2923076923076913</v>
      </c>
      <c r="BR768" s="10" t="str">
        <f t="shared" si="178"/>
        <v>-</v>
      </c>
      <c r="BS768" s="9" t="str" cm="1">
        <f t="array" ref="BS768">IF(BQ768&lt;$K$45,"-",IF(BC768&lt;0,_xll.Dce_5575_1121_SigmaCr1(AN768,AG768,$B$23,$D$23),"-"))</f>
        <v>-</v>
      </c>
      <c r="BT768" s="10">
        <f t="shared" si="179"/>
        <v>0</v>
      </c>
      <c r="BU768" s="7" t="str">
        <f t="shared" si="180"/>
        <v>OK</v>
      </c>
    </row>
    <row r="769" spans="27:73">
      <c r="AA769" s="6" t="s">
        <v>282</v>
      </c>
      <c r="AB769" s="5" t="s">
        <v>283</v>
      </c>
      <c r="AC769" s="5" t="s">
        <v>284</v>
      </c>
      <c r="AD769" s="4">
        <v>9.19</v>
      </c>
      <c r="AE769" s="4">
        <v>28</v>
      </c>
      <c r="AF769" s="5">
        <v>114.3</v>
      </c>
      <c r="AG769" s="5">
        <v>6.5000000000000009</v>
      </c>
      <c r="AH769" s="6" t="str">
        <f t="shared" si="166"/>
        <v>114.3 x 6.5</v>
      </c>
      <c r="AI769" s="11" cm="1">
        <f t="array" ref="AI769">_xll.DCEPropSectPipe(AF769, AG769, "Area")</f>
        <v>2201.3139723703698</v>
      </c>
      <c r="AJ769" s="151" cm="1">
        <f t="array" ref="AJ769">_xll.DCEPropSectPipe(AF769, AG769, "Ix")</f>
        <v>3209265.3722516391</v>
      </c>
      <c r="AK769" s="151" cm="1">
        <f t="array" ref="AK769">_xll.DCEPropSectPipe(AF769, AG769, "W")</f>
        <v>56155.124623825708</v>
      </c>
      <c r="AL769" s="151" cm="1">
        <f t="array" ref="AL769">_xll.DCEPropSectPipe(AF769, AG769, "Sx")</f>
        <v>37813.500833333332</v>
      </c>
      <c r="AM769" s="11">
        <f>2*Cal!AG769</f>
        <v>13.000000000000002</v>
      </c>
      <c r="AN769" s="11">
        <f t="shared" si="167"/>
        <v>53.9</v>
      </c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B769" s="5" t="s">
        <v>305</v>
      </c>
      <c r="BC769" s="3">
        <v>907.0047576126658</v>
      </c>
      <c r="BD769" s="3">
        <v>0</v>
      </c>
      <c r="BE769" s="3">
        <v>-1.5883196111314355</v>
      </c>
      <c r="BF769" s="3">
        <v>5.1756283630114561</v>
      </c>
      <c r="BG769" s="3">
        <v>0</v>
      </c>
      <c r="BH769" s="153">
        <f t="shared" si="168"/>
        <v>5.1756283630114561</v>
      </c>
      <c r="BI769" s="153">
        <f t="shared" si="169"/>
        <v>1.5883196111314355</v>
      </c>
      <c r="BJ769" s="8">
        <f t="shared" si="170"/>
        <v>1.962041911583954</v>
      </c>
      <c r="BK769" s="8">
        <f t="shared" si="171"/>
        <v>0.4388886947143692</v>
      </c>
      <c r="BL769" s="8">
        <f t="shared" si="172"/>
        <v>2.4009306062983233</v>
      </c>
      <c r="BM769" s="8">
        <f t="shared" si="173"/>
        <v>1.1819211775332031E-2</v>
      </c>
      <c r="BN769" s="7" t="str">
        <f t="shared" si="174"/>
        <v>O/S</v>
      </c>
      <c r="BO769" s="9">
        <f t="shared" si="175"/>
        <v>0.43888869471436931</v>
      </c>
      <c r="BP769" s="7" t="str">
        <f t="shared" si="176"/>
        <v>OK</v>
      </c>
      <c r="BQ769" s="11">
        <f t="shared" si="177"/>
        <v>8.2923076923076913</v>
      </c>
      <c r="BR769" s="10" t="str">
        <f t="shared" si="178"/>
        <v>-</v>
      </c>
      <c r="BS769" s="9" t="str" cm="1">
        <f t="array" ref="BS769">IF(BQ769&lt;$K$45,"-",IF(BC769&lt;0,_xll.Dce_5575_1121_SigmaCr1(AN769,AG769,$B$23,$D$23),"-"))</f>
        <v>-</v>
      </c>
      <c r="BT769" s="10">
        <f t="shared" si="179"/>
        <v>0</v>
      </c>
      <c r="BU769" s="7" t="str">
        <f t="shared" si="180"/>
        <v>OK</v>
      </c>
    </row>
    <row r="770" spans="27:73">
      <c r="AA770" s="6" t="s">
        <v>282</v>
      </c>
      <c r="AB770" s="5" t="s">
        <v>283</v>
      </c>
      <c r="AC770" s="5" t="s">
        <v>284</v>
      </c>
      <c r="AD770" s="4">
        <v>9.6199999999999992</v>
      </c>
      <c r="AE770" s="4">
        <v>28</v>
      </c>
      <c r="AF770" s="5">
        <v>114.3</v>
      </c>
      <c r="AG770" s="5">
        <v>6.5000000000000009</v>
      </c>
      <c r="AH770" s="6" t="str">
        <f t="shared" si="166"/>
        <v>114.3 x 6.5</v>
      </c>
      <c r="AI770" s="11" cm="1">
        <f t="array" ref="AI770">_xll.DCEPropSectPipe(AF770, AG770, "Area")</f>
        <v>2201.3139723703698</v>
      </c>
      <c r="AJ770" s="151" cm="1">
        <f t="array" ref="AJ770">_xll.DCEPropSectPipe(AF770, AG770, "Ix")</f>
        <v>3209265.3722516391</v>
      </c>
      <c r="AK770" s="151" cm="1">
        <f t="array" ref="AK770">_xll.DCEPropSectPipe(AF770, AG770, "W")</f>
        <v>56155.124623825708</v>
      </c>
      <c r="AL770" s="151" cm="1">
        <f t="array" ref="AL770">_xll.DCEPropSectPipe(AF770, AG770, "Sx")</f>
        <v>37813.500833333332</v>
      </c>
      <c r="AM770" s="11">
        <f>2*Cal!AG770</f>
        <v>13.000000000000002</v>
      </c>
      <c r="AN770" s="11">
        <f t="shared" si="167"/>
        <v>53.9</v>
      </c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B770" s="5" t="s">
        <v>305</v>
      </c>
      <c r="BC770" s="3">
        <v>907.0047576126658</v>
      </c>
      <c r="BD770" s="3">
        <v>0</v>
      </c>
      <c r="BE770" s="3">
        <v>-1.5067759177033777</v>
      </c>
      <c r="BF770" s="3">
        <v>5.8526805099440713</v>
      </c>
      <c r="BG770" s="3">
        <v>0</v>
      </c>
      <c r="BH770" s="153">
        <f t="shared" si="168"/>
        <v>5.8526805099440713</v>
      </c>
      <c r="BI770" s="153">
        <f t="shared" si="169"/>
        <v>1.5067759177033777</v>
      </c>
      <c r="BJ770" s="8">
        <f t="shared" si="170"/>
        <v>1.962041911583954</v>
      </c>
      <c r="BK770" s="8">
        <f t="shared" si="171"/>
        <v>0.49630211626999243</v>
      </c>
      <c r="BL770" s="8">
        <f t="shared" si="172"/>
        <v>2.4583440278539466</v>
      </c>
      <c r="BM770" s="8">
        <f t="shared" si="173"/>
        <v>1.1212418171063417E-2</v>
      </c>
      <c r="BN770" s="7" t="str">
        <f t="shared" si="174"/>
        <v>O/S</v>
      </c>
      <c r="BO770" s="9">
        <f t="shared" si="175"/>
        <v>0.49630211626999249</v>
      </c>
      <c r="BP770" s="7" t="str">
        <f t="shared" si="176"/>
        <v>OK</v>
      </c>
      <c r="BQ770" s="11">
        <f t="shared" si="177"/>
        <v>8.2923076923076913</v>
      </c>
      <c r="BR770" s="10" t="str">
        <f t="shared" si="178"/>
        <v>-</v>
      </c>
      <c r="BS770" s="9" t="str" cm="1">
        <f t="array" ref="BS770">IF(BQ770&lt;$K$45,"-",IF(BC770&lt;0,_xll.Dce_5575_1121_SigmaCr1(AN770,AG770,$B$23,$D$23),"-"))</f>
        <v>-</v>
      </c>
      <c r="BT770" s="10">
        <f t="shared" si="179"/>
        <v>0</v>
      </c>
      <c r="BU770" s="7" t="str">
        <f t="shared" si="180"/>
        <v>OK</v>
      </c>
    </row>
    <row r="771" spans="27:73">
      <c r="AA771" s="6" t="s">
        <v>282</v>
      </c>
      <c r="AB771" s="5" t="s">
        <v>283</v>
      </c>
      <c r="AC771" s="5" t="s">
        <v>284</v>
      </c>
      <c r="AD771" s="4">
        <v>10.06</v>
      </c>
      <c r="AE771" s="4">
        <v>28</v>
      </c>
      <c r="AF771" s="5">
        <v>114.3</v>
      </c>
      <c r="AG771" s="5">
        <v>6.5000000000000009</v>
      </c>
      <c r="AH771" s="6" t="str">
        <f t="shared" si="166"/>
        <v>114.3 x 6.5</v>
      </c>
      <c r="AI771" s="11" cm="1">
        <f t="array" ref="AI771">_xll.DCEPropSectPipe(AF771, AG771, "Area")</f>
        <v>2201.3139723703698</v>
      </c>
      <c r="AJ771" s="151" cm="1">
        <f t="array" ref="AJ771">_xll.DCEPropSectPipe(AF771, AG771, "Ix")</f>
        <v>3209265.3722516391</v>
      </c>
      <c r="AK771" s="151" cm="1">
        <f t="array" ref="AK771">_xll.DCEPropSectPipe(AF771, AG771, "W")</f>
        <v>56155.124623825708</v>
      </c>
      <c r="AL771" s="151" cm="1">
        <f t="array" ref="AL771">_xll.DCEPropSectPipe(AF771, AG771, "Sx")</f>
        <v>37813.500833333332</v>
      </c>
      <c r="AM771" s="11">
        <f>2*Cal!AG771</f>
        <v>13.000000000000002</v>
      </c>
      <c r="AN771" s="11">
        <f t="shared" si="167"/>
        <v>53.9</v>
      </c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B771" s="5" t="s">
        <v>305</v>
      </c>
      <c r="BC771" s="3">
        <v>907.0047576126658</v>
      </c>
      <c r="BD771" s="3">
        <v>0</v>
      </c>
      <c r="BE771" s="3">
        <v>-1.4252322242753195</v>
      </c>
      <c r="BF771" s="3">
        <v>6.4940572910019103</v>
      </c>
      <c r="BG771" s="3">
        <v>0</v>
      </c>
      <c r="BH771" s="153">
        <f t="shared" si="168"/>
        <v>6.4940572910019103</v>
      </c>
      <c r="BI771" s="153">
        <f t="shared" si="169"/>
        <v>1.4252322242753195</v>
      </c>
      <c r="BJ771" s="8">
        <f t="shared" si="170"/>
        <v>1.962041911583954</v>
      </c>
      <c r="BK771" s="8">
        <f t="shared" si="171"/>
        <v>0.55069029844132422</v>
      </c>
      <c r="BL771" s="8">
        <f t="shared" si="172"/>
        <v>2.5127322100252782</v>
      </c>
      <c r="BM771" s="8">
        <f t="shared" si="173"/>
        <v>1.0605624566794801E-2</v>
      </c>
      <c r="BN771" s="7" t="str">
        <f t="shared" si="174"/>
        <v>O/S</v>
      </c>
      <c r="BO771" s="9">
        <f t="shared" si="175"/>
        <v>0.55069029844132433</v>
      </c>
      <c r="BP771" s="7" t="str">
        <f t="shared" si="176"/>
        <v>OK</v>
      </c>
      <c r="BQ771" s="11">
        <f t="shared" si="177"/>
        <v>8.2923076923076913</v>
      </c>
      <c r="BR771" s="10" t="str">
        <f t="shared" si="178"/>
        <v>-</v>
      </c>
      <c r="BS771" s="9" t="str" cm="1">
        <f t="array" ref="BS771">IF(BQ771&lt;$K$45,"-",IF(BC771&lt;0,_xll.Dce_5575_1121_SigmaCr1(AN771,AG771,$B$23,$D$23),"-"))</f>
        <v>-</v>
      </c>
      <c r="BT771" s="10">
        <f t="shared" si="179"/>
        <v>0</v>
      </c>
      <c r="BU771" s="7" t="str">
        <f t="shared" si="180"/>
        <v>OK</v>
      </c>
    </row>
    <row r="772" spans="27:73">
      <c r="AA772" s="6" t="s">
        <v>282</v>
      </c>
      <c r="AB772" s="5" t="s">
        <v>283</v>
      </c>
      <c r="AC772" s="5" t="s">
        <v>284</v>
      </c>
      <c r="AD772" s="4">
        <v>10.5</v>
      </c>
      <c r="AE772" s="4">
        <v>28</v>
      </c>
      <c r="AF772" s="5">
        <v>114.3</v>
      </c>
      <c r="AG772" s="5">
        <v>6.5000000000000009</v>
      </c>
      <c r="AH772" s="6" t="str">
        <f t="shared" si="166"/>
        <v>114.3 x 6.5</v>
      </c>
      <c r="AI772" s="11" cm="1">
        <f t="array" ref="AI772">_xll.DCEPropSectPipe(AF772, AG772, "Area")</f>
        <v>2201.3139723703698</v>
      </c>
      <c r="AJ772" s="151" cm="1">
        <f t="array" ref="AJ772">_xll.DCEPropSectPipe(AF772, AG772, "Ix")</f>
        <v>3209265.3722516391</v>
      </c>
      <c r="AK772" s="151" cm="1">
        <f t="array" ref="AK772">_xll.DCEPropSectPipe(AF772, AG772, "W")</f>
        <v>56155.124623825708</v>
      </c>
      <c r="AL772" s="151" cm="1">
        <f t="array" ref="AL772">_xll.DCEPropSectPipe(AF772, AG772, "Sx")</f>
        <v>37813.500833333332</v>
      </c>
      <c r="AM772" s="11">
        <f>2*Cal!AG772</f>
        <v>13.000000000000002</v>
      </c>
      <c r="AN772" s="11">
        <f t="shared" si="167"/>
        <v>53.9</v>
      </c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B772" s="5" t="s">
        <v>305</v>
      </c>
      <c r="BC772" s="3">
        <v>907.0047576126658</v>
      </c>
      <c r="BD772" s="3">
        <v>0</v>
      </c>
      <c r="BE772" s="3">
        <v>-1.3436885308472617</v>
      </c>
      <c r="BF772" s="3">
        <v>7.0997587061849758</v>
      </c>
      <c r="BG772" s="3">
        <v>0</v>
      </c>
      <c r="BH772" s="153">
        <f t="shared" si="168"/>
        <v>7.0997587061849758</v>
      </c>
      <c r="BI772" s="153">
        <f t="shared" si="169"/>
        <v>1.3436885308472617</v>
      </c>
      <c r="BJ772" s="8">
        <f t="shared" si="170"/>
        <v>1.962041911583954</v>
      </c>
      <c r="BK772" s="8">
        <f t="shared" si="171"/>
        <v>0.60205324122836479</v>
      </c>
      <c r="BL772" s="8">
        <f t="shared" si="172"/>
        <v>2.5640951528123188</v>
      </c>
      <c r="BM772" s="8">
        <f t="shared" si="173"/>
        <v>9.9988309625261892E-3</v>
      </c>
      <c r="BN772" s="7" t="str">
        <f t="shared" si="174"/>
        <v>O/S</v>
      </c>
      <c r="BO772" s="9">
        <f t="shared" si="175"/>
        <v>0.6020532412283649</v>
      </c>
      <c r="BP772" s="7" t="str">
        <f t="shared" si="176"/>
        <v>OK</v>
      </c>
      <c r="BQ772" s="11">
        <f t="shared" si="177"/>
        <v>8.2923076923076913</v>
      </c>
      <c r="BR772" s="10" t="str">
        <f t="shared" si="178"/>
        <v>-</v>
      </c>
      <c r="BS772" s="9" t="str" cm="1">
        <f t="array" ref="BS772">IF(BQ772&lt;$K$45,"-",IF(BC772&lt;0,_xll.Dce_5575_1121_SigmaCr1(AN772,AG772,$B$23,$D$23),"-"))</f>
        <v>-</v>
      </c>
      <c r="BT772" s="10">
        <f t="shared" si="179"/>
        <v>0</v>
      </c>
      <c r="BU772" s="7" t="str">
        <f t="shared" si="180"/>
        <v>OK</v>
      </c>
    </row>
    <row r="773" spans="27:73">
      <c r="AA773" s="6" t="s">
        <v>282</v>
      </c>
      <c r="AB773" s="5" t="s">
        <v>283</v>
      </c>
      <c r="AC773" s="5" t="s">
        <v>284</v>
      </c>
      <c r="AD773" s="4">
        <v>10.5</v>
      </c>
      <c r="AE773" s="4">
        <v>28</v>
      </c>
      <c r="AF773" s="5">
        <v>114.3</v>
      </c>
      <c r="AG773" s="5">
        <v>6.5000000000000009</v>
      </c>
      <c r="AH773" s="6" t="str">
        <f t="shared" si="166"/>
        <v>114.3 x 6.5</v>
      </c>
      <c r="AI773" s="11" cm="1">
        <f t="array" ref="AI773">_xll.DCEPropSectPipe(AF773, AG773, "Area")</f>
        <v>2201.3139723703698</v>
      </c>
      <c r="AJ773" s="151" cm="1">
        <f t="array" ref="AJ773">_xll.DCEPropSectPipe(AF773, AG773, "Ix")</f>
        <v>3209265.3722516391</v>
      </c>
      <c r="AK773" s="151" cm="1">
        <f t="array" ref="AK773">_xll.DCEPropSectPipe(AF773, AG773, "W")</f>
        <v>56155.124623825708</v>
      </c>
      <c r="AL773" s="151" cm="1">
        <f t="array" ref="AL773">_xll.DCEPropSectPipe(AF773, AG773, "Sx")</f>
        <v>37813.500833333332</v>
      </c>
      <c r="AM773" s="11">
        <f>2*Cal!AG773</f>
        <v>13.000000000000002</v>
      </c>
      <c r="AN773" s="11">
        <f t="shared" si="167"/>
        <v>53.9</v>
      </c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B773" s="5" t="s">
        <v>305</v>
      </c>
      <c r="BC773" s="3">
        <v>1308.5758487564121</v>
      </c>
      <c r="BD773" s="3">
        <v>0</v>
      </c>
      <c r="BE773" s="3">
        <v>0.38463342060663747</v>
      </c>
      <c r="BF773" s="3">
        <v>7.099758706184697</v>
      </c>
      <c r="BG773" s="3">
        <v>0</v>
      </c>
      <c r="BH773" s="153">
        <f t="shared" si="168"/>
        <v>7.099758706184697</v>
      </c>
      <c r="BI773" s="153">
        <f t="shared" si="169"/>
        <v>0.38463342060663747</v>
      </c>
      <c r="BJ773" s="8">
        <f t="shared" si="170"/>
        <v>2.8307245780104964</v>
      </c>
      <c r="BK773" s="8">
        <f t="shared" si="171"/>
        <v>0.60205324122834114</v>
      </c>
      <c r="BL773" s="8">
        <f t="shared" si="172"/>
        <v>3.4327778192388374</v>
      </c>
      <c r="BM773" s="8">
        <f t="shared" si="173"/>
        <v>2.8621845516229759E-3</v>
      </c>
      <c r="BN773" s="7" t="str">
        <f t="shared" si="174"/>
        <v>O/S</v>
      </c>
      <c r="BO773" s="9">
        <f t="shared" si="175"/>
        <v>0.60205324122834125</v>
      </c>
      <c r="BP773" s="7" t="str">
        <f t="shared" si="176"/>
        <v>OK</v>
      </c>
      <c r="BQ773" s="11">
        <f t="shared" si="177"/>
        <v>8.2923076923076913</v>
      </c>
      <c r="BR773" s="10" t="str">
        <f t="shared" si="178"/>
        <v>-</v>
      </c>
      <c r="BS773" s="9" t="str" cm="1">
        <f t="array" ref="BS773">IF(BQ773&lt;$K$45,"-",IF(BC773&lt;0,_xll.Dce_5575_1121_SigmaCr1(AN773,AG773,$B$23,$D$23),"-"))</f>
        <v>-</v>
      </c>
      <c r="BT773" s="10">
        <f t="shared" si="179"/>
        <v>0</v>
      </c>
      <c r="BU773" s="7" t="str">
        <f t="shared" si="180"/>
        <v>OK</v>
      </c>
    </row>
    <row r="774" spans="27:73">
      <c r="AA774" s="6" t="s">
        <v>282</v>
      </c>
      <c r="AB774" s="5" t="s">
        <v>283</v>
      </c>
      <c r="AC774" s="5" t="s">
        <v>284</v>
      </c>
      <c r="AD774" s="4">
        <v>10.94</v>
      </c>
      <c r="AE774" s="4">
        <v>28</v>
      </c>
      <c r="AF774" s="5">
        <v>114.3</v>
      </c>
      <c r="AG774" s="5">
        <v>6.5000000000000009</v>
      </c>
      <c r="AH774" s="6" t="str">
        <f t="shared" si="166"/>
        <v>114.3 x 6.5</v>
      </c>
      <c r="AI774" s="11" cm="1">
        <f t="array" ref="AI774">_xll.DCEPropSectPipe(AF774, AG774, "Area")</f>
        <v>2201.3139723703698</v>
      </c>
      <c r="AJ774" s="151" cm="1">
        <f t="array" ref="AJ774">_xll.DCEPropSectPipe(AF774, AG774, "Ix")</f>
        <v>3209265.3722516391</v>
      </c>
      <c r="AK774" s="151" cm="1">
        <f t="array" ref="AK774">_xll.DCEPropSectPipe(AF774, AG774, "W")</f>
        <v>56155.124623825708</v>
      </c>
      <c r="AL774" s="151" cm="1">
        <f t="array" ref="AL774">_xll.DCEPropSectPipe(AF774, AG774, "Sx")</f>
        <v>37813.500833333332</v>
      </c>
      <c r="AM774" s="11">
        <f>2*Cal!AG774</f>
        <v>13.000000000000002</v>
      </c>
      <c r="AN774" s="11">
        <f t="shared" si="167"/>
        <v>53.9</v>
      </c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B774" s="5" t="s">
        <v>305</v>
      </c>
      <c r="BC774" s="3">
        <v>1308.5758487564121</v>
      </c>
      <c r="BD774" s="3">
        <v>0</v>
      </c>
      <c r="BE774" s="3">
        <v>0.46617711403469531</v>
      </c>
      <c r="BF774" s="3">
        <v>6.9136439017319065</v>
      </c>
      <c r="BG774" s="3">
        <v>0</v>
      </c>
      <c r="BH774" s="153">
        <f t="shared" si="168"/>
        <v>6.9136439017319065</v>
      </c>
      <c r="BI774" s="153">
        <f t="shared" si="169"/>
        <v>0.46617711403469531</v>
      </c>
      <c r="BJ774" s="8">
        <f t="shared" si="170"/>
        <v>2.8307245780104964</v>
      </c>
      <c r="BK774" s="8">
        <f t="shared" si="171"/>
        <v>0.58627087088330787</v>
      </c>
      <c r="BL774" s="8">
        <f t="shared" si="172"/>
        <v>3.4169954488938044</v>
      </c>
      <c r="BM774" s="8">
        <f t="shared" si="173"/>
        <v>3.4689781558915893E-3</v>
      </c>
      <c r="BN774" s="7" t="str">
        <f t="shared" si="174"/>
        <v>O/S</v>
      </c>
      <c r="BO774" s="9">
        <f t="shared" si="175"/>
        <v>0.58627087088330787</v>
      </c>
      <c r="BP774" s="7" t="str">
        <f t="shared" si="176"/>
        <v>OK</v>
      </c>
      <c r="BQ774" s="11">
        <f t="shared" si="177"/>
        <v>8.2923076923076913</v>
      </c>
      <c r="BR774" s="10" t="str">
        <f t="shared" si="178"/>
        <v>-</v>
      </c>
      <c r="BS774" s="9" t="str" cm="1">
        <f t="array" ref="BS774">IF(BQ774&lt;$K$45,"-",IF(BC774&lt;0,_xll.Dce_5575_1121_SigmaCr1(AN774,AG774,$B$23,$D$23),"-"))</f>
        <v>-</v>
      </c>
      <c r="BT774" s="10">
        <f t="shared" si="179"/>
        <v>0</v>
      </c>
      <c r="BU774" s="7" t="str">
        <f t="shared" si="180"/>
        <v>OK</v>
      </c>
    </row>
    <row r="775" spans="27:73">
      <c r="AA775" s="6" t="s">
        <v>282</v>
      </c>
      <c r="AB775" s="5" t="s">
        <v>283</v>
      </c>
      <c r="AC775" s="5" t="s">
        <v>284</v>
      </c>
      <c r="AD775" s="4">
        <v>11.38</v>
      </c>
      <c r="AE775" s="4">
        <v>28</v>
      </c>
      <c r="AF775" s="5">
        <v>114.3</v>
      </c>
      <c r="AG775" s="5">
        <v>6.5000000000000009</v>
      </c>
      <c r="AH775" s="6" t="str">
        <f t="shared" si="166"/>
        <v>114.3 x 6.5</v>
      </c>
      <c r="AI775" s="11" cm="1">
        <f t="array" ref="AI775">_xll.DCEPropSectPipe(AF775, AG775, "Area")</f>
        <v>2201.3139723703698</v>
      </c>
      <c r="AJ775" s="151" cm="1">
        <f t="array" ref="AJ775">_xll.DCEPropSectPipe(AF775, AG775, "Ix")</f>
        <v>3209265.3722516391</v>
      </c>
      <c r="AK775" s="151" cm="1">
        <f t="array" ref="AK775">_xll.DCEPropSectPipe(AF775, AG775, "W")</f>
        <v>56155.124623825708</v>
      </c>
      <c r="AL775" s="151" cm="1">
        <f t="array" ref="AL775">_xll.DCEPropSectPipe(AF775, AG775, "Sx")</f>
        <v>37813.500833333332</v>
      </c>
      <c r="AM775" s="11">
        <f>2*Cal!AG775</f>
        <v>13.000000000000002</v>
      </c>
      <c r="AN775" s="11">
        <f t="shared" si="167"/>
        <v>53.9</v>
      </c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B775" s="5" t="s">
        <v>305</v>
      </c>
      <c r="BC775" s="3">
        <v>1308.5758487564121</v>
      </c>
      <c r="BD775" s="3">
        <v>0</v>
      </c>
      <c r="BE775" s="3">
        <v>0.5477208074627532</v>
      </c>
      <c r="BF775" s="3">
        <v>6.691853731404338</v>
      </c>
      <c r="BG775" s="3">
        <v>0</v>
      </c>
      <c r="BH775" s="153">
        <f t="shared" si="168"/>
        <v>6.691853731404338</v>
      </c>
      <c r="BI775" s="153">
        <f t="shared" si="169"/>
        <v>0.5477208074627532</v>
      </c>
      <c r="BJ775" s="8">
        <f t="shared" si="170"/>
        <v>2.8307245780104964</v>
      </c>
      <c r="BK775" s="8">
        <f t="shared" si="171"/>
        <v>0.56746326115398293</v>
      </c>
      <c r="BL775" s="8">
        <f t="shared" si="172"/>
        <v>3.3981878391644793</v>
      </c>
      <c r="BM775" s="8">
        <f t="shared" si="173"/>
        <v>4.0757717601602036E-3</v>
      </c>
      <c r="BN775" s="7" t="str">
        <f t="shared" si="174"/>
        <v>O/S</v>
      </c>
      <c r="BO775" s="9">
        <f t="shared" si="175"/>
        <v>0.56746326115398305</v>
      </c>
      <c r="BP775" s="7" t="str">
        <f t="shared" si="176"/>
        <v>OK</v>
      </c>
      <c r="BQ775" s="11">
        <f t="shared" si="177"/>
        <v>8.2923076923076913</v>
      </c>
      <c r="BR775" s="10" t="str">
        <f t="shared" si="178"/>
        <v>-</v>
      </c>
      <c r="BS775" s="9" t="str" cm="1">
        <f t="array" ref="BS775">IF(BQ775&lt;$K$45,"-",IF(BC775&lt;0,_xll.Dce_5575_1121_SigmaCr1(AN775,AG775,$B$23,$D$23),"-"))</f>
        <v>-</v>
      </c>
      <c r="BT775" s="10">
        <f t="shared" si="179"/>
        <v>0</v>
      </c>
      <c r="BU775" s="7" t="str">
        <f t="shared" si="180"/>
        <v>OK</v>
      </c>
    </row>
    <row r="776" spans="27:73">
      <c r="AA776" s="6" t="s">
        <v>282</v>
      </c>
      <c r="AB776" s="5" t="s">
        <v>283</v>
      </c>
      <c r="AC776" s="5" t="s">
        <v>284</v>
      </c>
      <c r="AD776" s="4">
        <v>11.81</v>
      </c>
      <c r="AE776" s="4">
        <v>28</v>
      </c>
      <c r="AF776" s="5">
        <v>114.3</v>
      </c>
      <c r="AG776" s="5">
        <v>6.5000000000000009</v>
      </c>
      <c r="AH776" s="6" t="str">
        <f t="shared" si="166"/>
        <v>114.3 x 6.5</v>
      </c>
      <c r="AI776" s="11" cm="1">
        <f t="array" ref="AI776">_xll.DCEPropSectPipe(AF776, AG776, "Area")</f>
        <v>2201.3139723703698</v>
      </c>
      <c r="AJ776" s="151" cm="1">
        <f t="array" ref="AJ776">_xll.DCEPropSectPipe(AF776, AG776, "Ix")</f>
        <v>3209265.3722516391</v>
      </c>
      <c r="AK776" s="151" cm="1">
        <f t="array" ref="AK776">_xll.DCEPropSectPipe(AF776, AG776, "W")</f>
        <v>56155.124623825708</v>
      </c>
      <c r="AL776" s="151" cm="1">
        <f t="array" ref="AL776">_xll.DCEPropSectPipe(AF776, AG776, "Sx")</f>
        <v>37813.500833333332</v>
      </c>
      <c r="AM776" s="11">
        <f>2*Cal!AG776</f>
        <v>13.000000000000002</v>
      </c>
      <c r="AN776" s="11">
        <f t="shared" si="167"/>
        <v>53.9</v>
      </c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B776" s="5" t="s">
        <v>305</v>
      </c>
      <c r="BC776" s="3">
        <v>1308.5758487564121</v>
      </c>
      <c r="BD776" s="3">
        <v>0</v>
      </c>
      <c r="BE776" s="3">
        <v>0.6292645008908111</v>
      </c>
      <c r="BF776" s="3">
        <v>6.4343881952019961</v>
      </c>
      <c r="BG776" s="3">
        <v>0</v>
      </c>
      <c r="BH776" s="153">
        <f t="shared" si="168"/>
        <v>6.4343881952019961</v>
      </c>
      <c r="BI776" s="153">
        <f t="shared" si="169"/>
        <v>0.6292645008908111</v>
      </c>
      <c r="BJ776" s="8">
        <f t="shared" si="170"/>
        <v>2.8307245780104964</v>
      </c>
      <c r="BK776" s="8">
        <f t="shared" si="171"/>
        <v>0.54563041204036677</v>
      </c>
      <c r="BL776" s="8">
        <f t="shared" si="172"/>
        <v>3.3763549900508631</v>
      </c>
      <c r="BM776" s="8">
        <f t="shared" si="173"/>
        <v>4.6825653644288166E-3</v>
      </c>
      <c r="BN776" s="7" t="str">
        <f t="shared" si="174"/>
        <v>O/S</v>
      </c>
      <c r="BO776" s="9">
        <f t="shared" si="175"/>
        <v>0.54563041204036689</v>
      </c>
      <c r="BP776" s="7" t="str">
        <f t="shared" si="176"/>
        <v>OK</v>
      </c>
      <c r="BQ776" s="11">
        <f t="shared" si="177"/>
        <v>8.2923076923076913</v>
      </c>
      <c r="BR776" s="10" t="str">
        <f t="shared" si="178"/>
        <v>-</v>
      </c>
      <c r="BS776" s="9" t="str" cm="1">
        <f t="array" ref="BS776">IF(BQ776&lt;$K$45,"-",IF(BC776&lt;0,_xll.Dce_5575_1121_SigmaCr1(AN776,AG776,$B$23,$D$23),"-"))</f>
        <v>-</v>
      </c>
      <c r="BT776" s="10">
        <f t="shared" si="179"/>
        <v>0</v>
      </c>
      <c r="BU776" s="7" t="str">
        <f t="shared" si="180"/>
        <v>OK</v>
      </c>
    </row>
    <row r="777" spans="27:73">
      <c r="AA777" s="6" t="s">
        <v>282</v>
      </c>
      <c r="AB777" s="5" t="s">
        <v>283</v>
      </c>
      <c r="AC777" s="5" t="s">
        <v>284</v>
      </c>
      <c r="AD777" s="4">
        <v>12.25</v>
      </c>
      <c r="AE777" s="4">
        <v>28</v>
      </c>
      <c r="AF777" s="5">
        <v>114.3</v>
      </c>
      <c r="AG777" s="5">
        <v>6.5000000000000009</v>
      </c>
      <c r="AH777" s="6" t="str">
        <f t="shared" si="166"/>
        <v>114.3 x 6.5</v>
      </c>
      <c r="AI777" s="11" cm="1">
        <f t="array" ref="AI777">_xll.DCEPropSectPipe(AF777, AG777, "Area")</f>
        <v>2201.3139723703698</v>
      </c>
      <c r="AJ777" s="151" cm="1">
        <f t="array" ref="AJ777">_xll.DCEPropSectPipe(AF777, AG777, "Ix")</f>
        <v>3209265.3722516391</v>
      </c>
      <c r="AK777" s="151" cm="1">
        <f t="array" ref="AK777">_xll.DCEPropSectPipe(AF777, AG777, "W")</f>
        <v>56155.124623825708</v>
      </c>
      <c r="AL777" s="151" cm="1">
        <f t="array" ref="AL777">_xll.DCEPropSectPipe(AF777, AG777, "Sx")</f>
        <v>37813.500833333332</v>
      </c>
      <c r="AM777" s="11">
        <f>2*Cal!AG777</f>
        <v>13.000000000000002</v>
      </c>
      <c r="AN777" s="11">
        <f t="shared" si="167"/>
        <v>53.9</v>
      </c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B777" s="5" t="s">
        <v>305</v>
      </c>
      <c r="BC777" s="3">
        <v>1308.5758487564121</v>
      </c>
      <c r="BD777" s="3">
        <v>0</v>
      </c>
      <c r="BE777" s="3">
        <v>0.71080819431886899</v>
      </c>
      <c r="BF777" s="3">
        <v>6.1412472931248772</v>
      </c>
      <c r="BG777" s="3">
        <v>0</v>
      </c>
      <c r="BH777" s="153">
        <f t="shared" si="168"/>
        <v>6.1412472931248772</v>
      </c>
      <c r="BI777" s="153">
        <f t="shared" si="169"/>
        <v>0.71080819431886899</v>
      </c>
      <c r="BJ777" s="8">
        <f t="shared" si="170"/>
        <v>2.8307245780104964</v>
      </c>
      <c r="BK777" s="8">
        <f t="shared" si="171"/>
        <v>0.52077232354245917</v>
      </c>
      <c r="BL777" s="8">
        <f t="shared" si="172"/>
        <v>3.3514969015529554</v>
      </c>
      <c r="BM777" s="8">
        <f t="shared" si="173"/>
        <v>5.2893589686974314E-3</v>
      </c>
      <c r="BN777" s="7" t="str">
        <f t="shared" si="174"/>
        <v>O/S</v>
      </c>
      <c r="BO777" s="9">
        <f t="shared" si="175"/>
        <v>0.52077232354245928</v>
      </c>
      <c r="BP777" s="7" t="str">
        <f t="shared" si="176"/>
        <v>OK</v>
      </c>
      <c r="BQ777" s="11">
        <f t="shared" si="177"/>
        <v>8.2923076923076913</v>
      </c>
      <c r="BR777" s="10" t="str">
        <f t="shared" si="178"/>
        <v>-</v>
      </c>
      <c r="BS777" s="9" t="str" cm="1">
        <f t="array" ref="BS777">IF(BQ777&lt;$K$45,"-",IF(BC777&lt;0,_xll.Dce_5575_1121_SigmaCr1(AN777,AG777,$B$23,$D$23),"-"))</f>
        <v>-</v>
      </c>
      <c r="BT777" s="10">
        <f t="shared" si="179"/>
        <v>0</v>
      </c>
      <c r="BU777" s="7" t="str">
        <f t="shared" si="180"/>
        <v>OK</v>
      </c>
    </row>
    <row r="778" spans="27:73">
      <c r="AA778" s="6" t="s">
        <v>282</v>
      </c>
      <c r="AB778" s="5" t="s">
        <v>283</v>
      </c>
      <c r="AC778" s="5" t="s">
        <v>284</v>
      </c>
      <c r="AD778" s="4">
        <v>12.25</v>
      </c>
      <c r="AE778" s="4">
        <v>28</v>
      </c>
      <c r="AF778" s="5">
        <v>114.3</v>
      </c>
      <c r="AG778" s="5">
        <v>6.5000000000000009</v>
      </c>
      <c r="AH778" s="6" t="str">
        <f t="shared" si="166"/>
        <v>114.3 x 6.5</v>
      </c>
      <c r="AI778" s="11" cm="1">
        <f t="array" ref="AI778">_xll.DCEPropSectPipe(AF778, AG778, "Area")</f>
        <v>2201.3139723703698</v>
      </c>
      <c r="AJ778" s="151" cm="1">
        <f t="array" ref="AJ778">_xll.DCEPropSectPipe(AF778, AG778, "Ix")</f>
        <v>3209265.3722516391</v>
      </c>
      <c r="AK778" s="151" cm="1">
        <f t="array" ref="AK778">_xll.DCEPropSectPipe(AF778, AG778, "W")</f>
        <v>56155.124623825708</v>
      </c>
      <c r="AL778" s="151" cm="1">
        <f t="array" ref="AL778">_xll.DCEPropSectPipe(AF778, AG778, "Sx")</f>
        <v>37813.500833333332</v>
      </c>
      <c r="AM778" s="11">
        <f>2*Cal!AG778</f>
        <v>13.000000000000002</v>
      </c>
      <c r="AN778" s="11">
        <f t="shared" si="167"/>
        <v>53.9</v>
      </c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B778" s="5" t="s">
        <v>305</v>
      </c>
      <c r="BC778" s="3">
        <v>1308.5758487564121</v>
      </c>
      <c r="BD778" s="3">
        <v>0</v>
      </c>
      <c r="BE778" s="3">
        <v>-1.1879373687343739</v>
      </c>
      <c r="BF778" s="3">
        <v>6.1412472931249225</v>
      </c>
      <c r="BG778" s="3">
        <v>0</v>
      </c>
      <c r="BH778" s="153">
        <f t="shared" si="168"/>
        <v>6.1412472931249225</v>
      </c>
      <c r="BI778" s="153">
        <f t="shared" si="169"/>
        <v>1.1879373687343739</v>
      </c>
      <c r="BJ778" s="8">
        <f t="shared" si="170"/>
        <v>2.8307245780104964</v>
      </c>
      <c r="BK778" s="8">
        <f t="shared" si="171"/>
        <v>0.52077232354246306</v>
      </c>
      <c r="BL778" s="8">
        <f t="shared" si="172"/>
        <v>3.3514969015529594</v>
      </c>
      <c r="BM778" s="8">
        <f t="shared" si="173"/>
        <v>8.8398350297397375E-3</v>
      </c>
      <c r="BN778" s="7" t="str">
        <f t="shared" si="174"/>
        <v>O/S</v>
      </c>
      <c r="BO778" s="9">
        <f t="shared" si="175"/>
        <v>0.52077232354246317</v>
      </c>
      <c r="BP778" s="7" t="str">
        <f t="shared" si="176"/>
        <v>OK</v>
      </c>
      <c r="BQ778" s="11">
        <f t="shared" si="177"/>
        <v>8.2923076923076913</v>
      </c>
      <c r="BR778" s="10" t="str">
        <f t="shared" si="178"/>
        <v>-</v>
      </c>
      <c r="BS778" s="9" t="str" cm="1">
        <f t="array" ref="BS778">IF(BQ778&lt;$K$45,"-",IF(BC778&lt;0,_xll.Dce_5575_1121_SigmaCr1(AN778,AG778,$B$23,$D$23),"-"))</f>
        <v>-</v>
      </c>
      <c r="BT778" s="10">
        <f t="shared" si="179"/>
        <v>0</v>
      </c>
      <c r="BU778" s="7" t="str">
        <f t="shared" si="180"/>
        <v>OK</v>
      </c>
    </row>
    <row r="779" spans="27:73">
      <c r="AA779" s="6" t="s">
        <v>282</v>
      </c>
      <c r="AB779" s="5" t="s">
        <v>283</v>
      </c>
      <c r="AC779" s="5" t="s">
        <v>284</v>
      </c>
      <c r="AD779" s="4">
        <v>12.69</v>
      </c>
      <c r="AE779" s="4">
        <v>28</v>
      </c>
      <c r="AF779" s="5">
        <v>114.3</v>
      </c>
      <c r="AG779" s="5">
        <v>6.5000000000000009</v>
      </c>
      <c r="AH779" s="6" t="str">
        <f t="shared" si="166"/>
        <v>114.3 x 6.5</v>
      </c>
      <c r="AI779" s="11" cm="1">
        <f t="array" ref="AI779">_xll.DCEPropSectPipe(AF779, AG779, "Area")</f>
        <v>2201.3139723703698</v>
      </c>
      <c r="AJ779" s="151" cm="1">
        <f t="array" ref="AJ779">_xll.DCEPropSectPipe(AF779, AG779, "Ix")</f>
        <v>3209265.3722516391</v>
      </c>
      <c r="AK779" s="151" cm="1">
        <f t="array" ref="AK779">_xll.DCEPropSectPipe(AF779, AG779, "W")</f>
        <v>56155.124623825708</v>
      </c>
      <c r="AL779" s="151" cm="1">
        <f t="array" ref="AL779">_xll.DCEPropSectPipe(AF779, AG779, "Sx")</f>
        <v>37813.500833333332</v>
      </c>
      <c r="AM779" s="11">
        <f>2*Cal!AG779</f>
        <v>13.000000000000002</v>
      </c>
      <c r="AN779" s="11">
        <f t="shared" si="167"/>
        <v>53.9</v>
      </c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B779" s="5" t="s">
        <v>305</v>
      </c>
      <c r="BC779" s="3">
        <v>1308.5758487564121</v>
      </c>
      <c r="BD779" s="3">
        <v>0</v>
      </c>
      <c r="BE779" s="3">
        <v>-1.1063936753063159</v>
      </c>
      <c r="BF779" s="3">
        <v>6.6431322090088223</v>
      </c>
      <c r="BG779" s="3">
        <v>0</v>
      </c>
      <c r="BH779" s="153">
        <f t="shared" si="168"/>
        <v>6.6431322090088223</v>
      </c>
      <c r="BI779" s="153">
        <f t="shared" si="169"/>
        <v>1.1063936753063159</v>
      </c>
      <c r="BJ779" s="8">
        <f t="shared" si="170"/>
        <v>2.8307245780104964</v>
      </c>
      <c r="BK779" s="8">
        <f t="shared" si="171"/>
        <v>0.56333171926788372</v>
      </c>
      <c r="BL779" s="8">
        <f t="shared" si="172"/>
        <v>3.3940562972783801</v>
      </c>
      <c r="BM779" s="8">
        <f t="shared" si="173"/>
        <v>8.2330414254711236E-3</v>
      </c>
      <c r="BN779" s="7" t="str">
        <f t="shared" si="174"/>
        <v>O/S</v>
      </c>
      <c r="BO779" s="9">
        <f t="shared" si="175"/>
        <v>0.56333171926788383</v>
      </c>
      <c r="BP779" s="7" t="str">
        <f t="shared" si="176"/>
        <v>OK</v>
      </c>
      <c r="BQ779" s="11">
        <f t="shared" si="177"/>
        <v>8.2923076923076913</v>
      </c>
      <c r="BR779" s="10" t="str">
        <f t="shared" si="178"/>
        <v>-</v>
      </c>
      <c r="BS779" s="9" t="str" cm="1">
        <f t="array" ref="BS779">IF(BQ779&lt;$K$45,"-",IF(BC779&lt;0,_xll.Dce_5575_1121_SigmaCr1(AN779,AG779,$B$23,$D$23),"-"))</f>
        <v>-</v>
      </c>
      <c r="BT779" s="10">
        <f t="shared" si="179"/>
        <v>0</v>
      </c>
      <c r="BU779" s="7" t="str">
        <f t="shared" si="180"/>
        <v>OK</v>
      </c>
    </row>
    <row r="780" spans="27:73">
      <c r="AA780" s="6" t="s">
        <v>282</v>
      </c>
      <c r="AB780" s="5" t="s">
        <v>283</v>
      </c>
      <c r="AC780" s="5" t="s">
        <v>284</v>
      </c>
      <c r="AD780" s="4">
        <v>13.12</v>
      </c>
      <c r="AE780" s="4">
        <v>28</v>
      </c>
      <c r="AF780" s="5">
        <v>114.3</v>
      </c>
      <c r="AG780" s="5">
        <v>6.5000000000000009</v>
      </c>
      <c r="AH780" s="6" t="str">
        <f t="shared" si="166"/>
        <v>114.3 x 6.5</v>
      </c>
      <c r="AI780" s="11" cm="1">
        <f t="array" ref="AI780">_xll.DCEPropSectPipe(AF780, AG780, "Area")</f>
        <v>2201.3139723703698</v>
      </c>
      <c r="AJ780" s="151" cm="1">
        <f t="array" ref="AJ780">_xll.DCEPropSectPipe(AF780, AG780, "Ix")</f>
        <v>3209265.3722516391</v>
      </c>
      <c r="AK780" s="151" cm="1">
        <f t="array" ref="AK780">_xll.DCEPropSectPipe(AF780, AG780, "W")</f>
        <v>56155.124623825708</v>
      </c>
      <c r="AL780" s="151" cm="1">
        <f t="array" ref="AL780">_xll.DCEPropSectPipe(AF780, AG780, "Sx")</f>
        <v>37813.500833333332</v>
      </c>
      <c r="AM780" s="11">
        <f>2*Cal!AG780</f>
        <v>13.000000000000002</v>
      </c>
      <c r="AN780" s="11">
        <f t="shared" si="167"/>
        <v>53.9</v>
      </c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B780" s="5" t="s">
        <v>305</v>
      </c>
      <c r="BC780" s="3">
        <v>1308.5758487564121</v>
      </c>
      <c r="BD780" s="3">
        <v>0</v>
      </c>
      <c r="BE780" s="3">
        <v>-1.0248499818782582</v>
      </c>
      <c r="BF780" s="3">
        <v>7.1093417590179468</v>
      </c>
      <c r="BG780" s="3">
        <v>0</v>
      </c>
      <c r="BH780" s="153">
        <f t="shared" si="168"/>
        <v>7.1093417590179468</v>
      </c>
      <c r="BI780" s="153">
        <f t="shared" si="169"/>
        <v>1.0248499818782582</v>
      </c>
      <c r="BJ780" s="8">
        <f t="shared" si="170"/>
        <v>2.8307245780104964</v>
      </c>
      <c r="BK780" s="8">
        <f t="shared" si="171"/>
        <v>0.60286587560901306</v>
      </c>
      <c r="BL780" s="8">
        <f t="shared" si="172"/>
        <v>3.4335904536195097</v>
      </c>
      <c r="BM780" s="8">
        <f t="shared" si="173"/>
        <v>7.6262478212025088E-3</v>
      </c>
      <c r="BN780" s="7" t="str">
        <f t="shared" si="174"/>
        <v>O/S</v>
      </c>
      <c r="BO780" s="9">
        <f t="shared" si="175"/>
        <v>0.60286587560901317</v>
      </c>
      <c r="BP780" s="7" t="str">
        <f t="shared" si="176"/>
        <v>OK</v>
      </c>
      <c r="BQ780" s="11">
        <f t="shared" si="177"/>
        <v>8.2923076923076913</v>
      </c>
      <c r="BR780" s="10" t="str">
        <f t="shared" si="178"/>
        <v>-</v>
      </c>
      <c r="BS780" s="9" t="str" cm="1">
        <f t="array" ref="BS780">IF(BQ780&lt;$K$45,"-",IF(BC780&lt;0,_xll.Dce_5575_1121_SigmaCr1(AN780,AG780,$B$23,$D$23),"-"))</f>
        <v>-</v>
      </c>
      <c r="BT780" s="10">
        <f t="shared" si="179"/>
        <v>0</v>
      </c>
      <c r="BU780" s="7" t="str">
        <f t="shared" si="180"/>
        <v>OK</v>
      </c>
    </row>
    <row r="781" spans="27:73">
      <c r="AA781" s="6" t="s">
        <v>282</v>
      </c>
      <c r="AB781" s="5" t="s">
        <v>283</v>
      </c>
      <c r="AC781" s="5" t="s">
        <v>284</v>
      </c>
      <c r="AD781" s="4">
        <v>13.56</v>
      </c>
      <c r="AE781" s="4">
        <v>28</v>
      </c>
      <c r="AF781" s="5">
        <v>114.3</v>
      </c>
      <c r="AG781" s="5">
        <v>6.5000000000000009</v>
      </c>
      <c r="AH781" s="6" t="str">
        <f t="shared" si="166"/>
        <v>114.3 x 6.5</v>
      </c>
      <c r="AI781" s="11" cm="1">
        <f t="array" ref="AI781">_xll.DCEPropSectPipe(AF781, AG781, "Area")</f>
        <v>2201.3139723703698</v>
      </c>
      <c r="AJ781" s="151" cm="1">
        <f t="array" ref="AJ781">_xll.DCEPropSectPipe(AF781, AG781, "Ix")</f>
        <v>3209265.3722516391</v>
      </c>
      <c r="AK781" s="151" cm="1">
        <f t="array" ref="AK781">_xll.DCEPropSectPipe(AF781, AG781, "W")</f>
        <v>56155.124623825708</v>
      </c>
      <c r="AL781" s="151" cm="1">
        <f t="array" ref="AL781">_xll.DCEPropSectPipe(AF781, AG781, "Sx")</f>
        <v>37813.500833333332</v>
      </c>
      <c r="AM781" s="11">
        <f>2*Cal!AG781</f>
        <v>13.000000000000002</v>
      </c>
      <c r="AN781" s="11">
        <f t="shared" si="167"/>
        <v>53.9</v>
      </c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B781" s="5" t="s">
        <v>305</v>
      </c>
      <c r="BC781" s="3">
        <v>1308.5758487564121</v>
      </c>
      <c r="BD781" s="3">
        <v>0</v>
      </c>
      <c r="BE781" s="3">
        <v>-0.94330628845020026</v>
      </c>
      <c r="BF781" s="3">
        <v>7.5398759431522979</v>
      </c>
      <c r="BG781" s="3">
        <v>0</v>
      </c>
      <c r="BH781" s="153">
        <f t="shared" si="168"/>
        <v>7.5398759431522979</v>
      </c>
      <c r="BI781" s="153">
        <f t="shared" si="169"/>
        <v>0.94330628845020026</v>
      </c>
      <c r="BJ781" s="8">
        <f t="shared" si="170"/>
        <v>2.8307245780104964</v>
      </c>
      <c r="BK781" s="8">
        <f t="shared" si="171"/>
        <v>0.63937479256585117</v>
      </c>
      <c r="BL781" s="8">
        <f t="shared" si="172"/>
        <v>3.4700993705763477</v>
      </c>
      <c r="BM781" s="8">
        <f t="shared" si="173"/>
        <v>7.0194542169338958E-3</v>
      </c>
      <c r="BN781" s="7" t="str">
        <f t="shared" si="174"/>
        <v>O/S</v>
      </c>
      <c r="BO781" s="9">
        <f t="shared" si="175"/>
        <v>0.63937479256585128</v>
      </c>
      <c r="BP781" s="7" t="str">
        <f t="shared" si="176"/>
        <v>OK</v>
      </c>
      <c r="BQ781" s="11">
        <f t="shared" si="177"/>
        <v>8.2923076923076913</v>
      </c>
      <c r="BR781" s="10" t="str">
        <f t="shared" si="178"/>
        <v>-</v>
      </c>
      <c r="BS781" s="9" t="str" cm="1">
        <f t="array" ref="BS781">IF(BQ781&lt;$K$45,"-",IF(BC781&lt;0,_xll.Dce_5575_1121_SigmaCr1(AN781,AG781,$B$23,$D$23),"-"))</f>
        <v>-</v>
      </c>
      <c r="BT781" s="10">
        <f t="shared" si="179"/>
        <v>0</v>
      </c>
      <c r="BU781" s="7" t="str">
        <f t="shared" si="180"/>
        <v>OK</v>
      </c>
    </row>
    <row r="782" spans="27:73">
      <c r="AA782" s="6" t="s">
        <v>282</v>
      </c>
      <c r="AB782" s="5" t="s">
        <v>283</v>
      </c>
      <c r="AC782" s="5" t="s">
        <v>284</v>
      </c>
      <c r="AD782" s="4">
        <v>14</v>
      </c>
      <c r="AE782" s="4">
        <v>28</v>
      </c>
      <c r="AF782" s="5">
        <v>114.3</v>
      </c>
      <c r="AG782" s="5">
        <v>6.5000000000000009</v>
      </c>
      <c r="AH782" s="6" t="str">
        <f t="shared" si="166"/>
        <v>114.3 x 6.5</v>
      </c>
      <c r="AI782" s="11" cm="1">
        <f t="array" ref="AI782">_xll.DCEPropSectPipe(AF782, AG782, "Area")</f>
        <v>2201.3139723703698</v>
      </c>
      <c r="AJ782" s="151" cm="1">
        <f t="array" ref="AJ782">_xll.DCEPropSectPipe(AF782, AG782, "Ix")</f>
        <v>3209265.3722516391</v>
      </c>
      <c r="AK782" s="151" cm="1">
        <f t="array" ref="AK782">_xll.DCEPropSectPipe(AF782, AG782, "W")</f>
        <v>56155.124623825708</v>
      </c>
      <c r="AL782" s="151" cm="1">
        <f t="array" ref="AL782">_xll.DCEPropSectPipe(AF782, AG782, "Sx")</f>
        <v>37813.500833333332</v>
      </c>
      <c r="AM782" s="11">
        <f>2*Cal!AG782</f>
        <v>13.000000000000002</v>
      </c>
      <c r="AN782" s="11">
        <f t="shared" si="167"/>
        <v>53.9</v>
      </c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B782" s="5" t="s">
        <v>305</v>
      </c>
      <c r="BC782" s="3">
        <v>1308.5758487564121</v>
      </c>
      <c r="BD782" s="3">
        <v>0</v>
      </c>
      <c r="BE782" s="3">
        <v>-0.86176259502214236</v>
      </c>
      <c r="BF782" s="3">
        <v>7.9347347614118728</v>
      </c>
      <c r="BG782" s="3">
        <v>0</v>
      </c>
      <c r="BH782" s="153">
        <f t="shared" si="168"/>
        <v>7.9347347614118728</v>
      </c>
      <c r="BI782" s="153">
        <f t="shared" si="169"/>
        <v>0.86176259502214236</v>
      </c>
      <c r="BJ782" s="8">
        <f t="shared" si="170"/>
        <v>2.8307245780104964</v>
      </c>
      <c r="BK782" s="8">
        <f t="shared" si="171"/>
        <v>0.67285847013839784</v>
      </c>
      <c r="BL782" s="8">
        <f t="shared" si="172"/>
        <v>3.5035830481488941</v>
      </c>
      <c r="BM782" s="8">
        <f t="shared" si="173"/>
        <v>6.4126606126652819E-3</v>
      </c>
      <c r="BN782" s="7" t="str">
        <f t="shared" si="174"/>
        <v>O/S</v>
      </c>
      <c r="BO782" s="9">
        <f t="shared" si="175"/>
        <v>0.67285847013839795</v>
      </c>
      <c r="BP782" s="7" t="str">
        <f t="shared" si="176"/>
        <v>OK</v>
      </c>
      <c r="BQ782" s="11">
        <f t="shared" si="177"/>
        <v>8.2923076923076913</v>
      </c>
      <c r="BR782" s="10" t="str">
        <f t="shared" si="178"/>
        <v>-</v>
      </c>
      <c r="BS782" s="9" t="str" cm="1">
        <f t="array" ref="BS782">IF(BQ782&lt;$K$45,"-",IF(BC782&lt;0,_xll.Dce_5575_1121_SigmaCr1(AN782,AG782,$B$23,$D$23),"-"))</f>
        <v>-</v>
      </c>
      <c r="BT782" s="10">
        <f t="shared" si="179"/>
        <v>0</v>
      </c>
      <c r="BU782" s="7" t="str">
        <f t="shared" si="180"/>
        <v>OK</v>
      </c>
    </row>
    <row r="783" spans="27:73">
      <c r="AA783" s="6" t="s">
        <v>282</v>
      </c>
      <c r="AB783" s="5" t="s">
        <v>283</v>
      </c>
      <c r="AC783" s="5" t="s">
        <v>284</v>
      </c>
      <c r="AD783" s="4">
        <v>14</v>
      </c>
      <c r="AE783" s="4">
        <v>28</v>
      </c>
      <c r="AF783" s="5">
        <v>114.3</v>
      </c>
      <c r="AG783" s="5">
        <v>6.5000000000000009</v>
      </c>
      <c r="AH783" s="6" t="str">
        <f t="shared" si="166"/>
        <v>114.3 x 6.5</v>
      </c>
      <c r="AI783" s="11" cm="1">
        <f t="array" ref="AI783">_xll.DCEPropSectPipe(AF783, AG783, "Area")</f>
        <v>2201.3139723703698</v>
      </c>
      <c r="AJ783" s="151" cm="1">
        <f t="array" ref="AJ783">_xll.DCEPropSectPipe(AF783, AG783, "Ix")</f>
        <v>3209265.3722516391</v>
      </c>
      <c r="AK783" s="151" cm="1">
        <f t="array" ref="AK783">_xll.DCEPropSectPipe(AF783, AG783, "W")</f>
        <v>56155.124623825708</v>
      </c>
      <c r="AL783" s="151" cm="1">
        <f t="array" ref="AL783">_xll.DCEPropSectPipe(AF783, AG783, "Sx")</f>
        <v>37813.500833333332</v>
      </c>
      <c r="AM783" s="11">
        <f>2*Cal!AG783</f>
        <v>13.000000000000002</v>
      </c>
      <c r="AN783" s="11">
        <f t="shared" si="167"/>
        <v>53.9</v>
      </c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B783" s="5" t="s">
        <v>305</v>
      </c>
      <c r="BC783" s="3">
        <v>1308.5758487563976</v>
      </c>
      <c r="BD783" s="3">
        <v>0</v>
      </c>
      <c r="BE783" s="3">
        <v>0.86176259502213193</v>
      </c>
      <c r="BF783" s="3">
        <v>7.9347347614116934</v>
      </c>
      <c r="BG783" s="3">
        <v>0</v>
      </c>
      <c r="BH783" s="153">
        <f t="shared" si="168"/>
        <v>7.9347347614116934</v>
      </c>
      <c r="BI783" s="153">
        <f t="shared" si="169"/>
        <v>0.86176259502213193</v>
      </c>
      <c r="BJ783" s="8">
        <f t="shared" si="170"/>
        <v>2.8307245780104648</v>
      </c>
      <c r="BK783" s="8">
        <f t="shared" si="171"/>
        <v>0.67285847013838262</v>
      </c>
      <c r="BL783" s="8">
        <f t="shared" si="172"/>
        <v>3.5035830481488475</v>
      </c>
      <c r="BM783" s="8">
        <f t="shared" si="173"/>
        <v>6.4126606126652039E-3</v>
      </c>
      <c r="BN783" s="7" t="str">
        <f t="shared" si="174"/>
        <v>O/S</v>
      </c>
      <c r="BO783" s="9">
        <f t="shared" si="175"/>
        <v>0.67285847013838274</v>
      </c>
      <c r="BP783" s="7" t="str">
        <f t="shared" si="176"/>
        <v>OK</v>
      </c>
      <c r="BQ783" s="11">
        <f t="shared" si="177"/>
        <v>8.2923076923076913</v>
      </c>
      <c r="BR783" s="10" t="str">
        <f t="shared" si="178"/>
        <v>-</v>
      </c>
      <c r="BS783" s="9" t="str" cm="1">
        <f t="array" ref="BS783">IF(BQ783&lt;$K$45,"-",IF(BC783&lt;0,_xll.Dce_5575_1121_SigmaCr1(AN783,AG783,$B$23,$D$23),"-"))</f>
        <v>-</v>
      </c>
      <c r="BT783" s="10">
        <f t="shared" si="179"/>
        <v>0</v>
      </c>
      <c r="BU783" s="7" t="str">
        <f t="shared" si="180"/>
        <v>OK</v>
      </c>
    </row>
    <row r="784" spans="27:73">
      <c r="AA784" s="6" t="s">
        <v>282</v>
      </c>
      <c r="AB784" s="5" t="s">
        <v>283</v>
      </c>
      <c r="AC784" s="5" t="s">
        <v>284</v>
      </c>
      <c r="AD784" s="4">
        <v>14.44</v>
      </c>
      <c r="AE784" s="4">
        <v>28</v>
      </c>
      <c r="AF784" s="5">
        <v>114.3</v>
      </c>
      <c r="AG784" s="5">
        <v>6.5000000000000009</v>
      </c>
      <c r="AH784" s="6" t="str">
        <f t="shared" si="166"/>
        <v>114.3 x 6.5</v>
      </c>
      <c r="AI784" s="11" cm="1">
        <f t="array" ref="AI784">_xll.DCEPropSectPipe(AF784, AG784, "Area")</f>
        <v>2201.3139723703698</v>
      </c>
      <c r="AJ784" s="151" cm="1">
        <f t="array" ref="AJ784">_xll.DCEPropSectPipe(AF784, AG784, "Ix")</f>
        <v>3209265.3722516391</v>
      </c>
      <c r="AK784" s="151" cm="1">
        <f t="array" ref="AK784">_xll.DCEPropSectPipe(AF784, AG784, "W")</f>
        <v>56155.124623825708</v>
      </c>
      <c r="AL784" s="151" cm="1">
        <f t="array" ref="AL784">_xll.DCEPropSectPipe(AF784, AG784, "Sx")</f>
        <v>37813.500833333332</v>
      </c>
      <c r="AM784" s="11">
        <f>2*Cal!AG784</f>
        <v>13.000000000000002</v>
      </c>
      <c r="AN784" s="11">
        <f t="shared" si="167"/>
        <v>53.9</v>
      </c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B784" s="5" t="s">
        <v>305</v>
      </c>
      <c r="BC784" s="3">
        <v>1308.5758487563976</v>
      </c>
      <c r="BD784" s="3">
        <v>0</v>
      </c>
      <c r="BE784" s="3">
        <v>0.94330628845018993</v>
      </c>
      <c r="BF784" s="3">
        <v>7.539875943152123</v>
      </c>
      <c r="BG784" s="3">
        <v>0</v>
      </c>
      <c r="BH784" s="153">
        <f t="shared" si="168"/>
        <v>7.539875943152123</v>
      </c>
      <c r="BI784" s="153">
        <f t="shared" si="169"/>
        <v>0.94330628845018993</v>
      </c>
      <c r="BJ784" s="8">
        <f t="shared" si="170"/>
        <v>2.8307245780104648</v>
      </c>
      <c r="BK784" s="8">
        <f t="shared" si="171"/>
        <v>0.63937479256583629</v>
      </c>
      <c r="BL784" s="8">
        <f t="shared" si="172"/>
        <v>3.470099370576301</v>
      </c>
      <c r="BM784" s="8">
        <f t="shared" si="173"/>
        <v>7.0194542169338195E-3</v>
      </c>
      <c r="BN784" s="7" t="str">
        <f t="shared" si="174"/>
        <v>O/S</v>
      </c>
      <c r="BO784" s="9">
        <f t="shared" si="175"/>
        <v>0.6393747925658364</v>
      </c>
      <c r="BP784" s="7" t="str">
        <f t="shared" si="176"/>
        <v>OK</v>
      </c>
      <c r="BQ784" s="11">
        <f t="shared" si="177"/>
        <v>8.2923076923076913</v>
      </c>
      <c r="BR784" s="10" t="str">
        <f t="shared" si="178"/>
        <v>-</v>
      </c>
      <c r="BS784" s="9" t="str" cm="1">
        <f t="array" ref="BS784">IF(BQ784&lt;$K$45,"-",IF(BC784&lt;0,_xll.Dce_5575_1121_SigmaCr1(AN784,AG784,$B$23,$D$23),"-"))</f>
        <v>-</v>
      </c>
      <c r="BT784" s="10">
        <f t="shared" si="179"/>
        <v>0</v>
      </c>
      <c r="BU784" s="7" t="str">
        <f t="shared" si="180"/>
        <v>OK</v>
      </c>
    </row>
    <row r="785" spans="27:73">
      <c r="AA785" s="6" t="s">
        <v>282</v>
      </c>
      <c r="AB785" s="5" t="s">
        <v>283</v>
      </c>
      <c r="AC785" s="5" t="s">
        <v>284</v>
      </c>
      <c r="AD785" s="4">
        <v>14.88</v>
      </c>
      <c r="AE785" s="4">
        <v>28</v>
      </c>
      <c r="AF785" s="5">
        <v>114.3</v>
      </c>
      <c r="AG785" s="5">
        <v>6.5000000000000009</v>
      </c>
      <c r="AH785" s="6" t="str">
        <f t="shared" si="166"/>
        <v>114.3 x 6.5</v>
      </c>
      <c r="AI785" s="11" cm="1">
        <f t="array" ref="AI785">_xll.DCEPropSectPipe(AF785, AG785, "Area")</f>
        <v>2201.3139723703698</v>
      </c>
      <c r="AJ785" s="151" cm="1">
        <f t="array" ref="AJ785">_xll.DCEPropSectPipe(AF785, AG785, "Ix")</f>
        <v>3209265.3722516391</v>
      </c>
      <c r="AK785" s="151" cm="1">
        <f t="array" ref="AK785">_xll.DCEPropSectPipe(AF785, AG785, "W")</f>
        <v>56155.124623825708</v>
      </c>
      <c r="AL785" s="151" cm="1">
        <f t="array" ref="AL785">_xll.DCEPropSectPipe(AF785, AG785, "Sx")</f>
        <v>37813.500833333332</v>
      </c>
      <c r="AM785" s="11">
        <f>2*Cal!AG785</f>
        <v>13.000000000000002</v>
      </c>
      <c r="AN785" s="11">
        <f t="shared" si="167"/>
        <v>53.9</v>
      </c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B785" s="5" t="s">
        <v>305</v>
      </c>
      <c r="BC785" s="3">
        <v>1308.5758487563976</v>
      </c>
      <c r="BD785" s="3">
        <v>0</v>
      </c>
      <c r="BE785" s="3">
        <v>1.0248499818782479</v>
      </c>
      <c r="BF785" s="3">
        <v>7.1093417590177763</v>
      </c>
      <c r="BG785" s="3">
        <v>0</v>
      </c>
      <c r="BH785" s="153">
        <f t="shared" si="168"/>
        <v>7.1093417590177763</v>
      </c>
      <c r="BI785" s="153">
        <f t="shared" si="169"/>
        <v>1.0248499818782479</v>
      </c>
      <c r="BJ785" s="8">
        <f t="shared" si="170"/>
        <v>2.8307245780104648</v>
      </c>
      <c r="BK785" s="8">
        <f t="shared" si="171"/>
        <v>0.60286587560899862</v>
      </c>
      <c r="BL785" s="8">
        <f t="shared" si="172"/>
        <v>3.4335904536194635</v>
      </c>
      <c r="BM785" s="8">
        <f t="shared" si="173"/>
        <v>7.6262478212024325E-3</v>
      </c>
      <c r="BN785" s="7" t="str">
        <f t="shared" si="174"/>
        <v>O/S</v>
      </c>
      <c r="BO785" s="9">
        <f t="shared" si="175"/>
        <v>0.60286587560899874</v>
      </c>
      <c r="BP785" s="7" t="str">
        <f t="shared" si="176"/>
        <v>OK</v>
      </c>
      <c r="BQ785" s="11">
        <f t="shared" si="177"/>
        <v>8.2923076923076913</v>
      </c>
      <c r="BR785" s="10" t="str">
        <f t="shared" si="178"/>
        <v>-</v>
      </c>
      <c r="BS785" s="9" t="str" cm="1">
        <f t="array" ref="BS785">IF(BQ785&lt;$K$45,"-",IF(BC785&lt;0,_xll.Dce_5575_1121_SigmaCr1(AN785,AG785,$B$23,$D$23),"-"))</f>
        <v>-</v>
      </c>
      <c r="BT785" s="10">
        <f t="shared" si="179"/>
        <v>0</v>
      </c>
      <c r="BU785" s="7" t="str">
        <f t="shared" si="180"/>
        <v>OK</v>
      </c>
    </row>
    <row r="786" spans="27:73">
      <c r="AA786" s="6" t="s">
        <v>282</v>
      </c>
      <c r="AB786" s="5" t="s">
        <v>283</v>
      </c>
      <c r="AC786" s="5" t="s">
        <v>284</v>
      </c>
      <c r="AD786" s="4">
        <v>15.31</v>
      </c>
      <c r="AE786" s="4">
        <v>28</v>
      </c>
      <c r="AF786" s="5">
        <v>114.3</v>
      </c>
      <c r="AG786" s="5">
        <v>6.5000000000000009</v>
      </c>
      <c r="AH786" s="6" t="str">
        <f t="shared" si="166"/>
        <v>114.3 x 6.5</v>
      </c>
      <c r="AI786" s="11" cm="1">
        <f t="array" ref="AI786">_xll.DCEPropSectPipe(AF786, AG786, "Area")</f>
        <v>2201.3139723703698</v>
      </c>
      <c r="AJ786" s="151" cm="1">
        <f t="array" ref="AJ786">_xll.DCEPropSectPipe(AF786, AG786, "Ix")</f>
        <v>3209265.3722516391</v>
      </c>
      <c r="AK786" s="151" cm="1">
        <f t="array" ref="AK786">_xll.DCEPropSectPipe(AF786, AG786, "W")</f>
        <v>56155.124623825708</v>
      </c>
      <c r="AL786" s="151" cm="1">
        <f t="array" ref="AL786">_xll.DCEPropSectPipe(AF786, AG786, "Sx")</f>
        <v>37813.500833333332</v>
      </c>
      <c r="AM786" s="11">
        <f>2*Cal!AG786</f>
        <v>13.000000000000002</v>
      </c>
      <c r="AN786" s="11">
        <f t="shared" si="167"/>
        <v>53.9</v>
      </c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B786" s="5" t="s">
        <v>305</v>
      </c>
      <c r="BC786" s="3">
        <v>1308.5758487563976</v>
      </c>
      <c r="BD786" s="3">
        <v>0</v>
      </c>
      <c r="BE786" s="3">
        <v>1.1063936753063057</v>
      </c>
      <c r="BF786" s="3">
        <v>6.6431322090086553</v>
      </c>
      <c r="BG786" s="3">
        <v>0</v>
      </c>
      <c r="BH786" s="153">
        <f t="shared" si="168"/>
        <v>6.6431322090086553</v>
      </c>
      <c r="BI786" s="153">
        <f t="shared" si="169"/>
        <v>1.1063936753063057</v>
      </c>
      <c r="BJ786" s="8">
        <f t="shared" si="170"/>
        <v>2.8307245780104648</v>
      </c>
      <c r="BK786" s="8">
        <f t="shared" si="171"/>
        <v>0.56333171926786962</v>
      </c>
      <c r="BL786" s="8">
        <f t="shared" si="172"/>
        <v>3.3940562972783344</v>
      </c>
      <c r="BM786" s="8">
        <f t="shared" si="173"/>
        <v>8.2330414254710473E-3</v>
      </c>
      <c r="BN786" s="7" t="str">
        <f t="shared" si="174"/>
        <v>O/S</v>
      </c>
      <c r="BO786" s="9">
        <f t="shared" si="175"/>
        <v>0.56333171926786973</v>
      </c>
      <c r="BP786" s="7" t="str">
        <f t="shared" si="176"/>
        <v>OK</v>
      </c>
      <c r="BQ786" s="11">
        <f t="shared" si="177"/>
        <v>8.2923076923076913</v>
      </c>
      <c r="BR786" s="10" t="str">
        <f t="shared" si="178"/>
        <v>-</v>
      </c>
      <c r="BS786" s="9" t="str" cm="1">
        <f t="array" ref="BS786">IF(BQ786&lt;$K$45,"-",IF(BC786&lt;0,_xll.Dce_5575_1121_SigmaCr1(AN786,AG786,$B$23,$D$23),"-"))</f>
        <v>-</v>
      </c>
      <c r="BT786" s="10">
        <f t="shared" si="179"/>
        <v>0</v>
      </c>
      <c r="BU786" s="7" t="str">
        <f t="shared" si="180"/>
        <v>OK</v>
      </c>
    </row>
    <row r="787" spans="27:73">
      <c r="AA787" s="6" t="s">
        <v>282</v>
      </c>
      <c r="AB787" s="5" t="s">
        <v>283</v>
      </c>
      <c r="AC787" s="5" t="s">
        <v>284</v>
      </c>
      <c r="AD787" s="4">
        <v>15.75</v>
      </c>
      <c r="AE787" s="4">
        <v>28</v>
      </c>
      <c r="AF787" s="5">
        <v>114.3</v>
      </c>
      <c r="AG787" s="5">
        <v>6.5000000000000009</v>
      </c>
      <c r="AH787" s="6" t="str">
        <f t="shared" si="166"/>
        <v>114.3 x 6.5</v>
      </c>
      <c r="AI787" s="11" cm="1">
        <f t="array" ref="AI787">_xll.DCEPropSectPipe(AF787, AG787, "Area")</f>
        <v>2201.3139723703698</v>
      </c>
      <c r="AJ787" s="151" cm="1">
        <f t="array" ref="AJ787">_xll.DCEPropSectPipe(AF787, AG787, "Ix")</f>
        <v>3209265.3722516391</v>
      </c>
      <c r="AK787" s="151" cm="1">
        <f t="array" ref="AK787">_xll.DCEPropSectPipe(AF787, AG787, "W")</f>
        <v>56155.124623825708</v>
      </c>
      <c r="AL787" s="151" cm="1">
        <f t="array" ref="AL787">_xll.DCEPropSectPipe(AF787, AG787, "Sx")</f>
        <v>37813.500833333332</v>
      </c>
      <c r="AM787" s="11">
        <f>2*Cal!AG787</f>
        <v>13.000000000000002</v>
      </c>
      <c r="AN787" s="11">
        <f t="shared" si="167"/>
        <v>53.9</v>
      </c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B787" s="5" t="s">
        <v>305</v>
      </c>
      <c r="BC787" s="3">
        <v>1308.5758487563976</v>
      </c>
      <c r="BD787" s="3">
        <v>0</v>
      </c>
      <c r="BE787" s="3">
        <v>1.1879373687343637</v>
      </c>
      <c r="BF787" s="3">
        <v>6.1412472931247599</v>
      </c>
      <c r="BG787" s="3">
        <v>0</v>
      </c>
      <c r="BH787" s="153">
        <f t="shared" si="168"/>
        <v>6.1412472931247599</v>
      </c>
      <c r="BI787" s="153">
        <f t="shared" si="169"/>
        <v>1.1879373687343637</v>
      </c>
      <c r="BJ787" s="8">
        <f t="shared" si="170"/>
        <v>2.8307245780104648</v>
      </c>
      <c r="BK787" s="8">
        <f t="shared" si="171"/>
        <v>0.52077232354244929</v>
      </c>
      <c r="BL787" s="8">
        <f t="shared" si="172"/>
        <v>3.3514969015529141</v>
      </c>
      <c r="BM787" s="8">
        <f t="shared" si="173"/>
        <v>8.8398350297396611E-3</v>
      </c>
      <c r="BN787" s="7" t="str">
        <f t="shared" si="174"/>
        <v>O/S</v>
      </c>
      <c r="BO787" s="9">
        <f t="shared" si="175"/>
        <v>0.52077232354244929</v>
      </c>
      <c r="BP787" s="7" t="str">
        <f t="shared" si="176"/>
        <v>OK</v>
      </c>
      <c r="BQ787" s="11">
        <f t="shared" si="177"/>
        <v>8.2923076923076913</v>
      </c>
      <c r="BR787" s="10" t="str">
        <f t="shared" si="178"/>
        <v>-</v>
      </c>
      <c r="BS787" s="9" t="str" cm="1">
        <f t="array" ref="BS787">IF(BQ787&lt;$K$45,"-",IF(BC787&lt;0,_xll.Dce_5575_1121_SigmaCr1(AN787,AG787,$B$23,$D$23),"-"))</f>
        <v>-</v>
      </c>
      <c r="BT787" s="10">
        <f t="shared" si="179"/>
        <v>0</v>
      </c>
      <c r="BU787" s="7" t="str">
        <f t="shared" si="180"/>
        <v>OK</v>
      </c>
    </row>
    <row r="788" spans="27:73">
      <c r="AA788" s="6" t="s">
        <v>282</v>
      </c>
      <c r="AB788" s="5" t="s">
        <v>283</v>
      </c>
      <c r="AC788" s="5" t="s">
        <v>284</v>
      </c>
      <c r="AD788" s="4">
        <v>15.75</v>
      </c>
      <c r="AE788" s="4">
        <v>28</v>
      </c>
      <c r="AF788" s="5">
        <v>114.3</v>
      </c>
      <c r="AG788" s="5">
        <v>6.5000000000000009</v>
      </c>
      <c r="AH788" s="6" t="str">
        <f t="shared" si="166"/>
        <v>114.3 x 6.5</v>
      </c>
      <c r="AI788" s="11" cm="1">
        <f t="array" ref="AI788">_xll.DCEPropSectPipe(AF788, AG788, "Area")</f>
        <v>2201.3139723703698</v>
      </c>
      <c r="AJ788" s="151" cm="1">
        <f t="array" ref="AJ788">_xll.DCEPropSectPipe(AF788, AG788, "Ix")</f>
        <v>3209265.3722516391</v>
      </c>
      <c r="AK788" s="151" cm="1">
        <f t="array" ref="AK788">_xll.DCEPropSectPipe(AF788, AG788, "W")</f>
        <v>56155.124623825708</v>
      </c>
      <c r="AL788" s="151" cm="1">
        <f t="array" ref="AL788">_xll.DCEPropSectPipe(AF788, AG788, "Sx")</f>
        <v>37813.500833333332</v>
      </c>
      <c r="AM788" s="11">
        <f>2*Cal!AG788</f>
        <v>13.000000000000002</v>
      </c>
      <c r="AN788" s="11">
        <f t="shared" si="167"/>
        <v>53.9</v>
      </c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B788" s="5" t="s">
        <v>305</v>
      </c>
      <c r="BC788" s="3">
        <v>1308.5758487563976</v>
      </c>
      <c r="BD788" s="3">
        <v>0</v>
      </c>
      <c r="BE788" s="3">
        <v>-0.71080819431914011</v>
      </c>
      <c r="BF788" s="3">
        <v>6.1412472931246507</v>
      </c>
      <c r="BG788" s="3">
        <v>0</v>
      </c>
      <c r="BH788" s="153">
        <f t="shared" si="168"/>
        <v>6.1412472931246507</v>
      </c>
      <c r="BI788" s="153">
        <f t="shared" si="169"/>
        <v>0.71080819431914011</v>
      </c>
      <c r="BJ788" s="8">
        <f t="shared" si="170"/>
        <v>2.8307245780104648</v>
      </c>
      <c r="BK788" s="8">
        <f t="shared" si="171"/>
        <v>0.52077232354243996</v>
      </c>
      <c r="BL788" s="8">
        <f t="shared" si="172"/>
        <v>3.3514969015529048</v>
      </c>
      <c r="BM788" s="8">
        <f t="shared" si="173"/>
        <v>5.289358968699448E-3</v>
      </c>
      <c r="BN788" s="7" t="str">
        <f t="shared" si="174"/>
        <v>O/S</v>
      </c>
      <c r="BO788" s="9">
        <f t="shared" si="175"/>
        <v>0.52077232354244007</v>
      </c>
      <c r="BP788" s="7" t="str">
        <f t="shared" si="176"/>
        <v>OK</v>
      </c>
      <c r="BQ788" s="11">
        <f t="shared" si="177"/>
        <v>8.2923076923076913</v>
      </c>
      <c r="BR788" s="10" t="str">
        <f t="shared" si="178"/>
        <v>-</v>
      </c>
      <c r="BS788" s="9" t="str" cm="1">
        <f t="array" ref="BS788">IF(BQ788&lt;$K$45,"-",IF(BC788&lt;0,_xll.Dce_5575_1121_SigmaCr1(AN788,AG788,$B$23,$D$23),"-"))</f>
        <v>-</v>
      </c>
      <c r="BT788" s="10">
        <f t="shared" si="179"/>
        <v>0</v>
      </c>
      <c r="BU788" s="7" t="str">
        <f t="shared" si="180"/>
        <v>OK</v>
      </c>
    </row>
    <row r="789" spans="27:73">
      <c r="AA789" s="6" t="s">
        <v>282</v>
      </c>
      <c r="AB789" s="5" t="s">
        <v>283</v>
      </c>
      <c r="AC789" s="5" t="s">
        <v>284</v>
      </c>
      <c r="AD789" s="4">
        <v>16.190000000000001</v>
      </c>
      <c r="AE789" s="4">
        <v>28</v>
      </c>
      <c r="AF789" s="5">
        <v>114.3</v>
      </c>
      <c r="AG789" s="5">
        <v>6.5000000000000009</v>
      </c>
      <c r="AH789" s="6" t="str">
        <f t="shared" si="166"/>
        <v>114.3 x 6.5</v>
      </c>
      <c r="AI789" s="11" cm="1">
        <f t="array" ref="AI789">_xll.DCEPropSectPipe(AF789, AG789, "Area")</f>
        <v>2201.3139723703698</v>
      </c>
      <c r="AJ789" s="151" cm="1">
        <f t="array" ref="AJ789">_xll.DCEPropSectPipe(AF789, AG789, "Ix")</f>
        <v>3209265.3722516391</v>
      </c>
      <c r="AK789" s="151" cm="1">
        <f t="array" ref="AK789">_xll.DCEPropSectPipe(AF789, AG789, "W")</f>
        <v>56155.124623825708</v>
      </c>
      <c r="AL789" s="151" cm="1">
        <f t="array" ref="AL789">_xll.DCEPropSectPipe(AF789, AG789, "Sx")</f>
        <v>37813.500833333332</v>
      </c>
      <c r="AM789" s="11">
        <f>2*Cal!AG789</f>
        <v>13.000000000000002</v>
      </c>
      <c r="AN789" s="11">
        <f t="shared" si="167"/>
        <v>53.9</v>
      </c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B789" s="5" t="s">
        <v>305</v>
      </c>
      <c r="BC789" s="3">
        <v>1308.5758487563976</v>
      </c>
      <c r="BD789" s="3">
        <v>0</v>
      </c>
      <c r="BE789" s="3">
        <v>-0.62926450089108221</v>
      </c>
      <c r="BF789" s="3">
        <v>6.4343881952018869</v>
      </c>
      <c r="BG789" s="3">
        <v>0</v>
      </c>
      <c r="BH789" s="153">
        <f t="shared" si="168"/>
        <v>6.4343881952018869</v>
      </c>
      <c r="BI789" s="153">
        <f t="shared" si="169"/>
        <v>0.62926450089108221</v>
      </c>
      <c r="BJ789" s="8">
        <f t="shared" si="170"/>
        <v>2.8307245780104648</v>
      </c>
      <c r="BK789" s="8">
        <f t="shared" si="171"/>
        <v>0.54563041204035756</v>
      </c>
      <c r="BL789" s="8">
        <f t="shared" si="172"/>
        <v>3.3763549900508223</v>
      </c>
      <c r="BM789" s="8">
        <f t="shared" si="173"/>
        <v>4.682565364430835E-3</v>
      </c>
      <c r="BN789" s="7" t="str">
        <f t="shared" si="174"/>
        <v>O/S</v>
      </c>
      <c r="BO789" s="9">
        <f t="shared" si="175"/>
        <v>0.54563041204035767</v>
      </c>
      <c r="BP789" s="7" t="str">
        <f t="shared" si="176"/>
        <v>OK</v>
      </c>
      <c r="BQ789" s="11">
        <f t="shared" si="177"/>
        <v>8.2923076923076913</v>
      </c>
      <c r="BR789" s="10" t="str">
        <f t="shared" si="178"/>
        <v>-</v>
      </c>
      <c r="BS789" s="9" t="str" cm="1">
        <f t="array" ref="BS789">IF(BQ789&lt;$K$45,"-",IF(BC789&lt;0,_xll.Dce_5575_1121_SigmaCr1(AN789,AG789,$B$23,$D$23),"-"))</f>
        <v>-</v>
      </c>
      <c r="BT789" s="10">
        <f t="shared" si="179"/>
        <v>0</v>
      </c>
      <c r="BU789" s="7" t="str">
        <f t="shared" si="180"/>
        <v>OK</v>
      </c>
    </row>
    <row r="790" spans="27:73">
      <c r="AA790" s="6" t="s">
        <v>282</v>
      </c>
      <c r="AB790" s="5" t="s">
        <v>283</v>
      </c>
      <c r="AC790" s="5" t="s">
        <v>284</v>
      </c>
      <c r="AD790" s="4">
        <v>16.62</v>
      </c>
      <c r="AE790" s="4">
        <v>28</v>
      </c>
      <c r="AF790" s="5">
        <v>114.3</v>
      </c>
      <c r="AG790" s="5">
        <v>6.5000000000000009</v>
      </c>
      <c r="AH790" s="6" t="str">
        <f t="shared" si="166"/>
        <v>114.3 x 6.5</v>
      </c>
      <c r="AI790" s="11" cm="1">
        <f t="array" ref="AI790">_xll.DCEPropSectPipe(AF790, AG790, "Area")</f>
        <v>2201.3139723703698</v>
      </c>
      <c r="AJ790" s="151" cm="1">
        <f t="array" ref="AJ790">_xll.DCEPropSectPipe(AF790, AG790, "Ix")</f>
        <v>3209265.3722516391</v>
      </c>
      <c r="AK790" s="151" cm="1">
        <f t="array" ref="AK790">_xll.DCEPropSectPipe(AF790, AG790, "W")</f>
        <v>56155.124623825708</v>
      </c>
      <c r="AL790" s="151" cm="1">
        <f t="array" ref="AL790">_xll.DCEPropSectPipe(AF790, AG790, "Sx")</f>
        <v>37813.500833333332</v>
      </c>
      <c r="AM790" s="11">
        <f>2*Cal!AG790</f>
        <v>13.000000000000002</v>
      </c>
      <c r="AN790" s="11">
        <f t="shared" si="167"/>
        <v>53.9</v>
      </c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B790" s="5" t="s">
        <v>305</v>
      </c>
      <c r="BC790" s="3">
        <v>1308.5758487563976</v>
      </c>
      <c r="BD790" s="3">
        <v>0</v>
      </c>
      <c r="BE790" s="3">
        <v>-0.54772080746302421</v>
      </c>
      <c r="BF790" s="3">
        <v>6.6918537314043478</v>
      </c>
      <c r="BG790" s="3">
        <v>0</v>
      </c>
      <c r="BH790" s="153">
        <f t="shared" si="168"/>
        <v>6.6918537314043478</v>
      </c>
      <c r="BI790" s="153">
        <f t="shared" si="169"/>
        <v>0.54772080746302421</v>
      </c>
      <c r="BJ790" s="8">
        <f t="shared" si="170"/>
        <v>2.8307245780104648</v>
      </c>
      <c r="BK790" s="8">
        <f t="shared" si="171"/>
        <v>0.56746326115398371</v>
      </c>
      <c r="BL790" s="8">
        <f t="shared" si="172"/>
        <v>3.3981878391644487</v>
      </c>
      <c r="BM790" s="8">
        <f t="shared" si="173"/>
        <v>4.0757717601622202E-3</v>
      </c>
      <c r="BN790" s="7" t="str">
        <f t="shared" si="174"/>
        <v>O/S</v>
      </c>
      <c r="BO790" s="9">
        <f t="shared" si="175"/>
        <v>0.56746326115398382</v>
      </c>
      <c r="BP790" s="7" t="str">
        <f t="shared" si="176"/>
        <v>OK</v>
      </c>
      <c r="BQ790" s="11">
        <f t="shared" si="177"/>
        <v>8.2923076923076913</v>
      </c>
      <c r="BR790" s="10" t="str">
        <f t="shared" si="178"/>
        <v>-</v>
      </c>
      <c r="BS790" s="9" t="str" cm="1">
        <f t="array" ref="BS790">IF(BQ790&lt;$K$45,"-",IF(BC790&lt;0,_xll.Dce_5575_1121_SigmaCr1(AN790,AG790,$B$23,$D$23),"-"))</f>
        <v>-</v>
      </c>
      <c r="BT790" s="10">
        <f t="shared" si="179"/>
        <v>0</v>
      </c>
      <c r="BU790" s="7" t="str">
        <f t="shared" si="180"/>
        <v>OK</v>
      </c>
    </row>
    <row r="791" spans="27:73">
      <c r="AA791" s="6" t="s">
        <v>282</v>
      </c>
      <c r="AB791" s="5" t="s">
        <v>283</v>
      </c>
      <c r="AC791" s="5" t="s">
        <v>284</v>
      </c>
      <c r="AD791" s="4">
        <v>17.059999999999999</v>
      </c>
      <c r="AE791" s="4">
        <v>28</v>
      </c>
      <c r="AF791" s="5">
        <v>114.3</v>
      </c>
      <c r="AG791" s="5">
        <v>6.5000000000000009</v>
      </c>
      <c r="AH791" s="6" t="str">
        <f t="shared" si="166"/>
        <v>114.3 x 6.5</v>
      </c>
      <c r="AI791" s="11" cm="1">
        <f t="array" ref="AI791">_xll.DCEPropSectPipe(AF791, AG791, "Area")</f>
        <v>2201.3139723703698</v>
      </c>
      <c r="AJ791" s="151" cm="1">
        <f t="array" ref="AJ791">_xll.DCEPropSectPipe(AF791, AG791, "Ix")</f>
        <v>3209265.3722516391</v>
      </c>
      <c r="AK791" s="151" cm="1">
        <f t="array" ref="AK791">_xll.DCEPropSectPipe(AF791, AG791, "W")</f>
        <v>56155.124623825708</v>
      </c>
      <c r="AL791" s="151" cm="1">
        <f t="array" ref="AL791">_xll.DCEPropSectPipe(AF791, AG791, "Sx")</f>
        <v>37813.500833333332</v>
      </c>
      <c r="AM791" s="11">
        <f>2*Cal!AG791</f>
        <v>13.000000000000002</v>
      </c>
      <c r="AN791" s="11">
        <f t="shared" si="167"/>
        <v>53.9</v>
      </c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B791" s="5" t="s">
        <v>305</v>
      </c>
      <c r="BC791" s="3">
        <v>1308.5758487563976</v>
      </c>
      <c r="BD791" s="3">
        <v>0</v>
      </c>
      <c r="BE791" s="3">
        <v>-0.46617711403496642</v>
      </c>
      <c r="BF791" s="3">
        <v>6.9136439017320326</v>
      </c>
      <c r="BG791" s="3">
        <v>0</v>
      </c>
      <c r="BH791" s="153">
        <f t="shared" si="168"/>
        <v>6.9136439017320326</v>
      </c>
      <c r="BI791" s="153">
        <f t="shared" si="169"/>
        <v>0.46617711403496642</v>
      </c>
      <c r="BJ791" s="8">
        <f t="shared" si="170"/>
        <v>2.8307245780104648</v>
      </c>
      <c r="BK791" s="8">
        <f t="shared" si="171"/>
        <v>0.58627087088331853</v>
      </c>
      <c r="BL791" s="8">
        <f t="shared" si="172"/>
        <v>3.4169954488937835</v>
      </c>
      <c r="BM791" s="8">
        <f t="shared" si="173"/>
        <v>3.4689781558936068E-3</v>
      </c>
      <c r="BN791" s="7" t="str">
        <f t="shared" si="174"/>
        <v>O/S</v>
      </c>
      <c r="BO791" s="9">
        <f t="shared" si="175"/>
        <v>0.58627087088331853</v>
      </c>
      <c r="BP791" s="7" t="str">
        <f t="shared" si="176"/>
        <v>OK</v>
      </c>
      <c r="BQ791" s="11">
        <f t="shared" si="177"/>
        <v>8.2923076923076913</v>
      </c>
      <c r="BR791" s="10" t="str">
        <f t="shared" si="178"/>
        <v>-</v>
      </c>
      <c r="BS791" s="9" t="str" cm="1">
        <f t="array" ref="BS791">IF(BQ791&lt;$K$45,"-",IF(BC791&lt;0,_xll.Dce_5575_1121_SigmaCr1(AN791,AG791,$B$23,$D$23),"-"))</f>
        <v>-</v>
      </c>
      <c r="BT791" s="10">
        <f t="shared" si="179"/>
        <v>0</v>
      </c>
      <c r="BU791" s="7" t="str">
        <f t="shared" si="180"/>
        <v>OK</v>
      </c>
    </row>
    <row r="792" spans="27:73">
      <c r="AA792" s="6" t="s">
        <v>282</v>
      </c>
      <c r="AB792" s="5" t="s">
        <v>283</v>
      </c>
      <c r="AC792" s="5" t="s">
        <v>284</v>
      </c>
      <c r="AD792" s="4">
        <v>17.5</v>
      </c>
      <c r="AE792" s="4">
        <v>28</v>
      </c>
      <c r="AF792" s="5">
        <v>114.3</v>
      </c>
      <c r="AG792" s="5">
        <v>6.5000000000000009</v>
      </c>
      <c r="AH792" s="6" t="str">
        <f t="shared" ref="AH792:AH855" si="181">AF792&amp;" x "&amp;AG792</f>
        <v>114.3 x 6.5</v>
      </c>
      <c r="AI792" s="11" cm="1">
        <f t="array" ref="AI792">_xll.DCEPropSectPipe(AF792, AG792, "Area")</f>
        <v>2201.3139723703698</v>
      </c>
      <c r="AJ792" s="151" cm="1">
        <f t="array" ref="AJ792">_xll.DCEPropSectPipe(AF792, AG792, "Ix")</f>
        <v>3209265.3722516391</v>
      </c>
      <c r="AK792" s="151" cm="1">
        <f t="array" ref="AK792">_xll.DCEPropSectPipe(AF792, AG792, "W")</f>
        <v>56155.124623825708</v>
      </c>
      <c r="AL792" s="151" cm="1">
        <f t="array" ref="AL792">_xll.DCEPropSectPipe(AF792, AG792, "Sx")</f>
        <v>37813.500833333332</v>
      </c>
      <c r="AM792" s="11">
        <f>2*Cal!AG792</f>
        <v>13.000000000000002</v>
      </c>
      <c r="AN792" s="11">
        <f t="shared" ref="AN792:AN855" si="182">(AF792-AG792)/2</f>
        <v>53.9</v>
      </c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B792" s="5" t="s">
        <v>305</v>
      </c>
      <c r="BC792" s="3">
        <v>1308.5758487563976</v>
      </c>
      <c r="BD792" s="3">
        <v>0</v>
      </c>
      <c r="BE792" s="3">
        <v>-0.38463342060690853</v>
      </c>
      <c r="BF792" s="3">
        <v>7.0997587061849412</v>
      </c>
      <c r="BG792" s="3">
        <v>0</v>
      </c>
      <c r="BH792" s="153">
        <f t="shared" ref="BH792:BH855" si="183">SQRT(BF792^2+BG792^2)</f>
        <v>7.0997587061849412</v>
      </c>
      <c r="BI792" s="153">
        <f t="shared" ref="BI792:BI855" si="184">SQRT(BD792^2+BE792^2)</f>
        <v>0.38463342060690853</v>
      </c>
      <c r="BJ792" s="8">
        <f t="shared" ref="BJ792:BJ855" si="185">ABS(BC792*1000)/(AI792*$K$32)</f>
        <v>2.8307245780104648</v>
      </c>
      <c r="BK792" s="8">
        <f t="shared" ref="BK792:BK855" si="186">BH792*1000000/(AK792*$K$32)</f>
        <v>0.6020532412283619</v>
      </c>
      <c r="BL792" s="8">
        <f t="shared" ref="BL792:BL855" si="187">BK792+BJ792</f>
        <v>3.4327778192388267</v>
      </c>
      <c r="BM792" s="8">
        <f t="shared" ref="BM792:BM855" si="188">BI792*1000*AL792/($AJ$23*AM792*$E$23*$G$23)</f>
        <v>2.8621845516249929E-3</v>
      </c>
      <c r="BN792" s="7" t="str">
        <f t="shared" ref="BN792:BN855" si="189">IF(MAX(BL792,BM792)&lt;=1,"OK","O/S")</f>
        <v>O/S</v>
      </c>
      <c r="BO792" s="9">
        <f t="shared" ref="BO792:BO855" si="190">BH792*1000000/($K$41*AK792*$D$23*$G$23)</f>
        <v>0.6020532412283619</v>
      </c>
      <c r="BP792" s="7" t="str">
        <f t="shared" ref="BP792:BP855" si="191">IF(BO792&lt;=1,"OK","O/S")</f>
        <v>OK</v>
      </c>
      <c r="BQ792" s="11">
        <f t="shared" ref="BQ792:BQ855" si="192">AN792/AG792</f>
        <v>8.2923076923076913</v>
      </c>
      <c r="BR792" s="10" t="str">
        <f t="shared" ref="BR792:BR855" si="193">IF(BQ792&lt;$K$45,"-",IF(BD792&lt;0,BL792*$K$32,"-"))</f>
        <v>-</v>
      </c>
      <c r="BS792" s="9" t="str" cm="1">
        <f t="array" ref="BS792">IF(BQ792&lt;$K$45,"-",IF(BC792&lt;0,_xll.Dce_5575_1121_SigmaCr1(AN792,AG792,$B$23,$D$23),"-"))</f>
        <v>-</v>
      </c>
      <c r="BT792" s="10">
        <f t="shared" ref="BT792:BT855" si="194">IFERROR(IF(BC792&lt;0,BR792/(BS792*$G$23),0),0)</f>
        <v>0</v>
      </c>
      <c r="BU792" s="7" t="str">
        <f t="shared" ref="BU792:BU855" si="195">IF(BT792&lt;=1,"OK","O/S")</f>
        <v>OK</v>
      </c>
    </row>
    <row r="793" spans="27:73">
      <c r="AA793" s="6" t="s">
        <v>282</v>
      </c>
      <c r="AB793" s="5" t="s">
        <v>283</v>
      </c>
      <c r="AC793" s="5" t="s">
        <v>284</v>
      </c>
      <c r="AD793" s="4">
        <v>17.5</v>
      </c>
      <c r="AE793" s="4">
        <v>28</v>
      </c>
      <c r="AF793" s="5">
        <v>114.3</v>
      </c>
      <c r="AG793" s="5">
        <v>6.5000000000000009</v>
      </c>
      <c r="AH793" s="6" t="str">
        <f t="shared" si="181"/>
        <v>114.3 x 6.5</v>
      </c>
      <c r="AI793" s="11" cm="1">
        <f t="array" ref="AI793">_xll.DCEPropSectPipe(AF793, AG793, "Area")</f>
        <v>2201.3139723703698</v>
      </c>
      <c r="AJ793" s="151" cm="1">
        <f t="array" ref="AJ793">_xll.DCEPropSectPipe(AF793, AG793, "Ix")</f>
        <v>3209265.3722516391</v>
      </c>
      <c r="AK793" s="151" cm="1">
        <f t="array" ref="AK793">_xll.DCEPropSectPipe(AF793, AG793, "W")</f>
        <v>56155.124623825708</v>
      </c>
      <c r="AL793" s="151" cm="1">
        <f t="array" ref="AL793">_xll.DCEPropSectPipe(AF793, AG793, "Sx")</f>
        <v>37813.500833333332</v>
      </c>
      <c r="AM793" s="11">
        <f>2*Cal!AG793</f>
        <v>13.000000000000002</v>
      </c>
      <c r="AN793" s="11">
        <f t="shared" si="182"/>
        <v>53.9</v>
      </c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B793" s="5" t="s">
        <v>305</v>
      </c>
      <c r="BC793" s="3">
        <v>907.00475761263931</v>
      </c>
      <c r="BD793" s="3">
        <v>0</v>
      </c>
      <c r="BE793" s="3">
        <v>1.3436885308471094</v>
      </c>
      <c r="BF793" s="3">
        <v>7.0997587061845673</v>
      </c>
      <c r="BG793" s="3">
        <v>0</v>
      </c>
      <c r="BH793" s="153">
        <f t="shared" si="183"/>
        <v>7.0997587061845673</v>
      </c>
      <c r="BI793" s="153">
        <f t="shared" si="184"/>
        <v>1.3436885308471094</v>
      </c>
      <c r="BJ793" s="8">
        <f t="shared" si="185"/>
        <v>1.9620419115838967</v>
      </c>
      <c r="BK793" s="8">
        <f t="shared" si="186"/>
        <v>0.60205324122833015</v>
      </c>
      <c r="BL793" s="8">
        <f t="shared" si="187"/>
        <v>2.5640951528122269</v>
      </c>
      <c r="BM793" s="8">
        <f t="shared" si="188"/>
        <v>9.9988309625250547E-3</v>
      </c>
      <c r="BN793" s="7" t="str">
        <f t="shared" si="189"/>
        <v>O/S</v>
      </c>
      <c r="BO793" s="9">
        <f t="shared" si="190"/>
        <v>0.60205324122833015</v>
      </c>
      <c r="BP793" s="7" t="str">
        <f t="shared" si="191"/>
        <v>OK</v>
      </c>
      <c r="BQ793" s="11">
        <f t="shared" si="192"/>
        <v>8.2923076923076913</v>
      </c>
      <c r="BR793" s="10" t="str">
        <f t="shared" si="193"/>
        <v>-</v>
      </c>
      <c r="BS793" s="9" t="str" cm="1">
        <f t="array" ref="BS793">IF(BQ793&lt;$K$45,"-",IF(BC793&lt;0,_xll.Dce_5575_1121_SigmaCr1(AN793,AG793,$B$23,$D$23),"-"))</f>
        <v>-</v>
      </c>
      <c r="BT793" s="10">
        <f t="shared" si="194"/>
        <v>0</v>
      </c>
      <c r="BU793" s="7" t="str">
        <f t="shared" si="195"/>
        <v>OK</v>
      </c>
    </row>
    <row r="794" spans="27:73">
      <c r="AA794" s="6" t="s">
        <v>282</v>
      </c>
      <c r="AB794" s="5" t="s">
        <v>283</v>
      </c>
      <c r="AC794" s="5" t="s">
        <v>284</v>
      </c>
      <c r="AD794" s="4">
        <v>17.940000000000001</v>
      </c>
      <c r="AE794" s="4">
        <v>28</v>
      </c>
      <c r="AF794" s="5">
        <v>114.3</v>
      </c>
      <c r="AG794" s="5">
        <v>6.5000000000000009</v>
      </c>
      <c r="AH794" s="6" t="str">
        <f t="shared" si="181"/>
        <v>114.3 x 6.5</v>
      </c>
      <c r="AI794" s="11" cm="1">
        <f t="array" ref="AI794">_xll.DCEPropSectPipe(AF794, AG794, "Area")</f>
        <v>2201.3139723703698</v>
      </c>
      <c r="AJ794" s="151" cm="1">
        <f t="array" ref="AJ794">_xll.DCEPropSectPipe(AF794, AG794, "Ix")</f>
        <v>3209265.3722516391</v>
      </c>
      <c r="AK794" s="151" cm="1">
        <f t="array" ref="AK794">_xll.DCEPropSectPipe(AF794, AG794, "W")</f>
        <v>56155.124623825708</v>
      </c>
      <c r="AL794" s="151" cm="1">
        <f t="array" ref="AL794">_xll.DCEPropSectPipe(AF794, AG794, "Sx")</f>
        <v>37813.500833333332</v>
      </c>
      <c r="AM794" s="11">
        <f>2*Cal!AG794</f>
        <v>13.000000000000002</v>
      </c>
      <c r="AN794" s="11">
        <f t="shared" si="182"/>
        <v>53.9</v>
      </c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B794" s="5" t="s">
        <v>305</v>
      </c>
      <c r="BC794" s="3">
        <v>907.00475761263931</v>
      </c>
      <c r="BD794" s="3">
        <v>0</v>
      </c>
      <c r="BE794" s="3">
        <v>1.4252322242751672</v>
      </c>
      <c r="BF794" s="3">
        <v>6.4940572910015684</v>
      </c>
      <c r="BG794" s="3">
        <v>0</v>
      </c>
      <c r="BH794" s="153">
        <f t="shared" si="183"/>
        <v>6.4940572910015684</v>
      </c>
      <c r="BI794" s="153">
        <f t="shared" si="184"/>
        <v>1.4252322242751672</v>
      </c>
      <c r="BJ794" s="8">
        <f t="shared" si="185"/>
        <v>1.9620419115838967</v>
      </c>
      <c r="BK794" s="8">
        <f t="shared" si="186"/>
        <v>0.55069029844129525</v>
      </c>
      <c r="BL794" s="8">
        <f t="shared" si="187"/>
        <v>2.5127322100251921</v>
      </c>
      <c r="BM794" s="8">
        <f t="shared" si="188"/>
        <v>1.0605624566793669E-2</v>
      </c>
      <c r="BN794" s="7" t="str">
        <f t="shared" si="189"/>
        <v>O/S</v>
      </c>
      <c r="BO794" s="9">
        <f t="shared" si="190"/>
        <v>0.55069029844129536</v>
      </c>
      <c r="BP794" s="7" t="str">
        <f t="shared" si="191"/>
        <v>OK</v>
      </c>
      <c r="BQ794" s="11">
        <f t="shared" si="192"/>
        <v>8.2923076923076913</v>
      </c>
      <c r="BR794" s="10" t="str">
        <f t="shared" si="193"/>
        <v>-</v>
      </c>
      <c r="BS794" s="9" t="str" cm="1">
        <f t="array" ref="BS794">IF(BQ794&lt;$K$45,"-",IF(BC794&lt;0,_xll.Dce_5575_1121_SigmaCr1(AN794,AG794,$B$23,$D$23),"-"))</f>
        <v>-</v>
      </c>
      <c r="BT794" s="10">
        <f t="shared" si="194"/>
        <v>0</v>
      </c>
      <c r="BU794" s="7" t="str">
        <f t="shared" si="195"/>
        <v>OK</v>
      </c>
    </row>
    <row r="795" spans="27:73">
      <c r="AA795" s="6" t="s">
        <v>282</v>
      </c>
      <c r="AB795" s="5" t="s">
        <v>283</v>
      </c>
      <c r="AC795" s="5" t="s">
        <v>284</v>
      </c>
      <c r="AD795" s="4">
        <v>18.38</v>
      </c>
      <c r="AE795" s="4">
        <v>28</v>
      </c>
      <c r="AF795" s="5">
        <v>114.3</v>
      </c>
      <c r="AG795" s="5">
        <v>6.5000000000000009</v>
      </c>
      <c r="AH795" s="6" t="str">
        <f t="shared" si="181"/>
        <v>114.3 x 6.5</v>
      </c>
      <c r="AI795" s="11" cm="1">
        <f t="array" ref="AI795">_xll.DCEPropSectPipe(AF795, AG795, "Area")</f>
        <v>2201.3139723703698</v>
      </c>
      <c r="AJ795" s="151" cm="1">
        <f t="array" ref="AJ795">_xll.DCEPropSectPipe(AF795, AG795, "Ix")</f>
        <v>3209265.3722516391</v>
      </c>
      <c r="AK795" s="151" cm="1">
        <f t="array" ref="AK795">_xll.DCEPropSectPipe(AF795, AG795, "W")</f>
        <v>56155.124623825708</v>
      </c>
      <c r="AL795" s="151" cm="1">
        <f t="array" ref="AL795">_xll.DCEPropSectPipe(AF795, AG795, "Sx")</f>
        <v>37813.500833333332</v>
      </c>
      <c r="AM795" s="11">
        <f>2*Cal!AG795</f>
        <v>13.000000000000002</v>
      </c>
      <c r="AN795" s="11">
        <f t="shared" si="182"/>
        <v>53.9</v>
      </c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B795" s="5" t="s">
        <v>305</v>
      </c>
      <c r="BC795" s="3">
        <v>907.00475761263931</v>
      </c>
      <c r="BD795" s="3">
        <v>0</v>
      </c>
      <c r="BE795" s="3">
        <v>1.5067759177032249</v>
      </c>
      <c r="BF795" s="3">
        <v>5.8526805099437951</v>
      </c>
      <c r="BG795" s="3">
        <v>0</v>
      </c>
      <c r="BH795" s="153">
        <f t="shared" si="183"/>
        <v>5.8526805099437951</v>
      </c>
      <c r="BI795" s="153">
        <f t="shared" si="184"/>
        <v>1.5067759177032249</v>
      </c>
      <c r="BJ795" s="8">
        <f t="shared" si="185"/>
        <v>1.9620419115838967</v>
      </c>
      <c r="BK795" s="8">
        <f t="shared" si="186"/>
        <v>0.49630211626996906</v>
      </c>
      <c r="BL795" s="8">
        <f t="shared" si="187"/>
        <v>2.4583440278538657</v>
      </c>
      <c r="BM795" s="8">
        <f t="shared" si="188"/>
        <v>1.1212418171062281E-2</v>
      </c>
      <c r="BN795" s="7" t="str">
        <f t="shared" si="189"/>
        <v>O/S</v>
      </c>
      <c r="BO795" s="9">
        <f t="shared" si="190"/>
        <v>0.49630211626996912</v>
      </c>
      <c r="BP795" s="7" t="str">
        <f t="shared" si="191"/>
        <v>OK</v>
      </c>
      <c r="BQ795" s="11">
        <f t="shared" si="192"/>
        <v>8.2923076923076913</v>
      </c>
      <c r="BR795" s="10" t="str">
        <f t="shared" si="193"/>
        <v>-</v>
      </c>
      <c r="BS795" s="9" t="str" cm="1">
        <f t="array" ref="BS795">IF(BQ795&lt;$K$45,"-",IF(BC795&lt;0,_xll.Dce_5575_1121_SigmaCr1(AN795,AG795,$B$23,$D$23),"-"))</f>
        <v>-</v>
      </c>
      <c r="BT795" s="10">
        <f t="shared" si="194"/>
        <v>0</v>
      </c>
      <c r="BU795" s="7" t="str">
        <f t="shared" si="195"/>
        <v>OK</v>
      </c>
    </row>
    <row r="796" spans="27:73">
      <c r="AA796" s="6" t="s">
        <v>282</v>
      </c>
      <c r="AB796" s="5" t="s">
        <v>283</v>
      </c>
      <c r="AC796" s="5" t="s">
        <v>284</v>
      </c>
      <c r="AD796" s="4">
        <v>18.809999999999999</v>
      </c>
      <c r="AE796" s="4">
        <v>28</v>
      </c>
      <c r="AF796" s="5">
        <v>114.3</v>
      </c>
      <c r="AG796" s="5">
        <v>6.5000000000000009</v>
      </c>
      <c r="AH796" s="6" t="str">
        <f t="shared" si="181"/>
        <v>114.3 x 6.5</v>
      </c>
      <c r="AI796" s="11" cm="1">
        <f t="array" ref="AI796">_xll.DCEPropSectPipe(AF796, AG796, "Area")</f>
        <v>2201.3139723703698</v>
      </c>
      <c r="AJ796" s="151" cm="1">
        <f t="array" ref="AJ796">_xll.DCEPropSectPipe(AF796, AG796, "Ix")</f>
        <v>3209265.3722516391</v>
      </c>
      <c r="AK796" s="151" cm="1">
        <f t="array" ref="AK796">_xll.DCEPropSectPipe(AF796, AG796, "W")</f>
        <v>56155.124623825708</v>
      </c>
      <c r="AL796" s="151" cm="1">
        <f t="array" ref="AL796">_xll.DCEPropSectPipe(AF796, AG796, "Sx")</f>
        <v>37813.500833333332</v>
      </c>
      <c r="AM796" s="11">
        <f>2*Cal!AG796</f>
        <v>13.000000000000002</v>
      </c>
      <c r="AN796" s="11">
        <f t="shared" si="182"/>
        <v>53.9</v>
      </c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B796" s="5" t="s">
        <v>305</v>
      </c>
      <c r="BC796" s="3">
        <v>907.00475761263931</v>
      </c>
      <c r="BD796" s="3">
        <v>0</v>
      </c>
      <c r="BE796" s="3">
        <v>1.5883196111312832</v>
      </c>
      <c r="BF796" s="3">
        <v>5.1756283630112456</v>
      </c>
      <c r="BG796" s="3">
        <v>0</v>
      </c>
      <c r="BH796" s="153">
        <f t="shared" si="183"/>
        <v>5.1756283630112456</v>
      </c>
      <c r="BI796" s="153">
        <f t="shared" si="184"/>
        <v>1.5883196111312832</v>
      </c>
      <c r="BJ796" s="8">
        <f t="shared" si="185"/>
        <v>1.9620419115838967</v>
      </c>
      <c r="BK796" s="8">
        <f t="shared" si="186"/>
        <v>0.43888869471435138</v>
      </c>
      <c r="BL796" s="8">
        <f t="shared" si="187"/>
        <v>2.4009306062982483</v>
      </c>
      <c r="BM796" s="8">
        <f t="shared" si="188"/>
        <v>1.1819211775330896E-2</v>
      </c>
      <c r="BN796" s="7" t="str">
        <f t="shared" si="189"/>
        <v>O/S</v>
      </c>
      <c r="BO796" s="9">
        <f t="shared" si="190"/>
        <v>0.43888869471435143</v>
      </c>
      <c r="BP796" s="7" t="str">
        <f t="shared" si="191"/>
        <v>OK</v>
      </c>
      <c r="BQ796" s="11">
        <f t="shared" si="192"/>
        <v>8.2923076923076913</v>
      </c>
      <c r="BR796" s="10" t="str">
        <f t="shared" si="193"/>
        <v>-</v>
      </c>
      <c r="BS796" s="9" t="str" cm="1">
        <f t="array" ref="BS796">IF(BQ796&lt;$K$45,"-",IF(BC796&lt;0,_xll.Dce_5575_1121_SigmaCr1(AN796,AG796,$B$23,$D$23),"-"))</f>
        <v>-</v>
      </c>
      <c r="BT796" s="10">
        <f t="shared" si="194"/>
        <v>0</v>
      </c>
      <c r="BU796" s="7" t="str">
        <f t="shared" si="195"/>
        <v>OK</v>
      </c>
    </row>
    <row r="797" spans="27:73">
      <c r="AA797" s="6" t="s">
        <v>282</v>
      </c>
      <c r="AB797" s="5" t="s">
        <v>283</v>
      </c>
      <c r="AC797" s="5" t="s">
        <v>284</v>
      </c>
      <c r="AD797" s="4">
        <v>19.25</v>
      </c>
      <c r="AE797" s="4">
        <v>28</v>
      </c>
      <c r="AF797" s="5">
        <v>114.3</v>
      </c>
      <c r="AG797" s="5">
        <v>6.5000000000000009</v>
      </c>
      <c r="AH797" s="6" t="str">
        <f t="shared" si="181"/>
        <v>114.3 x 6.5</v>
      </c>
      <c r="AI797" s="11" cm="1">
        <f t="array" ref="AI797">_xll.DCEPropSectPipe(AF797, AG797, "Area")</f>
        <v>2201.3139723703698</v>
      </c>
      <c r="AJ797" s="151" cm="1">
        <f t="array" ref="AJ797">_xll.DCEPropSectPipe(AF797, AG797, "Ix")</f>
        <v>3209265.3722516391</v>
      </c>
      <c r="AK797" s="151" cm="1">
        <f t="array" ref="AK797">_xll.DCEPropSectPipe(AF797, AG797, "W")</f>
        <v>56155.124623825708</v>
      </c>
      <c r="AL797" s="151" cm="1">
        <f t="array" ref="AL797">_xll.DCEPropSectPipe(AF797, AG797, "Sx")</f>
        <v>37813.500833333332</v>
      </c>
      <c r="AM797" s="11">
        <f>2*Cal!AG797</f>
        <v>13.000000000000002</v>
      </c>
      <c r="AN797" s="11">
        <f t="shared" si="182"/>
        <v>53.9</v>
      </c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B797" s="5" t="s">
        <v>305</v>
      </c>
      <c r="BC797" s="3">
        <v>907.00475761263931</v>
      </c>
      <c r="BD797" s="3">
        <v>0</v>
      </c>
      <c r="BE797" s="3">
        <v>1.669863304559341</v>
      </c>
      <c r="BF797" s="3">
        <v>4.4629008502039218</v>
      </c>
      <c r="BG797" s="3">
        <v>0</v>
      </c>
      <c r="BH797" s="153">
        <f t="shared" si="183"/>
        <v>4.4629008502039218</v>
      </c>
      <c r="BI797" s="153">
        <f t="shared" si="184"/>
        <v>1.669863304559341</v>
      </c>
      <c r="BJ797" s="8">
        <f t="shared" si="185"/>
        <v>1.9620419115838967</v>
      </c>
      <c r="BK797" s="8">
        <f t="shared" si="186"/>
        <v>0.37845003377444247</v>
      </c>
      <c r="BL797" s="8">
        <f t="shared" si="187"/>
        <v>2.3404919453583393</v>
      </c>
      <c r="BM797" s="8">
        <f t="shared" si="188"/>
        <v>1.2426005379599512E-2</v>
      </c>
      <c r="BN797" s="7" t="str">
        <f t="shared" si="189"/>
        <v>O/S</v>
      </c>
      <c r="BO797" s="9">
        <f t="shared" si="190"/>
        <v>0.37845003377444253</v>
      </c>
      <c r="BP797" s="7" t="str">
        <f t="shared" si="191"/>
        <v>OK</v>
      </c>
      <c r="BQ797" s="11">
        <f t="shared" si="192"/>
        <v>8.2923076923076913</v>
      </c>
      <c r="BR797" s="10" t="str">
        <f t="shared" si="193"/>
        <v>-</v>
      </c>
      <c r="BS797" s="9" t="str" cm="1">
        <f t="array" ref="BS797">IF(BQ797&lt;$K$45,"-",IF(BC797&lt;0,_xll.Dce_5575_1121_SigmaCr1(AN797,AG797,$B$23,$D$23),"-"))</f>
        <v>-</v>
      </c>
      <c r="BT797" s="10">
        <f t="shared" si="194"/>
        <v>0</v>
      </c>
      <c r="BU797" s="7" t="str">
        <f t="shared" si="195"/>
        <v>OK</v>
      </c>
    </row>
    <row r="798" spans="27:73">
      <c r="AA798" s="6" t="s">
        <v>282</v>
      </c>
      <c r="AB798" s="5" t="s">
        <v>283</v>
      </c>
      <c r="AC798" s="5" t="s">
        <v>284</v>
      </c>
      <c r="AD798" s="4">
        <v>19.25</v>
      </c>
      <c r="AE798" s="4">
        <v>28</v>
      </c>
      <c r="AF798" s="5">
        <v>114.3</v>
      </c>
      <c r="AG798" s="5">
        <v>6.5000000000000009</v>
      </c>
      <c r="AH798" s="6" t="str">
        <f t="shared" si="181"/>
        <v>114.3 x 6.5</v>
      </c>
      <c r="AI798" s="11" cm="1">
        <f t="array" ref="AI798">_xll.DCEPropSectPipe(AF798, AG798, "Area")</f>
        <v>2201.3139723703698</v>
      </c>
      <c r="AJ798" s="151" cm="1">
        <f t="array" ref="AJ798">_xll.DCEPropSectPipe(AF798, AG798, "Ix")</f>
        <v>3209265.3722516391</v>
      </c>
      <c r="AK798" s="151" cm="1">
        <f t="array" ref="AK798">_xll.DCEPropSectPipe(AF798, AG798, "W")</f>
        <v>56155.124623825708</v>
      </c>
      <c r="AL798" s="151" cm="1">
        <f t="array" ref="AL798">_xll.DCEPropSectPipe(AF798, AG798, "Sx")</f>
        <v>37813.500833333332</v>
      </c>
      <c r="AM798" s="11">
        <f>2*Cal!AG798</f>
        <v>13.000000000000002</v>
      </c>
      <c r="AN798" s="11">
        <f t="shared" si="182"/>
        <v>53.9</v>
      </c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B798" s="5" t="s">
        <v>305</v>
      </c>
      <c r="BC798" s="3">
        <v>907.00475761263931</v>
      </c>
      <c r="BD798" s="3">
        <v>0</v>
      </c>
      <c r="BE798" s="3">
        <v>-0.24834687758659926</v>
      </c>
      <c r="BF798" s="3">
        <v>4.462900850204071</v>
      </c>
      <c r="BG798" s="3">
        <v>0</v>
      </c>
      <c r="BH798" s="153">
        <f t="shared" si="183"/>
        <v>4.462900850204071</v>
      </c>
      <c r="BI798" s="153">
        <f t="shared" si="184"/>
        <v>0.24834687758659926</v>
      </c>
      <c r="BJ798" s="8">
        <f t="shared" si="185"/>
        <v>1.9620419115838967</v>
      </c>
      <c r="BK798" s="8">
        <f t="shared" si="186"/>
        <v>0.37845003377445513</v>
      </c>
      <c r="BL798" s="8">
        <f t="shared" si="187"/>
        <v>2.3404919453583517</v>
      </c>
      <c r="BM798" s="8">
        <f t="shared" si="188"/>
        <v>1.8480312900295602E-3</v>
      </c>
      <c r="BN798" s="7" t="str">
        <f t="shared" si="189"/>
        <v>O/S</v>
      </c>
      <c r="BO798" s="9">
        <f t="shared" si="190"/>
        <v>0.37845003377445519</v>
      </c>
      <c r="BP798" s="7" t="str">
        <f t="shared" si="191"/>
        <v>OK</v>
      </c>
      <c r="BQ798" s="11">
        <f t="shared" si="192"/>
        <v>8.2923076923076913</v>
      </c>
      <c r="BR798" s="10" t="str">
        <f t="shared" si="193"/>
        <v>-</v>
      </c>
      <c r="BS798" s="9" t="str" cm="1">
        <f t="array" ref="BS798">IF(BQ798&lt;$K$45,"-",IF(BC798&lt;0,_xll.Dce_5575_1121_SigmaCr1(AN798,AG798,$B$23,$D$23),"-"))</f>
        <v>-</v>
      </c>
      <c r="BT798" s="10">
        <f t="shared" si="194"/>
        <v>0</v>
      </c>
      <c r="BU798" s="7" t="str">
        <f t="shared" si="195"/>
        <v>OK</v>
      </c>
    </row>
    <row r="799" spans="27:73">
      <c r="AA799" s="6" t="s">
        <v>282</v>
      </c>
      <c r="AB799" s="5" t="s">
        <v>283</v>
      </c>
      <c r="AC799" s="5" t="s">
        <v>284</v>
      </c>
      <c r="AD799" s="4">
        <v>19.690000000000001</v>
      </c>
      <c r="AE799" s="4">
        <v>28</v>
      </c>
      <c r="AF799" s="5">
        <v>114.3</v>
      </c>
      <c r="AG799" s="5">
        <v>6.5000000000000009</v>
      </c>
      <c r="AH799" s="6" t="str">
        <f t="shared" si="181"/>
        <v>114.3 x 6.5</v>
      </c>
      <c r="AI799" s="11" cm="1">
        <f t="array" ref="AI799">_xll.DCEPropSectPipe(AF799, AG799, "Area")</f>
        <v>2201.3139723703698</v>
      </c>
      <c r="AJ799" s="151" cm="1">
        <f t="array" ref="AJ799">_xll.DCEPropSectPipe(AF799, AG799, "Ix")</f>
        <v>3209265.3722516391</v>
      </c>
      <c r="AK799" s="151" cm="1">
        <f t="array" ref="AK799">_xll.DCEPropSectPipe(AF799, AG799, "W")</f>
        <v>56155.124623825708</v>
      </c>
      <c r="AL799" s="151" cm="1">
        <f t="array" ref="AL799">_xll.DCEPropSectPipe(AF799, AG799, "Sx")</f>
        <v>37813.500833333332</v>
      </c>
      <c r="AM799" s="11">
        <f>2*Cal!AG799</f>
        <v>13.000000000000002</v>
      </c>
      <c r="AN799" s="11">
        <f t="shared" si="182"/>
        <v>53.9</v>
      </c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B799" s="5" t="s">
        <v>305</v>
      </c>
      <c r="BC799" s="3">
        <v>907.00475761263931</v>
      </c>
      <c r="BD799" s="3">
        <v>0</v>
      </c>
      <c r="BE799" s="3">
        <v>-0.1668031841585414</v>
      </c>
      <c r="BF799" s="3">
        <v>4.5537149262108194</v>
      </c>
      <c r="BG799" s="3">
        <v>0</v>
      </c>
      <c r="BH799" s="153">
        <f t="shared" si="183"/>
        <v>4.5537149262108194</v>
      </c>
      <c r="BI799" s="153">
        <f t="shared" si="184"/>
        <v>0.1668031841585414</v>
      </c>
      <c r="BJ799" s="8">
        <f t="shared" si="185"/>
        <v>1.9620419115838967</v>
      </c>
      <c r="BK799" s="8">
        <f t="shared" si="186"/>
        <v>0.38615098687324029</v>
      </c>
      <c r="BL799" s="8">
        <f t="shared" si="187"/>
        <v>2.3481928984571372</v>
      </c>
      <c r="BM799" s="8">
        <f t="shared" si="188"/>
        <v>1.2412376857609466E-3</v>
      </c>
      <c r="BN799" s="7" t="str">
        <f t="shared" si="189"/>
        <v>O/S</v>
      </c>
      <c r="BO799" s="9">
        <f t="shared" si="190"/>
        <v>0.38615098687324034</v>
      </c>
      <c r="BP799" s="7" t="str">
        <f t="shared" si="191"/>
        <v>OK</v>
      </c>
      <c r="BQ799" s="11">
        <f t="shared" si="192"/>
        <v>8.2923076923076913</v>
      </c>
      <c r="BR799" s="10" t="str">
        <f t="shared" si="193"/>
        <v>-</v>
      </c>
      <c r="BS799" s="9" t="str" cm="1">
        <f t="array" ref="BS799">IF(BQ799&lt;$K$45,"-",IF(BC799&lt;0,_xll.Dce_5575_1121_SigmaCr1(AN799,AG799,$B$23,$D$23),"-"))</f>
        <v>-</v>
      </c>
      <c r="BT799" s="10">
        <f t="shared" si="194"/>
        <v>0</v>
      </c>
      <c r="BU799" s="7" t="str">
        <f t="shared" si="195"/>
        <v>OK</v>
      </c>
    </row>
    <row r="800" spans="27:73">
      <c r="AA800" s="6" t="s">
        <v>282</v>
      </c>
      <c r="AB800" s="5" t="s">
        <v>283</v>
      </c>
      <c r="AC800" s="5" t="s">
        <v>284</v>
      </c>
      <c r="AD800" s="4">
        <v>20.12</v>
      </c>
      <c r="AE800" s="4">
        <v>28</v>
      </c>
      <c r="AF800" s="5">
        <v>114.3</v>
      </c>
      <c r="AG800" s="5">
        <v>6.5000000000000009</v>
      </c>
      <c r="AH800" s="6" t="str">
        <f t="shared" si="181"/>
        <v>114.3 x 6.5</v>
      </c>
      <c r="AI800" s="11" cm="1">
        <f t="array" ref="AI800">_xll.DCEPropSectPipe(AF800, AG800, "Area")</f>
        <v>2201.3139723703698</v>
      </c>
      <c r="AJ800" s="151" cm="1">
        <f t="array" ref="AJ800">_xll.DCEPropSectPipe(AF800, AG800, "Ix")</f>
        <v>3209265.3722516391</v>
      </c>
      <c r="AK800" s="151" cm="1">
        <f t="array" ref="AK800">_xll.DCEPropSectPipe(AF800, AG800, "W")</f>
        <v>56155.124623825708</v>
      </c>
      <c r="AL800" s="151" cm="1">
        <f t="array" ref="AL800">_xll.DCEPropSectPipe(AF800, AG800, "Sx")</f>
        <v>37813.500833333332</v>
      </c>
      <c r="AM800" s="11">
        <f>2*Cal!AG800</f>
        <v>13.000000000000002</v>
      </c>
      <c r="AN800" s="11">
        <f t="shared" si="182"/>
        <v>53.9</v>
      </c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B800" s="5" t="s">
        <v>305</v>
      </c>
      <c r="BC800" s="3">
        <v>907.00475761263931</v>
      </c>
      <c r="BD800" s="3">
        <v>0</v>
      </c>
      <c r="BE800" s="3">
        <v>-8.52594907304835E-2</v>
      </c>
      <c r="BF800" s="3">
        <v>4.6088536363427943</v>
      </c>
      <c r="BG800" s="3">
        <v>0</v>
      </c>
      <c r="BH800" s="153">
        <f t="shared" si="183"/>
        <v>4.6088536363427943</v>
      </c>
      <c r="BI800" s="153">
        <f t="shared" si="184"/>
        <v>8.52594907304835E-2</v>
      </c>
      <c r="BJ800" s="8">
        <f t="shared" si="185"/>
        <v>1.9620419115838967</v>
      </c>
      <c r="BK800" s="8">
        <f t="shared" si="186"/>
        <v>0.39082670058773422</v>
      </c>
      <c r="BL800" s="8">
        <f t="shared" si="187"/>
        <v>2.3528686121716311</v>
      </c>
      <c r="BM800" s="8">
        <f t="shared" si="188"/>
        <v>6.3444408149233281E-4</v>
      </c>
      <c r="BN800" s="7" t="str">
        <f t="shared" si="189"/>
        <v>O/S</v>
      </c>
      <c r="BO800" s="9">
        <f t="shared" si="190"/>
        <v>0.39082670058773428</v>
      </c>
      <c r="BP800" s="7" t="str">
        <f t="shared" si="191"/>
        <v>OK</v>
      </c>
      <c r="BQ800" s="11">
        <f t="shared" si="192"/>
        <v>8.2923076923076913</v>
      </c>
      <c r="BR800" s="10" t="str">
        <f t="shared" si="193"/>
        <v>-</v>
      </c>
      <c r="BS800" s="9" t="str" cm="1">
        <f t="array" ref="BS800">IF(BQ800&lt;$K$45,"-",IF(BC800&lt;0,_xll.Dce_5575_1121_SigmaCr1(AN800,AG800,$B$23,$D$23),"-"))</f>
        <v>-</v>
      </c>
      <c r="BT800" s="10">
        <f t="shared" si="194"/>
        <v>0</v>
      </c>
      <c r="BU800" s="7" t="str">
        <f t="shared" si="195"/>
        <v>OK</v>
      </c>
    </row>
    <row r="801" spans="27:73">
      <c r="AA801" s="6" t="s">
        <v>282</v>
      </c>
      <c r="AB801" s="5" t="s">
        <v>283</v>
      </c>
      <c r="AC801" s="5" t="s">
        <v>284</v>
      </c>
      <c r="AD801" s="4">
        <v>20.56</v>
      </c>
      <c r="AE801" s="4">
        <v>28</v>
      </c>
      <c r="AF801" s="5">
        <v>114.3</v>
      </c>
      <c r="AG801" s="5">
        <v>6.5000000000000009</v>
      </c>
      <c r="AH801" s="6" t="str">
        <f t="shared" si="181"/>
        <v>114.3 x 6.5</v>
      </c>
      <c r="AI801" s="11" cm="1">
        <f t="array" ref="AI801">_xll.DCEPropSectPipe(AF801, AG801, "Area")</f>
        <v>2201.3139723703698</v>
      </c>
      <c r="AJ801" s="151" cm="1">
        <f t="array" ref="AJ801">_xll.DCEPropSectPipe(AF801, AG801, "Ix")</f>
        <v>3209265.3722516391</v>
      </c>
      <c r="AK801" s="151" cm="1">
        <f t="array" ref="AK801">_xll.DCEPropSectPipe(AF801, AG801, "W")</f>
        <v>56155.124623825708</v>
      </c>
      <c r="AL801" s="151" cm="1">
        <f t="array" ref="AL801">_xll.DCEPropSectPipe(AF801, AG801, "Sx")</f>
        <v>37813.500833333332</v>
      </c>
      <c r="AM801" s="11">
        <f>2*Cal!AG801</f>
        <v>13.000000000000002</v>
      </c>
      <c r="AN801" s="11">
        <f t="shared" si="182"/>
        <v>53.9</v>
      </c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B801" s="5" t="s">
        <v>305</v>
      </c>
      <c r="BC801" s="3">
        <v>907.00475761263931</v>
      </c>
      <c r="BD801" s="3">
        <v>0</v>
      </c>
      <c r="BE801" s="3">
        <v>-3.71579730242563E-3</v>
      </c>
      <c r="BF801" s="3">
        <v>4.628316980599994</v>
      </c>
      <c r="BG801" s="3">
        <v>0</v>
      </c>
      <c r="BH801" s="153">
        <f t="shared" si="183"/>
        <v>4.628316980599994</v>
      </c>
      <c r="BI801" s="153">
        <f t="shared" si="184"/>
        <v>3.71579730242563E-3</v>
      </c>
      <c r="BJ801" s="8">
        <f t="shared" si="185"/>
        <v>1.9620419115838967</v>
      </c>
      <c r="BK801" s="8">
        <f t="shared" si="186"/>
        <v>0.39247717491793671</v>
      </c>
      <c r="BL801" s="8">
        <f t="shared" si="187"/>
        <v>2.3545190865018335</v>
      </c>
      <c r="BM801" s="8">
        <f t="shared" si="188"/>
        <v>2.7650477223719016E-5</v>
      </c>
      <c r="BN801" s="7" t="str">
        <f t="shared" si="189"/>
        <v>O/S</v>
      </c>
      <c r="BO801" s="9">
        <f t="shared" si="190"/>
        <v>0.39247717491793682</v>
      </c>
      <c r="BP801" s="7" t="str">
        <f t="shared" si="191"/>
        <v>OK</v>
      </c>
      <c r="BQ801" s="11">
        <f t="shared" si="192"/>
        <v>8.2923076923076913</v>
      </c>
      <c r="BR801" s="10" t="str">
        <f t="shared" si="193"/>
        <v>-</v>
      </c>
      <c r="BS801" s="9" t="str" cm="1">
        <f t="array" ref="BS801">IF(BQ801&lt;$K$45,"-",IF(BC801&lt;0,_xll.Dce_5575_1121_SigmaCr1(AN801,AG801,$B$23,$D$23),"-"))</f>
        <v>-</v>
      </c>
      <c r="BT801" s="10">
        <f t="shared" si="194"/>
        <v>0</v>
      </c>
      <c r="BU801" s="7" t="str">
        <f t="shared" si="195"/>
        <v>OK</v>
      </c>
    </row>
    <row r="802" spans="27:73">
      <c r="AA802" s="6" t="s">
        <v>282</v>
      </c>
      <c r="AB802" s="5" t="s">
        <v>283</v>
      </c>
      <c r="AC802" s="5" t="s">
        <v>284</v>
      </c>
      <c r="AD802" s="4">
        <v>21</v>
      </c>
      <c r="AE802" s="4">
        <v>28</v>
      </c>
      <c r="AF802" s="5">
        <v>114.3</v>
      </c>
      <c r="AG802" s="5">
        <v>6.5000000000000009</v>
      </c>
      <c r="AH802" s="6" t="str">
        <f t="shared" si="181"/>
        <v>114.3 x 6.5</v>
      </c>
      <c r="AI802" s="11" cm="1">
        <f t="array" ref="AI802">_xll.DCEPropSectPipe(AF802, AG802, "Area")</f>
        <v>2201.3139723703698</v>
      </c>
      <c r="AJ802" s="151" cm="1">
        <f t="array" ref="AJ802">_xll.DCEPropSectPipe(AF802, AG802, "Ix")</f>
        <v>3209265.3722516391</v>
      </c>
      <c r="AK802" s="151" cm="1">
        <f t="array" ref="AK802">_xll.DCEPropSectPipe(AF802, AG802, "W")</f>
        <v>56155.124623825708</v>
      </c>
      <c r="AL802" s="151" cm="1">
        <f t="array" ref="AL802">_xll.DCEPropSectPipe(AF802, AG802, "Sx")</f>
        <v>37813.500833333332</v>
      </c>
      <c r="AM802" s="11">
        <f>2*Cal!AG802</f>
        <v>13.000000000000002</v>
      </c>
      <c r="AN802" s="11">
        <f t="shared" si="182"/>
        <v>53.9</v>
      </c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B802" s="5" t="s">
        <v>305</v>
      </c>
      <c r="BC802" s="3">
        <v>907.00475761263931</v>
      </c>
      <c r="BD802" s="3">
        <v>0</v>
      </c>
      <c r="BE802" s="3">
        <v>7.7827896125632248E-2</v>
      </c>
      <c r="BF802" s="3">
        <v>4.6121049589824175</v>
      </c>
      <c r="BG802" s="3">
        <v>0</v>
      </c>
      <c r="BH802" s="153">
        <f t="shared" si="183"/>
        <v>4.6121049589824175</v>
      </c>
      <c r="BI802" s="153">
        <f t="shared" si="184"/>
        <v>7.7827896125632248E-2</v>
      </c>
      <c r="BJ802" s="8">
        <f t="shared" si="185"/>
        <v>1.9620419115838967</v>
      </c>
      <c r="BK802" s="8">
        <f t="shared" si="186"/>
        <v>0.39110240986384787</v>
      </c>
      <c r="BL802" s="8">
        <f t="shared" si="187"/>
        <v>2.3531443214477448</v>
      </c>
      <c r="BM802" s="8">
        <f t="shared" si="188"/>
        <v>5.7914312704489485E-4</v>
      </c>
      <c r="BN802" s="7" t="str">
        <f t="shared" si="189"/>
        <v>O/S</v>
      </c>
      <c r="BO802" s="9">
        <f t="shared" si="190"/>
        <v>0.39110240986384792</v>
      </c>
      <c r="BP802" s="7" t="str">
        <f t="shared" si="191"/>
        <v>OK</v>
      </c>
      <c r="BQ802" s="11">
        <f t="shared" si="192"/>
        <v>8.2923076923076913</v>
      </c>
      <c r="BR802" s="10" t="str">
        <f t="shared" si="193"/>
        <v>-</v>
      </c>
      <c r="BS802" s="9" t="str" cm="1">
        <f t="array" ref="BS802">IF(BQ802&lt;$K$45,"-",IF(BC802&lt;0,_xll.Dce_5575_1121_SigmaCr1(AN802,AG802,$B$23,$D$23),"-"))</f>
        <v>-</v>
      </c>
      <c r="BT802" s="10">
        <f t="shared" si="194"/>
        <v>0</v>
      </c>
      <c r="BU802" s="7" t="str">
        <f t="shared" si="195"/>
        <v>OK</v>
      </c>
    </row>
    <row r="803" spans="27:73">
      <c r="AA803" s="6" t="s">
        <v>282</v>
      </c>
      <c r="AB803" s="5" t="s">
        <v>283</v>
      </c>
      <c r="AC803" s="5" t="s">
        <v>284</v>
      </c>
      <c r="AD803" s="4">
        <v>21</v>
      </c>
      <c r="AE803" s="4">
        <v>28</v>
      </c>
      <c r="AF803" s="5">
        <v>114.3</v>
      </c>
      <c r="AG803" s="5">
        <v>6.5000000000000009</v>
      </c>
      <c r="AH803" s="6" t="str">
        <f t="shared" si="181"/>
        <v>114.3 x 6.5</v>
      </c>
      <c r="AI803" s="11" cm="1">
        <f t="array" ref="AI803">_xll.DCEPropSectPipe(AF803, AG803, "Area")</f>
        <v>2201.3139723703698</v>
      </c>
      <c r="AJ803" s="151" cm="1">
        <f t="array" ref="AJ803">_xll.DCEPropSectPipe(AF803, AG803, "Ix")</f>
        <v>3209265.3722516391</v>
      </c>
      <c r="AK803" s="151" cm="1">
        <f t="array" ref="AK803">_xll.DCEPropSectPipe(AF803, AG803, "W")</f>
        <v>56155.124623825708</v>
      </c>
      <c r="AL803" s="151" cm="1">
        <f t="array" ref="AL803">_xll.DCEPropSectPipe(AF803, AG803, "Sx")</f>
        <v>37813.500833333332</v>
      </c>
      <c r="AM803" s="11">
        <f>2*Cal!AG803</f>
        <v>13.000000000000002</v>
      </c>
      <c r="AN803" s="11">
        <f t="shared" si="182"/>
        <v>53.9</v>
      </c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B803" s="5" t="s">
        <v>305</v>
      </c>
      <c r="BC803" s="3">
        <v>103.83278299765537</v>
      </c>
      <c r="BD803" s="3">
        <v>0</v>
      </c>
      <c r="BE803" s="3">
        <v>1.8799890594706172</v>
      </c>
      <c r="BF803" s="3">
        <v>4.6121049589826573</v>
      </c>
      <c r="BG803" s="3">
        <v>0</v>
      </c>
      <c r="BH803" s="153">
        <f t="shared" si="183"/>
        <v>4.6121049589826573</v>
      </c>
      <c r="BI803" s="153">
        <f t="shared" si="184"/>
        <v>1.8799890594706172</v>
      </c>
      <c r="BJ803" s="8">
        <f t="shared" si="185"/>
        <v>0.22461213166513685</v>
      </c>
      <c r="BK803" s="8">
        <f t="shared" si="186"/>
        <v>0.39110240986386824</v>
      </c>
      <c r="BL803" s="8">
        <f t="shared" si="187"/>
        <v>0.61571454152900507</v>
      </c>
      <c r="BM803" s="8">
        <f t="shared" si="188"/>
        <v>1.3989620649059512E-2</v>
      </c>
      <c r="BN803" s="7" t="str">
        <f t="shared" si="189"/>
        <v>OK</v>
      </c>
      <c r="BO803" s="9">
        <f t="shared" si="190"/>
        <v>0.39110240986386829</v>
      </c>
      <c r="BP803" s="7" t="str">
        <f t="shared" si="191"/>
        <v>OK</v>
      </c>
      <c r="BQ803" s="11">
        <f t="shared" si="192"/>
        <v>8.2923076923076913</v>
      </c>
      <c r="BR803" s="10" t="str">
        <f t="shared" si="193"/>
        <v>-</v>
      </c>
      <c r="BS803" s="9" t="str" cm="1">
        <f t="array" ref="BS803">IF(BQ803&lt;$K$45,"-",IF(BC803&lt;0,_xll.Dce_5575_1121_SigmaCr1(AN803,AG803,$B$23,$D$23),"-"))</f>
        <v>-</v>
      </c>
      <c r="BT803" s="10">
        <f t="shared" si="194"/>
        <v>0</v>
      </c>
      <c r="BU803" s="7" t="str">
        <f t="shared" si="195"/>
        <v>OK</v>
      </c>
    </row>
    <row r="804" spans="27:73">
      <c r="AA804" s="6" t="s">
        <v>282</v>
      </c>
      <c r="AB804" s="5" t="s">
        <v>283</v>
      </c>
      <c r="AC804" s="5" t="s">
        <v>284</v>
      </c>
      <c r="AD804" s="4">
        <v>21.44</v>
      </c>
      <c r="AE804" s="4">
        <v>28</v>
      </c>
      <c r="AF804" s="5">
        <v>114.3</v>
      </c>
      <c r="AG804" s="5">
        <v>6.5000000000000009</v>
      </c>
      <c r="AH804" s="6" t="str">
        <f t="shared" si="181"/>
        <v>114.3 x 6.5</v>
      </c>
      <c r="AI804" s="11" cm="1">
        <f t="array" ref="AI804">_xll.DCEPropSectPipe(AF804, AG804, "Area")</f>
        <v>2201.3139723703698</v>
      </c>
      <c r="AJ804" s="151" cm="1">
        <f t="array" ref="AJ804">_xll.DCEPropSectPipe(AF804, AG804, "Ix")</f>
        <v>3209265.3722516391</v>
      </c>
      <c r="AK804" s="151" cm="1">
        <f t="array" ref="AK804">_xll.DCEPropSectPipe(AF804, AG804, "W")</f>
        <v>56155.124623825708</v>
      </c>
      <c r="AL804" s="151" cm="1">
        <f t="array" ref="AL804">_xll.DCEPropSectPipe(AF804, AG804, "Sx")</f>
        <v>37813.500833333332</v>
      </c>
      <c r="AM804" s="11">
        <f>2*Cal!AG804</f>
        <v>13.000000000000002</v>
      </c>
      <c r="AN804" s="11">
        <f t="shared" si="182"/>
        <v>53.9</v>
      </c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B804" s="5" t="s">
        <v>305</v>
      </c>
      <c r="BC804" s="3">
        <v>103.83278299765537</v>
      </c>
      <c r="BD804" s="3">
        <v>0</v>
      </c>
      <c r="BE804" s="3">
        <v>1.961532752898675</v>
      </c>
      <c r="BF804" s="3">
        <v>3.7717720625268742</v>
      </c>
      <c r="BG804" s="3">
        <v>0</v>
      </c>
      <c r="BH804" s="153">
        <f t="shared" si="183"/>
        <v>3.7717720625268742</v>
      </c>
      <c r="BI804" s="153">
        <f t="shared" si="184"/>
        <v>1.961532752898675</v>
      </c>
      <c r="BJ804" s="8">
        <f t="shared" si="185"/>
        <v>0.22461213166513685</v>
      </c>
      <c r="BK804" s="8">
        <f t="shared" si="186"/>
        <v>0.31984292556881944</v>
      </c>
      <c r="BL804" s="8">
        <f t="shared" si="187"/>
        <v>0.54445505723395626</v>
      </c>
      <c r="BM804" s="8">
        <f t="shared" si="188"/>
        <v>1.4596414253328128E-2</v>
      </c>
      <c r="BN804" s="7" t="str">
        <f t="shared" si="189"/>
        <v>OK</v>
      </c>
      <c r="BO804" s="9">
        <f t="shared" si="190"/>
        <v>0.31984292556881949</v>
      </c>
      <c r="BP804" s="7" t="str">
        <f t="shared" si="191"/>
        <v>OK</v>
      </c>
      <c r="BQ804" s="11">
        <f t="shared" si="192"/>
        <v>8.2923076923076913</v>
      </c>
      <c r="BR804" s="10" t="str">
        <f t="shared" si="193"/>
        <v>-</v>
      </c>
      <c r="BS804" s="9" t="str" cm="1">
        <f t="array" ref="BS804">IF(BQ804&lt;$K$45,"-",IF(BC804&lt;0,_xll.Dce_5575_1121_SigmaCr1(AN804,AG804,$B$23,$D$23),"-"))</f>
        <v>-</v>
      </c>
      <c r="BT804" s="10">
        <f t="shared" si="194"/>
        <v>0</v>
      </c>
      <c r="BU804" s="7" t="str">
        <f t="shared" si="195"/>
        <v>OK</v>
      </c>
    </row>
    <row r="805" spans="27:73">
      <c r="AA805" s="6" t="s">
        <v>282</v>
      </c>
      <c r="AB805" s="5" t="s">
        <v>283</v>
      </c>
      <c r="AC805" s="5" t="s">
        <v>284</v>
      </c>
      <c r="AD805" s="4">
        <v>21.88</v>
      </c>
      <c r="AE805" s="4">
        <v>28</v>
      </c>
      <c r="AF805" s="5">
        <v>114.3</v>
      </c>
      <c r="AG805" s="5">
        <v>6.5000000000000009</v>
      </c>
      <c r="AH805" s="6" t="str">
        <f t="shared" si="181"/>
        <v>114.3 x 6.5</v>
      </c>
      <c r="AI805" s="11" cm="1">
        <f t="array" ref="AI805">_xll.DCEPropSectPipe(AF805, AG805, "Area")</f>
        <v>2201.3139723703698</v>
      </c>
      <c r="AJ805" s="151" cm="1">
        <f t="array" ref="AJ805">_xll.DCEPropSectPipe(AF805, AG805, "Ix")</f>
        <v>3209265.3722516391</v>
      </c>
      <c r="AK805" s="151" cm="1">
        <f t="array" ref="AK805">_xll.DCEPropSectPipe(AF805, AG805, "W")</f>
        <v>56155.124623825708</v>
      </c>
      <c r="AL805" s="151" cm="1">
        <f t="array" ref="AL805">_xll.DCEPropSectPipe(AF805, AG805, "Sx")</f>
        <v>37813.500833333332</v>
      </c>
      <c r="AM805" s="11">
        <f>2*Cal!AG805</f>
        <v>13.000000000000002</v>
      </c>
      <c r="AN805" s="11">
        <f t="shared" si="182"/>
        <v>53.9</v>
      </c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B805" s="5" t="s">
        <v>305</v>
      </c>
      <c r="BC805" s="3">
        <v>103.83278299765537</v>
      </c>
      <c r="BD805" s="3">
        <v>0</v>
      </c>
      <c r="BE805" s="3">
        <v>2.043076446326733</v>
      </c>
      <c r="BF805" s="3">
        <v>2.8957638001963164</v>
      </c>
      <c r="BG805" s="3">
        <v>0</v>
      </c>
      <c r="BH805" s="153">
        <f t="shared" si="183"/>
        <v>2.8957638001963164</v>
      </c>
      <c r="BI805" s="153">
        <f t="shared" si="184"/>
        <v>2.043076446326733</v>
      </c>
      <c r="BJ805" s="8">
        <f t="shared" si="185"/>
        <v>0.22461213166513685</v>
      </c>
      <c r="BK805" s="8">
        <f t="shared" si="186"/>
        <v>0.24555820188947938</v>
      </c>
      <c r="BL805" s="8">
        <f t="shared" si="187"/>
        <v>0.47017033355461624</v>
      </c>
      <c r="BM805" s="8">
        <f t="shared" si="188"/>
        <v>1.5203207857596742E-2</v>
      </c>
      <c r="BN805" s="7" t="str">
        <f t="shared" si="189"/>
        <v>OK</v>
      </c>
      <c r="BO805" s="9">
        <f t="shared" si="190"/>
        <v>0.24555820188947944</v>
      </c>
      <c r="BP805" s="7" t="str">
        <f t="shared" si="191"/>
        <v>OK</v>
      </c>
      <c r="BQ805" s="11">
        <f t="shared" si="192"/>
        <v>8.2923076923076913</v>
      </c>
      <c r="BR805" s="10" t="str">
        <f t="shared" si="193"/>
        <v>-</v>
      </c>
      <c r="BS805" s="9" t="str" cm="1">
        <f t="array" ref="BS805">IF(BQ805&lt;$K$45,"-",IF(BC805&lt;0,_xll.Dce_5575_1121_SigmaCr1(AN805,AG805,$B$23,$D$23),"-"))</f>
        <v>-</v>
      </c>
      <c r="BT805" s="10">
        <f t="shared" si="194"/>
        <v>0</v>
      </c>
      <c r="BU805" s="7" t="str">
        <f t="shared" si="195"/>
        <v>OK</v>
      </c>
    </row>
    <row r="806" spans="27:73">
      <c r="AA806" s="6" t="s">
        <v>282</v>
      </c>
      <c r="AB806" s="5" t="s">
        <v>283</v>
      </c>
      <c r="AC806" s="5" t="s">
        <v>284</v>
      </c>
      <c r="AD806" s="4">
        <v>22.31</v>
      </c>
      <c r="AE806" s="4">
        <v>28</v>
      </c>
      <c r="AF806" s="5">
        <v>114.3</v>
      </c>
      <c r="AG806" s="5">
        <v>6.5000000000000009</v>
      </c>
      <c r="AH806" s="6" t="str">
        <f t="shared" si="181"/>
        <v>114.3 x 6.5</v>
      </c>
      <c r="AI806" s="11" cm="1">
        <f t="array" ref="AI806">_xll.DCEPropSectPipe(AF806, AG806, "Area")</f>
        <v>2201.3139723703698</v>
      </c>
      <c r="AJ806" s="151" cm="1">
        <f t="array" ref="AJ806">_xll.DCEPropSectPipe(AF806, AG806, "Ix")</f>
        <v>3209265.3722516391</v>
      </c>
      <c r="AK806" s="151" cm="1">
        <f t="array" ref="AK806">_xll.DCEPropSectPipe(AF806, AG806, "W")</f>
        <v>56155.124623825708</v>
      </c>
      <c r="AL806" s="151" cm="1">
        <f t="array" ref="AL806">_xll.DCEPropSectPipe(AF806, AG806, "Sx")</f>
        <v>37813.500833333332</v>
      </c>
      <c r="AM806" s="11">
        <f>2*Cal!AG806</f>
        <v>13.000000000000002</v>
      </c>
      <c r="AN806" s="11">
        <f t="shared" si="182"/>
        <v>53.9</v>
      </c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B806" s="5" t="s">
        <v>305</v>
      </c>
      <c r="BC806" s="3">
        <v>103.83278299765537</v>
      </c>
      <c r="BD806" s="3">
        <v>0</v>
      </c>
      <c r="BE806" s="3">
        <v>2.124620139754791</v>
      </c>
      <c r="BF806" s="3">
        <v>1.9840801719909829</v>
      </c>
      <c r="BG806" s="3">
        <v>0</v>
      </c>
      <c r="BH806" s="153">
        <f t="shared" si="183"/>
        <v>1.9840801719909829</v>
      </c>
      <c r="BI806" s="153">
        <f t="shared" si="184"/>
        <v>2.124620139754791</v>
      </c>
      <c r="BJ806" s="8">
        <f t="shared" si="185"/>
        <v>0.22461213166513685</v>
      </c>
      <c r="BK806" s="8">
        <f t="shared" si="186"/>
        <v>0.16824823882584791</v>
      </c>
      <c r="BL806" s="8">
        <f t="shared" si="187"/>
        <v>0.39286037049098477</v>
      </c>
      <c r="BM806" s="8">
        <f t="shared" si="188"/>
        <v>1.5810001461865356E-2</v>
      </c>
      <c r="BN806" s="7" t="str">
        <f t="shared" si="189"/>
        <v>OK</v>
      </c>
      <c r="BO806" s="9">
        <f t="shared" si="190"/>
        <v>0.16824823882584794</v>
      </c>
      <c r="BP806" s="7" t="str">
        <f t="shared" si="191"/>
        <v>OK</v>
      </c>
      <c r="BQ806" s="11">
        <f t="shared" si="192"/>
        <v>8.2923076923076913</v>
      </c>
      <c r="BR806" s="10" t="str">
        <f t="shared" si="193"/>
        <v>-</v>
      </c>
      <c r="BS806" s="9" t="str" cm="1">
        <f t="array" ref="BS806">IF(BQ806&lt;$K$45,"-",IF(BC806&lt;0,_xll.Dce_5575_1121_SigmaCr1(AN806,AG806,$B$23,$D$23),"-"))</f>
        <v>-</v>
      </c>
      <c r="BT806" s="10">
        <f t="shared" si="194"/>
        <v>0</v>
      </c>
      <c r="BU806" s="7" t="str">
        <f t="shared" si="195"/>
        <v>OK</v>
      </c>
    </row>
    <row r="807" spans="27:73">
      <c r="AA807" s="6" t="s">
        <v>282</v>
      </c>
      <c r="AB807" s="5" t="s">
        <v>283</v>
      </c>
      <c r="AC807" s="5" t="s">
        <v>284</v>
      </c>
      <c r="AD807" s="4">
        <v>22.75</v>
      </c>
      <c r="AE807" s="4">
        <v>28</v>
      </c>
      <c r="AF807" s="5">
        <v>114.3</v>
      </c>
      <c r="AG807" s="5">
        <v>6.5000000000000009</v>
      </c>
      <c r="AH807" s="6" t="str">
        <f t="shared" si="181"/>
        <v>114.3 x 6.5</v>
      </c>
      <c r="AI807" s="11" cm="1">
        <f t="array" ref="AI807">_xll.DCEPropSectPipe(AF807, AG807, "Area")</f>
        <v>2201.3139723703698</v>
      </c>
      <c r="AJ807" s="151" cm="1">
        <f t="array" ref="AJ807">_xll.DCEPropSectPipe(AF807, AG807, "Ix")</f>
        <v>3209265.3722516391</v>
      </c>
      <c r="AK807" s="151" cm="1">
        <f t="array" ref="AK807">_xll.DCEPropSectPipe(AF807, AG807, "W")</f>
        <v>56155.124623825708</v>
      </c>
      <c r="AL807" s="151" cm="1">
        <f t="array" ref="AL807">_xll.DCEPropSectPipe(AF807, AG807, "Sx")</f>
        <v>37813.500833333332</v>
      </c>
      <c r="AM807" s="11">
        <f>2*Cal!AG807</f>
        <v>13.000000000000002</v>
      </c>
      <c r="AN807" s="11">
        <f t="shared" si="182"/>
        <v>53.9</v>
      </c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B807" s="5" t="s">
        <v>305</v>
      </c>
      <c r="BC807" s="3">
        <v>103.83278299765537</v>
      </c>
      <c r="BD807" s="3">
        <v>0</v>
      </c>
      <c r="BE807" s="3">
        <v>2.206163833182849</v>
      </c>
      <c r="BF807" s="3">
        <v>1.0367211779108745</v>
      </c>
      <c r="BG807" s="3">
        <v>0</v>
      </c>
      <c r="BH807" s="153">
        <f t="shared" si="183"/>
        <v>1.0367211779108745</v>
      </c>
      <c r="BI807" s="153">
        <f t="shared" si="184"/>
        <v>2.206163833182849</v>
      </c>
      <c r="BJ807" s="8">
        <f t="shared" si="185"/>
        <v>0.22461213166513685</v>
      </c>
      <c r="BK807" s="8">
        <f t="shared" si="186"/>
        <v>8.7913036377925094E-2</v>
      </c>
      <c r="BL807" s="8">
        <f t="shared" si="187"/>
        <v>0.31252516804306196</v>
      </c>
      <c r="BM807" s="8">
        <f t="shared" si="188"/>
        <v>1.6416795066133971E-2</v>
      </c>
      <c r="BN807" s="7" t="str">
        <f t="shared" si="189"/>
        <v>OK</v>
      </c>
      <c r="BO807" s="9">
        <f t="shared" si="190"/>
        <v>8.7913036377925108E-2</v>
      </c>
      <c r="BP807" s="7" t="str">
        <f t="shared" si="191"/>
        <v>OK</v>
      </c>
      <c r="BQ807" s="11">
        <f t="shared" si="192"/>
        <v>8.2923076923076913</v>
      </c>
      <c r="BR807" s="10" t="str">
        <f t="shared" si="193"/>
        <v>-</v>
      </c>
      <c r="BS807" s="9" t="str" cm="1">
        <f t="array" ref="BS807">IF(BQ807&lt;$K$45,"-",IF(BC807&lt;0,_xll.Dce_5575_1121_SigmaCr1(AN807,AG807,$B$23,$D$23),"-"))</f>
        <v>-</v>
      </c>
      <c r="BT807" s="10">
        <f t="shared" si="194"/>
        <v>0</v>
      </c>
      <c r="BU807" s="7" t="str">
        <f t="shared" si="195"/>
        <v>OK</v>
      </c>
    </row>
    <row r="808" spans="27:73">
      <c r="AA808" s="6" t="s">
        <v>282</v>
      </c>
      <c r="AB808" s="5" t="s">
        <v>283</v>
      </c>
      <c r="AC808" s="5" t="s">
        <v>284</v>
      </c>
      <c r="AD808" s="4">
        <v>22.75</v>
      </c>
      <c r="AE808" s="4">
        <v>28</v>
      </c>
      <c r="AF808" s="5">
        <v>114.3</v>
      </c>
      <c r="AG808" s="5">
        <v>6.5000000000000009</v>
      </c>
      <c r="AH808" s="6" t="str">
        <f t="shared" si="181"/>
        <v>114.3 x 6.5</v>
      </c>
      <c r="AI808" s="11" cm="1">
        <f t="array" ref="AI808">_xll.DCEPropSectPipe(AF808, AG808, "Area")</f>
        <v>2201.3139723703698</v>
      </c>
      <c r="AJ808" s="151" cm="1">
        <f t="array" ref="AJ808">_xll.DCEPropSectPipe(AF808, AG808, "Ix")</f>
        <v>3209265.3722516391</v>
      </c>
      <c r="AK808" s="151" cm="1">
        <f t="array" ref="AK808">_xll.DCEPropSectPipe(AF808, AG808, "W")</f>
        <v>56155.124623825708</v>
      </c>
      <c r="AL808" s="151" cm="1">
        <f t="array" ref="AL808">_xll.DCEPropSectPipe(AF808, AG808, "Sx")</f>
        <v>37813.500833333332</v>
      </c>
      <c r="AM808" s="11">
        <f>2*Cal!AG808</f>
        <v>13.000000000000002</v>
      </c>
      <c r="AN808" s="11">
        <f t="shared" si="182"/>
        <v>53.9</v>
      </c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B808" s="5" t="s">
        <v>305</v>
      </c>
      <c r="BC808" s="3">
        <v>103.83278299765641</v>
      </c>
      <c r="BD808" s="3">
        <v>0</v>
      </c>
      <c r="BE808" s="3">
        <v>1.4970058573194545E-2</v>
      </c>
      <c r="BF808" s="3">
        <v>1.0367211779108529</v>
      </c>
      <c r="BG808" s="3">
        <v>0</v>
      </c>
      <c r="BH808" s="153">
        <f t="shared" si="183"/>
        <v>1.0367211779108529</v>
      </c>
      <c r="BI808" s="153">
        <f t="shared" si="184"/>
        <v>1.4970058573194545E-2</v>
      </c>
      <c r="BJ808" s="8">
        <f t="shared" si="185"/>
        <v>0.2246121316651391</v>
      </c>
      <c r="BK808" s="8">
        <f t="shared" si="186"/>
        <v>8.7913036377923262E-2</v>
      </c>
      <c r="BL808" s="8">
        <f t="shared" si="187"/>
        <v>0.31252516804306235</v>
      </c>
      <c r="BM808" s="8">
        <f t="shared" si="188"/>
        <v>1.1139715918993942E-4</v>
      </c>
      <c r="BN808" s="7" t="str">
        <f t="shared" si="189"/>
        <v>OK</v>
      </c>
      <c r="BO808" s="9">
        <f t="shared" si="190"/>
        <v>8.7913036377923276E-2</v>
      </c>
      <c r="BP808" s="7" t="str">
        <f t="shared" si="191"/>
        <v>OK</v>
      </c>
      <c r="BQ808" s="11">
        <f t="shared" si="192"/>
        <v>8.2923076923076913</v>
      </c>
      <c r="BR808" s="10" t="str">
        <f t="shared" si="193"/>
        <v>-</v>
      </c>
      <c r="BS808" s="9" t="str" cm="1">
        <f t="array" ref="BS808">IF(BQ808&lt;$K$45,"-",IF(BC808&lt;0,_xll.Dce_5575_1121_SigmaCr1(AN808,AG808,$B$23,$D$23),"-"))</f>
        <v>-</v>
      </c>
      <c r="BT808" s="10">
        <f t="shared" si="194"/>
        <v>0</v>
      </c>
      <c r="BU808" s="7" t="str">
        <f t="shared" si="195"/>
        <v>OK</v>
      </c>
    </row>
    <row r="809" spans="27:73">
      <c r="AA809" s="6" t="s">
        <v>282</v>
      </c>
      <c r="AB809" s="5" t="s">
        <v>283</v>
      </c>
      <c r="AC809" s="5" t="s">
        <v>284</v>
      </c>
      <c r="AD809" s="4">
        <v>23.19</v>
      </c>
      <c r="AE809" s="4">
        <v>28</v>
      </c>
      <c r="AF809" s="5">
        <v>114.3</v>
      </c>
      <c r="AG809" s="5">
        <v>6.5000000000000009</v>
      </c>
      <c r="AH809" s="6" t="str">
        <f t="shared" si="181"/>
        <v>114.3 x 6.5</v>
      </c>
      <c r="AI809" s="11" cm="1">
        <f t="array" ref="AI809">_xll.DCEPropSectPipe(AF809, AG809, "Area")</f>
        <v>2201.3139723703698</v>
      </c>
      <c r="AJ809" s="151" cm="1">
        <f t="array" ref="AJ809">_xll.DCEPropSectPipe(AF809, AG809, "Ix")</f>
        <v>3209265.3722516391</v>
      </c>
      <c r="AK809" s="151" cm="1">
        <f t="array" ref="AK809">_xll.DCEPropSectPipe(AF809, AG809, "W")</f>
        <v>56155.124623825708</v>
      </c>
      <c r="AL809" s="151" cm="1">
        <f t="array" ref="AL809">_xll.DCEPropSectPipe(AF809, AG809, "Sx")</f>
        <v>37813.500833333332</v>
      </c>
      <c r="AM809" s="11">
        <f>2*Cal!AG809</f>
        <v>13.000000000000002</v>
      </c>
      <c r="AN809" s="11">
        <f t="shared" si="182"/>
        <v>53.9</v>
      </c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B809" s="5" t="s">
        <v>305</v>
      </c>
      <c r="BC809" s="3">
        <v>103.83278299765641</v>
      </c>
      <c r="BD809" s="3">
        <v>0</v>
      </c>
      <c r="BE809" s="3">
        <v>9.6513752001252423E-2</v>
      </c>
      <c r="BF809" s="3">
        <v>1.0123340943476928</v>
      </c>
      <c r="BG809" s="3">
        <v>0</v>
      </c>
      <c r="BH809" s="153">
        <f t="shared" si="183"/>
        <v>1.0123340943476928</v>
      </c>
      <c r="BI809" s="153">
        <f t="shared" si="184"/>
        <v>9.6513752001252423E-2</v>
      </c>
      <c r="BJ809" s="8">
        <f t="shared" si="185"/>
        <v>0.2246121316651391</v>
      </c>
      <c r="BK809" s="8">
        <f t="shared" si="186"/>
        <v>8.5845033321633901E-2</v>
      </c>
      <c r="BL809" s="8">
        <f t="shared" si="187"/>
        <v>0.310457164986773</v>
      </c>
      <c r="BM809" s="8">
        <f t="shared" si="188"/>
        <v>7.1819076345855327E-4</v>
      </c>
      <c r="BN809" s="7" t="str">
        <f t="shared" si="189"/>
        <v>OK</v>
      </c>
      <c r="BO809" s="9">
        <f t="shared" si="190"/>
        <v>8.5845033321633915E-2</v>
      </c>
      <c r="BP809" s="7" t="str">
        <f t="shared" si="191"/>
        <v>OK</v>
      </c>
      <c r="BQ809" s="11">
        <f t="shared" si="192"/>
        <v>8.2923076923076913</v>
      </c>
      <c r="BR809" s="10" t="str">
        <f t="shared" si="193"/>
        <v>-</v>
      </c>
      <c r="BS809" s="9" t="str" cm="1">
        <f t="array" ref="BS809">IF(BQ809&lt;$K$45,"-",IF(BC809&lt;0,_xll.Dce_5575_1121_SigmaCr1(AN809,AG809,$B$23,$D$23),"-"))</f>
        <v>-</v>
      </c>
      <c r="BT809" s="10">
        <f t="shared" si="194"/>
        <v>0</v>
      </c>
      <c r="BU809" s="7" t="str">
        <f t="shared" si="195"/>
        <v>OK</v>
      </c>
    </row>
    <row r="810" spans="27:73">
      <c r="AA810" s="6" t="s">
        <v>282</v>
      </c>
      <c r="AB810" s="5" t="s">
        <v>283</v>
      </c>
      <c r="AC810" s="5" t="s">
        <v>284</v>
      </c>
      <c r="AD810" s="4">
        <v>23.62</v>
      </c>
      <c r="AE810" s="4">
        <v>28</v>
      </c>
      <c r="AF810" s="5">
        <v>114.3</v>
      </c>
      <c r="AG810" s="5">
        <v>6.5000000000000009</v>
      </c>
      <c r="AH810" s="6" t="str">
        <f t="shared" si="181"/>
        <v>114.3 x 6.5</v>
      </c>
      <c r="AI810" s="11" cm="1">
        <f t="array" ref="AI810">_xll.DCEPropSectPipe(AF810, AG810, "Area")</f>
        <v>2201.3139723703698</v>
      </c>
      <c r="AJ810" s="151" cm="1">
        <f t="array" ref="AJ810">_xll.DCEPropSectPipe(AF810, AG810, "Ix")</f>
        <v>3209265.3722516391</v>
      </c>
      <c r="AK810" s="151" cm="1">
        <f t="array" ref="AK810">_xll.DCEPropSectPipe(AF810, AG810, "W")</f>
        <v>56155.124623825708</v>
      </c>
      <c r="AL810" s="151" cm="1">
        <f t="array" ref="AL810">_xll.DCEPropSectPipe(AF810, AG810, "Sx")</f>
        <v>37813.500833333332</v>
      </c>
      <c r="AM810" s="11">
        <f>2*Cal!AG810</f>
        <v>13.000000000000002</v>
      </c>
      <c r="AN810" s="11">
        <f t="shared" si="182"/>
        <v>53.9</v>
      </c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B810" s="5" t="s">
        <v>305</v>
      </c>
      <c r="BC810" s="3">
        <v>103.83278299765641</v>
      </c>
      <c r="BD810" s="3">
        <v>0</v>
      </c>
      <c r="BE810" s="3">
        <v>0.17805744542931032</v>
      </c>
      <c r="BF810" s="3">
        <v>0.95227164490975713</v>
      </c>
      <c r="BG810" s="3">
        <v>0</v>
      </c>
      <c r="BH810" s="153">
        <f t="shared" si="183"/>
        <v>0.95227164490975713</v>
      </c>
      <c r="BI810" s="153">
        <f t="shared" si="184"/>
        <v>0.17805744542931032</v>
      </c>
      <c r="BJ810" s="8">
        <f t="shared" si="185"/>
        <v>0.2246121316651391</v>
      </c>
      <c r="BK810" s="8">
        <f t="shared" si="186"/>
        <v>8.0751790881053151E-2</v>
      </c>
      <c r="BL810" s="8">
        <f t="shared" si="187"/>
        <v>0.30536392254619227</v>
      </c>
      <c r="BM810" s="8">
        <f t="shared" si="188"/>
        <v>1.324984367727167E-3</v>
      </c>
      <c r="BN810" s="7" t="str">
        <f t="shared" si="189"/>
        <v>OK</v>
      </c>
      <c r="BO810" s="9">
        <f t="shared" si="190"/>
        <v>8.0751790881053165E-2</v>
      </c>
      <c r="BP810" s="7" t="str">
        <f t="shared" si="191"/>
        <v>OK</v>
      </c>
      <c r="BQ810" s="11">
        <f t="shared" si="192"/>
        <v>8.2923076923076913</v>
      </c>
      <c r="BR810" s="10" t="str">
        <f t="shared" si="193"/>
        <v>-</v>
      </c>
      <c r="BS810" s="9" t="str" cm="1">
        <f t="array" ref="BS810">IF(BQ810&lt;$K$45,"-",IF(BC810&lt;0,_xll.Dce_5575_1121_SigmaCr1(AN810,AG810,$B$23,$D$23),"-"))</f>
        <v>-</v>
      </c>
      <c r="BT810" s="10">
        <f t="shared" si="194"/>
        <v>0</v>
      </c>
      <c r="BU810" s="7" t="str">
        <f t="shared" si="195"/>
        <v>OK</v>
      </c>
    </row>
    <row r="811" spans="27:73">
      <c r="AA811" s="6" t="s">
        <v>282</v>
      </c>
      <c r="AB811" s="5" t="s">
        <v>283</v>
      </c>
      <c r="AC811" s="5" t="s">
        <v>284</v>
      </c>
      <c r="AD811" s="4">
        <v>24.06</v>
      </c>
      <c r="AE811" s="4">
        <v>28</v>
      </c>
      <c r="AF811" s="5">
        <v>114.3</v>
      </c>
      <c r="AG811" s="5">
        <v>6.5000000000000009</v>
      </c>
      <c r="AH811" s="6" t="str">
        <f t="shared" si="181"/>
        <v>114.3 x 6.5</v>
      </c>
      <c r="AI811" s="11" cm="1">
        <f t="array" ref="AI811">_xll.DCEPropSectPipe(AF811, AG811, "Area")</f>
        <v>2201.3139723703698</v>
      </c>
      <c r="AJ811" s="151" cm="1">
        <f t="array" ref="AJ811">_xll.DCEPropSectPipe(AF811, AG811, "Ix")</f>
        <v>3209265.3722516391</v>
      </c>
      <c r="AK811" s="151" cm="1">
        <f t="array" ref="AK811">_xll.DCEPropSectPipe(AF811, AG811, "W")</f>
        <v>56155.124623825708</v>
      </c>
      <c r="AL811" s="151" cm="1">
        <f t="array" ref="AL811">_xll.DCEPropSectPipe(AF811, AG811, "Sx")</f>
        <v>37813.500833333332</v>
      </c>
      <c r="AM811" s="11">
        <f>2*Cal!AG811</f>
        <v>13.000000000000002</v>
      </c>
      <c r="AN811" s="11">
        <f t="shared" si="182"/>
        <v>53.9</v>
      </c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B811" s="5" t="s">
        <v>305</v>
      </c>
      <c r="BC811" s="3">
        <v>103.83278299765641</v>
      </c>
      <c r="BD811" s="3">
        <v>0</v>
      </c>
      <c r="BE811" s="3">
        <v>0.25960113885736813</v>
      </c>
      <c r="BF811" s="3">
        <v>0.85653382959704638</v>
      </c>
      <c r="BG811" s="3">
        <v>0</v>
      </c>
      <c r="BH811" s="153">
        <f t="shared" si="183"/>
        <v>0.85653382959704638</v>
      </c>
      <c r="BI811" s="153">
        <f t="shared" si="184"/>
        <v>0.25960113885736813</v>
      </c>
      <c r="BJ811" s="8">
        <f t="shared" si="185"/>
        <v>0.2246121316651391</v>
      </c>
      <c r="BK811" s="8">
        <f t="shared" si="186"/>
        <v>7.2633309056181081E-2</v>
      </c>
      <c r="BL811" s="8">
        <f t="shared" si="187"/>
        <v>0.2972454407213202</v>
      </c>
      <c r="BM811" s="8">
        <f t="shared" si="188"/>
        <v>1.9317779719957805E-3</v>
      </c>
      <c r="BN811" s="7" t="str">
        <f t="shared" si="189"/>
        <v>OK</v>
      </c>
      <c r="BO811" s="9">
        <f t="shared" si="190"/>
        <v>7.2633309056181081E-2</v>
      </c>
      <c r="BP811" s="7" t="str">
        <f t="shared" si="191"/>
        <v>OK</v>
      </c>
      <c r="BQ811" s="11">
        <f t="shared" si="192"/>
        <v>8.2923076923076913</v>
      </c>
      <c r="BR811" s="10" t="str">
        <f t="shared" si="193"/>
        <v>-</v>
      </c>
      <c r="BS811" s="9" t="str" cm="1">
        <f t="array" ref="BS811">IF(BQ811&lt;$K$45,"-",IF(BC811&lt;0,_xll.Dce_5575_1121_SigmaCr1(AN811,AG811,$B$23,$D$23),"-"))</f>
        <v>-</v>
      </c>
      <c r="BT811" s="10">
        <f t="shared" si="194"/>
        <v>0</v>
      </c>
      <c r="BU811" s="7" t="str">
        <f t="shared" si="195"/>
        <v>OK</v>
      </c>
    </row>
    <row r="812" spans="27:73">
      <c r="AA812" s="6" t="s">
        <v>282</v>
      </c>
      <c r="AB812" s="5" t="s">
        <v>283</v>
      </c>
      <c r="AC812" s="5" t="s">
        <v>284</v>
      </c>
      <c r="AD812" s="4">
        <v>24.5</v>
      </c>
      <c r="AE812" s="4">
        <v>28</v>
      </c>
      <c r="AF812" s="5">
        <v>114.3</v>
      </c>
      <c r="AG812" s="5">
        <v>6.5000000000000009</v>
      </c>
      <c r="AH812" s="6" t="str">
        <f t="shared" si="181"/>
        <v>114.3 x 6.5</v>
      </c>
      <c r="AI812" s="11" cm="1">
        <f t="array" ref="AI812">_xll.DCEPropSectPipe(AF812, AG812, "Area")</f>
        <v>2201.3139723703698</v>
      </c>
      <c r="AJ812" s="151" cm="1">
        <f t="array" ref="AJ812">_xll.DCEPropSectPipe(AF812, AG812, "Ix")</f>
        <v>3209265.3722516391</v>
      </c>
      <c r="AK812" s="151" cm="1">
        <f t="array" ref="AK812">_xll.DCEPropSectPipe(AF812, AG812, "W")</f>
        <v>56155.124623825708</v>
      </c>
      <c r="AL812" s="151" cm="1">
        <f t="array" ref="AL812">_xll.DCEPropSectPipe(AF812, AG812, "Sx")</f>
        <v>37813.500833333332</v>
      </c>
      <c r="AM812" s="11">
        <f>2*Cal!AG812</f>
        <v>13.000000000000002</v>
      </c>
      <c r="AN812" s="11">
        <f t="shared" si="182"/>
        <v>53.9</v>
      </c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B812" s="5" t="s">
        <v>305</v>
      </c>
      <c r="BC812" s="3">
        <v>103.83278299765641</v>
      </c>
      <c r="BD812" s="3">
        <v>0</v>
      </c>
      <c r="BE812" s="3">
        <v>0.34114483228542603</v>
      </c>
      <c r="BF812" s="3">
        <v>0.72512064840956014</v>
      </c>
      <c r="BG812" s="3">
        <v>0</v>
      </c>
      <c r="BH812" s="153">
        <f t="shared" si="183"/>
        <v>0.72512064840956014</v>
      </c>
      <c r="BI812" s="153">
        <f t="shared" si="184"/>
        <v>0.34114483228542603</v>
      </c>
      <c r="BJ812" s="8">
        <f t="shared" si="185"/>
        <v>0.2246121316651391</v>
      </c>
      <c r="BK812" s="8">
        <f t="shared" si="186"/>
        <v>6.1489587847017607E-2</v>
      </c>
      <c r="BL812" s="8">
        <f t="shared" si="187"/>
        <v>0.28610171951215668</v>
      </c>
      <c r="BM812" s="8">
        <f t="shared" si="188"/>
        <v>2.5385715762643946E-3</v>
      </c>
      <c r="BN812" s="7" t="str">
        <f t="shared" si="189"/>
        <v>OK</v>
      </c>
      <c r="BO812" s="9">
        <f t="shared" si="190"/>
        <v>6.1489587847017621E-2</v>
      </c>
      <c r="BP812" s="7" t="str">
        <f t="shared" si="191"/>
        <v>OK</v>
      </c>
      <c r="BQ812" s="11">
        <f t="shared" si="192"/>
        <v>8.2923076923076913</v>
      </c>
      <c r="BR812" s="10" t="str">
        <f t="shared" si="193"/>
        <v>-</v>
      </c>
      <c r="BS812" s="9" t="str" cm="1">
        <f t="array" ref="BS812">IF(BQ812&lt;$K$45,"-",IF(BC812&lt;0,_xll.Dce_5575_1121_SigmaCr1(AN812,AG812,$B$23,$D$23),"-"))</f>
        <v>-</v>
      </c>
      <c r="BT812" s="10">
        <f t="shared" si="194"/>
        <v>0</v>
      </c>
      <c r="BU812" s="7" t="str">
        <f t="shared" si="195"/>
        <v>OK</v>
      </c>
    </row>
    <row r="813" spans="27:73">
      <c r="AA813" s="6" t="s">
        <v>282</v>
      </c>
      <c r="AB813" s="5" t="s">
        <v>283</v>
      </c>
      <c r="AC813" s="5" t="s">
        <v>284</v>
      </c>
      <c r="AD813" s="4">
        <v>24.5</v>
      </c>
      <c r="AE813" s="4">
        <v>28</v>
      </c>
      <c r="AF813" s="5">
        <v>114.3</v>
      </c>
      <c r="AG813" s="5">
        <v>6.5000000000000009</v>
      </c>
      <c r="AH813" s="6" t="str">
        <f t="shared" si="181"/>
        <v>114.3 x 6.5</v>
      </c>
      <c r="AI813" s="11" cm="1">
        <f t="array" ref="AI813">_xll.DCEPropSectPipe(AF813, AG813, "Area")</f>
        <v>2201.3139723703698</v>
      </c>
      <c r="AJ813" s="151" cm="1">
        <f t="array" ref="AJ813">_xll.DCEPropSectPipe(AF813, AG813, "Ix")</f>
        <v>3209265.3722516391</v>
      </c>
      <c r="AK813" s="151" cm="1">
        <f t="array" ref="AK813">_xll.DCEPropSectPipe(AF813, AG813, "W")</f>
        <v>56155.124623825708</v>
      </c>
      <c r="AL813" s="151" cm="1">
        <f t="array" ref="AL813">_xll.DCEPropSectPipe(AF813, AG813, "Sx")</f>
        <v>37813.500833333332</v>
      </c>
      <c r="AM813" s="11">
        <f>2*Cal!AG813</f>
        <v>13.000000000000002</v>
      </c>
      <c r="AN813" s="11">
        <f t="shared" si="182"/>
        <v>53.9</v>
      </c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B813" s="5" t="s">
        <v>305</v>
      </c>
      <c r="BC813" s="3">
        <v>-1101.8526026295831</v>
      </c>
      <c r="BD813" s="3">
        <v>0</v>
      </c>
      <c r="BE813" s="3">
        <v>3.134075141478847</v>
      </c>
      <c r="BF813" s="3">
        <v>0.72512064840944923</v>
      </c>
      <c r="BG813" s="3">
        <v>0</v>
      </c>
      <c r="BH813" s="153">
        <f t="shared" si="183"/>
        <v>0.72512064840944923</v>
      </c>
      <c r="BI813" s="153">
        <f t="shared" si="184"/>
        <v>3.134075141478847</v>
      </c>
      <c r="BJ813" s="8">
        <f t="shared" si="185"/>
        <v>2.3835387505986247</v>
      </c>
      <c r="BK813" s="8">
        <f t="shared" si="186"/>
        <v>6.1489587847008212E-2</v>
      </c>
      <c r="BL813" s="8">
        <f t="shared" si="187"/>
        <v>2.4450283384456331</v>
      </c>
      <c r="BM813" s="8">
        <f t="shared" si="188"/>
        <v>2.3321690141794069E-2</v>
      </c>
      <c r="BN813" s="7" t="str">
        <f t="shared" si="189"/>
        <v>O/S</v>
      </c>
      <c r="BO813" s="9">
        <f t="shared" si="190"/>
        <v>6.1489587847008219E-2</v>
      </c>
      <c r="BP813" s="7" t="str">
        <f t="shared" si="191"/>
        <v>OK</v>
      </c>
      <c r="BQ813" s="11">
        <f t="shared" si="192"/>
        <v>8.2923076923076913</v>
      </c>
      <c r="BR813" s="10" t="str">
        <f t="shared" si="193"/>
        <v>-</v>
      </c>
      <c r="BS813" s="9" t="str" cm="1">
        <f t="array" ref="BS813">IF(BQ813&lt;$K$45,"-",IF(BC813&lt;0,_xll.Dce_5575_1121_SigmaCr1(AN813,AG813,$B$23,$D$23),"-"))</f>
        <v>-</v>
      </c>
      <c r="BT813" s="10">
        <f t="shared" si="194"/>
        <v>0</v>
      </c>
      <c r="BU813" s="7" t="str">
        <f t="shared" si="195"/>
        <v>OK</v>
      </c>
    </row>
    <row r="814" spans="27:73">
      <c r="AA814" s="6" t="s">
        <v>282</v>
      </c>
      <c r="AB814" s="5" t="s">
        <v>283</v>
      </c>
      <c r="AC814" s="5" t="s">
        <v>284</v>
      </c>
      <c r="AD814" s="4">
        <v>24.94</v>
      </c>
      <c r="AE814" s="4">
        <v>28</v>
      </c>
      <c r="AF814" s="5">
        <v>114.3</v>
      </c>
      <c r="AG814" s="5">
        <v>6.5000000000000009</v>
      </c>
      <c r="AH814" s="6" t="str">
        <f t="shared" si="181"/>
        <v>114.3 x 6.5</v>
      </c>
      <c r="AI814" s="11" cm="1">
        <f t="array" ref="AI814">_xll.DCEPropSectPipe(AF814, AG814, "Area")</f>
        <v>2201.3139723703698</v>
      </c>
      <c r="AJ814" s="151" cm="1">
        <f t="array" ref="AJ814">_xll.DCEPropSectPipe(AF814, AG814, "Ix")</f>
        <v>3209265.3722516391</v>
      </c>
      <c r="AK814" s="151" cm="1">
        <f t="array" ref="AK814">_xll.DCEPropSectPipe(AF814, AG814, "W")</f>
        <v>56155.124623825708</v>
      </c>
      <c r="AL814" s="151" cm="1">
        <f t="array" ref="AL814">_xll.DCEPropSectPipe(AF814, AG814, "Sx")</f>
        <v>37813.500833333332</v>
      </c>
      <c r="AM814" s="11">
        <f>2*Cal!AG814</f>
        <v>13.000000000000002</v>
      </c>
      <c r="AN814" s="11">
        <f t="shared" si="182"/>
        <v>53.9</v>
      </c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B814" s="5" t="s">
        <v>305</v>
      </c>
      <c r="BC814" s="3">
        <v>-1101.8526026295831</v>
      </c>
      <c r="BD814" s="3">
        <v>0</v>
      </c>
      <c r="BE814" s="3">
        <v>3.2156188349069046</v>
      </c>
      <c r="BF814" s="3">
        <v>-0.66387490892493384</v>
      </c>
      <c r="BG814" s="3">
        <v>0</v>
      </c>
      <c r="BH814" s="153">
        <f t="shared" si="183"/>
        <v>0.66387490892493384</v>
      </c>
      <c r="BI814" s="153">
        <f t="shared" si="184"/>
        <v>3.2156188349069046</v>
      </c>
      <c r="BJ814" s="8">
        <f t="shared" si="185"/>
        <v>2.3835387505986247</v>
      </c>
      <c r="BK814" s="8">
        <f t="shared" si="186"/>
        <v>5.6296003459984138E-2</v>
      </c>
      <c r="BL814" s="8">
        <f t="shared" si="187"/>
        <v>2.4398347540586087</v>
      </c>
      <c r="BM814" s="8">
        <f t="shared" si="188"/>
        <v>2.3928483746062684E-2</v>
      </c>
      <c r="BN814" s="7" t="str">
        <f t="shared" si="189"/>
        <v>O/S</v>
      </c>
      <c r="BO814" s="9">
        <f t="shared" si="190"/>
        <v>5.6296003459984145E-2</v>
      </c>
      <c r="BP814" s="7" t="str">
        <f t="shared" si="191"/>
        <v>OK</v>
      </c>
      <c r="BQ814" s="11">
        <f t="shared" si="192"/>
        <v>8.2923076923076913</v>
      </c>
      <c r="BR814" s="10" t="str">
        <f t="shared" si="193"/>
        <v>-</v>
      </c>
      <c r="BS814" s="9" t="str" cm="1">
        <f t="array" ref="BS814">IF(BQ814&lt;$K$45,"-",IF(BC814&lt;0,_xll.Dce_5575_1121_SigmaCr1(AN814,AG814,$B$23,$D$23),"-"))</f>
        <v>-</v>
      </c>
      <c r="BT814" s="10">
        <f t="shared" si="194"/>
        <v>0</v>
      </c>
      <c r="BU814" s="7" t="str">
        <f t="shared" si="195"/>
        <v>OK</v>
      </c>
    </row>
    <row r="815" spans="27:73">
      <c r="AA815" s="6" t="s">
        <v>282</v>
      </c>
      <c r="AB815" s="5" t="s">
        <v>283</v>
      </c>
      <c r="AC815" s="5" t="s">
        <v>284</v>
      </c>
      <c r="AD815" s="4">
        <v>25.38</v>
      </c>
      <c r="AE815" s="4">
        <v>28</v>
      </c>
      <c r="AF815" s="5">
        <v>114.3</v>
      </c>
      <c r="AG815" s="5">
        <v>6.5000000000000009</v>
      </c>
      <c r="AH815" s="6" t="str">
        <f t="shared" si="181"/>
        <v>114.3 x 6.5</v>
      </c>
      <c r="AI815" s="11" cm="1">
        <f t="array" ref="AI815">_xll.DCEPropSectPipe(AF815, AG815, "Area")</f>
        <v>2201.3139723703698</v>
      </c>
      <c r="AJ815" s="151" cm="1">
        <f t="array" ref="AJ815">_xll.DCEPropSectPipe(AF815, AG815, "Ix")</f>
        <v>3209265.3722516391</v>
      </c>
      <c r="AK815" s="151" cm="1">
        <f t="array" ref="AK815">_xll.DCEPropSectPipe(AF815, AG815, "W")</f>
        <v>56155.124623825708</v>
      </c>
      <c r="AL815" s="151" cm="1">
        <f t="array" ref="AL815">_xll.DCEPropSectPipe(AF815, AG815, "Sx")</f>
        <v>37813.500833333332</v>
      </c>
      <c r="AM815" s="11">
        <f>2*Cal!AG815</f>
        <v>13.000000000000002</v>
      </c>
      <c r="AN815" s="11">
        <f t="shared" si="182"/>
        <v>53.9</v>
      </c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B815" s="5" t="s">
        <v>305</v>
      </c>
      <c r="BC815" s="3">
        <v>-1101.8526026295831</v>
      </c>
      <c r="BD815" s="3">
        <v>0</v>
      </c>
      <c r="BE815" s="3">
        <v>3.2971625283349626</v>
      </c>
      <c r="BF815" s="3">
        <v>-2.0885458321340917</v>
      </c>
      <c r="BG815" s="3">
        <v>0</v>
      </c>
      <c r="BH815" s="153">
        <f t="shared" si="183"/>
        <v>2.0885458321340917</v>
      </c>
      <c r="BI815" s="153">
        <f t="shared" si="184"/>
        <v>3.2971625283349626</v>
      </c>
      <c r="BJ815" s="8">
        <f t="shared" si="185"/>
        <v>2.3835387505986247</v>
      </c>
      <c r="BK815" s="8">
        <f t="shared" si="186"/>
        <v>0.17710683415126779</v>
      </c>
      <c r="BL815" s="8">
        <f t="shared" si="187"/>
        <v>2.5606455847498926</v>
      </c>
      <c r="BM815" s="8">
        <f t="shared" si="188"/>
        <v>2.4535277350331296E-2</v>
      </c>
      <c r="BN815" s="7" t="str">
        <f t="shared" si="189"/>
        <v>O/S</v>
      </c>
      <c r="BO815" s="9">
        <f t="shared" si="190"/>
        <v>0.17710683415126782</v>
      </c>
      <c r="BP815" s="7" t="str">
        <f t="shared" si="191"/>
        <v>OK</v>
      </c>
      <c r="BQ815" s="11">
        <f t="shared" si="192"/>
        <v>8.2923076923076913</v>
      </c>
      <c r="BR815" s="10" t="str">
        <f t="shared" si="193"/>
        <v>-</v>
      </c>
      <c r="BS815" s="9" t="str" cm="1">
        <f t="array" ref="BS815">IF(BQ815&lt;$K$45,"-",IF(BC815&lt;0,_xll.Dce_5575_1121_SigmaCr1(AN815,AG815,$B$23,$D$23),"-"))</f>
        <v>-</v>
      </c>
      <c r="BT815" s="10">
        <f t="shared" si="194"/>
        <v>0</v>
      </c>
      <c r="BU815" s="7" t="str">
        <f t="shared" si="195"/>
        <v>OK</v>
      </c>
    </row>
    <row r="816" spans="27:73">
      <c r="AA816" s="6" t="s">
        <v>282</v>
      </c>
      <c r="AB816" s="5" t="s">
        <v>283</v>
      </c>
      <c r="AC816" s="5" t="s">
        <v>284</v>
      </c>
      <c r="AD816" s="4">
        <v>25.81</v>
      </c>
      <c r="AE816" s="4">
        <v>28</v>
      </c>
      <c r="AF816" s="5">
        <v>114.3</v>
      </c>
      <c r="AG816" s="5">
        <v>6.5000000000000009</v>
      </c>
      <c r="AH816" s="6" t="str">
        <f t="shared" si="181"/>
        <v>114.3 x 6.5</v>
      </c>
      <c r="AI816" s="11" cm="1">
        <f t="array" ref="AI816">_xll.DCEPropSectPipe(AF816, AG816, "Area")</f>
        <v>2201.3139723703698</v>
      </c>
      <c r="AJ816" s="151" cm="1">
        <f t="array" ref="AJ816">_xll.DCEPropSectPipe(AF816, AG816, "Ix")</f>
        <v>3209265.3722516391</v>
      </c>
      <c r="AK816" s="151" cm="1">
        <f t="array" ref="AK816">_xll.DCEPropSectPipe(AF816, AG816, "W")</f>
        <v>56155.124623825708</v>
      </c>
      <c r="AL816" s="151" cm="1">
        <f t="array" ref="AL816">_xll.DCEPropSectPipe(AF816, AG816, "Sx")</f>
        <v>37813.500833333332</v>
      </c>
      <c r="AM816" s="11">
        <f>2*Cal!AG816</f>
        <v>13.000000000000002</v>
      </c>
      <c r="AN816" s="11">
        <f t="shared" si="182"/>
        <v>53.9</v>
      </c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B816" s="5" t="s">
        <v>305</v>
      </c>
      <c r="BC816" s="3">
        <v>-1101.8526026295831</v>
      </c>
      <c r="BD816" s="3">
        <v>0</v>
      </c>
      <c r="BE816" s="3">
        <v>3.3787062217630197</v>
      </c>
      <c r="BF816" s="3">
        <v>-3.5488921212180253</v>
      </c>
      <c r="BG816" s="3">
        <v>0</v>
      </c>
      <c r="BH816" s="153">
        <f t="shared" si="183"/>
        <v>3.5488921212180253</v>
      </c>
      <c r="BI816" s="153">
        <f t="shared" si="184"/>
        <v>3.3787062217630197</v>
      </c>
      <c r="BJ816" s="8">
        <f t="shared" si="185"/>
        <v>2.3835387505986247</v>
      </c>
      <c r="BK816" s="8">
        <f t="shared" si="186"/>
        <v>0.30094290422684283</v>
      </c>
      <c r="BL816" s="8">
        <f t="shared" si="187"/>
        <v>2.6844816548254675</v>
      </c>
      <c r="BM816" s="8">
        <f t="shared" si="188"/>
        <v>2.5142070954599902E-2</v>
      </c>
      <c r="BN816" s="7" t="str">
        <f t="shared" si="189"/>
        <v>O/S</v>
      </c>
      <c r="BO816" s="9">
        <f t="shared" si="190"/>
        <v>0.30094290422684289</v>
      </c>
      <c r="BP816" s="7" t="str">
        <f t="shared" si="191"/>
        <v>OK</v>
      </c>
      <c r="BQ816" s="11">
        <f t="shared" si="192"/>
        <v>8.2923076923076913</v>
      </c>
      <c r="BR816" s="10" t="str">
        <f t="shared" si="193"/>
        <v>-</v>
      </c>
      <c r="BS816" s="9" t="str" cm="1">
        <f t="array" ref="BS816">IF(BQ816&lt;$K$45,"-",IF(BC816&lt;0,_xll.Dce_5575_1121_SigmaCr1(AN816,AG816,$B$23,$D$23),"-"))</f>
        <v>-</v>
      </c>
      <c r="BT816" s="10">
        <f t="shared" si="194"/>
        <v>0</v>
      </c>
      <c r="BU816" s="7" t="str">
        <f t="shared" si="195"/>
        <v>OK</v>
      </c>
    </row>
    <row r="817" spans="27:73">
      <c r="AA817" s="6" t="s">
        <v>282</v>
      </c>
      <c r="AB817" s="5" t="s">
        <v>283</v>
      </c>
      <c r="AC817" s="5" t="s">
        <v>284</v>
      </c>
      <c r="AD817" s="4">
        <v>26.25</v>
      </c>
      <c r="AE817" s="4">
        <v>28</v>
      </c>
      <c r="AF817" s="5">
        <v>114.3</v>
      </c>
      <c r="AG817" s="5">
        <v>6.5000000000000009</v>
      </c>
      <c r="AH817" s="6" t="str">
        <f t="shared" si="181"/>
        <v>114.3 x 6.5</v>
      </c>
      <c r="AI817" s="11" cm="1">
        <f t="array" ref="AI817">_xll.DCEPropSectPipe(AF817, AG817, "Area")</f>
        <v>2201.3139723703698</v>
      </c>
      <c r="AJ817" s="151" cm="1">
        <f t="array" ref="AJ817">_xll.DCEPropSectPipe(AF817, AG817, "Ix")</f>
        <v>3209265.3722516391</v>
      </c>
      <c r="AK817" s="151" cm="1">
        <f t="array" ref="AK817">_xll.DCEPropSectPipe(AF817, AG817, "W")</f>
        <v>56155.124623825708</v>
      </c>
      <c r="AL817" s="151" cm="1">
        <f t="array" ref="AL817">_xll.DCEPropSectPipe(AF817, AG817, "Sx")</f>
        <v>37813.500833333332</v>
      </c>
      <c r="AM817" s="11">
        <f>2*Cal!AG817</f>
        <v>13.000000000000002</v>
      </c>
      <c r="AN817" s="11">
        <f t="shared" si="182"/>
        <v>53.9</v>
      </c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B817" s="5" t="s">
        <v>305</v>
      </c>
      <c r="BC817" s="3">
        <v>-1101.8526026295831</v>
      </c>
      <c r="BD817" s="3">
        <v>0</v>
      </c>
      <c r="BE817" s="3">
        <v>3.4602499151910777</v>
      </c>
      <c r="BF817" s="3">
        <v>-5.0449137761767355</v>
      </c>
      <c r="BG817" s="3">
        <v>0</v>
      </c>
      <c r="BH817" s="153">
        <f t="shared" si="183"/>
        <v>5.0449137761767355</v>
      </c>
      <c r="BI817" s="153">
        <f t="shared" si="184"/>
        <v>3.4602499151910777</v>
      </c>
      <c r="BJ817" s="8">
        <f t="shared" si="185"/>
        <v>2.3835387505986247</v>
      </c>
      <c r="BK817" s="8">
        <f t="shared" si="186"/>
        <v>0.4278042136867094</v>
      </c>
      <c r="BL817" s="8">
        <f t="shared" si="187"/>
        <v>2.811342964285334</v>
      </c>
      <c r="BM817" s="8">
        <f t="shared" si="188"/>
        <v>2.5748864558868517E-2</v>
      </c>
      <c r="BN817" s="7" t="str">
        <f t="shared" si="189"/>
        <v>O/S</v>
      </c>
      <c r="BO817" s="9">
        <f t="shared" si="190"/>
        <v>0.42780421368670946</v>
      </c>
      <c r="BP817" s="7" t="str">
        <f t="shared" si="191"/>
        <v>OK</v>
      </c>
      <c r="BQ817" s="11">
        <f t="shared" si="192"/>
        <v>8.2923076923076913</v>
      </c>
      <c r="BR817" s="10" t="str">
        <f t="shared" si="193"/>
        <v>-</v>
      </c>
      <c r="BS817" s="9" t="str" cm="1">
        <f t="array" ref="BS817">IF(BQ817&lt;$K$45,"-",IF(BC817&lt;0,_xll.Dce_5575_1121_SigmaCr1(AN817,AG817,$B$23,$D$23),"-"))</f>
        <v>-</v>
      </c>
      <c r="BT817" s="10">
        <f t="shared" si="194"/>
        <v>0</v>
      </c>
      <c r="BU817" s="7" t="str">
        <f t="shared" si="195"/>
        <v>OK</v>
      </c>
    </row>
    <row r="818" spans="27:73">
      <c r="AA818" s="6" t="s">
        <v>282</v>
      </c>
      <c r="AB818" s="5" t="s">
        <v>283</v>
      </c>
      <c r="AC818" s="5" t="s">
        <v>284</v>
      </c>
      <c r="AD818" s="4">
        <v>26.25</v>
      </c>
      <c r="AE818" s="4">
        <v>28</v>
      </c>
      <c r="AF818" s="5">
        <v>114.3</v>
      </c>
      <c r="AG818" s="5">
        <v>6.5000000000000009</v>
      </c>
      <c r="AH818" s="6" t="str">
        <f t="shared" si="181"/>
        <v>114.3 x 6.5</v>
      </c>
      <c r="AI818" s="11" cm="1">
        <f t="array" ref="AI818">_xll.DCEPropSectPipe(AF818, AG818, "Area")</f>
        <v>2201.3139723703698</v>
      </c>
      <c r="AJ818" s="151" cm="1">
        <f t="array" ref="AJ818">_xll.DCEPropSectPipe(AF818, AG818, "Ix")</f>
        <v>3209265.3722516391</v>
      </c>
      <c r="AK818" s="151" cm="1">
        <f t="array" ref="AK818">_xll.DCEPropSectPipe(AF818, AG818, "W")</f>
        <v>56155.124623825708</v>
      </c>
      <c r="AL818" s="151" cm="1">
        <f t="array" ref="AL818">_xll.DCEPropSectPipe(AF818, AG818, "Sx")</f>
        <v>37813.500833333332</v>
      </c>
      <c r="AM818" s="11">
        <f>2*Cal!AG818</f>
        <v>13.000000000000002</v>
      </c>
      <c r="AN818" s="11">
        <f t="shared" si="182"/>
        <v>53.9</v>
      </c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B818" s="5" t="s">
        <v>305</v>
      </c>
      <c r="BC818" s="3">
        <v>-1101.8526026295835</v>
      </c>
      <c r="BD818" s="3">
        <v>0</v>
      </c>
      <c r="BE818" s="3">
        <v>-3.045895258957052</v>
      </c>
      <c r="BF818" s="3">
        <v>-5.0449137761766307</v>
      </c>
      <c r="BG818" s="3">
        <v>0</v>
      </c>
      <c r="BH818" s="153">
        <f t="shared" si="183"/>
        <v>5.0449137761766307</v>
      </c>
      <c r="BI818" s="153">
        <f t="shared" si="184"/>
        <v>3.045895258957052</v>
      </c>
      <c r="BJ818" s="8">
        <f t="shared" si="185"/>
        <v>2.3835387505986261</v>
      </c>
      <c r="BK818" s="8">
        <f t="shared" si="186"/>
        <v>0.42780421368670046</v>
      </c>
      <c r="BL818" s="8">
        <f t="shared" si="187"/>
        <v>2.8113429642853265</v>
      </c>
      <c r="BM818" s="8">
        <f t="shared" si="188"/>
        <v>2.2665514458672854E-2</v>
      </c>
      <c r="BN818" s="7" t="str">
        <f t="shared" si="189"/>
        <v>O/S</v>
      </c>
      <c r="BO818" s="9">
        <f t="shared" si="190"/>
        <v>0.42780421368670057</v>
      </c>
      <c r="BP818" s="7" t="str">
        <f t="shared" si="191"/>
        <v>OK</v>
      </c>
      <c r="BQ818" s="11">
        <f t="shared" si="192"/>
        <v>8.2923076923076913</v>
      </c>
      <c r="BR818" s="10" t="str">
        <f t="shared" si="193"/>
        <v>-</v>
      </c>
      <c r="BS818" s="9" t="str" cm="1">
        <f t="array" ref="BS818">IF(BQ818&lt;$K$45,"-",IF(BC818&lt;0,_xll.Dce_5575_1121_SigmaCr1(AN818,AG818,$B$23,$D$23),"-"))</f>
        <v>-</v>
      </c>
      <c r="BT818" s="10">
        <f t="shared" si="194"/>
        <v>0</v>
      </c>
      <c r="BU818" s="7" t="str">
        <f t="shared" si="195"/>
        <v>OK</v>
      </c>
    </row>
    <row r="819" spans="27:73">
      <c r="AA819" s="6" t="s">
        <v>282</v>
      </c>
      <c r="AB819" s="5" t="s">
        <v>283</v>
      </c>
      <c r="AC819" s="5" t="s">
        <v>284</v>
      </c>
      <c r="AD819" s="4">
        <v>26.69</v>
      </c>
      <c r="AE819" s="4">
        <v>28</v>
      </c>
      <c r="AF819" s="5">
        <v>114.3</v>
      </c>
      <c r="AG819" s="5">
        <v>6.5000000000000009</v>
      </c>
      <c r="AH819" s="6" t="str">
        <f t="shared" si="181"/>
        <v>114.3 x 6.5</v>
      </c>
      <c r="AI819" s="11" cm="1">
        <f t="array" ref="AI819">_xll.DCEPropSectPipe(AF819, AG819, "Area")</f>
        <v>2201.3139723703698</v>
      </c>
      <c r="AJ819" s="151" cm="1">
        <f t="array" ref="AJ819">_xll.DCEPropSectPipe(AF819, AG819, "Ix")</f>
        <v>3209265.3722516391</v>
      </c>
      <c r="AK819" s="151" cm="1">
        <f t="array" ref="AK819">_xll.DCEPropSectPipe(AF819, AG819, "W")</f>
        <v>56155.124623825708</v>
      </c>
      <c r="AL819" s="151" cm="1">
        <f t="array" ref="AL819">_xll.DCEPropSectPipe(AF819, AG819, "Sx")</f>
        <v>37813.500833333332</v>
      </c>
      <c r="AM819" s="11">
        <f>2*Cal!AG819</f>
        <v>13.000000000000002</v>
      </c>
      <c r="AN819" s="11">
        <f t="shared" si="182"/>
        <v>53.9</v>
      </c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B819" s="5" t="s">
        <v>305</v>
      </c>
      <c r="BC819" s="3">
        <v>-1101.8526026295835</v>
      </c>
      <c r="BD819" s="3">
        <v>0</v>
      </c>
      <c r="BE819" s="3">
        <v>-2.9643515655289945</v>
      </c>
      <c r="BF819" s="3">
        <v>-3.7301722833203086</v>
      </c>
      <c r="BG819" s="3">
        <v>0</v>
      </c>
      <c r="BH819" s="153">
        <f t="shared" si="183"/>
        <v>3.7301722833203086</v>
      </c>
      <c r="BI819" s="153">
        <f t="shared" si="184"/>
        <v>2.9643515655289945</v>
      </c>
      <c r="BJ819" s="8">
        <f t="shared" si="185"/>
        <v>2.3835387505986261</v>
      </c>
      <c r="BK819" s="8">
        <f t="shared" si="186"/>
        <v>0.31631530118858819</v>
      </c>
      <c r="BL819" s="8">
        <f t="shared" si="187"/>
        <v>2.6998540517872143</v>
      </c>
      <c r="BM819" s="8">
        <f t="shared" si="188"/>
        <v>2.2058720854404239E-2</v>
      </c>
      <c r="BN819" s="7" t="str">
        <f t="shared" si="189"/>
        <v>O/S</v>
      </c>
      <c r="BO819" s="9">
        <f t="shared" si="190"/>
        <v>0.31631530118858825</v>
      </c>
      <c r="BP819" s="7" t="str">
        <f t="shared" si="191"/>
        <v>OK</v>
      </c>
      <c r="BQ819" s="11">
        <f t="shared" si="192"/>
        <v>8.2923076923076913</v>
      </c>
      <c r="BR819" s="10" t="str">
        <f t="shared" si="193"/>
        <v>-</v>
      </c>
      <c r="BS819" s="9" t="str" cm="1">
        <f t="array" ref="BS819">IF(BQ819&lt;$K$45,"-",IF(BC819&lt;0,_xll.Dce_5575_1121_SigmaCr1(AN819,AG819,$B$23,$D$23),"-"))</f>
        <v>-</v>
      </c>
      <c r="BT819" s="10">
        <f t="shared" si="194"/>
        <v>0</v>
      </c>
      <c r="BU819" s="7" t="str">
        <f t="shared" si="195"/>
        <v>OK</v>
      </c>
    </row>
    <row r="820" spans="27:73">
      <c r="AA820" s="6" t="s">
        <v>282</v>
      </c>
      <c r="AB820" s="5" t="s">
        <v>283</v>
      </c>
      <c r="AC820" s="5" t="s">
        <v>284</v>
      </c>
      <c r="AD820" s="4">
        <v>27.12</v>
      </c>
      <c r="AE820" s="4">
        <v>28</v>
      </c>
      <c r="AF820" s="5">
        <v>114.3</v>
      </c>
      <c r="AG820" s="5">
        <v>6.5000000000000009</v>
      </c>
      <c r="AH820" s="6" t="str">
        <f t="shared" si="181"/>
        <v>114.3 x 6.5</v>
      </c>
      <c r="AI820" s="11" cm="1">
        <f t="array" ref="AI820">_xll.DCEPropSectPipe(AF820, AG820, "Area")</f>
        <v>2201.3139723703698</v>
      </c>
      <c r="AJ820" s="151" cm="1">
        <f t="array" ref="AJ820">_xll.DCEPropSectPipe(AF820, AG820, "Ix")</f>
        <v>3209265.3722516391</v>
      </c>
      <c r="AK820" s="151" cm="1">
        <f t="array" ref="AK820">_xll.DCEPropSectPipe(AF820, AG820, "W")</f>
        <v>56155.124623825708</v>
      </c>
      <c r="AL820" s="151" cm="1">
        <f t="array" ref="AL820">_xll.DCEPropSectPipe(AF820, AG820, "Sx")</f>
        <v>37813.500833333332</v>
      </c>
      <c r="AM820" s="11">
        <f>2*Cal!AG820</f>
        <v>13.000000000000002</v>
      </c>
      <c r="AN820" s="11">
        <f t="shared" si="182"/>
        <v>53.9</v>
      </c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B820" s="5" t="s">
        <v>305</v>
      </c>
      <c r="BC820" s="3">
        <v>-1101.8526026295835</v>
      </c>
      <c r="BD820" s="3">
        <v>0</v>
      </c>
      <c r="BE820" s="3">
        <v>-2.8828078721009369</v>
      </c>
      <c r="BF820" s="3">
        <v>-2.4511061563387608</v>
      </c>
      <c r="BG820" s="3">
        <v>0</v>
      </c>
      <c r="BH820" s="153">
        <f t="shared" si="183"/>
        <v>2.4511061563387608</v>
      </c>
      <c r="BI820" s="153">
        <f t="shared" si="184"/>
        <v>2.8828078721009369</v>
      </c>
      <c r="BJ820" s="8">
        <f t="shared" si="185"/>
        <v>2.3835387505986261</v>
      </c>
      <c r="BK820" s="8">
        <f t="shared" si="186"/>
        <v>0.20785162807476718</v>
      </c>
      <c r="BL820" s="8">
        <f t="shared" si="187"/>
        <v>2.5913903786733932</v>
      </c>
      <c r="BM820" s="8">
        <f t="shared" si="188"/>
        <v>2.145192725013563E-2</v>
      </c>
      <c r="BN820" s="7" t="str">
        <f t="shared" si="189"/>
        <v>O/S</v>
      </c>
      <c r="BO820" s="9">
        <f t="shared" si="190"/>
        <v>0.2078516280747672</v>
      </c>
      <c r="BP820" s="7" t="str">
        <f t="shared" si="191"/>
        <v>OK</v>
      </c>
      <c r="BQ820" s="11">
        <f t="shared" si="192"/>
        <v>8.2923076923076913</v>
      </c>
      <c r="BR820" s="10" t="str">
        <f t="shared" si="193"/>
        <v>-</v>
      </c>
      <c r="BS820" s="9" t="str" cm="1">
        <f t="array" ref="BS820">IF(BQ820&lt;$K$45,"-",IF(BC820&lt;0,_xll.Dce_5575_1121_SigmaCr1(AN820,AG820,$B$23,$D$23),"-"))</f>
        <v>-</v>
      </c>
      <c r="BT820" s="10">
        <f t="shared" si="194"/>
        <v>0</v>
      </c>
      <c r="BU820" s="7" t="str">
        <f t="shared" si="195"/>
        <v>OK</v>
      </c>
    </row>
    <row r="821" spans="27:73">
      <c r="AA821" s="6" t="s">
        <v>282</v>
      </c>
      <c r="AB821" s="5" t="s">
        <v>283</v>
      </c>
      <c r="AC821" s="5" t="s">
        <v>284</v>
      </c>
      <c r="AD821" s="4">
        <v>27.56</v>
      </c>
      <c r="AE821" s="4">
        <v>28</v>
      </c>
      <c r="AF821" s="5">
        <v>114.3</v>
      </c>
      <c r="AG821" s="5">
        <v>6.5000000000000009</v>
      </c>
      <c r="AH821" s="6" t="str">
        <f t="shared" si="181"/>
        <v>114.3 x 6.5</v>
      </c>
      <c r="AI821" s="11" cm="1">
        <f t="array" ref="AI821">_xll.DCEPropSectPipe(AF821, AG821, "Area")</f>
        <v>2201.3139723703698</v>
      </c>
      <c r="AJ821" s="151" cm="1">
        <f t="array" ref="AJ821">_xll.DCEPropSectPipe(AF821, AG821, "Ix")</f>
        <v>3209265.3722516391</v>
      </c>
      <c r="AK821" s="151" cm="1">
        <f t="array" ref="AK821">_xll.DCEPropSectPipe(AF821, AG821, "W")</f>
        <v>56155.124623825708</v>
      </c>
      <c r="AL821" s="151" cm="1">
        <f t="array" ref="AL821">_xll.DCEPropSectPipe(AF821, AG821, "Sx")</f>
        <v>37813.500833333332</v>
      </c>
      <c r="AM821" s="11">
        <f>2*Cal!AG821</f>
        <v>13.000000000000002</v>
      </c>
      <c r="AN821" s="11">
        <f t="shared" si="182"/>
        <v>53.9</v>
      </c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B821" s="5" t="s">
        <v>305</v>
      </c>
      <c r="BC821" s="3">
        <v>-1101.8526026295835</v>
      </c>
      <c r="BD821" s="3">
        <v>0</v>
      </c>
      <c r="BE821" s="3">
        <v>-2.8012641786728789</v>
      </c>
      <c r="BF821" s="3">
        <v>-1.207715395231989</v>
      </c>
      <c r="BG821" s="3">
        <v>0</v>
      </c>
      <c r="BH821" s="153">
        <f t="shared" si="183"/>
        <v>1.207715395231989</v>
      </c>
      <c r="BI821" s="153">
        <f t="shared" si="184"/>
        <v>2.8012641786728789</v>
      </c>
      <c r="BJ821" s="8">
        <f t="shared" si="185"/>
        <v>2.3835387505986261</v>
      </c>
      <c r="BK821" s="8">
        <f t="shared" si="186"/>
        <v>0.1024131943452376</v>
      </c>
      <c r="BL821" s="8">
        <f t="shared" si="187"/>
        <v>2.4859519449438636</v>
      </c>
      <c r="BM821" s="8">
        <f t="shared" si="188"/>
        <v>2.0845133645867014E-2</v>
      </c>
      <c r="BN821" s="7" t="str">
        <f t="shared" si="189"/>
        <v>O/S</v>
      </c>
      <c r="BO821" s="9">
        <f t="shared" si="190"/>
        <v>0.10241319434523762</v>
      </c>
      <c r="BP821" s="7" t="str">
        <f t="shared" si="191"/>
        <v>OK</v>
      </c>
      <c r="BQ821" s="11">
        <f t="shared" si="192"/>
        <v>8.2923076923076913</v>
      </c>
      <c r="BR821" s="10" t="str">
        <f t="shared" si="193"/>
        <v>-</v>
      </c>
      <c r="BS821" s="9" t="str" cm="1">
        <f t="array" ref="BS821">IF(BQ821&lt;$K$45,"-",IF(BC821&lt;0,_xll.Dce_5575_1121_SigmaCr1(AN821,AG821,$B$23,$D$23),"-"))</f>
        <v>-</v>
      </c>
      <c r="BT821" s="10">
        <f t="shared" si="194"/>
        <v>0</v>
      </c>
      <c r="BU821" s="7" t="str">
        <f t="shared" si="195"/>
        <v>OK</v>
      </c>
    </row>
    <row r="822" spans="27:73">
      <c r="AA822" s="6" t="s">
        <v>282</v>
      </c>
      <c r="AB822" s="5" t="s">
        <v>283</v>
      </c>
      <c r="AC822" s="5" t="s">
        <v>284</v>
      </c>
      <c r="AD822" s="4">
        <v>28</v>
      </c>
      <c r="AE822" s="4">
        <v>28</v>
      </c>
      <c r="AF822" s="5">
        <v>114.3</v>
      </c>
      <c r="AG822" s="5">
        <v>6.5000000000000009</v>
      </c>
      <c r="AH822" s="6" t="str">
        <f t="shared" si="181"/>
        <v>114.3 x 6.5</v>
      </c>
      <c r="AI822" s="11" cm="1">
        <f t="array" ref="AI822">_xll.DCEPropSectPipe(AF822, AG822, "Area")</f>
        <v>2201.3139723703698</v>
      </c>
      <c r="AJ822" s="151" cm="1">
        <f t="array" ref="AJ822">_xll.DCEPropSectPipe(AF822, AG822, "Ix")</f>
        <v>3209265.3722516391</v>
      </c>
      <c r="AK822" s="151" cm="1">
        <f t="array" ref="AK822">_xll.DCEPropSectPipe(AF822, AG822, "W")</f>
        <v>56155.124623825708</v>
      </c>
      <c r="AL822" s="151" cm="1">
        <f t="array" ref="AL822">_xll.DCEPropSectPipe(AF822, AG822, "Sx")</f>
        <v>37813.500833333332</v>
      </c>
      <c r="AM822" s="11">
        <f>2*Cal!AG822</f>
        <v>13.000000000000002</v>
      </c>
      <c r="AN822" s="11">
        <f t="shared" si="182"/>
        <v>53.9</v>
      </c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B822" s="5" t="s">
        <v>305</v>
      </c>
      <c r="BC822" s="3">
        <v>-1101.8526026295835</v>
      </c>
      <c r="BD822" s="3">
        <v>0</v>
      </c>
      <c r="BE822" s="3">
        <v>-2.7197204852448218</v>
      </c>
      <c r="BF822" s="3">
        <v>8.0266545410267998E-15</v>
      </c>
      <c r="BG822" s="3">
        <v>0</v>
      </c>
      <c r="BH822" s="153">
        <f t="shared" si="183"/>
        <v>8.0266545410267998E-15</v>
      </c>
      <c r="BI822" s="153">
        <f t="shared" si="184"/>
        <v>2.7197204852448218</v>
      </c>
      <c r="BJ822" s="8">
        <f t="shared" si="185"/>
        <v>2.3835387505986261</v>
      </c>
      <c r="BK822" s="8">
        <f t="shared" si="186"/>
        <v>6.806531859224644E-16</v>
      </c>
      <c r="BL822" s="8">
        <f t="shared" si="187"/>
        <v>2.383538750598627</v>
      </c>
      <c r="BM822" s="8">
        <f t="shared" si="188"/>
        <v>2.0238340041598406E-2</v>
      </c>
      <c r="BN822" s="7" t="str">
        <f t="shared" si="189"/>
        <v>O/S</v>
      </c>
      <c r="BO822" s="9">
        <f t="shared" si="190"/>
        <v>6.806531859224645E-16</v>
      </c>
      <c r="BP822" s="7" t="str">
        <f t="shared" si="191"/>
        <v>OK</v>
      </c>
      <c r="BQ822" s="11">
        <f t="shared" si="192"/>
        <v>8.2923076923076913</v>
      </c>
      <c r="BR822" s="10" t="str">
        <f t="shared" si="193"/>
        <v>-</v>
      </c>
      <c r="BS822" s="9" t="str" cm="1">
        <f t="array" ref="BS822">IF(BQ822&lt;$K$45,"-",IF(BC822&lt;0,_xll.Dce_5575_1121_SigmaCr1(AN822,AG822,$B$23,$D$23),"-"))</f>
        <v>-</v>
      </c>
      <c r="BT822" s="10">
        <f t="shared" si="194"/>
        <v>0</v>
      </c>
      <c r="BU822" s="7" t="str">
        <f t="shared" si="195"/>
        <v>OK</v>
      </c>
    </row>
    <row r="823" spans="27:73">
      <c r="AA823" s="6" t="s">
        <v>282</v>
      </c>
      <c r="AB823" s="5" t="s">
        <v>283</v>
      </c>
      <c r="AC823" s="5" t="s">
        <v>284</v>
      </c>
      <c r="AD823" s="4">
        <v>0</v>
      </c>
      <c r="AE823" s="4">
        <v>28</v>
      </c>
      <c r="AF823" s="5">
        <v>114.3</v>
      </c>
      <c r="AG823" s="5">
        <v>6.5000000000000009</v>
      </c>
      <c r="AH823" s="6" t="str">
        <f t="shared" si="181"/>
        <v>114.3 x 6.5</v>
      </c>
      <c r="AI823" s="11" cm="1">
        <f t="array" ref="AI823">_xll.DCEPropSectPipe(AF823, AG823, "Area")</f>
        <v>2201.3139723703698</v>
      </c>
      <c r="AJ823" s="151" cm="1">
        <f t="array" ref="AJ823">_xll.DCEPropSectPipe(AF823, AG823, "Ix")</f>
        <v>3209265.3722516391</v>
      </c>
      <c r="AK823" s="151" cm="1">
        <f t="array" ref="AK823">_xll.DCEPropSectPipe(AF823, AG823, "W")</f>
        <v>56155.124623825708</v>
      </c>
      <c r="AL823" s="151" cm="1">
        <f t="array" ref="AL823">_xll.DCEPropSectPipe(AF823, AG823, "Sx")</f>
        <v>37813.500833333332</v>
      </c>
      <c r="AM823" s="11">
        <f>2*Cal!AG823</f>
        <v>13.000000000000002</v>
      </c>
      <c r="AN823" s="11">
        <f t="shared" si="182"/>
        <v>53.9</v>
      </c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B823" s="5" t="s">
        <v>306</v>
      </c>
      <c r="BC823" s="3">
        <v>-1098.1512707356615</v>
      </c>
      <c r="BD823" s="3">
        <v>0</v>
      </c>
      <c r="BE823" s="3">
        <v>2.7101462414618496</v>
      </c>
      <c r="BF823" s="3">
        <v>0</v>
      </c>
      <c r="BG823" s="3">
        <v>0</v>
      </c>
      <c r="BH823" s="153">
        <f t="shared" si="183"/>
        <v>0</v>
      </c>
      <c r="BI823" s="153">
        <f t="shared" si="184"/>
        <v>2.7101462414618496</v>
      </c>
      <c r="BJ823" s="8">
        <f t="shared" si="185"/>
        <v>2.3755319918207864</v>
      </c>
      <c r="BK823" s="8">
        <f t="shared" si="186"/>
        <v>0</v>
      </c>
      <c r="BL823" s="8">
        <f t="shared" si="187"/>
        <v>2.3755319918207864</v>
      </c>
      <c r="BM823" s="8">
        <f t="shared" si="188"/>
        <v>2.0167094925649109E-2</v>
      </c>
      <c r="BN823" s="7" t="str">
        <f t="shared" si="189"/>
        <v>O/S</v>
      </c>
      <c r="BO823" s="9">
        <f t="shared" si="190"/>
        <v>0</v>
      </c>
      <c r="BP823" s="7" t="str">
        <f t="shared" si="191"/>
        <v>OK</v>
      </c>
      <c r="BQ823" s="11">
        <f t="shared" si="192"/>
        <v>8.2923076923076913</v>
      </c>
      <c r="BR823" s="10" t="str">
        <f t="shared" si="193"/>
        <v>-</v>
      </c>
      <c r="BS823" s="9" t="str" cm="1">
        <f t="array" ref="BS823">IF(BQ823&lt;$K$45,"-",IF(BC823&lt;0,_xll.Dce_5575_1121_SigmaCr1(AN823,AG823,$B$23,$D$23),"-"))</f>
        <v>-</v>
      </c>
      <c r="BT823" s="10">
        <f t="shared" si="194"/>
        <v>0</v>
      </c>
      <c r="BU823" s="7" t="str">
        <f t="shared" si="195"/>
        <v>OK</v>
      </c>
    </row>
    <row r="824" spans="27:73">
      <c r="AA824" s="6" t="s">
        <v>282</v>
      </c>
      <c r="AB824" s="5" t="s">
        <v>283</v>
      </c>
      <c r="AC824" s="5" t="s">
        <v>284</v>
      </c>
      <c r="AD824" s="4">
        <v>0.44</v>
      </c>
      <c r="AE824" s="4">
        <v>28</v>
      </c>
      <c r="AF824" s="5">
        <v>114.3</v>
      </c>
      <c r="AG824" s="5">
        <v>6.5000000000000009</v>
      </c>
      <c r="AH824" s="6" t="str">
        <f t="shared" si="181"/>
        <v>114.3 x 6.5</v>
      </c>
      <c r="AI824" s="11" cm="1">
        <f t="array" ref="AI824">_xll.DCEPropSectPipe(AF824, AG824, "Area")</f>
        <v>2201.3139723703698</v>
      </c>
      <c r="AJ824" s="151" cm="1">
        <f t="array" ref="AJ824">_xll.DCEPropSectPipe(AF824, AG824, "Ix")</f>
        <v>3209265.3722516391</v>
      </c>
      <c r="AK824" s="151" cm="1">
        <f t="array" ref="AK824">_xll.DCEPropSectPipe(AF824, AG824, "W")</f>
        <v>56155.124623825708</v>
      </c>
      <c r="AL824" s="151" cm="1">
        <f t="array" ref="AL824">_xll.DCEPropSectPipe(AF824, AG824, "Sx")</f>
        <v>37813.500833333332</v>
      </c>
      <c r="AM824" s="11">
        <f>2*Cal!AG824</f>
        <v>13.000000000000002</v>
      </c>
      <c r="AN824" s="11">
        <f t="shared" si="182"/>
        <v>53.9</v>
      </c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B824" s="5" t="s">
        <v>306</v>
      </c>
      <c r="BC824" s="3">
        <v>-1098.1512707356615</v>
      </c>
      <c r="BD824" s="3">
        <v>0</v>
      </c>
      <c r="BE824" s="3">
        <v>2.7916899348899071</v>
      </c>
      <c r="BF824" s="3">
        <v>-1.2035266635769468</v>
      </c>
      <c r="BG824" s="3">
        <v>0</v>
      </c>
      <c r="BH824" s="153">
        <f t="shared" si="183"/>
        <v>1.2035266635769468</v>
      </c>
      <c r="BI824" s="153">
        <f t="shared" si="184"/>
        <v>2.7916899348899071</v>
      </c>
      <c r="BJ824" s="8">
        <f t="shared" si="185"/>
        <v>2.3755319918207864</v>
      </c>
      <c r="BK824" s="8">
        <f t="shared" si="186"/>
        <v>0.1020579936160414</v>
      </c>
      <c r="BL824" s="8">
        <f t="shared" si="187"/>
        <v>2.4775899854368277</v>
      </c>
      <c r="BM824" s="8">
        <f t="shared" si="188"/>
        <v>2.0773888529917718E-2</v>
      </c>
      <c r="BN824" s="7" t="str">
        <f t="shared" si="189"/>
        <v>O/S</v>
      </c>
      <c r="BO824" s="9">
        <f t="shared" si="190"/>
        <v>0.10205799361604141</v>
      </c>
      <c r="BP824" s="7" t="str">
        <f t="shared" si="191"/>
        <v>OK</v>
      </c>
      <c r="BQ824" s="11">
        <f t="shared" si="192"/>
        <v>8.2923076923076913</v>
      </c>
      <c r="BR824" s="10" t="str">
        <f t="shared" si="193"/>
        <v>-</v>
      </c>
      <c r="BS824" s="9" t="str" cm="1">
        <f t="array" ref="BS824">IF(BQ824&lt;$K$45,"-",IF(BC824&lt;0,_xll.Dce_5575_1121_SigmaCr1(AN824,AG824,$B$23,$D$23),"-"))</f>
        <v>-</v>
      </c>
      <c r="BT824" s="10">
        <f t="shared" si="194"/>
        <v>0</v>
      </c>
      <c r="BU824" s="7" t="str">
        <f t="shared" si="195"/>
        <v>OK</v>
      </c>
    </row>
    <row r="825" spans="27:73">
      <c r="AA825" s="6" t="s">
        <v>282</v>
      </c>
      <c r="AB825" s="5" t="s">
        <v>283</v>
      </c>
      <c r="AC825" s="5" t="s">
        <v>284</v>
      </c>
      <c r="AD825" s="4">
        <v>0.88</v>
      </c>
      <c r="AE825" s="4">
        <v>28</v>
      </c>
      <c r="AF825" s="5">
        <v>114.3</v>
      </c>
      <c r="AG825" s="5">
        <v>6.5000000000000009</v>
      </c>
      <c r="AH825" s="6" t="str">
        <f t="shared" si="181"/>
        <v>114.3 x 6.5</v>
      </c>
      <c r="AI825" s="11" cm="1">
        <f t="array" ref="AI825">_xll.DCEPropSectPipe(AF825, AG825, "Area")</f>
        <v>2201.3139723703698</v>
      </c>
      <c r="AJ825" s="151" cm="1">
        <f t="array" ref="AJ825">_xll.DCEPropSectPipe(AF825, AG825, "Ix")</f>
        <v>3209265.3722516391</v>
      </c>
      <c r="AK825" s="151" cm="1">
        <f t="array" ref="AK825">_xll.DCEPropSectPipe(AF825, AG825, "W")</f>
        <v>56155.124623825708</v>
      </c>
      <c r="AL825" s="151" cm="1">
        <f t="array" ref="AL825">_xll.DCEPropSectPipe(AF825, AG825, "Sx")</f>
        <v>37813.500833333332</v>
      </c>
      <c r="AM825" s="11">
        <f>2*Cal!AG825</f>
        <v>13.000000000000002</v>
      </c>
      <c r="AN825" s="11">
        <f t="shared" si="182"/>
        <v>53.9</v>
      </c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B825" s="5" t="s">
        <v>306</v>
      </c>
      <c r="BC825" s="3">
        <v>-1098.1512707356615</v>
      </c>
      <c r="BD825" s="3">
        <v>0</v>
      </c>
      <c r="BE825" s="3">
        <v>2.8732336283179647</v>
      </c>
      <c r="BF825" s="3">
        <v>-2.4427286930286689</v>
      </c>
      <c r="BG825" s="3">
        <v>0</v>
      </c>
      <c r="BH825" s="153">
        <f t="shared" si="183"/>
        <v>2.4427286930286689</v>
      </c>
      <c r="BI825" s="153">
        <f t="shared" si="184"/>
        <v>2.8732336283179647</v>
      </c>
      <c r="BJ825" s="8">
        <f t="shared" si="185"/>
        <v>2.3755319918207864</v>
      </c>
      <c r="BK825" s="8">
        <f t="shared" si="186"/>
        <v>0.20714122661637416</v>
      </c>
      <c r="BL825" s="8">
        <f t="shared" si="187"/>
        <v>2.5826732184371606</v>
      </c>
      <c r="BM825" s="8">
        <f t="shared" si="188"/>
        <v>2.138068213418633E-2</v>
      </c>
      <c r="BN825" s="7" t="str">
        <f t="shared" si="189"/>
        <v>O/S</v>
      </c>
      <c r="BO825" s="9">
        <f t="shared" si="190"/>
        <v>0.20714122661637419</v>
      </c>
      <c r="BP825" s="7" t="str">
        <f t="shared" si="191"/>
        <v>OK</v>
      </c>
      <c r="BQ825" s="11">
        <f t="shared" si="192"/>
        <v>8.2923076923076913</v>
      </c>
      <c r="BR825" s="10" t="str">
        <f t="shared" si="193"/>
        <v>-</v>
      </c>
      <c r="BS825" s="9" t="str" cm="1">
        <f t="array" ref="BS825">IF(BQ825&lt;$K$45,"-",IF(BC825&lt;0,_xll.Dce_5575_1121_SigmaCr1(AN825,AG825,$B$23,$D$23),"-"))</f>
        <v>-</v>
      </c>
      <c r="BT825" s="10">
        <f t="shared" si="194"/>
        <v>0</v>
      </c>
      <c r="BU825" s="7" t="str">
        <f t="shared" si="195"/>
        <v>OK</v>
      </c>
    </row>
    <row r="826" spans="27:73">
      <c r="AA826" s="6" t="s">
        <v>282</v>
      </c>
      <c r="AB826" s="5" t="s">
        <v>283</v>
      </c>
      <c r="AC826" s="5" t="s">
        <v>284</v>
      </c>
      <c r="AD826" s="4">
        <v>1.31</v>
      </c>
      <c r="AE826" s="4">
        <v>28</v>
      </c>
      <c r="AF826" s="5">
        <v>114.3</v>
      </c>
      <c r="AG826" s="5">
        <v>6.5000000000000009</v>
      </c>
      <c r="AH826" s="6" t="str">
        <f t="shared" si="181"/>
        <v>114.3 x 6.5</v>
      </c>
      <c r="AI826" s="11" cm="1">
        <f t="array" ref="AI826">_xll.DCEPropSectPipe(AF826, AG826, "Area")</f>
        <v>2201.3139723703698</v>
      </c>
      <c r="AJ826" s="151" cm="1">
        <f t="array" ref="AJ826">_xll.DCEPropSectPipe(AF826, AG826, "Ix")</f>
        <v>3209265.3722516391</v>
      </c>
      <c r="AK826" s="151" cm="1">
        <f t="array" ref="AK826">_xll.DCEPropSectPipe(AF826, AG826, "W")</f>
        <v>56155.124623825708</v>
      </c>
      <c r="AL826" s="151" cm="1">
        <f t="array" ref="AL826">_xll.DCEPropSectPipe(AF826, AG826, "Sx")</f>
        <v>37813.500833333332</v>
      </c>
      <c r="AM826" s="11">
        <f>2*Cal!AG826</f>
        <v>13.000000000000002</v>
      </c>
      <c r="AN826" s="11">
        <f t="shared" si="182"/>
        <v>53.9</v>
      </c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B826" s="5" t="s">
        <v>306</v>
      </c>
      <c r="BC826" s="3">
        <v>-1098.1512707356615</v>
      </c>
      <c r="BD826" s="3">
        <v>0</v>
      </c>
      <c r="BE826" s="3">
        <v>2.9547773217460227</v>
      </c>
      <c r="BF826" s="3">
        <v>-3.7176060883551663</v>
      </c>
      <c r="BG826" s="3">
        <v>0</v>
      </c>
      <c r="BH826" s="153">
        <f t="shared" si="183"/>
        <v>3.7176060883551663</v>
      </c>
      <c r="BI826" s="153">
        <f t="shared" si="184"/>
        <v>2.9547773217460227</v>
      </c>
      <c r="BJ826" s="8">
        <f t="shared" si="185"/>
        <v>2.3755319918207864</v>
      </c>
      <c r="BK826" s="8">
        <f t="shared" si="186"/>
        <v>0.31524969900099825</v>
      </c>
      <c r="BL826" s="8">
        <f t="shared" si="187"/>
        <v>2.6907816908217845</v>
      </c>
      <c r="BM826" s="8">
        <f t="shared" si="188"/>
        <v>2.1987475738454942E-2</v>
      </c>
      <c r="BN826" s="7" t="str">
        <f t="shared" si="189"/>
        <v>O/S</v>
      </c>
      <c r="BO826" s="9">
        <f t="shared" si="190"/>
        <v>0.31524969900099831</v>
      </c>
      <c r="BP826" s="7" t="str">
        <f t="shared" si="191"/>
        <v>OK</v>
      </c>
      <c r="BQ826" s="11">
        <f t="shared" si="192"/>
        <v>8.2923076923076913</v>
      </c>
      <c r="BR826" s="10" t="str">
        <f t="shared" si="193"/>
        <v>-</v>
      </c>
      <c r="BS826" s="9" t="str" cm="1">
        <f t="array" ref="BS826">IF(BQ826&lt;$K$45,"-",IF(BC826&lt;0,_xll.Dce_5575_1121_SigmaCr1(AN826,AG826,$B$23,$D$23),"-"))</f>
        <v>-</v>
      </c>
      <c r="BT826" s="10">
        <f t="shared" si="194"/>
        <v>0</v>
      </c>
      <c r="BU826" s="7" t="str">
        <f t="shared" si="195"/>
        <v>OK</v>
      </c>
    </row>
    <row r="827" spans="27:73">
      <c r="AA827" s="6" t="s">
        <v>282</v>
      </c>
      <c r="AB827" s="5" t="s">
        <v>283</v>
      </c>
      <c r="AC827" s="5" t="s">
        <v>284</v>
      </c>
      <c r="AD827" s="4">
        <v>1.75</v>
      </c>
      <c r="AE827" s="4">
        <v>28</v>
      </c>
      <c r="AF827" s="5">
        <v>114.3</v>
      </c>
      <c r="AG827" s="5">
        <v>6.5000000000000009</v>
      </c>
      <c r="AH827" s="6" t="str">
        <f t="shared" si="181"/>
        <v>114.3 x 6.5</v>
      </c>
      <c r="AI827" s="11" cm="1">
        <f t="array" ref="AI827">_xll.DCEPropSectPipe(AF827, AG827, "Area")</f>
        <v>2201.3139723703698</v>
      </c>
      <c r="AJ827" s="151" cm="1">
        <f t="array" ref="AJ827">_xll.DCEPropSectPipe(AF827, AG827, "Ix")</f>
        <v>3209265.3722516391</v>
      </c>
      <c r="AK827" s="151" cm="1">
        <f t="array" ref="AK827">_xll.DCEPropSectPipe(AF827, AG827, "W")</f>
        <v>56155.124623825708</v>
      </c>
      <c r="AL827" s="151" cm="1">
        <f t="array" ref="AL827">_xll.DCEPropSectPipe(AF827, AG827, "Sx")</f>
        <v>37813.500833333332</v>
      </c>
      <c r="AM827" s="11">
        <f>2*Cal!AG827</f>
        <v>13.000000000000002</v>
      </c>
      <c r="AN827" s="11">
        <f t="shared" si="182"/>
        <v>53.9</v>
      </c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B827" s="5" t="s">
        <v>306</v>
      </c>
      <c r="BC827" s="3">
        <v>-1098.1512707356615</v>
      </c>
      <c r="BD827" s="3">
        <v>0</v>
      </c>
      <c r="BE827" s="3">
        <v>3.0363210151740803</v>
      </c>
      <c r="BF827" s="3">
        <v>-5.028158849556438</v>
      </c>
      <c r="BG827" s="3">
        <v>0</v>
      </c>
      <c r="BH827" s="153">
        <f t="shared" si="183"/>
        <v>5.028158849556438</v>
      </c>
      <c r="BI827" s="153">
        <f t="shared" si="184"/>
        <v>3.0363210151740803</v>
      </c>
      <c r="BJ827" s="8">
        <f t="shared" si="185"/>
        <v>2.3755319918207864</v>
      </c>
      <c r="BK827" s="8">
        <f t="shared" si="186"/>
        <v>0.42638341076991365</v>
      </c>
      <c r="BL827" s="8">
        <f t="shared" si="187"/>
        <v>2.8019154025907</v>
      </c>
      <c r="BM827" s="8">
        <f t="shared" si="188"/>
        <v>2.2594269342723558E-2</v>
      </c>
      <c r="BN827" s="7" t="str">
        <f t="shared" si="189"/>
        <v>O/S</v>
      </c>
      <c r="BO827" s="9">
        <f t="shared" si="190"/>
        <v>0.42638341076991371</v>
      </c>
      <c r="BP827" s="7" t="str">
        <f t="shared" si="191"/>
        <v>OK</v>
      </c>
      <c r="BQ827" s="11">
        <f t="shared" si="192"/>
        <v>8.2923076923076913</v>
      </c>
      <c r="BR827" s="10" t="str">
        <f t="shared" si="193"/>
        <v>-</v>
      </c>
      <c r="BS827" s="9" t="str" cm="1">
        <f t="array" ref="BS827">IF(BQ827&lt;$K$45,"-",IF(BC827&lt;0,_xll.Dce_5575_1121_SigmaCr1(AN827,AG827,$B$23,$D$23),"-"))</f>
        <v>-</v>
      </c>
      <c r="BT827" s="10">
        <f t="shared" si="194"/>
        <v>0</v>
      </c>
      <c r="BU827" s="7" t="str">
        <f t="shared" si="195"/>
        <v>OK</v>
      </c>
    </row>
    <row r="828" spans="27:73">
      <c r="AA828" s="6" t="s">
        <v>282</v>
      </c>
      <c r="AB828" s="5" t="s">
        <v>283</v>
      </c>
      <c r="AC828" s="5" t="s">
        <v>284</v>
      </c>
      <c r="AD828" s="4">
        <v>1.75</v>
      </c>
      <c r="AE828" s="4">
        <v>28</v>
      </c>
      <c r="AF828" s="5">
        <v>114.3</v>
      </c>
      <c r="AG828" s="5">
        <v>6.5000000000000009</v>
      </c>
      <c r="AH828" s="6" t="str">
        <f t="shared" si="181"/>
        <v>114.3 x 6.5</v>
      </c>
      <c r="AI828" s="11" cm="1">
        <f t="array" ref="AI828">_xll.DCEPropSectPipe(AF828, AG828, "Area")</f>
        <v>2201.3139723703698</v>
      </c>
      <c r="AJ828" s="151" cm="1">
        <f t="array" ref="AJ828">_xll.DCEPropSectPipe(AF828, AG828, "Ix")</f>
        <v>3209265.3722516391</v>
      </c>
      <c r="AK828" s="151" cm="1">
        <f t="array" ref="AK828">_xll.DCEPropSectPipe(AF828, AG828, "W")</f>
        <v>56155.124623825708</v>
      </c>
      <c r="AL828" s="151" cm="1">
        <f t="array" ref="AL828">_xll.DCEPropSectPipe(AF828, AG828, "Sx")</f>
        <v>37813.500833333332</v>
      </c>
      <c r="AM828" s="11">
        <f>2*Cal!AG828</f>
        <v>13.000000000000002</v>
      </c>
      <c r="AN828" s="11">
        <f t="shared" si="182"/>
        <v>53.9</v>
      </c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B828" s="5" t="s">
        <v>306</v>
      </c>
      <c r="BC828" s="3">
        <v>-1098.1512707356617</v>
      </c>
      <c r="BD828" s="3">
        <v>0</v>
      </c>
      <c r="BE828" s="3">
        <v>-3.4491938100856538</v>
      </c>
      <c r="BF828" s="3">
        <v>-5.0281588495564051</v>
      </c>
      <c r="BG828" s="3">
        <v>0</v>
      </c>
      <c r="BH828" s="153">
        <f t="shared" si="183"/>
        <v>5.0281588495564051</v>
      </c>
      <c r="BI828" s="153">
        <f t="shared" si="184"/>
        <v>3.4491938100856538</v>
      </c>
      <c r="BJ828" s="8">
        <f t="shared" si="185"/>
        <v>2.3755319918207869</v>
      </c>
      <c r="BK828" s="8">
        <f t="shared" si="186"/>
        <v>0.42638341076991088</v>
      </c>
      <c r="BL828" s="8">
        <f t="shared" si="187"/>
        <v>2.8019154025906978</v>
      </c>
      <c r="BM828" s="8">
        <f t="shared" si="188"/>
        <v>2.5666592422495253E-2</v>
      </c>
      <c r="BN828" s="7" t="str">
        <f t="shared" si="189"/>
        <v>O/S</v>
      </c>
      <c r="BO828" s="9">
        <f t="shared" si="190"/>
        <v>0.42638341076991093</v>
      </c>
      <c r="BP828" s="7" t="str">
        <f t="shared" si="191"/>
        <v>OK</v>
      </c>
      <c r="BQ828" s="11">
        <f t="shared" si="192"/>
        <v>8.2923076923076913</v>
      </c>
      <c r="BR828" s="10" t="str">
        <f t="shared" si="193"/>
        <v>-</v>
      </c>
      <c r="BS828" s="9" t="str" cm="1">
        <f t="array" ref="BS828">IF(BQ828&lt;$K$45,"-",IF(BC828&lt;0,_xll.Dce_5575_1121_SigmaCr1(AN828,AG828,$B$23,$D$23),"-"))</f>
        <v>-</v>
      </c>
      <c r="BT828" s="10">
        <f t="shared" si="194"/>
        <v>0</v>
      </c>
      <c r="BU828" s="7" t="str">
        <f t="shared" si="195"/>
        <v>OK</v>
      </c>
    </row>
    <row r="829" spans="27:73">
      <c r="AA829" s="6" t="s">
        <v>282</v>
      </c>
      <c r="AB829" s="5" t="s">
        <v>283</v>
      </c>
      <c r="AC829" s="5" t="s">
        <v>284</v>
      </c>
      <c r="AD829" s="4">
        <v>2.19</v>
      </c>
      <c r="AE829" s="4">
        <v>28</v>
      </c>
      <c r="AF829" s="5">
        <v>114.3</v>
      </c>
      <c r="AG829" s="5">
        <v>6.5000000000000009</v>
      </c>
      <c r="AH829" s="6" t="str">
        <f t="shared" si="181"/>
        <v>114.3 x 6.5</v>
      </c>
      <c r="AI829" s="11" cm="1">
        <f t="array" ref="AI829">_xll.DCEPropSectPipe(AF829, AG829, "Area")</f>
        <v>2201.3139723703698</v>
      </c>
      <c r="AJ829" s="151" cm="1">
        <f t="array" ref="AJ829">_xll.DCEPropSectPipe(AF829, AG829, "Ix")</f>
        <v>3209265.3722516391</v>
      </c>
      <c r="AK829" s="151" cm="1">
        <f t="array" ref="AK829">_xll.DCEPropSectPipe(AF829, AG829, "W")</f>
        <v>56155.124623825708</v>
      </c>
      <c r="AL829" s="151" cm="1">
        <f t="array" ref="AL829">_xll.DCEPropSectPipe(AF829, AG829, "Sx")</f>
        <v>37813.500833333332</v>
      </c>
      <c r="AM829" s="11">
        <f>2*Cal!AG829</f>
        <v>13.000000000000002</v>
      </c>
      <c r="AN829" s="11">
        <f t="shared" si="182"/>
        <v>53.9</v>
      </c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B829" s="5" t="s">
        <v>306</v>
      </c>
      <c r="BC829" s="3">
        <v>-1098.1512707356617</v>
      </c>
      <c r="BD829" s="3">
        <v>0</v>
      </c>
      <c r="BE829" s="3">
        <v>-3.3676501166575963</v>
      </c>
      <c r="BF829" s="3">
        <v>-3.5369742405813187</v>
      </c>
      <c r="BG829" s="3">
        <v>0</v>
      </c>
      <c r="BH829" s="153">
        <f t="shared" si="183"/>
        <v>3.5369742405813187</v>
      </c>
      <c r="BI829" s="153">
        <f t="shared" si="184"/>
        <v>3.3676501166575963</v>
      </c>
      <c r="BJ829" s="8">
        <f t="shared" si="185"/>
        <v>2.3755319918207869</v>
      </c>
      <c r="BK829" s="8">
        <f t="shared" si="186"/>
        <v>0.29993227851928872</v>
      </c>
      <c r="BL829" s="8">
        <f t="shared" si="187"/>
        <v>2.6754642703400755</v>
      </c>
      <c r="BM829" s="8">
        <f t="shared" si="188"/>
        <v>2.5059798818226644E-2</v>
      </c>
      <c r="BN829" s="7" t="str">
        <f t="shared" si="189"/>
        <v>O/S</v>
      </c>
      <c r="BO829" s="9">
        <f t="shared" si="190"/>
        <v>0.29993227851928878</v>
      </c>
      <c r="BP829" s="7" t="str">
        <f t="shared" si="191"/>
        <v>OK</v>
      </c>
      <c r="BQ829" s="11">
        <f t="shared" si="192"/>
        <v>8.2923076923076913</v>
      </c>
      <c r="BR829" s="10" t="str">
        <f t="shared" si="193"/>
        <v>-</v>
      </c>
      <c r="BS829" s="9" t="str" cm="1">
        <f t="array" ref="BS829">IF(BQ829&lt;$K$45,"-",IF(BC829&lt;0,_xll.Dce_5575_1121_SigmaCr1(AN829,AG829,$B$23,$D$23),"-"))</f>
        <v>-</v>
      </c>
      <c r="BT829" s="10">
        <f t="shared" si="194"/>
        <v>0</v>
      </c>
      <c r="BU829" s="7" t="str">
        <f t="shared" si="195"/>
        <v>OK</v>
      </c>
    </row>
    <row r="830" spans="27:73">
      <c r="AA830" s="6" t="s">
        <v>282</v>
      </c>
      <c r="AB830" s="5" t="s">
        <v>283</v>
      </c>
      <c r="AC830" s="5" t="s">
        <v>284</v>
      </c>
      <c r="AD830" s="4">
        <v>2.62</v>
      </c>
      <c r="AE830" s="4">
        <v>28</v>
      </c>
      <c r="AF830" s="5">
        <v>114.3</v>
      </c>
      <c r="AG830" s="5">
        <v>6.5000000000000009</v>
      </c>
      <c r="AH830" s="6" t="str">
        <f t="shared" si="181"/>
        <v>114.3 x 6.5</v>
      </c>
      <c r="AI830" s="11" cm="1">
        <f t="array" ref="AI830">_xll.DCEPropSectPipe(AF830, AG830, "Area")</f>
        <v>2201.3139723703698</v>
      </c>
      <c r="AJ830" s="151" cm="1">
        <f t="array" ref="AJ830">_xll.DCEPropSectPipe(AF830, AG830, "Ix")</f>
        <v>3209265.3722516391</v>
      </c>
      <c r="AK830" s="151" cm="1">
        <f t="array" ref="AK830">_xll.DCEPropSectPipe(AF830, AG830, "W")</f>
        <v>56155.124623825708</v>
      </c>
      <c r="AL830" s="151" cm="1">
        <f t="array" ref="AL830">_xll.DCEPropSectPipe(AF830, AG830, "Sx")</f>
        <v>37813.500833333332</v>
      </c>
      <c r="AM830" s="11">
        <f>2*Cal!AG830</f>
        <v>13.000000000000002</v>
      </c>
      <c r="AN830" s="11">
        <f t="shared" si="182"/>
        <v>53.9</v>
      </c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B830" s="5" t="s">
        <v>306</v>
      </c>
      <c r="BC830" s="3">
        <v>-1098.1512707356617</v>
      </c>
      <c r="BD830" s="3">
        <v>0</v>
      </c>
      <c r="BE830" s="3">
        <v>-3.2861064232295387</v>
      </c>
      <c r="BF830" s="3">
        <v>-2.081464997481008</v>
      </c>
      <c r="BG830" s="3">
        <v>0</v>
      </c>
      <c r="BH830" s="153">
        <f t="shared" si="183"/>
        <v>2.081464997481008</v>
      </c>
      <c r="BI830" s="153">
        <f t="shared" si="184"/>
        <v>3.2861064232295387</v>
      </c>
      <c r="BJ830" s="8">
        <f t="shared" si="185"/>
        <v>2.3755319918207869</v>
      </c>
      <c r="BK830" s="8">
        <f t="shared" si="186"/>
        <v>0.17650638565295793</v>
      </c>
      <c r="BL830" s="8">
        <f t="shared" si="187"/>
        <v>2.5520383774737447</v>
      </c>
      <c r="BM830" s="8">
        <f t="shared" si="188"/>
        <v>2.4453005213958032E-2</v>
      </c>
      <c r="BN830" s="7" t="str">
        <f t="shared" si="189"/>
        <v>O/S</v>
      </c>
      <c r="BO830" s="9">
        <f t="shared" si="190"/>
        <v>0.17650638565295795</v>
      </c>
      <c r="BP830" s="7" t="str">
        <f t="shared" si="191"/>
        <v>OK</v>
      </c>
      <c r="BQ830" s="11">
        <f t="shared" si="192"/>
        <v>8.2923076923076913</v>
      </c>
      <c r="BR830" s="10" t="str">
        <f t="shared" si="193"/>
        <v>-</v>
      </c>
      <c r="BS830" s="9" t="str" cm="1">
        <f t="array" ref="BS830">IF(BQ830&lt;$K$45,"-",IF(BC830&lt;0,_xll.Dce_5575_1121_SigmaCr1(AN830,AG830,$B$23,$D$23),"-"))</f>
        <v>-</v>
      </c>
      <c r="BT830" s="10">
        <f t="shared" si="194"/>
        <v>0</v>
      </c>
      <c r="BU830" s="7" t="str">
        <f t="shared" si="195"/>
        <v>OK</v>
      </c>
    </row>
    <row r="831" spans="27:73">
      <c r="AA831" s="6" t="s">
        <v>282</v>
      </c>
      <c r="AB831" s="5" t="s">
        <v>283</v>
      </c>
      <c r="AC831" s="5" t="s">
        <v>284</v>
      </c>
      <c r="AD831" s="4">
        <v>3.06</v>
      </c>
      <c r="AE831" s="4">
        <v>28</v>
      </c>
      <c r="AF831" s="5">
        <v>114.3</v>
      </c>
      <c r="AG831" s="5">
        <v>6.5000000000000009</v>
      </c>
      <c r="AH831" s="6" t="str">
        <f t="shared" si="181"/>
        <v>114.3 x 6.5</v>
      </c>
      <c r="AI831" s="11" cm="1">
        <f t="array" ref="AI831">_xll.DCEPropSectPipe(AF831, AG831, "Area")</f>
        <v>2201.3139723703698</v>
      </c>
      <c r="AJ831" s="151" cm="1">
        <f t="array" ref="AJ831">_xll.DCEPropSectPipe(AF831, AG831, "Ix")</f>
        <v>3209265.3722516391</v>
      </c>
      <c r="AK831" s="151" cm="1">
        <f t="array" ref="AK831">_xll.DCEPropSectPipe(AF831, AG831, "W")</f>
        <v>56155.124623825708</v>
      </c>
      <c r="AL831" s="151" cm="1">
        <f t="array" ref="AL831">_xll.DCEPropSectPipe(AF831, AG831, "Sx")</f>
        <v>37813.500833333332</v>
      </c>
      <c r="AM831" s="11">
        <f>2*Cal!AG831</f>
        <v>13.000000000000002</v>
      </c>
      <c r="AN831" s="11">
        <f t="shared" si="182"/>
        <v>53.9</v>
      </c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B831" s="5" t="s">
        <v>306</v>
      </c>
      <c r="BC831" s="3">
        <v>-1098.1512707356617</v>
      </c>
      <c r="BD831" s="3">
        <v>0</v>
      </c>
      <c r="BE831" s="3">
        <v>-3.2045627298014807</v>
      </c>
      <c r="BF831" s="3">
        <v>-0.66163112025547255</v>
      </c>
      <c r="BG831" s="3">
        <v>0</v>
      </c>
      <c r="BH831" s="153">
        <f t="shared" si="183"/>
        <v>0.66163112025547255</v>
      </c>
      <c r="BI831" s="153">
        <f t="shared" si="184"/>
        <v>3.2045627298014807</v>
      </c>
      <c r="BJ831" s="8">
        <f t="shared" si="185"/>
        <v>2.3755319918207869</v>
      </c>
      <c r="BK831" s="8">
        <f t="shared" si="186"/>
        <v>5.6105732170918521E-2</v>
      </c>
      <c r="BL831" s="8">
        <f t="shared" si="187"/>
        <v>2.4316377239917055</v>
      </c>
      <c r="BM831" s="8">
        <f t="shared" si="188"/>
        <v>2.3846211609689416E-2</v>
      </c>
      <c r="BN831" s="7" t="str">
        <f t="shared" si="189"/>
        <v>O/S</v>
      </c>
      <c r="BO831" s="9">
        <f t="shared" si="190"/>
        <v>5.6105732170918535E-2</v>
      </c>
      <c r="BP831" s="7" t="str">
        <f t="shared" si="191"/>
        <v>OK</v>
      </c>
      <c r="BQ831" s="11">
        <f t="shared" si="192"/>
        <v>8.2923076923076913</v>
      </c>
      <c r="BR831" s="10" t="str">
        <f t="shared" si="193"/>
        <v>-</v>
      </c>
      <c r="BS831" s="9" t="str" cm="1">
        <f t="array" ref="BS831">IF(BQ831&lt;$K$45,"-",IF(BC831&lt;0,_xll.Dce_5575_1121_SigmaCr1(AN831,AG831,$B$23,$D$23),"-"))</f>
        <v>-</v>
      </c>
      <c r="BT831" s="10">
        <f t="shared" si="194"/>
        <v>0</v>
      </c>
      <c r="BU831" s="7" t="str">
        <f t="shared" si="195"/>
        <v>OK</v>
      </c>
    </row>
    <row r="832" spans="27:73">
      <c r="AA832" s="6" t="s">
        <v>282</v>
      </c>
      <c r="AB832" s="5" t="s">
        <v>283</v>
      </c>
      <c r="AC832" s="5" t="s">
        <v>284</v>
      </c>
      <c r="AD832" s="4">
        <v>3.5</v>
      </c>
      <c r="AE832" s="4">
        <v>28</v>
      </c>
      <c r="AF832" s="5">
        <v>114.3</v>
      </c>
      <c r="AG832" s="5">
        <v>6.5000000000000009</v>
      </c>
      <c r="AH832" s="6" t="str">
        <f t="shared" si="181"/>
        <v>114.3 x 6.5</v>
      </c>
      <c r="AI832" s="11" cm="1">
        <f t="array" ref="AI832">_xll.DCEPropSectPipe(AF832, AG832, "Area")</f>
        <v>2201.3139723703698</v>
      </c>
      <c r="AJ832" s="151" cm="1">
        <f t="array" ref="AJ832">_xll.DCEPropSectPipe(AF832, AG832, "Ix")</f>
        <v>3209265.3722516391</v>
      </c>
      <c r="AK832" s="151" cm="1">
        <f t="array" ref="AK832">_xll.DCEPropSectPipe(AF832, AG832, "W")</f>
        <v>56155.124623825708</v>
      </c>
      <c r="AL832" s="151" cm="1">
        <f t="array" ref="AL832">_xll.DCEPropSectPipe(AF832, AG832, "Sx")</f>
        <v>37813.500833333332</v>
      </c>
      <c r="AM832" s="11">
        <f>2*Cal!AG832</f>
        <v>13.000000000000002</v>
      </c>
      <c r="AN832" s="11">
        <f t="shared" si="182"/>
        <v>53.9</v>
      </c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B832" s="5" t="s">
        <v>306</v>
      </c>
      <c r="BC832" s="3">
        <v>-1098.1512707356617</v>
      </c>
      <c r="BD832" s="3">
        <v>0</v>
      </c>
      <c r="BE832" s="3">
        <v>-3.1230190363734236</v>
      </c>
      <c r="BF832" s="3">
        <v>0.72252739109528763</v>
      </c>
      <c r="BG832" s="3">
        <v>0</v>
      </c>
      <c r="BH832" s="153">
        <f t="shared" si="183"/>
        <v>0.72252739109528763</v>
      </c>
      <c r="BI832" s="153">
        <f t="shared" si="184"/>
        <v>3.1230190363734236</v>
      </c>
      <c r="BJ832" s="8">
        <f t="shared" si="185"/>
        <v>2.3755319918207869</v>
      </c>
      <c r="BK832" s="8">
        <f t="shared" si="186"/>
        <v>6.1269681926829536E-2</v>
      </c>
      <c r="BL832" s="8">
        <f t="shared" si="187"/>
        <v>2.4368016737476164</v>
      </c>
      <c r="BM832" s="8">
        <f t="shared" si="188"/>
        <v>2.3239418005420807E-2</v>
      </c>
      <c r="BN832" s="7" t="str">
        <f t="shared" si="189"/>
        <v>O/S</v>
      </c>
      <c r="BO832" s="9">
        <f t="shared" si="190"/>
        <v>6.1269681926829543E-2</v>
      </c>
      <c r="BP832" s="7" t="str">
        <f t="shared" si="191"/>
        <v>OK</v>
      </c>
      <c r="BQ832" s="11">
        <f t="shared" si="192"/>
        <v>8.2923076923076913</v>
      </c>
      <c r="BR832" s="10" t="str">
        <f t="shared" si="193"/>
        <v>-</v>
      </c>
      <c r="BS832" s="9" t="str" cm="1">
        <f t="array" ref="BS832">IF(BQ832&lt;$K$45,"-",IF(BC832&lt;0,_xll.Dce_5575_1121_SigmaCr1(AN832,AG832,$B$23,$D$23),"-"))</f>
        <v>-</v>
      </c>
      <c r="BT832" s="10">
        <f t="shared" si="194"/>
        <v>0</v>
      </c>
      <c r="BU832" s="7" t="str">
        <f t="shared" si="195"/>
        <v>OK</v>
      </c>
    </row>
    <row r="833" spans="27:73">
      <c r="AA833" s="6" t="s">
        <v>282</v>
      </c>
      <c r="AB833" s="5" t="s">
        <v>283</v>
      </c>
      <c r="AC833" s="5" t="s">
        <v>284</v>
      </c>
      <c r="AD833" s="4">
        <v>3.5</v>
      </c>
      <c r="AE833" s="4">
        <v>28</v>
      </c>
      <c r="AF833" s="5">
        <v>114.3</v>
      </c>
      <c r="AG833" s="5">
        <v>6.5000000000000009</v>
      </c>
      <c r="AH833" s="6" t="str">
        <f t="shared" si="181"/>
        <v>114.3 x 6.5</v>
      </c>
      <c r="AI833" s="11" cm="1">
        <f t="array" ref="AI833">_xll.DCEPropSectPipe(AF833, AG833, "Area")</f>
        <v>2201.3139723703698</v>
      </c>
      <c r="AJ833" s="151" cm="1">
        <f t="array" ref="AJ833">_xll.DCEPropSectPipe(AF833, AG833, "Ix")</f>
        <v>3209265.3722516391</v>
      </c>
      <c r="AK833" s="151" cm="1">
        <f t="array" ref="AK833">_xll.DCEPropSectPipe(AF833, AG833, "W")</f>
        <v>56155.124623825708</v>
      </c>
      <c r="AL833" s="151" cm="1">
        <f t="array" ref="AL833">_xll.DCEPropSectPipe(AF833, AG833, "Sx")</f>
        <v>37813.500833333332</v>
      </c>
      <c r="AM833" s="11">
        <f>2*Cal!AG833</f>
        <v>13.000000000000002</v>
      </c>
      <c r="AN833" s="11">
        <f t="shared" si="182"/>
        <v>53.9</v>
      </c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B833" s="5" t="s">
        <v>306</v>
      </c>
      <c r="BC833" s="3">
        <v>103.48396196215486</v>
      </c>
      <c r="BD833" s="3">
        <v>0</v>
      </c>
      <c r="BE833" s="3">
        <v>-0.3405477414667259</v>
      </c>
      <c r="BF833" s="3">
        <v>0.72252739109544262</v>
      </c>
      <c r="BG833" s="3">
        <v>0</v>
      </c>
      <c r="BH833" s="153">
        <f t="shared" si="183"/>
        <v>0.72252739109544262</v>
      </c>
      <c r="BI833" s="153">
        <f t="shared" si="184"/>
        <v>0.3405477414667259</v>
      </c>
      <c r="BJ833" s="8">
        <f t="shared" si="185"/>
        <v>0.22385755845529445</v>
      </c>
      <c r="BK833" s="8">
        <f t="shared" si="186"/>
        <v>6.1269681926842678E-2</v>
      </c>
      <c r="BL833" s="8">
        <f t="shared" si="187"/>
        <v>0.2851272403821371</v>
      </c>
      <c r="BM833" s="8">
        <f t="shared" si="188"/>
        <v>2.5341284259148898E-3</v>
      </c>
      <c r="BN833" s="7" t="str">
        <f t="shared" si="189"/>
        <v>OK</v>
      </c>
      <c r="BO833" s="9">
        <f t="shared" si="190"/>
        <v>6.1269681926842685E-2</v>
      </c>
      <c r="BP833" s="7" t="str">
        <f t="shared" si="191"/>
        <v>OK</v>
      </c>
      <c r="BQ833" s="11">
        <f t="shared" si="192"/>
        <v>8.2923076923076913</v>
      </c>
      <c r="BR833" s="10" t="str">
        <f t="shared" si="193"/>
        <v>-</v>
      </c>
      <c r="BS833" s="9" t="str" cm="1">
        <f t="array" ref="BS833">IF(BQ833&lt;$K$45,"-",IF(BC833&lt;0,_xll.Dce_5575_1121_SigmaCr1(AN833,AG833,$B$23,$D$23),"-"))</f>
        <v>-</v>
      </c>
      <c r="BT833" s="10">
        <f t="shared" si="194"/>
        <v>0</v>
      </c>
      <c r="BU833" s="7" t="str">
        <f t="shared" si="195"/>
        <v>OK</v>
      </c>
    </row>
    <row r="834" spans="27:73">
      <c r="AA834" s="6" t="s">
        <v>282</v>
      </c>
      <c r="AB834" s="5" t="s">
        <v>283</v>
      </c>
      <c r="AC834" s="5" t="s">
        <v>284</v>
      </c>
      <c r="AD834" s="4">
        <v>3.94</v>
      </c>
      <c r="AE834" s="4">
        <v>28</v>
      </c>
      <c r="AF834" s="5">
        <v>114.3</v>
      </c>
      <c r="AG834" s="5">
        <v>6.5000000000000009</v>
      </c>
      <c r="AH834" s="6" t="str">
        <f t="shared" si="181"/>
        <v>114.3 x 6.5</v>
      </c>
      <c r="AI834" s="11" cm="1">
        <f t="array" ref="AI834">_xll.DCEPropSectPipe(AF834, AG834, "Area")</f>
        <v>2201.3139723703698</v>
      </c>
      <c r="AJ834" s="151" cm="1">
        <f t="array" ref="AJ834">_xll.DCEPropSectPipe(AF834, AG834, "Ix")</f>
        <v>3209265.3722516391</v>
      </c>
      <c r="AK834" s="151" cm="1">
        <f t="array" ref="AK834">_xll.DCEPropSectPipe(AF834, AG834, "W")</f>
        <v>56155.124623825708</v>
      </c>
      <c r="AL834" s="151" cm="1">
        <f t="array" ref="AL834">_xll.DCEPropSectPipe(AF834, AG834, "Sx")</f>
        <v>37813.500833333332</v>
      </c>
      <c r="AM834" s="11">
        <f>2*Cal!AG834</f>
        <v>13.000000000000002</v>
      </c>
      <c r="AN834" s="11">
        <f t="shared" si="182"/>
        <v>53.9</v>
      </c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B834" s="5" t="s">
        <v>306</v>
      </c>
      <c r="BC834" s="3">
        <v>103.48396196215486</v>
      </c>
      <c r="BD834" s="3">
        <v>0</v>
      </c>
      <c r="BE834" s="3">
        <v>-0.259004048038668</v>
      </c>
      <c r="BF834" s="3">
        <v>0.85367934504974752</v>
      </c>
      <c r="BG834" s="3">
        <v>0</v>
      </c>
      <c r="BH834" s="153">
        <f t="shared" si="183"/>
        <v>0.85367934504974752</v>
      </c>
      <c r="BI834" s="153">
        <f t="shared" si="184"/>
        <v>0.259004048038668</v>
      </c>
      <c r="BJ834" s="8">
        <f t="shared" si="185"/>
        <v>0.22385755845529445</v>
      </c>
      <c r="BK834" s="8">
        <f t="shared" si="186"/>
        <v>7.2391251298325104E-2</v>
      </c>
      <c r="BL834" s="8">
        <f t="shared" si="187"/>
        <v>0.29624880975361956</v>
      </c>
      <c r="BM834" s="8">
        <f t="shared" si="188"/>
        <v>1.9273348216462757E-3</v>
      </c>
      <c r="BN834" s="7" t="str">
        <f t="shared" si="189"/>
        <v>OK</v>
      </c>
      <c r="BO834" s="9">
        <f t="shared" si="190"/>
        <v>7.2391251298325118E-2</v>
      </c>
      <c r="BP834" s="7" t="str">
        <f t="shared" si="191"/>
        <v>OK</v>
      </c>
      <c r="BQ834" s="11">
        <f t="shared" si="192"/>
        <v>8.2923076923076913</v>
      </c>
      <c r="BR834" s="10" t="str">
        <f t="shared" si="193"/>
        <v>-</v>
      </c>
      <c r="BS834" s="9" t="str" cm="1">
        <f t="array" ref="BS834">IF(BQ834&lt;$K$45,"-",IF(BC834&lt;0,_xll.Dce_5575_1121_SigmaCr1(AN834,AG834,$B$23,$D$23),"-"))</f>
        <v>-</v>
      </c>
      <c r="BT834" s="10">
        <f t="shared" si="194"/>
        <v>0</v>
      </c>
      <c r="BU834" s="7" t="str">
        <f t="shared" si="195"/>
        <v>OK</v>
      </c>
    </row>
    <row r="835" spans="27:73">
      <c r="AA835" s="6" t="s">
        <v>282</v>
      </c>
      <c r="AB835" s="5" t="s">
        <v>283</v>
      </c>
      <c r="AC835" s="5" t="s">
        <v>284</v>
      </c>
      <c r="AD835" s="4">
        <v>4.38</v>
      </c>
      <c r="AE835" s="4">
        <v>28</v>
      </c>
      <c r="AF835" s="5">
        <v>114.3</v>
      </c>
      <c r="AG835" s="5">
        <v>6.5000000000000009</v>
      </c>
      <c r="AH835" s="6" t="str">
        <f t="shared" si="181"/>
        <v>114.3 x 6.5</v>
      </c>
      <c r="AI835" s="11" cm="1">
        <f t="array" ref="AI835">_xll.DCEPropSectPipe(AF835, AG835, "Area")</f>
        <v>2201.3139723703698</v>
      </c>
      <c r="AJ835" s="151" cm="1">
        <f t="array" ref="AJ835">_xll.DCEPropSectPipe(AF835, AG835, "Ix")</f>
        <v>3209265.3722516391</v>
      </c>
      <c r="AK835" s="151" cm="1">
        <f t="array" ref="AK835">_xll.DCEPropSectPipe(AF835, AG835, "W")</f>
        <v>56155.124623825708</v>
      </c>
      <c r="AL835" s="151" cm="1">
        <f t="array" ref="AL835">_xll.DCEPropSectPipe(AF835, AG835, "Sx")</f>
        <v>37813.500833333332</v>
      </c>
      <c r="AM835" s="11">
        <f>2*Cal!AG835</f>
        <v>13.000000000000002</v>
      </c>
      <c r="AN835" s="11">
        <f t="shared" si="182"/>
        <v>53.9</v>
      </c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B835" s="5" t="s">
        <v>306</v>
      </c>
      <c r="BC835" s="3">
        <v>103.48396196215486</v>
      </c>
      <c r="BD835" s="3">
        <v>0</v>
      </c>
      <c r="BE835" s="3">
        <v>-0.1774603546106101</v>
      </c>
      <c r="BF835" s="3">
        <v>0.94915593312927715</v>
      </c>
      <c r="BG835" s="3">
        <v>0</v>
      </c>
      <c r="BH835" s="153">
        <f t="shared" si="183"/>
        <v>0.94915593312927715</v>
      </c>
      <c r="BI835" s="153">
        <f t="shared" si="184"/>
        <v>0.1774603546106101</v>
      </c>
      <c r="BJ835" s="8">
        <f t="shared" si="185"/>
        <v>0.22385755845529445</v>
      </c>
      <c r="BK835" s="8">
        <f t="shared" si="186"/>
        <v>8.0487581285516169E-2</v>
      </c>
      <c r="BL835" s="8">
        <f t="shared" si="187"/>
        <v>0.30434513974081062</v>
      </c>
      <c r="BM835" s="8">
        <f t="shared" si="188"/>
        <v>1.320541217377662E-3</v>
      </c>
      <c r="BN835" s="7" t="str">
        <f t="shared" si="189"/>
        <v>OK</v>
      </c>
      <c r="BO835" s="9">
        <f t="shared" si="190"/>
        <v>8.0487581285516183E-2</v>
      </c>
      <c r="BP835" s="7" t="str">
        <f t="shared" si="191"/>
        <v>OK</v>
      </c>
      <c r="BQ835" s="11">
        <f t="shared" si="192"/>
        <v>8.2923076923076913</v>
      </c>
      <c r="BR835" s="10" t="str">
        <f t="shared" si="193"/>
        <v>-</v>
      </c>
      <c r="BS835" s="9" t="str" cm="1">
        <f t="array" ref="BS835">IF(BQ835&lt;$K$45,"-",IF(BC835&lt;0,_xll.Dce_5575_1121_SigmaCr1(AN835,AG835,$B$23,$D$23),"-"))</f>
        <v>-</v>
      </c>
      <c r="BT835" s="10">
        <f t="shared" si="194"/>
        <v>0</v>
      </c>
      <c r="BU835" s="7" t="str">
        <f t="shared" si="195"/>
        <v>OK</v>
      </c>
    </row>
    <row r="836" spans="27:73">
      <c r="AA836" s="6" t="s">
        <v>282</v>
      </c>
      <c r="AB836" s="5" t="s">
        <v>283</v>
      </c>
      <c r="AC836" s="5" t="s">
        <v>284</v>
      </c>
      <c r="AD836" s="4">
        <v>4.8099999999999996</v>
      </c>
      <c r="AE836" s="4">
        <v>28</v>
      </c>
      <c r="AF836" s="5">
        <v>114.3</v>
      </c>
      <c r="AG836" s="5">
        <v>6.5000000000000009</v>
      </c>
      <c r="AH836" s="6" t="str">
        <f t="shared" si="181"/>
        <v>114.3 x 6.5</v>
      </c>
      <c r="AI836" s="11" cm="1">
        <f t="array" ref="AI836">_xll.DCEPropSectPipe(AF836, AG836, "Area")</f>
        <v>2201.3139723703698</v>
      </c>
      <c r="AJ836" s="151" cm="1">
        <f t="array" ref="AJ836">_xll.DCEPropSectPipe(AF836, AG836, "Ix")</f>
        <v>3209265.3722516391</v>
      </c>
      <c r="AK836" s="151" cm="1">
        <f t="array" ref="AK836">_xll.DCEPropSectPipe(AF836, AG836, "W")</f>
        <v>56155.124623825708</v>
      </c>
      <c r="AL836" s="151" cm="1">
        <f t="array" ref="AL836">_xll.DCEPropSectPipe(AF836, AG836, "Sx")</f>
        <v>37813.500833333332</v>
      </c>
      <c r="AM836" s="11">
        <f>2*Cal!AG836</f>
        <v>13.000000000000002</v>
      </c>
      <c r="AN836" s="11">
        <f t="shared" si="182"/>
        <v>53.9</v>
      </c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B836" s="5" t="s">
        <v>306</v>
      </c>
      <c r="BC836" s="3">
        <v>103.48396196215486</v>
      </c>
      <c r="BD836" s="3">
        <v>0</v>
      </c>
      <c r="BE836" s="3">
        <v>-9.5916661182552224E-2</v>
      </c>
      <c r="BF836" s="3">
        <v>1.0089571553340315</v>
      </c>
      <c r="BG836" s="3">
        <v>0</v>
      </c>
      <c r="BH836" s="153">
        <f t="shared" si="183"/>
        <v>1.0089571553340315</v>
      </c>
      <c r="BI836" s="153">
        <f t="shared" si="184"/>
        <v>9.5916661182552224E-2</v>
      </c>
      <c r="BJ836" s="8">
        <f t="shared" si="185"/>
        <v>0.22385755845529445</v>
      </c>
      <c r="BK836" s="8">
        <f t="shared" si="186"/>
        <v>8.5558671888415885E-2</v>
      </c>
      <c r="BL836" s="8">
        <f t="shared" si="187"/>
        <v>0.30941623034371035</v>
      </c>
      <c r="BM836" s="8">
        <f t="shared" si="188"/>
        <v>7.1374761310904827E-4</v>
      </c>
      <c r="BN836" s="7" t="str">
        <f t="shared" si="189"/>
        <v>OK</v>
      </c>
      <c r="BO836" s="9">
        <f t="shared" si="190"/>
        <v>8.5558671888415899E-2</v>
      </c>
      <c r="BP836" s="7" t="str">
        <f t="shared" si="191"/>
        <v>OK</v>
      </c>
      <c r="BQ836" s="11">
        <f t="shared" si="192"/>
        <v>8.2923076923076913</v>
      </c>
      <c r="BR836" s="10" t="str">
        <f t="shared" si="193"/>
        <v>-</v>
      </c>
      <c r="BS836" s="9" t="str" cm="1">
        <f t="array" ref="BS836">IF(BQ836&lt;$K$45,"-",IF(BC836&lt;0,_xll.Dce_5575_1121_SigmaCr1(AN836,AG836,$B$23,$D$23),"-"))</f>
        <v>-</v>
      </c>
      <c r="BT836" s="10">
        <f t="shared" si="194"/>
        <v>0</v>
      </c>
      <c r="BU836" s="7" t="str">
        <f t="shared" si="195"/>
        <v>OK</v>
      </c>
    </row>
    <row r="837" spans="27:73">
      <c r="AA837" s="6" t="s">
        <v>282</v>
      </c>
      <c r="AB837" s="5" t="s">
        <v>283</v>
      </c>
      <c r="AC837" s="5" t="s">
        <v>284</v>
      </c>
      <c r="AD837" s="4">
        <v>5.25</v>
      </c>
      <c r="AE837" s="4">
        <v>28</v>
      </c>
      <c r="AF837" s="5">
        <v>114.3</v>
      </c>
      <c r="AG837" s="5">
        <v>6.5000000000000009</v>
      </c>
      <c r="AH837" s="6" t="str">
        <f t="shared" si="181"/>
        <v>114.3 x 6.5</v>
      </c>
      <c r="AI837" s="11" cm="1">
        <f t="array" ref="AI837">_xll.DCEPropSectPipe(AF837, AG837, "Area")</f>
        <v>2201.3139723703698</v>
      </c>
      <c r="AJ837" s="151" cm="1">
        <f t="array" ref="AJ837">_xll.DCEPropSectPipe(AF837, AG837, "Ix")</f>
        <v>3209265.3722516391</v>
      </c>
      <c r="AK837" s="151" cm="1">
        <f t="array" ref="AK837">_xll.DCEPropSectPipe(AF837, AG837, "W")</f>
        <v>56155.124623825708</v>
      </c>
      <c r="AL837" s="151" cm="1">
        <f t="array" ref="AL837">_xll.DCEPropSectPipe(AF837, AG837, "Sx")</f>
        <v>37813.500833333332</v>
      </c>
      <c r="AM837" s="11">
        <f>2*Cal!AG837</f>
        <v>13.000000000000002</v>
      </c>
      <c r="AN837" s="11">
        <f t="shared" si="182"/>
        <v>53.9</v>
      </c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B837" s="5" t="s">
        <v>306</v>
      </c>
      <c r="BC837" s="3">
        <v>103.48396196215486</v>
      </c>
      <c r="BD837" s="3">
        <v>0</v>
      </c>
      <c r="BE837" s="3">
        <v>-1.4372967754494358E-2</v>
      </c>
      <c r="BF837" s="3">
        <v>1.0330830116640106</v>
      </c>
      <c r="BG837" s="3">
        <v>0</v>
      </c>
      <c r="BH837" s="153">
        <f t="shared" si="183"/>
        <v>1.0330830116640106</v>
      </c>
      <c r="BI837" s="153">
        <f t="shared" si="184"/>
        <v>1.4372967754494358E-2</v>
      </c>
      <c r="BJ837" s="8">
        <f t="shared" si="185"/>
        <v>0.22385755845529445</v>
      </c>
      <c r="BK837" s="8">
        <f t="shared" si="186"/>
        <v>8.7604523107024226E-2</v>
      </c>
      <c r="BL837" s="8">
        <f t="shared" si="187"/>
        <v>0.31146208156231869</v>
      </c>
      <c r="BM837" s="8">
        <f t="shared" si="188"/>
        <v>1.0695400884043464E-4</v>
      </c>
      <c r="BN837" s="7" t="str">
        <f t="shared" si="189"/>
        <v>OK</v>
      </c>
      <c r="BO837" s="9">
        <f t="shared" si="190"/>
        <v>8.760452310702424E-2</v>
      </c>
      <c r="BP837" s="7" t="str">
        <f t="shared" si="191"/>
        <v>OK</v>
      </c>
      <c r="BQ837" s="11">
        <f t="shared" si="192"/>
        <v>8.2923076923076913</v>
      </c>
      <c r="BR837" s="10" t="str">
        <f t="shared" si="193"/>
        <v>-</v>
      </c>
      <c r="BS837" s="9" t="str" cm="1">
        <f t="array" ref="BS837">IF(BQ837&lt;$K$45,"-",IF(BC837&lt;0,_xll.Dce_5575_1121_SigmaCr1(AN837,AG837,$B$23,$D$23),"-"))</f>
        <v>-</v>
      </c>
      <c r="BT837" s="10">
        <f t="shared" si="194"/>
        <v>0</v>
      </c>
      <c r="BU837" s="7" t="str">
        <f t="shared" si="195"/>
        <v>OK</v>
      </c>
    </row>
    <row r="838" spans="27:73">
      <c r="AA838" s="6" t="s">
        <v>282</v>
      </c>
      <c r="AB838" s="5" t="s">
        <v>283</v>
      </c>
      <c r="AC838" s="5" t="s">
        <v>284</v>
      </c>
      <c r="AD838" s="4">
        <v>5.25</v>
      </c>
      <c r="AE838" s="4">
        <v>28</v>
      </c>
      <c r="AF838" s="5">
        <v>114.3</v>
      </c>
      <c r="AG838" s="5">
        <v>6.5000000000000009</v>
      </c>
      <c r="AH838" s="6" t="str">
        <f t="shared" si="181"/>
        <v>114.3 x 6.5</v>
      </c>
      <c r="AI838" s="11" cm="1">
        <f t="array" ref="AI838">_xll.DCEPropSectPipe(AF838, AG838, "Area")</f>
        <v>2201.3139723703698</v>
      </c>
      <c r="AJ838" s="151" cm="1">
        <f t="array" ref="AJ838">_xll.DCEPropSectPipe(AF838, AG838, "Ix")</f>
        <v>3209265.3722516391</v>
      </c>
      <c r="AK838" s="151" cm="1">
        <f t="array" ref="AK838">_xll.DCEPropSectPipe(AF838, AG838, "W")</f>
        <v>56155.124623825708</v>
      </c>
      <c r="AL838" s="151" cm="1">
        <f t="array" ref="AL838">_xll.DCEPropSectPipe(AF838, AG838, "Sx")</f>
        <v>37813.500833333332</v>
      </c>
      <c r="AM838" s="11">
        <f>2*Cal!AG838</f>
        <v>13.000000000000002</v>
      </c>
      <c r="AN838" s="11">
        <f t="shared" si="182"/>
        <v>53.9</v>
      </c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B838" s="5" t="s">
        <v>306</v>
      </c>
      <c r="BC838" s="3">
        <v>103.48396196215539</v>
      </c>
      <c r="BD838" s="3">
        <v>0</v>
      </c>
      <c r="BE838" s="3">
        <v>-2.1992950705897609</v>
      </c>
      <c r="BF838" s="3">
        <v>1.0330830116641336</v>
      </c>
      <c r="BG838" s="3">
        <v>0</v>
      </c>
      <c r="BH838" s="153">
        <f t="shared" si="183"/>
        <v>1.0330830116641336</v>
      </c>
      <c r="BI838" s="153">
        <f t="shared" si="184"/>
        <v>2.1992950705897609</v>
      </c>
      <c r="BJ838" s="8">
        <f t="shared" si="185"/>
        <v>0.22385755845529559</v>
      </c>
      <c r="BK838" s="8">
        <f t="shared" si="186"/>
        <v>8.7604523107034662E-2</v>
      </c>
      <c r="BL838" s="8">
        <f t="shared" si="187"/>
        <v>0.31146208156233024</v>
      </c>
      <c r="BM838" s="8">
        <f t="shared" si="188"/>
        <v>1.6365682330917945E-2</v>
      </c>
      <c r="BN838" s="7" t="str">
        <f t="shared" si="189"/>
        <v>OK</v>
      </c>
      <c r="BO838" s="9">
        <f t="shared" si="190"/>
        <v>8.7604523107034676E-2</v>
      </c>
      <c r="BP838" s="7" t="str">
        <f t="shared" si="191"/>
        <v>OK</v>
      </c>
      <c r="BQ838" s="11">
        <f t="shared" si="192"/>
        <v>8.2923076923076913</v>
      </c>
      <c r="BR838" s="10" t="str">
        <f t="shared" si="193"/>
        <v>-</v>
      </c>
      <c r="BS838" s="9" t="str" cm="1">
        <f t="array" ref="BS838">IF(BQ838&lt;$K$45,"-",IF(BC838&lt;0,_xll.Dce_5575_1121_SigmaCr1(AN838,AG838,$B$23,$D$23),"-"))</f>
        <v>-</v>
      </c>
      <c r="BT838" s="10">
        <f t="shared" si="194"/>
        <v>0</v>
      </c>
      <c r="BU838" s="7" t="str">
        <f t="shared" si="195"/>
        <v>OK</v>
      </c>
    </row>
    <row r="839" spans="27:73">
      <c r="AA839" s="6" t="s">
        <v>282</v>
      </c>
      <c r="AB839" s="5" t="s">
        <v>283</v>
      </c>
      <c r="AC839" s="5" t="s">
        <v>284</v>
      </c>
      <c r="AD839" s="4">
        <v>5.69</v>
      </c>
      <c r="AE839" s="4">
        <v>28</v>
      </c>
      <c r="AF839" s="5">
        <v>114.3</v>
      </c>
      <c r="AG839" s="5">
        <v>6.5000000000000009</v>
      </c>
      <c r="AH839" s="6" t="str">
        <f t="shared" si="181"/>
        <v>114.3 x 6.5</v>
      </c>
      <c r="AI839" s="11" cm="1">
        <f t="array" ref="AI839">_xll.DCEPropSectPipe(AF839, AG839, "Area")</f>
        <v>2201.3139723703698</v>
      </c>
      <c r="AJ839" s="151" cm="1">
        <f t="array" ref="AJ839">_xll.DCEPropSectPipe(AF839, AG839, "Ix")</f>
        <v>3209265.3722516391</v>
      </c>
      <c r="AK839" s="151" cm="1">
        <f t="array" ref="AK839">_xll.DCEPropSectPipe(AF839, AG839, "W")</f>
        <v>56155.124623825708</v>
      </c>
      <c r="AL839" s="151" cm="1">
        <f t="array" ref="AL839">_xll.DCEPropSectPipe(AF839, AG839, "Sx")</f>
        <v>37813.500833333332</v>
      </c>
      <c r="AM839" s="11">
        <f>2*Cal!AG839</f>
        <v>13.000000000000002</v>
      </c>
      <c r="AN839" s="11">
        <f t="shared" si="182"/>
        <v>53.9</v>
      </c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B839" s="5" t="s">
        <v>306</v>
      </c>
      <c r="BC839" s="3">
        <v>103.48396196215539</v>
      </c>
      <c r="BD839" s="3">
        <v>0</v>
      </c>
      <c r="BE839" s="3">
        <v>-2.1177513771617034</v>
      </c>
      <c r="BF839" s="3">
        <v>1.9774369221097665</v>
      </c>
      <c r="BG839" s="3">
        <v>0</v>
      </c>
      <c r="BH839" s="153">
        <f t="shared" si="183"/>
        <v>1.9774369221097665</v>
      </c>
      <c r="BI839" s="153">
        <f t="shared" si="184"/>
        <v>2.1177513771617034</v>
      </c>
      <c r="BJ839" s="8">
        <f t="shared" si="185"/>
        <v>0.22385755845529559</v>
      </c>
      <c r="BK839" s="8">
        <f t="shared" si="186"/>
        <v>0.16768489712808118</v>
      </c>
      <c r="BL839" s="8">
        <f t="shared" si="187"/>
        <v>0.39154245558337675</v>
      </c>
      <c r="BM839" s="8">
        <f t="shared" si="188"/>
        <v>1.575888872664933E-2</v>
      </c>
      <c r="BN839" s="7" t="str">
        <f t="shared" si="189"/>
        <v>OK</v>
      </c>
      <c r="BO839" s="9">
        <f t="shared" si="190"/>
        <v>0.16768489712808121</v>
      </c>
      <c r="BP839" s="7" t="str">
        <f t="shared" si="191"/>
        <v>OK</v>
      </c>
      <c r="BQ839" s="11">
        <f t="shared" si="192"/>
        <v>8.2923076923076913</v>
      </c>
      <c r="BR839" s="10" t="str">
        <f t="shared" si="193"/>
        <v>-</v>
      </c>
      <c r="BS839" s="9" t="str" cm="1">
        <f t="array" ref="BS839">IF(BQ839&lt;$K$45,"-",IF(BC839&lt;0,_xll.Dce_5575_1121_SigmaCr1(AN839,AG839,$B$23,$D$23),"-"))</f>
        <v>-</v>
      </c>
      <c r="BT839" s="10">
        <f t="shared" si="194"/>
        <v>0</v>
      </c>
      <c r="BU839" s="7" t="str">
        <f t="shared" si="195"/>
        <v>OK</v>
      </c>
    </row>
    <row r="840" spans="27:73">
      <c r="AA840" s="6" t="s">
        <v>282</v>
      </c>
      <c r="AB840" s="5" t="s">
        <v>283</v>
      </c>
      <c r="AC840" s="5" t="s">
        <v>284</v>
      </c>
      <c r="AD840" s="4">
        <v>6.12</v>
      </c>
      <c r="AE840" s="4">
        <v>28</v>
      </c>
      <c r="AF840" s="5">
        <v>114.3</v>
      </c>
      <c r="AG840" s="5">
        <v>6.5000000000000009</v>
      </c>
      <c r="AH840" s="6" t="str">
        <f t="shared" si="181"/>
        <v>114.3 x 6.5</v>
      </c>
      <c r="AI840" s="11" cm="1">
        <f t="array" ref="AI840">_xll.DCEPropSectPipe(AF840, AG840, "Area")</f>
        <v>2201.3139723703698</v>
      </c>
      <c r="AJ840" s="151" cm="1">
        <f t="array" ref="AJ840">_xll.DCEPropSectPipe(AF840, AG840, "Ix")</f>
        <v>3209265.3722516391</v>
      </c>
      <c r="AK840" s="151" cm="1">
        <f t="array" ref="AK840">_xll.DCEPropSectPipe(AF840, AG840, "W")</f>
        <v>56155.124623825708</v>
      </c>
      <c r="AL840" s="151" cm="1">
        <f t="array" ref="AL840">_xll.DCEPropSectPipe(AF840, AG840, "Sx")</f>
        <v>37813.500833333332</v>
      </c>
      <c r="AM840" s="11">
        <f>2*Cal!AG840</f>
        <v>13.000000000000002</v>
      </c>
      <c r="AN840" s="11">
        <f t="shared" si="182"/>
        <v>53.9</v>
      </c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B840" s="5" t="s">
        <v>306</v>
      </c>
      <c r="BC840" s="3">
        <v>103.48396196215539</v>
      </c>
      <c r="BD840" s="3">
        <v>0</v>
      </c>
      <c r="BE840" s="3">
        <v>-2.0362076837336454</v>
      </c>
      <c r="BF840" s="3">
        <v>2.8861154666806241</v>
      </c>
      <c r="BG840" s="3">
        <v>0</v>
      </c>
      <c r="BH840" s="153">
        <f t="shared" si="183"/>
        <v>2.8861154666806241</v>
      </c>
      <c r="BI840" s="153">
        <f t="shared" si="184"/>
        <v>2.0362076837336454</v>
      </c>
      <c r="BJ840" s="8">
        <f t="shared" si="185"/>
        <v>0.22385755845529559</v>
      </c>
      <c r="BK840" s="8">
        <f t="shared" si="186"/>
        <v>0.24474003176483633</v>
      </c>
      <c r="BL840" s="8">
        <f t="shared" si="187"/>
        <v>0.46859759022013192</v>
      </c>
      <c r="BM840" s="8">
        <f t="shared" si="188"/>
        <v>1.5152095122380716E-2</v>
      </c>
      <c r="BN840" s="7" t="str">
        <f t="shared" si="189"/>
        <v>OK</v>
      </c>
      <c r="BO840" s="9">
        <f t="shared" si="190"/>
        <v>0.24474003176483639</v>
      </c>
      <c r="BP840" s="7" t="str">
        <f t="shared" si="191"/>
        <v>OK</v>
      </c>
      <c r="BQ840" s="11">
        <f t="shared" si="192"/>
        <v>8.2923076923076913</v>
      </c>
      <c r="BR840" s="10" t="str">
        <f t="shared" si="193"/>
        <v>-</v>
      </c>
      <c r="BS840" s="9" t="str" cm="1">
        <f t="array" ref="BS840">IF(BQ840&lt;$K$45,"-",IF(BC840&lt;0,_xll.Dce_5575_1121_SigmaCr1(AN840,AG840,$B$23,$D$23),"-"))</f>
        <v>-</v>
      </c>
      <c r="BT840" s="10">
        <f t="shared" si="194"/>
        <v>0</v>
      </c>
      <c r="BU840" s="7" t="str">
        <f t="shared" si="195"/>
        <v>OK</v>
      </c>
    </row>
    <row r="841" spans="27:73">
      <c r="AA841" s="6" t="s">
        <v>282</v>
      </c>
      <c r="AB841" s="5" t="s">
        <v>283</v>
      </c>
      <c r="AC841" s="5" t="s">
        <v>284</v>
      </c>
      <c r="AD841" s="4">
        <v>6.56</v>
      </c>
      <c r="AE841" s="4">
        <v>28</v>
      </c>
      <c r="AF841" s="5">
        <v>114.3</v>
      </c>
      <c r="AG841" s="5">
        <v>6.5000000000000009</v>
      </c>
      <c r="AH841" s="6" t="str">
        <f t="shared" si="181"/>
        <v>114.3 x 6.5</v>
      </c>
      <c r="AI841" s="11" cm="1">
        <f t="array" ref="AI841">_xll.DCEPropSectPipe(AF841, AG841, "Area")</f>
        <v>2201.3139723703698</v>
      </c>
      <c r="AJ841" s="151" cm="1">
        <f t="array" ref="AJ841">_xll.DCEPropSectPipe(AF841, AG841, "Ix")</f>
        <v>3209265.3722516391</v>
      </c>
      <c r="AK841" s="151" cm="1">
        <f t="array" ref="AK841">_xll.DCEPropSectPipe(AF841, AG841, "W")</f>
        <v>56155.124623825708</v>
      </c>
      <c r="AL841" s="151" cm="1">
        <f t="array" ref="AL841">_xll.DCEPropSectPipe(AF841, AG841, "Sx")</f>
        <v>37813.500833333332</v>
      </c>
      <c r="AM841" s="11">
        <f>2*Cal!AG841</f>
        <v>13.000000000000002</v>
      </c>
      <c r="AN841" s="11">
        <f t="shared" si="182"/>
        <v>53.9</v>
      </c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B841" s="5" t="s">
        <v>306</v>
      </c>
      <c r="BC841" s="3">
        <v>103.48396196215539</v>
      </c>
      <c r="BD841" s="3">
        <v>0</v>
      </c>
      <c r="BE841" s="3">
        <v>-1.9546639903055874</v>
      </c>
      <c r="BF841" s="3">
        <v>3.7591186453767063</v>
      </c>
      <c r="BG841" s="3">
        <v>0</v>
      </c>
      <c r="BH841" s="153">
        <f t="shared" si="183"/>
        <v>3.7591186453767063</v>
      </c>
      <c r="BI841" s="153">
        <f t="shared" si="184"/>
        <v>1.9546639903055874</v>
      </c>
      <c r="BJ841" s="8">
        <f t="shared" si="185"/>
        <v>0.22385755845529559</v>
      </c>
      <c r="BK841" s="8">
        <f t="shared" si="186"/>
        <v>0.31876992701730011</v>
      </c>
      <c r="BL841" s="8">
        <f t="shared" si="187"/>
        <v>0.54262748547259565</v>
      </c>
      <c r="BM841" s="8">
        <f t="shared" si="188"/>
        <v>1.45453015181121E-2</v>
      </c>
      <c r="BN841" s="7" t="str">
        <f t="shared" si="189"/>
        <v>OK</v>
      </c>
      <c r="BO841" s="9">
        <f t="shared" si="190"/>
        <v>0.31876992701730017</v>
      </c>
      <c r="BP841" s="7" t="str">
        <f t="shared" si="191"/>
        <v>OK</v>
      </c>
      <c r="BQ841" s="11">
        <f t="shared" si="192"/>
        <v>8.2923076923076913</v>
      </c>
      <c r="BR841" s="10" t="str">
        <f t="shared" si="193"/>
        <v>-</v>
      </c>
      <c r="BS841" s="9" t="str" cm="1">
        <f t="array" ref="BS841">IF(BQ841&lt;$K$45,"-",IF(BC841&lt;0,_xll.Dce_5575_1121_SigmaCr1(AN841,AG841,$B$23,$D$23),"-"))</f>
        <v>-</v>
      </c>
      <c r="BT841" s="10">
        <f t="shared" si="194"/>
        <v>0</v>
      </c>
      <c r="BU841" s="7" t="str">
        <f t="shared" si="195"/>
        <v>OK</v>
      </c>
    </row>
    <row r="842" spans="27:73">
      <c r="AA842" s="6" t="s">
        <v>282</v>
      </c>
      <c r="AB842" s="5" t="s">
        <v>283</v>
      </c>
      <c r="AC842" s="5" t="s">
        <v>284</v>
      </c>
      <c r="AD842" s="4">
        <v>7</v>
      </c>
      <c r="AE842" s="4">
        <v>28</v>
      </c>
      <c r="AF842" s="5">
        <v>114.3</v>
      </c>
      <c r="AG842" s="5">
        <v>6.5000000000000009</v>
      </c>
      <c r="AH842" s="6" t="str">
        <f t="shared" si="181"/>
        <v>114.3 x 6.5</v>
      </c>
      <c r="AI842" s="11" cm="1">
        <f t="array" ref="AI842">_xll.DCEPropSectPipe(AF842, AG842, "Area")</f>
        <v>2201.3139723703698</v>
      </c>
      <c r="AJ842" s="151" cm="1">
        <f t="array" ref="AJ842">_xll.DCEPropSectPipe(AF842, AG842, "Ix")</f>
        <v>3209265.3722516391</v>
      </c>
      <c r="AK842" s="151" cm="1">
        <f t="array" ref="AK842">_xll.DCEPropSectPipe(AF842, AG842, "W")</f>
        <v>56155.124623825708</v>
      </c>
      <c r="AL842" s="151" cm="1">
        <f t="array" ref="AL842">_xll.DCEPropSectPipe(AF842, AG842, "Sx")</f>
        <v>37813.500833333332</v>
      </c>
      <c r="AM842" s="11">
        <f>2*Cal!AG842</f>
        <v>13.000000000000002</v>
      </c>
      <c r="AN842" s="11">
        <f t="shared" si="182"/>
        <v>53.9</v>
      </c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B842" s="5" t="s">
        <v>306</v>
      </c>
      <c r="BC842" s="3">
        <v>103.48396196215539</v>
      </c>
      <c r="BD842" s="3">
        <v>0</v>
      </c>
      <c r="BE842" s="3">
        <v>-1.8731202968775296</v>
      </c>
      <c r="BF842" s="3">
        <v>4.5964464581980122</v>
      </c>
      <c r="BG842" s="3">
        <v>0</v>
      </c>
      <c r="BH842" s="153">
        <f t="shared" si="183"/>
        <v>4.5964464581980122</v>
      </c>
      <c r="BI842" s="153">
        <f t="shared" si="184"/>
        <v>1.8731202968775296</v>
      </c>
      <c r="BJ842" s="8">
        <f t="shared" si="185"/>
        <v>0.22385755845529559</v>
      </c>
      <c r="BK842" s="8">
        <f t="shared" si="186"/>
        <v>0.38977458288547245</v>
      </c>
      <c r="BL842" s="8">
        <f t="shared" si="187"/>
        <v>0.61363214134076804</v>
      </c>
      <c r="BM842" s="8">
        <f t="shared" si="188"/>
        <v>1.393850791384349E-2</v>
      </c>
      <c r="BN842" s="7" t="str">
        <f t="shared" si="189"/>
        <v>OK</v>
      </c>
      <c r="BO842" s="9">
        <f t="shared" si="190"/>
        <v>0.38977458288547251</v>
      </c>
      <c r="BP842" s="7" t="str">
        <f t="shared" si="191"/>
        <v>OK</v>
      </c>
      <c r="BQ842" s="11">
        <f t="shared" si="192"/>
        <v>8.2923076923076913</v>
      </c>
      <c r="BR842" s="10" t="str">
        <f t="shared" si="193"/>
        <v>-</v>
      </c>
      <c r="BS842" s="9" t="str" cm="1">
        <f t="array" ref="BS842">IF(BQ842&lt;$K$45,"-",IF(BC842&lt;0,_xll.Dce_5575_1121_SigmaCr1(AN842,AG842,$B$23,$D$23),"-"))</f>
        <v>-</v>
      </c>
      <c r="BT842" s="10">
        <f t="shared" si="194"/>
        <v>0</v>
      </c>
      <c r="BU842" s="7" t="str">
        <f t="shared" si="195"/>
        <v>OK</v>
      </c>
    </row>
    <row r="843" spans="27:73">
      <c r="AA843" s="6" t="s">
        <v>282</v>
      </c>
      <c r="AB843" s="5" t="s">
        <v>283</v>
      </c>
      <c r="AC843" s="5" t="s">
        <v>284</v>
      </c>
      <c r="AD843" s="4">
        <v>7</v>
      </c>
      <c r="AE843" s="4">
        <v>28</v>
      </c>
      <c r="AF843" s="5">
        <v>114.3</v>
      </c>
      <c r="AG843" s="5">
        <v>6.5000000000000009</v>
      </c>
      <c r="AH843" s="6" t="str">
        <f t="shared" si="181"/>
        <v>114.3 x 6.5</v>
      </c>
      <c r="AI843" s="11" cm="1">
        <f t="array" ref="AI843">_xll.DCEPropSectPipe(AF843, AG843, "Area")</f>
        <v>2201.3139723703698</v>
      </c>
      <c r="AJ843" s="151" cm="1">
        <f t="array" ref="AJ843">_xll.DCEPropSectPipe(AF843, AG843, "Ix")</f>
        <v>3209265.3722516391</v>
      </c>
      <c r="AK843" s="151" cm="1">
        <f t="array" ref="AK843">_xll.DCEPropSectPipe(AF843, AG843, "W")</f>
        <v>56155.124623825708</v>
      </c>
      <c r="AL843" s="151" cm="1">
        <f t="array" ref="AL843">_xll.DCEPropSectPipe(AF843, AG843, "Sx")</f>
        <v>37813.500833333332</v>
      </c>
      <c r="AM843" s="11">
        <f>2*Cal!AG843</f>
        <v>13.000000000000002</v>
      </c>
      <c r="AN843" s="11">
        <f t="shared" si="182"/>
        <v>53.9</v>
      </c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B843" s="5" t="s">
        <v>306</v>
      </c>
      <c r="BC843" s="3">
        <v>903.95793637578049</v>
      </c>
      <c r="BD843" s="3">
        <v>0</v>
      </c>
      <c r="BE843" s="3">
        <v>-7.8121099483426285E-2</v>
      </c>
      <c r="BF843" s="3">
        <v>4.5964464581980957</v>
      </c>
      <c r="BG843" s="3">
        <v>0</v>
      </c>
      <c r="BH843" s="153">
        <f t="shared" si="183"/>
        <v>4.5964464581980957</v>
      </c>
      <c r="BI843" s="153">
        <f t="shared" si="184"/>
        <v>7.8121099483426285E-2</v>
      </c>
      <c r="BJ843" s="8">
        <f t="shared" si="185"/>
        <v>1.9554509969126708</v>
      </c>
      <c r="BK843" s="8">
        <f t="shared" si="186"/>
        <v>0.38977458288547956</v>
      </c>
      <c r="BL843" s="8">
        <f t="shared" si="187"/>
        <v>2.3452255797981505</v>
      </c>
      <c r="BM843" s="8">
        <f t="shared" si="188"/>
        <v>5.813249502464213E-4</v>
      </c>
      <c r="BN843" s="7" t="str">
        <f t="shared" si="189"/>
        <v>O/S</v>
      </c>
      <c r="BO843" s="9">
        <f t="shared" si="190"/>
        <v>0.38977458288547961</v>
      </c>
      <c r="BP843" s="7" t="str">
        <f t="shared" si="191"/>
        <v>OK</v>
      </c>
      <c r="BQ843" s="11">
        <f t="shared" si="192"/>
        <v>8.2923076923076913</v>
      </c>
      <c r="BR843" s="10" t="str">
        <f t="shared" si="193"/>
        <v>-</v>
      </c>
      <c r="BS843" s="9" t="str" cm="1">
        <f t="array" ref="BS843">IF(BQ843&lt;$K$45,"-",IF(BC843&lt;0,_xll.Dce_5575_1121_SigmaCr1(AN843,AG843,$B$23,$D$23),"-"))</f>
        <v>-</v>
      </c>
      <c r="BT843" s="10">
        <f t="shared" si="194"/>
        <v>0</v>
      </c>
      <c r="BU843" s="7" t="str">
        <f t="shared" si="195"/>
        <v>OK</v>
      </c>
    </row>
    <row r="844" spans="27:73">
      <c r="AA844" s="6" t="s">
        <v>282</v>
      </c>
      <c r="AB844" s="5" t="s">
        <v>283</v>
      </c>
      <c r="AC844" s="5" t="s">
        <v>284</v>
      </c>
      <c r="AD844" s="4">
        <v>7.44</v>
      </c>
      <c r="AE844" s="4">
        <v>28</v>
      </c>
      <c r="AF844" s="5">
        <v>114.3</v>
      </c>
      <c r="AG844" s="5">
        <v>6.5000000000000009</v>
      </c>
      <c r="AH844" s="6" t="str">
        <f t="shared" si="181"/>
        <v>114.3 x 6.5</v>
      </c>
      <c r="AI844" s="11" cm="1">
        <f t="array" ref="AI844">_xll.DCEPropSectPipe(AF844, AG844, "Area")</f>
        <v>2201.3139723703698</v>
      </c>
      <c r="AJ844" s="151" cm="1">
        <f t="array" ref="AJ844">_xll.DCEPropSectPipe(AF844, AG844, "Ix")</f>
        <v>3209265.3722516391</v>
      </c>
      <c r="AK844" s="151" cm="1">
        <f t="array" ref="AK844">_xll.DCEPropSectPipe(AF844, AG844, "W")</f>
        <v>56155.124623825708</v>
      </c>
      <c r="AL844" s="151" cm="1">
        <f t="array" ref="AL844">_xll.DCEPropSectPipe(AF844, AG844, "Sx")</f>
        <v>37813.500833333332</v>
      </c>
      <c r="AM844" s="11">
        <f>2*Cal!AG844</f>
        <v>13.000000000000002</v>
      </c>
      <c r="AN844" s="11">
        <f t="shared" si="182"/>
        <v>53.9</v>
      </c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B844" s="5" t="s">
        <v>306</v>
      </c>
      <c r="BC844" s="3">
        <v>903.95793637578049</v>
      </c>
      <c r="BD844" s="3">
        <v>0</v>
      </c>
      <c r="BE844" s="3">
        <v>3.4225939446315932E-3</v>
      </c>
      <c r="BF844" s="3">
        <v>4.6127867562847058</v>
      </c>
      <c r="BG844" s="3">
        <v>0</v>
      </c>
      <c r="BH844" s="153">
        <f t="shared" si="183"/>
        <v>4.6127867562847058</v>
      </c>
      <c r="BI844" s="153">
        <f t="shared" si="184"/>
        <v>3.4225939446315932E-3</v>
      </c>
      <c r="BJ844" s="8">
        <f t="shared" si="185"/>
        <v>1.9554509969126708</v>
      </c>
      <c r="BK844" s="8">
        <f t="shared" si="186"/>
        <v>0.39116022567036896</v>
      </c>
      <c r="BL844" s="8">
        <f t="shared" si="187"/>
        <v>2.3466112225830398</v>
      </c>
      <c r="BM844" s="8">
        <f t="shared" si="188"/>
        <v>2.546865402219248E-5</v>
      </c>
      <c r="BN844" s="7" t="str">
        <f t="shared" si="189"/>
        <v>O/S</v>
      </c>
      <c r="BO844" s="9">
        <f t="shared" si="190"/>
        <v>0.39116022567036901</v>
      </c>
      <c r="BP844" s="7" t="str">
        <f t="shared" si="191"/>
        <v>OK</v>
      </c>
      <c r="BQ844" s="11">
        <f t="shared" si="192"/>
        <v>8.2923076923076913</v>
      </c>
      <c r="BR844" s="10" t="str">
        <f t="shared" si="193"/>
        <v>-</v>
      </c>
      <c r="BS844" s="9" t="str" cm="1">
        <f t="array" ref="BS844">IF(BQ844&lt;$K$45,"-",IF(BC844&lt;0,_xll.Dce_5575_1121_SigmaCr1(AN844,AG844,$B$23,$D$23),"-"))</f>
        <v>-</v>
      </c>
      <c r="BT844" s="10">
        <f t="shared" si="194"/>
        <v>0</v>
      </c>
      <c r="BU844" s="7" t="str">
        <f t="shared" si="195"/>
        <v>OK</v>
      </c>
    </row>
    <row r="845" spans="27:73">
      <c r="AA845" s="6" t="s">
        <v>282</v>
      </c>
      <c r="AB845" s="5" t="s">
        <v>283</v>
      </c>
      <c r="AC845" s="5" t="s">
        <v>284</v>
      </c>
      <c r="AD845" s="4">
        <v>7.88</v>
      </c>
      <c r="AE845" s="4">
        <v>28</v>
      </c>
      <c r="AF845" s="5">
        <v>114.3</v>
      </c>
      <c r="AG845" s="5">
        <v>6.5000000000000009</v>
      </c>
      <c r="AH845" s="6" t="str">
        <f t="shared" si="181"/>
        <v>114.3 x 6.5</v>
      </c>
      <c r="AI845" s="11" cm="1">
        <f t="array" ref="AI845">_xll.DCEPropSectPipe(AF845, AG845, "Area")</f>
        <v>2201.3139723703698</v>
      </c>
      <c r="AJ845" s="151" cm="1">
        <f t="array" ref="AJ845">_xll.DCEPropSectPipe(AF845, AG845, "Ix")</f>
        <v>3209265.3722516391</v>
      </c>
      <c r="AK845" s="151" cm="1">
        <f t="array" ref="AK845">_xll.DCEPropSectPipe(AF845, AG845, "W")</f>
        <v>56155.124623825708</v>
      </c>
      <c r="AL845" s="151" cm="1">
        <f t="array" ref="AL845">_xll.DCEPropSectPipe(AF845, AG845, "Sx")</f>
        <v>37813.500833333332</v>
      </c>
      <c r="AM845" s="11">
        <f>2*Cal!AG845</f>
        <v>13.000000000000002</v>
      </c>
      <c r="AN845" s="11">
        <f t="shared" si="182"/>
        <v>53.9</v>
      </c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B845" s="5" t="s">
        <v>306</v>
      </c>
      <c r="BC845" s="3">
        <v>903.95793637578049</v>
      </c>
      <c r="BD845" s="3">
        <v>0</v>
      </c>
      <c r="BE845" s="3">
        <v>8.4966287372689464E-2</v>
      </c>
      <c r="BF845" s="3">
        <v>4.5934516884965415</v>
      </c>
      <c r="BG845" s="3">
        <v>0</v>
      </c>
      <c r="BH845" s="153">
        <f t="shared" si="183"/>
        <v>4.5934516884965415</v>
      </c>
      <c r="BI845" s="153">
        <f t="shared" si="184"/>
        <v>8.4966287372689464E-2</v>
      </c>
      <c r="BJ845" s="8">
        <f t="shared" si="185"/>
        <v>1.9554509969126708</v>
      </c>
      <c r="BK845" s="8">
        <f t="shared" si="186"/>
        <v>0.38952062907096713</v>
      </c>
      <c r="BL845" s="8">
        <f t="shared" si="187"/>
        <v>2.344971625983638</v>
      </c>
      <c r="BM845" s="8">
        <f t="shared" si="188"/>
        <v>6.3226225829080625E-4</v>
      </c>
      <c r="BN845" s="7" t="str">
        <f t="shared" si="189"/>
        <v>O/S</v>
      </c>
      <c r="BO845" s="9">
        <f t="shared" si="190"/>
        <v>0.38952062907096724</v>
      </c>
      <c r="BP845" s="7" t="str">
        <f t="shared" si="191"/>
        <v>OK</v>
      </c>
      <c r="BQ845" s="11">
        <f t="shared" si="192"/>
        <v>8.2923076923076913</v>
      </c>
      <c r="BR845" s="10" t="str">
        <f t="shared" si="193"/>
        <v>-</v>
      </c>
      <c r="BS845" s="9" t="str" cm="1">
        <f t="array" ref="BS845">IF(BQ845&lt;$K$45,"-",IF(BC845&lt;0,_xll.Dce_5575_1121_SigmaCr1(AN845,AG845,$B$23,$D$23),"-"))</f>
        <v>-</v>
      </c>
      <c r="BT845" s="10">
        <f t="shared" si="194"/>
        <v>0</v>
      </c>
      <c r="BU845" s="7" t="str">
        <f t="shared" si="195"/>
        <v>OK</v>
      </c>
    </row>
    <row r="846" spans="27:73">
      <c r="AA846" s="6" t="s">
        <v>282</v>
      </c>
      <c r="AB846" s="5" t="s">
        <v>283</v>
      </c>
      <c r="AC846" s="5" t="s">
        <v>284</v>
      </c>
      <c r="AD846" s="4">
        <v>8.31</v>
      </c>
      <c r="AE846" s="4">
        <v>28</v>
      </c>
      <c r="AF846" s="5">
        <v>114.3</v>
      </c>
      <c r="AG846" s="5">
        <v>6.5000000000000009</v>
      </c>
      <c r="AH846" s="6" t="str">
        <f t="shared" si="181"/>
        <v>114.3 x 6.5</v>
      </c>
      <c r="AI846" s="11" cm="1">
        <f t="array" ref="AI846">_xll.DCEPropSectPipe(AF846, AG846, "Area")</f>
        <v>2201.3139723703698</v>
      </c>
      <c r="AJ846" s="151" cm="1">
        <f t="array" ref="AJ846">_xll.DCEPropSectPipe(AF846, AG846, "Ix")</f>
        <v>3209265.3722516391</v>
      </c>
      <c r="AK846" s="151" cm="1">
        <f t="array" ref="AK846">_xll.DCEPropSectPipe(AF846, AG846, "W")</f>
        <v>56155.124623825708</v>
      </c>
      <c r="AL846" s="151" cm="1">
        <f t="array" ref="AL846">_xll.DCEPropSectPipe(AF846, AG846, "Sx")</f>
        <v>37813.500833333332</v>
      </c>
      <c r="AM846" s="11">
        <f>2*Cal!AG846</f>
        <v>13.000000000000002</v>
      </c>
      <c r="AN846" s="11">
        <f t="shared" si="182"/>
        <v>53.9</v>
      </c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B846" s="5" t="s">
        <v>306</v>
      </c>
      <c r="BC846" s="3">
        <v>903.95793637578049</v>
      </c>
      <c r="BD846" s="3">
        <v>0</v>
      </c>
      <c r="BE846" s="3">
        <v>0.16650998080074733</v>
      </c>
      <c r="BF846" s="3">
        <v>4.5384412548336028</v>
      </c>
      <c r="BG846" s="3">
        <v>0</v>
      </c>
      <c r="BH846" s="153">
        <f t="shared" si="183"/>
        <v>4.5384412548336028</v>
      </c>
      <c r="BI846" s="153">
        <f t="shared" si="184"/>
        <v>0.16650998080074733</v>
      </c>
      <c r="BJ846" s="8">
        <f t="shared" si="185"/>
        <v>1.9554509969126708</v>
      </c>
      <c r="BK846" s="8">
        <f t="shared" si="186"/>
        <v>0.38485579308727408</v>
      </c>
      <c r="BL846" s="8">
        <f t="shared" si="187"/>
        <v>2.340306789999945</v>
      </c>
      <c r="BM846" s="8">
        <f t="shared" si="188"/>
        <v>1.2390558625594199E-3</v>
      </c>
      <c r="BN846" s="7" t="str">
        <f t="shared" si="189"/>
        <v>O/S</v>
      </c>
      <c r="BO846" s="9">
        <f t="shared" si="190"/>
        <v>0.38485579308727413</v>
      </c>
      <c r="BP846" s="7" t="str">
        <f t="shared" si="191"/>
        <v>OK</v>
      </c>
      <c r="BQ846" s="11">
        <f t="shared" si="192"/>
        <v>8.2923076923076913</v>
      </c>
      <c r="BR846" s="10" t="str">
        <f t="shared" si="193"/>
        <v>-</v>
      </c>
      <c r="BS846" s="9" t="str" cm="1">
        <f t="array" ref="BS846">IF(BQ846&lt;$K$45,"-",IF(BC846&lt;0,_xll.Dce_5575_1121_SigmaCr1(AN846,AG846,$B$23,$D$23),"-"))</f>
        <v>-</v>
      </c>
      <c r="BT846" s="10">
        <f t="shared" si="194"/>
        <v>0</v>
      </c>
      <c r="BU846" s="7" t="str">
        <f t="shared" si="195"/>
        <v>OK</v>
      </c>
    </row>
    <row r="847" spans="27:73">
      <c r="AA847" s="6" t="s">
        <v>282</v>
      </c>
      <c r="AB847" s="5" t="s">
        <v>283</v>
      </c>
      <c r="AC847" s="5" t="s">
        <v>284</v>
      </c>
      <c r="AD847" s="4">
        <v>8.75</v>
      </c>
      <c r="AE847" s="4">
        <v>28</v>
      </c>
      <c r="AF847" s="5">
        <v>114.3</v>
      </c>
      <c r="AG847" s="5">
        <v>6.5000000000000009</v>
      </c>
      <c r="AH847" s="6" t="str">
        <f t="shared" si="181"/>
        <v>114.3 x 6.5</v>
      </c>
      <c r="AI847" s="11" cm="1">
        <f t="array" ref="AI847">_xll.DCEPropSectPipe(AF847, AG847, "Area")</f>
        <v>2201.3139723703698</v>
      </c>
      <c r="AJ847" s="151" cm="1">
        <f t="array" ref="AJ847">_xll.DCEPropSectPipe(AF847, AG847, "Ix")</f>
        <v>3209265.3722516391</v>
      </c>
      <c r="AK847" s="151" cm="1">
        <f t="array" ref="AK847">_xll.DCEPropSectPipe(AF847, AG847, "W")</f>
        <v>56155.124623825708</v>
      </c>
      <c r="AL847" s="151" cm="1">
        <f t="array" ref="AL847">_xll.DCEPropSectPipe(AF847, AG847, "Sx")</f>
        <v>37813.500833333332</v>
      </c>
      <c r="AM847" s="11">
        <f>2*Cal!AG847</f>
        <v>13.000000000000002</v>
      </c>
      <c r="AN847" s="11">
        <f t="shared" si="182"/>
        <v>53.9</v>
      </c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B847" s="5" t="s">
        <v>306</v>
      </c>
      <c r="BC847" s="3">
        <v>903.95793637578049</v>
      </c>
      <c r="BD847" s="3">
        <v>0</v>
      </c>
      <c r="BE847" s="3">
        <v>0.2480536742288052</v>
      </c>
      <c r="BF847" s="3">
        <v>4.4477554552958889</v>
      </c>
      <c r="BG847" s="3">
        <v>0</v>
      </c>
      <c r="BH847" s="153">
        <f t="shared" si="183"/>
        <v>4.4477554552958889</v>
      </c>
      <c r="BI847" s="153">
        <f t="shared" si="184"/>
        <v>0.2480536742288052</v>
      </c>
      <c r="BJ847" s="8">
        <f t="shared" si="185"/>
        <v>1.9554509969126708</v>
      </c>
      <c r="BK847" s="8">
        <f t="shared" si="186"/>
        <v>0.37716571771928958</v>
      </c>
      <c r="BL847" s="8">
        <f t="shared" si="187"/>
        <v>2.3326167146319605</v>
      </c>
      <c r="BM847" s="8">
        <f t="shared" si="188"/>
        <v>1.8458494668280336E-3</v>
      </c>
      <c r="BN847" s="7" t="str">
        <f t="shared" si="189"/>
        <v>O/S</v>
      </c>
      <c r="BO847" s="9">
        <f t="shared" si="190"/>
        <v>0.37716571771928964</v>
      </c>
      <c r="BP847" s="7" t="str">
        <f t="shared" si="191"/>
        <v>OK</v>
      </c>
      <c r="BQ847" s="11">
        <f t="shared" si="192"/>
        <v>8.2923076923076913</v>
      </c>
      <c r="BR847" s="10" t="str">
        <f t="shared" si="193"/>
        <v>-</v>
      </c>
      <c r="BS847" s="9" t="str" cm="1">
        <f t="array" ref="BS847">IF(BQ847&lt;$K$45,"-",IF(BC847&lt;0,_xll.Dce_5575_1121_SigmaCr1(AN847,AG847,$B$23,$D$23),"-"))</f>
        <v>-</v>
      </c>
      <c r="BT847" s="10">
        <f t="shared" si="194"/>
        <v>0</v>
      </c>
      <c r="BU847" s="7" t="str">
        <f t="shared" si="195"/>
        <v>OK</v>
      </c>
    </row>
    <row r="848" spans="27:73">
      <c r="AA848" s="6" t="s">
        <v>282</v>
      </c>
      <c r="AB848" s="5" t="s">
        <v>283</v>
      </c>
      <c r="AC848" s="5" t="s">
        <v>284</v>
      </c>
      <c r="AD848" s="4">
        <v>8.75</v>
      </c>
      <c r="AE848" s="4">
        <v>28</v>
      </c>
      <c r="AF848" s="5">
        <v>114.3</v>
      </c>
      <c r="AG848" s="5">
        <v>6.5000000000000009</v>
      </c>
      <c r="AH848" s="6" t="str">
        <f t="shared" si="181"/>
        <v>114.3 x 6.5</v>
      </c>
      <c r="AI848" s="11" cm="1">
        <f t="array" ref="AI848">_xll.DCEPropSectPipe(AF848, AG848, "Area")</f>
        <v>2201.3139723703698</v>
      </c>
      <c r="AJ848" s="151" cm="1">
        <f t="array" ref="AJ848">_xll.DCEPropSectPipe(AF848, AG848, "Ix")</f>
        <v>3209265.3722516391</v>
      </c>
      <c r="AK848" s="151" cm="1">
        <f t="array" ref="AK848">_xll.DCEPropSectPipe(AF848, AG848, "W")</f>
        <v>56155.124623825708</v>
      </c>
      <c r="AL848" s="151" cm="1">
        <f t="array" ref="AL848">_xll.DCEPropSectPipe(AF848, AG848, "Sx")</f>
        <v>37813.500833333332</v>
      </c>
      <c r="AM848" s="11">
        <f>2*Cal!AG848</f>
        <v>13.000000000000002</v>
      </c>
      <c r="AN848" s="11">
        <f t="shared" si="182"/>
        <v>53.9</v>
      </c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B848" s="5" t="s">
        <v>306</v>
      </c>
      <c r="BC848" s="3">
        <v>903.95793637577981</v>
      </c>
      <c r="BD848" s="3">
        <v>0</v>
      </c>
      <c r="BE848" s="3">
        <v>-1.6647947124083877</v>
      </c>
      <c r="BF848" s="3">
        <v>4.4477554552960576</v>
      </c>
      <c r="BG848" s="3">
        <v>0</v>
      </c>
      <c r="BH848" s="153">
        <f t="shared" si="183"/>
        <v>4.4477554552960576</v>
      </c>
      <c r="BI848" s="153">
        <f t="shared" si="184"/>
        <v>1.6647947124083877</v>
      </c>
      <c r="BJ848" s="8">
        <f t="shared" si="185"/>
        <v>1.9554509969126692</v>
      </c>
      <c r="BK848" s="8">
        <f t="shared" si="186"/>
        <v>0.37716571771930385</v>
      </c>
      <c r="BL848" s="8">
        <f t="shared" si="187"/>
        <v>2.332616714631973</v>
      </c>
      <c r="BM848" s="8">
        <f t="shared" si="188"/>
        <v>1.2388288308290274E-2</v>
      </c>
      <c r="BN848" s="7" t="str">
        <f t="shared" si="189"/>
        <v>O/S</v>
      </c>
      <c r="BO848" s="9">
        <f t="shared" si="190"/>
        <v>0.37716571771930391</v>
      </c>
      <c r="BP848" s="7" t="str">
        <f t="shared" si="191"/>
        <v>OK</v>
      </c>
      <c r="BQ848" s="11">
        <f t="shared" si="192"/>
        <v>8.2923076923076913</v>
      </c>
      <c r="BR848" s="10" t="str">
        <f t="shared" si="193"/>
        <v>-</v>
      </c>
      <c r="BS848" s="9" t="str" cm="1">
        <f t="array" ref="BS848">IF(BQ848&lt;$K$45,"-",IF(BC848&lt;0,_xll.Dce_5575_1121_SigmaCr1(AN848,AG848,$B$23,$D$23),"-"))</f>
        <v>-</v>
      </c>
      <c r="BT848" s="10">
        <f t="shared" si="194"/>
        <v>0</v>
      </c>
      <c r="BU848" s="7" t="str">
        <f t="shared" si="195"/>
        <v>OK</v>
      </c>
    </row>
    <row r="849" spans="27:73">
      <c r="AA849" s="6" t="s">
        <v>282</v>
      </c>
      <c r="AB849" s="5" t="s">
        <v>283</v>
      </c>
      <c r="AC849" s="5" t="s">
        <v>284</v>
      </c>
      <c r="AD849" s="4">
        <v>9.19</v>
      </c>
      <c r="AE849" s="4">
        <v>28</v>
      </c>
      <c r="AF849" s="5">
        <v>114.3</v>
      </c>
      <c r="AG849" s="5">
        <v>6.5000000000000009</v>
      </c>
      <c r="AH849" s="6" t="str">
        <f t="shared" si="181"/>
        <v>114.3 x 6.5</v>
      </c>
      <c r="AI849" s="11" cm="1">
        <f t="array" ref="AI849">_xll.DCEPropSectPipe(AF849, AG849, "Area")</f>
        <v>2201.3139723703698</v>
      </c>
      <c r="AJ849" s="151" cm="1">
        <f t="array" ref="AJ849">_xll.DCEPropSectPipe(AF849, AG849, "Ix")</f>
        <v>3209265.3722516391</v>
      </c>
      <c r="AK849" s="151" cm="1">
        <f t="array" ref="AK849">_xll.DCEPropSectPipe(AF849, AG849, "W")</f>
        <v>56155.124623825708</v>
      </c>
      <c r="AL849" s="151" cm="1">
        <f t="array" ref="AL849">_xll.DCEPropSectPipe(AF849, AG849, "Sx")</f>
        <v>37813.500833333332</v>
      </c>
      <c r="AM849" s="11">
        <f>2*Cal!AG849</f>
        <v>13.000000000000002</v>
      </c>
      <c r="AN849" s="11">
        <f t="shared" si="182"/>
        <v>53.9</v>
      </c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B849" s="5" t="s">
        <v>306</v>
      </c>
      <c r="BC849" s="3">
        <v>903.95793637577981</v>
      </c>
      <c r="BD849" s="3">
        <v>0</v>
      </c>
      <c r="BE849" s="3">
        <v>-1.5832510189803299</v>
      </c>
      <c r="BF849" s="3">
        <v>5.1582654590373398</v>
      </c>
      <c r="BG849" s="3">
        <v>0</v>
      </c>
      <c r="BH849" s="153">
        <f t="shared" si="183"/>
        <v>5.1582654590373398</v>
      </c>
      <c r="BI849" s="153">
        <f t="shared" si="184"/>
        <v>1.5832510189803299</v>
      </c>
      <c r="BJ849" s="8">
        <f t="shared" si="185"/>
        <v>1.9554509969126692</v>
      </c>
      <c r="BK849" s="8">
        <f t="shared" si="186"/>
        <v>0.43741633585720879</v>
      </c>
      <c r="BL849" s="8">
        <f t="shared" si="187"/>
        <v>2.3928673327698782</v>
      </c>
      <c r="BM849" s="8">
        <f t="shared" si="188"/>
        <v>1.178149470402166E-2</v>
      </c>
      <c r="BN849" s="7" t="str">
        <f t="shared" si="189"/>
        <v>O/S</v>
      </c>
      <c r="BO849" s="9">
        <f t="shared" si="190"/>
        <v>0.43741633585720885</v>
      </c>
      <c r="BP849" s="7" t="str">
        <f t="shared" si="191"/>
        <v>OK</v>
      </c>
      <c r="BQ849" s="11">
        <f t="shared" si="192"/>
        <v>8.2923076923076913</v>
      </c>
      <c r="BR849" s="10" t="str">
        <f t="shared" si="193"/>
        <v>-</v>
      </c>
      <c r="BS849" s="9" t="str" cm="1">
        <f t="array" ref="BS849">IF(BQ849&lt;$K$45,"-",IF(BC849&lt;0,_xll.Dce_5575_1121_SigmaCr1(AN849,AG849,$B$23,$D$23),"-"))</f>
        <v>-</v>
      </c>
      <c r="BT849" s="10">
        <f t="shared" si="194"/>
        <v>0</v>
      </c>
      <c r="BU849" s="7" t="str">
        <f t="shared" si="195"/>
        <v>OK</v>
      </c>
    </row>
    <row r="850" spans="27:73">
      <c r="AA850" s="6" t="s">
        <v>282</v>
      </c>
      <c r="AB850" s="5" t="s">
        <v>283</v>
      </c>
      <c r="AC850" s="5" t="s">
        <v>284</v>
      </c>
      <c r="AD850" s="4">
        <v>9.6199999999999992</v>
      </c>
      <c r="AE850" s="4">
        <v>28</v>
      </c>
      <c r="AF850" s="5">
        <v>114.3</v>
      </c>
      <c r="AG850" s="5">
        <v>6.5000000000000009</v>
      </c>
      <c r="AH850" s="6" t="str">
        <f t="shared" si="181"/>
        <v>114.3 x 6.5</v>
      </c>
      <c r="AI850" s="11" cm="1">
        <f t="array" ref="AI850">_xll.DCEPropSectPipe(AF850, AG850, "Area")</f>
        <v>2201.3139723703698</v>
      </c>
      <c r="AJ850" s="151" cm="1">
        <f t="array" ref="AJ850">_xll.DCEPropSectPipe(AF850, AG850, "Ix")</f>
        <v>3209265.3722516391</v>
      </c>
      <c r="AK850" s="151" cm="1">
        <f t="array" ref="AK850">_xll.DCEPropSectPipe(AF850, AG850, "W")</f>
        <v>56155.124623825708</v>
      </c>
      <c r="AL850" s="151" cm="1">
        <f t="array" ref="AL850">_xll.DCEPropSectPipe(AF850, AG850, "Sx")</f>
        <v>37813.500833333332</v>
      </c>
      <c r="AM850" s="11">
        <f>2*Cal!AG850</f>
        <v>13.000000000000002</v>
      </c>
      <c r="AN850" s="11">
        <f t="shared" si="182"/>
        <v>53.9</v>
      </c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B850" s="5" t="s">
        <v>306</v>
      </c>
      <c r="BC850" s="3">
        <v>903.95793637577981</v>
      </c>
      <c r="BD850" s="3">
        <v>0</v>
      </c>
      <c r="BE850" s="3">
        <v>-1.5017073255522719</v>
      </c>
      <c r="BF850" s="3">
        <v>5.8331000969038458</v>
      </c>
      <c r="BG850" s="3">
        <v>0</v>
      </c>
      <c r="BH850" s="153">
        <f t="shared" si="183"/>
        <v>5.8331000969038458</v>
      </c>
      <c r="BI850" s="153">
        <f t="shared" si="184"/>
        <v>1.5017073255522719</v>
      </c>
      <c r="BJ850" s="8">
        <f t="shared" si="185"/>
        <v>1.9554509969126692</v>
      </c>
      <c r="BK850" s="8">
        <f t="shared" si="186"/>
        <v>0.49464171461082218</v>
      </c>
      <c r="BL850" s="8">
        <f t="shared" si="187"/>
        <v>2.4500927115234914</v>
      </c>
      <c r="BM850" s="8">
        <f t="shared" si="188"/>
        <v>1.1174701099753047E-2</v>
      </c>
      <c r="BN850" s="7" t="str">
        <f t="shared" si="189"/>
        <v>O/S</v>
      </c>
      <c r="BO850" s="9">
        <f t="shared" si="190"/>
        <v>0.49464171461082224</v>
      </c>
      <c r="BP850" s="7" t="str">
        <f t="shared" si="191"/>
        <v>OK</v>
      </c>
      <c r="BQ850" s="11">
        <f t="shared" si="192"/>
        <v>8.2923076923076913</v>
      </c>
      <c r="BR850" s="10" t="str">
        <f t="shared" si="193"/>
        <v>-</v>
      </c>
      <c r="BS850" s="9" t="str" cm="1">
        <f t="array" ref="BS850">IF(BQ850&lt;$K$45,"-",IF(BC850&lt;0,_xll.Dce_5575_1121_SigmaCr1(AN850,AG850,$B$23,$D$23),"-"))</f>
        <v>-</v>
      </c>
      <c r="BT850" s="10">
        <f t="shared" si="194"/>
        <v>0</v>
      </c>
      <c r="BU850" s="7" t="str">
        <f t="shared" si="195"/>
        <v>OK</v>
      </c>
    </row>
    <row r="851" spans="27:73">
      <c r="AA851" s="6" t="s">
        <v>282</v>
      </c>
      <c r="AB851" s="5" t="s">
        <v>283</v>
      </c>
      <c r="AC851" s="5" t="s">
        <v>284</v>
      </c>
      <c r="AD851" s="4">
        <v>10.06</v>
      </c>
      <c r="AE851" s="4">
        <v>28</v>
      </c>
      <c r="AF851" s="5">
        <v>114.3</v>
      </c>
      <c r="AG851" s="5">
        <v>6.5000000000000009</v>
      </c>
      <c r="AH851" s="6" t="str">
        <f t="shared" si="181"/>
        <v>114.3 x 6.5</v>
      </c>
      <c r="AI851" s="11" cm="1">
        <f t="array" ref="AI851">_xll.DCEPropSectPipe(AF851, AG851, "Area")</f>
        <v>2201.3139723703698</v>
      </c>
      <c r="AJ851" s="151" cm="1">
        <f t="array" ref="AJ851">_xll.DCEPropSectPipe(AF851, AG851, "Ix")</f>
        <v>3209265.3722516391</v>
      </c>
      <c r="AK851" s="151" cm="1">
        <f t="array" ref="AK851">_xll.DCEPropSectPipe(AF851, AG851, "W")</f>
        <v>56155.124623825708</v>
      </c>
      <c r="AL851" s="151" cm="1">
        <f t="array" ref="AL851">_xll.DCEPropSectPipe(AF851, AG851, "Sx")</f>
        <v>37813.500833333332</v>
      </c>
      <c r="AM851" s="11">
        <f>2*Cal!AG851</f>
        <v>13.000000000000002</v>
      </c>
      <c r="AN851" s="11">
        <f t="shared" si="182"/>
        <v>53.9</v>
      </c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B851" s="5" t="s">
        <v>306</v>
      </c>
      <c r="BC851" s="3">
        <v>903.95793637577981</v>
      </c>
      <c r="BD851" s="3">
        <v>0</v>
      </c>
      <c r="BE851" s="3">
        <v>-1.4201636321242139</v>
      </c>
      <c r="BF851" s="3">
        <v>6.4722593688955765</v>
      </c>
      <c r="BG851" s="3">
        <v>0</v>
      </c>
      <c r="BH851" s="153">
        <f t="shared" si="183"/>
        <v>6.4722593688955765</v>
      </c>
      <c r="BI851" s="153">
        <f t="shared" si="184"/>
        <v>1.4201636321242139</v>
      </c>
      <c r="BJ851" s="8">
        <f t="shared" si="185"/>
        <v>1.9554509969126692</v>
      </c>
      <c r="BK851" s="8">
        <f t="shared" si="186"/>
        <v>0.54884185398014429</v>
      </c>
      <c r="BL851" s="8">
        <f t="shared" si="187"/>
        <v>2.5042928508928135</v>
      </c>
      <c r="BM851" s="8">
        <f t="shared" si="188"/>
        <v>1.0567907495484433E-2</v>
      </c>
      <c r="BN851" s="7" t="str">
        <f t="shared" si="189"/>
        <v>O/S</v>
      </c>
      <c r="BO851" s="9">
        <f t="shared" si="190"/>
        <v>0.54884185398014429</v>
      </c>
      <c r="BP851" s="7" t="str">
        <f t="shared" si="191"/>
        <v>OK</v>
      </c>
      <c r="BQ851" s="11">
        <f t="shared" si="192"/>
        <v>8.2923076923076913</v>
      </c>
      <c r="BR851" s="10" t="str">
        <f t="shared" si="193"/>
        <v>-</v>
      </c>
      <c r="BS851" s="9" t="str" cm="1">
        <f t="array" ref="BS851">IF(BQ851&lt;$K$45,"-",IF(BC851&lt;0,_xll.Dce_5575_1121_SigmaCr1(AN851,AG851,$B$23,$D$23),"-"))</f>
        <v>-</v>
      </c>
      <c r="BT851" s="10">
        <f t="shared" si="194"/>
        <v>0</v>
      </c>
      <c r="BU851" s="7" t="str">
        <f t="shared" si="195"/>
        <v>OK</v>
      </c>
    </row>
    <row r="852" spans="27:73">
      <c r="AA852" s="6" t="s">
        <v>282</v>
      </c>
      <c r="AB852" s="5" t="s">
        <v>283</v>
      </c>
      <c r="AC852" s="5" t="s">
        <v>284</v>
      </c>
      <c r="AD852" s="4">
        <v>10.5</v>
      </c>
      <c r="AE852" s="4">
        <v>28</v>
      </c>
      <c r="AF852" s="5">
        <v>114.3</v>
      </c>
      <c r="AG852" s="5">
        <v>6.5000000000000009</v>
      </c>
      <c r="AH852" s="6" t="str">
        <f t="shared" si="181"/>
        <v>114.3 x 6.5</v>
      </c>
      <c r="AI852" s="11" cm="1">
        <f t="array" ref="AI852">_xll.DCEPropSectPipe(AF852, AG852, "Area")</f>
        <v>2201.3139723703698</v>
      </c>
      <c r="AJ852" s="151" cm="1">
        <f t="array" ref="AJ852">_xll.DCEPropSectPipe(AF852, AG852, "Ix")</f>
        <v>3209265.3722516391</v>
      </c>
      <c r="AK852" s="151" cm="1">
        <f t="array" ref="AK852">_xll.DCEPropSectPipe(AF852, AG852, "W")</f>
        <v>56155.124623825708</v>
      </c>
      <c r="AL852" s="151" cm="1">
        <f t="array" ref="AL852">_xll.DCEPropSectPipe(AF852, AG852, "Sx")</f>
        <v>37813.500833333332</v>
      </c>
      <c r="AM852" s="11">
        <f>2*Cal!AG852</f>
        <v>13.000000000000002</v>
      </c>
      <c r="AN852" s="11">
        <f t="shared" si="182"/>
        <v>53.9</v>
      </c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B852" s="5" t="s">
        <v>306</v>
      </c>
      <c r="BC852" s="3">
        <v>903.95793637577981</v>
      </c>
      <c r="BD852" s="3">
        <v>0</v>
      </c>
      <c r="BE852" s="3">
        <v>-1.3386199386961561</v>
      </c>
      <c r="BF852" s="3">
        <v>7.075743275012532</v>
      </c>
      <c r="BG852" s="3">
        <v>0</v>
      </c>
      <c r="BH852" s="153">
        <f t="shared" si="183"/>
        <v>7.075743275012532</v>
      </c>
      <c r="BI852" s="153">
        <f t="shared" si="184"/>
        <v>1.3386199386961561</v>
      </c>
      <c r="BJ852" s="8">
        <f t="shared" si="185"/>
        <v>1.9554509969126692</v>
      </c>
      <c r="BK852" s="8">
        <f t="shared" si="186"/>
        <v>0.60001675396517495</v>
      </c>
      <c r="BL852" s="8">
        <f t="shared" si="187"/>
        <v>2.5554677508778441</v>
      </c>
      <c r="BM852" s="8">
        <f t="shared" si="188"/>
        <v>9.9611138912158188E-3</v>
      </c>
      <c r="BN852" s="7" t="str">
        <f t="shared" si="189"/>
        <v>O/S</v>
      </c>
      <c r="BO852" s="9">
        <f t="shared" si="190"/>
        <v>0.60001675396517506</v>
      </c>
      <c r="BP852" s="7" t="str">
        <f t="shared" si="191"/>
        <v>OK</v>
      </c>
      <c r="BQ852" s="11">
        <f t="shared" si="192"/>
        <v>8.2923076923076913</v>
      </c>
      <c r="BR852" s="10" t="str">
        <f t="shared" si="193"/>
        <v>-</v>
      </c>
      <c r="BS852" s="9" t="str" cm="1">
        <f t="array" ref="BS852">IF(BQ852&lt;$K$45,"-",IF(BC852&lt;0,_xll.Dce_5575_1121_SigmaCr1(AN852,AG852,$B$23,$D$23),"-"))</f>
        <v>-</v>
      </c>
      <c r="BT852" s="10">
        <f t="shared" si="194"/>
        <v>0</v>
      </c>
      <c r="BU852" s="7" t="str">
        <f t="shared" si="195"/>
        <v>OK</v>
      </c>
    </row>
    <row r="853" spans="27:73">
      <c r="AA853" s="6" t="s">
        <v>282</v>
      </c>
      <c r="AB853" s="5" t="s">
        <v>283</v>
      </c>
      <c r="AC853" s="5" t="s">
        <v>284</v>
      </c>
      <c r="AD853" s="4">
        <v>10.5</v>
      </c>
      <c r="AE853" s="4">
        <v>28</v>
      </c>
      <c r="AF853" s="5">
        <v>114.3</v>
      </c>
      <c r="AG853" s="5">
        <v>6.5000000000000009</v>
      </c>
      <c r="AH853" s="6" t="str">
        <f t="shared" si="181"/>
        <v>114.3 x 6.5</v>
      </c>
      <c r="AI853" s="11" cm="1">
        <f t="array" ref="AI853">_xll.DCEPropSectPipe(AF853, AG853, "Area")</f>
        <v>2201.3139723703698</v>
      </c>
      <c r="AJ853" s="151" cm="1">
        <f t="array" ref="AJ853">_xll.DCEPropSectPipe(AF853, AG853, "Ix")</f>
        <v>3209265.3722516391</v>
      </c>
      <c r="AK853" s="151" cm="1">
        <f t="array" ref="AK853">_xll.DCEPropSectPipe(AF853, AG853, "W")</f>
        <v>56155.124623825708</v>
      </c>
      <c r="AL853" s="151" cm="1">
        <f t="array" ref="AL853">_xll.DCEPropSectPipe(AF853, AG853, "Sx")</f>
        <v>37813.500833333332</v>
      </c>
      <c r="AM853" s="11">
        <f>2*Cal!AG853</f>
        <v>13.000000000000002</v>
      </c>
      <c r="AN853" s="11">
        <f t="shared" si="182"/>
        <v>53.9</v>
      </c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B853" s="5" t="s">
        <v>306</v>
      </c>
      <c r="BC853" s="3">
        <v>1304.1800780604378</v>
      </c>
      <c r="BD853" s="3">
        <v>0</v>
      </c>
      <c r="BE853" s="3">
        <v>0.38278640341233883</v>
      </c>
      <c r="BF853" s="3">
        <v>7.0757432750122549</v>
      </c>
      <c r="BG853" s="3">
        <v>0</v>
      </c>
      <c r="BH853" s="153">
        <f t="shared" si="183"/>
        <v>7.0757432750122549</v>
      </c>
      <c r="BI853" s="153">
        <f t="shared" si="184"/>
        <v>0.38278640341233883</v>
      </c>
      <c r="BJ853" s="8">
        <f t="shared" si="185"/>
        <v>2.8212156021569244</v>
      </c>
      <c r="BK853" s="8">
        <f t="shared" si="186"/>
        <v>0.60001675396515142</v>
      </c>
      <c r="BL853" s="8">
        <f t="shared" si="187"/>
        <v>3.4212323561220757</v>
      </c>
      <c r="BM853" s="8">
        <f t="shared" si="188"/>
        <v>2.8484402855325102E-3</v>
      </c>
      <c r="BN853" s="7" t="str">
        <f t="shared" si="189"/>
        <v>O/S</v>
      </c>
      <c r="BO853" s="9">
        <f t="shared" si="190"/>
        <v>0.60001675396515153</v>
      </c>
      <c r="BP853" s="7" t="str">
        <f t="shared" si="191"/>
        <v>OK</v>
      </c>
      <c r="BQ853" s="11">
        <f t="shared" si="192"/>
        <v>8.2923076923076913</v>
      </c>
      <c r="BR853" s="10" t="str">
        <f t="shared" si="193"/>
        <v>-</v>
      </c>
      <c r="BS853" s="9" t="str" cm="1">
        <f t="array" ref="BS853">IF(BQ853&lt;$K$45,"-",IF(BC853&lt;0,_xll.Dce_5575_1121_SigmaCr1(AN853,AG853,$B$23,$D$23),"-"))</f>
        <v>-</v>
      </c>
      <c r="BT853" s="10">
        <f t="shared" si="194"/>
        <v>0</v>
      </c>
      <c r="BU853" s="7" t="str">
        <f t="shared" si="195"/>
        <v>OK</v>
      </c>
    </row>
    <row r="854" spans="27:73">
      <c r="AA854" s="6" t="s">
        <v>282</v>
      </c>
      <c r="AB854" s="5" t="s">
        <v>283</v>
      </c>
      <c r="AC854" s="5" t="s">
        <v>284</v>
      </c>
      <c r="AD854" s="4">
        <v>10.94</v>
      </c>
      <c r="AE854" s="4">
        <v>28</v>
      </c>
      <c r="AF854" s="5">
        <v>114.3</v>
      </c>
      <c r="AG854" s="5">
        <v>6.5000000000000009</v>
      </c>
      <c r="AH854" s="6" t="str">
        <f t="shared" si="181"/>
        <v>114.3 x 6.5</v>
      </c>
      <c r="AI854" s="11" cm="1">
        <f t="array" ref="AI854">_xll.DCEPropSectPipe(AF854, AG854, "Area")</f>
        <v>2201.3139723703698</v>
      </c>
      <c r="AJ854" s="151" cm="1">
        <f t="array" ref="AJ854">_xll.DCEPropSectPipe(AF854, AG854, "Ix")</f>
        <v>3209265.3722516391</v>
      </c>
      <c r="AK854" s="151" cm="1">
        <f t="array" ref="AK854">_xll.DCEPropSectPipe(AF854, AG854, "W")</f>
        <v>56155.124623825708</v>
      </c>
      <c r="AL854" s="151" cm="1">
        <f t="array" ref="AL854">_xll.DCEPropSectPipe(AF854, AG854, "Sx")</f>
        <v>37813.500833333332</v>
      </c>
      <c r="AM854" s="11">
        <f>2*Cal!AG854</f>
        <v>13.000000000000002</v>
      </c>
      <c r="AN854" s="11">
        <f t="shared" si="182"/>
        <v>53.9</v>
      </c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B854" s="5" t="s">
        <v>306</v>
      </c>
      <c r="BC854" s="3">
        <v>1304.1800780604378</v>
      </c>
      <c r="BD854" s="3">
        <v>0</v>
      </c>
      <c r="BE854" s="3">
        <v>0.46433009684039672</v>
      </c>
      <c r="BF854" s="3">
        <v>6.8904365405819687</v>
      </c>
      <c r="BG854" s="3">
        <v>0</v>
      </c>
      <c r="BH854" s="153">
        <f t="shared" si="183"/>
        <v>6.8904365405819687</v>
      </c>
      <c r="BI854" s="153">
        <f t="shared" si="184"/>
        <v>0.46433009684039672</v>
      </c>
      <c r="BJ854" s="8">
        <f t="shared" si="185"/>
        <v>2.8212156021569244</v>
      </c>
      <c r="BK854" s="8">
        <f t="shared" si="186"/>
        <v>0.58430290724131739</v>
      </c>
      <c r="BL854" s="8">
        <f t="shared" si="187"/>
        <v>3.4055185093982416</v>
      </c>
      <c r="BM854" s="8">
        <f t="shared" si="188"/>
        <v>3.4552338898011241E-3</v>
      </c>
      <c r="BN854" s="7" t="str">
        <f t="shared" si="189"/>
        <v>O/S</v>
      </c>
      <c r="BO854" s="9">
        <f t="shared" si="190"/>
        <v>0.58430290724131739</v>
      </c>
      <c r="BP854" s="7" t="str">
        <f t="shared" si="191"/>
        <v>OK</v>
      </c>
      <c r="BQ854" s="11">
        <f t="shared" si="192"/>
        <v>8.2923076923076913</v>
      </c>
      <c r="BR854" s="10" t="str">
        <f t="shared" si="193"/>
        <v>-</v>
      </c>
      <c r="BS854" s="9" t="str" cm="1">
        <f t="array" ref="BS854">IF(BQ854&lt;$K$45,"-",IF(BC854&lt;0,_xll.Dce_5575_1121_SigmaCr1(AN854,AG854,$B$23,$D$23),"-"))</f>
        <v>-</v>
      </c>
      <c r="BT854" s="10">
        <f t="shared" si="194"/>
        <v>0</v>
      </c>
      <c r="BU854" s="7" t="str">
        <f t="shared" si="195"/>
        <v>OK</v>
      </c>
    </row>
    <row r="855" spans="27:73">
      <c r="AA855" s="6" t="s">
        <v>282</v>
      </c>
      <c r="AB855" s="5" t="s">
        <v>283</v>
      </c>
      <c r="AC855" s="5" t="s">
        <v>284</v>
      </c>
      <c r="AD855" s="4">
        <v>11.38</v>
      </c>
      <c r="AE855" s="4">
        <v>28</v>
      </c>
      <c r="AF855" s="5">
        <v>114.3</v>
      </c>
      <c r="AG855" s="5">
        <v>6.5000000000000009</v>
      </c>
      <c r="AH855" s="6" t="str">
        <f t="shared" si="181"/>
        <v>114.3 x 6.5</v>
      </c>
      <c r="AI855" s="11" cm="1">
        <f t="array" ref="AI855">_xll.DCEPropSectPipe(AF855, AG855, "Area")</f>
        <v>2201.3139723703698</v>
      </c>
      <c r="AJ855" s="151" cm="1">
        <f t="array" ref="AJ855">_xll.DCEPropSectPipe(AF855, AG855, "Ix")</f>
        <v>3209265.3722516391</v>
      </c>
      <c r="AK855" s="151" cm="1">
        <f t="array" ref="AK855">_xll.DCEPropSectPipe(AF855, AG855, "W")</f>
        <v>56155.124623825708</v>
      </c>
      <c r="AL855" s="151" cm="1">
        <f t="array" ref="AL855">_xll.DCEPropSectPipe(AF855, AG855, "Sx")</f>
        <v>37813.500833333332</v>
      </c>
      <c r="AM855" s="11">
        <f>2*Cal!AG855</f>
        <v>13.000000000000002</v>
      </c>
      <c r="AN855" s="11">
        <f t="shared" si="182"/>
        <v>53.9</v>
      </c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B855" s="5" t="s">
        <v>306</v>
      </c>
      <c r="BC855" s="3">
        <v>1304.1800780604378</v>
      </c>
      <c r="BD855" s="3">
        <v>0</v>
      </c>
      <c r="BE855" s="3">
        <v>0.54587379026845473</v>
      </c>
      <c r="BF855" s="3">
        <v>6.6694544402769074</v>
      </c>
      <c r="BG855" s="3">
        <v>0</v>
      </c>
      <c r="BH855" s="153">
        <f t="shared" si="183"/>
        <v>6.6694544402769074</v>
      </c>
      <c r="BI855" s="153">
        <f t="shared" si="184"/>
        <v>0.54587379026845473</v>
      </c>
      <c r="BJ855" s="8">
        <f t="shared" si="185"/>
        <v>2.8212156021569244</v>
      </c>
      <c r="BK855" s="8">
        <f t="shared" si="186"/>
        <v>0.56556382113319192</v>
      </c>
      <c r="BL855" s="8">
        <f t="shared" si="187"/>
        <v>3.3867794232901165</v>
      </c>
      <c r="BM855" s="8">
        <f t="shared" si="188"/>
        <v>4.0620274940697384E-3</v>
      </c>
      <c r="BN855" s="7" t="str">
        <f t="shared" si="189"/>
        <v>O/S</v>
      </c>
      <c r="BO855" s="9">
        <f t="shared" si="190"/>
        <v>0.56556382113319204</v>
      </c>
      <c r="BP855" s="7" t="str">
        <f t="shared" si="191"/>
        <v>OK</v>
      </c>
      <c r="BQ855" s="11">
        <f t="shared" si="192"/>
        <v>8.2923076923076913</v>
      </c>
      <c r="BR855" s="10" t="str">
        <f t="shared" si="193"/>
        <v>-</v>
      </c>
      <c r="BS855" s="9" t="str" cm="1">
        <f t="array" ref="BS855">IF(BQ855&lt;$K$45,"-",IF(BC855&lt;0,_xll.Dce_5575_1121_SigmaCr1(AN855,AG855,$B$23,$D$23),"-"))</f>
        <v>-</v>
      </c>
      <c r="BT855" s="10">
        <f t="shared" si="194"/>
        <v>0</v>
      </c>
      <c r="BU855" s="7" t="str">
        <f t="shared" si="195"/>
        <v>OK</v>
      </c>
    </row>
    <row r="856" spans="27:73">
      <c r="AA856" s="6" t="s">
        <v>282</v>
      </c>
      <c r="AB856" s="5" t="s">
        <v>283</v>
      </c>
      <c r="AC856" s="5" t="s">
        <v>284</v>
      </c>
      <c r="AD856" s="4">
        <v>11.81</v>
      </c>
      <c r="AE856" s="4">
        <v>28</v>
      </c>
      <c r="AF856" s="5">
        <v>114.3</v>
      </c>
      <c r="AG856" s="5">
        <v>6.5000000000000009</v>
      </c>
      <c r="AH856" s="6" t="str">
        <f t="shared" ref="AH856:AH919" si="196">AF856&amp;" x "&amp;AG856</f>
        <v>114.3 x 6.5</v>
      </c>
      <c r="AI856" s="11" cm="1">
        <f t="array" ref="AI856">_xll.DCEPropSectPipe(AF856, AG856, "Area")</f>
        <v>2201.3139723703698</v>
      </c>
      <c r="AJ856" s="151" cm="1">
        <f t="array" ref="AJ856">_xll.DCEPropSectPipe(AF856, AG856, "Ix")</f>
        <v>3209265.3722516391</v>
      </c>
      <c r="AK856" s="151" cm="1">
        <f t="array" ref="AK856">_xll.DCEPropSectPipe(AF856, AG856, "W")</f>
        <v>56155.124623825708</v>
      </c>
      <c r="AL856" s="151" cm="1">
        <f t="array" ref="AL856">_xll.DCEPropSectPipe(AF856, AG856, "Sx")</f>
        <v>37813.500833333332</v>
      </c>
      <c r="AM856" s="11">
        <f>2*Cal!AG856</f>
        <v>13.000000000000002</v>
      </c>
      <c r="AN856" s="11">
        <f t="shared" ref="AN856:AN919" si="197">(AF856-AG856)/2</f>
        <v>53.9</v>
      </c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B856" s="5" t="s">
        <v>306</v>
      </c>
      <c r="BC856" s="3">
        <v>1304.1800780604378</v>
      </c>
      <c r="BD856" s="3">
        <v>0</v>
      </c>
      <c r="BE856" s="3">
        <v>0.62741748369651262</v>
      </c>
      <c r="BF856" s="3">
        <v>6.4127969740970707</v>
      </c>
      <c r="BG856" s="3">
        <v>0</v>
      </c>
      <c r="BH856" s="153">
        <f t="shared" ref="BH856:BH919" si="198">SQRT(BF856^2+BG856^2)</f>
        <v>6.4127969740970707</v>
      </c>
      <c r="BI856" s="153">
        <f t="shared" ref="BI856:BI919" si="199">SQRT(BD856^2+BE856^2)</f>
        <v>0.62741748369651262</v>
      </c>
      <c r="BJ856" s="8">
        <f t="shared" ref="BJ856:BJ919" si="200">ABS(BC856*1000)/(AI856*$K$32)</f>
        <v>2.8212156021569244</v>
      </c>
      <c r="BK856" s="8">
        <f t="shared" ref="BK856:BK919" si="201">BH856*1000000/(AK856*$K$32)</f>
        <v>0.54379949564077501</v>
      </c>
      <c r="BL856" s="8">
        <f t="shared" ref="BL856:BL919" si="202">BK856+BJ856</f>
        <v>3.3650150977976994</v>
      </c>
      <c r="BM856" s="8">
        <f t="shared" ref="BM856:BM919" si="203">BI856*1000*AL856/($AJ$23*AM856*$E$23*$G$23)</f>
        <v>4.6688210983383532E-3</v>
      </c>
      <c r="BN856" s="7" t="str">
        <f t="shared" ref="BN856:BN919" si="204">IF(MAX(BL856,BM856)&lt;=1,"OK","O/S")</f>
        <v>O/S</v>
      </c>
      <c r="BO856" s="9">
        <f t="shared" ref="BO856:BO919" si="205">BH856*1000000/($K$41*AK856*$D$23*$G$23)</f>
        <v>0.54379949564077512</v>
      </c>
      <c r="BP856" s="7" t="str">
        <f t="shared" ref="BP856:BP919" si="206">IF(BO856&lt;=1,"OK","O/S")</f>
        <v>OK</v>
      </c>
      <c r="BQ856" s="11">
        <f t="shared" ref="BQ856:BQ919" si="207">AN856/AG856</f>
        <v>8.2923076923076913</v>
      </c>
      <c r="BR856" s="10" t="str">
        <f t="shared" ref="BR856:BR919" si="208">IF(BQ856&lt;$K$45,"-",IF(BD856&lt;0,BL856*$K$32,"-"))</f>
        <v>-</v>
      </c>
      <c r="BS856" s="9" t="str" cm="1">
        <f t="array" ref="BS856">IF(BQ856&lt;$K$45,"-",IF(BC856&lt;0,_xll.Dce_5575_1121_SigmaCr1(AN856,AG856,$B$23,$D$23),"-"))</f>
        <v>-</v>
      </c>
      <c r="BT856" s="10">
        <f t="shared" ref="BT856:BT919" si="209">IFERROR(IF(BC856&lt;0,BR856/(BS856*$G$23),0),0)</f>
        <v>0</v>
      </c>
      <c r="BU856" s="7" t="str">
        <f t="shared" ref="BU856:BU919" si="210">IF(BT856&lt;=1,"OK","O/S")</f>
        <v>OK</v>
      </c>
    </row>
    <row r="857" spans="27:73">
      <c r="AA857" s="6" t="s">
        <v>282</v>
      </c>
      <c r="AB857" s="5" t="s">
        <v>283</v>
      </c>
      <c r="AC857" s="5" t="s">
        <v>284</v>
      </c>
      <c r="AD857" s="4">
        <v>12.25</v>
      </c>
      <c r="AE857" s="4">
        <v>28</v>
      </c>
      <c r="AF857" s="5">
        <v>114.3</v>
      </c>
      <c r="AG857" s="5">
        <v>6.5000000000000009</v>
      </c>
      <c r="AH857" s="6" t="str">
        <f t="shared" si="196"/>
        <v>114.3 x 6.5</v>
      </c>
      <c r="AI857" s="11" cm="1">
        <f t="array" ref="AI857">_xll.DCEPropSectPipe(AF857, AG857, "Area")</f>
        <v>2201.3139723703698</v>
      </c>
      <c r="AJ857" s="151" cm="1">
        <f t="array" ref="AJ857">_xll.DCEPropSectPipe(AF857, AG857, "Ix")</f>
        <v>3209265.3722516391</v>
      </c>
      <c r="AK857" s="151" cm="1">
        <f t="array" ref="AK857">_xll.DCEPropSectPipe(AF857, AG857, "W")</f>
        <v>56155.124623825708</v>
      </c>
      <c r="AL857" s="151" cm="1">
        <f t="array" ref="AL857">_xll.DCEPropSectPipe(AF857, AG857, "Sx")</f>
        <v>37813.500833333332</v>
      </c>
      <c r="AM857" s="11">
        <f>2*Cal!AG857</f>
        <v>13.000000000000002</v>
      </c>
      <c r="AN857" s="11">
        <f t="shared" si="197"/>
        <v>53.9</v>
      </c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B857" s="5" t="s">
        <v>306</v>
      </c>
      <c r="BC857" s="3">
        <v>1304.1800780604378</v>
      </c>
      <c r="BD857" s="3">
        <v>0</v>
      </c>
      <c r="BE857" s="3">
        <v>0.70896117712457052</v>
      </c>
      <c r="BF857" s="3">
        <v>6.120464142042457</v>
      </c>
      <c r="BG857" s="3">
        <v>0</v>
      </c>
      <c r="BH857" s="153">
        <f t="shared" si="198"/>
        <v>6.120464142042457</v>
      </c>
      <c r="BI857" s="153">
        <f t="shared" si="199"/>
        <v>0.70896117712457052</v>
      </c>
      <c r="BJ857" s="8">
        <f t="shared" si="200"/>
        <v>2.8212156021569244</v>
      </c>
      <c r="BK857" s="8">
        <f t="shared" si="201"/>
        <v>0.51900993076406665</v>
      </c>
      <c r="BL857" s="8">
        <f t="shared" si="202"/>
        <v>3.3402255329209911</v>
      </c>
      <c r="BM857" s="8">
        <f t="shared" si="203"/>
        <v>5.275614702606967E-3</v>
      </c>
      <c r="BN857" s="7" t="str">
        <f t="shared" si="204"/>
        <v>O/S</v>
      </c>
      <c r="BO857" s="9">
        <f t="shared" si="205"/>
        <v>0.51900993076406676</v>
      </c>
      <c r="BP857" s="7" t="str">
        <f t="shared" si="206"/>
        <v>OK</v>
      </c>
      <c r="BQ857" s="11">
        <f t="shared" si="207"/>
        <v>8.2923076923076913</v>
      </c>
      <c r="BR857" s="10" t="str">
        <f t="shared" si="208"/>
        <v>-</v>
      </c>
      <c r="BS857" s="9" t="str" cm="1">
        <f t="array" ref="BS857">IF(BQ857&lt;$K$45,"-",IF(BC857&lt;0,_xll.Dce_5575_1121_SigmaCr1(AN857,AG857,$B$23,$D$23),"-"))</f>
        <v>-</v>
      </c>
      <c r="BT857" s="10">
        <f t="shared" si="209"/>
        <v>0</v>
      </c>
      <c r="BU857" s="7" t="str">
        <f t="shared" si="210"/>
        <v>OK</v>
      </c>
    </row>
    <row r="858" spans="27:73">
      <c r="AA858" s="6" t="s">
        <v>282</v>
      </c>
      <c r="AB858" s="5" t="s">
        <v>283</v>
      </c>
      <c r="AC858" s="5" t="s">
        <v>284</v>
      </c>
      <c r="AD858" s="4">
        <v>12.25</v>
      </c>
      <c r="AE858" s="4">
        <v>28</v>
      </c>
      <c r="AF858" s="5">
        <v>114.3</v>
      </c>
      <c r="AG858" s="5">
        <v>6.5000000000000009</v>
      </c>
      <c r="AH858" s="6" t="str">
        <f t="shared" si="196"/>
        <v>114.3 x 6.5</v>
      </c>
      <c r="AI858" s="11" cm="1">
        <f t="array" ref="AI858">_xll.DCEPropSectPipe(AF858, AG858, "Area")</f>
        <v>2201.3139723703698</v>
      </c>
      <c r="AJ858" s="151" cm="1">
        <f t="array" ref="AJ858">_xll.DCEPropSectPipe(AF858, AG858, "Ix")</f>
        <v>3209265.3722516391</v>
      </c>
      <c r="AK858" s="151" cm="1">
        <f t="array" ref="AK858">_xll.DCEPropSectPipe(AF858, AG858, "W")</f>
        <v>56155.124623825708</v>
      </c>
      <c r="AL858" s="151" cm="1">
        <f t="array" ref="AL858">_xll.DCEPropSectPipe(AF858, AG858, "Sx")</f>
        <v>37813.500833333332</v>
      </c>
      <c r="AM858" s="11">
        <f>2*Cal!AG858</f>
        <v>13.000000000000002</v>
      </c>
      <c r="AN858" s="11">
        <f t="shared" si="197"/>
        <v>53.9</v>
      </c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B858" s="5" t="s">
        <v>306</v>
      </c>
      <c r="BC858" s="3">
        <v>1304.1800780604378</v>
      </c>
      <c r="BD858" s="3">
        <v>0</v>
      </c>
      <c r="BE858" s="3">
        <v>-1.1844875743888379</v>
      </c>
      <c r="BF858" s="3">
        <v>6.1204641420425014</v>
      </c>
      <c r="BG858" s="3">
        <v>0</v>
      </c>
      <c r="BH858" s="153">
        <f t="shared" si="198"/>
        <v>6.1204641420425014</v>
      </c>
      <c r="BI858" s="153">
        <f t="shared" si="199"/>
        <v>1.1844875743888379</v>
      </c>
      <c r="BJ858" s="8">
        <f t="shared" si="200"/>
        <v>2.8212156021569244</v>
      </c>
      <c r="BK858" s="8">
        <f t="shared" si="201"/>
        <v>0.51900993076407054</v>
      </c>
      <c r="BL858" s="8">
        <f t="shared" si="202"/>
        <v>3.3402255329209947</v>
      </c>
      <c r="BM858" s="8">
        <f t="shared" si="203"/>
        <v>8.8141639685342475E-3</v>
      </c>
      <c r="BN858" s="7" t="str">
        <f t="shared" si="204"/>
        <v>O/S</v>
      </c>
      <c r="BO858" s="9">
        <f t="shared" si="205"/>
        <v>0.51900993076407054</v>
      </c>
      <c r="BP858" s="7" t="str">
        <f t="shared" si="206"/>
        <v>OK</v>
      </c>
      <c r="BQ858" s="11">
        <f t="shared" si="207"/>
        <v>8.2923076923076913</v>
      </c>
      <c r="BR858" s="10" t="str">
        <f t="shared" si="208"/>
        <v>-</v>
      </c>
      <c r="BS858" s="9" t="str" cm="1">
        <f t="array" ref="BS858">IF(BQ858&lt;$K$45,"-",IF(BC858&lt;0,_xll.Dce_5575_1121_SigmaCr1(AN858,AG858,$B$23,$D$23),"-"))</f>
        <v>-</v>
      </c>
      <c r="BT858" s="10">
        <f t="shared" si="209"/>
        <v>0</v>
      </c>
      <c r="BU858" s="7" t="str">
        <f t="shared" si="210"/>
        <v>OK</v>
      </c>
    </row>
    <row r="859" spans="27:73">
      <c r="AA859" s="6" t="s">
        <v>282</v>
      </c>
      <c r="AB859" s="5" t="s">
        <v>283</v>
      </c>
      <c r="AC859" s="5" t="s">
        <v>284</v>
      </c>
      <c r="AD859" s="4">
        <v>12.69</v>
      </c>
      <c r="AE859" s="4">
        <v>28</v>
      </c>
      <c r="AF859" s="5">
        <v>114.3</v>
      </c>
      <c r="AG859" s="5">
        <v>6.5000000000000009</v>
      </c>
      <c r="AH859" s="6" t="str">
        <f t="shared" si="196"/>
        <v>114.3 x 6.5</v>
      </c>
      <c r="AI859" s="11" cm="1">
        <f t="array" ref="AI859">_xll.DCEPropSectPipe(AF859, AG859, "Area")</f>
        <v>2201.3139723703698</v>
      </c>
      <c r="AJ859" s="151" cm="1">
        <f t="array" ref="AJ859">_xll.DCEPropSectPipe(AF859, AG859, "Ix")</f>
        <v>3209265.3722516391</v>
      </c>
      <c r="AK859" s="151" cm="1">
        <f t="array" ref="AK859">_xll.DCEPropSectPipe(AF859, AG859, "W")</f>
        <v>56155.124623825708</v>
      </c>
      <c r="AL859" s="151" cm="1">
        <f t="array" ref="AL859">_xll.DCEPropSectPipe(AF859, AG859, "Sx")</f>
        <v>37813.500833333332</v>
      </c>
      <c r="AM859" s="11">
        <f>2*Cal!AG859</f>
        <v>13.000000000000002</v>
      </c>
      <c r="AN859" s="11">
        <f t="shared" si="197"/>
        <v>53.9</v>
      </c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B859" s="5" t="s">
        <v>306</v>
      </c>
      <c r="BC859" s="3">
        <v>1304.1800780604378</v>
      </c>
      <c r="BD859" s="3">
        <v>0</v>
      </c>
      <c r="BE859" s="3">
        <v>-1.1029438809607801</v>
      </c>
      <c r="BF859" s="3">
        <v>6.6208397729002293</v>
      </c>
      <c r="BG859" s="3">
        <v>0</v>
      </c>
      <c r="BH859" s="153">
        <f t="shared" si="198"/>
        <v>6.6208397729002293</v>
      </c>
      <c r="BI859" s="153">
        <f t="shared" si="199"/>
        <v>1.1029438809607801</v>
      </c>
      <c r="BJ859" s="8">
        <f t="shared" si="200"/>
        <v>2.8212156021569244</v>
      </c>
      <c r="BK859" s="8">
        <f t="shared" si="201"/>
        <v>0.56144134045791616</v>
      </c>
      <c r="BL859" s="8">
        <f t="shared" si="202"/>
        <v>3.3826569426148403</v>
      </c>
      <c r="BM859" s="8">
        <f t="shared" si="203"/>
        <v>8.2073703642656336E-3</v>
      </c>
      <c r="BN859" s="7" t="str">
        <f t="shared" si="204"/>
        <v>O/S</v>
      </c>
      <c r="BO859" s="9">
        <f t="shared" si="205"/>
        <v>0.56144134045791627</v>
      </c>
      <c r="BP859" s="7" t="str">
        <f t="shared" si="206"/>
        <v>OK</v>
      </c>
      <c r="BQ859" s="11">
        <f t="shared" si="207"/>
        <v>8.2923076923076913</v>
      </c>
      <c r="BR859" s="10" t="str">
        <f t="shared" si="208"/>
        <v>-</v>
      </c>
      <c r="BS859" s="9" t="str" cm="1">
        <f t="array" ref="BS859">IF(BQ859&lt;$K$45,"-",IF(BC859&lt;0,_xll.Dce_5575_1121_SigmaCr1(AN859,AG859,$B$23,$D$23),"-"))</f>
        <v>-</v>
      </c>
      <c r="BT859" s="10">
        <f t="shared" si="209"/>
        <v>0</v>
      </c>
      <c r="BU859" s="7" t="str">
        <f t="shared" si="210"/>
        <v>OK</v>
      </c>
    </row>
    <row r="860" spans="27:73">
      <c r="AA860" s="6" t="s">
        <v>282</v>
      </c>
      <c r="AB860" s="5" t="s">
        <v>283</v>
      </c>
      <c r="AC860" s="5" t="s">
        <v>284</v>
      </c>
      <c r="AD860" s="4">
        <v>13.12</v>
      </c>
      <c r="AE860" s="4">
        <v>28</v>
      </c>
      <c r="AF860" s="5">
        <v>114.3</v>
      </c>
      <c r="AG860" s="5">
        <v>6.5000000000000009</v>
      </c>
      <c r="AH860" s="6" t="str">
        <f t="shared" si="196"/>
        <v>114.3 x 6.5</v>
      </c>
      <c r="AI860" s="11" cm="1">
        <f t="array" ref="AI860">_xll.DCEPropSectPipe(AF860, AG860, "Area")</f>
        <v>2201.3139723703698</v>
      </c>
      <c r="AJ860" s="151" cm="1">
        <f t="array" ref="AJ860">_xll.DCEPropSectPipe(AF860, AG860, "Ix")</f>
        <v>3209265.3722516391</v>
      </c>
      <c r="AK860" s="151" cm="1">
        <f t="array" ref="AK860">_xll.DCEPropSectPipe(AF860, AG860, "W")</f>
        <v>56155.124623825708</v>
      </c>
      <c r="AL860" s="151" cm="1">
        <f t="array" ref="AL860">_xll.DCEPropSectPipe(AF860, AG860, "Sx")</f>
        <v>37813.500833333332</v>
      </c>
      <c r="AM860" s="11">
        <f>2*Cal!AG860</f>
        <v>13.000000000000002</v>
      </c>
      <c r="AN860" s="11">
        <f t="shared" si="197"/>
        <v>53.9</v>
      </c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B860" s="5" t="s">
        <v>306</v>
      </c>
      <c r="BC860" s="3">
        <v>1304.1800780604378</v>
      </c>
      <c r="BD860" s="3">
        <v>0</v>
      </c>
      <c r="BE860" s="3">
        <v>-1.0214001875327221</v>
      </c>
      <c r="BF860" s="3">
        <v>7.0855400378831819</v>
      </c>
      <c r="BG860" s="3">
        <v>0</v>
      </c>
      <c r="BH860" s="153">
        <f t="shared" si="198"/>
        <v>7.0855400378831819</v>
      </c>
      <c r="BI860" s="153">
        <f t="shared" si="199"/>
        <v>1.0214001875327221</v>
      </c>
      <c r="BJ860" s="8">
        <f t="shared" si="200"/>
        <v>2.8212156021569244</v>
      </c>
      <c r="BK860" s="8">
        <f t="shared" si="201"/>
        <v>0.60084751076747056</v>
      </c>
      <c r="BL860" s="8">
        <f t="shared" si="202"/>
        <v>3.4220631129243948</v>
      </c>
      <c r="BM860" s="8">
        <f t="shared" si="203"/>
        <v>7.6005767599970214E-3</v>
      </c>
      <c r="BN860" s="7" t="str">
        <f t="shared" si="204"/>
        <v>O/S</v>
      </c>
      <c r="BO860" s="9">
        <f t="shared" si="205"/>
        <v>0.60084751076747067</v>
      </c>
      <c r="BP860" s="7" t="str">
        <f t="shared" si="206"/>
        <v>OK</v>
      </c>
      <c r="BQ860" s="11">
        <f t="shared" si="207"/>
        <v>8.2923076923076913</v>
      </c>
      <c r="BR860" s="10" t="str">
        <f t="shared" si="208"/>
        <v>-</v>
      </c>
      <c r="BS860" s="9" t="str" cm="1">
        <f t="array" ref="BS860">IF(BQ860&lt;$K$45,"-",IF(BC860&lt;0,_xll.Dce_5575_1121_SigmaCr1(AN860,AG860,$B$23,$D$23),"-"))</f>
        <v>-</v>
      </c>
      <c r="BT860" s="10">
        <f t="shared" si="209"/>
        <v>0</v>
      </c>
      <c r="BU860" s="7" t="str">
        <f t="shared" si="210"/>
        <v>OK</v>
      </c>
    </row>
    <row r="861" spans="27:73">
      <c r="AA861" s="6" t="s">
        <v>282</v>
      </c>
      <c r="AB861" s="5" t="s">
        <v>283</v>
      </c>
      <c r="AC861" s="5" t="s">
        <v>284</v>
      </c>
      <c r="AD861" s="4">
        <v>13.56</v>
      </c>
      <c r="AE861" s="4">
        <v>28</v>
      </c>
      <c r="AF861" s="5">
        <v>114.3</v>
      </c>
      <c r="AG861" s="5">
        <v>6.5000000000000009</v>
      </c>
      <c r="AH861" s="6" t="str">
        <f t="shared" si="196"/>
        <v>114.3 x 6.5</v>
      </c>
      <c r="AI861" s="11" cm="1">
        <f t="array" ref="AI861">_xll.DCEPropSectPipe(AF861, AG861, "Area")</f>
        <v>2201.3139723703698</v>
      </c>
      <c r="AJ861" s="151" cm="1">
        <f t="array" ref="AJ861">_xll.DCEPropSectPipe(AF861, AG861, "Ix")</f>
        <v>3209265.3722516391</v>
      </c>
      <c r="AK861" s="151" cm="1">
        <f t="array" ref="AK861">_xll.DCEPropSectPipe(AF861, AG861, "W")</f>
        <v>56155.124623825708</v>
      </c>
      <c r="AL861" s="151" cm="1">
        <f t="array" ref="AL861">_xll.DCEPropSectPipe(AF861, AG861, "Sx")</f>
        <v>37813.500833333332</v>
      </c>
      <c r="AM861" s="11">
        <f>2*Cal!AG861</f>
        <v>13.000000000000002</v>
      </c>
      <c r="AN861" s="11">
        <f t="shared" si="197"/>
        <v>53.9</v>
      </c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B861" s="5" t="s">
        <v>306</v>
      </c>
      <c r="BC861" s="3">
        <v>1304.1800780604378</v>
      </c>
      <c r="BD861" s="3">
        <v>0</v>
      </c>
      <c r="BE861" s="3">
        <v>-0.93985649410466421</v>
      </c>
      <c r="BF861" s="3">
        <v>7.514564936991361</v>
      </c>
      <c r="BG861" s="3">
        <v>0</v>
      </c>
      <c r="BH861" s="153">
        <f t="shared" si="198"/>
        <v>7.514564936991361</v>
      </c>
      <c r="BI861" s="153">
        <f t="shared" si="199"/>
        <v>0.93985649410466421</v>
      </c>
      <c r="BJ861" s="8">
        <f t="shared" si="200"/>
        <v>2.8212156021569244</v>
      </c>
      <c r="BK861" s="8">
        <f t="shared" si="201"/>
        <v>0.63722844169273374</v>
      </c>
      <c r="BL861" s="8">
        <f t="shared" si="202"/>
        <v>3.4584440438496582</v>
      </c>
      <c r="BM861" s="8">
        <f t="shared" si="203"/>
        <v>6.9937831557284067E-3</v>
      </c>
      <c r="BN861" s="7" t="str">
        <f t="shared" si="204"/>
        <v>O/S</v>
      </c>
      <c r="BO861" s="9">
        <f t="shared" si="205"/>
        <v>0.63722844169273385</v>
      </c>
      <c r="BP861" s="7" t="str">
        <f t="shared" si="206"/>
        <v>OK</v>
      </c>
      <c r="BQ861" s="11">
        <f t="shared" si="207"/>
        <v>8.2923076923076913</v>
      </c>
      <c r="BR861" s="10" t="str">
        <f t="shared" si="208"/>
        <v>-</v>
      </c>
      <c r="BS861" s="9" t="str" cm="1">
        <f t="array" ref="BS861">IF(BQ861&lt;$K$45,"-",IF(BC861&lt;0,_xll.Dce_5575_1121_SigmaCr1(AN861,AG861,$B$23,$D$23),"-"))</f>
        <v>-</v>
      </c>
      <c r="BT861" s="10">
        <f t="shared" si="209"/>
        <v>0</v>
      </c>
      <c r="BU861" s="7" t="str">
        <f t="shared" si="210"/>
        <v>OK</v>
      </c>
    </row>
    <row r="862" spans="27:73">
      <c r="AA862" s="6" t="s">
        <v>282</v>
      </c>
      <c r="AB862" s="5" t="s">
        <v>283</v>
      </c>
      <c r="AC862" s="5" t="s">
        <v>284</v>
      </c>
      <c r="AD862" s="4">
        <v>14</v>
      </c>
      <c r="AE862" s="4">
        <v>28</v>
      </c>
      <c r="AF862" s="5">
        <v>114.3</v>
      </c>
      <c r="AG862" s="5">
        <v>6.5000000000000009</v>
      </c>
      <c r="AH862" s="6" t="str">
        <f t="shared" si="196"/>
        <v>114.3 x 6.5</v>
      </c>
      <c r="AI862" s="11" cm="1">
        <f t="array" ref="AI862">_xll.DCEPropSectPipe(AF862, AG862, "Area")</f>
        <v>2201.3139723703698</v>
      </c>
      <c r="AJ862" s="151" cm="1">
        <f t="array" ref="AJ862">_xll.DCEPropSectPipe(AF862, AG862, "Ix")</f>
        <v>3209265.3722516391</v>
      </c>
      <c r="AK862" s="151" cm="1">
        <f t="array" ref="AK862">_xll.DCEPropSectPipe(AF862, AG862, "W")</f>
        <v>56155.124623825708</v>
      </c>
      <c r="AL862" s="151" cm="1">
        <f t="array" ref="AL862">_xll.DCEPropSectPipe(AF862, AG862, "Sx")</f>
        <v>37813.500833333332</v>
      </c>
      <c r="AM862" s="11">
        <f>2*Cal!AG862</f>
        <v>13.000000000000002</v>
      </c>
      <c r="AN862" s="11">
        <f t="shared" si="197"/>
        <v>53.9</v>
      </c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B862" s="5" t="s">
        <v>306</v>
      </c>
      <c r="BC862" s="3">
        <v>1304.1800780604378</v>
      </c>
      <c r="BD862" s="3">
        <v>0</v>
      </c>
      <c r="BE862" s="3">
        <v>-0.85831280067660631</v>
      </c>
      <c r="BF862" s="3">
        <v>7.907914470224763</v>
      </c>
      <c r="BG862" s="3">
        <v>0</v>
      </c>
      <c r="BH862" s="153">
        <f t="shared" si="198"/>
        <v>7.907914470224763</v>
      </c>
      <c r="BI862" s="153">
        <f t="shared" si="199"/>
        <v>0.85831280067660631</v>
      </c>
      <c r="BJ862" s="8">
        <f t="shared" si="200"/>
        <v>2.8212156021569244</v>
      </c>
      <c r="BK862" s="8">
        <f t="shared" si="201"/>
        <v>0.67058413323370547</v>
      </c>
      <c r="BL862" s="8">
        <f t="shared" si="202"/>
        <v>3.4917997353906296</v>
      </c>
      <c r="BM862" s="8">
        <f t="shared" si="203"/>
        <v>6.3869895514597928E-3</v>
      </c>
      <c r="BN862" s="7" t="str">
        <f t="shared" si="204"/>
        <v>O/S</v>
      </c>
      <c r="BO862" s="9">
        <f t="shared" si="205"/>
        <v>0.67058413323370547</v>
      </c>
      <c r="BP862" s="7" t="str">
        <f t="shared" si="206"/>
        <v>OK</v>
      </c>
      <c r="BQ862" s="11">
        <f t="shared" si="207"/>
        <v>8.2923076923076913</v>
      </c>
      <c r="BR862" s="10" t="str">
        <f t="shared" si="208"/>
        <v>-</v>
      </c>
      <c r="BS862" s="9" t="str" cm="1">
        <f t="array" ref="BS862">IF(BQ862&lt;$K$45,"-",IF(BC862&lt;0,_xll.Dce_5575_1121_SigmaCr1(AN862,AG862,$B$23,$D$23),"-"))</f>
        <v>-</v>
      </c>
      <c r="BT862" s="10">
        <f t="shared" si="209"/>
        <v>0</v>
      </c>
      <c r="BU862" s="7" t="str">
        <f t="shared" si="210"/>
        <v>OK</v>
      </c>
    </row>
    <row r="863" spans="27:73">
      <c r="AA863" s="6" t="s">
        <v>282</v>
      </c>
      <c r="AB863" s="5" t="s">
        <v>283</v>
      </c>
      <c r="AC863" s="5" t="s">
        <v>284</v>
      </c>
      <c r="AD863" s="4">
        <v>14</v>
      </c>
      <c r="AE863" s="4">
        <v>28</v>
      </c>
      <c r="AF863" s="5">
        <v>114.3</v>
      </c>
      <c r="AG863" s="5">
        <v>6.5000000000000009</v>
      </c>
      <c r="AH863" s="6" t="str">
        <f t="shared" si="196"/>
        <v>114.3 x 6.5</v>
      </c>
      <c r="AI863" s="11" cm="1">
        <f t="array" ref="AI863">_xll.DCEPropSectPipe(AF863, AG863, "Area")</f>
        <v>2201.3139723703698</v>
      </c>
      <c r="AJ863" s="151" cm="1">
        <f t="array" ref="AJ863">_xll.DCEPropSectPipe(AF863, AG863, "Ix")</f>
        <v>3209265.3722516391</v>
      </c>
      <c r="AK863" s="151" cm="1">
        <f t="array" ref="AK863">_xll.DCEPropSectPipe(AF863, AG863, "W")</f>
        <v>56155.124623825708</v>
      </c>
      <c r="AL863" s="151" cm="1">
        <f t="array" ref="AL863">_xll.DCEPropSectPipe(AF863, AG863, "Sx")</f>
        <v>37813.500833333332</v>
      </c>
      <c r="AM863" s="11">
        <f>2*Cal!AG863</f>
        <v>13.000000000000002</v>
      </c>
      <c r="AN863" s="11">
        <f t="shared" si="197"/>
        <v>53.9</v>
      </c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B863" s="5" t="s">
        <v>306</v>
      </c>
      <c r="BC863" s="3">
        <v>1304.1800780604233</v>
      </c>
      <c r="BD863" s="3">
        <v>0</v>
      </c>
      <c r="BE863" s="3">
        <v>0.85831280067659554</v>
      </c>
      <c r="BF863" s="3">
        <v>7.9079144702245854</v>
      </c>
      <c r="BG863" s="3">
        <v>0</v>
      </c>
      <c r="BH863" s="153">
        <f t="shared" si="198"/>
        <v>7.9079144702245854</v>
      </c>
      <c r="BI863" s="153">
        <f t="shared" si="199"/>
        <v>0.85831280067659554</v>
      </c>
      <c r="BJ863" s="8">
        <f t="shared" si="200"/>
        <v>2.8212156021568924</v>
      </c>
      <c r="BK863" s="8">
        <f t="shared" si="201"/>
        <v>0.67058413323369037</v>
      </c>
      <c r="BL863" s="8">
        <f t="shared" si="202"/>
        <v>3.4917997353905825</v>
      </c>
      <c r="BM863" s="8">
        <f t="shared" si="203"/>
        <v>6.3869895514597121E-3</v>
      </c>
      <c r="BN863" s="7" t="str">
        <f t="shared" si="204"/>
        <v>O/S</v>
      </c>
      <c r="BO863" s="9">
        <f t="shared" si="205"/>
        <v>0.67058413323369048</v>
      </c>
      <c r="BP863" s="7" t="str">
        <f t="shared" si="206"/>
        <v>OK</v>
      </c>
      <c r="BQ863" s="11">
        <f t="shared" si="207"/>
        <v>8.2923076923076913</v>
      </c>
      <c r="BR863" s="10" t="str">
        <f t="shared" si="208"/>
        <v>-</v>
      </c>
      <c r="BS863" s="9" t="str" cm="1">
        <f t="array" ref="BS863">IF(BQ863&lt;$K$45,"-",IF(BC863&lt;0,_xll.Dce_5575_1121_SigmaCr1(AN863,AG863,$B$23,$D$23),"-"))</f>
        <v>-</v>
      </c>
      <c r="BT863" s="10">
        <f t="shared" si="209"/>
        <v>0</v>
      </c>
      <c r="BU863" s="7" t="str">
        <f t="shared" si="210"/>
        <v>OK</v>
      </c>
    </row>
    <row r="864" spans="27:73">
      <c r="AA864" s="6" t="s">
        <v>282</v>
      </c>
      <c r="AB864" s="5" t="s">
        <v>283</v>
      </c>
      <c r="AC864" s="5" t="s">
        <v>284</v>
      </c>
      <c r="AD864" s="4">
        <v>14.44</v>
      </c>
      <c r="AE864" s="4">
        <v>28</v>
      </c>
      <c r="AF864" s="5">
        <v>114.3</v>
      </c>
      <c r="AG864" s="5">
        <v>6.5000000000000009</v>
      </c>
      <c r="AH864" s="6" t="str">
        <f t="shared" si="196"/>
        <v>114.3 x 6.5</v>
      </c>
      <c r="AI864" s="11" cm="1">
        <f t="array" ref="AI864">_xll.DCEPropSectPipe(AF864, AG864, "Area")</f>
        <v>2201.3139723703698</v>
      </c>
      <c r="AJ864" s="151" cm="1">
        <f t="array" ref="AJ864">_xll.DCEPropSectPipe(AF864, AG864, "Ix")</f>
        <v>3209265.3722516391</v>
      </c>
      <c r="AK864" s="151" cm="1">
        <f t="array" ref="AK864">_xll.DCEPropSectPipe(AF864, AG864, "W")</f>
        <v>56155.124623825708</v>
      </c>
      <c r="AL864" s="151" cm="1">
        <f t="array" ref="AL864">_xll.DCEPropSectPipe(AF864, AG864, "Sx")</f>
        <v>37813.500833333332</v>
      </c>
      <c r="AM864" s="11">
        <f>2*Cal!AG864</f>
        <v>13.000000000000002</v>
      </c>
      <c r="AN864" s="11">
        <f t="shared" si="197"/>
        <v>53.9</v>
      </c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B864" s="5" t="s">
        <v>306</v>
      </c>
      <c r="BC864" s="3">
        <v>1304.1800780604233</v>
      </c>
      <c r="BD864" s="3">
        <v>0</v>
      </c>
      <c r="BE864" s="3">
        <v>0.93985649410465344</v>
      </c>
      <c r="BF864" s="3">
        <v>7.5145649369911878</v>
      </c>
      <c r="BG864" s="3">
        <v>0</v>
      </c>
      <c r="BH864" s="153">
        <f t="shared" si="198"/>
        <v>7.5145649369911878</v>
      </c>
      <c r="BI864" s="153">
        <f t="shared" si="199"/>
        <v>0.93985649410465344</v>
      </c>
      <c r="BJ864" s="8">
        <f t="shared" si="200"/>
        <v>2.8212156021568924</v>
      </c>
      <c r="BK864" s="8">
        <f t="shared" si="201"/>
        <v>0.63722844169271908</v>
      </c>
      <c r="BL864" s="8">
        <f t="shared" si="202"/>
        <v>3.4584440438496116</v>
      </c>
      <c r="BM864" s="8">
        <f t="shared" si="203"/>
        <v>6.993783155728326E-3</v>
      </c>
      <c r="BN864" s="7" t="str">
        <f t="shared" si="204"/>
        <v>O/S</v>
      </c>
      <c r="BO864" s="9">
        <f t="shared" si="205"/>
        <v>0.63722844169271919</v>
      </c>
      <c r="BP864" s="7" t="str">
        <f t="shared" si="206"/>
        <v>OK</v>
      </c>
      <c r="BQ864" s="11">
        <f t="shared" si="207"/>
        <v>8.2923076923076913</v>
      </c>
      <c r="BR864" s="10" t="str">
        <f t="shared" si="208"/>
        <v>-</v>
      </c>
      <c r="BS864" s="9" t="str" cm="1">
        <f t="array" ref="BS864">IF(BQ864&lt;$K$45,"-",IF(BC864&lt;0,_xll.Dce_5575_1121_SigmaCr1(AN864,AG864,$B$23,$D$23),"-"))</f>
        <v>-</v>
      </c>
      <c r="BT864" s="10">
        <f t="shared" si="209"/>
        <v>0</v>
      </c>
      <c r="BU864" s="7" t="str">
        <f t="shared" si="210"/>
        <v>OK</v>
      </c>
    </row>
    <row r="865" spans="27:73">
      <c r="AA865" s="6" t="s">
        <v>282</v>
      </c>
      <c r="AB865" s="5" t="s">
        <v>283</v>
      </c>
      <c r="AC865" s="5" t="s">
        <v>284</v>
      </c>
      <c r="AD865" s="4">
        <v>14.88</v>
      </c>
      <c r="AE865" s="4">
        <v>28</v>
      </c>
      <c r="AF865" s="5">
        <v>114.3</v>
      </c>
      <c r="AG865" s="5">
        <v>6.5000000000000009</v>
      </c>
      <c r="AH865" s="6" t="str">
        <f t="shared" si="196"/>
        <v>114.3 x 6.5</v>
      </c>
      <c r="AI865" s="11" cm="1">
        <f t="array" ref="AI865">_xll.DCEPropSectPipe(AF865, AG865, "Area")</f>
        <v>2201.3139723703698</v>
      </c>
      <c r="AJ865" s="151" cm="1">
        <f t="array" ref="AJ865">_xll.DCEPropSectPipe(AF865, AG865, "Ix")</f>
        <v>3209265.3722516391</v>
      </c>
      <c r="AK865" s="151" cm="1">
        <f t="array" ref="AK865">_xll.DCEPropSectPipe(AF865, AG865, "W")</f>
        <v>56155.124623825708</v>
      </c>
      <c r="AL865" s="151" cm="1">
        <f t="array" ref="AL865">_xll.DCEPropSectPipe(AF865, AG865, "Sx")</f>
        <v>37813.500833333332</v>
      </c>
      <c r="AM865" s="11">
        <f>2*Cal!AG865</f>
        <v>13.000000000000002</v>
      </c>
      <c r="AN865" s="11">
        <f t="shared" si="197"/>
        <v>53.9</v>
      </c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B865" s="5" t="s">
        <v>306</v>
      </c>
      <c r="BC865" s="3">
        <v>1304.1800780604233</v>
      </c>
      <c r="BD865" s="3">
        <v>0</v>
      </c>
      <c r="BE865" s="3">
        <v>1.0214001875327114</v>
      </c>
      <c r="BF865" s="3">
        <v>7.0855400378830131</v>
      </c>
      <c r="BG865" s="3">
        <v>0</v>
      </c>
      <c r="BH865" s="153">
        <f t="shared" si="198"/>
        <v>7.0855400378830131</v>
      </c>
      <c r="BI865" s="153">
        <f t="shared" si="199"/>
        <v>1.0214001875327114</v>
      </c>
      <c r="BJ865" s="8">
        <f t="shared" si="200"/>
        <v>2.8212156021568924</v>
      </c>
      <c r="BK865" s="8">
        <f t="shared" si="201"/>
        <v>0.60084751076745624</v>
      </c>
      <c r="BL865" s="8">
        <f t="shared" si="202"/>
        <v>3.4220631129243486</v>
      </c>
      <c r="BM865" s="8">
        <f t="shared" si="203"/>
        <v>7.6005767599969416E-3</v>
      </c>
      <c r="BN865" s="7" t="str">
        <f t="shared" si="204"/>
        <v>O/S</v>
      </c>
      <c r="BO865" s="9">
        <f t="shared" si="205"/>
        <v>0.60084751076745635</v>
      </c>
      <c r="BP865" s="7" t="str">
        <f t="shared" si="206"/>
        <v>OK</v>
      </c>
      <c r="BQ865" s="11">
        <f t="shared" si="207"/>
        <v>8.2923076923076913</v>
      </c>
      <c r="BR865" s="10" t="str">
        <f t="shared" si="208"/>
        <v>-</v>
      </c>
      <c r="BS865" s="9" t="str" cm="1">
        <f t="array" ref="BS865">IF(BQ865&lt;$K$45,"-",IF(BC865&lt;0,_xll.Dce_5575_1121_SigmaCr1(AN865,AG865,$B$23,$D$23),"-"))</f>
        <v>-</v>
      </c>
      <c r="BT865" s="10">
        <f t="shared" si="209"/>
        <v>0</v>
      </c>
      <c r="BU865" s="7" t="str">
        <f t="shared" si="210"/>
        <v>OK</v>
      </c>
    </row>
    <row r="866" spans="27:73">
      <c r="AA866" s="6" t="s">
        <v>282</v>
      </c>
      <c r="AB866" s="5" t="s">
        <v>283</v>
      </c>
      <c r="AC866" s="5" t="s">
        <v>284</v>
      </c>
      <c r="AD866" s="4">
        <v>15.31</v>
      </c>
      <c r="AE866" s="4">
        <v>28</v>
      </c>
      <c r="AF866" s="5">
        <v>114.3</v>
      </c>
      <c r="AG866" s="5">
        <v>6.5000000000000009</v>
      </c>
      <c r="AH866" s="6" t="str">
        <f t="shared" si="196"/>
        <v>114.3 x 6.5</v>
      </c>
      <c r="AI866" s="11" cm="1">
        <f t="array" ref="AI866">_xll.DCEPropSectPipe(AF866, AG866, "Area")</f>
        <v>2201.3139723703698</v>
      </c>
      <c r="AJ866" s="151" cm="1">
        <f t="array" ref="AJ866">_xll.DCEPropSectPipe(AF866, AG866, "Ix")</f>
        <v>3209265.3722516391</v>
      </c>
      <c r="AK866" s="151" cm="1">
        <f t="array" ref="AK866">_xll.DCEPropSectPipe(AF866, AG866, "W")</f>
        <v>56155.124623825708</v>
      </c>
      <c r="AL866" s="151" cm="1">
        <f t="array" ref="AL866">_xll.DCEPropSectPipe(AF866, AG866, "Sx")</f>
        <v>37813.500833333332</v>
      </c>
      <c r="AM866" s="11">
        <f>2*Cal!AG866</f>
        <v>13.000000000000002</v>
      </c>
      <c r="AN866" s="11">
        <f t="shared" si="197"/>
        <v>53.9</v>
      </c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B866" s="5" t="s">
        <v>306</v>
      </c>
      <c r="BC866" s="3">
        <v>1304.1800780604233</v>
      </c>
      <c r="BD866" s="3">
        <v>0</v>
      </c>
      <c r="BE866" s="3">
        <v>1.1029438809607692</v>
      </c>
      <c r="BF866" s="3">
        <v>6.620839772900065</v>
      </c>
      <c r="BG866" s="3">
        <v>0</v>
      </c>
      <c r="BH866" s="153">
        <f t="shared" si="198"/>
        <v>6.620839772900065</v>
      </c>
      <c r="BI866" s="153">
        <f t="shared" si="199"/>
        <v>1.1029438809607692</v>
      </c>
      <c r="BJ866" s="8">
        <f t="shared" si="200"/>
        <v>2.8212156021568924</v>
      </c>
      <c r="BK866" s="8">
        <f t="shared" si="201"/>
        <v>0.56144134045790228</v>
      </c>
      <c r="BL866" s="8">
        <f t="shared" si="202"/>
        <v>3.3826569426147945</v>
      </c>
      <c r="BM866" s="8">
        <f t="shared" si="203"/>
        <v>8.2073703642655555E-3</v>
      </c>
      <c r="BN866" s="7" t="str">
        <f t="shared" si="204"/>
        <v>O/S</v>
      </c>
      <c r="BO866" s="9">
        <f t="shared" si="205"/>
        <v>0.56144134045790239</v>
      </c>
      <c r="BP866" s="7" t="str">
        <f t="shared" si="206"/>
        <v>OK</v>
      </c>
      <c r="BQ866" s="11">
        <f t="shared" si="207"/>
        <v>8.2923076923076913</v>
      </c>
      <c r="BR866" s="10" t="str">
        <f t="shared" si="208"/>
        <v>-</v>
      </c>
      <c r="BS866" s="9" t="str" cm="1">
        <f t="array" ref="BS866">IF(BQ866&lt;$K$45,"-",IF(BC866&lt;0,_xll.Dce_5575_1121_SigmaCr1(AN866,AG866,$B$23,$D$23),"-"))</f>
        <v>-</v>
      </c>
      <c r="BT866" s="10">
        <f t="shared" si="209"/>
        <v>0</v>
      </c>
      <c r="BU866" s="7" t="str">
        <f t="shared" si="210"/>
        <v>OK</v>
      </c>
    </row>
    <row r="867" spans="27:73">
      <c r="AA867" s="6" t="s">
        <v>282</v>
      </c>
      <c r="AB867" s="5" t="s">
        <v>283</v>
      </c>
      <c r="AC867" s="5" t="s">
        <v>284</v>
      </c>
      <c r="AD867" s="4">
        <v>15.75</v>
      </c>
      <c r="AE867" s="4">
        <v>28</v>
      </c>
      <c r="AF867" s="5">
        <v>114.3</v>
      </c>
      <c r="AG867" s="5">
        <v>6.5000000000000009</v>
      </c>
      <c r="AH867" s="6" t="str">
        <f t="shared" si="196"/>
        <v>114.3 x 6.5</v>
      </c>
      <c r="AI867" s="11" cm="1">
        <f t="array" ref="AI867">_xll.DCEPropSectPipe(AF867, AG867, "Area")</f>
        <v>2201.3139723703698</v>
      </c>
      <c r="AJ867" s="151" cm="1">
        <f t="array" ref="AJ867">_xll.DCEPropSectPipe(AF867, AG867, "Ix")</f>
        <v>3209265.3722516391</v>
      </c>
      <c r="AK867" s="151" cm="1">
        <f t="array" ref="AK867">_xll.DCEPropSectPipe(AF867, AG867, "W")</f>
        <v>56155.124623825708</v>
      </c>
      <c r="AL867" s="151" cm="1">
        <f t="array" ref="AL867">_xll.DCEPropSectPipe(AF867, AG867, "Sx")</f>
        <v>37813.500833333332</v>
      </c>
      <c r="AM867" s="11">
        <f>2*Cal!AG867</f>
        <v>13.000000000000002</v>
      </c>
      <c r="AN867" s="11">
        <f t="shared" si="197"/>
        <v>53.9</v>
      </c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B867" s="5" t="s">
        <v>306</v>
      </c>
      <c r="BC867" s="3">
        <v>1304.1800780604233</v>
      </c>
      <c r="BD867" s="3">
        <v>0</v>
      </c>
      <c r="BE867" s="3">
        <v>1.1844875743888272</v>
      </c>
      <c r="BF867" s="3">
        <v>6.1204641420423407</v>
      </c>
      <c r="BG867" s="3">
        <v>0</v>
      </c>
      <c r="BH867" s="153">
        <f t="shared" si="198"/>
        <v>6.1204641420423407</v>
      </c>
      <c r="BI867" s="153">
        <f t="shared" si="199"/>
        <v>1.1844875743888272</v>
      </c>
      <c r="BJ867" s="8">
        <f t="shared" si="200"/>
        <v>2.8212156021568924</v>
      </c>
      <c r="BK867" s="8">
        <f t="shared" si="201"/>
        <v>0.51900993076405688</v>
      </c>
      <c r="BL867" s="8">
        <f t="shared" si="202"/>
        <v>3.3402255329209494</v>
      </c>
      <c r="BM867" s="8">
        <f t="shared" si="203"/>
        <v>8.8141639685341677E-3</v>
      </c>
      <c r="BN867" s="7" t="str">
        <f t="shared" si="204"/>
        <v>O/S</v>
      </c>
      <c r="BO867" s="9">
        <f t="shared" si="205"/>
        <v>0.51900993076405688</v>
      </c>
      <c r="BP867" s="7" t="str">
        <f t="shared" si="206"/>
        <v>OK</v>
      </c>
      <c r="BQ867" s="11">
        <f t="shared" si="207"/>
        <v>8.2923076923076913</v>
      </c>
      <c r="BR867" s="10" t="str">
        <f t="shared" si="208"/>
        <v>-</v>
      </c>
      <c r="BS867" s="9" t="str" cm="1">
        <f t="array" ref="BS867">IF(BQ867&lt;$K$45,"-",IF(BC867&lt;0,_xll.Dce_5575_1121_SigmaCr1(AN867,AG867,$B$23,$D$23),"-"))</f>
        <v>-</v>
      </c>
      <c r="BT867" s="10">
        <f t="shared" si="209"/>
        <v>0</v>
      </c>
      <c r="BU867" s="7" t="str">
        <f t="shared" si="210"/>
        <v>OK</v>
      </c>
    </row>
    <row r="868" spans="27:73">
      <c r="AA868" s="6" t="s">
        <v>282</v>
      </c>
      <c r="AB868" s="5" t="s">
        <v>283</v>
      </c>
      <c r="AC868" s="5" t="s">
        <v>284</v>
      </c>
      <c r="AD868" s="4">
        <v>15.75</v>
      </c>
      <c r="AE868" s="4">
        <v>28</v>
      </c>
      <c r="AF868" s="5">
        <v>114.3</v>
      </c>
      <c r="AG868" s="5">
        <v>6.5000000000000009</v>
      </c>
      <c r="AH868" s="6" t="str">
        <f t="shared" si="196"/>
        <v>114.3 x 6.5</v>
      </c>
      <c r="AI868" s="11" cm="1">
        <f t="array" ref="AI868">_xll.DCEPropSectPipe(AF868, AG868, "Area")</f>
        <v>2201.3139723703698</v>
      </c>
      <c r="AJ868" s="151" cm="1">
        <f t="array" ref="AJ868">_xll.DCEPropSectPipe(AF868, AG868, "Ix")</f>
        <v>3209265.3722516391</v>
      </c>
      <c r="AK868" s="151" cm="1">
        <f t="array" ref="AK868">_xll.DCEPropSectPipe(AF868, AG868, "W")</f>
        <v>56155.124623825708</v>
      </c>
      <c r="AL868" s="151" cm="1">
        <f t="array" ref="AL868">_xll.DCEPropSectPipe(AF868, AG868, "Sx")</f>
        <v>37813.500833333332</v>
      </c>
      <c r="AM868" s="11">
        <f>2*Cal!AG868</f>
        <v>13.000000000000002</v>
      </c>
      <c r="AN868" s="11">
        <f t="shared" si="197"/>
        <v>53.9</v>
      </c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B868" s="5" t="s">
        <v>306</v>
      </c>
      <c r="BC868" s="3">
        <v>1304.1800780604233</v>
      </c>
      <c r="BD868" s="3">
        <v>0</v>
      </c>
      <c r="BE868" s="3">
        <v>-0.70896117712484163</v>
      </c>
      <c r="BF868" s="3">
        <v>6.1204641420422305</v>
      </c>
      <c r="BG868" s="3">
        <v>0</v>
      </c>
      <c r="BH868" s="153">
        <f t="shared" si="198"/>
        <v>6.1204641420422305</v>
      </c>
      <c r="BI868" s="153">
        <f t="shared" si="199"/>
        <v>0.70896117712484163</v>
      </c>
      <c r="BJ868" s="8">
        <f t="shared" si="200"/>
        <v>2.8212156021568924</v>
      </c>
      <c r="BK868" s="8">
        <f t="shared" si="201"/>
        <v>0.51900993076404756</v>
      </c>
      <c r="BL868" s="8">
        <f t="shared" si="202"/>
        <v>3.34022553292094</v>
      </c>
      <c r="BM868" s="8">
        <f t="shared" si="203"/>
        <v>5.2756147026089845E-3</v>
      </c>
      <c r="BN868" s="7" t="str">
        <f t="shared" si="204"/>
        <v>O/S</v>
      </c>
      <c r="BO868" s="9">
        <f t="shared" si="205"/>
        <v>0.51900993076404756</v>
      </c>
      <c r="BP868" s="7" t="str">
        <f t="shared" si="206"/>
        <v>OK</v>
      </c>
      <c r="BQ868" s="11">
        <f t="shared" si="207"/>
        <v>8.2923076923076913</v>
      </c>
      <c r="BR868" s="10" t="str">
        <f t="shared" si="208"/>
        <v>-</v>
      </c>
      <c r="BS868" s="9" t="str" cm="1">
        <f t="array" ref="BS868">IF(BQ868&lt;$K$45,"-",IF(BC868&lt;0,_xll.Dce_5575_1121_SigmaCr1(AN868,AG868,$B$23,$D$23),"-"))</f>
        <v>-</v>
      </c>
      <c r="BT868" s="10">
        <f t="shared" si="209"/>
        <v>0</v>
      </c>
      <c r="BU868" s="7" t="str">
        <f t="shared" si="210"/>
        <v>OK</v>
      </c>
    </row>
    <row r="869" spans="27:73">
      <c r="AA869" s="6" t="s">
        <v>282</v>
      </c>
      <c r="AB869" s="5" t="s">
        <v>283</v>
      </c>
      <c r="AC869" s="5" t="s">
        <v>284</v>
      </c>
      <c r="AD869" s="4">
        <v>16.190000000000001</v>
      </c>
      <c r="AE869" s="4">
        <v>28</v>
      </c>
      <c r="AF869" s="5">
        <v>114.3</v>
      </c>
      <c r="AG869" s="5">
        <v>6.5000000000000009</v>
      </c>
      <c r="AH869" s="6" t="str">
        <f t="shared" si="196"/>
        <v>114.3 x 6.5</v>
      </c>
      <c r="AI869" s="11" cm="1">
        <f t="array" ref="AI869">_xll.DCEPropSectPipe(AF869, AG869, "Area")</f>
        <v>2201.3139723703698</v>
      </c>
      <c r="AJ869" s="151" cm="1">
        <f t="array" ref="AJ869">_xll.DCEPropSectPipe(AF869, AG869, "Ix")</f>
        <v>3209265.3722516391</v>
      </c>
      <c r="AK869" s="151" cm="1">
        <f t="array" ref="AK869">_xll.DCEPropSectPipe(AF869, AG869, "W")</f>
        <v>56155.124623825708</v>
      </c>
      <c r="AL869" s="151" cm="1">
        <f t="array" ref="AL869">_xll.DCEPropSectPipe(AF869, AG869, "Sx")</f>
        <v>37813.500833333332</v>
      </c>
      <c r="AM869" s="11">
        <f>2*Cal!AG869</f>
        <v>13.000000000000002</v>
      </c>
      <c r="AN869" s="11">
        <f t="shared" si="197"/>
        <v>53.9</v>
      </c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B869" s="5" t="s">
        <v>306</v>
      </c>
      <c r="BC869" s="3">
        <v>1304.1800780604233</v>
      </c>
      <c r="BD869" s="3">
        <v>0</v>
      </c>
      <c r="BE869" s="3">
        <v>-0.62741748369678374</v>
      </c>
      <c r="BF869" s="3">
        <v>6.4127969740969606</v>
      </c>
      <c r="BG869" s="3">
        <v>0</v>
      </c>
      <c r="BH869" s="153">
        <f t="shared" si="198"/>
        <v>6.4127969740969606</v>
      </c>
      <c r="BI869" s="153">
        <f t="shared" si="199"/>
        <v>0.62741748369678374</v>
      </c>
      <c r="BJ869" s="8">
        <f t="shared" si="200"/>
        <v>2.8212156021568924</v>
      </c>
      <c r="BK869" s="8">
        <f t="shared" si="201"/>
        <v>0.54379949564076568</v>
      </c>
      <c r="BL869" s="8">
        <f t="shared" si="202"/>
        <v>3.3650150977976581</v>
      </c>
      <c r="BM869" s="8">
        <f t="shared" si="203"/>
        <v>4.6688210983403707E-3</v>
      </c>
      <c r="BN869" s="7" t="str">
        <f t="shared" si="204"/>
        <v>O/S</v>
      </c>
      <c r="BO869" s="9">
        <f t="shared" si="205"/>
        <v>0.5437994956407658</v>
      </c>
      <c r="BP869" s="7" t="str">
        <f t="shared" si="206"/>
        <v>OK</v>
      </c>
      <c r="BQ869" s="11">
        <f t="shared" si="207"/>
        <v>8.2923076923076913</v>
      </c>
      <c r="BR869" s="10" t="str">
        <f t="shared" si="208"/>
        <v>-</v>
      </c>
      <c r="BS869" s="9" t="str" cm="1">
        <f t="array" ref="BS869">IF(BQ869&lt;$K$45,"-",IF(BC869&lt;0,_xll.Dce_5575_1121_SigmaCr1(AN869,AG869,$B$23,$D$23),"-"))</f>
        <v>-</v>
      </c>
      <c r="BT869" s="10">
        <f t="shared" si="209"/>
        <v>0</v>
      </c>
      <c r="BU869" s="7" t="str">
        <f t="shared" si="210"/>
        <v>OK</v>
      </c>
    </row>
    <row r="870" spans="27:73">
      <c r="AA870" s="6" t="s">
        <v>282</v>
      </c>
      <c r="AB870" s="5" t="s">
        <v>283</v>
      </c>
      <c r="AC870" s="5" t="s">
        <v>284</v>
      </c>
      <c r="AD870" s="4">
        <v>16.62</v>
      </c>
      <c r="AE870" s="4">
        <v>28</v>
      </c>
      <c r="AF870" s="5">
        <v>114.3</v>
      </c>
      <c r="AG870" s="5">
        <v>6.5000000000000009</v>
      </c>
      <c r="AH870" s="6" t="str">
        <f t="shared" si="196"/>
        <v>114.3 x 6.5</v>
      </c>
      <c r="AI870" s="11" cm="1">
        <f t="array" ref="AI870">_xll.DCEPropSectPipe(AF870, AG870, "Area")</f>
        <v>2201.3139723703698</v>
      </c>
      <c r="AJ870" s="151" cm="1">
        <f t="array" ref="AJ870">_xll.DCEPropSectPipe(AF870, AG870, "Ix")</f>
        <v>3209265.3722516391</v>
      </c>
      <c r="AK870" s="151" cm="1">
        <f t="array" ref="AK870">_xll.DCEPropSectPipe(AF870, AG870, "W")</f>
        <v>56155.124623825708</v>
      </c>
      <c r="AL870" s="151" cm="1">
        <f t="array" ref="AL870">_xll.DCEPropSectPipe(AF870, AG870, "Sx")</f>
        <v>37813.500833333332</v>
      </c>
      <c r="AM870" s="11">
        <f>2*Cal!AG870</f>
        <v>13.000000000000002</v>
      </c>
      <c r="AN870" s="11">
        <f t="shared" si="197"/>
        <v>53.9</v>
      </c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B870" s="5" t="s">
        <v>306</v>
      </c>
      <c r="BC870" s="3">
        <v>1304.1800780604233</v>
      </c>
      <c r="BD870" s="3">
        <v>0</v>
      </c>
      <c r="BE870" s="3">
        <v>-0.54587379026872573</v>
      </c>
      <c r="BF870" s="3">
        <v>6.6694544402769154</v>
      </c>
      <c r="BG870" s="3">
        <v>0</v>
      </c>
      <c r="BH870" s="153">
        <f t="shared" si="198"/>
        <v>6.6694544402769154</v>
      </c>
      <c r="BI870" s="153">
        <f t="shared" si="199"/>
        <v>0.54587379026872573</v>
      </c>
      <c r="BJ870" s="8">
        <f t="shared" si="200"/>
        <v>2.8212156021568924</v>
      </c>
      <c r="BK870" s="8">
        <f t="shared" si="201"/>
        <v>0.56556382113319259</v>
      </c>
      <c r="BL870" s="8">
        <f t="shared" si="202"/>
        <v>3.386779423290085</v>
      </c>
      <c r="BM870" s="8">
        <f t="shared" si="203"/>
        <v>4.0620274940717559E-3</v>
      </c>
      <c r="BN870" s="7" t="str">
        <f t="shared" si="204"/>
        <v>O/S</v>
      </c>
      <c r="BO870" s="9">
        <f t="shared" si="205"/>
        <v>0.56556382113319259</v>
      </c>
      <c r="BP870" s="7" t="str">
        <f t="shared" si="206"/>
        <v>OK</v>
      </c>
      <c r="BQ870" s="11">
        <f t="shared" si="207"/>
        <v>8.2923076923076913</v>
      </c>
      <c r="BR870" s="10" t="str">
        <f t="shared" si="208"/>
        <v>-</v>
      </c>
      <c r="BS870" s="9" t="str" cm="1">
        <f t="array" ref="BS870">IF(BQ870&lt;$K$45,"-",IF(BC870&lt;0,_xll.Dce_5575_1121_SigmaCr1(AN870,AG870,$B$23,$D$23),"-"))</f>
        <v>-</v>
      </c>
      <c r="BT870" s="10">
        <f t="shared" si="209"/>
        <v>0</v>
      </c>
      <c r="BU870" s="7" t="str">
        <f t="shared" si="210"/>
        <v>OK</v>
      </c>
    </row>
    <row r="871" spans="27:73">
      <c r="AA871" s="6" t="s">
        <v>282</v>
      </c>
      <c r="AB871" s="5" t="s">
        <v>283</v>
      </c>
      <c r="AC871" s="5" t="s">
        <v>284</v>
      </c>
      <c r="AD871" s="4">
        <v>17.059999999999999</v>
      </c>
      <c r="AE871" s="4">
        <v>28</v>
      </c>
      <c r="AF871" s="5">
        <v>114.3</v>
      </c>
      <c r="AG871" s="5">
        <v>6.5000000000000009</v>
      </c>
      <c r="AH871" s="6" t="str">
        <f t="shared" si="196"/>
        <v>114.3 x 6.5</v>
      </c>
      <c r="AI871" s="11" cm="1">
        <f t="array" ref="AI871">_xll.DCEPropSectPipe(AF871, AG871, "Area")</f>
        <v>2201.3139723703698</v>
      </c>
      <c r="AJ871" s="151" cm="1">
        <f t="array" ref="AJ871">_xll.DCEPropSectPipe(AF871, AG871, "Ix")</f>
        <v>3209265.3722516391</v>
      </c>
      <c r="AK871" s="151" cm="1">
        <f t="array" ref="AK871">_xll.DCEPropSectPipe(AF871, AG871, "W")</f>
        <v>56155.124623825708</v>
      </c>
      <c r="AL871" s="151" cm="1">
        <f t="array" ref="AL871">_xll.DCEPropSectPipe(AF871, AG871, "Sx")</f>
        <v>37813.500833333332</v>
      </c>
      <c r="AM871" s="11">
        <f>2*Cal!AG871</f>
        <v>13.000000000000002</v>
      </c>
      <c r="AN871" s="11">
        <f t="shared" si="197"/>
        <v>53.9</v>
      </c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B871" s="5" t="s">
        <v>306</v>
      </c>
      <c r="BC871" s="3">
        <v>1304.1800780604233</v>
      </c>
      <c r="BD871" s="3">
        <v>0</v>
      </c>
      <c r="BE871" s="3">
        <v>-0.46433009684066784</v>
      </c>
      <c r="BF871" s="3">
        <v>6.8904365405820958</v>
      </c>
      <c r="BG871" s="3">
        <v>0</v>
      </c>
      <c r="BH871" s="153">
        <f t="shared" si="198"/>
        <v>6.8904365405820958</v>
      </c>
      <c r="BI871" s="153">
        <f t="shared" si="199"/>
        <v>0.46433009684066784</v>
      </c>
      <c r="BJ871" s="8">
        <f t="shared" si="200"/>
        <v>2.8212156021568924</v>
      </c>
      <c r="BK871" s="8">
        <f t="shared" si="201"/>
        <v>0.58430290724132816</v>
      </c>
      <c r="BL871" s="8">
        <f t="shared" si="202"/>
        <v>3.4055185093982203</v>
      </c>
      <c r="BM871" s="8">
        <f t="shared" si="203"/>
        <v>3.4552338898031425E-3</v>
      </c>
      <c r="BN871" s="7" t="str">
        <f t="shared" si="204"/>
        <v>O/S</v>
      </c>
      <c r="BO871" s="9">
        <f t="shared" si="205"/>
        <v>0.58430290724132827</v>
      </c>
      <c r="BP871" s="7" t="str">
        <f t="shared" si="206"/>
        <v>OK</v>
      </c>
      <c r="BQ871" s="11">
        <f t="shared" si="207"/>
        <v>8.2923076923076913</v>
      </c>
      <c r="BR871" s="10" t="str">
        <f t="shared" si="208"/>
        <v>-</v>
      </c>
      <c r="BS871" s="9" t="str" cm="1">
        <f t="array" ref="BS871">IF(BQ871&lt;$K$45,"-",IF(BC871&lt;0,_xll.Dce_5575_1121_SigmaCr1(AN871,AG871,$B$23,$D$23),"-"))</f>
        <v>-</v>
      </c>
      <c r="BT871" s="10">
        <f t="shared" si="209"/>
        <v>0</v>
      </c>
      <c r="BU871" s="7" t="str">
        <f t="shared" si="210"/>
        <v>OK</v>
      </c>
    </row>
    <row r="872" spans="27:73">
      <c r="AA872" s="6" t="s">
        <v>282</v>
      </c>
      <c r="AB872" s="5" t="s">
        <v>283</v>
      </c>
      <c r="AC872" s="5" t="s">
        <v>284</v>
      </c>
      <c r="AD872" s="4">
        <v>17.5</v>
      </c>
      <c r="AE872" s="4">
        <v>28</v>
      </c>
      <c r="AF872" s="5">
        <v>114.3</v>
      </c>
      <c r="AG872" s="5">
        <v>6.5000000000000009</v>
      </c>
      <c r="AH872" s="6" t="str">
        <f t="shared" si="196"/>
        <v>114.3 x 6.5</v>
      </c>
      <c r="AI872" s="11" cm="1">
        <f t="array" ref="AI872">_xll.DCEPropSectPipe(AF872, AG872, "Area")</f>
        <v>2201.3139723703698</v>
      </c>
      <c r="AJ872" s="151" cm="1">
        <f t="array" ref="AJ872">_xll.DCEPropSectPipe(AF872, AG872, "Ix")</f>
        <v>3209265.3722516391</v>
      </c>
      <c r="AK872" s="151" cm="1">
        <f t="array" ref="AK872">_xll.DCEPropSectPipe(AF872, AG872, "W")</f>
        <v>56155.124623825708</v>
      </c>
      <c r="AL872" s="151" cm="1">
        <f t="array" ref="AL872">_xll.DCEPropSectPipe(AF872, AG872, "Sx")</f>
        <v>37813.500833333332</v>
      </c>
      <c r="AM872" s="11">
        <f>2*Cal!AG872</f>
        <v>13.000000000000002</v>
      </c>
      <c r="AN872" s="11">
        <f t="shared" si="197"/>
        <v>53.9</v>
      </c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B872" s="5" t="s">
        <v>306</v>
      </c>
      <c r="BC872" s="3">
        <v>1304.1800780604233</v>
      </c>
      <c r="BD872" s="3">
        <v>0</v>
      </c>
      <c r="BE872" s="3">
        <v>-0.38278640341260994</v>
      </c>
      <c r="BF872" s="3">
        <v>7.0757432750124991</v>
      </c>
      <c r="BG872" s="3">
        <v>0</v>
      </c>
      <c r="BH872" s="153">
        <f t="shared" si="198"/>
        <v>7.0757432750124991</v>
      </c>
      <c r="BI872" s="153">
        <f t="shared" si="199"/>
        <v>0.38278640341260994</v>
      </c>
      <c r="BJ872" s="8">
        <f t="shared" si="200"/>
        <v>2.8212156021568924</v>
      </c>
      <c r="BK872" s="8">
        <f t="shared" si="201"/>
        <v>0.60001675396517218</v>
      </c>
      <c r="BL872" s="8">
        <f t="shared" si="202"/>
        <v>3.4212323561220646</v>
      </c>
      <c r="BM872" s="8">
        <f t="shared" si="203"/>
        <v>2.8484402855345281E-3</v>
      </c>
      <c r="BN872" s="7" t="str">
        <f t="shared" si="204"/>
        <v>O/S</v>
      </c>
      <c r="BO872" s="9">
        <f t="shared" si="205"/>
        <v>0.60001675396517229</v>
      </c>
      <c r="BP872" s="7" t="str">
        <f t="shared" si="206"/>
        <v>OK</v>
      </c>
      <c r="BQ872" s="11">
        <f t="shared" si="207"/>
        <v>8.2923076923076913</v>
      </c>
      <c r="BR872" s="10" t="str">
        <f t="shared" si="208"/>
        <v>-</v>
      </c>
      <c r="BS872" s="9" t="str" cm="1">
        <f t="array" ref="BS872">IF(BQ872&lt;$K$45,"-",IF(BC872&lt;0,_xll.Dce_5575_1121_SigmaCr1(AN872,AG872,$B$23,$D$23),"-"))</f>
        <v>-</v>
      </c>
      <c r="BT872" s="10">
        <f t="shared" si="209"/>
        <v>0</v>
      </c>
      <c r="BU872" s="7" t="str">
        <f t="shared" si="210"/>
        <v>OK</v>
      </c>
    </row>
    <row r="873" spans="27:73">
      <c r="AA873" s="6" t="s">
        <v>282</v>
      </c>
      <c r="AB873" s="5" t="s">
        <v>283</v>
      </c>
      <c r="AC873" s="5" t="s">
        <v>284</v>
      </c>
      <c r="AD873" s="4">
        <v>17.5</v>
      </c>
      <c r="AE873" s="4">
        <v>28</v>
      </c>
      <c r="AF873" s="5">
        <v>114.3</v>
      </c>
      <c r="AG873" s="5">
        <v>6.5000000000000009</v>
      </c>
      <c r="AH873" s="6" t="str">
        <f t="shared" si="196"/>
        <v>114.3 x 6.5</v>
      </c>
      <c r="AI873" s="11" cm="1">
        <f t="array" ref="AI873">_xll.DCEPropSectPipe(AF873, AG873, "Area")</f>
        <v>2201.3139723703698</v>
      </c>
      <c r="AJ873" s="151" cm="1">
        <f t="array" ref="AJ873">_xll.DCEPropSectPipe(AF873, AG873, "Ix")</f>
        <v>3209265.3722516391</v>
      </c>
      <c r="AK873" s="151" cm="1">
        <f t="array" ref="AK873">_xll.DCEPropSectPipe(AF873, AG873, "W")</f>
        <v>56155.124623825708</v>
      </c>
      <c r="AL873" s="151" cm="1">
        <f t="array" ref="AL873">_xll.DCEPropSectPipe(AF873, AG873, "Sx")</f>
        <v>37813.500833333332</v>
      </c>
      <c r="AM873" s="11">
        <f>2*Cal!AG873</f>
        <v>13.000000000000002</v>
      </c>
      <c r="AN873" s="11">
        <f t="shared" si="197"/>
        <v>53.9</v>
      </c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B873" s="5" t="s">
        <v>306</v>
      </c>
      <c r="BC873" s="3">
        <v>903.95793637575332</v>
      </c>
      <c r="BD873" s="3">
        <v>0</v>
      </c>
      <c r="BE873" s="3">
        <v>1.3386199386960045</v>
      </c>
      <c r="BF873" s="3">
        <v>7.0757432750121243</v>
      </c>
      <c r="BG873" s="3">
        <v>0</v>
      </c>
      <c r="BH873" s="153">
        <f t="shared" si="198"/>
        <v>7.0757432750121243</v>
      </c>
      <c r="BI873" s="153">
        <f t="shared" si="199"/>
        <v>1.3386199386960045</v>
      </c>
      <c r="BJ873" s="8">
        <f t="shared" si="200"/>
        <v>1.9554509969126121</v>
      </c>
      <c r="BK873" s="8">
        <f t="shared" si="201"/>
        <v>0.60001675396514043</v>
      </c>
      <c r="BL873" s="8">
        <f t="shared" si="202"/>
        <v>2.5554677508777526</v>
      </c>
      <c r="BM873" s="8">
        <f t="shared" si="203"/>
        <v>9.9611138912146912E-3</v>
      </c>
      <c r="BN873" s="7" t="str">
        <f t="shared" si="204"/>
        <v>O/S</v>
      </c>
      <c r="BO873" s="9">
        <f t="shared" si="205"/>
        <v>0.60001675396514054</v>
      </c>
      <c r="BP873" s="7" t="str">
        <f t="shared" si="206"/>
        <v>OK</v>
      </c>
      <c r="BQ873" s="11">
        <f t="shared" si="207"/>
        <v>8.2923076923076913</v>
      </c>
      <c r="BR873" s="10" t="str">
        <f t="shared" si="208"/>
        <v>-</v>
      </c>
      <c r="BS873" s="9" t="str" cm="1">
        <f t="array" ref="BS873">IF(BQ873&lt;$K$45,"-",IF(BC873&lt;0,_xll.Dce_5575_1121_SigmaCr1(AN873,AG873,$B$23,$D$23),"-"))</f>
        <v>-</v>
      </c>
      <c r="BT873" s="10">
        <f t="shared" si="209"/>
        <v>0</v>
      </c>
      <c r="BU873" s="7" t="str">
        <f t="shared" si="210"/>
        <v>OK</v>
      </c>
    </row>
    <row r="874" spans="27:73">
      <c r="AA874" s="6" t="s">
        <v>282</v>
      </c>
      <c r="AB874" s="5" t="s">
        <v>283</v>
      </c>
      <c r="AC874" s="5" t="s">
        <v>284</v>
      </c>
      <c r="AD874" s="4">
        <v>17.940000000000001</v>
      </c>
      <c r="AE874" s="4">
        <v>28</v>
      </c>
      <c r="AF874" s="5">
        <v>114.3</v>
      </c>
      <c r="AG874" s="5">
        <v>6.5000000000000009</v>
      </c>
      <c r="AH874" s="6" t="str">
        <f t="shared" si="196"/>
        <v>114.3 x 6.5</v>
      </c>
      <c r="AI874" s="11" cm="1">
        <f t="array" ref="AI874">_xll.DCEPropSectPipe(AF874, AG874, "Area")</f>
        <v>2201.3139723703698</v>
      </c>
      <c r="AJ874" s="151" cm="1">
        <f t="array" ref="AJ874">_xll.DCEPropSectPipe(AF874, AG874, "Ix")</f>
        <v>3209265.3722516391</v>
      </c>
      <c r="AK874" s="151" cm="1">
        <f t="array" ref="AK874">_xll.DCEPropSectPipe(AF874, AG874, "W")</f>
        <v>56155.124623825708</v>
      </c>
      <c r="AL874" s="151" cm="1">
        <f t="array" ref="AL874">_xll.DCEPropSectPipe(AF874, AG874, "Sx")</f>
        <v>37813.500833333332</v>
      </c>
      <c r="AM874" s="11">
        <f>2*Cal!AG874</f>
        <v>13.000000000000002</v>
      </c>
      <c r="AN874" s="11">
        <f t="shared" si="197"/>
        <v>53.9</v>
      </c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B874" s="5" t="s">
        <v>306</v>
      </c>
      <c r="BC874" s="3">
        <v>903.95793637575332</v>
      </c>
      <c r="BD874" s="3">
        <v>0</v>
      </c>
      <c r="BE874" s="3">
        <v>1.4201636321240623</v>
      </c>
      <c r="BF874" s="3">
        <v>6.4722593688952337</v>
      </c>
      <c r="BG874" s="3">
        <v>0</v>
      </c>
      <c r="BH874" s="153">
        <f t="shared" si="198"/>
        <v>6.4722593688952337</v>
      </c>
      <c r="BI874" s="153">
        <f t="shared" si="199"/>
        <v>1.4201636321240623</v>
      </c>
      <c r="BJ874" s="8">
        <f t="shared" si="200"/>
        <v>1.9554509969126121</v>
      </c>
      <c r="BK874" s="8">
        <f t="shared" si="201"/>
        <v>0.5488418539801152</v>
      </c>
      <c r="BL874" s="8">
        <f t="shared" si="202"/>
        <v>2.5042928508927274</v>
      </c>
      <c r="BM874" s="8">
        <f t="shared" si="203"/>
        <v>1.0567907495483305E-2</v>
      </c>
      <c r="BN874" s="7" t="str">
        <f t="shared" si="204"/>
        <v>O/S</v>
      </c>
      <c r="BO874" s="9">
        <f t="shared" si="205"/>
        <v>0.54884185398011531</v>
      </c>
      <c r="BP874" s="7" t="str">
        <f t="shared" si="206"/>
        <v>OK</v>
      </c>
      <c r="BQ874" s="11">
        <f t="shared" si="207"/>
        <v>8.2923076923076913</v>
      </c>
      <c r="BR874" s="10" t="str">
        <f t="shared" si="208"/>
        <v>-</v>
      </c>
      <c r="BS874" s="9" t="str" cm="1">
        <f t="array" ref="BS874">IF(BQ874&lt;$K$45,"-",IF(BC874&lt;0,_xll.Dce_5575_1121_SigmaCr1(AN874,AG874,$B$23,$D$23),"-"))</f>
        <v>-</v>
      </c>
      <c r="BT874" s="10">
        <f t="shared" si="209"/>
        <v>0</v>
      </c>
      <c r="BU874" s="7" t="str">
        <f t="shared" si="210"/>
        <v>OK</v>
      </c>
    </row>
    <row r="875" spans="27:73">
      <c r="AA875" s="6" t="s">
        <v>282</v>
      </c>
      <c r="AB875" s="5" t="s">
        <v>283</v>
      </c>
      <c r="AC875" s="5" t="s">
        <v>284</v>
      </c>
      <c r="AD875" s="4">
        <v>18.38</v>
      </c>
      <c r="AE875" s="4">
        <v>28</v>
      </c>
      <c r="AF875" s="5">
        <v>114.3</v>
      </c>
      <c r="AG875" s="5">
        <v>6.5000000000000009</v>
      </c>
      <c r="AH875" s="6" t="str">
        <f t="shared" si="196"/>
        <v>114.3 x 6.5</v>
      </c>
      <c r="AI875" s="11" cm="1">
        <f t="array" ref="AI875">_xll.DCEPropSectPipe(AF875, AG875, "Area")</f>
        <v>2201.3139723703698</v>
      </c>
      <c r="AJ875" s="151" cm="1">
        <f t="array" ref="AJ875">_xll.DCEPropSectPipe(AF875, AG875, "Ix")</f>
        <v>3209265.3722516391</v>
      </c>
      <c r="AK875" s="151" cm="1">
        <f t="array" ref="AK875">_xll.DCEPropSectPipe(AF875, AG875, "W")</f>
        <v>56155.124623825708</v>
      </c>
      <c r="AL875" s="151" cm="1">
        <f t="array" ref="AL875">_xll.DCEPropSectPipe(AF875, AG875, "Sx")</f>
        <v>37813.500833333332</v>
      </c>
      <c r="AM875" s="11">
        <f>2*Cal!AG875</f>
        <v>13.000000000000002</v>
      </c>
      <c r="AN875" s="11">
        <f t="shared" si="197"/>
        <v>53.9</v>
      </c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B875" s="5" t="s">
        <v>306</v>
      </c>
      <c r="BC875" s="3">
        <v>903.95793637575332</v>
      </c>
      <c r="BD875" s="3">
        <v>0</v>
      </c>
      <c r="BE875" s="3">
        <v>1.5017073255521201</v>
      </c>
      <c r="BF875" s="3">
        <v>5.8331000969035687</v>
      </c>
      <c r="BG875" s="3">
        <v>0</v>
      </c>
      <c r="BH875" s="153">
        <f t="shared" si="198"/>
        <v>5.8331000969035687</v>
      </c>
      <c r="BI875" s="153">
        <f t="shared" si="199"/>
        <v>1.5017073255521201</v>
      </c>
      <c r="BJ875" s="8">
        <f t="shared" si="200"/>
        <v>1.9554509969126121</v>
      </c>
      <c r="BK875" s="8">
        <f t="shared" si="201"/>
        <v>0.4946417146107987</v>
      </c>
      <c r="BL875" s="8">
        <f t="shared" si="202"/>
        <v>2.450092711523411</v>
      </c>
      <c r="BM875" s="8">
        <f t="shared" si="203"/>
        <v>1.1174701099751915E-2</v>
      </c>
      <c r="BN875" s="7" t="str">
        <f t="shared" si="204"/>
        <v>O/S</v>
      </c>
      <c r="BO875" s="9">
        <f t="shared" si="205"/>
        <v>0.49464171461079881</v>
      </c>
      <c r="BP875" s="7" t="str">
        <f t="shared" si="206"/>
        <v>OK</v>
      </c>
      <c r="BQ875" s="11">
        <f t="shared" si="207"/>
        <v>8.2923076923076913</v>
      </c>
      <c r="BR875" s="10" t="str">
        <f t="shared" si="208"/>
        <v>-</v>
      </c>
      <c r="BS875" s="9" t="str" cm="1">
        <f t="array" ref="BS875">IF(BQ875&lt;$K$45,"-",IF(BC875&lt;0,_xll.Dce_5575_1121_SigmaCr1(AN875,AG875,$B$23,$D$23),"-"))</f>
        <v>-</v>
      </c>
      <c r="BT875" s="10">
        <f t="shared" si="209"/>
        <v>0</v>
      </c>
      <c r="BU875" s="7" t="str">
        <f t="shared" si="210"/>
        <v>OK</v>
      </c>
    </row>
    <row r="876" spans="27:73">
      <c r="AA876" s="6" t="s">
        <v>282</v>
      </c>
      <c r="AB876" s="5" t="s">
        <v>283</v>
      </c>
      <c r="AC876" s="5" t="s">
        <v>284</v>
      </c>
      <c r="AD876" s="4">
        <v>18.809999999999999</v>
      </c>
      <c r="AE876" s="4">
        <v>28</v>
      </c>
      <c r="AF876" s="5">
        <v>114.3</v>
      </c>
      <c r="AG876" s="5">
        <v>6.5000000000000009</v>
      </c>
      <c r="AH876" s="6" t="str">
        <f t="shared" si="196"/>
        <v>114.3 x 6.5</v>
      </c>
      <c r="AI876" s="11" cm="1">
        <f t="array" ref="AI876">_xll.DCEPropSectPipe(AF876, AG876, "Area")</f>
        <v>2201.3139723703698</v>
      </c>
      <c r="AJ876" s="151" cm="1">
        <f t="array" ref="AJ876">_xll.DCEPropSectPipe(AF876, AG876, "Ix")</f>
        <v>3209265.3722516391</v>
      </c>
      <c r="AK876" s="151" cm="1">
        <f t="array" ref="AK876">_xll.DCEPropSectPipe(AF876, AG876, "W")</f>
        <v>56155.124623825708</v>
      </c>
      <c r="AL876" s="151" cm="1">
        <f t="array" ref="AL876">_xll.DCEPropSectPipe(AF876, AG876, "Sx")</f>
        <v>37813.500833333332</v>
      </c>
      <c r="AM876" s="11">
        <f>2*Cal!AG876</f>
        <v>13.000000000000002</v>
      </c>
      <c r="AN876" s="11">
        <f t="shared" si="197"/>
        <v>53.9</v>
      </c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B876" s="5" t="s">
        <v>306</v>
      </c>
      <c r="BC876" s="3">
        <v>903.95793637575332</v>
      </c>
      <c r="BD876" s="3">
        <v>0</v>
      </c>
      <c r="BE876" s="3">
        <v>1.5832510189801783</v>
      </c>
      <c r="BF876" s="3">
        <v>5.1582654590371275</v>
      </c>
      <c r="BG876" s="3">
        <v>0</v>
      </c>
      <c r="BH876" s="153">
        <f t="shared" si="198"/>
        <v>5.1582654590371275</v>
      </c>
      <c r="BI876" s="153">
        <f t="shared" si="199"/>
        <v>1.5832510189801783</v>
      </c>
      <c r="BJ876" s="8">
        <f t="shared" si="200"/>
        <v>1.9554509969126121</v>
      </c>
      <c r="BK876" s="8">
        <f t="shared" si="201"/>
        <v>0.43741633585719081</v>
      </c>
      <c r="BL876" s="8">
        <f t="shared" si="202"/>
        <v>2.3928673327698031</v>
      </c>
      <c r="BM876" s="8">
        <f t="shared" si="203"/>
        <v>1.1781494704020533E-2</v>
      </c>
      <c r="BN876" s="7" t="str">
        <f t="shared" si="204"/>
        <v>O/S</v>
      </c>
      <c r="BO876" s="9">
        <f t="shared" si="205"/>
        <v>0.43741633585719086</v>
      </c>
      <c r="BP876" s="7" t="str">
        <f t="shared" si="206"/>
        <v>OK</v>
      </c>
      <c r="BQ876" s="11">
        <f t="shared" si="207"/>
        <v>8.2923076923076913</v>
      </c>
      <c r="BR876" s="10" t="str">
        <f t="shared" si="208"/>
        <v>-</v>
      </c>
      <c r="BS876" s="9" t="str" cm="1">
        <f t="array" ref="BS876">IF(BQ876&lt;$K$45,"-",IF(BC876&lt;0,_xll.Dce_5575_1121_SigmaCr1(AN876,AG876,$B$23,$D$23),"-"))</f>
        <v>-</v>
      </c>
      <c r="BT876" s="10">
        <f t="shared" si="209"/>
        <v>0</v>
      </c>
      <c r="BU876" s="7" t="str">
        <f t="shared" si="210"/>
        <v>OK</v>
      </c>
    </row>
    <row r="877" spans="27:73">
      <c r="AA877" s="6" t="s">
        <v>282</v>
      </c>
      <c r="AB877" s="5" t="s">
        <v>283</v>
      </c>
      <c r="AC877" s="5" t="s">
        <v>284</v>
      </c>
      <c r="AD877" s="4">
        <v>19.25</v>
      </c>
      <c r="AE877" s="4">
        <v>28</v>
      </c>
      <c r="AF877" s="5">
        <v>114.3</v>
      </c>
      <c r="AG877" s="5">
        <v>6.5000000000000009</v>
      </c>
      <c r="AH877" s="6" t="str">
        <f t="shared" si="196"/>
        <v>114.3 x 6.5</v>
      </c>
      <c r="AI877" s="11" cm="1">
        <f t="array" ref="AI877">_xll.DCEPropSectPipe(AF877, AG877, "Area")</f>
        <v>2201.3139723703698</v>
      </c>
      <c r="AJ877" s="151" cm="1">
        <f t="array" ref="AJ877">_xll.DCEPropSectPipe(AF877, AG877, "Ix")</f>
        <v>3209265.3722516391</v>
      </c>
      <c r="AK877" s="151" cm="1">
        <f t="array" ref="AK877">_xll.DCEPropSectPipe(AF877, AG877, "W")</f>
        <v>56155.124623825708</v>
      </c>
      <c r="AL877" s="151" cm="1">
        <f t="array" ref="AL877">_xll.DCEPropSectPipe(AF877, AG877, "Sx")</f>
        <v>37813.500833333332</v>
      </c>
      <c r="AM877" s="11">
        <f>2*Cal!AG877</f>
        <v>13.000000000000002</v>
      </c>
      <c r="AN877" s="11">
        <f t="shared" si="197"/>
        <v>53.9</v>
      </c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B877" s="5" t="s">
        <v>306</v>
      </c>
      <c r="BC877" s="3">
        <v>903.95793637575332</v>
      </c>
      <c r="BD877" s="3">
        <v>0</v>
      </c>
      <c r="BE877" s="3">
        <v>1.6647947124082361</v>
      </c>
      <c r="BF877" s="3">
        <v>4.4477554552959129</v>
      </c>
      <c r="BG877" s="3">
        <v>0</v>
      </c>
      <c r="BH877" s="153">
        <f t="shared" si="198"/>
        <v>4.4477554552959129</v>
      </c>
      <c r="BI877" s="153">
        <f t="shared" si="199"/>
        <v>1.6647947124082361</v>
      </c>
      <c r="BJ877" s="8">
        <f t="shared" si="200"/>
        <v>1.9554509969126121</v>
      </c>
      <c r="BK877" s="8">
        <f t="shared" si="201"/>
        <v>0.37716571771929164</v>
      </c>
      <c r="BL877" s="8">
        <f t="shared" si="202"/>
        <v>2.3326167146319037</v>
      </c>
      <c r="BM877" s="8">
        <f t="shared" si="203"/>
        <v>1.2388288308289147E-2</v>
      </c>
      <c r="BN877" s="7" t="str">
        <f t="shared" si="204"/>
        <v>O/S</v>
      </c>
      <c r="BO877" s="9">
        <f t="shared" si="205"/>
        <v>0.37716571771929169</v>
      </c>
      <c r="BP877" s="7" t="str">
        <f t="shared" si="206"/>
        <v>OK</v>
      </c>
      <c r="BQ877" s="11">
        <f t="shared" si="207"/>
        <v>8.2923076923076913</v>
      </c>
      <c r="BR877" s="10" t="str">
        <f t="shared" si="208"/>
        <v>-</v>
      </c>
      <c r="BS877" s="9" t="str" cm="1">
        <f t="array" ref="BS877">IF(BQ877&lt;$K$45,"-",IF(BC877&lt;0,_xll.Dce_5575_1121_SigmaCr1(AN877,AG877,$B$23,$D$23),"-"))</f>
        <v>-</v>
      </c>
      <c r="BT877" s="10">
        <f t="shared" si="209"/>
        <v>0</v>
      </c>
      <c r="BU877" s="7" t="str">
        <f t="shared" si="210"/>
        <v>OK</v>
      </c>
    </row>
    <row r="878" spans="27:73">
      <c r="AA878" s="6" t="s">
        <v>282</v>
      </c>
      <c r="AB878" s="5" t="s">
        <v>283</v>
      </c>
      <c r="AC878" s="5" t="s">
        <v>284</v>
      </c>
      <c r="AD878" s="4">
        <v>19.25</v>
      </c>
      <c r="AE878" s="4">
        <v>28</v>
      </c>
      <c r="AF878" s="5">
        <v>114.3</v>
      </c>
      <c r="AG878" s="5">
        <v>6.5000000000000009</v>
      </c>
      <c r="AH878" s="6" t="str">
        <f t="shared" si="196"/>
        <v>114.3 x 6.5</v>
      </c>
      <c r="AI878" s="11" cm="1">
        <f t="array" ref="AI878">_xll.DCEPropSectPipe(AF878, AG878, "Area")</f>
        <v>2201.3139723703698</v>
      </c>
      <c r="AJ878" s="151" cm="1">
        <f t="array" ref="AJ878">_xll.DCEPropSectPipe(AF878, AG878, "Ix")</f>
        <v>3209265.3722516391</v>
      </c>
      <c r="AK878" s="151" cm="1">
        <f t="array" ref="AK878">_xll.DCEPropSectPipe(AF878, AG878, "W")</f>
        <v>56155.124623825708</v>
      </c>
      <c r="AL878" s="151" cm="1">
        <f t="array" ref="AL878">_xll.DCEPropSectPipe(AF878, AG878, "Sx")</f>
        <v>37813.500833333332</v>
      </c>
      <c r="AM878" s="11">
        <f>2*Cal!AG878</f>
        <v>13.000000000000002</v>
      </c>
      <c r="AN878" s="11">
        <f t="shared" si="197"/>
        <v>53.9</v>
      </c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B878" s="5" t="s">
        <v>306</v>
      </c>
      <c r="BC878" s="3">
        <v>903.95793637575332</v>
      </c>
      <c r="BD878" s="3">
        <v>0</v>
      </c>
      <c r="BE878" s="3">
        <v>-0.24805367422829108</v>
      </c>
      <c r="BF878" s="3">
        <v>4.447755455296063</v>
      </c>
      <c r="BG878" s="3">
        <v>0</v>
      </c>
      <c r="BH878" s="153">
        <f t="shared" si="198"/>
        <v>4.447755455296063</v>
      </c>
      <c r="BI878" s="153">
        <f t="shared" si="199"/>
        <v>0.24805367422829108</v>
      </c>
      <c r="BJ878" s="8">
        <f t="shared" si="200"/>
        <v>1.9554509969126121</v>
      </c>
      <c r="BK878" s="8">
        <f t="shared" si="201"/>
        <v>0.37716571771930435</v>
      </c>
      <c r="BL878" s="8">
        <f t="shared" si="202"/>
        <v>2.3326167146319166</v>
      </c>
      <c r="BM878" s="8">
        <f t="shared" si="203"/>
        <v>1.8458494668242079E-3</v>
      </c>
      <c r="BN878" s="7" t="str">
        <f t="shared" si="204"/>
        <v>O/S</v>
      </c>
      <c r="BO878" s="9">
        <f t="shared" si="205"/>
        <v>0.37716571771930441</v>
      </c>
      <c r="BP878" s="7" t="str">
        <f t="shared" si="206"/>
        <v>OK</v>
      </c>
      <c r="BQ878" s="11">
        <f t="shared" si="207"/>
        <v>8.2923076923076913</v>
      </c>
      <c r="BR878" s="10" t="str">
        <f t="shared" si="208"/>
        <v>-</v>
      </c>
      <c r="BS878" s="9" t="str" cm="1">
        <f t="array" ref="BS878">IF(BQ878&lt;$K$45,"-",IF(BC878&lt;0,_xll.Dce_5575_1121_SigmaCr1(AN878,AG878,$B$23,$D$23),"-"))</f>
        <v>-</v>
      </c>
      <c r="BT878" s="10">
        <f t="shared" si="209"/>
        <v>0</v>
      </c>
      <c r="BU878" s="7" t="str">
        <f t="shared" si="210"/>
        <v>OK</v>
      </c>
    </row>
    <row r="879" spans="27:73">
      <c r="AA879" s="6" t="s">
        <v>282</v>
      </c>
      <c r="AB879" s="5" t="s">
        <v>283</v>
      </c>
      <c r="AC879" s="5" t="s">
        <v>284</v>
      </c>
      <c r="AD879" s="4">
        <v>19.690000000000001</v>
      </c>
      <c r="AE879" s="4">
        <v>28</v>
      </c>
      <c r="AF879" s="5">
        <v>114.3</v>
      </c>
      <c r="AG879" s="5">
        <v>6.5000000000000009</v>
      </c>
      <c r="AH879" s="6" t="str">
        <f t="shared" si="196"/>
        <v>114.3 x 6.5</v>
      </c>
      <c r="AI879" s="11" cm="1">
        <f t="array" ref="AI879">_xll.DCEPropSectPipe(AF879, AG879, "Area")</f>
        <v>2201.3139723703698</v>
      </c>
      <c r="AJ879" s="151" cm="1">
        <f t="array" ref="AJ879">_xll.DCEPropSectPipe(AF879, AG879, "Ix")</f>
        <v>3209265.3722516391</v>
      </c>
      <c r="AK879" s="151" cm="1">
        <f t="array" ref="AK879">_xll.DCEPropSectPipe(AF879, AG879, "W")</f>
        <v>56155.124623825708</v>
      </c>
      <c r="AL879" s="151" cm="1">
        <f t="array" ref="AL879">_xll.DCEPropSectPipe(AF879, AG879, "Sx")</f>
        <v>37813.500833333332</v>
      </c>
      <c r="AM879" s="11">
        <f>2*Cal!AG879</f>
        <v>13.000000000000002</v>
      </c>
      <c r="AN879" s="11">
        <f t="shared" si="197"/>
        <v>53.9</v>
      </c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B879" s="5" t="s">
        <v>306</v>
      </c>
      <c r="BC879" s="3">
        <v>903.95793637575332</v>
      </c>
      <c r="BD879" s="3">
        <v>0</v>
      </c>
      <c r="BE879" s="3">
        <v>-0.16650998080023321</v>
      </c>
      <c r="BF879" s="3">
        <v>4.5384412548335522</v>
      </c>
      <c r="BG879" s="3">
        <v>0</v>
      </c>
      <c r="BH879" s="153">
        <f t="shared" si="198"/>
        <v>4.5384412548335522</v>
      </c>
      <c r="BI879" s="153">
        <f t="shared" si="199"/>
        <v>0.16650998080023321</v>
      </c>
      <c r="BJ879" s="8">
        <f t="shared" si="200"/>
        <v>1.9554509969126121</v>
      </c>
      <c r="BK879" s="8">
        <f t="shared" si="201"/>
        <v>0.38485579308726975</v>
      </c>
      <c r="BL879" s="8">
        <f t="shared" si="202"/>
        <v>2.340306789999882</v>
      </c>
      <c r="BM879" s="8">
        <f t="shared" si="203"/>
        <v>1.2390558625555942E-3</v>
      </c>
      <c r="BN879" s="7" t="str">
        <f t="shared" si="204"/>
        <v>O/S</v>
      </c>
      <c r="BO879" s="9">
        <f t="shared" si="205"/>
        <v>0.3848557930872698</v>
      </c>
      <c r="BP879" s="7" t="str">
        <f t="shared" si="206"/>
        <v>OK</v>
      </c>
      <c r="BQ879" s="11">
        <f t="shared" si="207"/>
        <v>8.2923076923076913</v>
      </c>
      <c r="BR879" s="10" t="str">
        <f t="shared" si="208"/>
        <v>-</v>
      </c>
      <c r="BS879" s="9" t="str" cm="1">
        <f t="array" ref="BS879">IF(BQ879&lt;$K$45,"-",IF(BC879&lt;0,_xll.Dce_5575_1121_SigmaCr1(AN879,AG879,$B$23,$D$23),"-"))</f>
        <v>-</v>
      </c>
      <c r="BT879" s="10">
        <f t="shared" si="209"/>
        <v>0</v>
      </c>
      <c r="BU879" s="7" t="str">
        <f t="shared" si="210"/>
        <v>OK</v>
      </c>
    </row>
    <row r="880" spans="27:73">
      <c r="AA880" s="6" t="s">
        <v>282</v>
      </c>
      <c r="AB880" s="5" t="s">
        <v>283</v>
      </c>
      <c r="AC880" s="5" t="s">
        <v>284</v>
      </c>
      <c r="AD880" s="4">
        <v>20.12</v>
      </c>
      <c r="AE880" s="4">
        <v>28</v>
      </c>
      <c r="AF880" s="5">
        <v>114.3</v>
      </c>
      <c r="AG880" s="5">
        <v>6.5000000000000009</v>
      </c>
      <c r="AH880" s="6" t="str">
        <f t="shared" si="196"/>
        <v>114.3 x 6.5</v>
      </c>
      <c r="AI880" s="11" cm="1">
        <f t="array" ref="AI880">_xll.DCEPropSectPipe(AF880, AG880, "Area")</f>
        <v>2201.3139723703698</v>
      </c>
      <c r="AJ880" s="151" cm="1">
        <f t="array" ref="AJ880">_xll.DCEPropSectPipe(AF880, AG880, "Ix")</f>
        <v>3209265.3722516391</v>
      </c>
      <c r="AK880" s="151" cm="1">
        <f t="array" ref="AK880">_xll.DCEPropSectPipe(AF880, AG880, "W")</f>
        <v>56155.124623825708</v>
      </c>
      <c r="AL880" s="151" cm="1">
        <f t="array" ref="AL880">_xll.DCEPropSectPipe(AF880, AG880, "Sx")</f>
        <v>37813.500833333332</v>
      </c>
      <c r="AM880" s="11">
        <f>2*Cal!AG880</f>
        <v>13.000000000000002</v>
      </c>
      <c r="AN880" s="11">
        <f t="shared" si="197"/>
        <v>53.9</v>
      </c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B880" s="5" t="s">
        <v>306</v>
      </c>
      <c r="BC880" s="3">
        <v>903.95793637575332</v>
      </c>
      <c r="BD880" s="3">
        <v>0</v>
      </c>
      <c r="BE880" s="3">
        <v>-8.4966287372175348E-2</v>
      </c>
      <c r="BF880" s="3">
        <v>4.5934516884962662</v>
      </c>
      <c r="BG880" s="3">
        <v>0</v>
      </c>
      <c r="BH880" s="153">
        <f t="shared" si="198"/>
        <v>4.5934516884962662</v>
      </c>
      <c r="BI880" s="153">
        <f t="shared" si="199"/>
        <v>8.4966287372175348E-2</v>
      </c>
      <c r="BJ880" s="8">
        <f t="shared" si="200"/>
        <v>1.9554509969126121</v>
      </c>
      <c r="BK880" s="8">
        <f t="shared" si="201"/>
        <v>0.38952062907094387</v>
      </c>
      <c r="BL880" s="8">
        <f t="shared" si="202"/>
        <v>2.3449716259835558</v>
      </c>
      <c r="BM880" s="8">
        <f t="shared" si="203"/>
        <v>6.3226225828698043E-4</v>
      </c>
      <c r="BN880" s="7" t="str">
        <f t="shared" si="204"/>
        <v>O/S</v>
      </c>
      <c r="BO880" s="9">
        <f t="shared" si="205"/>
        <v>0.38952062907094392</v>
      </c>
      <c r="BP880" s="7" t="str">
        <f t="shared" si="206"/>
        <v>OK</v>
      </c>
      <c r="BQ880" s="11">
        <f t="shared" si="207"/>
        <v>8.2923076923076913</v>
      </c>
      <c r="BR880" s="10" t="str">
        <f t="shared" si="208"/>
        <v>-</v>
      </c>
      <c r="BS880" s="9" t="str" cm="1">
        <f t="array" ref="BS880">IF(BQ880&lt;$K$45,"-",IF(BC880&lt;0,_xll.Dce_5575_1121_SigmaCr1(AN880,AG880,$B$23,$D$23),"-"))</f>
        <v>-</v>
      </c>
      <c r="BT880" s="10">
        <f t="shared" si="209"/>
        <v>0</v>
      </c>
      <c r="BU880" s="7" t="str">
        <f t="shared" si="210"/>
        <v>OK</v>
      </c>
    </row>
    <row r="881" spans="27:73">
      <c r="AA881" s="6" t="s">
        <v>282</v>
      </c>
      <c r="AB881" s="5" t="s">
        <v>283</v>
      </c>
      <c r="AC881" s="5" t="s">
        <v>284</v>
      </c>
      <c r="AD881" s="4">
        <v>20.56</v>
      </c>
      <c r="AE881" s="4">
        <v>28</v>
      </c>
      <c r="AF881" s="5">
        <v>114.3</v>
      </c>
      <c r="AG881" s="5">
        <v>6.5000000000000009</v>
      </c>
      <c r="AH881" s="6" t="str">
        <f t="shared" si="196"/>
        <v>114.3 x 6.5</v>
      </c>
      <c r="AI881" s="11" cm="1">
        <f t="array" ref="AI881">_xll.DCEPropSectPipe(AF881, AG881, "Area")</f>
        <v>2201.3139723703698</v>
      </c>
      <c r="AJ881" s="151" cm="1">
        <f t="array" ref="AJ881">_xll.DCEPropSectPipe(AF881, AG881, "Ix")</f>
        <v>3209265.3722516391</v>
      </c>
      <c r="AK881" s="151" cm="1">
        <f t="array" ref="AK881">_xll.DCEPropSectPipe(AF881, AG881, "W")</f>
        <v>56155.124623825708</v>
      </c>
      <c r="AL881" s="151" cm="1">
        <f t="array" ref="AL881">_xll.DCEPropSectPipe(AF881, AG881, "Sx")</f>
        <v>37813.500833333332</v>
      </c>
      <c r="AM881" s="11">
        <f>2*Cal!AG881</f>
        <v>13.000000000000002</v>
      </c>
      <c r="AN881" s="11">
        <f t="shared" si="197"/>
        <v>53.9</v>
      </c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B881" s="5" t="s">
        <v>306</v>
      </c>
      <c r="BC881" s="3">
        <v>903.95793637575332</v>
      </c>
      <c r="BD881" s="3">
        <v>0</v>
      </c>
      <c r="BE881" s="3">
        <v>-3.4225939441174654E-3</v>
      </c>
      <c r="BF881" s="3">
        <v>4.6127867562842058</v>
      </c>
      <c r="BG881" s="3">
        <v>0</v>
      </c>
      <c r="BH881" s="153">
        <f t="shared" si="198"/>
        <v>4.6127867562842058</v>
      </c>
      <c r="BI881" s="153">
        <f t="shared" si="199"/>
        <v>3.4225939441174654E-3</v>
      </c>
      <c r="BJ881" s="8">
        <f t="shared" si="200"/>
        <v>1.9554509969126121</v>
      </c>
      <c r="BK881" s="8">
        <f t="shared" si="201"/>
        <v>0.39116022567032666</v>
      </c>
      <c r="BL881" s="8">
        <f t="shared" si="202"/>
        <v>2.346611222582939</v>
      </c>
      <c r="BM881" s="8">
        <f t="shared" si="203"/>
        <v>2.5468654018366686E-5</v>
      </c>
      <c r="BN881" s="7" t="str">
        <f t="shared" si="204"/>
        <v>O/S</v>
      </c>
      <c r="BO881" s="9">
        <f t="shared" si="205"/>
        <v>0.39116022567032671</v>
      </c>
      <c r="BP881" s="7" t="str">
        <f t="shared" si="206"/>
        <v>OK</v>
      </c>
      <c r="BQ881" s="11">
        <f t="shared" si="207"/>
        <v>8.2923076923076913</v>
      </c>
      <c r="BR881" s="10" t="str">
        <f t="shared" si="208"/>
        <v>-</v>
      </c>
      <c r="BS881" s="9" t="str" cm="1">
        <f t="array" ref="BS881">IF(BQ881&lt;$K$45,"-",IF(BC881&lt;0,_xll.Dce_5575_1121_SigmaCr1(AN881,AG881,$B$23,$D$23),"-"))</f>
        <v>-</v>
      </c>
      <c r="BT881" s="10">
        <f t="shared" si="209"/>
        <v>0</v>
      </c>
      <c r="BU881" s="7" t="str">
        <f t="shared" si="210"/>
        <v>OK</v>
      </c>
    </row>
    <row r="882" spans="27:73">
      <c r="AA882" s="6" t="s">
        <v>282</v>
      </c>
      <c r="AB882" s="5" t="s">
        <v>283</v>
      </c>
      <c r="AC882" s="5" t="s">
        <v>284</v>
      </c>
      <c r="AD882" s="4">
        <v>21</v>
      </c>
      <c r="AE882" s="4">
        <v>28</v>
      </c>
      <c r="AF882" s="5">
        <v>114.3</v>
      </c>
      <c r="AG882" s="5">
        <v>6.5000000000000009</v>
      </c>
      <c r="AH882" s="6" t="str">
        <f t="shared" si="196"/>
        <v>114.3 x 6.5</v>
      </c>
      <c r="AI882" s="11" cm="1">
        <f t="array" ref="AI882">_xll.DCEPropSectPipe(AF882, AG882, "Area")</f>
        <v>2201.3139723703698</v>
      </c>
      <c r="AJ882" s="151" cm="1">
        <f t="array" ref="AJ882">_xll.DCEPropSectPipe(AF882, AG882, "Ix")</f>
        <v>3209265.3722516391</v>
      </c>
      <c r="AK882" s="151" cm="1">
        <f t="array" ref="AK882">_xll.DCEPropSectPipe(AF882, AG882, "W")</f>
        <v>56155.124623825708</v>
      </c>
      <c r="AL882" s="151" cm="1">
        <f t="array" ref="AL882">_xll.DCEPropSectPipe(AF882, AG882, "Sx")</f>
        <v>37813.500833333332</v>
      </c>
      <c r="AM882" s="11">
        <f>2*Cal!AG882</f>
        <v>13.000000000000002</v>
      </c>
      <c r="AN882" s="11">
        <f t="shared" si="197"/>
        <v>53.9</v>
      </c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B882" s="5" t="s">
        <v>306</v>
      </c>
      <c r="BC882" s="3">
        <v>903.95793637575332</v>
      </c>
      <c r="BD882" s="3">
        <v>0</v>
      </c>
      <c r="BE882" s="3">
        <v>7.8121099483940415E-2</v>
      </c>
      <c r="BF882" s="3">
        <v>4.5964464581973701</v>
      </c>
      <c r="BG882" s="3">
        <v>0</v>
      </c>
      <c r="BH882" s="153">
        <f t="shared" si="198"/>
        <v>4.5964464581973701</v>
      </c>
      <c r="BI882" s="153">
        <f t="shared" si="199"/>
        <v>7.8121099483940415E-2</v>
      </c>
      <c r="BJ882" s="8">
        <f t="shared" si="200"/>
        <v>1.9554509969126121</v>
      </c>
      <c r="BK882" s="8">
        <f t="shared" si="201"/>
        <v>0.38977458288541805</v>
      </c>
      <c r="BL882" s="8">
        <f t="shared" si="202"/>
        <v>2.3452255797980301</v>
      </c>
      <c r="BM882" s="8">
        <f t="shared" si="203"/>
        <v>5.8132495025024701E-4</v>
      </c>
      <c r="BN882" s="7" t="str">
        <f t="shared" si="204"/>
        <v>O/S</v>
      </c>
      <c r="BO882" s="9">
        <f t="shared" si="205"/>
        <v>0.38977458288541811</v>
      </c>
      <c r="BP882" s="7" t="str">
        <f t="shared" si="206"/>
        <v>OK</v>
      </c>
      <c r="BQ882" s="11">
        <f t="shared" si="207"/>
        <v>8.2923076923076913</v>
      </c>
      <c r="BR882" s="10" t="str">
        <f t="shared" si="208"/>
        <v>-</v>
      </c>
      <c r="BS882" s="9" t="str" cm="1">
        <f t="array" ref="BS882">IF(BQ882&lt;$K$45,"-",IF(BC882&lt;0,_xll.Dce_5575_1121_SigmaCr1(AN882,AG882,$B$23,$D$23),"-"))</f>
        <v>-</v>
      </c>
      <c r="BT882" s="10">
        <f t="shared" si="209"/>
        <v>0</v>
      </c>
      <c r="BU882" s="7" t="str">
        <f t="shared" si="210"/>
        <v>OK</v>
      </c>
    </row>
    <row r="883" spans="27:73">
      <c r="AA883" s="6" t="s">
        <v>282</v>
      </c>
      <c r="AB883" s="5" t="s">
        <v>283</v>
      </c>
      <c r="AC883" s="5" t="s">
        <v>284</v>
      </c>
      <c r="AD883" s="4">
        <v>21</v>
      </c>
      <c r="AE883" s="4">
        <v>28</v>
      </c>
      <c r="AF883" s="5">
        <v>114.3</v>
      </c>
      <c r="AG883" s="5">
        <v>6.5000000000000009</v>
      </c>
      <c r="AH883" s="6" t="str">
        <f t="shared" si="196"/>
        <v>114.3 x 6.5</v>
      </c>
      <c r="AI883" s="11" cm="1">
        <f t="array" ref="AI883">_xll.DCEPropSectPipe(AF883, AG883, "Area")</f>
        <v>2201.3139723703698</v>
      </c>
      <c r="AJ883" s="151" cm="1">
        <f t="array" ref="AJ883">_xll.DCEPropSectPipe(AF883, AG883, "Ix")</f>
        <v>3209265.3722516391</v>
      </c>
      <c r="AK883" s="151" cm="1">
        <f t="array" ref="AK883">_xll.DCEPropSectPipe(AF883, AG883, "W")</f>
        <v>56155.124623825708</v>
      </c>
      <c r="AL883" s="151" cm="1">
        <f t="array" ref="AL883">_xll.DCEPropSectPipe(AF883, AG883, "Sx")</f>
        <v>37813.500833333332</v>
      </c>
      <c r="AM883" s="11">
        <f>2*Cal!AG883</f>
        <v>13.000000000000002</v>
      </c>
      <c r="AN883" s="11">
        <f t="shared" si="197"/>
        <v>53.9</v>
      </c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B883" s="5" t="s">
        <v>306</v>
      </c>
      <c r="BC883" s="3">
        <v>103.48396196213905</v>
      </c>
      <c r="BD883" s="3">
        <v>0</v>
      </c>
      <c r="BE883" s="3">
        <v>1.8731202968772478</v>
      </c>
      <c r="BF883" s="3">
        <v>4.5964464581976099</v>
      </c>
      <c r="BG883" s="3">
        <v>0</v>
      </c>
      <c r="BH883" s="153">
        <f t="shared" si="198"/>
        <v>4.5964464581976099</v>
      </c>
      <c r="BI883" s="153">
        <f t="shared" si="199"/>
        <v>1.8731202968772478</v>
      </c>
      <c r="BJ883" s="8">
        <f t="shared" si="200"/>
        <v>0.22385755845526023</v>
      </c>
      <c r="BK883" s="8">
        <f t="shared" si="201"/>
        <v>0.38977458288543831</v>
      </c>
      <c r="BL883" s="8">
        <f t="shared" si="202"/>
        <v>0.61363214134069854</v>
      </c>
      <c r="BM883" s="8">
        <f t="shared" si="203"/>
        <v>1.3938507913841392E-2</v>
      </c>
      <c r="BN883" s="7" t="str">
        <f t="shared" si="204"/>
        <v>OK</v>
      </c>
      <c r="BO883" s="9">
        <f t="shared" si="205"/>
        <v>0.38977458288543837</v>
      </c>
      <c r="BP883" s="7" t="str">
        <f t="shared" si="206"/>
        <v>OK</v>
      </c>
      <c r="BQ883" s="11">
        <f t="shared" si="207"/>
        <v>8.2923076923076913</v>
      </c>
      <c r="BR883" s="10" t="str">
        <f t="shared" si="208"/>
        <v>-</v>
      </c>
      <c r="BS883" s="9" t="str" cm="1">
        <f t="array" ref="BS883">IF(BQ883&lt;$K$45,"-",IF(BC883&lt;0,_xll.Dce_5575_1121_SigmaCr1(AN883,AG883,$B$23,$D$23),"-"))</f>
        <v>-</v>
      </c>
      <c r="BT883" s="10">
        <f t="shared" si="209"/>
        <v>0</v>
      </c>
      <c r="BU883" s="7" t="str">
        <f t="shared" si="210"/>
        <v>OK</v>
      </c>
    </row>
    <row r="884" spans="27:73">
      <c r="AA884" s="6" t="s">
        <v>282</v>
      </c>
      <c r="AB884" s="5" t="s">
        <v>283</v>
      </c>
      <c r="AC884" s="5" t="s">
        <v>284</v>
      </c>
      <c r="AD884" s="4">
        <v>21.44</v>
      </c>
      <c r="AE884" s="4">
        <v>28</v>
      </c>
      <c r="AF884" s="5">
        <v>114.3</v>
      </c>
      <c r="AG884" s="5">
        <v>6.5000000000000009</v>
      </c>
      <c r="AH884" s="6" t="str">
        <f t="shared" si="196"/>
        <v>114.3 x 6.5</v>
      </c>
      <c r="AI884" s="11" cm="1">
        <f t="array" ref="AI884">_xll.DCEPropSectPipe(AF884, AG884, "Area")</f>
        <v>2201.3139723703698</v>
      </c>
      <c r="AJ884" s="151" cm="1">
        <f t="array" ref="AJ884">_xll.DCEPropSectPipe(AF884, AG884, "Ix")</f>
        <v>3209265.3722516391</v>
      </c>
      <c r="AK884" s="151" cm="1">
        <f t="array" ref="AK884">_xll.DCEPropSectPipe(AF884, AG884, "W")</f>
        <v>56155.124623825708</v>
      </c>
      <c r="AL884" s="151" cm="1">
        <f t="array" ref="AL884">_xll.DCEPropSectPipe(AF884, AG884, "Sx")</f>
        <v>37813.500833333332</v>
      </c>
      <c r="AM884" s="11">
        <f>2*Cal!AG884</f>
        <v>13.000000000000002</v>
      </c>
      <c r="AN884" s="11">
        <f t="shared" si="197"/>
        <v>53.9</v>
      </c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B884" s="5" t="s">
        <v>306</v>
      </c>
      <c r="BC884" s="3">
        <v>103.48396196213905</v>
      </c>
      <c r="BD884" s="3">
        <v>0</v>
      </c>
      <c r="BE884" s="3">
        <v>1.9546639903053056</v>
      </c>
      <c r="BF884" s="3">
        <v>3.759118645376426</v>
      </c>
      <c r="BG884" s="3">
        <v>0</v>
      </c>
      <c r="BH884" s="153">
        <f t="shared" si="198"/>
        <v>3.759118645376426</v>
      </c>
      <c r="BI884" s="153">
        <f t="shared" si="199"/>
        <v>1.9546639903053056</v>
      </c>
      <c r="BJ884" s="8">
        <f t="shared" si="200"/>
        <v>0.22385755845526023</v>
      </c>
      <c r="BK884" s="8">
        <f t="shared" si="201"/>
        <v>0.31876992701727636</v>
      </c>
      <c r="BL884" s="8">
        <f t="shared" si="202"/>
        <v>0.54262748547253659</v>
      </c>
      <c r="BM884" s="8">
        <f t="shared" si="203"/>
        <v>1.4545301518110005E-2</v>
      </c>
      <c r="BN884" s="7" t="str">
        <f t="shared" si="204"/>
        <v>OK</v>
      </c>
      <c r="BO884" s="9">
        <f t="shared" si="205"/>
        <v>0.31876992701727641</v>
      </c>
      <c r="BP884" s="7" t="str">
        <f t="shared" si="206"/>
        <v>OK</v>
      </c>
      <c r="BQ884" s="11">
        <f t="shared" si="207"/>
        <v>8.2923076923076913</v>
      </c>
      <c r="BR884" s="10" t="str">
        <f t="shared" si="208"/>
        <v>-</v>
      </c>
      <c r="BS884" s="9" t="str" cm="1">
        <f t="array" ref="BS884">IF(BQ884&lt;$K$45,"-",IF(BC884&lt;0,_xll.Dce_5575_1121_SigmaCr1(AN884,AG884,$B$23,$D$23),"-"))</f>
        <v>-</v>
      </c>
      <c r="BT884" s="10">
        <f t="shared" si="209"/>
        <v>0</v>
      </c>
      <c r="BU884" s="7" t="str">
        <f t="shared" si="210"/>
        <v>OK</v>
      </c>
    </row>
    <row r="885" spans="27:73">
      <c r="AA885" s="6" t="s">
        <v>282</v>
      </c>
      <c r="AB885" s="5" t="s">
        <v>283</v>
      </c>
      <c r="AC885" s="5" t="s">
        <v>284</v>
      </c>
      <c r="AD885" s="4">
        <v>21.88</v>
      </c>
      <c r="AE885" s="4">
        <v>28</v>
      </c>
      <c r="AF885" s="5">
        <v>114.3</v>
      </c>
      <c r="AG885" s="5">
        <v>6.5000000000000009</v>
      </c>
      <c r="AH885" s="6" t="str">
        <f t="shared" si="196"/>
        <v>114.3 x 6.5</v>
      </c>
      <c r="AI885" s="11" cm="1">
        <f t="array" ref="AI885">_xll.DCEPropSectPipe(AF885, AG885, "Area")</f>
        <v>2201.3139723703698</v>
      </c>
      <c r="AJ885" s="151" cm="1">
        <f t="array" ref="AJ885">_xll.DCEPropSectPipe(AF885, AG885, "Ix")</f>
        <v>3209265.3722516391</v>
      </c>
      <c r="AK885" s="151" cm="1">
        <f t="array" ref="AK885">_xll.DCEPropSectPipe(AF885, AG885, "W")</f>
        <v>56155.124623825708</v>
      </c>
      <c r="AL885" s="151" cm="1">
        <f t="array" ref="AL885">_xll.DCEPropSectPipe(AF885, AG885, "Sx")</f>
        <v>37813.500833333332</v>
      </c>
      <c r="AM885" s="11">
        <f>2*Cal!AG885</f>
        <v>13.000000000000002</v>
      </c>
      <c r="AN885" s="11">
        <f t="shared" si="197"/>
        <v>53.9</v>
      </c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B885" s="5" t="s">
        <v>306</v>
      </c>
      <c r="BC885" s="3">
        <v>103.48396196213905</v>
      </c>
      <c r="BD885" s="3">
        <v>0</v>
      </c>
      <c r="BE885" s="3">
        <v>2.0362076837333634</v>
      </c>
      <c r="BF885" s="3">
        <v>2.8861154666804674</v>
      </c>
      <c r="BG885" s="3">
        <v>0</v>
      </c>
      <c r="BH885" s="153">
        <f t="shared" si="198"/>
        <v>2.8861154666804674</v>
      </c>
      <c r="BI885" s="153">
        <f t="shared" si="199"/>
        <v>2.0362076837333634</v>
      </c>
      <c r="BJ885" s="8">
        <f t="shared" si="200"/>
        <v>0.22385755845526023</v>
      </c>
      <c r="BK885" s="8">
        <f t="shared" si="201"/>
        <v>0.24474003176482306</v>
      </c>
      <c r="BL885" s="8">
        <f t="shared" si="202"/>
        <v>0.46859759022008329</v>
      </c>
      <c r="BM885" s="8">
        <f t="shared" si="203"/>
        <v>1.5152095122378618E-2</v>
      </c>
      <c r="BN885" s="7" t="str">
        <f t="shared" si="204"/>
        <v>OK</v>
      </c>
      <c r="BO885" s="9">
        <f t="shared" si="205"/>
        <v>0.24474003176482312</v>
      </c>
      <c r="BP885" s="7" t="str">
        <f t="shared" si="206"/>
        <v>OK</v>
      </c>
      <c r="BQ885" s="11">
        <f t="shared" si="207"/>
        <v>8.2923076923076913</v>
      </c>
      <c r="BR885" s="10" t="str">
        <f t="shared" si="208"/>
        <v>-</v>
      </c>
      <c r="BS885" s="9" t="str" cm="1">
        <f t="array" ref="BS885">IF(BQ885&lt;$K$45,"-",IF(BC885&lt;0,_xll.Dce_5575_1121_SigmaCr1(AN885,AG885,$B$23,$D$23),"-"))</f>
        <v>-</v>
      </c>
      <c r="BT885" s="10">
        <f t="shared" si="209"/>
        <v>0</v>
      </c>
      <c r="BU885" s="7" t="str">
        <f t="shared" si="210"/>
        <v>OK</v>
      </c>
    </row>
    <row r="886" spans="27:73">
      <c r="AA886" s="6" t="s">
        <v>282</v>
      </c>
      <c r="AB886" s="5" t="s">
        <v>283</v>
      </c>
      <c r="AC886" s="5" t="s">
        <v>284</v>
      </c>
      <c r="AD886" s="4">
        <v>22.31</v>
      </c>
      <c r="AE886" s="4">
        <v>28</v>
      </c>
      <c r="AF886" s="5">
        <v>114.3</v>
      </c>
      <c r="AG886" s="5">
        <v>6.5000000000000009</v>
      </c>
      <c r="AH886" s="6" t="str">
        <f t="shared" si="196"/>
        <v>114.3 x 6.5</v>
      </c>
      <c r="AI886" s="11" cm="1">
        <f t="array" ref="AI886">_xll.DCEPropSectPipe(AF886, AG886, "Area")</f>
        <v>2201.3139723703698</v>
      </c>
      <c r="AJ886" s="151" cm="1">
        <f t="array" ref="AJ886">_xll.DCEPropSectPipe(AF886, AG886, "Ix")</f>
        <v>3209265.3722516391</v>
      </c>
      <c r="AK886" s="151" cm="1">
        <f t="array" ref="AK886">_xll.DCEPropSectPipe(AF886, AG886, "W")</f>
        <v>56155.124623825708</v>
      </c>
      <c r="AL886" s="151" cm="1">
        <f t="array" ref="AL886">_xll.DCEPropSectPipe(AF886, AG886, "Sx")</f>
        <v>37813.500833333332</v>
      </c>
      <c r="AM886" s="11">
        <f>2*Cal!AG886</f>
        <v>13.000000000000002</v>
      </c>
      <c r="AN886" s="11">
        <f t="shared" si="197"/>
        <v>53.9</v>
      </c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B886" s="5" t="s">
        <v>306</v>
      </c>
      <c r="BC886" s="3">
        <v>103.48396196213905</v>
      </c>
      <c r="BD886" s="3">
        <v>0</v>
      </c>
      <c r="BE886" s="3">
        <v>2.1177513771614214</v>
      </c>
      <c r="BF886" s="3">
        <v>1.977436922109733</v>
      </c>
      <c r="BG886" s="3">
        <v>0</v>
      </c>
      <c r="BH886" s="153">
        <f t="shared" si="198"/>
        <v>1.977436922109733</v>
      </c>
      <c r="BI886" s="153">
        <f t="shared" si="199"/>
        <v>2.1177513771614214</v>
      </c>
      <c r="BJ886" s="8">
        <f t="shared" si="200"/>
        <v>0.22385755845526023</v>
      </c>
      <c r="BK886" s="8">
        <f t="shared" si="201"/>
        <v>0.16768489712807833</v>
      </c>
      <c r="BL886" s="8">
        <f t="shared" si="202"/>
        <v>0.39154245558333856</v>
      </c>
      <c r="BM886" s="8">
        <f t="shared" si="203"/>
        <v>1.5758888726647231E-2</v>
      </c>
      <c r="BN886" s="7" t="str">
        <f t="shared" si="204"/>
        <v>OK</v>
      </c>
      <c r="BO886" s="9">
        <f t="shared" si="205"/>
        <v>0.16768489712807835</v>
      </c>
      <c r="BP886" s="7" t="str">
        <f t="shared" si="206"/>
        <v>OK</v>
      </c>
      <c r="BQ886" s="11">
        <f t="shared" si="207"/>
        <v>8.2923076923076913</v>
      </c>
      <c r="BR886" s="10" t="str">
        <f t="shared" si="208"/>
        <v>-</v>
      </c>
      <c r="BS886" s="9" t="str" cm="1">
        <f t="array" ref="BS886">IF(BQ886&lt;$K$45,"-",IF(BC886&lt;0,_xll.Dce_5575_1121_SigmaCr1(AN886,AG886,$B$23,$D$23),"-"))</f>
        <v>-</v>
      </c>
      <c r="BT886" s="10">
        <f t="shared" si="209"/>
        <v>0</v>
      </c>
      <c r="BU886" s="7" t="str">
        <f t="shared" si="210"/>
        <v>OK</v>
      </c>
    </row>
    <row r="887" spans="27:73">
      <c r="AA887" s="6" t="s">
        <v>282</v>
      </c>
      <c r="AB887" s="5" t="s">
        <v>283</v>
      </c>
      <c r="AC887" s="5" t="s">
        <v>284</v>
      </c>
      <c r="AD887" s="4">
        <v>22.75</v>
      </c>
      <c r="AE887" s="4">
        <v>28</v>
      </c>
      <c r="AF887" s="5">
        <v>114.3</v>
      </c>
      <c r="AG887" s="5">
        <v>6.5000000000000009</v>
      </c>
      <c r="AH887" s="6" t="str">
        <f t="shared" si="196"/>
        <v>114.3 x 6.5</v>
      </c>
      <c r="AI887" s="11" cm="1">
        <f t="array" ref="AI887">_xll.DCEPropSectPipe(AF887, AG887, "Area")</f>
        <v>2201.3139723703698</v>
      </c>
      <c r="AJ887" s="151" cm="1">
        <f t="array" ref="AJ887">_xll.DCEPropSectPipe(AF887, AG887, "Ix")</f>
        <v>3209265.3722516391</v>
      </c>
      <c r="AK887" s="151" cm="1">
        <f t="array" ref="AK887">_xll.DCEPropSectPipe(AF887, AG887, "W")</f>
        <v>56155.124623825708</v>
      </c>
      <c r="AL887" s="151" cm="1">
        <f t="array" ref="AL887">_xll.DCEPropSectPipe(AF887, AG887, "Sx")</f>
        <v>37813.500833333332</v>
      </c>
      <c r="AM887" s="11">
        <f>2*Cal!AG887</f>
        <v>13.000000000000002</v>
      </c>
      <c r="AN887" s="11">
        <f t="shared" si="197"/>
        <v>53.9</v>
      </c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B887" s="5" t="s">
        <v>306</v>
      </c>
      <c r="BC887" s="3">
        <v>103.48396196213905</v>
      </c>
      <c r="BD887" s="3">
        <v>0</v>
      </c>
      <c r="BE887" s="3">
        <v>2.1992950705894789</v>
      </c>
      <c r="BF887" s="3">
        <v>1.0330830116642238</v>
      </c>
      <c r="BG887" s="3">
        <v>0</v>
      </c>
      <c r="BH887" s="153">
        <f t="shared" si="198"/>
        <v>1.0330830116642238</v>
      </c>
      <c r="BI887" s="153">
        <f t="shared" si="199"/>
        <v>2.1992950705894789</v>
      </c>
      <c r="BJ887" s="8">
        <f t="shared" si="200"/>
        <v>0.22385755845526023</v>
      </c>
      <c r="BK887" s="8">
        <f t="shared" si="201"/>
        <v>8.7604523107042309E-2</v>
      </c>
      <c r="BL887" s="8">
        <f t="shared" si="202"/>
        <v>0.31146208156230254</v>
      </c>
      <c r="BM887" s="8">
        <f t="shared" si="203"/>
        <v>1.6365682330915846E-2</v>
      </c>
      <c r="BN887" s="7" t="str">
        <f t="shared" si="204"/>
        <v>OK</v>
      </c>
      <c r="BO887" s="9">
        <f t="shared" si="205"/>
        <v>8.7604523107042323E-2</v>
      </c>
      <c r="BP887" s="7" t="str">
        <f t="shared" si="206"/>
        <v>OK</v>
      </c>
      <c r="BQ887" s="11">
        <f t="shared" si="207"/>
        <v>8.2923076923076913</v>
      </c>
      <c r="BR887" s="10" t="str">
        <f t="shared" si="208"/>
        <v>-</v>
      </c>
      <c r="BS887" s="9" t="str" cm="1">
        <f t="array" ref="BS887">IF(BQ887&lt;$K$45,"-",IF(BC887&lt;0,_xll.Dce_5575_1121_SigmaCr1(AN887,AG887,$B$23,$D$23),"-"))</f>
        <v>-</v>
      </c>
      <c r="BT887" s="10">
        <f t="shared" si="209"/>
        <v>0</v>
      </c>
      <c r="BU887" s="7" t="str">
        <f t="shared" si="210"/>
        <v>OK</v>
      </c>
    </row>
    <row r="888" spans="27:73">
      <c r="AA888" s="6" t="s">
        <v>282</v>
      </c>
      <c r="AB888" s="5" t="s">
        <v>283</v>
      </c>
      <c r="AC888" s="5" t="s">
        <v>284</v>
      </c>
      <c r="AD888" s="4">
        <v>22.75</v>
      </c>
      <c r="AE888" s="4">
        <v>28</v>
      </c>
      <c r="AF888" s="5">
        <v>114.3</v>
      </c>
      <c r="AG888" s="5">
        <v>6.5000000000000009</v>
      </c>
      <c r="AH888" s="6" t="str">
        <f t="shared" si="196"/>
        <v>114.3 x 6.5</v>
      </c>
      <c r="AI888" s="11" cm="1">
        <f t="array" ref="AI888">_xll.DCEPropSectPipe(AF888, AG888, "Area")</f>
        <v>2201.3139723703698</v>
      </c>
      <c r="AJ888" s="151" cm="1">
        <f t="array" ref="AJ888">_xll.DCEPropSectPipe(AF888, AG888, "Ix")</f>
        <v>3209265.3722516391</v>
      </c>
      <c r="AK888" s="151" cm="1">
        <f t="array" ref="AK888">_xll.DCEPropSectPipe(AF888, AG888, "W")</f>
        <v>56155.124623825708</v>
      </c>
      <c r="AL888" s="151" cm="1">
        <f t="array" ref="AL888">_xll.DCEPropSectPipe(AF888, AG888, "Sx")</f>
        <v>37813.500833333332</v>
      </c>
      <c r="AM888" s="11">
        <f>2*Cal!AG888</f>
        <v>13.000000000000002</v>
      </c>
      <c r="AN888" s="11">
        <f t="shared" si="197"/>
        <v>53.9</v>
      </c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B888" s="5" t="s">
        <v>306</v>
      </c>
      <c r="BC888" s="3">
        <v>103.48396196214009</v>
      </c>
      <c r="BD888" s="3">
        <v>0</v>
      </c>
      <c r="BE888" s="3">
        <v>1.4372967754673444E-2</v>
      </c>
      <c r="BF888" s="3">
        <v>1.0330830116642016</v>
      </c>
      <c r="BG888" s="3">
        <v>0</v>
      </c>
      <c r="BH888" s="153">
        <f t="shared" si="198"/>
        <v>1.0330830116642016</v>
      </c>
      <c r="BI888" s="153">
        <f t="shared" si="199"/>
        <v>1.4372967754673444E-2</v>
      </c>
      <c r="BJ888" s="8">
        <f t="shared" si="200"/>
        <v>0.22385755845526251</v>
      </c>
      <c r="BK888" s="8">
        <f t="shared" si="201"/>
        <v>8.7604523107040422E-2</v>
      </c>
      <c r="BL888" s="8">
        <f t="shared" si="202"/>
        <v>0.31146208156230293</v>
      </c>
      <c r="BM888" s="8">
        <f t="shared" si="203"/>
        <v>1.0695400884176729E-4</v>
      </c>
      <c r="BN888" s="7" t="str">
        <f t="shared" si="204"/>
        <v>OK</v>
      </c>
      <c r="BO888" s="9">
        <f t="shared" si="205"/>
        <v>8.7604523107040436E-2</v>
      </c>
      <c r="BP888" s="7" t="str">
        <f t="shared" si="206"/>
        <v>OK</v>
      </c>
      <c r="BQ888" s="11">
        <f t="shared" si="207"/>
        <v>8.2923076923076913</v>
      </c>
      <c r="BR888" s="10" t="str">
        <f t="shared" si="208"/>
        <v>-</v>
      </c>
      <c r="BS888" s="9" t="str" cm="1">
        <f t="array" ref="BS888">IF(BQ888&lt;$K$45,"-",IF(BC888&lt;0,_xll.Dce_5575_1121_SigmaCr1(AN888,AG888,$B$23,$D$23),"-"))</f>
        <v>-</v>
      </c>
      <c r="BT888" s="10">
        <f t="shared" si="209"/>
        <v>0</v>
      </c>
      <c r="BU888" s="7" t="str">
        <f t="shared" si="210"/>
        <v>OK</v>
      </c>
    </row>
    <row r="889" spans="27:73">
      <c r="AA889" s="6" t="s">
        <v>282</v>
      </c>
      <c r="AB889" s="5" t="s">
        <v>283</v>
      </c>
      <c r="AC889" s="5" t="s">
        <v>284</v>
      </c>
      <c r="AD889" s="4">
        <v>23.19</v>
      </c>
      <c r="AE889" s="4">
        <v>28</v>
      </c>
      <c r="AF889" s="5">
        <v>114.3</v>
      </c>
      <c r="AG889" s="5">
        <v>6.5000000000000009</v>
      </c>
      <c r="AH889" s="6" t="str">
        <f t="shared" si="196"/>
        <v>114.3 x 6.5</v>
      </c>
      <c r="AI889" s="11" cm="1">
        <f t="array" ref="AI889">_xll.DCEPropSectPipe(AF889, AG889, "Area")</f>
        <v>2201.3139723703698</v>
      </c>
      <c r="AJ889" s="151" cm="1">
        <f t="array" ref="AJ889">_xll.DCEPropSectPipe(AF889, AG889, "Ix")</f>
        <v>3209265.3722516391</v>
      </c>
      <c r="AK889" s="151" cm="1">
        <f t="array" ref="AK889">_xll.DCEPropSectPipe(AF889, AG889, "W")</f>
        <v>56155.124623825708</v>
      </c>
      <c r="AL889" s="151" cm="1">
        <f t="array" ref="AL889">_xll.DCEPropSectPipe(AF889, AG889, "Sx")</f>
        <v>37813.500833333332</v>
      </c>
      <c r="AM889" s="11">
        <f>2*Cal!AG889</f>
        <v>13.000000000000002</v>
      </c>
      <c r="AN889" s="11">
        <f t="shared" si="197"/>
        <v>53.9</v>
      </c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B889" s="5" t="s">
        <v>306</v>
      </c>
      <c r="BC889" s="3">
        <v>103.48396196214009</v>
      </c>
      <c r="BD889" s="3">
        <v>0</v>
      </c>
      <c r="BE889" s="3">
        <v>9.5916661182731316E-2</v>
      </c>
      <c r="BF889" s="3">
        <v>1.0089571553341443</v>
      </c>
      <c r="BG889" s="3">
        <v>0</v>
      </c>
      <c r="BH889" s="153">
        <f t="shared" si="198"/>
        <v>1.0089571553341443</v>
      </c>
      <c r="BI889" s="153">
        <f t="shared" si="199"/>
        <v>9.5916661182731316E-2</v>
      </c>
      <c r="BJ889" s="8">
        <f t="shared" si="200"/>
        <v>0.22385755845526251</v>
      </c>
      <c r="BK889" s="8">
        <f t="shared" si="201"/>
        <v>8.5558671888425447E-2</v>
      </c>
      <c r="BL889" s="8">
        <f t="shared" si="202"/>
        <v>0.30941623034368793</v>
      </c>
      <c r="BM889" s="8">
        <f t="shared" si="203"/>
        <v>7.1374761311038108E-4</v>
      </c>
      <c r="BN889" s="7" t="str">
        <f t="shared" si="204"/>
        <v>OK</v>
      </c>
      <c r="BO889" s="9">
        <f t="shared" si="205"/>
        <v>8.5558671888425461E-2</v>
      </c>
      <c r="BP889" s="7" t="str">
        <f t="shared" si="206"/>
        <v>OK</v>
      </c>
      <c r="BQ889" s="11">
        <f t="shared" si="207"/>
        <v>8.2923076923076913</v>
      </c>
      <c r="BR889" s="10" t="str">
        <f t="shared" si="208"/>
        <v>-</v>
      </c>
      <c r="BS889" s="9" t="str" cm="1">
        <f t="array" ref="BS889">IF(BQ889&lt;$K$45,"-",IF(BC889&lt;0,_xll.Dce_5575_1121_SigmaCr1(AN889,AG889,$B$23,$D$23),"-"))</f>
        <v>-</v>
      </c>
      <c r="BT889" s="10">
        <f t="shared" si="209"/>
        <v>0</v>
      </c>
      <c r="BU889" s="7" t="str">
        <f t="shared" si="210"/>
        <v>OK</v>
      </c>
    </row>
    <row r="890" spans="27:73">
      <c r="AA890" s="6" t="s">
        <v>282</v>
      </c>
      <c r="AB890" s="5" t="s">
        <v>283</v>
      </c>
      <c r="AC890" s="5" t="s">
        <v>284</v>
      </c>
      <c r="AD890" s="4">
        <v>23.62</v>
      </c>
      <c r="AE890" s="4">
        <v>28</v>
      </c>
      <c r="AF890" s="5">
        <v>114.3</v>
      </c>
      <c r="AG890" s="5">
        <v>6.5000000000000009</v>
      </c>
      <c r="AH890" s="6" t="str">
        <f t="shared" si="196"/>
        <v>114.3 x 6.5</v>
      </c>
      <c r="AI890" s="11" cm="1">
        <f t="array" ref="AI890">_xll.DCEPropSectPipe(AF890, AG890, "Area")</f>
        <v>2201.3139723703698</v>
      </c>
      <c r="AJ890" s="151" cm="1">
        <f t="array" ref="AJ890">_xll.DCEPropSectPipe(AF890, AG890, "Ix")</f>
        <v>3209265.3722516391</v>
      </c>
      <c r="AK890" s="151" cm="1">
        <f t="array" ref="AK890">_xll.DCEPropSectPipe(AF890, AG890, "W")</f>
        <v>56155.124623825708</v>
      </c>
      <c r="AL890" s="151" cm="1">
        <f t="array" ref="AL890">_xll.DCEPropSectPipe(AF890, AG890, "Sx")</f>
        <v>37813.500833333332</v>
      </c>
      <c r="AM890" s="11">
        <f>2*Cal!AG890</f>
        <v>13.000000000000002</v>
      </c>
      <c r="AN890" s="11">
        <f t="shared" si="197"/>
        <v>53.9</v>
      </c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B890" s="5" t="s">
        <v>306</v>
      </c>
      <c r="BC890" s="3">
        <v>103.48396196214009</v>
      </c>
      <c r="BD890" s="3">
        <v>0</v>
      </c>
      <c r="BE890" s="3">
        <v>0.17746035461078921</v>
      </c>
      <c r="BF890" s="3">
        <v>0.94915593312931168</v>
      </c>
      <c r="BG890" s="3">
        <v>0</v>
      </c>
      <c r="BH890" s="153">
        <f t="shared" si="198"/>
        <v>0.94915593312931168</v>
      </c>
      <c r="BI890" s="153">
        <f t="shared" si="199"/>
        <v>0.17746035461078921</v>
      </c>
      <c r="BJ890" s="8">
        <f t="shared" si="200"/>
        <v>0.22385755845526251</v>
      </c>
      <c r="BK890" s="8">
        <f t="shared" si="201"/>
        <v>8.0487581285519097E-2</v>
      </c>
      <c r="BL890" s="8">
        <f t="shared" si="202"/>
        <v>0.30434513974078159</v>
      </c>
      <c r="BM890" s="8">
        <f t="shared" si="203"/>
        <v>1.320541217378995E-3</v>
      </c>
      <c r="BN890" s="7" t="str">
        <f t="shared" si="204"/>
        <v>OK</v>
      </c>
      <c r="BO890" s="9">
        <f t="shared" si="205"/>
        <v>8.0487581285519111E-2</v>
      </c>
      <c r="BP890" s="7" t="str">
        <f t="shared" si="206"/>
        <v>OK</v>
      </c>
      <c r="BQ890" s="11">
        <f t="shared" si="207"/>
        <v>8.2923076923076913</v>
      </c>
      <c r="BR890" s="10" t="str">
        <f t="shared" si="208"/>
        <v>-</v>
      </c>
      <c r="BS890" s="9" t="str" cm="1">
        <f t="array" ref="BS890">IF(BQ890&lt;$K$45,"-",IF(BC890&lt;0,_xll.Dce_5575_1121_SigmaCr1(AN890,AG890,$B$23,$D$23),"-"))</f>
        <v>-</v>
      </c>
      <c r="BT890" s="10">
        <f t="shared" si="209"/>
        <v>0</v>
      </c>
      <c r="BU890" s="7" t="str">
        <f t="shared" si="210"/>
        <v>OK</v>
      </c>
    </row>
    <row r="891" spans="27:73">
      <c r="AA891" s="6" t="s">
        <v>282</v>
      </c>
      <c r="AB891" s="5" t="s">
        <v>283</v>
      </c>
      <c r="AC891" s="5" t="s">
        <v>284</v>
      </c>
      <c r="AD891" s="4">
        <v>24.06</v>
      </c>
      <c r="AE891" s="4">
        <v>28</v>
      </c>
      <c r="AF891" s="5">
        <v>114.3</v>
      </c>
      <c r="AG891" s="5">
        <v>6.5000000000000009</v>
      </c>
      <c r="AH891" s="6" t="str">
        <f t="shared" si="196"/>
        <v>114.3 x 6.5</v>
      </c>
      <c r="AI891" s="11" cm="1">
        <f t="array" ref="AI891">_xll.DCEPropSectPipe(AF891, AG891, "Area")</f>
        <v>2201.3139723703698</v>
      </c>
      <c r="AJ891" s="151" cm="1">
        <f t="array" ref="AJ891">_xll.DCEPropSectPipe(AF891, AG891, "Ix")</f>
        <v>3209265.3722516391</v>
      </c>
      <c r="AK891" s="151" cm="1">
        <f t="array" ref="AK891">_xll.DCEPropSectPipe(AF891, AG891, "W")</f>
        <v>56155.124623825708</v>
      </c>
      <c r="AL891" s="151" cm="1">
        <f t="array" ref="AL891">_xll.DCEPropSectPipe(AF891, AG891, "Sx")</f>
        <v>37813.500833333332</v>
      </c>
      <c r="AM891" s="11">
        <f>2*Cal!AG891</f>
        <v>13.000000000000002</v>
      </c>
      <c r="AN891" s="11">
        <f t="shared" si="197"/>
        <v>53.9</v>
      </c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B891" s="5" t="s">
        <v>306</v>
      </c>
      <c r="BC891" s="3">
        <v>103.48396196214009</v>
      </c>
      <c r="BD891" s="3">
        <v>0</v>
      </c>
      <c r="BE891" s="3">
        <v>0.25900404803884708</v>
      </c>
      <c r="BF891" s="3">
        <v>0.85367934504970377</v>
      </c>
      <c r="BG891" s="3">
        <v>0</v>
      </c>
      <c r="BH891" s="153">
        <f t="shared" si="198"/>
        <v>0.85367934504970377</v>
      </c>
      <c r="BI891" s="153">
        <f t="shared" si="199"/>
        <v>0.25900404803884708</v>
      </c>
      <c r="BJ891" s="8">
        <f t="shared" si="200"/>
        <v>0.22385755845526251</v>
      </c>
      <c r="BK891" s="8">
        <f t="shared" si="201"/>
        <v>7.2391251298321385E-2</v>
      </c>
      <c r="BL891" s="8">
        <f t="shared" si="202"/>
        <v>0.29624880975358392</v>
      </c>
      <c r="BM891" s="8">
        <f t="shared" si="203"/>
        <v>1.9273348216476088E-3</v>
      </c>
      <c r="BN891" s="7" t="str">
        <f t="shared" si="204"/>
        <v>OK</v>
      </c>
      <c r="BO891" s="9">
        <f t="shared" si="205"/>
        <v>7.2391251298321399E-2</v>
      </c>
      <c r="BP891" s="7" t="str">
        <f t="shared" si="206"/>
        <v>OK</v>
      </c>
      <c r="BQ891" s="11">
        <f t="shared" si="207"/>
        <v>8.2923076923076913</v>
      </c>
      <c r="BR891" s="10" t="str">
        <f t="shared" si="208"/>
        <v>-</v>
      </c>
      <c r="BS891" s="9" t="str" cm="1">
        <f t="array" ref="BS891">IF(BQ891&lt;$K$45,"-",IF(BC891&lt;0,_xll.Dce_5575_1121_SigmaCr1(AN891,AG891,$B$23,$D$23),"-"))</f>
        <v>-</v>
      </c>
      <c r="BT891" s="10">
        <f t="shared" si="209"/>
        <v>0</v>
      </c>
      <c r="BU891" s="7" t="str">
        <f t="shared" si="210"/>
        <v>OK</v>
      </c>
    </row>
    <row r="892" spans="27:73">
      <c r="AA892" s="6" t="s">
        <v>282</v>
      </c>
      <c r="AB892" s="5" t="s">
        <v>283</v>
      </c>
      <c r="AC892" s="5" t="s">
        <v>284</v>
      </c>
      <c r="AD892" s="4">
        <v>24.5</v>
      </c>
      <c r="AE892" s="4">
        <v>28</v>
      </c>
      <c r="AF892" s="5">
        <v>114.3</v>
      </c>
      <c r="AG892" s="5">
        <v>6.5000000000000009</v>
      </c>
      <c r="AH892" s="6" t="str">
        <f t="shared" si="196"/>
        <v>114.3 x 6.5</v>
      </c>
      <c r="AI892" s="11" cm="1">
        <f t="array" ref="AI892">_xll.DCEPropSectPipe(AF892, AG892, "Area")</f>
        <v>2201.3139723703698</v>
      </c>
      <c r="AJ892" s="151" cm="1">
        <f t="array" ref="AJ892">_xll.DCEPropSectPipe(AF892, AG892, "Ix")</f>
        <v>3209265.3722516391</v>
      </c>
      <c r="AK892" s="151" cm="1">
        <f t="array" ref="AK892">_xll.DCEPropSectPipe(AF892, AG892, "W")</f>
        <v>56155.124623825708</v>
      </c>
      <c r="AL892" s="151" cm="1">
        <f t="array" ref="AL892">_xll.DCEPropSectPipe(AF892, AG892, "Sx")</f>
        <v>37813.500833333332</v>
      </c>
      <c r="AM892" s="11">
        <f>2*Cal!AG892</f>
        <v>13.000000000000002</v>
      </c>
      <c r="AN892" s="11">
        <f t="shared" si="197"/>
        <v>53.9</v>
      </c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B892" s="5" t="s">
        <v>306</v>
      </c>
      <c r="BC892" s="3">
        <v>103.48396196214009</v>
      </c>
      <c r="BD892" s="3">
        <v>0</v>
      </c>
      <c r="BE892" s="3">
        <v>0.34054774146690497</v>
      </c>
      <c r="BF892" s="3">
        <v>0.7225273910953206</v>
      </c>
      <c r="BG892" s="3">
        <v>0</v>
      </c>
      <c r="BH892" s="153">
        <f t="shared" si="198"/>
        <v>0.7225273910953206</v>
      </c>
      <c r="BI892" s="153">
        <f t="shared" si="199"/>
        <v>0.34054774146690497</v>
      </c>
      <c r="BJ892" s="8">
        <f t="shared" si="200"/>
        <v>0.22385755845526251</v>
      </c>
      <c r="BK892" s="8">
        <f t="shared" si="201"/>
        <v>6.1269681926832333E-2</v>
      </c>
      <c r="BL892" s="8">
        <f t="shared" si="202"/>
        <v>0.28512724038209486</v>
      </c>
      <c r="BM892" s="8">
        <f t="shared" si="203"/>
        <v>2.5341284259162229E-3</v>
      </c>
      <c r="BN892" s="7" t="str">
        <f t="shared" si="204"/>
        <v>OK</v>
      </c>
      <c r="BO892" s="9">
        <f t="shared" si="205"/>
        <v>6.1269681926832339E-2</v>
      </c>
      <c r="BP892" s="7" t="str">
        <f t="shared" si="206"/>
        <v>OK</v>
      </c>
      <c r="BQ892" s="11">
        <f t="shared" si="207"/>
        <v>8.2923076923076913</v>
      </c>
      <c r="BR892" s="10" t="str">
        <f t="shared" si="208"/>
        <v>-</v>
      </c>
      <c r="BS892" s="9" t="str" cm="1">
        <f t="array" ref="BS892">IF(BQ892&lt;$K$45,"-",IF(BC892&lt;0,_xll.Dce_5575_1121_SigmaCr1(AN892,AG892,$B$23,$D$23),"-"))</f>
        <v>-</v>
      </c>
      <c r="BT892" s="10">
        <f t="shared" si="209"/>
        <v>0</v>
      </c>
      <c r="BU892" s="7" t="str">
        <f t="shared" si="210"/>
        <v>OK</v>
      </c>
    </row>
    <row r="893" spans="27:73">
      <c r="AA893" s="6" t="s">
        <v>282</v>
      </c>
      <c r="AB893" s="5" t="s">
        <v>283</v>
      </c>
      <c r="AC893" s="5" t="s">
        <v>284</v>
      </c>
      <c r="AD893" s="4">
        <v>24.5</v>
      </c>
      <c r="AE893" s="4">
        <v>28</v>
      </c>
      <c r="AF893" s="5">
        <v>114.3</v>
      </c>
      <c r="AG893" s="5">
        <v>6.5000000000000009</v>
      </c>
      <c r="AH893" s="6" t="str">
        <f t="shared" si="196"/>
        <v>114.3 x 6.5</v>
      </c>
      <c r="AI893" s="11" cm="1">
        <f t="array" ref="AI893">_xll.DCEPropSectPipe(AF893, AG893, "Area")</f>
        <v>2201.3139723703698</v>
      </c>
      <c r="AJ893" s="151" cm="1">
        <f t="array" ref="AJ893">_xll.DCEPropSectPipe(AF893, AG893, "Ix")</f>
        <v>3209265.3722516391</v>
      </c>
      <c r="AK893" s="151" cm="1">
        <f t="array" ref="AK893">_xll.DCEPropSectPipe(AF893, AG893, "W")</f>
        <v>56155.124623825708</v>
      </c>
      <c r="AL893" s="151" cm="1">
        <f t="array" ref="AL893">_xll.DCEPropSectPipe(AF893, AG893, "Sx")</f>
        <v>37813.500833333332</v>
      </c>
      <c r="AM893" s="11">
        <f>2*Cal!AG893</f>
        <v>13.000000000000002</v>
      </c>
      <c r="AN893" s="11">
        <f t="shared" si="197"/>
        <v>53.9</v>
      </c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B893" s="5" t="s">
        <v>306</v>
      </c>
      <c r="BC893" s="3">
        <v>-1098.1512707356426</v>
      </c>
      <c r="BD893" s="3">
        <v>0</v>
      </c>
      <c r="BE893" s="3">
        <v>3.123019036373337</v>
      </c>
      <c r="BF893" s="3">
        <v>0.72252739109520991</v>
      </c>
      <c r="BG893" s="3">
        <v>0</v>
      </c>
      <c r="BH893" s="153">
        <f t="shared" si="198"/>
        <v>0.72252739109520991</v>
      </c>
      <c r="BI893" s="153">
        <f t="shared" si="199"/>
        <v>3.123019036373337</v>
      </c>
      <c r="BJ893" s="8">
        <f t="shared" si="200"/>
        <v>2.3755319918207456</v>
      </c>
      <c r="BK893" s="8">
        <f t="shared" si="201"/>
        <v>6.1269681926822944E-2</v>
      </c>
      <c r="BL893" s="8">
        <f t="shared" si="202"/>
        <v>2.4368016737475684</v>
      </c>
      <c r="BM893" s="8">
        <f t="shared" si="203"/>
        <v>2.3239418005420166E-2</v>
      </c>
      <c r="BN893" s="7" t="str">
        <f t="shared" si="204"/>
        <v>O/S</v>
      </c>
      <c r="BO893" s="9">
        <f t="shared" si="205"/>
        <v>6.1269681926822951E-2</v>
      </c>
      <c r="BP893" s="7" t="str">
        <f t="shared" si="206"/>
        <v>OK</v>
      </c>
      <c r="BQ893" s="11">
        <f t="shared" si="207"/>
        <v>8.2923076923076913</v>
      </c>
      <c r="BR893" s="10" t="str">
        <f t="shared" si="208"/>
        <v>-</v>
      </c>
      <c r="BS893" s="9" t="str" cm="1">
        <f t="array" ref="BS893">IF(BQ893&lt;$K$45,"-",IF(BC893&lt;0,_xll.Dce_5575_1121_SigmaCr1(AN893,AG893,$B$23,$D$23),"-"))</f>
        <v>-</v>
      </c>
      <c r="BT893" s="10">
        <f t="shared" si="209"/>
        <v>0</v>
      </c>
      <c r="BU893" s="7" t="str">
        <f t="shared" si="210"/>
        <v>OK</v>
      </c>
    </row>
    <row r="894" spans="27:73">
      <c r="AA894" s="6" t="s">
        <v>282</v>
      </c>
      <c r="AB894" s="5" t="s">
        <v>283</v>
      </c>
      <c r="AC894" s="5" t="s">
        <v>284</v>
      </c>
      <c r="AD894" s="4">
        <v>24.94</v>
      </c>
      <c r="AE894" s="4">
        <v>28</v>
      </c>
      <c r="AF894" s="5">
        <v>114.3</v>
      </c>
      <c r="AG894" s="5">
        <v>6.5000000000000009</v>
      </c>
      <c r="AH894" s="6" t="str">
        <f t="shared" si="196"/>
        <v>114.3 x 6.5</v>
      </c>
      <c r="AI894" s="11" cm="1">
        <f t="array" ref="AI894">_xll.DCEPropSectPipe(AF894, AG894, "Area")</f>
        <v>2201.3139723703698</v>
      </c>
      <c r="AJ894" s="151" cm="1">
        <f t="array" ref="AJ894">_xll.DCEPropSectPipe(AF894, AG894, "Ix")</f>
        <v>3209265.3722516391</v>
      </c>
      <c r="AK894" s="151" cm="1">
        <f t="array" ref="AK894">_xll.DCEPropSectPipe(AF894, AG894, "W")</f>
        <v>56155.124623825708</v>
      </c>
      <c r="AL894" s="151" cm="1">
        <f t="array" ref="AL894">_xll.DCEPropSectPipe(AF894, AG894, "Sx")</f>
        <v>37813.500833333332</v>
      </c>
      <c r="AM894" s="11">
        <f>2*Cal!AG894</f>
        <v>13.000000000000002</v>
      </c>
      <c r="AN894" s="11">
        <f t="shared" si="197"/>
        <v>53.9</v>
      </c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B894" s="5" t="s">
        <v>306</v>
      </c>
      <c r="BC894" s="3">
        <v>-1098.1512707356426</v>
      </c>
      <c r="BD894" s="3">
        <v>0</v>
      </c>
      <c r="BE894" s="3">
        <v>3.2045627298013946</v>
      </c>
      <c r="BF894" s="3">
        <v>-0.66163112025551263</v>
      </c>
      <c r="BG894" s="3">
        <v>0</v>
      </c>
      <c r="BH894" s="153">
        <f t="shared" si="198"/>
        <v>0.66163112025551263</v>
      </c>
      <c r="BI894" s="153">
        <f t="shared" si="199"/>
        <v>3.2045627298013946</v>
      </c>
      <c r="BJ894" s="8">
        <f t="shared" si="200"/>
        <v>2.3755319918207456</v>
      </c>
      <c r="BK894" s="8">
        <f t="shared" si="201"/>
        <v>5.6105732170921921E-2</v>
      </c>
      <c r="BL894" s="8">
        <f t="shared" si="202"/>
        <v>2.4316377239916673</v>
      </c>
      <c r="BM894" s="8">
        <f t="shared" si="203"/>
        <v>2.3846211609688774E-2</v>
      </c>
      <c r="BN894" s="7" t="str">
        <f t="shared" si="204"/>
        <v>O/S</v>
      </c>
      <c r="BO894" s="9">
        <f t="shared" si="205"/>
        <v>5.6105732170921928E-2</v>
      </c>
      <c r="BP894" s="7" t="str">
        <f t="shared" si="206"/>
        <v>OK</v>
      </c>
      <c r="BQ894" s="11">
        <f t="shared" si="207"/>
        <v>8.2923076923076913</v>
      </c>
      <c r="BR894" s="10" t="str">
        <f t="shared" si="208"/>
        <v>-</v>
      </c>
      <c r="BS894" s="9" t="str" cm="1">
        <f t="array" ref="BS894">IF(BQ894&lt;$K$45,"-",IF(BC894&lt;0,_xll.Dce_5575_1121_SigmaCr1(AN894,AG894,$B$23,$D$23),"-"))</f>
        <v>-</v>
      </c>
      <c r="BT894" s="10">
        <f t="shared" si="209"/>
        <v>0</v>
      </c>
      <c r="BU894" s="7" t="str">
        <f t="shared" si="210"/>
        <v>OK</v>
      </c>
    </row>
    <row r="895" spans="27:73">
      <c r="AA895" s="6" t="s">
        <v>282</v>
      </c>
      <c r="AB895" s="5" t="s">
        <v>283</v>
      </c>
      <c r="AC895" s="5" t="s">
        <v>284</v>
      </c>
      <c r="AD895" s="4">
        <v>25.38</v>
      </c>
      <c r="AE895" s="4">
        <v>28</v>
      </c>
      <c r="AF895" s="5">
        <v>114.3</v>
      </c>
      <c r="AG895" s="5">
        <v>6.5000000000000009</v>
      </c>
      <c r="AH895" s="6" t="str">
        <f t="shared" si="196"/>
        <v>114.3 x 6.5</v>
      </c>
      <c r="AI895" s="11" cm="1">
        <f t="array" ref="AI895">_xll.DCEPropSectPipe(AF895, AG895, "Area")</f>
        <v>2201.3139723703698</v>
      </c>
      <c r="AJ895" s="151" cm="1">
        <f t="array" ref="AJ895">_xll.DCEPropSectPipe(AF895, AG895, "Ix")</f>
        <v>3209265.3722516391</v>
      </c>
      <c r="AK895" s="151" cm="1">
        <f t="array" ref="AK895">_xll.DCEPropSectPipe(AF895, AG895, "W")</f>
        <v>56155.124623825708</v>
      </c>
      <c r="AL895" s="151" cm="1">
        <f t="array" ref="AL895">_xll.DCEPropSectPipe(AF895, AG895, "Sx")</f>
        <v>37813.500833333332</v>
      </c>
      <c r="AM895" s="11">
        <f>2*Cal!AG895</f>
        <v>13.000000000000002</v>
      </c>
      <c r="AN895" s="11">
        <f t="shared" si="197"/>
        <v>53.9</v>
      </c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B895" s="5" t="s">
        <v>306</v>
      </c>
      <c r="BC895" s="3">
        <v>-1098.1512707356426</v>
      </c>
      <c r="BD895" s="3">
        <v>0</v>
      </c>
      <c r="BE895" s="3">
        <v>3.2861064232294521</v>
      </c>
      <c r="BF895" s="3">
        <v>-2.0814649974810102</v>
      </c>
      <c r="BG895" s="3">
        <v>0</v>
      </c>
      <c r="BH895" s="153">
        <f t="shared" si="198"/>
        <v>2.0814649974810102</v>
      </c>
      <c r="BI895" s="153">
        <f t="shared" si="199"/>
        <v>3.2861064232294521</v>
      </c>
      <c r="BJ895" s="8">
        <f t="shared" si="200"/>
        <v>2.3755319918207456</v>
      </c>
      <c r="BK895" s="8">
        <f t="shared" si="201"/>
        <v>0.17650638565295812</v>
      </c>
      <c r="BL895" s="8">
        <f t="shared" si="202"/>
        <v>2.5520383774737039</v>
      </c>
      <c r="BM895" s="8">
        <f t="shared" si="203"/>
        <v>2.4453005213957386E-2</v>
      </c>
      <c r="BN895" s="7" t="str">
        <f t="shared" si="204"/>
        <v>O/S</v>
      </c>
      <c r="BO895" s="9">
        <f t="shared" si="205"/>
        <v>0.17650638565295815</v>
      </c>
      <c r="BP895" s="7" t="str">
        <f t="shared" si="206"/>
        <v>OK</v>
      </c>
      <c r="BQ895" s="11">
        <f t="shared" si="207"/>
        <v>8.2923076923076913</v>
      </c>
      <c r="BR895" s="10" t="str">
        <f t="shared" si="208"/>
        <v>-</v>
      </c>
      <c r="BS895" s="9" t="str" cm="1">
        <f t="array" ref="BS895">IF(BQ895&lt;$K$45,"-",IF(BC895&lt;0,_xll.Dce_5575_1121_SigmaCr1(AN895,AG895,$B$23,$D$23),"-"))</f>
        <v>-</v>
      </c>
      <c r="BT895" s="10">
        <f t="shared" si="209"/>
        <v>0</v>
      </c>
      <c r="BU895" s="7" t="str">
        <f t="shared" si="210"/>
        <v>OK</v>
      </c>
    </row>
    <row r="896" spans="27:73">
      <c r="AA896" s="6" t="s">
        <v>282</v>
      </c>
      <c r="AB896" s="5" t="s">
        <v>283</v>
      </c>
      <c r="AC896" s="5" t="s">
        <v>284</v>
      </c>
      <c r="AD896" s="4">
        <v>25.81</v>
      </c>
      <c r="AE896" s="4">
        <v>28</v>
      </c>
      <c r="AF896" s="5">
        <v>114.3</v>
      </c>
      <c r="AG896" s="5">
        <v>6.5000000000000009</v>
      </c>
      <c r="AH896" s="6" t="str">
        <f t="shared" si="196"/>
        <v>114.3 x 6.5</v>
      </c>
      <c r="AI896" s="11" cm="1">
        <f t="array" ref="AI896">_xll.DCEPropSectPipe(AF896, AG896, "Area")</f>
        <v>2201.3139723703698</v>
      </c>
      <c r="AJ896" s="151" cm="1">
        <f t="array" ref="AJ896">_xll.DCEPropSectPipe(AF896, AG896, "Ix")</f>
        <v>3209265.3722516391</v>
      </c>
      <c r="AK896" s="151" cm="1">
        <f t="array" ref="AK896">_xll.DCEPropSectPipe(AF896, AG896, "W")</f>
        <v>56155.124623825708</v>
      </c>
      <c r="AL896" s="151" cm="1">
        <f t="array" ref="AL896">_xll.DCEPropSectPipe(AF896, AG896, "Sx")</f>
        <v>37813.500833333332</v>
      </c>
      <c r="AM896" s="11">
        <f>2*Cal!AG896</f>
        <v>13.000000000000002</v>
      </c>
      <c r="AN896" s="11">
        <f t="shared" si="197"/>
        <v>53.9</v>
      </c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B896" s="5" t="s">
        <v>306</v>
      </c>
      <c r="BC896" s="3">
        <v>-1098.1512707356426</v>
      </c>
      <c r="BD896" s="3">
        <v>0</v>
      </c>
      <c r="BE896" s="3">
        <v>3.3676501166575097</v>
      </c>
      <c r="BF896" s="3">
        <v>-3.5369742405812827</v>
      </c>
      <c r="BG896" s="3">
        <v>0</v>
      </c>
      <c r="BH896" s="153">
        <f t="shared" si="198"/>
        <v>3.5369742405812827</v>
      </c>
      <c r="BI896" s="153">
        <f t="shared" si="199"/>
        <v>3.3676501166575097</v>
      </c>
      <c r="BJ896" s="8">
        <f t="shared" si="200"/>
        <v>2.3755319918207456</v>
      </c>
      <c r="BK896" s="8">
        <f t="shared" si="201"/>
        <v>0.29993227851928567</v>
      </c>
      <c r="BL896" s="8">
        <f t="shared" si="202"/>
        <v>2.6754642703400311</v>
      </c>
      <c r="BM896" s="8">
        <f t="shared" si="203"/>
        <v>2.5059798818225999E-2</v>
      </c>
      <c r="BN896" s="7" t="str">
        <f t="shared" si="204"/>
        <v>O/S</v>
      </c>
      <c r="BO896" s="9">
        <f t="shared" si="205"/>
        <v>0.29993227851928572</v>
      </c>
      <c r="BP896" s="7" t="str">
        <f t="shared" si="206"/>
        <v>OK</v>
      </c>
      <c r="BQ896" s="11">
        <f t="shared" si="207"/>
        <v>8.2923076923076913</v>
      </c>
      <c r="BR896" s="10" t="str">
        <f t="shared" si="208"/>
        <v>-</v>
      </c>
      <c r="BS896" s="9" t="str" cm="1">
        <f t="array" ref="BS896">IF(BQ896&lt;$K$45,"-",IF(BC896&lt;0,_xll.Dce_5575_1121_SigmaCr1(AN896,AG896,$B$23,$D$23),"-"))</f>
        <v>-</v>
      </c>
      <c r="BT896" s="10">
        <f t="shared" si="209"/>
        <v>0</v>
      </c>
      <c r="BU896" s="7" t="str">
        <f t="shared" si="210"/>
        <v>OK</v>
      </c>
    </row>
    <row r="897" spans="27:73">
      <c r="AA897" s="6" t="s">
        <v>282</v>
      </c>
      <c r="AB897" s="5" t="s">
        <v>283</v>
      </c>
      <c r="AC897" s="5" t="s">
        <v>284</v>
      </c>
      <c r="AD897" s="4">
        <v>26.25</v>
      </c>
      <c r="AE897" s="4">
        <v>28</v>
      </c>
      <c r="AF897" s="5">
        <v>114.3</v>
      </c>
      <c r="AG897" s="5">
        <v>6.5000000000000009</v>
      </c>
      <c r="AH897" s="6" t="str">
        <f t="shared" si="196"/>
        <v>114.3 x 6.5</v>
      </c>
      <c r="AI897" s="11" cm="1">
        <f t="array" ref="AI897">_xll.DCEPropSectPipe(AF897, AG897, "Area")</f>
        <v>2201.3139723703698</v>
      </c>
      <c r="AJ897" s="151" cm="1">
        <f t="array" ref="AJ897">_xll.DCEPropSectPipe(AF897, AG897, "Ix")</f>
        <v>3209265.3722516391</v>
      </c>
      <c r="AK897" s="151" cm="1">
        <f t="array" ref="AK897">_xll.DCEPropSectPipe(AF897, AG897, "W")</f>
        <v>56155.124623825708</v>
      </c>
      <c r="AL897" s="151" cm="1">
        <f t="array" ref="AL897">_xll.DCEPropSectPipe(AF897, AG897, "Sx")</f>
        <v>37813.500833333332</v>
      </c>
      <c r="AM897" s="11">
        <f>2*Cal!AG897</f>
        <v>13.000000000000002</v>
      </c>
      <c r="AN897" s="11">
        <f t="shared" si="197"/>
        <v>53.9</v>
      </c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B897" s="5" t="s">
        <v>306</v>
      </c>
      <c r="BC897" s="3">
        <v>-1098.1512707356426</v>
      </c>
      <c r="BD897" s="3">
        <v>0</v>
      </c>
      <c r="BE897" s="3">
        <v>3.4491938100855677</v>
      </c>
      <c r="BF897" s="3">
        <v>-5.0281588495563332</v>
      </c>
      <c r="BG897" s="3">
        <v>0</v>
      </c>
      <c r="BH897" s="153">
        <f t="shared" si="198"/>
        <v>5.0281588495563332</v>
      </c>
      <c r="BI897" s="153">
        <f t="shared" si="199"/>
        <v>3.4491938100855677</v>
      </c>
      <c r="BJ897" s="8">
        <f t="shared" si="200"/>
        <v>2.3755319918207456</v>
      </c>
      <c r="BK897" s="8">
        <f t="shared" si="201"/>
        <v>0.42638341076990477</v>
      </c>
      <c r="BL897" s="8">
        <f t="shared" si="202"/>
        <v>2.8019154025906503</v>
      </c>
      <c r="BM897" s="8">
        <f t="shared" si="203"/>
        <v>2.5666592422494614E-2</v>
      </c>
      <c r="BN897" s="7" t="str">
        <f t="shared" si="204"/>
        <v>O/S</v>
      </c>
      <c r="BO897" s="9">
        <f t="shared" si="205"/>
        <v>0.42638341076990482</v>
      </c>
      <c r="BP897" s="7" t="str">
        <f t="shared" si="206"/>
        <v>OK</v>
      </c>
      <c r="BQ897" s="11">
        <f t="shared" si="207"/>
        <v>8.2923076923076913</v>
      </c>
      <c r="BR897" s="10" t="str">
        <f t="shared" si="208"/>
        <v>-</v>
      </c>
      <c r="BS897" s="9" t="str" cm="1">
        <f t="array" ref="BS897">IF(BQ897&lt;$K$45,"-",IF(BC897&lt;0,_xll.Dce_5575_1121_SigmaCr1(AN897,AG897,$B$23,$D$23),"-"))</f>
        <v>-</v>
      </c>
      <c r="BT897" s="10">
        <f t="shared" si="209"/>
        <v>0</v>
      </c>
      <c r="BU897" s="7" t="str">
        <f t="shared" si="210"/>
        <v>OK</v>
      </c>
    </row>
    <row r="898" spans="27:73">
      <c r="AA898" s="6" t="s">
        <v>282</v>
      </c>
      <c r="AB898" s="5" t="s">
        <v>283</v>
      </c>
      <c r="AC898" s="5" t="s">
        <v>284</v>
      </c>
      <c r="AD898" s="4">
        <v>26.25</v>
      </c>
      <c r="AE898" s="4">
        <v>28</v>
      </c>
      <c r="AF898" s="5">
        <v>114.3</v>
      </c>
      <c r="AG898" s="5">
        <v>6.5000000000000009</v>
      </c>
      <c r="AH898" s="6" t="str">
        <f t="shared" si="196"/>
        <v>114.3 x 6.5</v>
      </c>
      <c r="AI898" s="11" cm="1">
        <f t="array" ref="AI898">_xll.DCEPropSectPipe(AF898, AG898, "Area")</f>
        <v>2201.3139723703698</v>
      </c>
      <c r="AJ898" s="151" cm="1">
        <f t="array" ref="AJ898">_xll.DCEPropSectPipe(AF898, AG898, "Ix")</f>
        <v>3209265.3722516391</v>
      </c>
      <c r="AK898" s="151" cm="1">
        <f t="array" ref="AK898">_xll.DCEPropSectPipe(AF898, AG898, "W")</f>
        <v>56155.124623825708</v>
      </c>
      <c r="AL898" s="151" cm="1">
        <f t="array" ref="AL898">_xll.DCEPropSectPipe(AF898, AG898, "Sx")</f>
        <v>37813.500833333332</v>
      </c>
      <c r="AM898" s="11">
        <f>2*Cal!AG898</f>
        <v>13.000000000000002</v>
      </c>
      <c r="AN898" s="11">
        <f t="shared" si="197"/>
        <v>53.9</v>
      </c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B898" s="5" t="s">
        <v>306</v>
      </c>
      <c r="BC898" s="3">
        <v>-1098.151270735643</v>
      </c>
      <c r="BD898" s="3">
        <v>0</v>
      </c>
      <c r="BE898" s="3">
        <v>-3.0363210151739648</v>
      </c>
      <c r="BF898" s="3">
        <v>-5.0281588495562275</v>
      </c>
      <c r="BG898" s="3">
        <v>0</v>
      </c>
      <c r="BH898" s="153">
        <f t="shared" si="198"/>
        <v>5.0281588495562275</v>
      </c>
      <c r="BI898" s="153">
        <f t="shared" si="199"/>
        <v>3.0363210151739648</v>
      </c>
      <c r="BJ898" s="8">
        <f t="shared" si="200"/>
        <v>2.3755319918207465</v>
      </c>
      <c r="BK898" s="8">
        <f t="shared" si="201"/>
        <v>0.42638341076989578</v>
      </c>
      <c r="BL898" s="8">
        <f t="shared" si="202"/>
        <v>2.8019154025906423</v>
      </c>
      <c r="BM898" s="8">
        <f t="shared" si="203"/>
        <v>2.2594269342722698E-2</v>
      </c>
      <c r="BN898" s="7" t="str">
        <f t="shared" si="204"/>
        <v>O/S</v>
      </c>
      <c r="BO898" s="9">
        <f t="shared" si="205"/>
        <v>0.42638341076989583</v>
      </c>
      <c r="BP898" s="7" t="str">
        <f t="shared" si="206"/>
        <v>OK</v>
      </c>
      <c r="BQ898" s="11">
        <f t="shared" si="207"/>
        <v>8.2923076923076913</v>
      </c>
      <c r="BR898" s="10" t="str">
        <f t="shared" si="208"/>
        <v>-</v>
      </c>
      <c r="BS898" s="9" t="str" cm="1">
        <f t="array" ref="BS898">IF(BQ898&lt;$K$45,"-",IF(BC898&lt;0,_xll.Dce_5575_1121_SigmaCr1(AN898,AG898,$B$23,$D$23),"-"))</f>
        <v>-</v>
      </c>
      <c r="BT898" s="10">
        <f t="shared" si="209"/>
        <v>0</v>
      </c>
      <c r="BU898" s="7" t="str">
        <f t="shared" si="210"/>
        <v>OK</v>
      </c>
    </row>
    <row r="899" spans="27:73">
      <c r="AA899" s="6" t="s">
        <v>282</v>
      </c>
      <c r="AB899" s="5" t="s">
        <v>283</v>
      </c>
      <c r="AC899" s="5" t="s">
        <v>284</v>
      </c>
      <c r="AD899" s="4">
        <v>26.69</v>
      </c>
      <c r="AE899" s="4">
        <v>28</v>
      </c>
      <c r="AF899" s="5">
        <v>114.3</v>
      </c>
      <c r="AG899" s="5">
        <v>6.5000000000000009</v>
      </c>
      <c r="AH899" s="6" t="str">
        <f t="shared" si="196"/>
        <v>114.3 x 6.5</v>
      </c>
      <c r="AI899" s="11" cm="1">
        <f t="array" ref="AI899">_xll.DCEPropSectPipe(AF899, AG899, "Area")</f>
        <v>2201.3139723703698</v>
      </c>
      <c r="AJ899" s="151" cm="1">
        <f t="array" ref="AJ899">_xll.DCEPropSectPipe(AF899, AG899, "Ix")</f>
        <v>3209265.3722516391</v>
      </c>
      <c r="AK899" s="151" cm="1">
        <f t="array" ref="AK899">_xll.DCEPropSectPipe(AF899, AG899, "W")</f>
        <v>56155.124623825708</v>
      </c>
      <c r="AL899" s="151" cm="1">
        <f t="array" ref="AL899">_xll.DCEPropSectPipe(AF899, AG899, "Sx")</f>
        <v>37813.500833333332</v>
      </c>
      <c r="AM899" s="11">
        <f>2*Cal!AG899</f>
        <v>13.000000000000002</v>
      </c>
      <c r="AN899" s="11">
        <f t="shared" si="197"/>
        <v>53.9</v>
      </c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B899" s="5" t="s">
        <v>306</v>
      </c>
      <c r="BC899" s="3">
        <v>-1098.151270735643</v>
      </c>
      <c r="BD899" s="3">
        <v>0</v>
      </c>
      <c r="BE899" s="3">
        <v>-2.9547773217459072</v>
      </c>
      <c r="BF899" s="3">
        <v>-3.7176060883550059</v>
      </c>
      <c r="BG899" s="3">
        <v>0</v>
      </c>
      <c r="BH899" s="153">
        <f t="shared" si="198"/>
        <v>3.7176060883550059</v>
      </c>
      <c r="BI899" s="153">
        <f t="shared" si="199"/>
        <v>2.9547773217459072</v>
      </c>
      <c r="BJ899" s="8">
        <f t="shared" si="200"/>
        <v>2.3755319918207465</v>
      </c>
      <c r="BK899" s="8">
        <f t="shared" si="201"/>
        <v>0.31524969900098465</v>
      </c>
      <c r="BL899" s="8">
        <f t="shared" si="202"/>
        <v>2.6907816908217312</v>
      </c>
      <c r="BM899" s="8">
        <f t="shared" si="203"/>
        <v>2.1987475738454085E-2</v>
      </c>
      <c r="BN899" s="7" t="str">
        <f t="shared" si="204"/>
        <v>O/S</v>
      </c>
      <c r="BO899" s="9">
        <f t="shared" si="205"/>
        <v>0.31524969900098471</v>
      </c>
      <c r="BP899" s="7" t="str">
        <f t="shared" si="206"/>
        <v>OK</v>
      </c>
      <c r="BQ899" s="11">
        <f t="shared" si="207"/>
        <v>8.2923076923076913</v>
      </c>
      <c r="BR899" s="10" t="str">
        <f t="shared" si="208"/>
        <v>-</v>
      </c>
      <c r="BS899" s="9" t="str" cm="1">
        <f t="array" ref="BS899">IF(BQ899&lt;$K$45,"-",IF(BC899&lt;0,_xll.Dce_5575_1121_SigmaCr1(AN899,AG899,$B$23,$D$23),"-"))</f>
        <v>-</v>
      </c>
      <c r="BT899" s="10">
        <f t="shared" si="209"/>
        <v>0</v>
      </c>
      <c r="BU899" s="7" t="str">
        <f t="shared" si="210"/>
        <v>OK</v>
      </c>
    </row>
    <row r="900" spans="27:73">
      <c r="AA900" s="6" t="s">
        <v>282</v>
      </c>
      <c r="AB900" s="5" t="s">
        <v>283</v>
      </c>
      <c r="AC900" s="5" t="s">
        <v>284</v>
      </c>
      <c r="AD900" s="4">
        <v>27.12</v>
      </c>
      <c r="AE900" s="4">
        <v>28</v>
      </c>
      <c r="AF900" s="5">
        <v>114.3</v>
      </c>
      <c r="AG900" s="5">
        <v>6.5000000000000009</v>
      </c>
      <c r="AH900" s="6" t="str">
        <f t="shared" si="196"/>
        <v>114.3 x 6.5</v>
      </c>
      <c r="AI900" s="11" cm="1">
        <f t="array" ref="AI900">_xll.DCEPropSectPipe(AF900, AG900, "Area")</f>
        <v>2201.3139723703698</v>
      </c>
      <c r="AJ900" s="151" cm="1">
        <f t="array" ref="AJ900">_xll.DCEPropSectPipe(AF900, AG900, "Ix")</f>
        <v>3209265.3722516391</v>
      </c>
      <c r="AK900" s="151" cm="1">
        <f t="array" ref="AK900">_xll.DCEPropSectPipe(AF900, AG900, "W")</f>
        <v>56155.124623825708</v>
      </c>
      <c r="AL900" s="151" cm="1">
        <f t="array" ref="AL900">_xll.DCEPropSectPipe(AF900, AG900, "Sx")</f>
        <v>37813.500833333332</v>
      </c>
      <c r="AM900" s="11">
        <f>2*Cal!AG900</f>
        <v>13.000000000000002</v>
      </c>
      <c r="AN900" s="11">
        <f t="shared" si="197"/>
        <v>53.9</v>
      </c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B900" s="5" t="s">
        <v>306</v>
      </c>
      <c r="BC900" s="3">
        <v>-1098.151270735643</v>
      </c>
      <c r="BD900" s="3">
        <v>0</v>
      </c>
      <c r="BE900" s="3">
        <v>-2.8732336283178497</v>
      </c>
      <c r="BF900" s="3">
        <v>-2.4427286930285592</v>
      </c>
      <c r="BG900" s="3">
        <v>0</v>
      </c>
      <c r="BH900" s="153">
        <f t="shared" si="198"/>
        <v>2.4427286930285592</v>
      </c>
      <c r="BI900" s="153">
        <f t="shared" si="199"/>
        <v>2.8732336283178497</v>
      </c>
      <c r="BJ900" s="8">
        <f t="shared" si="200"/>
        <v>2.3755319918207465</v>
      </c>
      <c r="BK900" s="8">
        <f t="shared" si="201"/>
        <v>0.20714122661636486</v>
      </c>
      <c r="BL900" s="8">
        <f t="shared" si="202"/>
        <v>2.5826732184371113</v>
      </c>
      <c r="BM900" s="8">
        <f t="shared" si="203"/>
        <v>2.1380682134185477E-2</v>
      </c>
      <c r="BN900" s="7" t="str">
        <f t="shared" si="204"/>
        <v>O/S</v>
      </c>
      <c r="BO900" s="9">
        <f t="shared" si="205"/>
        <v>0.20714122661636489</v>
      </c>
      <c r="BP900" s="7" t="str">
        <f t="shared" si="206"/>
        <v>OK</v>
      </c>
      <c r="BQ900" s="11">
        <f t="shared" si="207"/>
        <v>8.2923076923076913</v>
      </c>
      <c r="BR900" s="10" t="str">
        <f t="shared" si="208"/>
        <v>-</v>
      </c>
      <c r="BS900" s="9" t="str" cm="1">
        <f t="array" ref="BS900">IF(BQ900&lt;$K$45,"-",IF(BC900&lt;0,_xll.Dce_5575_1121_SigmaCr1(AN900,AG900,$B$23,$D$23),"-"))</f>
        <v>-</v>
      </c>
      <c r="BT900" s="10">
        <f t="shared" si="209"/>
        <v>0</v>
      </c>
      <c r="BU900" s="7" t="str">
        <f t="shared" si="210"/>
        <v>OK</v>
      </c>
    </row>
    <row r="901" spans="27:73">
      <c r="AA901" s="6" t="s">
        <v>282</v>
      </c>
      <c r="AB901" s="5" t="s">
        <v>283</v>
      </c>
      <c r="AC901" s="5" t="s">
        <v>284</v>
      </c>
      <c r="AD901" s="4">
        <v>27.56</v>
      </c>
      <c r="AE901" s="4">
        <v>28</v>
      </c>
      <c r="AF901" s="5">
        <v>114.3</v>
      </c>
      <c r="AG901" s="5">
        <v>6.5000000000000009</v>
      </c>
      <c r="AH901" s="6" t="str">
        <f t="shared" si="196"/>
        <v>114.3 x 6.5</v>
      </c>
      <c r="AI901" s="11" cm="1">
        <f t="array" ref="AI901">_xll.DCEPropSectPipe(AF901, AG901, "Area")</f>
        <v>2201.3139723703698</v>
      </c>
      <c r="AJ901" s="151" cm="1">
        <f t="array" ref="AJ901">_xll.DCEPropSectPipe(AF901, AG901, "Ix")</f>
        <v>3209265.3722516391</v>
      </c>
      <c r="AK901" s="151" cm="1">
        <f t="array" ref="AK901">_xll.DCEPropSectPipe(AF901, AG901, "W")</f>
        <v>56155.124623825708</v>
      </c>
      <c r="AL901" s="151" cm="1">
        <f t="array" ref="AL901">_xll.DCEPropSectPipe(AF901, AG901, "Sx")</f>
        <v>37813.500833333332</v>
      </c>
      <c r="AM901" s="11">
        <f>2*Cal!AG901</f>
        <v>13.000000000000002</v>
      </c>
      <c r="AN901" s="11">
        <f t="shared" si="197"/>
        <v>53.9</v>
      </c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B901" s="5" t="s">
        <v>306</v>
      </c>
      <c r="BC901" s="3">
        <v>-1098.151270735643</v>
      </c>
      <c r="BD901" s="3">
        <v>0</v>
      </c>
      <c r="BE901" s="3">
        <v>-2.7916899348897917</v>
      </c>
      <c r="BF901" s="3">
        <v>-1.203526663576888</v>
      </c>
      <c r="BG901" s="3">
        <v>0</v>
      </c>
      <c r="BH901" s="153">
        <f t="shared" si="198"/>
        <v>1.203526663576888</v>
      </c>
      <c r="BI901" s="153">
        <f t="shared" si="199"/>
        <v>2.7916899348897917</v>
      </c>
      <c r="BJ901" s="8">
        <f t="shared" si="200"/>
        <v>2.3755319918207465</v>
      </c>
      <c r="BK901" s="8">
        <f t="shared" si="201"/>
        <v>0.1020579936160364</v>
      </c>
      <c r="BL901" s="8">
        <f t="shared" si="202"/>
        <v>2.4775899854367829</v>
      </c>
      <c r="BM901" s="8">
        <f t="shared" si="203"/>
        <v>2.0773888529916861E-2</v>
      </c>
      <c r="BN901" s="7" t="str">
        <f t="shared" si="204"/>
        <v>O/S</v>
      </c>
      <c r="BO901" s="9">
        <f t="shared" si="205"/>
        <v>0.10205799361603642</v>
      </c>
      <c r="BP901" s="7" t="str">
        <f t="shared" si="206"/>
        <v>OK</v>
      </c>
      <c r="BQ901" s="11">
        <f t="shared" si="207"/>
        <v>8.2923076923076913</v>
      </c>
      <c r="BR901" s="10" t="str">
        <f t="shared" si="208"/>
        <v>-</v>
      </c>
      <c r="BS901" s="9" t="str" cm="1">
        <f t="array" ref="BS901">IF(BQ901&lt;$K$45,"-",IF(BC901&lt;0,_xll.Dce_5575_1121_SigmaCr1(AN901,AG901,$B$23,$D$23),"-"))</f>
        <v>-</v>
      </c>
      <c r="BT901" s="10">
        <f t="shared" si="209"/>
        <v>0</v>
      </c>
      <c r="BU901" s="7" t="str">
        <f t="shared" si="210"/>
        <v>OK</v>
      </c>
    </row>
    <row r="902" spans="27:73">
      <c r="AA902" s="6" t="s">
        <v>282</v>
      </c>
      <c r="AB902" s="5" t="s">
        <v>283</v>
      </c>
      <c r="AC902" s="5" t="s">
        <v>284</v>
      </c>
      <c r="AD902" s="4">
        <v>28</v>
      </c>
      <c r="AE902" s="4">
        <v>28</v>
      </c>
      <c r="AF902" s="5">
        <v>114.3</v>
      </c>
      <c r="AG902" s="5">
        <v>6.5000000000000009</v>
      </c>
      <c r="AH902" s="6" t="str">
        <f t="shared" si="196"/>
        <v>114.3 x 6.5</v>
      </c>
      <c r="AI902" s="11" cm="1">
        <f t="array" ref="AI902">_xll.DCEPropSectPipe(AF902, AG902, "Area")</f>
        <v>2201.3139723703698</v>
      </c>
      <c r="AJ902" s="151" cm="1">
        <f t="array" ref="AJ902">_xll.DCEPropSectPipe(AF902, AG902, "Ix")</f>
        <v>3209265.3722516391</v>
      </c>
      <c r="AK902" s="151" cm="1">
        <f t="array" ref="AK902">_xll.DCEPropSectPipe(AF902, AG902, "W")</f>
        <v>56155.124623825708</v>
      </c>
      <c r="AL902" s="151" cm="1">
        <f t="array" ref="AL902">_xll.DCEPropSectPipe(AF902, AG902, "Sx")</f>
        <v>37813.500833333332</v>
      </c>
      <c r="AM902" s="11">
        <f>2*Cal!AG902</f>
        <v>13.000000000000002</v>
      </c>
      <c r="AN902" s="11">
        <f t="shared" si="197"/>
        <v>53.9</v>
      </c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B902" s="5" t="s">
        <v>306</v>
      </c>
      <c r="BC902" s="3">
        <v>-1098.151270735643</v>
      </c>
      <c r="BD902" s="3">
        <v>0</v>
      </c>
      <c r="BE902" s="3">
        <v>-2.7101462414617346</v>
      </c>
      <c r="BF902" s="3">
        <v>7.9924451057422613E-15</v>
      </c>
      <c r="BG902" s="3">
        <v>0</v>
      </c>
      <c r="BH902" s="153">
        <f t="shared" si="198"/>
        <v>7.9924451057422613E-15</v>
      </c>
      <c r="BI902" s="153">
        <f t="shared" si="199"/>
        <v>2.7101462414617346</v>
      </c>
      <c r="BJ902" s="8">
        <f t="shared" si="200"/>
        <v>2.3755319918207465</v>
      </c>
      <c r="BK902" s="8">
        <f t="shared" si="201"/>
        <v>6.7775225615203334E-16</v>
      </c>
      <c r="BL902" s="8">
        <f t="shared" si="202"/>
        <v>2.3755319918207474</v>
      </c>
      <c r="BM902" s="8">
        <f t="shared" si="203"/>
        <v>2.0167094925648252E-2</v>
      </c>
      <c r="BN902" s="7" t="str">
        <f t="shared" si="204"/>
        <v>O/S</v>
      </c>
      <c r="BO902" s="9">
        <f t="shared" si="205"/>
        <v>6.7775225615203344E-16</v>
      </c>
      <c r="BP902" s="7" t="str">
        <f t="shared" si="206"/>
        <v>OK</v>
      </c>
      <c r="BQ902" s="11">
        <f t="shared" si="207"/>
        <v>8.2923076923076913</v>
      </c>
      <c r="BR902" s="10" t="str">
        <f t="shared" si="208"/>
        <v>-</v>
      </c>
      <c r="BS902" s="9" t="str" cm="1">
        <f t="array" ref="BS902">IF(BQ902&lt;$K$45,"-",IF(BC902&lt;0,_xll.Dce_5575_1121_SigmaCr1(AN902,AG902,$B$23,$D$23),"-"))</f>
        <v>-</v>
      </c>
      <c r="BT902" s="10">
        <f t="shared" si="209"/>
        <v>0</v>
      </c>
      <c r="BU902" s="7" t="str">
        <f t="shared" si="210"/>
        <v>OK</v>
      </c>
    </row>
    <row r="903" spans="27:73">
      <c r="AA903" s="6" t="s">
        <v>282</v>
      </c>
      <c r="AB903" s="5" t="s">
        <v>283</v>
      </c>
      <c r="AC903" s="5" t="s">
        <v>284</v>
      </c>
      <c r="AD903" s="4">
        <v>0</v>
      </c>
      <c r="AE903" s="4">
        <v>28</v>
      </c>
      <c r="AF903" s="5">
        <v>114.3</v>
      </c>
      <c r="AG903" s="5">
        <v>6.5000000000000009</v>
      </c>
      <c r="AH903" s="6" t="str">
        <f t="shared" si="196"/>
        <v>114.3 x 6.5</v>
      </c>
      <c r="AI903" s="11" cm="1">
        <f t="array" ref="AI903">_xll.DCEPropSectPipe(AF903, AG903, "Area")</f>
        <v>2201.3139723703698</v>
      </c>
      <c r="AJ903" s="151" cm="1">
        <f t="array" ref="AJ903">_xll.DCEPropSectPipe(AF903, AG903, "Ix")</f>
        <v>3209265.3722516391</v>
      </c>
      <c r="AK903" s="151" cm="1">
        <f t="array" ref="AK903">_xll.DCEPropSectPipe(AF903, AG903, "W")</f>
        <v>56155.124623825708</v>
      </c>
      <c r="AL903" s="151" cm="1">
        <f t="array" ref="AL903">_xll.DCEPropSectPipe(AF903, AG903, "Sx")</f>
        <v>37813.500833333332</v>
      </c>
      <c r="AM903" s="11">
        <f>2*Cal!AG903</f>
        <v>13.000000000000002</v>
      </c>
      <c r="AN903" s="11">
        <f t="shared" si="197"/>
        <v>53.9</v>
      </c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B903" s="5" t="s">
        <v>307</v>
      </c>
      <c r="BC903" s="3">
        <v>-1098.1512707356615</v>
      </c>
      <c r="BD903" s="3">
        <v>0</v>
      </c>
      <c r="BE903" s="3">
        <v>2.7101462414618496</v>
      </c>
      <c r="BF903" s="3">
        <v>0</v>
      </c>
      <c r="BG903" s="3">
        <v>0</v>
      </c>
      <c r="BH903" s="153">
        <f t="shared" si="198"/>
        <v>0</v>
      </c>
      <c r="BI903" s="153">
        <f t="shared" si="199"/>
        <v>2.7101462414618496</v>
      </c>
      <c r="BJ903" s="8">
        <f t="shared" si="200"/>
        <v>2.3755319918207864</v>
      </c>
      <c r="BK903" s="8">
        <f t="shared" si="201"/>
        <v>0</v>
      </c>
      <c r="BL903" s="8">
        <f t="shared" si="202"/>
        <v>2.3755319918207864</v>
      </c>
      <c r="BM903" s="8">
        <f t="shared" si="203"/>
        <v>2.0167094925649109E-2</v>
      </c>
      <c r="BN903" s="7" t="str">
        <f t="shared" si="204"/>
        <v>O/S</v>
      </c>
      <c r="BO903" s="9">
        <f t="shared" si="205"/>
        <v>0</v>
      </c>
      <c r="BP903" s="7" t="str">
        <f t="shared" si="206"/>
        <v>OK</v>
      </c>
      <c r="BQ903" s="11">
        <f t="shared" si="207"/>
        <v>8.2923076923076913</v>
      </c>
      <c r="BR903" s="10" t="str">
        <f t="shared" si="208"/>
        <v>-</v>
      </c>
      <c r="BS903" s="9" t="str" cm="1">
        <f t="array" ref="BS903">IF(BQ903&lt;$K$45,"-",IF(BC903&lt;0,_xll.Dce_5575_1121_SigmaCr1(AN903,AG903,$B$23,$D$23),"-"))</f>
        <v>-</v>
      </c>
      <c r="BT903" s="10">
        <f t="shared" si="209"/>
        <v>0</v>
      </c>
      <c r="BU903" s="7" t="str">
        <f t="shared" si="210"/>
        <v>OK</v>
      </c>
    </row>
    <row r="904" spans="27:73">
      <c r="AA904" s="6" t="s">
        <v>282</v>
      </c>
      <c r="AB904" s="5" t="s">
        <v>283</v>
      </c>
      <c r="AC904" s="5" t="s">
        <v>284</v>
      </c>
      <c r="AD904" s="4">
        <v>0.44</v>
      </c>
      <c r="AE904" s="4">
        <v>28</v>
      </c>
      <c r="AF904" s="5">
        <v>114.3</v>
      </c>
      <c r="AG904" s="5">
        <v>6.5000000000000009</v>
      </c>
      <c r="AH904" s="6" t="str">
        <f t="shared" si="196"/>
        <v>114.3 x 6.5</v>
      </c>
      <c r="AI904" s="11" cm="1">
        <f t="array" ref="AI904">_xll.DCEPropSectPipe(AF904, AG904, "Area")</f>
        <v>2201.3139723703698</v>
      </c>
      <c r="AJ904" s="151" cm="1">
        <f t="array" ref="AJ904">_xll.DCEPropSectPipe(AF904, AG904, "Ix")</f>
        <v>3209265.3722516391</v>
      </c>
      <c r="AK904" s="151" cm="1">
        <f t="array" ref="AK904">_xll.DCEPropSectPipe(AF904, AG904, "W")</f>
        <v>56155.124623825708</v>
      </c>
      <c r="AL904" s="151" cm="1">
        <f t="array" ref="AL904">_xll.DCEPropSectPipe(AF904, AG904, "Sx")</f>
        <v>37813.500833333332</v>
      </c>
      <c r="AM904" s="11">
        <f>2*Cal!AG904</f>
        <v>13.000000000000002</v>
      </c>
      <c r="AN904" s="11">
        <f t="shared" si="197"/>
        <v>53.9</v>
      </c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B904" s="5" t="s">
        <v>307</v>
      </c>
      <c r="BC904" s="3">
        <v>-1098.1512707356615</v>
      </c>
      <c r="BD904" s="3">
        <v>0</v>
      </c>
      <c r="BE904" s="3">
        <v>2.7916899348899071</v>
      </c>
      <c r="BF904" s="3">
        <v>-1.2035266635769468</v>
      </c>
      <c r="BG904" s="3">
        <v>0</v>
      </c>
      <c r="BH904" s="153">
        <f t="shared" si="198"/>
        <v>1.2035266635769468</v>
      </c>
      <c r="BI904" s="153">
        <f t="shared" si="199"/>
        <v>2.7916899348899071</v>
      </c>
      <c r="BJ904" s="8">
        <f t="shared" si="200"/>
        <v>2.3755319918207864</v>
      </c>
      <c r="BK904" s="8">
        <f t="shared" si="201"/>
        <v>0.1020579936160414</v>
      </c>
      <c r="BL904" s="8">
        <f t="shared" si="202"/>
        <v>2.4775899854368277</v>
      </c>
      <c r="BM904" s="8">
        <f t="shared" si="203"/>
        <v>2.0773888529917718E-2</v>
      </c>
      <c r="BN904" s="7" t="str">
        <f t="shared" si="204"/>
        <v>O/S</v>
      </c>
      <c r="BO904" s="9">
        <f t="shared" si="205"/>
        <v>0.10205799361604141</v>
      </c>
      <c r="BP904" s="7" t="str">
        <f t="shared" si="206"/>
        <v>OK</v>
      </c>
      <c r="BQ904" s="11">
        <f t="shared" si="207"/>
        <v>8.2923076923076913</v>
      </c>
      <c r="BR904" s="10" t="str">
        <f t="shared" si="208"/>
        <v>-</v>
      </c>
      <c r="BS904" s="9" t="str" cm="1">
        <f t="array" ref="BS904">IF(BQ904&lt;$K$45,"-",IF(BC904&lt;0,_xll.Dce_5575_1121_SigmaCr1(AN904,AG904,$B$23,$D$23),"-"))</f>
        <v>-</v>
      </c>
      <c r="BT904" s="10">
        <f t="shared" si="209"/>
        <v>0</v>
      </c>
      <c r="BU904" s="7" t="str">
        <f t="shared" si="210"/>
        <v>OK</v>
      </c>
    </row>
    <row r="905" spans="27:73">
      <c r="AA905" s="6" t="s">
        <v>282</v>
      </c>
      <c r="AB905" s="5" t="s">
        <v>283</v>
      </c>
      <c r="AC905" s="5" t="s">
        <v>284</v>
      </c>
      <c r="AD905" s="4">
        <v>0.88</v>
      </c>
      <c r="AE905" s="4">
        <v>28</v>
      </c>
      <c r="AF905" s="5">
        <v>114.3</v>
      </c>
      <c r="AG905" s="5">
        <v>6.5000000000000009</v>
      </c>
      <c r="AH905" s="6" t="str">
        <f t="shared" si="196"/>
        <v>114.3 x 6.5</v>
      </c>
      <c r="AI905" s="11" cm="1">
        <f t="array" ref="AI905">_xll.DCEPropSectPipe(AF905, AG905, "Area")</f>
        <v>2201.3139723703698</v>
      </c>
      <c r="AJ905" s="151" cm="1">
        <f t="array" ref="AJ905">_xll.DCEPropSectPipe(AF905, AG905, "Ix")</f>
        <v>3209265.3722516391</v>
      </c>
      <c r="AK905" s="151" cm="1">
        <f t="array" ref="AK905">_xll.DCEPropSectPipe(AF905, AG905, "W")</f>
        <v>56155.124623825708</v>
      </c>
      <c r="AL905" s="151" cm="1">
        <f t="array" ref="AL905">_xll.DCEPropSectPipe(AF905, AG905, "Sx")</f>
        <v>37813.500833333332</v>
      </c>
      <c r="AM905" s="11">
        <f>2*Cal!AG905</f>
        <v>13.000000000000002</v>
      </c>
      <c r="AN905" s="11">
        <f t="shared" si="197"/>
        <v>53.9</v>
      </c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B905" s="5" t="s">
        <v>307</v>
      </c>
      <c r="BC905" s="3">
        <v>-1098.1512707356615</v>
      </c>
      <c r="BD905" s="3">
        <v>0</v>
      </c>
      <c r="BE905" s="3">
        <v>2.8732336283179647</v>
      </c>
      <c r="BF905" s="3">
        <v>-2.4427286930286689</v>
      </c>
      <c r="BG905" s="3">
        <v>0</v>
      </c>
      <c r="BH905" s="153">
        <f t="shared" si="198"/>
        <v>2.4427286930286689</v>
      </c>
      <c r="BI905" s="153">
        <f t="shared" si="199"/>
        <v>2.8732336283179647</v>
      </c>
      <c r="BJ905" s="8">
        <f t="shared" si="200"/>
        <v>2.3755319918207864</v>
      </c>
      <c r="BK905" s="8">
        <f t="shared" si="201"/>
        <v>0.20714122661637416</v>
      </c>
      <c r="BL905" s="8">
        <f t="shared" si="202"/>
        <v>2.5826732184371606</v>
      </c>
      <c r="BM905" s="8">
        <f t="shared" si="203"/>
        <v>2.138068213418633E-2</v>
      </c>
      <c r="BN905" s="7" t="str">
        <f t="shared" si="204"/>
        <v>O/S</v>
      </c>
      <c r="BO905" s="9">
        <f t="shared" si="205"/>
        <v>0.20714122661637419</v>
      </c>
      <c r="BP905" s="7" t="str">
        <f t="shared" si="206"/>
        <v>OK</v>
      </c>
      <c r="BQ905" s="11">
        <f t="shared" si="207"/>
        <v>8.2923076923076913</v>
      </c>
      <c r="BR905" s="10" t="str">
        <f t="shared" si="208"/>
        <v>-</v>
      </c>
      <c r="BS905" s="9" t="str" cm="1">
        <f t="array" ref="BS905">IF(BQ905&lt;$K$45,"-",IF(BC905&lt;0,_xll.Dce_5575_1121_SigmaCr1(AN905,AG905,$B$23,$D$23),"-"))</f>
        <v>-</v>
      </c>
      <c r="BT905" s="10">
        <f t="shared" si="209"/>
        <v>0</v>
      </c>
      <c r="BU905" s="7" t="str">
        <f t="shared" si="210"/>
        <v>OK</v>
      </c>
    </row>
    <row r="906" spans="27:73">
      <c r="AA906" s="6" t="s">
        <v>282</v>
      </c>
      <c r="AB906" s="5" t="s">
        <v>283</v>
      </c>
      <c r="AC906" s="5" t="s">
        <v>284</v>
      </c>
      <c r="AD906" s="4">
        <v>1.31</v>
      </c>
      <c r="AE906" s="4">
        <v>28</v>
      </c>
      <c r="AF906" s="5">
        <v>114.3</v>
      </c>
      <c r="AG906" s="5">
        <v>6.5000000000000009</v>
      </c>
      <c r="AH906" s="6" t="str">
        <f t="shared" si="196"/>
        <v>114.3 x 6.5</v>
      </c>
      <c r="AI906" s="11" cm="1">
        <f t="array" ref="AI906">_xll.DCEPropSectPipe(AF906, AG906, "Area")</f>
        <v>2201.3139723703698</v>
      </c>
      <c r="AJ906" s="151" cm="1">
        <f t="array" ref="AJ906">_xll.DCEPropSectPipe(AF906, AG906, "Ix")</f>
        <v>3209265.3722516391</v>
      </c>
      <c r="AK906" s="151" cm="1">
        <f t="array" ref="AK906">_xll.DCEPropSectPipe(AF906, AG906, "W")</f>
        <v>56155.124623825708</v>
      </c>
      <c r="AL906" s="151" cm="1">
        <f t="array" ref="AL906">_xll.DCEPropSectPipe(AF906, AG906, "Sx")</f>
        <v>37813.500833333332</v>
      </c>
      <c r="AM906" s="11">
        <f>2*Cal!AG906</f>
        <v>13.000000000000002</v>
      </c>
      <c r="AN906" s="11">
        <f t="shared" si="197"/>
        <v>53.9</v>
      </c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B906" s="5" t="s">
        <v>307</v>
      </c>
      <c r="BC906" s="3">
        <v>-1098.1512707356615</v>
      </c>
      <c r="BD906" s="3">
        <v>0</v>
      </c>
      <c r="BE906" s="3">
        <v>2.9547773217460227</v>
      </c>
      <c r="BF906" s="3">
        <v>-3.7176060883551663</v>
      </c>
      <c r="BG906" s="3">
        <v>0</v>
      </c>
      <c r="BH906" s="153">
        <f t="shared" si="198"/>
        <v>3.7176060883551663</v>
      </c>
      <c r="BI906" s="153">
        <f t="shared" si="199"/>
        <v>2.9547773217460227</v>
      </c>
      <c r="BJ906" s="8">
        <f t="shared" si="200"/>
        <v>2.3755319918207864</v>
      </c>
      <c r="BK906" s="8">
        <f t="shared" si="201"/>
        <v>0.31524969900099825</v>
      </c>
      <c r="BL906" s="8">
        <f t="shared" si="202"/>
        <v>2.6907816908217845</v>
      </c>
      <c r="BM906" s="8">
        <f t="shared" si="203"/>
        <v>2.1987475738454942E-2</v>
      </c>
      <c r="BN906" s="7" t="str">
        <f t="shared" si="204"/>
        <v>O/S</v>
      </c>
      <c r="BO906" s="9">
        <f t="shared" si="205"/>
        <v>0.31524969900099831</v>
      </c>
      <c r="BP906" s="7" t="str">
        <f t="shared" si="206"/>
        <v>OK</v>
      </c>
      <c r="BQ906" s="11">
        <f t="shared" si="207"/>
        <v>8.2923076923076913</v>
      </c>
      <c r="BR906" s="10" t="str">
        <f t="shared" si="208"/>
        <v>-</v>
      </c>
      <c r="BS906" s="9" t="str" cm="1">
        <f t="array" ref="BS906">IF(BQ906&lt;$K$45,"-",IF(BC906&lt;0,_xll.Dce_5575_1121_SigmaCr1(AN906,AG906,$B$23,$D$23),"-"))</f>
        <v>-</v>
      </c>
      <c r="BT906" s="10">
        <f t="shared" si="209"/>
        <v>0</v>
      </c>
      <c r="BU906" s="7" t="str">
        <f t="shared" si="210"/>
        <v>OK</v>
      </c>
    </row>
    <row r="907" spans="27:73">
      <c r="AA907" s="6" t="s">
        <v>282</v>
      </c>
      <c r="AB907" s="5" t="s">
        <v>283</v>
      </c>
      <c r="AC907" s="5" t="s">
        <v>284</v>
      </c>
      <c r="AD907" s="4">
        <v>1.75</v>
      </c>
      <c r="AE907" s="4">
        <v>28</v>
      </c>
      <c r="AF907" s="5">
        <v>114.3</v>
      </c>
      <c r="AG907" s="5">
        <v>6.5000000000000009</v>
      </c>
      <c r="AH907" s="6" t="str">
        <f t="shared" si="196"/>
        <v>114.3 x 6.5</v>
      </c>
      <c r="AI907" s="11" cm="1">
        <f t="array" ref="AI907">_xll.DCEPropSectPipe(AF907, AG907, "Area")</f>
        <v>2201.3139723703698</v>
      </c>
      <c r="AJ907" s="151" cm="1">
        <f t="array" ref="AJ907">_xll.DCEPropSectPipe(AF907, AG907, "Ix")</f>
        <v>3209265.3722516391</v>
      </c>
      <c r="AK907" s="151" cm="1">
        <f t="array" ref="AK907">_xll.DCEPropSectPipe(AF907, AG907, "W")</f>
        <v>56155.124623825708</v>
      </c>
      <c r="AL907" s="151" cm="1">
        <f t="array" ref="AL907">_xll.DCEPropSectPipe(AF907, AG907, "Sx")</f>
        <v>37813.500833333332</v>
      </c>
      <c r="AM907" s="11">
        <f>2*Cal!AG907</f>
        <v>13.000000000000002</v>
      </c>
      <c r="AN907" s="11">
        <f t="shared" si="197"/>
        <v>53.9</v>
      </c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B907" s="5" t="s">
        <v>307</v>
      </c>
      <c r="BC907" s="3">
        <v>-1098.1512707356615</v>
      </c>
      <c r="BD907" s="3">
        <v>0</v>
      </c>
      <c r="BE907" s="3">
        <v>3.0363210151740803</v>
      </c>
      <c r="BF907" s="3">
        <v>-5.028158849556438</v>
      </c>
      <c r="BG907" s="3">
        <v>0</v>
      </c>
      <c r="BH907" s="153">
        <f t="shared" si="198"/>
        <v>5.028158849556438</v>
      </c>
      <c r="BI907" s="153">
        <f t="shared" si="199"/>
        <v>3.0363210151740803</v>
      </c>
      <c r="BJ907" s="8">
        <f t="shared" si="200"/>
        <v>2.3755319918207864</v>
      </c>
      <c r="BK907" s="8">
        <f t="shared" si="201"/>
        <v>0.42638341076991365</v>
      </c>
      <c r="BL907" s="8">
        <f t="shared" si="202"/>
        <v>2.8019154025907</v>
      </c>
      <c r="BM907" s="8">
        <f t="shared" si="203"/>
        <v>2.2594269342723558E-2</v>
      </c>
      <c r="BN907" s="7" t="str">
        <f t="shared" si="204"/>
        <v>O/S</v>
      </c>
      <c r="BO907" s="9">
        <f t="shared" si="205"/>
        <v>0.42638341076991371</v>
      </c>
      <c r="BP907" s="7" t="str">
        <f t="shared" si="206"/>
        <v>OK</v>
      </c>
      <c r="BQ907" s="11">
        <f t="shared" si="207"/>
        <v>8.2923076923076913</v>
      </c>
      <c r="BR907" s="10" t="str">
        <f t="shared" si="208"/>
        <v>-</v>
      </c>
      <c r="BS907" s="9" t="str" cm="1">
        <f t="array" ref="BS907">IF(BQ907&lt;$K$45,"-",IF(BC907&lt;0,_xll.Dce_5575_1121_SigmaCr1(AN907,AG907,$B$23,$D$23),"-"))</f>
        <v>-</v>
      </c>
      <c r="BT907" s="10">
        <f t="shared" si="209"/>
        <v>0</v>
      </c>
      <c r="BU907" s="7" t="str">
        <f t="shared" si="210"/>
        <v>OK</v>
      </c>
    </row>
    <row r="908" spans="27:73">
      <c r="AA908" s="6" t="s">
        <v>282</v>
      </c>
      <c r="AB908" s="5" t="s">
        <v>283</v>
      </c>
      <c r="AC908" s="5" t="s">
        <v>284</v>
      </c>
      <c r="AD908" s="4">
        <v>1.75</v>
      </c>
      <c r="AE908" s="4">
        <v>28</v>
      </c>
      <c r="AF908" s="5">
        <v>114.3</v>
      </c>
      <c r="AG908" s="5">
        <v>6.5000000000000009</v>
      </c>
      <c r="AH908" s="6" t="str">
        <f t="shared" si="196"/>
        <v>114.3 x 6.5</v>
      </c>
      <c r="AI908" s="11" cm="1">
        <f t="array" ref="AI908">_xll.DCEPropSectPipe(AF908, AG908, "Area")</f>
        <v>2201.3139723703698</v>
      </c>
      <c r="AJ908" s="151" cm="1">
        <f t="array" ref="AJ908">_xll.DCEPropSectPipe(AF908, AG908, "Ix")</f>
        <v>3209265.3722516391</v>
      </c>
      <c r="AK908" s="151" cm="1">
        <f t="array" ref="AK908">_xll.DCEPropSectPipe(AF908, AG908, "W")</f>
        <v>56155.124623825708</v>
      </c>
      <c r="AL908" s="151" cm="1">
        <f t="array" ref="AL908">_xll.DCEPropSectPipe(AF908, AG908, "Sx")</f>
        <v>37813.500833333332</v>
      </c>
      <c r="AM908" s="11">
        <f>2*Cal!AG908</f>
        <v>13.000000000000002</v>
      </c>
      <c r="AN908" s="11">
        <f t="shared" si="197"/>
        <v>53.9</v>
      </c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B908" s="5" t="s">
        <v>307</v>
      </c>
      <c r="BC908" s="3">
        <v>-1098.1512707356617</v>
      </c>
      <c r="BD908" s="3">
        <v>0</v>
      </c>
      <c r="BE908" s="3">
        <v>-3.4491938100856538</v>
      </c>
      <c r="BF908" s="3">
        <v>-5.0281588495564051</v>
      </c>
      <c r="BG908" s="3">
        <v>0</v>
      </c>
      <c r="BH908" s="153">
        <f t="shared" si="198"/>
        <v>5.0281588495564051</v>
      </c>
      <c r="BI908" s="153">
        <f t="shared" si="199"/>
        <v>3.4491938100856538</v>
      </c>
      <c r="BJ908" s="8">
        <f t="shared" si="200"/>
        <v>2.3755319918207869</v>
      </c>
      <c r="BK908" s="8">
        <f t="shared" si="201"/>
        <v>0.42638341076991088</v>
      </c>
      <c r="BL908" s="8">
        <f t="shared" si="202"/>
        <v>2.8019154025906978</v>
      </c>
      <c r="BM908" s="8">
        <f t="shared" si="203"/>
        <v>2.5666592422495253E-2</v>
      </c>
      <c r="BN908" s="7" t="str">
        <f t="shared" si="204"/>
        <v>O/S</v>
      </c>
      <c r="BO908" s="9">
        <f t="shared" si="205"/>
        <v>0.42638341076991093</v>
      </c>
      <c r="BP908" s="7" t="str">
        <f t="shared" si="206"/>
        <v>OK</v>
      </c>
      <c r="BQ908" s="11">
        <f t="shared" si="207"/>
        <v>8.2923076923076913</v>
      </c>
      <c r="BR908" s="10" t="str">
        <f t="shared" si="208"/>
        <v>-</v>
      </c>
      <c r="BS908" s="9" t="str" cm="1">
        <f t="array" ref="BS908">IF(BQ908&lt;$K$45,"-",IF(BC908&lt;0,_xll.Dce_5575_1121_SigmaCr1(AN908,AG908,$B$23,$D$23),"-"))</f>
        <v>-</v>
      </c>
      <c r="BT908" s="10">
        <f t="shared" si="209"/>
        <v>0</v>
      </c>
      <c r="BU908" s="7" t="str">
        <f t="shared" si="210"/>
        <v>OK</v>
      </c>
    </row>
    <row r="909" spans="27:73">
      <c r="AA909" s="6" t="s">
        <v>282</v>
      </c>
      <c r="AB909" s="5" t="s">
        <v>283</v>
      </c>
      <c r="AC909" s="5" t="s">
        <v>284</v>
      </c>
      <c r="AD909" s="4">
        <v>2.19</v>
      </c>
      <c r="AE909" s="4">
        <v>28</v>
      </c>
      <c r="AF909" s="5">
        <v>114.3</v>
      </c>
      <c r="AG909" s="5">
        <v>6.5000000000000009</v>
      </c>
      <c r="AH909" s="6" t="str">
        <f t="shared" si="196"/>
        <v>114.3 x 6.5</v>
      </c>
      <c r="AI909" s="11" cm="1">
        <f t="array" ref="AI909">_xll.DCEPropSectPipe(AF909, AG909, "Area")</f>
        <v>2201.3139723703698</v>
      </c>
      <c r="AJ909" s="151" cm="1">
        <f t="array" ref="AJ909">_xll.DCEPropSectPipe(AF909, AG909, "Ix")</f>
        <v>3209265.3722516391</v>
      </c>
      <c r="AK909" s="151" cm="1">
        <f t="array" ref="AK909">_xll.DCEPropSectPipe(AF909, AG909, "W")</f>
        <v>56155.124623825708</v>
      </c>
      <c r="AL909" s="151" cm="1">
        <f t="array" ref="AL909">_xll.DCEPropSectPipe(AF909, AG909, "Sx")</f>
        <v>37813.500833333332</v>
      </c>
      <c r="AM909" s="11">
        <f>2*Cal!AG909</f>
        <v>13.000000000000002</v>
      </c>
      <c r="AN909" s="11">
        <f t="shared" si="197"/>
        <v>53.9</v>
      </c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B909" s="5" t="s">
        <v>307</v>
      </c>
      <c r="BC909" s="3">
        <v>-1098.1512707356617</v>
      </c>
      <c r="BD909" s="3">
        <v>0</v>
      </c>
      <c r="BE909" s="3">
        <v>-3.3676501166575963</v>
      </c>
      <c r="BF909" s="3">
        <v>-3.5369742405813187</v>
      </c>
      <c r="BG909" s="3">
        <v>0</v>
      </c>
      <c r="BH909" s="153">
        <f t="shared" si="198"/>
        <v>3.5369742405813187</v>
      </c>
      <c r="BI909" s="153">
        <f t="shared" si="199"/>
        <v>3.3676501166575963</v>
      </c>
      <c r="BJ909" s="8">
        <f t="shared" si="200"/>
        <v>2.3755319918207869</v>
      </c>
      <c r="BK909" s="8">
        <f t="shared" si="201"/>
        <v>0.29993227851928872</v>
      </c>
      <c r="BL909" s="8">
        <f t="shared" si="202"/>
        <v>2.6754642703400755</v>
      </c>
      <c r="BM909" s="8">
        <f t="shared" si="203"/>
        <v>2.5059798818226644E-2</v>
      </c>
      <c r="BN909" s="7" t="str">
        <f t="shared" si="204"/>
        <v>O/S</v>
      </c>
      <c r="BO909" s="9">
        <f t="shared" si="205"/>
        <v>0.29993227851928878</v>
      </c>
      <c r="BP909" s="7" t="str">
        <f t="shared" si="206"/>
        <v>OK</v>
      </c>
      <c r="BQ909" s="11">
        <f t="shared" si="207"/>
        <v>8.2923076923076913</v>
      </c>
      <c r="BR909" s="10" t="str">
        <f t="shared" si="208"/>
        <v>-</v>
      </c>
      <c r="BS909" s="9" t="str" cm="1">
        <f t="array" ref="BS909">IF(BQ909&lt;$K$45,"-",IF(BC909&lt;0,_xll.Dce_5575_1121_SigmaCr1(AN909,AG909,$B$23,$D$23),"-"))</f>
        <v>-</v>
      </c>
      <c r="BT909" s="10">
        <f t="shared" si="209"/>
        <v>0</v>
      </c>
      <c r="BU909" s="7" t="str">
        <f t="shared" si="210"/>
        <v>OK</v>
      </c>
    </row>
    <row r="910" spans="27:73">
      <c r="AA910" s="6" t="s">
        <v>282</v>
      </c>
      <c r="AB910" s="5" t="s">
        <v>283</v>
      </c>
      <c r="AC910" s="5" t="s">
        <v>284</v>
      </c>
      <c r="AD910" s="4">
        <v>2.62</v>
      </c>
      <c r="AE910" s="4">
        <v>28</v>
      </c>
      <c r="AF910" s="5">
        <v>114.3</v>
      </c>
      <c r="AG910" s="5">
        <v>6.5000000000000009</v>
      </c>
      <c r="AH910" s="6" t="str">
        <f t="shared" si="196"/>
        <v>114.3 x 6.5</v>
      </c>
      <c r="AI910" s="11" cm="1">
        <f t="array" ref="AI910">_xll.DCEPropSectPipe(AF910, AG910, "Area")</f>
        <v>2201.3139723703698</v>
      </c>
      <c r="AJ910" s="151" cm="1">
        <f t="array" ref="AJ910">_xll.DCEPropSectPipe(AF910, AG910, "Ix")</f>
        <v>3209265.3722516391</v>
      </c>
      <c r="AK910" s="151" cm="1">
        <f t="array" ref="AK910">_xll.DCEPropSectPipe(AF910, AG910, "W")</f>
        <v>56155.124623825708</v>
      </c>
      <c r="AL910" s="151" cm="1">
        <f t="array" ref="AL910">_xll.DCEPropSectPipe(AF910, AG910, "Sx")</f>
        <v>37813.500833333332</v>
      </c>
      <c r="AM910" s="11">
        <f>2*Cal!AG910</f>
        <v>13.000000000000002</v>
      </c>
      <c r="AN910" s="11">
        <f t="shared" si="197"/>
        <v>53.9</v>
      </c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B910" s="5" t="s">
        <v>307</v>
      </c>
      <c r="BC910" s="3">
        <v>-1098.1512707356617</v>
      </c>
      <c r="BD910" s="3">
        <v>0</v>
      </c>
      <c r="BE910" s="3">
        <v>-3.2861064232295387</v>
      </c>
      <c r="BF910" s="3">
        <v>-2.081464997481008</v>
      </c>
      <c r="BG910" s="3">
        <v>0</v>
      </c>
      <c r="BH910" s="153">
        <f t="shared" si="198"/>
        <v>2.081464997481008</v>
      </c>
      <c r="BI910" s="153">
        <f t="shared" si="199"/>
        <v>3.2861064232295387</v>
      </c>
      <c r="BJ910" s="8">
        <f t="shared" si="200"/>
        <v>2.3755319918207869</v>
      </c>
      <c r="BK910" s="8">
        <f t="shared" si="201"/>
        <v>0.17650638565295793</v>
      </c>
      <c r="BL910" s="8">
        <f t="shared" si="202"/>
        <v>2.5520383774737447</v>
      </c>
      <c r="BM910" s="8">
        <f t="shared" si="203"/>
        <v>2.4453005213958032E-2</v>
      </c>
      <c r="BN910" s="7" t="str">
        <f t="shared" si="204"/>
        <v>O/S</v>
      </c>
      <c r="BO910" s="9">
        <f t="shared" si="205"/>
        <v>0.17650638565295795</v>
      </c>
      <c r="BP910" s="7" t="str">
        <f t="shared" si="206"/>
        <v>OK</v>
      </c>
      <c r="BQ910" s="11">
        <f t="shared" si="207"/>
        <v>8.2923076923076913</v>
      </c>
      <c r="BR910" s="10" t="str">
        <f t="shared" si="208"/>
        <v>-</v>
      </c>
      <c r="BS910" s="9" t="str" cm="1">
        <f t="array" ref="BS910">IF(BQ910&lt;$K$45,"-",IF(BC910&lt;0,_xll.Dce_5575_1121_SigmaCr1(AN910,AG910,$B$23,$D$23),"-"))</f>
        <v>-</v>
      </c>
      <c r="BT910" s="10">
        <f t="shared" si="209"/>
        <v>0</v>
      </c>
      <c r="BU910" s="7" t="str">
        <f t="shared" si="210"/>
        <v>OK</v>
      </c>
    </row>
    <row r="911" spans="27:73">
      <c r="AA911" s="6" t="s">
        <v>282</v>
      </c>
      <c r="AB911" s="5" t="s">
        <v>283</v>
      </c>
      <c r="AC911" s="5" t="s">
        <v>284</v>
      </c>
      <c r="AD911" s="4">
        <v>3.06</v>
      </c>
      <c r="AE911" s="4">
        <v>28</v>
      </c>
      <c r="AF911" s="5">
        <v>114.3</v>
      </c>
      <c r="AG911" s="5">
        <v>6.5000000000000009</v>
      </c>
      <c r="AH911" s="6" t="str">
        <f t="shared" si="196"/>
        <v>114.3 x 6.5</v>
      </c>
      <c r="AI911" s="11" cm="1">
        <f t="array" ref="AI911">_xll.DCEPropSectPipe(AF911, AG911, "Area")</f>
        <v>2201.3139723703698</v>
      </c>
      <c r="AJ911" s="151" cm="1">
        <f t="array" ref="AJ911">_xll.DCEPropSectPipe(AF911, AG911, "Ix")</f>
        <v>3209265.3722516391</v>
      </c>
      <c r="AK911" s="151" cm="1">
        <f t="array" ref="AK911">_xll.DCEPropSectPipe(AF911, AG911, "W")</f>
        <v>56155.124623825708</v>
      </c>
      <c r="AL911" s="151" cm="1">
        <f t="array" ref="AL911">_xll.DCEPropSectPipe(AF911, AG911, "Sx")</f>
        <v>37813.500833333332</v>
      </c>
      <c r="AM911" s="11">
        <f>2*Cal!AG911</f>
        <v>13.000000000000002</v>
      </c>
      <c r="AN911" s="11">
        <f t="shared" si="197"/>
        <v>53.9</v>
      </c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B911" s="5" t="s">
        <v>307</v>
      </c>
      <c r="BC911" s="3">
        <v>-1098.1512707356617</v>
      </c>
      <c r="BD911" s="3">
        <v>0</v>
      </c>
      <c r="BE911" s="3">
        <v>-3.2045627298014807</v>
      </c>
      <c r="BF911" s="3">
        <v>-0.66163112025547255</v>
      </c>
      <c r="BG911" s="3">
        <v>0</v>
      </c>
      <c r="BH911" s="153">
        <f t="shared" si="198"/>
        <v>0.66163112025547255</v>
      </c>
      <c r="BI911" s="153">
        <f t="shared" si="199"/>
        <v>3.2045627298014807</v>
      </c>
      <c r="BJ911" s="8">
        <f t="shared" si="200"/>
        <v>2.3755319918207869</v>
      </c>
      <c r="BK911" s="8">
        <f t="shared" si="201"/>
        <v>5.6105732170918521E-2</v>
      </c>
      <c r="BL911" s="8">
        <f t="shared" si="202"/>
        <v>2.4316377239917055</v>
      </c>
      <c r="BM911" s="8">
        <f t="shared" si="203"/>
        <v>2.3846211609689416E-2</v>
      </c>
      <c r="BN911" s="7" t="str">
        <f t="shared" si="204"/>
        <v>O/S</v>
      </c>
      <c r="BO911" s="9">
        <f t="shared" si="205"/>
        <v>5.6105732170918535E-2</v>
      </c>
      <c r="BP911" s="7" t="str">
        <f t="shared" si="206"/>
        <v>OK</v>
      </c>
      <c r="BQ911" s="11">
        <f t="shared" si="207"/>
        <v>8.2923076923076913</v>
      </c>
      <c r="BR911" s="10" t="str">
        <f t="shared" si="208"/>
        <v>-</v>
      </c>
      <c r="BS911" s="9" t="str" cm="1">
        <f t="array" ref="BS911">IF(BQ911&lt;$K$45,"-",IF(BC911&lt;0,_xll.Dce_5575_1121_SigmaCr1(AN911,AG911,$B$23,$D$23),"-"))</f>
        <v>-</v>
      </c>
      <c r="BT911" s="10">
        <f t="shared" si="209"/>
        <v>0</v>
      </c>
      <c r="BU911" s="7" t="str">
        <f t="shared" si="210"/>
        <v>OK</v>
      </c>
    </row>
    <row r="912" spans="27:73">
      <c r="AA912" s="6" t="s">
        <v>282</v>
      </c>
      <c r="AB912" s="5" t="s">
        <v>283</v>
      </c>
      <c r="AC912" s="5" t="s">
        <v>284</v>
      </c>
      <c r="AD912" s="4">
        <v>3.5</v>
      </c>
      <c r="AE912" s="4">
        <v>28</v>
      </c>
      <c r="AF912" s="5">
        <v>114.3</v>
      </c>
      <c r="AG912" s="5">
        <v>6.5000000000000009</v>
      </c>
      <c r="AH912" s="6" t="str">
        <f t="shared" si="196"/>
        <v>114.3 x 6.5</v>
      </c>
      <c r="AI912" s="11" cm="1">
        <f t="array" ref="AI912">_xll.DCEPropSectPipe(AF912, AG912, "Area")</f>
        <v>2201.3139723703698</v>
      </c>
      <c r="AJ912" s="151" cm="1">
        <f t="array" ref="AJ912">_xll.DCEPropSectPipe(AF912, AG912, "Ix")</f>
        <v>3209265.3722516391</v>
      </c>
      <c r="AK912" s="151" cm="1">
        <f t="array" ref="AK912">_xll.DCEPropSectPipe(AF912, AG912, "W")</f>
        <v>56155.124623825708</v>
      </c>
      <c r="AL912" s="151" cm="1">
        <f t="array" ref="AL912">_xll.DCEPropSectPipe(AF912, AG912, "Sx")</f>
        <v>37813.500833333332</v>
      </c>
      <c r="AM912" s="11">
        <f>2*Cal!AG912</f>
        <v>13.000000000000002</v>
      </c>
      <c r="AN912" s="11">
        <f t="shared" si="197"/>
        <v>53.9</v>
      </c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B912" s="5" t="s">
        <v>307</v>
      </c>
      <c r="BC912" s="3">
        <v>-1098.1512707356617</v>
      </c>
      <c r="BD912" s="3">
        <v>0</v>
      </c>
      <c r="BE912" s="3">
        <v>-3.1230190363734236</v>
      </c>
      <c r="BF912" s="3">
        <v>0.72252739109528763</v>
      </c>
      <c r="BG912" s="3">
        <v>0</v>
      </c>
      <c r="BH912" s="153">
        <f t="shared" si="198"/>
        <v>0.72252739109528763</v>
      </c>
      <c r="BI912" s="153">
        <f t="shared" si="199"/>
        <v>3.1230190363734236</v>
      </c>
      <c r="BJ912" s="8">
        <f t="shared" si="200"/>
        <v>2.3755319918207869</v>
      </c>
      <c r="BK912" s="8">
        <f t="shared" si="201"/>
        <v>6.1269681926829536E-2</v>
      </c>
      <c r="BL912" s="8">
        <f t="shared" si="202"/>
        <v>2.4368016737476164</v>
      </c>
      <c r="BM912" s="8">
        <f t="shared" si="203"/>
        <v>2.3239418005420807E-2</v>
      </c>
      <c r="BN912" s="7" t="str">
        <f t="shared" si="204"/>
        <v>O/S</v>
      </c>
      <c r="BO912" s="9">
        <f t="shared" si="205"/>
        <v>6.1269681926829543E-2</v>
      </c>
      <c r="BP912" s="7" t="str">
        <f t="shared" si="206"/>
        <v>OK</v>
      </c>
      <c r="BQ912" s="11">
        <f t="shared" si="207"/>
        <v>8.2923076923076913</v>
      </c>
      <c r="BR912" s="10" t="str">
        <f t="shared" si="208"/>
        <v>-</v>
      </c>
      <c r="BS912" s="9" t="str" cm="1">
        <f t="array" ref="BS912">IF(BQ912&lt;$K$45,"-",IF(BC912&lt;0,_xll.Dce_5575_1121_SigmaCr1(AN912,AG912,$B$23,$D$23),"-"))</f>
        <v>-</v>
      </c>
      <c r="BT912" s="10">
        <f t="shared" si="209"/>
        <v>0</v>
      </c>
      <c r="BU912" s="7" t="str">
        <f t="shared" si="210"/>
        <v>OK</v>
      </c>
    </row>
    <row r="913" spans="27:73">
      <c r="AA913" s="6" t="s">
        <v>282</v>
      </c>
      <c r="AB913" s="5" t="s">
        <v>283</v>
      </c>
      <c r="AC913" s="5" t="s">
        <v>284</v>
      </c>
      <c r="AD913" s="4">
        <v>3.5</v>
      </c>
      <c r="AE913" s="4">
        <v>28</v>
      </c>
      <c r="AF913" s="5">
        <v>114.3</v>
      </c>
      <c r="AG913" s="5">
        <v>6.5000000000000009</v>
      </c>
      <c r="AH913" s="6" t="str">
        <f t="shared" si="196"/>
        <v>114.3 x 6.5</v>
      </c>
      <c r="AI913" s="11" cm="1">
        <f t="array" ref="AI913">_xll.DCEPropSectPipe(AF913, AG913, "Area")</f>
        <v>2201.3139723703698</v>
      </c>
      <c r="AJ913" s="151" cm="1">
        <f t="array" ref="AJ913">_xll.DCEPropSectPipe(AF913, AG913, "Ix")</f>
        <v>3209265.3722516391</v>
      </c>
      <c r="AK913" s="151" cm="1">
        <f t="array" ref="AK913">_xll.DCEPropSectPipe(AF913, AG913, "W")</f>
        <v>56155.124623825708</v>
      </c>
      <c r="AL913" s="151" cm="1">
        <f t="array" ref="AL913">_xll.DCEPropSectPipe(AF913, AG913, "Sx")</f>
        <v>37813.500833333332</v>
      </c>
      <c r="AM913" s="11">
        <f>2*Cal!AG913</f>
        <v>13.000000000000002</v>
      </c>
      <c r="AN913" s="11">
        <f t="shared" si="197"/>
        <v>53.9</v>
      </c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B913" s="5" t="s">
        <v>307</v>
      </c>
      <c r="BC913" s="3">
        <v>103.48396196215486</v>
      </c>
      <c r="BD913" s="3">
        <v>0</v>
      </c>
      <c r="BE913" s="3">
        <v>-0.3405477414667259</v>
      </c>
      <c r="BF913" s="3">
        <v>0.72252739109544262</v>
      </c>
      <c r="BG913" s="3">
        <v>0</v>
      </c>
      <c r="BH913" s="153">
        <f t="shared" si="198"/>
        <v>0.72252739109544262</v>
      </c>
      <c r="BI913" s="153">
        <f t="shared" si="199"/>
        <v>0.3405477414667259</v>
      </c>
      <c r="BJ913" s="8">
        <f t="shared" si="200"/>
        <v>0.22385755845529445</v>
      </c>
      <c r="BK913" s="8">
        <f t="shared" si="201"/>
        <v>6.1269681926842678E-2</v>
      </c>
      <c r="BL913" s="8">
        <f t="shared" si="202"/>
        <v>0.2851272403821371</v>
      </c>
      <c r="BM913" s="8">
        <f t="shared" si="203"/>
        <v>2.5341284259148898E-3</v>
      </c>
      <c r="BN913" s="7" t="str">
        <f t="shared" si="204"/>
        <v>OK</v>
      </c>
      <c r="BO913" s="9">
        <f t="shared" si="205"/>
        <v>6.1269681926842685E-2</v>
      </c>
      <c r="BP913" s="7" t="str">
        <f t="shared" si="206"/>
        <v>OK</v>
      </c>
      <c r="BQ913" s="11">
        <f t="shared" si="207"/>
        <v>8.2923076923076913</v>
      </c>
      <c r="BR913" s="10" t="str">
        <f t="shared" si="208"/>
        <v>-</v>
      </c>
      <c r="BS913" s="9" t="str" cm="1">
        <f t="array" ref="BS913">IF(BQ913&lt;$K$45,"-",IF(BC913&lt;0,_xll.Dce_5575_1121_SigmaCr1(AN913,AG913,$B$23,$D$23),"-"))</f>
        <v>-</v>
      </c>
      <c r="BT913" s="10">
        <f t="shared" si="209"/>
        <v>0</v>
      </c>
      <c r="BU913" s="7" t="str">
        <f t="shared" si="210"/>
        <v>OK</v>
      </c>
    </row>
    <row r="914" spans="27:73">
      <c r="AA914" s="6" t="s">
        <v>282</v>
      </c>
      <c r="AB914" s="5" t="s">
        <v>283</v>
      </c>
      <c r="AC914" s="5" t="s">
        <v>284</v>
      </c>
      <c r="AD914" s="4">
        <v>3.94</v>
      </c>
      <c r="AE914" s="4">
        <v>28</v>
      </c>
      <c r="AF914" s="5">
        <v>114.3</v>
      </c>
      <c r="AG914" s="5">
        <v>6.5000000000000009</v>
      </c>
      <c r="AH914" s="6" t="str">
        <f t="shared" si="196"/>
        <v>114.3 x 6.5</v>
      </c>
      <c r="AI914" s="11" cm="1">
        <f t="array" ref="AI914">_xll.DCEPropSectPipe(AF914, AG914, "Area")</f>
        <v>2201.3139723703698</v>
      </c>
      <c r="AJ914" s="151" cm="1">
        <f t="array" ref="AJ914">_xll.DCEPropSectPipe(AF914, AG914, "Ix")</f>
        <v>3209265.3722516391</v>
      </c>
      <c r="AK914" s="151" cm="1">
        <f t="array" ref="AK914">_xll.DCEPropSectPipe(AF914, AG914, "W")</f>
        <v>56155.124623825708</v>
      </c>
      <c r="AL914" s="151" cm="1">
        <f t="array" ref="AL914">_xll.DCEPropSectPipe(AF914, AG914, "Sx")</f>
        <v>37813.500833333332</v>
      </c>
      <c r="AM914" s="11">
        <f>2*Cal!AG914</f>
        <v>13.000000000000002</v>
      </c>
      <c r="AN914" s="11">
        <f t="shared" si="197"/>
        <v>53.9</v>
      </c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B914" s="5" t="s">
        <v>307</v>
      </c>
      <c r="BC914" s="3">
        <v>103.48396196215486</v>
      </c>
      <c r="BD914" s="3">
        <v>0</v>
      </c>
      <c r="BE914" s="3">
        <v>-0.259004048038668</v>
      </c>
      <c r="BF914" s="3">
        <v>0.85367934504974752</v>
      </c>
      <c r="BG914" s="3">
        <v>0</v>
      </c>
      <c r="BH914" s="153">
        <f t="shared" si="198"/>
        <v>0.85367934504974752</v>
      </c>
      <c r="BI914" s="153">
        <f t="shared" si="199"/>
        <v>0.259004048038668</v>
      </c>
      <c r="BJ914" s="8">
        <f t="shared" si="200"/>
        <v>0.22385755845529445</v>
      </c>
      <c r="BK914" s="8">
        <f t="shared" si="201"/>
        <v>7.2391251298325104E-2</v>
      </c>
      <c r="BL914" s="8">
        <f t="shared" si="202"/>
        <v>0.29624880975361956</v>
      </c>
      <c r="BM914" s="8">
        <f t="shared" si="203"/>
        <v>1.9273348216462757E-3</v>
      </c>
      <c r="BN914" s="7" t="str">
        <f t="shared" si="204"/>
        <v>OK</v>
      </c>
      <c r="BO914" s="9">
        <f t="shared" si="205"/>
        <v>7.2391251298325118E-2</v>
      </c>
      <c r="BP914" s="7" t="str">
        <f t="shared" si="206"/>
        <v>OK</v>
      </c>
      <c r="BQ914" s="11">
        <f t="shared" si="207"/>
        <v>8.2923076923076913</v>
      </c>
      <c r="BR914" s="10" t="str">
        <f t="shared" si="208"/>
        <v>-</v>
      </c>
      <c r="BS914" s="9" t="str" cm="1">
        <f t="array" ref="BS914">IF(BQ914&lt;$K$45,"-",IF(BC914&lt;0,_xll.Dce_5575_1121_SigmaCr1(AN914,AG914,$B$23,$D$23),"-"))</f>
        <v>-</v>
      </c>
      <c r="BT914" s="10">
        <f t="shared" si="209"/>
        <v>0</v>
      </c>
      <c r="BU914" s="7" t="str">
        <f t="shared" si="210"/>
        <v>OK</v>
      </c>
    </row>
    <row r="915" spans="27:73">
      <c r="AA915" s="6" t="s">
        <v>282</v>
      </c>
      <c r="AB915" s="5" t="s">
        <v>283</v>
      </c>
      <c r="AC915" s="5" t="s">
        <v>284</v>
      </c>
      <c r="AD915" s="4">
        <v>4.38</v>
      </c>
      <c r="AE915" s="4">
        <v>28</v>
      </c>
      <c r="AF915" s="5">
        <v>114.3</v>
      </c>
      <c r="AG915" s="5">
        <v>6.5000000000000009</v>
      </c>
      <c r="AH915" s="6" t="str">
        <f t="shared" si="196"/>
        <v>114.3 x 6.5</v>
      </c>
      <c r="AI915" s="11" cm="1">
        <f t="array" ref="AI915">_xll.DCEPropSectPipe(AF915, AG915, "Area")</f>
        <v>2201.3139723703698</v>
      </c>
      <c r="AJ915" s="151" cm="1">
        <f t="array" ref="AJ915">_xll.DCEPropSectPipe(AF915, AG915, "Ix")</f>
        <v>3209265.3722516391</v>
      </c>
      <c r="AK915" s="151" cm="1">
        <f t="array" ref="AK915">_xll.DCEPropSectPipe(AF915, AG915, "W")</f>
        <v>56155.124623825708</v>
      </c>
      <c r="AL915" s="151" cm="1">
        <f t="array" ref="AL915">_xll.DCEPropSectPipe(AF915, AG915, "Sx")</f>
        <v>37813.500833333332</v>
      </c>
      <c r="AM915" s="11">
        <f>2*Cal!AG915</f>
        <v>13.000000000000002</v>
      </c>
      <c r="AN915" s="11">
        <f t="shared" si="197"/>
        <v>53.9</v>
      </c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B915" s="5" t="s">
        <v>307</v>
      </c>
      <c r="BC915" s="3">
        <v>103.48396196215486</v>
      </c>
      <c r="BD915" s="3">
        <v>0</v>
      </c>
      <c r="BE915" s="3">
        <v>-0.1774603546106101</v>
      </c>
      <c r="BF915" s="3">
        <v>0.94915593312927715</v>
      </c>
      <c r="BG915" s="3">
        <v>0</v>
      </c>
      <c r="BH915" s="153">
        <f t="shared" si="198"/>
        <v>0.94915593312927715</v>
      </c>
      <c r="BI915" s="153">
        <f t="shared" si="199"/>
        <v>0.1774603546106101</v>
      </c>
      <c r="BJ915" s="8">
        <f t="shared" si="200"/>
        <v>0.22385755845529445</v>
      </c>
      <c r="BK915" s="8">
        <f t="shared" si="201"/>
        <v>8.0487581285516169E-2</v>
      </c>
      <c r="BL915" s="8">
        <f t="shared" si="202"/>
        <v>0.30434513974081062</v>
      </c>
      <c r="BM915" s="8">
        <f t="shared" si="203"/>
        <v>1.320541217377662E-3</v>
      </c>
      <c r="BN915" s="7" t="str">
        <f t="shared" si="204"/>
        <v>OK</v>
      </c>
      <c r="BO915" s="9">
        <f t="shared" si="205"/>
        <v>8.0487581285516183E-2</v>
      </c>
      <c r="BP915" s="7" t="str">
        <f t="shared" si="206"/>
        <v>OK</v>
      </c>
      <c r="BQ915" s="11">
        <f t="shared" si="207"/>
        <v>8.2923076923076913</v>
      </c>
      <c r="BR915" s="10" t="str">
        <f t="shared" si="208"/>
        <v>-</v>
      </c>
      <c r="BS915" s="9" t="str" cm="1">
        <f t="array" ref="BS915">IF(BQ915&lt;$K$45,"-",IF(BC915&lt;0,_xll.Dce_5575_1121_SigmaCr1(AN915,AG915,$B$23,$D$23),"-"))</f>
        <v>-</v>
      </c>
      <c r="BT915" s="10">
        <f t="shared" si="209"/>
        <v>0</v>
      </c>
      <c r="BU915" s="7" t="str">
        <f t="shared" si="210"/>
        <v>OK</v>
      </c>
    </row>
    <row r="916" spans="27:73">
      <c r="AA916" s="6" t="s">
        <v>282</v>
      </c>
      <c r="AB916" s="5" t="s">
        <v>283</v>
      </c>
      <c r="AC916" s="5" t="s">
        <v>284</v>
      </c>
      <c r="AD916" s="4">
        <v>4.8099999999999996</v>
      </c>
      <c r="AE916" s="4">
        <v>28</v>
      </c>
      <c r="AF916" s="5">
        <v>114.3</v>
      </c>
      <c r="AG916" s="5">
        <v>6.5000000000000009</v>
      </c>
      <c r="AH916" s="6" t="str">
        <f t="shared" si="196"/>
        <v>114.3 x 6.5</v>
      </c>
      <c r="AI916" s="11" cm="1">
        <f t="array" ref="AI916">_xll.DCEPropSectPipe(AF916, AG916, "Area")</f>
        <v>2201.3139723703698</v>
      </c>
      <c r="AJ916" s="151" cm="1">
        <f t="array" ref="AJ916">_xll.DCEPropSectPipe(AF916, AG916, "Ix")</f>
        <v>3209265.3722516391</v>
      </c>
      <c r="AK916" s="151" cm="1">
        <f t="array" ref="AK916">_xll.DCEPropSectPipe(AF916, AG916, "W")</f>
        <v>56155.124623825708</v>
      </c>
      <c r="AL916" s="151" cm="1">
        <f t="array" ref="AL916">_xll.DCEPropSectPipe(AF916, AG916, "Sx")</f>
        <v>37813.500833333332</v>
      </c>
      <c r="AM916" s="11">
        <f>2*Cal!AG916</f>
        <v>13.000000000000002</v>
      </c>
      <c r="AN916" s="11">
        <f t="shared" si="197"/>
        <v>53.9</v>
      </c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B916" s="5" t="s">
        <v>307</v>
      </c>
      <c r="BC916" s="3">
        <v>103.48396196215486</v>
      </c>
      <c r="BD916" s="3">
        <v>0</v>
      </c>
      <c r="BE916" s="3">
        <v>-9.5916661182552224E-2</v>
      </c>
      <c r="BF916" s="3">
        <v>1.0089571553340315</v>
      </c>
      <c r="BG916" s="3">
        <v>0</v>
      </c>
      <c r="BH916" s="153">
        <f t="shared" si="198"/>
        <v>1.0089571553340315</v>
      </c>
      <c r="BI916" s="153">
        <f t="shared" si="199"/>
        <v>9.5916661182552224E-2</v>
      </c>
      <c r="BJ916" s="8">
        <f t="shared" si="200"/>
        <v>0.22385755845529445</v>
      </c>
      <c r="BK916" s="8">
        <f t="shared" si="201"/>
        <v>8.5558671888415885E-2</v>
      </c>
      <c r="BL916" s="8">
        <f t="shared" si="202"/>
        <v>0.30941623034371035</v>
      </c>
      <c r="BM916" s="8">
        <f t="shared" si="203"/>
        <v>7.1374761310904827E-4</v>
      </c>
      <c r="BN916" s="7" t="str">
        <f t="shared" si="204"/>
        <v>OK</v>
      </c>
      <c r="BO916" s="9">
        <f t="shared" si="205"/>
        <v>8.5558671888415899E-2</v>
      </c>
      <c r="BP916" s="7" t="str">
        <f t="shared" si="206"/>
        <v>OK</v>
      </c>
      <c r="BQ916" s="11">
        <f t="shared" si="207"/>
        <v>8.2923076923076913</v>
      </c>
      <c r="BR916" s="10" t="str">
        <f t="shared" si="208"/>
        <v>-</v>
      </c>
      <c r="BS916" s="9" t="str" cm="1">
        <f t="array" ref="BS916">IF(BQ916&lt;$K$45,"-",IF(BC916&lt;0,_xll.Dce_5575_1121_SigmaCr1(AN916,AG916,$B$23,$D$23),"-"))</f>
        <v>-</v>
      </c>
      <c r="BT916" s="10">
        <f t="shared" si="209"/>
        <v>0</v>
      </c>
      <c r="BU916" s="7" t="str">
        <f t="shared" si="210"/>
        <v>OK</v>
      </c>
    </row>
    <row r="917" spans="27:73">
      <c r="AA917" s="6" t="s">
        <v>282</v>
      </c>
      <c r="AB917" s="5" t="s">
        <v>283</v>
      </c>
      <c r="AC917" s="5" t="s">
        <v>284</v>
      </c>
      <c r="AD917" s="4">
        <v>5.25</v>
      </c>
      <c r="AE917" s="4">
        <v>28</v>
      </c>
      <c r="AF917" s="5">
        <v>114.3</v>
      </c>
      <c r="AG917" s="5">
        <v>6.5000000000000009</v>
      </c>
      <c r="AH917" s="6" t="str">
        <f t="shared" si="196"/>
        <v>114.3 x 6.5</v>
      </c>
      <c r="AI917" s="11" cm="1">
        <f t="array" ref="AI917">_xll.DCEPropSectPipe(AF917, AG917, "Area")</f>
        <v>2201.3139723703698</v>
      </c>
      <c r="AJ917" s="151" cm="1">
        <f t="array" ref="AJ917">_xll.DCEPropSectPipe(AF917, AG917, "Ix")</f>
        <v>3209265.3722516391</v>
      </c>
      <c r="AK917" s="151" cm="1">
        <f t="array" ref="AK917">_xll.DCEPropSectPipe(AF917, AG917, "W")</f>
        <v>56155.124623825708</v>
      </c>
      <c r="AL917" s="151" cm="1">
        <f t="array" ref="AL917">_xll.DCEPropSectPipe(AF917, AG917, "Sx")</f>
        <v>37813.500833333332</v>
      </c>
      <c r="AM917" s="11">
        <f>2*Cal!AG917</f>
        <v>13.000000000000002</v>
      </c>
      <c r="AN917" s="11">
        <f t="shared" si="197"/>
        <v>53.9</v>
      </c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B917" s="5" t="s">
        <v>307</v>
      </c>
      <c r="BC917" s="3">
        <v>103.48396196215486</v>
      </c>
      <c r="BD917" s="3">
        <v>0</v>
      </c>
      <c r="BE917" s="3">
        <v>-1.4372967754494358E-2</v>
      </c>
      <c r="BF917" s="3">
        <v>1.0330830116640106</v>
      </c>
      <c r="BG917" s="3">
        <v>0</v>
      </c>
      <c r="BH917" s="153">
        <f t="shared" si="198"/>
        <v>1.0330830116640106</v>
      </c>
      <c r="BI917" s="153">
        <f t="shared" si="199"/>
        <v>1.4372967754494358E-2</v>
      </c>
      <c r="BJ917" s="8">
        <f t="shared" si="200"/>
        <v>0.22385755845529445</v>
      </c>
      <c r="BK917" s="8">
        <f t="shared" si="201"/>
        <v>8.7604523107024226E-2</v>
      </c>
      <c r="BL917" s="8">
        <f t="shared" si="202"/>
        <v>0.31146208156231869</v>
      </c>
      <c r="BM917" s="8">
        <f t="shared" si="203"/>
        <v>1.0695400884043464E-4</v>
      </c>
      <c r="BN917" s="7" t="str">
        <f t="shared" si="204"/>
        <v>OK</v>
      </c>
      <c r="BO917" s="9">
        <f t="shared" si="205"/>
        <v>8.760452310702424E-2</v>
      </c>
      <c r="BP917" s="7" t="str">
        <f t="shared" si="206"/>
        <v>OK</v>
      </c>
      <c r="BQ917" s="11">
        <f t="shared" si="207"/>
        <v>8.2923076923076913</v>
      </c>
      <c r="BR917" s="10" t="str">
        <f t="shared" si="208"/>
        <v>-</v>
      </c>
      <c r="BS917" s="9" t="str" cm="1">
        <f t="array" ref="BS917">IF(BQ917&lt;$K$45,"-",IF(BC917&lt;0,_xll.Dce_5575_1121_SigmaCr1(AN917,AG917,$B$23,$D$23),"-"))</f>
        <v>-</v>
      </c>
      <c r="BT917" s="10">
        <f t="shared" si="209"/>
        <v>0</v>
      </c>
      <c r="BU917" s="7" t="str">
        <f t="shared" si="210"/>
        <v>OK</v>
      </c>
    </row>
    <row r="918" spans="27:73">
      <c r="AA918" s="6" t="s">
        <v>282</v>
      </c>
      <c r="AB918" s="5" t="s">
        <v>283</v>
      </c>
      <c r="AC918" s="5" t="s">
        <v>284</v>
      </c>
      <c r="AD918" s="4">
        <v>5.25</v>
      </c>
      <c r="AE918" s="4">
        <v>28</v>
      </c>
      <c r="AF918" s="5">
        <v>114.3</v>
      </c>
      <c r="AG918" s="5">
        <v>6.5000000000000009</v>
      </c>
      <c r="AH918" s="6" t="str">
        <f t="shared" si="196"/>
        <v>114.3 x 6.5</v>
      </c>
      <c r="AI918" s="11" cm="1">
        <f t="array" ref="AI918">_xll.DCEPropSectPipe(AF918, AG918, "Area")</f>
        <v>2201.3139723703698</v>
      </c>
      <c r="AJ918" s="151" cm="1">
        <f t="array" ref="AJ918">_xll.DCEPropSectPipe(AF918, AG918, "Ix")</f>
        <v>3209265.3722516391</v>
      </c>
      <c r="AK918" s="151" cm="1">
        <f t="array" ref="AK918">_xll.DCEPropSectPipe(AF918, AG918, "W")</f>
        <v>56155.124623825708</v>
      </c>
      <c r="AL918" s="151" cm="1">
        <f t="array" ref="AL918">_xll.DCEPropSectPipe(AF918, AG918, "Sx")</f>
        <v>37813.500833333332</v>
      </c>
      <c r="AM918" s="11">
        <f>2*Cal!AG918</f>
        <v>13.000000000000002</v>
      </c>
      <c r="AN918" s="11">
        <f t="shared" si="197"/>
        <v>53.9</v>
      </c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B918" s="5" t="s">
        <v>307</v>
      </c>
      <c r="BC918" s="3">
        <v>103.48396196215539</v>
      </c>
      <c r="BD918" s="3">
        <v>0</v>
      </c>
      <c r="BE918" s="3">
        <v>-2.1992950705897609</v>
      </c>
      <c r="BF918" s="3">
        <v>1.0330830116641336</v>
      </c>
      <c r="BG918" s="3">
        <v>0</v>
      </c>
      <c r="BH918" s="153">
        <f t="shared" si="198"/>
        <v>1.0330830116641336</v>
      </c>
      <c r="BI918" s="153">
        <f t="shared" si="199"/>
        <v>2.1992950705897609</v>
      </c>
      <c r="BJ918" s="8">
        <f t="shared" si="200"/>
        <v>0.22385755845529559</v>
      </c>
      <c r="BK918" s="8">
        <f t="shared" si="201"/>
        <v>8.7604523107034662E-2</v>
      </c>
      <c r="BL918" s="8">
        <f t="shared" si="202"/>
        <v>0.31146208156233024</v>
      </c>
      <c r="BM918" s="8">
        <f t="shared" si="203"/>
        <v>1.6365682330917945E-2</v>
      </c>
      <c r="BN918" s="7" t="str">
        <f t="shared" si="204"/>
        <v>OK</v>
      </c>
      <c r="BO918" s="9">
        <f t="shared" si="205"/>
        <v>8.7604523107034676E-2</v>
      </c>
      <c r="BP918" s="7" t="str">
        <f t="shared" si="206"/>
        <v>OK</v>
      </c>
      <c r="BQ918" s="11">
        <f t="shared" si="207"/>
        <v>8.2923076923076913</v>
      </c>
      <c r="BR918" s="10" t="str">
        <f t="shared" si="208"/>
        <v>-</v>
      </c>
      <c r="BS918" s="9" t="str" cm="1">
        <f t="array" ref="BS918">IF(BQ918&lt;$K$45,"-",IF(BC918&lt;0,_xll.Dce_5575_1121_SigmaCr1(AN918,AG918,$B$23,$D$23),"-"))</f>
        <v>-</v>
      </c>
      <c r="BT918" s="10">
        <f t="shared" si="209"/>
        <v>0</v>
      </c>
      <c r="BU918" s="7" t="str">
        <f t="shared" si="210"/>
        <v>OK</v>
      </c>
    </row>
    <row r="919" spans="27:73">
      <c r="AA919" s="6" t="s">
        <v>282</v>
      </c>
      <c r="AB919" s="5" t="s">
        <v>283</v>
      </c>
      <c r="AC919" s="5" t="s">
        <v>284</v>
      </c>
      <c r="AD919" s="4">
        <v>5.69</v>
      </c>
      <c r="AE919" s="4">
        <v>28</v>
      </c>
      <c r="AF919" s="5">
        <v>114.3</v>
      </c>
      <c r="AG919" s="5">
        <v>6.5000000000000009</v>
      </c>
      <c r="AH919" s="6" t="str">
        <f t="shared" si="196"/>
        <v>114.3 x 6.5</v>
      </c>
      <c r="AI919" s="11" cm="1">
        <f t="array" ref="AI919">_xll.DCEPropSectPipe(AF919, AG919, "Area")</f>
        <v>2201.3139723703698</v>
      </c>
      <c r="AJ919" s="151" cm="1">
        <f t="array" ref="AJ919">_xll.DCEPropSectPipe(AF919, AG919, "Ix")</f>
        <v>3209265.3722516391</v>
      </c>
      <c r="AK919" s="151" cm="1">
        <f t="array" ref="AK919">_xll.DCEPropSectPipe(AF919, AG919, "W")</f>
        <v>56155.124623825708</v>
      </c>
      <c r="AL919" s="151" cm="1">
        <f t="array" ref="AL919">_xll.DCEPropSectPipe(AF919, AG919, "Sx")</f>
        <v>37813.500833333332</v>
      </c>
      <c r="AM919" s="11">
        <f>2*Cal!AG919</f>
        <v>13.000000000000002</v>
      </c>
      <c r="AN919" s="11">
        <f t="shared" si="197"/>
        <v>53.9</v>
      </c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B919" s="5" t="s">
        <v>307</v>
      </c>
      <c r="BC919" s="3">
        <v>103.48396196215539</v>
      </c>
      <c r="BD919" s="3">
        <v>0</v>
      </c>
      <c r="BE919" s="3">
        <v>-2.1177513771617034</v>
      </c>
      <c r="BF919" s="3">
        <v>1.9774369221097665</v>
      </c>
      <c r="BG919" s="3">
        <v>0</v>
      </c>
      <c r="BH919" s="153">
        <f t="shared" si="198"/>
        <v>1.9774369221097665</v>
      </c>
      <c r="BI919" s="153">
        <f t="shared" si="199"/>
        <v>2.1177513771617034</v>
      </c>
      <c r="BJ919" s="8">
        <f t="shared" si="200"/>
        <v>0.22385755845529559</v>
      </c>
      <c r="BK919" s="8">
        <f t="shared" si="201"/>
        <v>0.16768489712808118</v>
      </c>
      <c r="BL919" s="8">
        <f t="shared" si="202"/>
        <v>0.39154245558337675</v>
      </c>
      <c r="BM919" s="8">
        <f t="shared" si="203"/>
        <v>1.575888872664933E-2</v>
      </c>
      <c r="BN919" s="7" t="str">
        <f t="shared" si="204"/>
        <v>OK</v>
      </c>
      <c r="BO919" s="9">
        <f t="shared" si="205"/>
        <v>0.16768489712808121</v>
      </c>
      <c r="BP919" s="7" t="str">
        <f t="shared" si="206"/>
        <v>OK</v>
      </c>
      <c r="BQ919" s="11">
        <f t="shared" si="207"/>
        <v>8.2923076923076913</v>
      </c>
      <c r="BR919" s="10" t="str">
        <f t="shared" si="208"/>
        <v>-</v>
      </c>
      <c r="BS919" s="9" t="str" cm="1">
        <f t="array" ref="BS919">IF(BQ919&lt;$K$45,"-",IF(BC919&lt;0,_xll.Dce_5575_1121_SigmaCr1(AN919,AG919,$B$23,$D$23),"-"))</f>
        <v>-</v>
      </c>
      <c r="BT919" s="10">
        <f t="shared" si="209"/>
        <v>0</v>
      </c>
      <c r="BU919" s="7" t="str">
        <f t="shared" si="210"/>
        <v>OK</v>
      </c>
    </row>
    <row r="920" spans="27:73">
      <c r="AA920" s="6" t="s">
        <v>282</v>
      </c>
      <c r="AB920" s="5" t="s">
        <v>283</v>
      </c>
      <c r="AC920" s="5" t="s">
        <v>284</v>
      </c>
      <c r="AD920" s="4">
        <v>6.12</v>
      </c>
      <c r="AE920" s="4">
        <v>28</v>
      </c>
      <c r="AF920" s="5">
        <v>114.3</v>
      </c>
      <c r="AG920" s="5">
        <v>6.5000000000000009</v>
      </c>
      <c r="AH920" s="6" t="str">
        <f t="shared" ref="AH920:AH983" si="211">AF920&amp;" x "&amp;AG920</f>
        <v>114.3 x 6.5</v>
      </c>
      <c r="AI920" s="11" cm="1">
        <f t="array" ref="AI920">_xll.DCEPropSectPipe(AF920, AG920, "Area")</f>
        <v>2201.3139723703698</v>
      </c>
      <c r="AJ920" s="151" cm="1">
        <f t="array" ref="AJ920">_xll.DCEPropSectPipe(AF920, AG920, "Ix")</f>
        <v>3209265.3722516391</v>
      </c>
      <c r="AK920" s="151" cm="1">
        <f t="array" ref="AK920">_xll.DCEPropSectPipe(AF920, AG920, "W")</f>
        <v>56155.124623825708</v>
      </c>
      <c r="AL920" s="151" cm="1">
        <f t="array" ref="AL920">_xll.DCEPropSectPipe(AF920, AG920, "Sx")</f>
        <v>37813.500833333332</v>
      </c>
      <c r="AM920" s="11">
        <f>2*Cal!AG920</f>
        <v>13.000000000000002</v>
      </c>
      <c r="AN920" s="11">
        <f t="shared" ref="AN920:AN983" si="212">(AF920-AG920)/2</f>
        <v>53.9</v>
      </c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B920" s="5" t="s">
        <v>307</v>
      </c>
      <c r="BC920" s="3">
        <v>103.48396196215539</v>
      </c>
      <c r="BD920" s="3">
        <v>0</v>
      </c>
      <c r="BE920" s="3">
        <v>-2.0362076837336454</v>
      </c>
      <c r="BF920" s="3">
        <v>2.8861154666806241</v>
      </c>
      <c r="BG920" s="3">
        <v>0</v>
      </c>
      <c r="BH920" s="153">
        <f t="shared" ref="BH920:BH983" si="213">SQRT(BF920^2+BG920^2)</f>
        <v>2.8861154666806241</v>
      </c>
      <c r="BI920" s="153">
        <f t="shared" ref="BI920:BI983" si="214">SQRT(BD920^2+BE920^2)</f>
        <v>2.0362076837336454</v>
      </c>
      <c r="BJ920" s="8">
        <f t="shared" ref="BJ920:BJ983" si="215">ABS(BC920*1000)/(AI920*$K$32)</f>
        <v>0.22385755845529559</v>
      </c>
      <c r="BK920" s="8">
        <f t="shared" ref="BK920:BK983" si="216">BH920*1000000/(AK920*$K$32)</f>
        <v>0.24474003176483633</v>
      </c>
      <c r="BL920" s="8">
        <f t="shared" ref="BL920:BL983" si="217">BK920+BJ920</f>
        <v>0.46859759022013192</v>
      </c>
      <c r="BM920" s="8">
        <f t="shared" ref="BM920:BM983" si="218">BI920*1000*AL920/($AJ$23*AM920*$E$23*$G$23)</f>
        <v>1.5152095122380716E-2</v>
      </c>
      <c r="BN920" s="7" t="str">
        <f t="shared" ref="BN920:BN983" si="219">IF(MAX(BL920,BM920)&lt;=1,"OK","O/S")</f>
        <v>OK</v>
      </c>
      <c r="BO920" s="9">
        <f t="shared" ref="BO920:BO983" si="220">BH920*1000000/($K$41*AK920*$D$23*$G$23)</f>
        <v>0.24474003176483639</v>
      </c>
      <c r="BP920" s="7" t="str">
        <f t="shared" ref="BP920:BP983" si="221">IF(BO920&lt;=1,"OK","O/S")</f>
        <v>OK</v>
      </c>
      <c r="BQ920" s="11">
        <f t="shared" ref="BQ920:BQ983" si="222">AN920/AG920</f>
        <v>8.2923076923076913</v>
      </c>
      <c r="BR920" s="10" t="str">
        <f t="shared" ref="BR920:BR983" si="223">IF(BQ920&lt;$K$45,"-",IF(BD920&lt;0,BL920*$K$32,"-"))</f>
        <v>-</v>
      </c>
      <c r="BS920" s="9" t="str" cm="1">
        <f t="array" ref="BS920">IF(BQ920&lt;$K$45,"-",IF(BC920&lt;0,_xll.Dce_5575_1121_SigmaCr1(AN920,AG920,$B$23,$D$23),"-"))</f>
        <v>-</v>
      </c>
      <c r="BT920" s="10">
        <f t="shared" ref="BT920:BT983" si="224">IFERROR(IF(BC920&lt;0,BR920/(BS920*$G$23),0),0)</f>
        <v>0</v>
      </c>
      <c r="BU920" s="7" t="str">
        <f t="shared" ref="BU920:BU983" si="225">IF(BT920&lt;=1,"OK","O/S")</f>
        <v>OK</v>
      </c>
    </row>
    <row r="921" spans="27:73">
      <c r="AA921" s="6" t="s">
        <v>282</v>
      </c>
      <c r="AB921" s="5" t="s">
        <v>283</v>
      </c>
      <c r="AC921" s="5" t="s">
        <v>284</v>
      </c>
      <c r="AD921" s="4">
        <v>6.56</v>
      </c>
      <c r="AE921" s="4">
        <v>28</v>
      </c>
      <c r="AF921" s="5">
        <v>114.3</v>
      </c>
      <c r="AG921" s="5">
        <v>6.5000000000000009</v>
      </c>
      <c r="AH921" s="6" t="str">
        <f t="shared" si="211"/>
        <v>114.3 x 6.5</v>
      </c>
      <c r="AI921" s="11" cm="1">
        <f t="array" ref="AI921">_xll.DCEPropSectPipe(AF921, AG921, "Area")</f>
        <v>2201.3139723703698</v>
      </c>
      <c r="AJ921" s="151" cm="1">
        <f t="array" ref="AJ921">_xll.DCEPropSectPipe(AF921, AG921, "Ix")</f>
        <v>3209265.3722516391</v>
      </c>
      <c r="AK921" s="151" cm="1">
        <f t="array" ref="AK921">_xll.DCEPropSectPipe(AF921, AG921, "W")</f>
        <v>56155.124623825708</v>
      </c>
      <c r="AL921" s="151" cm="1">
        <f t="array" ref="AL921">_xll.DCEPropSectPipe(AF921, AG921, "Sx")</f>
        <v>37813.500833333332</v>
      </c>
      <c r="AM921" s="11">
        <f>2*Cal!AG921</f>
        <v>13.000000000000002</v>
      </c>
      <c r="AN921" s="11">
        <f t="shared" si="212"/>
        <v>53.9</v>
      </c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B921" s="5" t="s">
        <v>307</v>
      </c>
      <c r="BC921" s="3">
        <v>103.48396196215539</v>
      </c>
      <c r="BD921" s="3">
        <v>0</v>
      </c>
      <c r="BE921" s="3">
        <v>-1.9546639903055874</v>
      </c>
      <c r="BF921" s="3">
        <v>3.7591186453767063</v>
      </c>
      <c r="BG921" s="3">
        <v>0</v>
      </c>
      <c r="BH921" s="153">
        <f t="shared" si="213"/>
        <v>3.7591186453767063</v>
      </c>
      <c r="BI921" s="153">
        <f t="shared" si="214"/>
        <v>1.9546639903055874</v>
      </c>
      <c r="BJ921" s="8">
        <f t="shared" si="215"/>
        <v>0.22385755845529559</v>
      </c>
      <c r="BK921" s="8">
        <f t="shared" si="216"/>
        <v>0.31876992701730011</v>
      </c>
      <c r="BL921" s="8">
        <f t="shared" si="217"/>
        <v>0.54262748547259565</v>
      </c>
      <c r="BM921" s="8">
        <f t="shared" si="218"/>
        <v>1.45453015181121E-2</v>
      </c>
      <c r="BN921" s="7" t="str">
        <f t="shared" si="219"/>
        <v>OK</v>
      </c>
      <c r="BO921" s="9">
        <f t="shared" si="220"/>
        <v>0.31876992701730017</v>
      </c>
      <c r="BP921" s="7" t="str">
        <f t="shared" si="221"/>
        <v>OK</v>
      </c>
      <c r="BQ921" s="11">
        <f t="shared" si="222"/>
        <v>8.2923076923076913</v>
      </c>
      <c r="BR921" s="10" t="str">
        <f t="shared" si="223"/>
        <v>-</v>
      </c>
      <c r="BS921" s="9" t="str" cm="1">
        <f t="array" ref="BS921">IF(BQ921&lt;$K$45,"-",IF(BC921&lt;0,_xll.Dce_5575_1121_SigmaCr1(AN921,AG921,$B$23,$D$23),"-"))</f>
        <v>-</v>
      </c>
      <c r="BT921" s="10">
        <f t="shared" si="224"/>
        <v>0</v>
      </c>
      <c r="BU921" s="7" t="str">
        <f t="shared" si="225"/>
        <v>OK</v>
      </c>
    </row>
    <row r="922" spans="27:73">
      <c r="AA922" s="6" t="s">
        <v>282</v>
      </c>
      <c r="AB922" s="5" t="s">
        <v>283</v>
      </c>
      <c r="AC922" s="5" t="s">
        <v>284</v>
      </c>
      <c r="AD922" s="4">
        <v>7</v>
      </c>
      <c r="AE922" s="4">
        <v>28</v>
      </c>
      <c r="AF922" s="5">
        <v>114.3</v>
      </c>
      <c r="AG922" s="5">
        <v>6.5000000000000009</v>
      </c>
      <c r="AH922" s="6" t="str">
        <f t="shared" si="211"/>
        <v>114.3 x 6.5</v>
      </c>
      <c r="AI922" s="11" cm="1">
        <f t="array" ref="AI922">_xll.DCEPropSectPipe(AF922, AG922, "Area")</f>
        <v>2201.3139723703698</v>
      </c>
      <c r="AJ922" s="151" cm="1">
        <f t="array" ref="AJ922">_xll.DCEPropSectPipe(AF922, AG922, "Ix")</f>
        <v>3209265.3722516391</v>
      </c>
      <c r="AK922" s="151" cm="1">
        <f t="array" ref="AK922">_xll.DCEPropSectPipe(AF922, AG922, "W")</f>
        <v>56155.124623825708</v>
      </c>
      <c r="AL922" s="151" cm="1">
        <f t="array" ref="AL922">_xll.DCEPropSectPipe(AF922, AG922, "Sx")</f>
        <v>37813.500833333332</v>
      </c>
      <c r="AM922" s="11">
        <f>2*Cal!AG922</f>
        <v>13.000000000000002</v>
      </c>
      <c r="AN922" s="11">
        <f t="shared" si="212"/>
        <v>53.9</v>
      </c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B922" s="5" t="s">
        <v>307</v>
      </c>
      <c r="BC922" s="3">
        <v>103.48396196215539</v>
      </c>
      <c r="BD922" s="3">
        <v>0</v>
      </c>
      <c r="BE922" s="3">
        <v>-1.8731202968775296</v>
      </c>
      <c r="BF922" s="3">
        <v>4.5964464581980122</v>
      </c>
      <c r="BG922" s="3">
        <v>0</v>
      </c>
      <c r="BH922" s="153">
        <f t="shared" si="213"/>
        <v>4.5964464581980122</v>
      </c>
      <c r="BI922" s="153">
        <f t="shared" si="214"/>
        <v>1.8731202968775296</v>
      </c>
      <c r="BJ922" s="8">
        <f t="shared" si="215"/>
        <v>0.22385755845529559</v>
      </c>
      <c r="BK922" s="8">
        <f t="shared" si="216"/>
        <v>0.38977458288547245</v>
      </c>
      <c r="BL922" s="8">
        <f t="shared" si="217"/>
        <v>0.61363214134076804</v>
      </c>
      <c r="BM922" s="8">
        <f t="shared" si="218"/>
        <v>1.393850791384349E-2</v>
      </c>
      <c r="BN922" s="7" t="str">
        <f t="shared" si="219"/>
        <v>OK</v>
      </c>
      <c r="BO922" s="9">
        <f t="shared" si="220"/>
        <v>0.38977458288547251</v>
      </c>
      <c r="BP922" s="7" t="str">
        <f t="shared" si="221"/>
        <v>OK</v>
      </c>
      <c r="BQ922" s="11">
        <f t="shared" si="222"/>
        <v>8.2923076923076913</v>
      </c>
      <c r="BR922" s="10" t="str">
        <f t="shared" si="223"/>
        <v>-</v>
      </c>
      <c r="BS922" s="9" t="str" cm="1">
        <f t="array" ref="BS922">IF(BQ922&lt;$K$45,"-",IF(BC922&lt;0,_xll.Dce_5575_1121_SigmaCr1(AN922,AG922,$B$23,$D$23),"-"))</f>
        <v>-</v>
      </c>
      <c r="BT922" s="10">
        <f t="shared" si="224"/>
        <v>0</v>
      </c>
      <c r="BU922" s="7" t="str">
        <f t="shared" si="225"/>
        <v>OK</v>
      </c>
    </row>
    <row r="923" spans="27:73">
      <c r="AA923" s="6" t="s">
        <v>282</v>
      </c>
      <c r="AB923" s="5" t="s">
        <v>283</v>
      </c>
      <c r="AC923" s="5" t="s">
        <v>284</v>
      </c>
      <c r="AD923" s="4">
        <v>7</v>
      </c>
      <c r="AE923" s="4">
        <v>28</v>
      </c>
      <c r="AF923" s="5">
        <v>114.3</v>
      </c>
      <c r="AG923" s="5">
        <v>6.5000000000000009</v>
      </c>
      <c r="AH923" s="6" t="str">
        <f t="shared" si="211"/>
        <v>114.3 x 6.5</v>
      </c>
      <c r="AI923" s="11" cm="1">
        <f t="array" ref="AI923">_xll.DCEPropSectPipe(AF923, AG923, "Area")</f>
        <v>2201.3139723703698</v>
      </c>
      <c r="AJ923" s="151" cm="1">
        <f t="array" ref="AJ923">_xll.DCEPropSectPipe(AF923, AG923, "Ix")</f>
        <v>3209265.3722516391</v>
      </c>
      <c r="AK923" s="151" cm="1">
        <f t="array" ref="AK923">_xll.DCEPropSectPipe(AF923, AG923, "W")</f>
        <v>56155.124623825708</v>
      </c>
      <c r="AL923" s="151" cm="1">
        <f t="array" ref="AL923">_xll.DCEPropSectPipe(AF923, AG923, "Sx")</f>
        <v>37813.500833333332</v>
      </c>
      <c r="AM923" s="11">
        <f>2*Cal!AG923</f>
        <v>13.000000000000002</v>
      </c>
      <c r="AN923" s="11">
        <f t="shared" si="212"/>
        <v>53.9</v>
      </c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B923" s="5" t="s">
        <v>307</v>
      </c>
      <c r="BC923" s="3">
        <v>903.95793637578049</v>
      </c>
      <c r="BD923" s="3">
        <v>0</v>
      </c>
      <c r="BE923" s="3">
        <v>-7.8121099483426285E-2</v>
      </c>
      <c r="BF923" s="3">
        <v>4.5964464581980957</v>
      </c>
      <c r="BG923" s="3">
        <v>0</v>
      </c>
      <c r="BH923" s="153">
        <f t="shared" si="213"/>
        <v>4.5964464581980957</v>
      </c>
      <c r="BI923" s="153">
        <f t="shared" si="214"/>
        <v>7.8121099483426285E-2</v>
      </c>
      <c r="BJ923" s="8">
        <f t="shared" si="215"/>
        <v>1.9554509969126708</v>
      </c>
      <c r="BK923" s="8">
        <f t="shared" si="216"/>
        <v>0.38977458288547956</v>
      </c>
      <c r="BL923" s="8">
        <f t="shared" si="217"/>
        <v>2.3452255797981505</v>
      </c>
      <c r="BM923" s="8">
        <f t="shared" si="218"/>
        <v>5.813249502464213E-4</v>
      </c>
      <c r="BN923" s="7" t="str">
        <f t="shared" si="219"/>
        <v>O/S</v>
      </c>
      <c r="BO923" s="9">
        <f t="shared" si="220"/>
        <v>0.38977458288547961</v>
      </c>
      <c r="BP923" s="7" t="str">
        <f t="shared" si="221"/>
        <v>OK</v>
      </c>
      <c r="BQ923" s="11">
        <f t="shared" si="222"/>
        <v>8.2923076923076913</v>
      </c>
      <c r="BR923" s="10" t="str">
        <f t="shared" si="223"/>
        <v>-</v>
      </c>
      <c r="BS923" s="9" t="str" cm="1">
        <f t="array" ref="BS923">IF(BQ923&lt;$K$45,"-",IF(BC923&lt;0,_xll.Dce_5575_1121_SigmaCr1(AN923,AG923,$B$23,$D$23),"-"))</f>
        <v>-</v>
      </c>
      <c r="BT923" s="10">
        <f t="shared" si="224"/>
        <v>0</v>
      </c>
      <c r="BU923" s="7" t="str">
        <f t="shared" si="225"/>
        <v>OK</v>
      </c>
    </row>
    <row r="924" spans="27:73">
      <c r="AA924" s="6" t="s">
        <v>282</v>
      </c>
      <c r="AB924" s="5" t="s">
        <v>283</v>
      </c>
      <c r="AC924" s="5" t="s">
        <v>284</v>
      </c>
      <c r="AD924" s="4">
        <v>7.44</v>
      </c>
      <c r="AE924" s="4">
        <v>28</v>
      </c>
      <c r="AF924" s="5">
        <v>114.3</v>
      </c>
      <c r="AG924" s="5">
        <v>6.5000000000000009</v>
      </c>
      <c r="AH924" s="6" t="str">
        <f t="shared" si="211"/>
        <v>114.3 x 6.5</v>
      </c>
      <c r="AI924" s="11" cm="1">
        <f t="array" ref="AI924">_xll.DCEPropSectPipe(AF924, AG924, "Area")</f>
        <v>2201.3139723703698</v>
      </c>
      <c r="AJ924" s="151" cm="1">
        <f t="array" ref="AJ924">_xll.DCEPropSectPipe(AF924, AG924, "Ix")</f>
        <v>3209265.3722516391</v>
      </c>
      <c r="AK924" s="151" cm="1">
        <f t="array" ref="AK924">_xll.DCEPropSectPipe(AF924, AG924, "W")</f>
        <v>56155.124623825708</v>
      </c>
      <c r="AL924" s="151" cm="1">
        <f t="array" ref="AL924">_xll.DCEPropSectPipe(AF924, AG924, "Sx")</f>
        <v>37813.500833333332</v>
      </c>
      <c r="AM924" s="11">
        <f>2*Cal!AG924</f>
        <v>13.000000000000002</v>
      </c>
      <c r="AN924" s="11">
        <f t="shared" si="212"/>
        <v>53.9</v>
      </c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B924" s="5" t="s">
        <v>307</v>
      </c>
      <c r="BC924" s="3">
        <v>903.95793637578049</v>
      </c>
      <c r="BD924" s="3">
        <v>0</v>
      </c>
      <c r="BE924" s="3">
        <v>3.4225939446315932E-3</v>
      </c>
      <c r="BF924" s="3">
        <v>4.6127867562847058</v>
      </c>
      <c r="BG924" s="3">
        <v>0</v>
      </c>
      <c r="BH924" s="153">
        <f t="shared" si="213"/>
        <v>4.6127867562847058</v>
      </c>
      <c r="BI924" s="153">
        <f t="shared" si="214"/>
        <v>3.4225939446315932E-3</v>
      </c>
      <c r="BJ924" s="8">
        <f t="shared" si="215"/>
        <v>1.9554509969126708</v>
      </c>
      <c r="BK924" s="8">
        <f t="shared" si="216"/>
        <v>0.39116022567036896</v>
      </c>
      <c r="BL924" s="8">
        <f t="shared" si="217"/>
        <v>2.3466112225830398</v>
      </c>
      <c r="BM924" s="8">
        <f t="shared" si="218"/>
        <v>2.546865402219248E-5</v>
      </c>
      <c r="BN924" s="7" t="str">
        <f t="shared" si="219"/>
        <v>O/S</v>
      </c>
      <c r="BO924" s="9">
        <f t="shared" si="220"/>
        <v>0.39116022567036901</v>
      </c>
      <c r="BP924" s="7" t="str">
        <f t="shared" si="221"/>
        <v>OK</v>
      </c>
      <c r="BQ924" s="11">
        <f t="shared" si="222"/>
        <v>8.2923076923076913</v>
      </c>
      <c r="BR924" s="10" t="str">
        <f t="shared" si="223"/>
        <v>-</v>
      </c>
      <c r="BS924" s="9" t="str" cm="1">
        <f t="array" ref="BS924">IF(BQ924&lt;$K$45,"-",IF(BC924&lt;0,_xll.Dce_5575_1121_SigmaCr1(AN924,AG924,$B$23,$D$23),"-"))</f>
        <v>-</v>
      </c>
      <c r="BT924" s="10">
        <f t="shared" si="224"/>
        <v>0</v>
      </c>
      <c r="BU924" s="7" t="str">
        <f t="shared" si="225"/>
        <v>OK</v>
      </c>
    </row>
    <row r="925" spans="27:73">
      <c r="AA925" s="6" t="s">
        <v>282</v>
      </c>
      <c r="AB925" s="5" t="s">
        <v>283</v>
      </c>
      <c r="AC925" s="5" t="s">
        <v>284</v>
      </c>
      <c r="AD925" s="4">
        <v>7.88</v>
      </c>
      <c r="AE925" s="4">
        <v>28</v>
      </c>
      <c r="AF925" s="5">
        <v>114.3</v>
      </c>
      <c r="AG925" s="5">
        <v>6.5000000000000009</v>
      </c>
      <c r="AH925" s="6" t="str">
        <f t="shared" si="211"/>
        <v>114.3 x 6.5</v>
      </c>
      <c r="AI925" s="11" cm="1">
        <f t="array" ref="AI925">_xll.DCEPropSectPipe(AF925, AG925, "Area")</f>
        <v>2201.3139723703698</v>
      </c>
      <c r="AJ925" s="151" cm="1">
        <f t="array" ref="AJ925">_xll.DCEPropSectPipe(AF925, AG925, "Ix")</f>
        <v>3209265.3722516391</v>
      </c>
      <c r="AK925" s="151" cm="1">
        <f t="array" ref="AK925">_xll.DCEPropSectPipe(AF925, AG925, "W")</f>
        <v>56155.124623825708</v>
      </c>
      <c r="AL925" s="151" cm="1">
        <f t="array" ref="AL925">_xll.DCEPropSectPipe(AF925, AG925, "Sx")</f>
        <v>37813.500833333332</v>
      </c>
      <c r="AM925" s="11">
        <f>2*Cal!AG925</f>
        <v>13.000000000000002</v>
      </c>
      <c r="AN925" s="11">
        <f t="shared" si="212"/>
        <v>53.9</v>
      </c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B925" s="5" t="s">
        <v>307</v>
      </c>
      <c r="BC925" s="3">
        <v>903.95793637578049</v>
      </c>
      <c r="BD925" s="3">
        <v>0</v>
      </c>
      <c r="BE925" s="3">
        <v>8.4966287372689464E-2</v>
      </c>
      <c r="BF925" s="3">
        <v>4.5934516884965415</v>
      </c>
      <c r="BG925" s="3">
        <v>0</v>
      </c>
      <c r="BH925" s="153">
        <f t="shared" si="213"/>
        <v>4.5934516884965415</v>
      </c>
      <c r="BI925" s="153">
        <f t="shared" si="214"/>
        <v>8.4966287372689464E-2</v>
      </c>
      <c r="BJ925" s="8">
        <f t="shared" si="215"/>
        <v>1.9554509969126708</v>
      </c>
      <c r="BK925" s="8">
        <f t="shared" si="216"/>
        <v>0.38952062907096713</v>
      </c>
      <c r="BL925" s="8">
        <f t="shared" si="217"/>
        <v>2.344971625983638</v>
      </c>
      <c r="BM925" s="8">
        <f t="shared" si="218"/>
        <v>6.3226225829080625E-4</v>
      </c>
      <c r="BN925" s="7" t="str">
        <f t="shared" si="219"/>
        <v>O/S</v>
      </c>
      <c r="BO925" s="9">
        <f t="shared" si="220"/>
        <v>0.38952062907096724</v>
      </c>
      <c r="BP925" s="7" t="str">
        <f t="shared" si="221"/>
        <v>OK</v>
      </c>
      <c r="BQ925" s="11">
        <f t="shared" si="222"/>
        <v>8.2923076923076913</v>
      </c>
      <c r="BR925" s="10" t="str">
        <f t="shared" si="223"/>
        <v>-</v>
      </c>
      <c r="BS925" s="9" t="str" cm="1">
        <f t="array" ref="BS925">IF(BQ925&lt;$K$45,"-",IF(BC925&lt;0,_xll.Dce_5575_1121_SigmaCr1(AN925,AG925,$B$23,$D$23),"-"))</f>
        <v>-</v>
      </c>
      <c r="BT925" s="10">
        <f t="shared" si="224"/>
        <v>0</v>
      </c>
      <c r="BU925" s="7" t="str">
        <f t="shared" si="225"/>
        <v>OK</v>
      </c>
    </row>
    <row r="926" spans="27:73">
      <c r="AA926" s="6" t="s">
        <v>282</v>
      </c>
      <c r="AB926" s="5" t="s">
        <v>283</v>
      </c>
      <c r="AC926" s="5" t="s">
        <v>284</v>
      </c>
      <c r="AD926" s="4">
        <v>8.31</v>
      </c>
      <c r="AE926" s="4">
        <v>28</v>
      </c>
      <c r="AF926" s="5">
        <v>114.3</v>
      </c>
      <c r="AG926" s="5">
        <v>6.5000000000000009</v>
      </c>
      <c r="AH926" s="6" t="str">
        <f t="shared" si="211"/>
        <v>114.3 x 6.5</v>
      </c>
      <c r="AI926" s="11" cm="1">
        <f t="array" ref="AI926">_xll.DCEPropSectPipe(AF926, AG926, "Area")</f>
        <v>2201.3139723703698</v>
      </c>
      <c r="AJ926" s="151" cm="1">
        <f t="array" ref="AJ926">_xll.DCEPropSectPipe(AF926, AG926, "Ix")</f>
        <v>3209265.3722516391</v>
      </c>
      <c r="AK926" s="151" cm="1">
        <f t="array" ref="AK926">_xll.DCEPropSectPipe(AF926, AG926, "W")</f>
        <v>56155.124623825708</v>
      </c>
      <c r="AL926" s="151" cm="1">
        <f t="array" ref="AL926">_xll.DCEPropSectPipe(AF926, AG926, "Sx")</f>
        <v>37813.500833333332</v>
      </c>
      <c r="AM926" s="11">
        <f>2*Cal!AG926</f>
        <v>13.000000000000002</v>
      </c>
      <c r="AN926" s="11">
        <f t="shared" si="212"/>
        <v>53.9</v>
      </c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B926" s="5" t="s">
        <v>307</v>
      </c>
      <c r="BC926" s="3">
        <v>903.95793637578049</v>
      </c>
      <c r="BD926" s="3">
        <v>0</v>
      </c>
      <c r="BE926" s="3">
        <v>0.16650998080074733</v>
      </c>
      <c r="BF926" s="3">
        <v>4.5384412548336028</v>
      </c>
      <c r="BG926" s="3">
        <v>0</v>
      </c>
      <c r="BH926" s="153">
        <f t="shared" si="213"/>
        <v>4.5384412548336028</v>
      </c>
      <c r="BI926" s="153">
        <f t="shared" si="214"/>
        <v>0.16650998080074733</v>
      </c>
      <c r="BJ926" s="8">
        <f t="shared" si="215"/>
        <v>1.9554509969126708</v>
      </c>
      <c r="BK926" s="8">
        <f t="shared" si="216"/>
        <v>0.38485579308727408</v>
      </c>
      <c r="BL926" s="8">
        <f t="shared" si="217"/>
        <v>2.340306789999945</v>
      </c>
      <c r="BM926" s="8">
        <f t="shared" si="218"/>
        <v>1.2390558625594199E-3</v>
      </c>
      <c r="BN926" s="7" t="str">
        <f t="shared" si="219"/>
        <v>O/S</v>
      </c>
      <c r="BO926" s="9">
        <f t="shared" si="220"/>
        <v>0.38485579308727413</v>
      </c>
      <c r="BP926" s="7" t="str">
        <f t="shared" si="221"/>
        <v>OK</v>
      </c>
      <c r="BQ926" s="11">
        <f t="shared" si="222"/>
        <v>8.2923076923076913</v>
      </c>
      <c r="BR926" s="10" t="str">
        <f t="shared" si="223"/>
        <v>-</v>
      </c>
      <c r="BS926" s="9" t="str" cm="1">
        <f t="array" ref="BS926">IF(BQ926&lt;$K$45,"-",IF(BC926&lt;0,_xll.Dce_5575_1121_SigmaCr1(AN926,AG926,$B$23,$D$23),"-"))</f>
        <v>-</v>
      </c>
      <c r="BT926" s="10">
        <f t="shared" si="224"/>
        <v>0</v>
      </c>
      <c r="BU926" s="7" t="str">
        <f t="shared" si="225"/>
        <v>OK</v>
      </c>
    </row>
    <row r="927" spans="27:73">
      <c r="AA927" s="6" t="s">
        <v>282</v>
      </c>
      <c r="AB927" s="5" t="s">
        <v>283</v>
      </c>
      <c r="AC927" s="5" t="s">
        <v>284</v>
      </c>
      <c r="AD927" s="4">
        <v>8.75</v>
      </c>
      <c r="AE927" s="4">
        <v>28</v>
      </c>
      <c r="AF927" s="5">
        <v>114.3</v>
      </c>
      <c r="AG927" s="5">
        <v>6.5000000000000009</v>
      </c>
      <c r="AH927" s="6" t="str">
        <f t="shared" si="211"/>
        <v>114.3 x 6.5</v>
      </c>
      <c r="AI927" s="11" cm="1">
        <f t="array" ref="AI927">_xll.DCEPropSectPipe(AF927, AG927, "Area")</f>
        <v>2201.3139723703698</v>
      </c>
      <c r="AJ927" s="151" cm="1">
        <f t="array" ref="AJ927">_xll.DCEPropSectPipe(AF927, AG927, "Ix")</f>
        <v>3209265.3722516391</v>
      </c>
      <c r="AK927" s="151" cm="1">
        <f t="array" ref="AK927">_xll.DCEPropSectPipe(AF927, AG927, "W")</f>
        <v>56155.124623825708</v>
      </c>
      <c r="AL927" s="151" cm="1">
        <f t="array" ref="AL927">_xll.DCEPropSectPipe(AF927, AG927, "Sx")</f>
        <v>37813.500833333332</v>
      </c>
      <c r="AM927" s="11">
        <f>2*Cal!AG927</f>
        <v>13.000000000000002</v>
      </c>
      <c r="AN927" s="11">
        <f t="shared" si="212"/>
        <v>53.9</v>
      </c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B927" s="5" t="s">
        <v>307</v>
      </c>
      <c r="BC927" s="3">
        <v>903.95793637578049</v>
      </c>
      <c r="BD927" s="3">
        <v>0</v>
      </c>
      <c r="BE927" s="3">
        <v>0.2480536742288052</v>
      </c>
      <c r="BF927" s="3">
        <v>4.4477554552958889</v>
      </c>
      <c r="BG927" s="3">
        <v>0</v>
      </c>
      <c r="BH927" s="153">
        <f t="shared" si="213"/>
        <v>4.4477554552958889</v>
      </c>
      <c r="BI927" s="153">
        <f t="shared" si="214"/>
        <v>0.2480536742288052</v>
      </c>
      <c r="BJ927" s="8">
        <f t="shared" si="215"/>
        <v>1.9554509969126708</v>
      </c>
      <c r="BK927" s="8">
        <f t="shared" si="216"/>
        <v>0.37716571771928958</v>
      </c>
      <c r="BL927" s="8">
        <f t="shared" si="217"/>
        <v>2.3326167146319605</v>
      </c>
      <c r="BM927" s="8">
        <f t="shared" si="218"/>
        <v>1.8458494668280336E-3</v>
      </c>
      <c r="BN927" s="7" t="str">
        <f t="shared" si="219"/>
        <v>O/S</v>
      </c>
      <c r="BO927" s="9">
        <f t="shared" si="220"/>
        <v>0.37716571771928964</v>
      </c>
      <c r="BP927" s="7" t="str">
        <f t="shared" si="221"/>
        <v>OK</v>
      </c>
      <c r="BQ927" s="11">
        <f t="shared" si="222"/>
        <v>8.2923076923076913</v>
      </c>
      <c r="BR927" s="10" t="str">
        <f t="shared" si="223"/>
        <v>-</v>
      </c>
      <c r="BS927" s="9" t="str" cm="1">
        <f t="array" ref="BS927">IF(BQ927&lt;$K$45,"-",IF(BC927&lt;0,_xll.Dce_5575_1121_SigmaCr1(AN927,AG927,$B$23,$D$23),"-"))</f>
        <v>-</v>
      </c>
      <c r="BT927" s="10">
        <f t="shared" si="224"/>
        <v>0</v>
      </c>
      <c r="BU927" s="7" t="str">
        <f t="shared" si="225"/>
        <v>OK</v>
      </c>
    </row>
    <row r="928" spans="27:73">
      <c r="AA928" s="6" t="s">
        <v>282</v>
      </c>
      <c r="AB928" s="5" t="s">
        <v>283</v>
      </c>
      <c r="AC928" s="5" t="s">
        <v>284</v>
      </c>
      <c r="AD928" s="4">
        <v>8.75</v>
      </c>
      <c r="AE928" s="4">
        <v>28</v>
      </c>
      <c r="AF928" s="5">
        <v>114.3</v>
      </c>
      <c r="AG928" s="5">
        <v>6.5000000000000009</v>
      </c>
      <c r="AH928" s="6" t="str">
        <f t="shared" si="211"/>
        <v>114.3 x 6.5</v>
      </c>
      <c r="AI928" s="11" cm="1">
        <f t="array" ref="AI928">_xll.DCEPropSectPipe(AF928, AG928, "Area")</f>
        <v>2201.3139723703698</v>
      </c>
      <c r="AJ928" s="151" cm="1">
        <f t="array" ref="AJ928">_xll.DCEPropSectPipe(AF928, AG928, "Ix")</f>
        <v>3209265.3722516391</v>
      </c>
      <c r="AK928" s="151" cm="1">
        <f t="array" ref="AK928">_xll.DCEPropSectPipe(AF928, AG928, "W")</f>
        <v>56155.124623825708</v>
      </c>
      <c r="AL928" s="151" cm="1">
        <f t="array" ref="AL928">_xll.DCEPropSectPipe(AF928, AG928, "Sx")</f>
        <v>37813.500833333332</v>
      </c>
      <c r="AM928" s="11">
        <f>2*Cal!AG928</f>
        <v>13.000000000000002</v>
      </c>
      <c r="AN928" s="11">
        <f t="shared" si="212"/>
        <v>53.9</v>
      </c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B928" s="5" t="s">
        <v>307</v>
      </c>
      <c r="BC928" s="3">
        <v>903.95793637577981</v>
      </c>
      <c r="BD928" s="3">
        <v>0</v>
      </c>
      <c r="BE928" s="3">
        <v>-1.6647947124083877</v>
      </c>
      <c r="BF928" s="3">
        <v>4.4477554552960576</v>
      </c>
      <c r="BG928" s="3">
        <v>0</v>
      </c>
      <c r="BH928" s="153">
        <f t="shared" si="213"/>
        <v>4.4477554552960576</v>
      </c>
      <c r="BI928" s="153">
        <f t="shared" si="214"/>
        <v>1.6647947124083877</v>
      </c>
      <c r="BJ928" s="8">
        <f t="shared" si="215"/>
        <v>1.9554509969126692</v>
      </c>
      <c r="BK928" s="8">
        <f t="shared" si="216"/>
        <v>0.37716571771930385</v>
      </c>
      <c r="BL928" s="8">
        <f t="shared" si="217"/>
        <v>2.332616714631973</v>
      </c>
      <c r="BM928" s="8">
        <f t="shared" si="218"/>
        <v>1.2388288308290274E-2</v>
      </c>
      <c r="BN928" s="7" t="str">
        <f t="shared" si="219"/>
        <v>O/S</v>
      </c>
      <c r="BO928" s="9">
        <f t="shared" si="220"/>
        <v>0.37716571771930391</v>
      </c>
      <c r="BP928" s="7" t="str">
        <f t="shared" si="221"/>
        <v>OK</v>
      </c>
      <c r="BQ928" s="11">
        <f t="shared" si="222"/>
        <v>8.2923076923076913</v>
      </c>
      <c r="BR928" s="10" t="str">
        <f t="shared" si="223"/>
        <v>-</v>
      </c>
      <c r="BS928" s="9" t="str" cm="1">
        <f t="array" ref="BS928">IF(BQ928&lt;$K$45,"-",IF(BC928&lt;0,_xll.Dce_5575_1121_SigmaCr1(AN928,AG928,$B$23,$D$23),"-"))</f>
        <v>-</v>
      </c>
      <c r="BT928" s="10">
        <f t="shared" si="224"/>
        <v>0</v>
      </c>
      <c r="BU928" s="7" t="str">
        <f t="shared" si="225"/>
        <v>OK</v>
      </c>
    </row>
    <row r="929" spans="27:73">
      <c r="AA929" s="6" t="s">
        <v>282</v>
      </c>
      <c r="AB929" s="5" t="s">
        <v>283</v>
      </c>
      <c r="AC929" s="5" t="s">
        <v>284</v>
      </c>
      <c r="AD929" s="4">
        <v>9.19</v>
      </c>
      <c r="AE929" s="4">
        <v>28</v>
      </c>
      <c r="AF929" s="5">
        <v>114.3</v>
      </c>
      <c r="AG929" s="5">
        <v>6.5000000000000009</v>
      </c>
      <c r="AH929" s="6" t="str">
        <f t="shared" si="211"/>
        <v>114.3 x 6.5</v>
      </c>
      <c r="AI929" s="11" cm="1">
        <f t="array" ref="AI929">_xll.DCEPropSectPipe(AF929, AG929, "Area")</f>
        <v>2201.3139723703698</v>
      </c>
      <c r="AJ929" s="151" cm="1">
        <f t="array" ref="AJ929">_xll.DCEPropSectPipe(AF929, AG929, "Ix")</f>
        <v>3209265.3722516391</v>
      </c>
      <c r="AK929" s="151" cm="1">
        <f t="array" ref="AK929">_xll.DCEPropSectPipe(AF929, AG929, "W")</f>
        <v>56155.124623825708</v>
      </c>
      <c r="AL929" s="151" cm="1">
        <f t="array" ref="AL929">_xll.DCEPropSectPipe(AF929, AG929, "Sx")</f>
        <v>37813.500833333332</v>
      </c>
      <c r="AM929" s="11">
        <f>2*Cal!AG929</f>
        <v>13.000000000000002</v>
      </c>
      <c r="AN929" s="11">
        <f t="shared" si="212"/>
        <v>53.9</v>
      </c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B929" s="5" t="s">
        <v>307</v>
      </c>
      <c r="BC929" s="3">
        <v>903.95793637577981</v>
      </c>
      <c r="BD929" s="3">
        <v>0</v>
      </c>
      <c r="BE929" s="3">
        <v>-1.5832510189803299</v>
      </c>
      <c r="BF929" s="3">
        <v>5.1582654590373398</v>
      </c>
      <c r="BG929" s="3">
        <v>0</v>
      </c>
      <c r="BH929" s="153">
        <f t="shared" si="213"/>
        <v>5.1582654590373398</v>
      </c>
      <c r="BI929" s="153">
        <f t="shared" si="214"/>
        <v>1.5832510189803299</v>
      </c>
      <c r="BJ929" s="8">
        <f t="shared" si="215"/>
        <v>1.9554509969126692</v>
      </c>
      <c r="BK929" s="8">
        <f t="shared" si="216"/>
        <v>0.43741633585720879</v>
      </c>
      <c r="BL929" s="8">
        <f t="shared" si="217"/>
        <v>2.3928673327698782</v>
      </c>
      <c r="BM929" s="8">
        <f t="shared" si="218"/>
        <v>1.178149470402166E-2</v>
      </c>
      <c r="BN929" s="7" t="str">
        <f t="shared" si="219"/>
        <v>O/S</v>
      </c>
      <c r="BO929" s="9">
        <f t="shared" si="220"/>
        <v>0.43741633585720885</v>
      </c>
      <c r="BP929" s="7" t="str">
        <f t="shared" si="221"/>
        <v>OK</v>
      </c>
      <c r="BQ929" s="11">
        <f t="shared" si="222"/>
        <v>8.2923076923076913</v>
      </c>
      <c r="BR929" s="10" t="str">
        <f t="shared" si="223"/>
        <v>-</v>
      </c>
      <c r="BS929" s="9" t="str" cm="1">
        <f t="array" ref="BS929">IF(BQ929&lt;$K$45,"-",IF(BC929&lt;0,_xll.Dce_5575_1121_SigmaCr1(AN929,AG929,$B$23,$D$23),"-"))</f>
        <v>-</v>
      </c>
      <c r="BT929" s="10">
        <f t="shared" si="224"/>
        <v>0</v>
      </c>
      <c r="BU929" s="7" t="str">
        <f t="shared" si="225"/>
        <v>OK</v>
      </c>
    </row>
    <row r="930" spans="27:73">
      <c r="AA930" s="6" t="s">
        <v>282</v>
      </c>
      <c r="AB930" s="5" t="s">
        <v>283</v>
      </c>
      <c r="AC930" s="5" t="s">
        <v>284</v>
      </c>
      <c r="AD930" s="4">
        <v>9.6199999999999992</v>
      </c>
      <c r="AE930" s="4">
        <v>28</v>
      </c>
      <c r="AF930" s="5">
        <v>114.3</v>
      </c>
      <c r="AG930" s="5">
        <v>6.5000000000000009</v>
      </c>
      <c r="AH930" s="6" t="str">
        <f t="shared" si="211"/>
        <v>114.3 x 6.5</v>
      </c>
      <c r="AI930" s="11" cm="1">
        <f t="array" ref="AI930">_xll.DCEPropSectPipe(AF930, AG930, "Area")</f>
        <v>2201.3139723703698</v>
      </c>
      <c r="AJ930" s="151" cm="1">
        <f t="array" ref="AJ930">_xll.DCEPropSectPipe(AF930, AG930, "Ix")</f>
        <v>3209265.3722516391</v>
      </c>
      <c r="AK930" s="151" cm="1">
        <f t="array" ref="AK930">_xll.DCEPropSectPipe(AF930, AG930, "W")</f>
        <v>56155.124623825708</v>
      </c>
      <c r="AL930" s="151" cm="1">
        <f t="array" ref="AL930">_xll.DCEPropSectPipe(AF930, AG930, "Sx")</f>
        <v>37813.500833333332</v>
      </c>
      <c r="AM930" s="11">
        <f>2*Cal!AG930</f>
        <v>13.000000000000002</v>
      </c>
      <c r="AN930" s="11">
        <f t="shared" si="212"/>
        <v>53.9</v>
      </c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B930" s="5" t="s">
        <v>307</v>
      </c>
      <c r="BC930" s="3">
        <v>903.95793637577981</v>
      </c>
      <c r="BD930" s="3">
        <v>0</v>
      </c>
      <c r="BE930" s="3">
        <v>-1.5017073255522719</v>
      </c>
      <c r="BF930" s="3">
        <v>5.8331000969038458</v>
      </c>
      <c r="BG930" s="3">
        <v>0</v>
      </c>
      <c r="BH930" s="153">
        <f t="shared" si="213"/>
        <v>5.8331000969038458</v>
      </c>
      <c r="BI930" s="153">
        <f t="shared" si="214"/>
        <v>1.5017073255522719</v>
      </c>
      <c r="BJ930" s="8">
        <f t="shared" si="215"/>
        <v>1.9554509969126692</v>
      </c>
      <c r="BK930" s="8">
        <f t="shared" si="216"/>
        <v>0.49464171461082218</v>
      </c>
      <c r="BL930" s="8">
        <f t="shared" si="217"/>
        <v>2.4500927115234914</v>
      </c>
      <c r="BM930" s="8">
        <f t="shared" si="218"/>
        <v>1.1174701099753047E-2</v>
      </c>
      <c r="BN930" s="7" t="str">
        <f t="shared" si="219"/>
        <v>O/S</v>
      </c>
      <c r="BO930" s="9">
        <f t="shared" si="220"/>
        <v>0.49464171461082224</v>
      </c>
      <c r="BP930" s="7" t="str">
        <f t="shared" si="221"/>
        <v>OK</v>
      </c>
      <c r="BQ930" s="11">
        <f t="shared" si="222"/>
        <v>8.2923076923076913</v>
      </c>
      <c r="BR930" s="10" t="str">
        <f t="shared" si="223"/>
        <v>-</v>
      </c>
      <c r="BS930" s="9" t="str" cm="1">
        <f t="array" ref="BS930">IF(BQ930&lt;$K$45,"-",IF(BC930&lt;0,_xll.Dce_5575_1121_SigmaCr1(AN930,AG930,$B$23,$D$23),"-"))</f>
        <v>-</v>
      </c>
      <c r="BT930" s="10">
        <f t="shared" si="224"/>
        <v>0</v>
      </c>
      <c r="BU930" s="7" t="str">
        <f t="shared" si="225"/>
        <v>OK</v>
      </c>
    </row>
    <row r="931" spans="27:73">
      <c r="AA931" s="6" t="s">
        <v>282</v>
      </c>
      <c r="AB931" s="5" t="s">
        <v>283</v>
      </c>
      <c r="AC931" s="5" t="s">
        <v>284</v>
      </c>
      <c r="AD931" s="4">
        <v>10.06</v>
      </c>
      <c r="AE931" s="4">
        <v>28</v>
      </c>
      <c r="AF931" s="5">
        <v>114.3</v>
      </c>
      <c r="AG931" s="5">
        <v>6.5000000000000009</v>
      </c>
      <c r="AH931" s="6" t="str">
        <f t="shared" si="211"/>
        <v>114.3 x 6.5</v>
      </c>
      <c r="AI931" s="11" cm="1">
        <f t="array" ref="AI931">_xll.DCEPropSectPipe(AF931, AG931, "Area")</f>
        <v>2201.3139723703698</v>
      </c>
      <c r="AJ931" s="151" cm="1">
        <f t="array" ref="AJ931">_xll.DCEPropSectPipe(AF931, AG931, "Ix")</f>
        <v>3209265.3722516391</v>
      </c>
      <c r="AK931" s="151" cm="1">
        <f t="array" ref="AK931">_xll.DCEPropSectPipe(AF931, AG931, "W")</f>
        <v>56155.124623825708</v>
      </c>
      <c r="AL931" s="151" cm="1">
        <f t="array" ref="AL931">_xll.DCEPropSectPipe(AF931, AG931, "Sx")</f>
        <v>37813.500833333332</v>
      </c>
      <c r="AM931" s="11">
        <f>2*Cal!AG931</f>
        <v>13.000000000000002</v>
      </c>
      <c r="AN931" s="11">
        <f t="shared" si="212"/>
        <v>53.9</v>
      </c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B931" s="5" t="s">
        <v>307</v>
      </c>
      <c r="BC931" s="3">
        <v>903.95793637577981</v>
      </c>
      <c r="BD931" s="3">
        <v>0</v>
      </c>
      <c r="BE931" s="3">
        <v>-1.4201636321242139</v>
      </c>
      <c r="BF931" s="3">
        <v>6.4722593688955765</v>
      </c>
      <c r="BG931" s="3">
        <v>0</v>
      </c>
      <c r="BH931" s="153">
        <f t="shared" si="213"/>
        <v>6.4722593688955765</v>
      </c>
      <c r="BI931" s="153">
        <f t="shared" si="214"/>
        <v>1.4201636321242139</v>
      </c>
      <c r="BJ931" s="8">
        <f t="shared" si="215"/>
        <v>1.9554509969126692</v>
      </c>
      <c r="BK931" s="8">
        <f t="shared" si="216"/>
        <v>0.54884185398014429</v>
      </c>
      <c r="BL931" s="8">
        <f t="shared" si="217"/>
        <v>2.5042928508928135</v>
      </c>
      <c r="BM931" s="8">
        <f t="shared" si="218"/>
        <v>1.0567907495484433E-2</v>
      </c>
      <c r="BN931" s="7" t="str">
        <f t="shared" si="219"/>
        <v>O/S</v>
      </c>
      <c r="BO931" s="9">
        <f t="shared" si="220"/>
        <v>0.54884185398014429</v>
      </c>
      <c r="BP931" s="7" t="str">
        <f t="shared" si="221"/>
        <v>OK</v>
      </c>
      <c r="BQ931" s="11">
        <f t="shared" si="222"/>
        <v>8.2923076923076913</v>
      </c>
      <c r="BR931" s="10" t="str">
        <f t="shared" si="223"/>
        <v>-</v>
      </c>
      <c r="BS931" s="9" t="str" cm="1">
        <f t="array" ref="BS931">IF(BQ931&lt;$K$45,"-",IF(BC931&lt;0,_xll.Dce_5575_1121_SigmaCr1(AN931,AG931,$B$23,$D$23),"-"))</f>
        <v>-</v>
      </c>
      <c r="BT931" s="10">
        <f t="shared" si="224"/>
        <v>0</v>
      </c>
      <c r="BU931" s="7" t="str">
        <f t="shared" si="225"/>
        <v>OK</v>
      </c>
    </row>
    <row r="932" spans="27:73">
      <c r="AA932" s="6" t="s">
        <v>282</v>
      </c>
      <c r="AB932" s="5" t="s">
        <v>283</v>
      </c>
      <c r="AC932" s="5" t="s">
        <v>284</v>
      </c>
      <c r="AD932" s="4">
        <v>10.5</v>
      </c>
      <c r="AE932" s="4">
        <v>28</v>
      </c>
      <c r="AF932" s="5">
        <v>114.3</v>
      </c>
      <c r="AG932" s="5">
        <v>6.5000000000000009</v>
      </c>
      <c r="AH932" s="6" t="str">
        <f t="shared" si="211"/>
        <v>114.3 x 6.5</v>
      </c>
      <c r="AI932" s="11" cm="1">
        <f t="array" ref="AI932">_xll.DCEPropSectPipe(AF932, AG932, "Area")</f>
        <v>2201.3139723703698</v>
      </c>
      <c r="AJ932" s="151" cm="1">
        <f t="array" ref="AJ932">_xll.DCEPropSectPipe(AF932, AG932, "Ix")</f>
        <v>3209265.3722516391</v>
      </c>
      <c r="AK932" s="151" cm="1">
        <f t="array" ref="AK932">_xll.DCEPropSectPipe(AF932, AG932, "W")</f>
        <v>56155.124623825708</v>
      </c>
      <c r="AL932" s="151" cm="1">
        <f t="array" ref="AL932">_xll.DCEPropSectPipe(AF932, AG932, "Sx")</f>
        <v>37813.500833333332</v>
      </c>
      <c r="AM932" s="11">
        <f>2*Cal!AG932</f>
        <v>13.000000000000002</v>
      </c>
      <c r="AN932" s="11">
        <f t="shared" si="212"/>
        <v>53.9</v>
      </c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B932" s="5" t="s">
        <v>307</v>
      </c>
      <c r="BC932" s="3">
        <v>903.95793637577981</v>
      </c>
      <c r="BD932" s="3">
        <v>0</v>
      </c>
      <c r="BE932" s="3">
        <v>-1.3386199386961561</v>
      </c>
      <c r="BF932" s="3">
        <v>7.075743275012532</v>
      </c>
      <c r="BG932" s="3">
        <v>0</v>
      </c>
      <c r="BH932" s="153">
        <f t="shared" si="213"/>
        <v>7.075743275012532</v>
      </c>
      <c r="BI932" s="153">
        <f t="shared" si="214"/>
        <v>1.3386199386961561</v>
      </c>
      <c r="BJ932" s="8">
        <f t="shared" si="215"/>
        <v>1.9554509969126692</v>
      </c>
      <c r="BK932" s="8">
        <f t="shared" si="216"/>
        <v>0.60001675396517495</v>
      </c>
      <c r="BL932" s="8">
        <f t="shared" si="217"/>
        <v>2.5554677508778441</v>
      </c>
      <c r="BM932" s="8">
        <f t="shared" si="218"/>
        <v>9.9611138912158188E-3</v>
      </c>
      <c r="BN932" s="7" t="str">
        <f t="shared" si="219"/>
        <v>O/S</v>
      </c>
      <c r="BO932" s="9">
        <f t="shared" si="220"/>
        <v>0.60001675396517506</v>
      </c>
      <c r="BP932" s="7" t="str">
        <f t="shared" si="221"/>
        <v>OK</v>
      </c>
      <c r="BQ932" s="11">
        <f t="shared" si="222"/>
        <v>8.2923076923076913</v>
      </c>
      <c r="BR932" s="10" t="str">
        <f t="shared" si="223"/>
        <v>-</v>
      </c>
      <c r="BS932" s="9" t="str" cm="1">
        <f t="array" ref="BS932">IF(BQ932&lt;$K$45,"-",IF(BC932&lt;0,_xll.Dce_5575_1121_SigmaCr1(AN932,AG932,$B$23,$D$23),"-"))</f>
        <v>-</v>
      </c>
      <c r="BT932" s="10">
        <f t="shared" si="224"/>
        <v>0</v>
      </c>
      <c r="BU932" s="7" t="str">
        <f t="shared" si="225"/>
        <v>OK</v>
      </c>
    </row>
    <row r="933" spans="27:73">
      <c r="AA933" s="6" t="s">
        <v>282</v>
      </c>
      <c r="AB933" s="5" t="s">
        <v>283</v>
      </c>
      <c r="AC933" s="5" t="s">
        <v>284</v>
      </c>
      <c r="AD933" s="4">
        <v>10.5</v>
      </c>
      <c r="AE933" s="4">
        <v>28</v>
      </c>
      <c r="AF933" s="5">
        <v>114.3</v>
      </c>
      <c r="AG933" s="5">
        <v>6.5000000000000009</v>
      </c>
      <c r="AH933" s="6" t="str">
        <f t="shared" si="211"/>
        <v>114.3 x 6.5</v>
      </c>
      <c r="AI933" s="11" cm="1">
        <f t="array" ref="AI933">_xll.DCEPropSectPipe(AF933, AG933, "Area")</f>
        <v>2201.3139723703698</v>
      </c>
      <c r="AJ933" s="151" cm="1">
        <f t="array" ref="AJ933">_xll.DCEPropSectPipe(AF933, AG933, "Ix")</f>
        <v>3209265.3722516391</v>
      </c>
      <c r="AK933" s="151" cm="1">
        <f t="array" ref="AK933">_xll.DCEPropSectPipe(AF933, AG933, "W")</f>
        <v>56155.124623825708</v>
      </c>
      <c r="AL933" s="151" cm="1">
        <f t="array" ref="AL933">_xll.DCEPropSectPipe(AF933, AG933, "Sx")</f>
        <v>37813.500833333332</v>
      </c>
      <c r="AM933" s="11">
        <f>2*Cal!AG933</f>
        <v>13.000000000000002</v>
      </c>
      <c r="AN933" s="11">
        <f t="shared" si="212"/>
        <v>53.9</v>
      </c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B933" s="5" t="s">
        <v>307</v>
      </c>
      <c r="BC933" s="3">
        <v>1304.1800780604378</v>
      </c>
      <c r="BD933" s="3">
        <v>0</v>
      </c>
      <c r="BE933" s="3">
        <v>0.38278640341233883</v>
      </c>
      <c r="BF933" s="3">
        <v>7.0757432750122549</v>
      </c>
      <c r="BG933" s="3">
        <v>0</v>
      </c>
      <c r="BH933" s="153">
        <f t="shared" si="213"/>
        <v>7.0757432750122549</v>
      </c>
      <c r="BI933" s="153">
        <f t="shared" si="214"/>
        <v>0.38278640341233883</v>
      </c>
      <c r="BJ933" s="8">
        <f t="shared" si="215"/>
        <v>2.8212156021569244</v>
      </c>
      <c r="BK933" s="8">
        <f t="shared" si="216"/>
        <v>0.60001675396515142</v>
      </c>
      <c r="BL933" s="8">
        <f t="shared" si="217"/>
        <v>3.4212323561220757</v>
      </c>
      <c r="BM933" s="8">
        <f t="shared" si="218"/>
        <v>2.8484402855325102E-3</v>
      </c>
      <c r="BN933" s="7" t="str">
        <f t="shared" si="219"/>
        <v>O/S</v>
      </c>
      <c r="BO933" s="9">
        <f t="shared" si="220"/>
        <v>0.60001675396515153</v>
      </c>
      <c r="BP933" s="7" t="str">
        <f t="shared" si="221"/>
        <v>OK</v>
      </c>
      <c r="BQ933" s="11">
        <f t="shared" si="222"/>
        <v>8.2923076923076913</v>
      </c>
      <c r="BR933" s="10" t="str">
        <f t="shared" si="223"/>
        <v>-</v>
      </c>
      <c r="BS933" s="9" t="str" cm="1">
        <f t="array" ref="BS933">IF(BQ933&lt;$K$45,"-",IF(BC933&lt;0,_xll.Dce_5575_1121_SigmaCr1(AN933,AG933,$B$23,$D$23),"-"))</f>
        <v>-</v>
      </c>
      <c r="BT933" s="10">
        <f t="shared" si="224"/>
        <v>0</v>
      </c>
      <c r="BU933" s="7" t="str">
        <f t="shared" si="225"/>
        <v>OK</v>
      </c>
    </row>
    <row r="934" spans="27:73">
      <c r="AA934" s="6" t="s">
        <v>282</v>
      </c>
      <c r="AB934" s="5" t="s">
        <v>283</v>
      </c>
      <c r="AC934" s="5" t="s">
        <v>284</v>
      </c>
      <c r="AD934" s="4">
        <v>10.94</v>
      </c>
      <c r="AE934" s="4">
        <v>28</v>
      </c>
      <c r="AF934" s="5">
        <v>114.3</v>
      </c>
      <c r="AG934" s="5">
        <v>6.5000000000000009</v>
      </c>
      <c r="AH934" s="6" t="str">
        <f t="shared" si="211"/>
        <v>114.3 x 6.5</v>
      </c>
      <c r="AI934" s="11" cm="1">
        <f t="array" ref="AI934">_xll.DCEPropSectPipe(AF934, AG934, "Area")</f>
        <v>2201.3139723703698</v>
      </c>
      <c r="AJ934" s="151" cm="1">
        <f t="array" ref="AJ934">_xll.DCEPropSectPipe(AF934, AG934, "Ix")</f>
        <v>3209265.3722516391</v>
      </c>
      <c r="AK934" s="151" cm="1">
        <f t="array" ref="AK934">_xll.DCEPropSectPipe(AF934, AG934, "W")</f>
        <v>56155.124623825708</v>
      </c>
      <c r="AL934" s="151" cm="1">
        <f t="array" ref="AL934">_xll.DCEPropSectPipe(AF934, AG934, "Sx")</f>
        <v>37813.500833333332</v>
      </c>
      <c r="AM934" s="11">
        <f>2*Cal!AG934</f>
        <v>13.000000000000002</v>
      </c>
      <c r="AN934" s="11">
        <f t="shared" si="212"/>
        <v>53.9</v>
      </c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B934" s="5" t="s">
        <v>307</v>
      </c>
      <c r="BC934" s="3">
        <v>1304.1800780604378</v>
      </c>
      <c r="BD934" s="3">
        <v>0</v>
      </c>
      <c r="BE934" s="3">
        <v>0.46433009684039672</v>
      </c>
      <c r="BF934" s="3">
        <v>6.8904365405819687</v>
      </c>
      <c r="BG934" s="3">
        <v>0</v>
      </c>
      <c r="BH934" s="153">
        <f t="shared" si="213"/>
        <v>6.8904365405819687</v>
      </c>
      <c r="BI934" s="153">
        <f t="shared" si="214"/>
        <v>0.46433009684039672</v>
      </c>
      <c r="BJ934" s="8">
        <f t="shared" si="215"/>
        <v>2.8212156021569244</v>
      </c>
      <c r="BK934" s="8">
        <f t="shared" si="216"/>
        <v>0.58430290724131739</v>
      </c>
      <c r="BL934" s="8">
        <f t="shared" si="217"/>
        <v>3.4055185093982416</v>
      </c>
      <c r="BM934" s="8">
        <f t="shared" si="218"/>
        <v>3.4552338898011241E-3</v>
      </c>
      <c r="BN934" s="7" t="str">
        <f t="shared" si="219"/>
        <v>O/S</v>
      </c>
      <c r="BO934" s="9">
        <f t="shared" si="220"/>
        <v>0.58430290724131739</v>
      </c>
      <c r="BP934" s="7" t="str">
        <f t="shared" si="221"/>
        <v>OK</v>
      </c>
      <c r="BQ934" s="11">
        <f t="shared" si="222"/>
        <v>8.2923076923076913</v>
      </c>
      <c r="BR934" s="10" t="str">
        <f t="shared" si="223"/>
        <v>-</v>
      </c>
      <c r="BS934" s="9" t="str" cm="1">
        <f t="array" ref="BS934">IF(BQ934&lt;$K$45,"-",IF(BC934&lt;0,_xll.Dce_5575_1121_SigmaCr1(AN934,AG934,$B$23,$D$23),"-"))</f>
        <v>-</v>
      </c>
      <c r="BT934" s="10">
        <f t="shared" si="224"/>
        <v>0</v>
      </c>
      <c r="BU934" s="7" t="str">
        <f t="shared" si="225"/>
        <v>OK</v>
      </c>
    </row>
    <row r="935" spans="27:73">
      <c r="AA935" s="6" t="s">
        <v>282</v>
      </c>
      <c r="AB935" s="5" t="s">
        <v>283</v>
      </c>
      <c r="AC935" s="5" t="s">
        <v>284</v>
      </c>
      <c r="AD935" s="4">
        <v>11.38</v>
      </c>
      <c r="AE935" s="4">
        <v>28</v>
      </c>
      <c r="AF935" s="5">
        <v>114.3</v>
      </c>
      <c r="AG935" s="5">
        <v>6.5000000000000009</v>
      </c>
      <c r="AH935" s="6" t="str">
        <f t="shared" si="211"/>
        <v>114.3 x 6.5</v>
      </c>
      <c r="AI935" s="11" cm="1">
        <f t="array" ref="AI935">_xll.DCEPropSectPipe(AF935, AG935, "Area")</f>
        <v>2201.3139723703698</v>
      </c>
      <c r="AJ935" s="151" cm="1">
        <f t="array" ref="AJ935">_xll.DCEPropSectPipe(AF935, AG935, "Ix")</f>
        <v>3209265.3722516391</v>
      </c>
      <c r="AK935" s="151" cm="1">
        <f t="array" ref="AK935">_xll.DCEPropSectPipe(AF935, AG935, "W")</f>
        <v>56155.124623825708</v>
      </c>
      <c r="AL935" s="151" cm="1">
        <f t="array" ref="AL935">_xll.DCEPropSectPipe(AF935, AG935, "Sx")</f>
        <v>37813.500833333332</v>
      </c>
      <c r="AM935" s="11">
        <f>2*Cal!AG935</f>
        <v>13.000000000000002</v>
      </c>
      <c r="AN935" s="11">
        <f t="shared" si="212"/>
        <v>53.9</v>
      </c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B935" s="5" t="s">
        <v>307</v>
      </c>
      <c r="BC935" s="3">
        <v>1304.1800780604378</v>
      </c>
      <c r="BD935" s="3">
        <v>0</v>
      </c>
      <c r="BE935" s="3">
        <v>0.54587379026845473</v>
      </c>
      <c r="BF935" s="3">
        <v>6.6694544402769074</v>
      </c>
      <c r="BG935" s="3">
        <v>0</v>
      </c>
      <c r="BH935" s="153">
        <f t="shared" si="213"/>
        <v>6.6694544402769074</v>
      </c>
      <c r="BI935" s="153">
        <f t="shared" si="214"/>
        <v>0.54587379026845473</v>
      </c>
      <c r="BJ935" s="8">
        <f t="shared" si="215"/>
        <v>2.8212156021569244</v>
      </c>
      <c r="BK935" s="8">
        <f t="shared" si="216"/>
        <v>0.56556382113319192</v>
      </c>
      <c r="BL935" s="8">
        <f t="shared" si="217"/>
        <v>3.3867794232901165</v>
      </c>
      <c r="BM935" s="8">
        <f t="shared" si="218"/>
        <v>4.0620274940697384E-3</v>
      </c>
      <c r="BN935" s="7" t="str">
        <f t="shared" si="219"/>
        <v>O/S</v>
      </c>
      <c r="BO935" s="9">
        <f t="shared" si="220"/>
        <v>0.56556382113319204</v>
      </c>
      <c r="BP935" s="7" t="str">
        <f t="shared" si="221"/>
        <v>OK</v>
      </c>
      <c r="BQ935" s="11">
        <f t="shared" si="222"/>
        <v>8.2923076923076913</v>
      </c>
      <c r="BR935" s="10" t="str">
        <f t="shared" si="223"/>
        <v>-</v>
      </c>
      <c r="BS935" s="9" t="str" cm="1">
        <f t="array" ref="BS935">IF(BQ935&lt;$K$45,"-",IF(BC935&lt;0,_xll.Dce_5575_1121_SigmaCr1(AN935,AG935,$B$23,$D$23),"-"))</f>
        <v>-</v>
      </c>
      <c r="BT935" s="10">
        <f t="shared" si="224"/>
        <v>0</v>
      </c>
      <c r="BU935" s="7" t="str">
        <f t="shared" si="225"/>
        <v>OK</v>
      </c>
    </row>
    <row r="936" spans="27:73">
      <c r="AA936" s="6" t="s">
        <v>282</v>
      </c>
      <c r="AB936" s="5" t="s">
        <v>283</v>
      </c>
      <c r="AC936" s="5" t="s">
        <v>284</v>
      </c>
      <c r="AD936" s="4">
        <v>11.81</v>
      </c>
      <c r="AE936" s="4">
        <v>28</v>
      </c>
      <c r="AF936" s="5">
        <v>114.3</v>
      </c>
      <c r="AG936" s="5">
        <v>6.5000000000000009</v>
      </c>
      <c r="AH936" s="6" t="str">
        <f t="shared" si="211"/>
        <v>114.3 x 6.5</v>
      </c>
      <c r="AI936" s="11" cm="1">
        <f t="array" ref="AI936">_xll.DCEPropSectPipe(AF936, AG936, "Area")</f>
        <v>2201.3139723703698</v>
      </c>
      <c r="AJ936" s="151" cm="1">
        <f t="array" ref="AJ936">_xll.DCEPropSectPipe(AF936, AG936, "Ix")</f>
        <v>3209265.3722516391</v>
      </c>
      <c r="AK936" s="151" cm="1">
        <f t="array" ref="AK936">_xll.DCEPropSectPipe(AF936, AG936, "W")</f>
        <v>56155.124623825708</v>
      </c>
      <c r="AL936" s="151" cm="1">
        <f t="array" ref="AL936">_xll.DCEPropSectPipe(AF936, AG936, "Sx")</f>
        <v>37813.500833333332</v>
      </c>
      <c r="AM936" s="11">
        <f>2*Cal!AG936</f>
        <v>13.000000000000002</v>
      </c>
      <c r="AN936" s="11">
        <f t="shared" si="212"/>
        <v>53.9</v>
      </c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B936" s="5" t="s">
        <v>307</v>
      </c>
      <c r="BC936" s="3">
        <v>1304.1800780604378</v>
      </c>
      <c r="BD936" s="3">
        <v>0</v>
      </c>
      <c r="BE936" s="3">
        <v>0.62741748369651262</v>
      </c>
      <c r="BF936" s="3">
        <v>6.4127969740970707</v>
      </c>
      <c r="BG936" s="3">
        <v>0</v>
      </c>
      <c r="BH936" s="153">
        <f t="shared" si="213"/>
        <v>6.4127969740970707</v>
      </c>
      <c r="BI936" s="153">
        <f t="shared" si="214"/>
        <v>0.62741748369651262</v>
      </c>
      <c r="BJ936" s="8">
        <f t="shared" si="215"/>
        <v>2.8212156021569244</v>
      </c>
      <c r="BK936" s="8">
        <f t="shared" si="216"/>
        <v>0.54379949564077501</v>
      </c>
      <c r="BL936" s="8">
        <f t="shared" si="217"/>
        <v>3.3650150977976994</v>
      </c>
      <c r="BM936" s="8">
        <f t="shared" si="218"/>
        <v>4.6688210983383532E-3</v>
      </c>
      <c r="BN936" s="7" t="str">
        <f t="shared" si="219"/>
        <v>O/S</v>
      </c>
      <c r="BO936" s="9">
        <f t="shared" si="220"/>
        <v>0.54379949564077512</v>
      </c>
      <c r="BP936" s="7" t="str">
        <f t="shared" si="221"/>
        <v>OK</v>
      </c>
      <c r="BQ936" s="11">
        <f t="shared" si="222"/>
        <v>8.2923076923076913</v>
      </c>
      <c r="BR936" s="10" t="str">
        <f t="shared" si="223"/>
        <v>-</v>
      </c>
      <c r="BS936" s="9" t="str" cm="1">
        <f t="array" ref="BS936">IF(BQ936&lt;$K$45,"-",IF(BC936&lt;0,_xll.Dce_5575_1121_SigmaCr1(AN936,AG936,$B$23,$D$23),"-"))</f>
        <v>-</v>
      </c>
      <c r="BT936" s="10">
        <f t="shared" si="224"/>
        <v>0</v>
      </c>
      <c r="BU936" s="7" t="str">
        <f t="shared" si="225"/>
        <v>OK</v>
      </c>
    </row>
    <row r="937" spans="27:73">
      <c r="AA937" s="6" t="s">
        <v>282</v>
      </c>
      <c r="AB937" s="5" t="s">
        <v>283</v>
      </c>
      <c r="AC937" s="5" t="s">
        <v>284</v>
      </c>
      <c r="AD937" s="4">
        <v>12.25</v>
      </c>
      <c r="AE937" s="4">
        <v>28</v>
      </c>
      <c r="AF937" s="5">
        <v>114.3</v>
      </c>
      <c r="AG937" s="5">
        <v>6.5000000000000009</v>
      </c>
      <c r="AH937" s="6" t="str">
        <f t="shared" si="211"/>
        <v>114.3 x 6.5</v>
      </c>
      <c r="AI937" s="11" cm="1">
        <f t="array" ref="AI937">_xll.DCEPropSectPipe(AF937, AG937, "Area")</f>
        <v>2201.3139723703698</v>
      </c>
      <c r="AJ937" s="151" cm="1">
        <f t="array" ref="AJ937">_xll.DCEPropSectPipe(AF937, AG937, "Ix")</f>
        <v>3209265.3722516391</v>
      </c>
      <c r="AK937" s="151" cm="1">
        <f t="array" ref="AK937">_xll.DCEPropSectPipe(AF937, AG937, "W")</f>
        <v>56155.124623825708</v>
      </c>
      <c r="AL937" s="151" cm="1">
        <f t="array" ref="AL937">_xll.DCEPropSectPipe(AF937, AG937, "Sx")</f>
        <v>37813.500833333332</v>
      </c>
      <c r="AM937" s="11">
        <f>2*Cal!AG937</f>
        <v>13.000000000000002</v>
      </c>
      <c r="AN937" s="11">
        <f t="shared" si="212"/>
        <v>53.9</v>
      </c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B937" s="5" t="s">
        <v>307</v>
      </c>
      <c r="BC937" s="3">
        <v>1304.1800780604378</v>
      </c>
      <c r="BD937" s="3">
        <v>0</v>
      </c>
      <c r="BE937" s="3">
        <v>0.70896117712457052</v>
      </c>
      <c r="BF937" s="3">
        <v>6.120464142042457</v>
      </c>
      <c r="BG937" s="3">
        <v>0</v>
      </c>
      <c r="BH937" s="153">
        <f t="shared" si="213"/>
        <v>6.120464142042457</v>
      </c>
      <c r="BI937" s="153">
        <f t="shared" si="214"/>
        <v>0.70896117712457052</v>
      </c>
      <c r="BJ937" s="8">
        <f t="shared" si="215"/>
        <v>2.8212156021569244</v>
      </c>
      <c r="BK937" s="8">
        <f t="shared" si="216"/>
        <v>0.51900993076406665</v>
      </c>
      <c r="BL937" s="8">
        <f t="shared" si="217"/>
        <v>3.3402255329209911</v>
      </c>
      <c r="BM937" s="8">
        <f t="shared" si="218"/>
        <v>5.275614702606967E-3</v>
      </c>
      <c r="BN937" s="7" t="str">
        <f t="shared" si="219"/>
        <v>O/S</v>
      </c>
      <c r="BO937" s="9">
        <f t="shared" si="220"/>
        <v>0.51900993076406676</v>
      </c>
      <c r="BP937" s="7" t="str">
        <f t="shared" si="221"/>
        <v>OK</v>
      </c>
      <c r="BQ937" s="11">
        <f t="shared" si="222"/>
        <v>8.2923076923076913</v>
      </c>
      <c r="BR937" s="10" t="str">
        <f t="shared" si="223"/>
        <v>-</v>
      </c>
      <c r="BS937" s="9" t="str" cm="1">
        <f t="array" ref="BS937">IF(BQ937&lt;$K$45,"-",IF(BC937&lt;0,_xll.Dce_5575_1121_SigmaCr1(AN937,AG937,$B$23,$D$23),"-"))</f>
        <v>-</v>
      </c>
      <c r="BT937" s="10">
        <f t="shared" si="224"/>
        <v>0</v>
      </c>
      <c r="BU937" s="7" t="str">
        <f t="shared" si="225"/>
        <v>OK</v>
      </c>
    </row>
    <row r="938" spans="27:73">
      <c r="AA938" s="6" t="s">
        <v>282</v>
      </c>
      <c r="AB938" s="5" t="s">
        <v>283</v>
      </c>
      <c r="AC938" s="5" t="s">
        <v>284</v>
      </c>
      <c r="AD938" s="4">
        <v>12.25</v>
      </c>
      <c r="AE938" s="4">
        <v>28</v>
      </c>
      <c r="AF938" s="5">
        <v>114.3</v>
      </c>
      <c r="AG938" s="5">
        <v>6.5000000000000009</v>
      </c>
      <c r="AH938" s="6" t="str">
        <f t="shared" si="211"/>
        <v>114.3 x 6.5</v>
      </c>
      <c r="AI938" s="11" cm="1">
        <f t="array" ref="AI938">_xll.DCEPropSectPipe(AF938, AG938, "Area")</f>
        <v>2201.3139723703698</v>
      </c>
      <c r="AJ938" s="151" cm="1">
        <f t="array" ref="AJ938">_xll.DCEPropSectPipe(AF938, AG938, "Ix")</f>
        <v>3209265.3722516391</v>
      </c>
      <c r="AK938" s="151" cm="1">
        <f t="array" ref="AK938">_xll.DCEPropSectPipe(AF938, AG938, "W")</f>
        <v>56155.124623825708</v>
      </c>
      <c r="AL938" s="151" cm="1">
        <f t="array" ref="AL938">_xll.DCEPropSectPipe(AF938, AG938, "Sx")</f>
        <v>37813.500833333332</v>
      </c>
      <c r="AM938" s="11">
        <f>2*Cal!AG938</f>
        <v>13.000000000000002</v>
      </c>
      <c r="AN938" s="11">
        <f t="shared" si="212"/>
        <v>53.9</v>
      </c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B938" s="5" t="s">
        <v>307</v>
      </c>
      <c r="BC938" s="3">
        <v>1304.1800780604378</v>
      </c>
      <c r="BD938" s="3">
        <v>0</v>
      </c>
      <c r="BE938" s="3">
        <v>-1.1844875743888379</v>
      </c>
      <c r="BF938" s="3">
        <v>6.1204641420425014</v>
      </c>
      <c r="BG938" s="3">
        <v>0</v>
      </c>
      <c r="BH938" s="153">
        <f t="shared" si="213"/>
        <v>6.1204641420425014</v>
      </c>
      <c r="BI938" s="153">
        <f t="shared" si="214"/>
        <v>1.1844875743888379</v>
      </c>
      <c r="BJ938" s="8">
        <f t="shared" si="215"/>
        <v>2.8212156021569244</v>
      </c>
      <c r="BK938" s="8">
        <f t="shared" si="216"/>
        <v>0.51900993076407054</v>
      </c>
      <c r="BL938" s="8">
        <f t="shared" si="217"/>
        <v>3.3402255329209947</v>
      </c>
      <c r="BM938" s="8">
        <f t="shared" si="218"/>
        <v>8.8141639685342475E-3</v>
      </c>
      <c r="BN938" s="7" t="str">
        <f t="shared" si="219"/>
        <v>O/S</v>
      </c>
      <c r="BO938" s="9">
        <f t="shared" si="220"/>
        <v>0.51900993076407054</v>
      </c>
      <c r="BP938" s="7" t="str">
        <f t="shared" si="221"/>
        <v>OK</v>
      </c>
      <c r="BQ938" s="11">
        <f t="shared" si="222"/>
        <v>8.2923076923076913</v>
      </c>
      <c r="BR938" s="10" t="str">
        <f t="shared" si="223"/>
        <v>-</v>
      </c>
      <c r="BS938" s="9" t="str" cm="1">
        <f t="array" ref="BS938">IF(BQ938&lt;$K$45,"-",IF(BC938&lt;0,_xll.Dce_5575_1121_SigmaCr1(AN938,AG938,$B$23,$D$23),"-"))</f>
        <v>-</v>
      </c>
      <c r="BT938" s="10">
        <f t="shared" si="224"/>
        <v>0</v>
      </c>
      <c r="BU938" s="7" t="str">
        <f t="shared" si="225"/>
        <v>OK</v>
      </c>
    </row>
    <row r="939" spans="27:73">
      <c r="AA939" s="6" t="s">
        <v>282</v>
      </c>
      <c r="AB939" s="5" t="s">
        <v>283</v>
      </c>
      <c r="AC939" s="5" t="s">
        <v>284</v>
      </c>
      <c r="AD939" s="4">
        <v>12.69</v>
      </c>
      <c r="AE939" s="4">
        <v>28</v>
      </c>
      <c r="AF939" s="5">
        <v>114.3</v>
      </c>
      <c r="AG939" s="5">
        <v>6.5000000000000009</v>
      </c>
      <c r="AH939" s="6" t="str">
        <f t="shared" si="211"/>
        <v>114.3 x 6.5</v>
      </c>
      <c r="AI939" s="11" cm="1">
        <f t="array" ref="AI939">_xll.DCEPropSectPipe(AF939, AG939, "Area")</f>
        <v>2201.3139723703698</v>
      </c>
      <c r="AJ939" s="151" cm="1">
        <f t="array" ref="AJ939">_xll.DCEPropSectPipe(AF939, AG939, "Ix")</f>
        <v>3209265.3722516391</v>
      </c>
      <c r="AK939" s="151" cm="1">
        <f t="array" ref="AK939">_xll.DCEPropSectPipe(AF939, AG939, "W")</f>
        <v>56155.124623825708</v>
      </c>
      <c r="AL939" s="151" cm="1">
        <f t="array" ref="AL939">_xll.DCEPropSectPipe(AF939, AG939, "Sx")</f>
        <v>37813.500833333332</v>
      </c>
      <c r="AM939" s="11">
        <f>2*Cal!AG939</f>
        <v>13.000000000000002</v>
      </c>
      <c r="AN939" s="11">
        <f t="shared" si="212"/>
        <v>53.9</v>
      </c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B939" s="5" t="s">
        <v>307</v>
      </c>
      <c r="BC939" s="3">
        <v>1304.1800780604378</v>
      </c>
      <c r="BD939" s="3">
        <v>0</v>
      </c>
      <c r="BE939" s="3">
        <v>-1.1029438809607801</v>
      </c>
      <c r="BF939" s="3">
        <v>6.6208397729002293</v>
      </c>
      <c r="BG939" s="3">
        <v>0</v>
      </c>
      <c r="BH939" s="153">
        <f t="shared" si="213"/>
        <v>6.6208397729002293</v>
      </c>
      <c r="BI939" s="153">
        <f t="shared" si="214"/>
        <v>1.1029438809607801</v>
      </c>
      <c r="BJ939" s="8">
        <f t="shared" si="215"/>
        <v>2.8212156021569244</v>
      </c>
      <c r="BK939" s="8">
        <f t="shared" si="216"/>
        <v>0.56144134045791616</v>
      </c>
      <c r="BL939" s="8">
        <f t="shared" si="217"/>
        <v>3.3826569426148403</v>
      </c>
      <c r="BM939" s="8">
        <f t="shared" si="218"/>
        <v>8.2073703642656336E-3</v>
      </c>
      <c r="BN939" s="7" t="str">
        <f t="shared" si="219"/>
        <v>O/S</v>
      </c>
      <c r="BO939" s="9">
        <f t="shared" si="220"/>
        <v>0.56144134045791627</v>
      </c>
      <c r="BP939" s="7" t="str">
        <f t="shared" si="221"/>
        <v>OK</v>
      </c>
      <c r="BQ939" s="11">
        <f t="shared" si="222"/>
        <v>8.2923076923076913</v>
      </c>
      <c r="BR939" s="10" t="str">
        <f t="shared" si="223"/>
        <v>-</v>
      </c>
      <c r="BS939" s="9" t="str" cm="1">
        <f t="array" ref="BS939">IF(BQ939&lt;$K$45,"-",IF(BC939&lt;0,_xll.Dce_5575_1121_SigmaCr1(AN939,AG939,$B$23,$D$23),"-"))</f>
        <v>-</v>
      </c>
      <c r="BT939" s="10">
        <f t="shared" si="224"/>
        <v>0</v>
      </c>
      <c r="BU939" s="7" t="str">
        <f t="shared" si="225"/>
        <v>OK</v>
      </c>
    </row>
    <row r="940" spans="27:73">
      <c r="AA940" s="6" t="s">
        <v>282</v>
      </c>
      <c r="AB940" s="5" t="s">
        <v>283</v>
      </c>
      <c r="AC940" s="5" t="s">
        <v>284</v>
      </c>
      <c r="AD940" s="4">
        <v>13.12</v>
      </c>
      <c r="AE940" s="4">
        <v>28</v>
      </c>
      <c r="AF940" s="5">
        <v>114.3</v>
      </c>
      <c r="AG940" s="5">
        <v>6.5000000000000009</v>
      </c>
      <c r="AH940" s="6" t="str">
        <f t="shared" si="211"/>
        <v>114.3 x 6.5</v>
      </c>
      <c r="AI940" s="11" cm="1">
        <f t="array" ref="AI940">_xll.DCEPropSectPipe(AF940, AG940, "Area")</f>
        <v>2201.3139723703698</v>
      </c>
      <c r="AJ940" s="151" cm="1">
        <f t="array" ref="AJ940">_xll.DCEPropSectPipe(AF940, AG940, "Ix")</f>
        <v>3209265.3722516391</v>
      </c>
      <c r="AK940" s="151" cm="1">
        <f t="array" ref="AK940">_xll.DCEPropSectPipe(AF940, AG940, "W")</f>
        <v>56155.124623825708</v>
      </c>
      <c r="AL940" s="151" cm="1">
        <f t="array" ref="AL940">_xll.DCEPropSectPipe(AF940, AG940, "Sx")</f>
        <v>37813.500833333332</v>
      </c>
      <c r="AM940" s="11">
        <f>2*Cal!AG940</f>
        <v>13.000000000000002</v>
      </c>
      <c r="AN940" s="11">
        <f t="shared" si="212"/>
        <v>53.9</v>
      </c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B940" s="5" t="s">
        <v>307</v>
      </c>
      <c r="BC940" s="3">
        <v>1304.1800780604378</v>
      </c>
      <c r="BD940" s="3">
        <v>0</v>
      </c>
      <c r="BE940" s="3">
        <v>-1.0214001875327221</v>
      </c>
      <c r="BF940" s="3">
        <v>7.0855400378831819</v>
      </c>
      <c r="BG940" s="3">
        <v>0</v>
      </c>
      <c r="BH940" s="153">
        <f t="shared" si="213"/>
        <v>7.0855400378831819</v>
      </c>
      <c r="BI940" s="153">
        <f t="shared" si="214"/>
        <v>1.0214001875327221</v>
      </c>
      <c r="BJ940" s="8">
        <f t="shared" si="215"/>
        <v>2.8212156021569244</v>
      </c>
      <c r="BK940" s="8">
        <f t="shared" si="216"/>
        <v>0.60084751076747056</v>
      </c>
      <c r="BL940" s="8">
        <f t="shared" si="217"/>
        <v>3.4220631129243948</v>
      </c>
      <c r="BM940" s="8">
        <f t="shared" si="218"/>
        <v>7.6005767599970214E-3</v>
      </c>
      <c r="BN940" s="7" t="str">
        <f t="shared" si="219"/>
        <v>O/S</v>
      </c>
      <c r="BO940" s="9">
        <f t="shared" si="220"/>
        <v>0.60084751076747067</v>
      </c>
      <c r="BP940" s="7" t="str">
        <f t="shared" si="221"/>
        <v>OK</v>
      </c>
      <c r="BQ940" s="11">
        <f t="shared" si="222"/>
        <v>8.2923076923076913</v>
      </c>
      <c r="BR940" s="10" t="str">
        <f t="shared" si="223"/>
        <v>-</v>
      </c>
      <c r="BS940" s="9" t="str" cm="1">
        <f t="array" ref="BS940">IF(BQ940&lt;$K$45,"-",IF(BC940&lt;0,_xll.Dce_5575_1121_SigmaCr1(AN940,AG940,$B$23,$D$23),"-"))</f>
        <v>-</v>
      </c>
      <c r="BT940" s="10">
        <f t="shared" si="224"/>
        <v>0</v>
      </c>
      <c r="BU940" s="7" t="str">
        <f t="shared" si="225"/>
        <v>OK</v>
      </c>
    </row>
    <row r="941" spans="27:73">
      <c r="AA941" s="6" t="s">
        <v>282</v>
      </c>
      <c r="AB941" s="5" t="s">
        <v>283</v>
      </c>
      <c r="AC941" s="5" t="s">
        <v>284</v>
      </c>
      <c r="AD941" s="4">
        <v>13.56</v>
      </c>
      <c r="AE941" s="4">
        <v>28</v>
      </c>
      <c r="AF941" s="5">
        <v>114.3</v>
      </c>
      <c r="AG941" s="5">
        <v>6.5000000000000009</v>
      </c>
      <c r="AH941" s="6" t="str">
        <f t="shared" si="211"/>
        <v>114.3 x 6.5</v>
      </c>
      <c r="AI941" s="11" cm="1">
        <f t="array" ref="AI941">_xll.DCEPropSectPipe(AF941, AG941, "Area")</f>
        <v>2201.3139723703698</v>
      </c>
      <c r="AJ941" s="151" cm="1">
        <f t="array" ref="AJ941">_xll.DCEPropSectPipe(AF941, AG941, "Ix")</f>
        <v>3209265.3722516391</v>
      </c>
      <c r="AK941" s="151" cm="1">
        <f t="array" ref="AK941">_xll.DCEPropSectPipe(AF941, AG941, "W")</f>
        <v>56155.124623825708</v>
      </c>
      <c r="AL941" s="151" cm="1">
        <f t="array" ref="AL941">_xll.DCEPropSectPipe(AF941, AG941, "Sx")</f>
        <v>37813.500833333332</v>
      </c>
      <c r="AM941" s="11">
        <f>2*Cal!AG941</f>
        <v>13.000000000000002</v>
      </c>
      <c r="AN941" s="11">
        <f t="shared" si="212"/>
        <v>53.9</v>
      </c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B941" s="5" t="s">
        <v>307</v>
      </c>
      <c r="BC941" s="3">
        <v>1304.1800780604378</v>
      </c>
      <c r="BD941" s="3">
        <v>0</v>
      </c>
      <c r="BE941" s="3">
        <v>-0.93985649410466421</v>
      </c>
      <c r="BF941" s="3">
        <v>7.514564936991361</v>
      </c>
      <c r="BG941" s="3">
        <v>0</v>
      </c>
      <c r="BH941" s="153">
        <f t="shared" si="213"/>
        <v>7.514564936991361</v>
      </c>
      <c r="BI941" s="153">
        <f t="shared" si="214"/>
        <v>0.93985649410466421</v>
      </c>
      <c r="BJ941" s="8">
        <f t="shared" si="215"/>
        <v>2.8212156021569244</v>
      </c>
      <c r="BK941" s="8">
        <f t="shared" si="216"/>
        <v>0.63722844169273374</v>
      </c>
      <c r="BL941" s="8">
        <f t="shared" si="217"/>
        <v>3.4584440438496582</v>
      </c>
      <c r="BM941" s="8">
        <f t="shared" si="218"/>
        <v>6.9937831557284067E-3</v>
      </c>
      <c r="BN941" s="7" t="str">
        <f t="shared" si="219"/>
        <v>O/S</v>
      </c>
      <c r="BO941" s="9">
        <f t="shared" si="220"/>
        <v>0.63722844169273385</v>
      </c>
      <c r="BP941" s="7" t="str">
        <f t="shared" si="221"/>
        <v>OK</v>
      </c>
      <c r="BQ941" s="11">
        <f t="shared" si="222"/>
        <v>8.2923076923076913</v>
      </c>
      <c r="BR941" s="10" t="str">
        <f t="shared" si="223"/>
        <v>-</v>
      </c>
      <c r="BS941" s="9" t="str" cm="1">
        <f t="array" ref="BS941">IF(BQ941&lt;$K$45,"-",IF(BC941&lt;0,_xll.Dce_5575_1121_SigmaCr1(AN941,AG941,$B$23,$D$23),"-"))</f>
        <v>-</v>
      </c>
      <c r="BT941" s="10">
        <f t="shared" si="224"/>
        <v>0</v>
      </c>
      <c r="BU941" s="7" t="str">
        <f t="shared" si="225"/>
        <v>OK</v>
      </c>
    </row>
    <row r="942" spans="27:73">
      <c r="AA942" s="6" t="s">
        <v>282</v>
      </c>
      <c r="AB942" s="5" t="s">
        <v>283</v>
      </c>
      <c r="AC942" s="5" t="s">
        <v>284</v>
      </c>
      <c r="AD942" s="4">
        <v>14</v>
      </c>
      <c r="AE942" s="4">
        <v>28</v>
      </c>
      <c r="AF942" s="5">
        <v>114.3</v>
      </c>
      <c r="AG942" s="5">
        <v>6.5000000000000009</v>
      </c>
      <c r="AH942" s="6" t="str">
        <f t="shared" si="211"/>
        <v>114.3 x 6.5</v>
      </c>
      <c r="AI942" s="11" cm="1">
        <f t="array" ref="AI942">_xll.DCEPropSectPipe(AF942, AG942, "Area")</f>
        <v>2201.3139723703698</v>
      </c>
      <c r="AJ942" s="151" cm="1">
        <f t="array" ref="AJ942">_xll.DCEPropSectPipe(AF942, AG942, "Ix")</f>
        <v>3209265.3722516391</v>
      </c>
      <c r="AK942" s="151" cm="1">
        <f t="array" ref="AK942">_xll.DCEPropSectPipe(AF942, AG942, "W")</f>
        <v>56155.124623825708</v>
      </c>
      <c r="AL942" s="151" cm="1">
        <f t="array" ref="AL942">_xll.DCEPropSectPipe(AF942, AG942, "Sx")</f>
        <v>37813.500833333332</v>
      </c>
      <c r="AM942" s="11">
        <f>2*Cal!AG942</f>
        <v>13.000000000000002</v>
      </c>
      <c r="AN942" s="11">
        <f t="shared" si="212"/>
        <v>53.9</v>
      </c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B942" s="5" t="s">
        <v>307</v>
      </c>
      <c r="BC942" s="3">
        <v>1304.1800780604378</v>
      </c>
      <c r="BD942" s="3">
        <v>0</v>
      </c>
      <c r="BE942" s="3">
        <v>-0.85831280067660631</v>
      </c>
      <c r="BF942" s="3">
        <v>7.907914470224763</v>
      </c>
      <c r="BG942" s="3">
        <v>0</v>
      </c>
      <c r="BH942" s="153">
        <f t="shared" si="213"/>
        <v>7.907914470224763</v>
      </c>
      <c r="BI942" s="153">
        <f t="shared" si="214"/>
        <v>0.85831280067660631</v>
      </c>
      <c r="BJ942" s="8">
        <f t="shared" si="215"/>
        <v>2.8212156021569244</v>
      </c>
      <c r="BK942" s="8">
        <f t="shared" si="216"/>
        <v>0.67058413323370547</v>
      </c>
      <c r="BL942" s="8">
        <f t="shared" si="217"/>
        <v>3.4917997353906296</v>
      </c>
      <c r="BM942" s="8">
        <f t="shared" si="218"/>
        <v>6.3869895514597928E-3</v>
      </c>
      <c r="BN942" s="7" t="str">
        <f t="shared" si="219"/>
        <v>O/S</v>
      </c>
      <c r="BO942" s="9">
        <f t="shared" si="220"/>
        <v>0.67058413323370547</v>
      </c>
      <c r="BP942" s="7" t="str">
        <f t="shared" si="221"/>
        <v>OK</v>
      </c>
      <c r="BQ942" s="11">
        <f t="shared" si="222"/>
        <v>8.2923076923076913</v>
      </c>
      <c r="BR942" s="10" t="str">
        <f t="shared" si="223"/>
        <v>-</v>
      </c>
      <c r="BS942" s="9" t="str" cm="1">
        <f t="array" ref="BS942">IF(BQ942&lt;$K$45,"-",IF(BC942&lt;0,_xll.Dce_5575_1121_SigmaCr1(AN942,AG942,$B$23,$D$23),"-"))</f>
        <v>-</v>
      </c>
      <c r="BT942" s="10">
        <f t="shared" si="224"/>
        <v>0</v>
      </c>
      <c r="BU942" s="7" t="str">
        <f t="shared" si="225"/>
        <v>OK</v>
      </c>
    </row>
    <row r="943" spans="27:73">
      <c r="AA943" s="6" t="s">
        <v>282</v>
      </c>
      <c r="AB943" s="5" t="s">
        <v>283</v>
      </c>
      <c r="AC943" s="5" t="s">
        <v>284</v>
      </c>
      <c r="AD943" s="4">
        <v>14</v>
      </c>
      <c r="AE943" s="4">
        <v>28</v>
      </c>
      <c r="AF943" s="5">
        <v>114.3</v>
      </c>
      <c r="AG943" s="5">
        <v>6.5000000000000009</v>
      </c>
      <c r="AH943" s="6" t="str">
        <f t="shared" si="211"/>
        <v>114.3 x 6.5</v>
      </c>
      <c r="AI943" s="11" cm="1">
        <f t="array" ref="AI943">_xll.DCEPropSectPipe(AF943, AG943, "Area")</f>
        <v>2201.3139723703698</v>
      </c>
      <c r="AJ943" s="151" cm="1">
        <f t="array" ref="AJ943">_xll.DCEPropSectPipe(AF943, AG943, "Ix")</f>
        <v>3209265.3722516391</v>
      </c>
      <c r="AK943" s="151" cm="1">
        <f t="array" ref="AK943">_xll.DCEPropSectPipe(AF943, AG943, "W")</f>
        <v>56155.124623825708</v>
      </c>
      <c r="AL943" s="151" cm="1">
        <f t="array" ref="AL943">_xll.DCEPropSectPipe(AF943, AG943, "Sx")</f>
        <v>37813.500833333332</v>
      </c>
      <c r="AM943" s="11">
        <f>2*Cal!AG943</f>
        <v>13.000000000000002</v>
      </c>
      <c r="AN943" s="11">
        <f t="shared" si="212"/>
        <v>53.9</v>
      </c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B943" s="5" t="s">
        <v>307</v>
      </c>
      <c r="BC943" s="3">
        <v>1304.1800780604233</v>
      </c>
      <c r="BD943" s="3">
        <v>0</v>
      </c>
      <c r="BE943" s="3">
        <v>0.85831280067659554</v>
      </c>
      <c r="BF943" s="3">
        <v>7.9079144702245854</v>
      </c>
      <c r="BG943" s="3">
        <v>0</v>
      </c>
      <c r="BH943" s="153">
        <f t="shared" si="213"/>
        <v>7.9079144702245854</v>
      </c>
      <c r="BI943" s="153">
        <f t="shared" si="214"/>
        <v>0.85831280067659554</v>
      </c>
      <c r="BJ943" s="8">
        <f t="shared" si="215"/>
        <v>2.8212156021568924</v>
      </c>
      <c r="BK943" s="8">
        <f t="shared" si="216"/>
        <v>0.67058413323369037</v>
      </c>
      <c r="BL943" s="8">
        <f t="shared" si="217"/>
        <v>3.4917997353905825</v>
      </c>
      <c r="BM943" s="8">
        <f t="shared" si="218"/>
        <v>6.3869895514597121E-3</v>
      </c>
      <c r="BN943" s="7" t="str">
        <f t="shared" si="219"/>
        <v>O/S</v>
      </c>
      <c r="BO943" s="9">
        <f t="shared" si="220"/>
        <v>0.67058413323369048</v>
      </c>
      <c r="BP943" s="7" t="str">
        <f t="shared" si="221"/>
        <v>OK</v>
      </c>
      <c r="BQ943" s="11">
        <f t="shared" si="222"/>
        <v>8.2923076923076913</v>
      </c>
      <c r="BR943" s="10" t="str">
        <f t="shared" si="223"/>
        <v>-</v>
      </c>
      <c r="BS943" s="9" t="str" cm="1">
        <f t="array" ref="BS943">IF(BQ943&lt;$K$45,"-",IF(BC943&lt;0,_xll.Dce_5575_1121_SigmaCr1(AN943,AG943,$B$23,$D$23),"-"))</f>
        <v>-</v>
      </c>
      <c r="BT943" s="10">
        <f t="shared" si="224"/>
        <v>0</v>
      </c>
      <c r="BU943" s="7" t="str">
        <f t="shared" si="225"/>
        <v>OK</v>
      </c>
    </row>
    <row r="944" spans="27:73">
      <c r="AA944" s="6" t="s">
        <v>282</v>
      </c>
      <c r="AB944" s="5" t="s">
        <v>283</v>
      </c>
      <c r="AC944" s="5" t="s">
        <v>284</v>
      </c>
      <c r="AD944" s="4">
        <v>14.44</v>
      </c>
      <c r="AE944" s="4">
        <v>28</v>
      </c>
      <c r="AF944" s="5">
        <v>114.3</v>
      </c>
      <c r="AG944" s="5">
        <v>6.5000000000000009</v>
      </c>
      <c r="AH944" s="6" t="str">
        <f t="shared" si="211"/>
        <v>114.3 x 6.5</v>
      </c>
      <c r="AI944" s="11" cm="1">
        <f t="array" ref="AI944">_xll.DCEPropSectPipe(AF944, AG944, "Area")</f>
        <v>2201.3139723703698</v>
      </c>
      <c r="AJ944" s="151" cm="1">
        <f t="array" ref="AJ944">_xll.DCEPropSectPipe(AF944, AG944, "Ix")</f>
        <v>3209265.3722516391</v>
      </c>
      <c r="AK944" s="151" cm="1">
        <f t="array" ref="AK944">_xll.DCEPropSectPipe(AF944, AG944, "W")</f>
        <v>56155.124623825708</v>
      </c>
      <c r="AL944" s="151" cm="1">
        <f t="array" ref="AL944">_xll.DCEPropSectPipe(AF944, AG944, "Sx")</f>
        <v>37813.500833333332</v>
      </c>
      <c r="AM944" s="11">
        <f>2*Cal!AG944</f>
        <v>13.000000000000002</v>
      </c>
      <c r="AN944" s="11">
        <f t="shared" si="212"/>
        <v>53.9</v>
      </c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B944" s="5" t="s">
        <v>307</v>
      </c>
      <c r="BC944" s="3">
        <v>1304.1800780604233</v>
      </c>
      <c r="BD944" s="3">
        <v>0</v>
      </c>
      <c r="BE944" s="3">
        <v>0.93985649410465344</v>
      </c>
      <c r="BF944" s="3">
        <v>7.5145649369911878</v>
      </c>
      <c r="BG944" s="3">
        <v>0</v>
      </c>
      <c r="BH944" s="153">
        <f t="shared" si="213"/>
        <v>7.5145649369911878</v>
      </c>
      <c r="BI944" s="153">
        <f t="shared" si="214"/>
        <v>0.93985649410465344</v>
      </c>
      <c r="BJ944" s="8">
        <f t="shared" si="215"/>
        <v>2.8212156021568924</v>
      </c>
      <c r="BK944" s="8">
        <f t="shared" si="216"/>
        <v>0.63722844169271908</v>
      </c>
      <c r="BL944" s="8">
        <f t="shared" si="217"/>
        <v>3.4584440438496116</v>
      </c>
      <c r="BM944" s="8">
        <f t="shared" si="218"/>
        <v>6.993783155728326E-3</v>
      </c>
      <c r="BN944" s="7" t="str">
        <f t="shared" si="219"/>
        <v>O/S</v>
      </c>
      <c r="BO944" s="9">
        <f t="shared" si="220"/>
        <v>0.63722844169271919</v>
      </c>
      <c r="BP944" s="7" t="str">
        <f t="shared" si="221"/>
        <v>OK</v>
      </c>
      <c r="BQ944" s="11">
        <f t="shared" si="222"/>
        <v>8.2923076923076913</v>
      </c>
      <c r="BR944" s="10" t="str">
        <f t="shared" si="223"/>
        <v>-</v>
      </c>
      <c r="BS944" s="9" t="str" cm="1">
        <f t="array" ref="BS944">IF(BQ944&lt;$K$45,"-",IF(BC944&lt;0,_xll.Dce_5575_1121_SigmaCr1(AN944,AG944,$B$23,$D$23),"-"))</f>
        <v>-</v>
      </c>
      <c r="BT944" s="10">
        <f t="shared" si="224"/>
        <v>0</v>
      </c>
      <c r="BU944" s="7" t="str">
        <f t="shared" si="225"/>
        <v>OK</v>
      </c>
    </row>
    <row r="945" spans="27:73">
      <c r="AA945" s="6" t="s">
        <v>282</v>
      </c>
      <c r="AB945" s="5" t="s">
        <v>283</v>
      </c>
      <c r="AC945" s="5" t="s">
        <v>284</v>
      </c>
      <c r="AD945" s="4">
        <v>14.88</v>
      </c>
      <c r="AE945" s="4">
        <v>28</v>
      </c>
      <c r="AF945" s="5">
        <v>114.3</v>
      </c>
      <c r="AG945" s="5">
        <v>6.5000000000000009</v>
      </c>
      <c r="AH945" s="6" t="str">
        <f t="shared" si="211"/>
        <v>114.3 x 6.5</v>
      </c>
      <c r="AI945" s="11" cm="1">
        <f t="array" ref="AI945">_xll.DCEPropSectPipe(AF945, AG945, "Area")</f>
        <v>2201.3139723703698</v>
      </c>
      <c r="AJ945" s="151" cm="1">
        <f t="array" ref="AJ945">_xll.DCEPropSectPipe(AF945, AG945, "Ix")</f>
        <v>3209265.3722516391</v>
      </c>
      <c r="AK945" s="151" cm="1">
        <f t="array" ref="AK945">_xll.DCEPropSectPipe(AF945, AG945, "W")</f>
        <v>56155.124623825708</v>
      </c>
      <c r="AL945" s="151" cm="1">
        <f t="array" ref="AL945">_xll.DCEPropSectPipe(AF945, AG945, "Sx")</f>
        <v>37813.500833333332</v>
      </c>
      <c r="AM945" s="11">
        <f>2*Cal!AG945</f>
        <v>13.000000000000002</v>
      </c>
      <c r="AN945" s="11">
        <f t="shared" si="212"/>
        <v>53.9</v>
      </c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B945" s="5" t="s">
        <v>307</v>
      </c>
      <c r="BC945" s="3">
        <v>1304.1800780604233</v>
      </c>
      <c r="BD945" s="3">
        <v>0</v>
      </c>
      <c r="BE945" s="3">
        <v>1.0214001875327114</v>
      </c>
      <c r="BF945" s="3">
        <v>7.0855400378830131</v>
      </c>
      <c r="BG945" s="3">
        <v>0</v>
      </c>
      <c r="BH945" s="153">
        <f t="shared" si="213"/>
        <v>7.0855400378830131</v>
      </c>
      <c r="BI945" s="153">
        <f t="shared" si="214"/>
        <v>1.0214001875327114</v>
      </c>
      <c r="BJ945" s="8">
        <f t="shared" si="215"/>
        <v>2.8212156021568924</v>
      </c>
      <c r="BK945" s="8">
        <f t="shared" si="216"/>
        <v>0.60084751076745624</v>
      </c>
      <c r="BL945" s="8">
        <f t="shared" si="217"/>
        <v>3.4220631129243486</v>
      </c>
      <c r="BM945" s="8">
        <f t="shared" si="218"/>
        <v>7.6005767599969416E-3</v>
      </c>
      <c r="BN945" s="7" t="str">
        <f t="shared" si="219"/>
        <v>O/S</v>
      </c>
      <c r="BO945" s="9">
        <f t="shared" si="220"/>
        <v>0.60084751076745635</v>
      </c>
      <c r="BP945" s="7" t="str">
        <f t="shared" si="221"/>
        <v>OK</v>
      </c>
      <c r="BQ945" s="11">
        <f t="shared" si="222"/>
        <v>8.2923076923076913</v>
      </c>
      <c r="BR945" s="10" t="str">
        <f t="shared" si="223"/>
        <v>-</v>
      </c>
      <c r="BS945" s="9" t="str" cm="1">
        <f t="array" ref="BS945">IF(BQ945&lt;$K$45,"-",IF(BC945&lt;0,_xll.Dce_5575_1121_SigmaCr1(AN945,AG945,$B$23,$D$23),"-"))</f>
        <v>-</v>
      </c>
      <c r="BT945" s="10">
        <f t="shared" si="224"/>
        <v>0</v>
      </c>
      <c r="BU945" s="7" t="str">
        <f t="shared" si="225"/>
        <v>OK</v>
      </c>
    </row>
    <row r="946" spans="27:73">
      <c r="AA946" s="6" t="s">
        <v>282</v>
      </c>
      <c r="AB946" s="5" t="s">
        <v>283</v>
      </c>
      <c r="AC946" s="5" t="s">
        <v>284</v>
      </c>
      <c r="AD946" s="4">
        <v>15.31</v>
      </c>
      <c r="AE946" s="4">
        <v>28</v>
      </c>
      <c r="AF946" s="5">
        <v>114.3</v>
      </c>
      <c r="AG946" s="5">
        <v>6.5000000000000009</v>
      </c>
      <c r="AH946" s="6" t="str">
        <f t="shared" si="211"/>
        <v>114.3 x 6.5</v>
      </c>
      <c r="AI946" s="11" cm="1">
        <f t="array" ref="AI946">_xll.DCEPropSectPipe(AF946, AG946, "Area")</f>
        <v>2201.3139723703698</v>
      </c>
      <c r="AJ946" s="151" cm="1">
        <f t="array" ref="AJ946">_xll.DCEPropSectPipe(AF946, AG946, "Ix")</f>
        <v>3209265.3722516391</v>
      </c>
      <c r="AK946" s="151" cm="1">
        <f t="array" ref="AK946">_xll.DCEPropSectPipe(AF946, AG946, "W")</f>
        <v>56155.124623825708</v>
      </c>
      <c r="AL946" s="151" cm="1">
        <f t="array" ref="AL946">_xll.DCEPropSectPipe(AF946, AG946, "Sx")</f>
        <v>37813.500833333332</v>
      </c>
      <c r="AM946" s="11">
        <f>2*Cal!AG946</f>
        <v>13.000000000000002</v>
      </c>
      <c r="AN946" s="11">
        <f t="shared" si="212"/>
        <v>53.9</v>
      </c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B946" s="5" t="s">
        <v>307</v>
      </c>
      <c r="BC946" s="3">
        <v>1304.1800780604233</v>
      </c>
      <c r="BD946" s="3">
        <v>0</v>
      </c>
      <c r="BE946" s="3">
        <v>1.1029438809607692</v>
      </c>
      <c r="BF946" s="3">
        <v>6.620839772900065</v>
      </c>
      <c r="BG946" s="3">
        <v>0</v>
      </c>
      <c r="BH946" s="153">
        <f t="shared" si="213"/>
        <v>6.620839772900065</v>
      </c>
      <c r="BI946" s="153">
        <f t="shared" si="214"/>
        <v>1.1029438809607692</v>
      </c>
      <c r="BJ946" s="8">
        <f t="shared" si="215"/>
        <v>2.8212156021568924</v>
      </c>
      <c r="BK946" s="8">
        <f t="shared" si="216"/>
        <v>0.56144134045790228</v>
      </c>
      <c r="BL946" s="8">
        <f t="shared" si="217"/>
        <v>3.3826569426147945</v>
      </c>
      <c r="BM946" s="8">
        <f t="shared" si="218"/>
        <v>8.2073703642655555E-3</v>
      </c>
      <c r="BN946" s="7" t="str">
        <f t="shared" si="219"/>
        <v>O/S</v>
      </c>
      <c r="BO946" s="9">
        <f t="shared" si="220"/>
        <v>0.56144134045790239</v>
      </c>
      <c r="BP946" s="7" t="str">
        <f t="shared" si="221"/>
        <v>OK</v>
      </c>
      <c r="BQ946" s="11">
        <f t="shared" si="222"/>
        <v>8.2923076923076913</v>
      </c>
      <c r="BR946" s="10" t="str">
        <f t="shared" si="223"/>
        <v>-</v>
      </c>
      <c r="BS946" s="9" t="str" cm="1">
        <f t="array" ref="BS946">IF(BQ946&lt;$K$45,"-",IF(BC946&lt;0,_xll.Dce_5575_1121_SigmaCr1(AN946,AG946,$B$23,$D$23),"-"))</f>
        <v>-</v>
      </c>
      <c r="BT946" s="10">
        <f t="shared" si="224"/>
        <v>0</v>
      </c>
      <c r="BU946" s="7" t="str">
        <f t="shared" si="225"/>
        <v>OK</v>
      </c>
    </row>
    <row r="947" spans="27:73">
      <c r="AA947" s="6" t="s">
        <v>282</v>
      </c>
      <c r="AB947" s="5" t="s">
        <v>283</v>
      </c>
      <c r="AC947" s="5" t="s">
        <v>284</v>
      </c>
      <c r="AD947" s="4">
        <v>15.75</v>
      </c>
      <c r="AE947" s="4">
        <v>28</v>
      </c>
      <c r="AF947" s="5">
        <v>114.3</v>
      </c>
      <c r="AG947" s="5">
        <v>6.5000000000000009</v>
      </c>
      <c r="AH947" s="6" t="str">
        <f t="shared" si="211"/>
        <v>114.3 x 6.5</v>
      </c>
      <c r="AI947" s="11" cm="1">
        <f t="array" ref="AI947">_xll.DCEPropSectPipe(AF947, AG947, "Area")</f>
        <v>2201.3139723703698</v>
      </c>
      <c r="AJ947" s="151" cm="1">
        <f t="array" ref="AJ947">_xll.DCEPropSectPipe(AF947, AG947, "Ix")</f>
        <v>3209265.3722516391</v>
      </c>
      <c r="AK947" s="151" cm="1">
        <f t="array" ref="AK947">_xll.DCEPropSectPipe(AF947, AG947, "W")</f>
        <v>56155.124623825708</v>
      </c>
      <c r="AL947" s="151" cm="1">
        <f t="array" ref="AL947">_xll.DCEPropSectPipe(AF947, AG947, "Sx")</f>
        <v>37813.500833333332</v>
      </c>
      <c r="AM947" s="11">
        <f>2*Cal!AG947</f>
        <v>13.000000000000002</v>
      </c>
      <c r="AN947" s="11">
        <f t="shared" si="212"/>
        <v>53.9</v>
      </c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B947" s="5" t="s">
        <v>307</v>
      </c>
      <c r="BC947" s="3">
        <v>1304.1800780604233</v>
      </c>
      <c r="BD947" s="3">
        <v>0</v>
      </c>
      <c r="BE947" s="3">
        <v>1.1844875743888272</v>
      </c>
      <c r="BF947" s="3">
        <v>6.1204641420423407</v>
      </c>
      <c r="BG947" s="3">
        <v>0</v>
      </c>
      <c r="BH947" s="153">
        <f t="shared" si="213"/>
        <v>6.1204641420423407</v>
      </c>
      <c r="BI947" s="153">
        <f t="shared" si="214"/>
        <v>1.1844875743888272</v>
      </c>
      <c r="BJ947" s="8">
        <f t="shared" si="215"/>
        <v>2.8212156021568924</v>
      </c>
      <c r="BK947" s="8">
        <f t="shared" si="216"/>
        <v>0.51900993076405688</v>
      </c>
      <c r="BL947" s="8">
        <f t="shared" si="217"/>
        <v>3.3402255329209494</v>
      </c>
      <c r="BM947" s="8">
        <f t="shared" si="218"/>
        <v>8.8141639685341677E-3</v>
      </c>
      <c r="BN947" s="7" t="str">
        <f t="shared" si="219"/>
        <v>O/S</v>
      </c>
      <c r="BO947" s="9">
        <f t="shared" si="220"/>
        <v>0.51900993076405688</v>
      </c>
      <c r="BP947" s="7" t="str">
        <f t="shared" si="221"/>
        <v>OK</v>
      </c>
      <c r="BQ947" s="11">
        <f t="shared" si="222"/>
        <v>8.2923076923076913</v>
      </c>
      <c r="BR947" s="10" t="str">
        <f t="shared" si="223"/>
        <v>-</v>
      </c>
      <c r="BS947" s="9" t="str" cm="1">
        <f t="array" ref="BS947">IF(BQ947&lt;$K$45,"-",IF(BC947&lt;0,_xll.Dce_5575_1121_SigmaCr1(AN947,AG947,$B$23,$D$23),"-"))</f>
        <v>-</v>
      </c>
      <c r="BT947" s="10">
        <f t="shared" si="224"/>
        <v>0</v>
      </c>
      <c r="BU947" s="7" t="str">
        <f t="shared" si="225"/>
        <v>OK</v>
      </c>
    </row>
    <row r="948" spans="27:73">
      <c r="AA948" s="6" t="s">
        <v>282</v>
      </c>
      <c r="AB948" s="5" t="s">
        <v>283</v>
      </c>
      <c r="AC948" s="5" t="s">
        <v>284</v>
      </c>
      <c r="AD948" s="4">
        <v>15.75</v>
      </c>
      <c r="AE948" s="4">
        <v>28</v>
      </c>
      <c r="AF948" s="5">
        <v>114.3</v>
      </c>
      <c r="AG948" s="5">
        <v>6.5000000000000009</v>
      </c>
      <c r="AH948" s="6" t="str">
        <f t="shared" si="211"/>
        <v>114.3 x 6.5</v>
      </c>
      <c r="AI948" s="11" cm="1">
        <f t="array" ref="AI948">_xll.DCEPropSectPipe(AF948, AG948, "Area")</f>
        <v>2201.3139723703698</v>
      </c>
      <c r="AJ948" s="151" cm="1">
        <f t="array" ref="AJ948">_xll.DCEPropSectPipe(AF948, AG948, "Ix")</f>
        <v>3209265.3722516391</v>
      </c>
      <c r="AK948" s="151" cm="1">
        <f t="array" ref="AK948">_xll.DCEPropSectPipe(AF948, AG948, "W")</f>
        <v>56155.124623825708</v>
      </c>
      <c r="AL948" s="151" cm="1">
        <f t="array" ref="AL948">_xll.DCEPropSectPipe(AF948, AG948, "Sx")</f>
        <v>37813.500833333332</v>
      </c>
      <c r="AM948" s="11">
        <f>2*Cal!AG948</f>
        <v>13.000000000000002</v>
      </c>
      <c r="AN948" s="11">
        <f t="shared" si="212"/>
        <v>53.9</v>
      </c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B948" s="5" t="s">
        <v>307</v>
      </c>
      <c r="BC948" s="3">
        <v>1304.1800780604233</v>
      </c>
      <c r="BD948" s="3">
        <v>0</v>
      </c>
      <c r="BE948" s="3">
        <v>-0.70896117712484163</v>
      </c>
      <c r="BF948" s="3">
        <v>6.1204641420422305</v>
      </c>
      <c r="BG948" s="3">
        <v>0</v>
      </c>
      <c r="BH948" s="153">
        <f t="shared" si="213"/>
        <v>6.1204641420422305</v>
      </c>
      <c r="BI948" s="153">
        <f t="shared" si="214"/>
        <v>0.70896117712484163</v>
      </c>
      <c r="BJ948" s="8">
        <f t="shared" si="215"/>
        <v>2.8212156021568924</v>
      </c>
      <c r="BK948" s="8">
        <f t="shared" si="216"/>
        <v>0.51900993076404756</v>
      </c>
      <c r="BL948" s="8">
        <f t="shared" si="217"/>
        <v>3.34022553292094</v>
      </c>
      <c r="BM948" s="8">
        <f t="shared" si="218"/>
        <v>5.2756147026089845E-3</v>
      </c>
      <c r="BN948" s="7" t="str">
        <f t="shared" si="219"/>
        <v>O/S</v>
      </c>
      <c r="BO948" s="9">
        <f t="shared" si="220"/>
        <v>0.51900993076404756</v>
      </c>
      <c r="BP948" s="7" t="str">
        <f t="shared" si="221"/>
        <v>OK</v>
      </c>
      <c r="BQ948" s="11">
        <f t="shared" si="222"/>
        <v>8.2923076923076913</v>
      </c>
      <c r="BR948" s="10" t="str">
        <f t="shared" si="223"/>
        <v>-</v>
      </c>
      <c r="BS948" s="9" t="str" cm="1">
        <f t="array" ref="BS948">IF(BQ948&lt;$K$45,"-",IF(BC948&lt;0,_xll.Dce_5575_1121_SigmaCr1(AN948,AG948,$B$23,$D$23),"-"))</f>
        <v>-</v>
      </c>
      <c r="BT948" s="10">
        <f t="shared" si="224"/>
        <v>0</v>
      </c>
      <c r="BU948" s="7" t="str">
        <f t="shared" si="225"/>
        <v>OK</v>
      </c>
    </row>
    <row r="949" spans="27:73">
      <c r="AA949" s="6" t="s">
        <v>282</v>
      </c>
      <c r="AB949" s="5" t="s">
        <v>283</v>
      </c>
      <c r="AC949" s="5" t="s">
        <v>284</v>
      </c>
      <c r="AD949" s="4">
        <v>16.190000000000001</v>
      </c>
      <c r="AE949" s="4">
        <v>28</v>
      </c>
      <c r="AF949" s="5">
        <v>114.3</v>
      </c>
      <c r="AG949" s="5">
        <v>6.5000000000000009</v>
      </c>
      <c r="AH949" s="6" t="str">
        <f t="shared" si="211"/>
        <v>114.3 x 6.5</v>
      </c>
      <c r="AI949" s="11" cm="1">
        <f t="array" ref="AI949">_xll.DCEPropSectPipe(AF949, AG949, "Area")</f>
        <v>2201.3139723703698</v>
      </c>
      <c r="AJ949" s="151" cm="1">
        <f t="array" ref="AJ949">_xll.DCEPropSectPipe(AF949, AG949, "Ix")</f>
        <v>3209265.3722516391</v>
      </c>
      <c r="AK949" s="151" cm="1">
        <f t="array" ref="AK949">_xll.DCEPropSectPipe(AF949, AG949, "W")</f>
        <v>56155.124623825708</v>
      </c>
      <c r="AL949" s="151" cm="1">
        <f t="array" ref="AL949">_xll.DCEPropSectPipe(AF949, AG949, "Sx")</f>
        <v>37813.500833333332</v>
      </c>
      <c r="AM949" s="11">
        <f>2*Cal!AG949</f>
        <v>13.000000000000002</v>
      </c>
      <c r="AN949" s="11">
        <f t="shared" si="212"/>
        <v>53.9</v>
      </c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B949" s="5" t="s">
        <v>307</v>
      </c>
      <c r="BC949" s="3">
        <v>1304.1800780604233</v>
      </c>
      <c r="BD949" s="3">
        <v>0</v>
      </c>
      <c r="BE949" s="3">
        <v>-0.62741748369678374</v>
      </c>
      <c r="BF949" s="3">
        <v>6.4127969740969606</v>
      </c>
      <c r="BG949" s="3">
        <v>0</v>
      </c>
      <c r="BH949" s="153">
        <f t="shared" si="213"/>
        <v>6.4127969740969606</v>
      </c>
      <c r="BI949" s="153">
        <f t="shared" si="214"/>
        <v>0.62741748369678374</v>
      </c>
      <c r="BJ949" s="8">
        <f t="shared" si="215"/>
        <v>2.8212156021568924</v>
      </c>
      <c r="BK949" s="8">
        <f t="shared" si="216"/>
        <v>0.54379949564076568</v>
      </c>
      <c r="BL949" s="8">
        <f t="shared" si="217"/>
        <v>3.3650150977976581</v>
      </c>
      <c r="BM949" s="8">
        <f t="shared" si="218"/>
        <v>4.6688210983403707E-3</v>
      </c>
      <c r="BN949" s="7" t="str">
        <f t="shared" si="219"/>
        <v>O/S</v>
      </c>
      <c r="BO949" s="9">
        <f t="shared" si="220"/>
        <v>0.5437994956407658</v>
      </c>
      <c r="BP949" s="7" t="str">
        <f t="shared" si="221"/>
        <v>OK</v>
      </c>
      <c r="BQ949" s="11">
        <f t="shared" si="222"/>
        <v>8.2923076923076913</v>
      </c>
      <c r="BR949" s="10" t="str">
        <f t="shared" si="223"/>
        <v>-</v>
      </c>
      <c r="BS949" s="9" t="str" cm="1">
        <f t="array" ref="BS949">IF(BQ949&lt;$K$45,"-",IF(BC949&lt;0,_xll.Dce_5575_1121_SigmaCr1(AN949,AG949,$B$23,$D$23),"-"))</f>
        <v>-</v>
      </c>
      <c r="BT949" s="10">
        <f t="shared" si="224"/>
        <v>0</v>
      </c>
      <c r="BU949" s="7" t="str">
        <f t="shared" si="225"/>
        <v>OK</v>
      </c>
    </row>
    <row r="950" spans="27:73">
      <c r="AA950" s="6" t="s">
        <v>282</v>
      </c>
      <c r="AB950" s="5" t="s">
        <v>283</v>
      </c>
      <c r="AC950" s="5" t="s">
        <v>284</v>
      </c>
      <c r="AD950" s="4">
        <v>16.62</v>
      </c>
      <c r="AE950" s="4">
        <v>28</v>
      </c>
      <c r="AF950" s="5">
        <v>114.3</v>
      </c>
      <c r="AG950" s="5">
        <v>6.5000000000000009</v>
      </c>
      <c r="AH950" s="6" t="str">
        <f t="shared" si="211"/>
        <v>114.3 x 6.5</v>
      </c>
      <c r="AI950" s="11" cm="1">
        <f t="array" ref="AI950">_xll.DCEPropSectPipe(AF950, AG950, "Area")</f>
        <v>2201.3139723703698</v>
      </c>
      <c r="AJ950" s="151" cm="1">
        <f t="array" ref="AJ950">_xll.DCEPropSectPipe(AF950, AG950, "Ix")</f>
        <v>3209265.3722516391</v>
      </c>
      <c r="AK950" s="151" cm="1">
        <f t="array" ref="AK950">_xll.DCEPropSectPipe(AF950, AG950, "W")</f>
        <v>56155.124623825708</v>
      </c>
      <c r="AL950" s="151" cm="1">
        <f t="array" ref="AL950">_xll.DCEPropSectPipe(AF950, AG950, "Sx")</f>
        <v>37813.500833333332</v>
      </c>
      <c r="AM950" s="11">
        <f>2*Cal!AG950</f>
        <v>13.000000000000002</v>
      </c>
      <c r="AN950" s="11">
        <f t="shared" si="212"/>
        <v>53.9</v>
      </c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B950" s="5" t="s">
        <v>307</v>
      </c>
      <c r="BC950" s="3">
        <v>1304.1800780604233</v>
      </c>
      <c r="BD950" s="3">
        <v>0</v>
      </c>
      <c r="BE950" s="3">
        <v>-0.54587379026872573</v>
      </c>
      <c r="BF950" s="3">
        <v>6.6694544402769154</v>
      </c>
      <c r="BG950" s="3">
        <v>0</v>
      </c>
      <c r="BH950" s="153">
        <f t="shared" si="213"/>
        <v>6.6694544402769154</v>
      </c>
      <c r="BI950" s="153">
        <f t="shared" si="214"/>
        <v>0.54587379026872573</v>
      </c>
      <c r="BJ950" s="8">
        <f t="shared" si="215"/>
        <v>2.8212156021568924</v>
      </c>
      <c r="BK950" s="8">
        <f t="shared" si="216"/>
        <v>0.56556382113319259</v>
      </c>
      <c r="BL950" s="8">
        <f t="shared" si="217"/>
        <v>3.386779423290085</v>
      </c>
      <c r="BM950" s="8">
        <f t="shared" si="218"/>
        <v>4.0620274940717559E-3</v>
      </c>
      <c r="BN950" s="7" t="str">
        <f t="shared" si="219"/>
        <v>O/S</v>
      </c>
      <c r="BO950" s="9">
        <f t="shared" si="220"/>
        <v>0.56556382113319259</v>
      </c>
      <c r="BP950" s="7" t="str">
        <f t="shared" si="221"/>
        <v>OK</v>
      </c>
      <c r="BQ950" s="11">
        <f t="shared" si="222"/>
        <v>8.2923076923076913</v>
      </c>
      <c r="BR950" s="10" t="str">
        <f t="shared" si="223"/>
        <v>-</v>
      </c>
      <c r="BS950" s="9" t="str" cm="1">
        <f t="array" ref="BS950">IF(BQ950&lt;$K$45,"-",IF(BC950&lt;0,_xll.Dce_5575_1121_SigmaCr1(AN950,AG950,$B$23,$D$23),"-"))</f>
        <v>-</v>
      </c>
      <c r="BT950" s="10">
        <f t="shared" si="224"/>
        <v>0</v>
      </c>
      <c r="BU950" s="7" t="str">
        <f t="shared" si="225"/>
        <v>OK</v>
      </c>
    </row>
    <row r="951" spans="27:73">
      <c r="AA951" s="6" t="s">
        <v>282</v>
      </c>
      <c r="AB951" s="5" t="s">
        <v>283</v>
      </c>
      <c r="AC951" s="5" t="s">
        <v>284</v>
      </c>
      <c r="AD951" s="4">
        <v>17.059999999999999</v>
      </c>
      <c r="AE951" s="4">
        <v>28</v>
      </c>
      <c r="AF951" s="5">
        <v>114.3</v>
      </c>
      <c r="AG951" s="5">
        <v>6.5000000000000009</v>
      </c>
      <c r="AH951" s="6" t="str">
        <f t="shared" si="211"/>
        <v>114.3 x 6.5</v>
      </c>
      <c r="AI951" s="11" cm="1">
        <f t="array" ref="AI951">_xll.DCEPropSectPipe(AF951, AG951, "Area")</f>
        <v>2201.3139723703698</v>
      </c>
      <c r="AJ951" s="151" cm="1">
        <f t="array" ref="AJ951">_xll.DCEPropSectPipe(AF951, AG951, "Ix")</f>
        <v>3209265.3722516391</v>
      </c>
      <c r="AK951" s="151" cm="1">
        <f t="array" ref="AK951">_xll.DCEPropSectPipe(AF951, AG951, "W")</f>
        <v>56155.124623825708</v>
      </c>
      <c r="AL951" s="151" cm="1">
        <f t="array" ref="AL951">_xll.DCEPropSectPipe(AF951, AG951, "Sx")</f>
        <v>37813.500833333332</v>
      </c>
      <c r="AM951" s="11">
        <f>2*Cal!AG951</f>
        <v>13.000000000000002</v>
      </c>
      <c r="AN951" s="11">
        <f t="shared" si="212"/>
        <v>53.9</v>
      </c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B951" s="5" t="s">
        <v>307</v>
      </c>
      <c r="BC951" s="3">
        <v>1304.1800780604233</v>
      </c>
      <c r="BD951" s="3">
        <v>0</v>
      </c>
      <c r="BE951" s="3">
        <v>-0.46433009684066784</v>
      </c>
      <c r="BF951" s="3">
        <v>6.8904365405820958</v>
      </c>
      <c r="BG951" s="3">
        <v>0</v>
      </c>
      <c r="BH951" s="153">
        <f t="shared" si="213"/>
        <v>6.8904365405820958</v>
      </c>
      <c r="BI951" s="153">
        <f t="shared" si="214"/>
        <v>0.46433009684066784</v>
      </c>
      <c r="BJ951" s="8">
        <f t="shared" si="215"/>
        <v>2.8212156021568924</v>
      </c>
      <c r="BK951" s="8">
        <f t="shared" si="216"/>
        <v>0.58430290724132816</v>
      </c>
      <c r="BL951" s="8">
        <f t="shared" si="217"/>
        <v>3.4055185093982203</v>
      </c>
      <c r="BM951" s="8">
        <f t="shared" si="218"/>
        <v>3.4552338898031425E-3</v>
      </c>
      <c r="BN951" s="7" t="str">
        <f t="shared" si="219"/>
        <v>O/S</v>
      </c>
      <c r="BO951" s="9">
        <f t="shared" si="220"/>
        <v>0.58430290724132827</v>
      </c>
      <c r="BP951" s="7" t="str">
        <f t="shared" si="221"/>
        <v>OK</v>
      </c>
      <c r="BQ951" s="11">
        <f t="shared" si="222"/>
        <v>8.2923076923076913</v>
      </c>
      <c r="BR951" s="10" t="str">
        <f t="shared" si="223"/>
        <v>-</v>
      </c>
      <c r="BS951" s="9" t="str" cm="1">
        <f t="array" ref="BS951">IF(BQ951&lt;$K$45,"-",IF(BC951&lt;0,_xll.Dce_5575_1121_SigmaCr1(AN951,AG951,$B$23,$D$23),"-"))</f>
        <v>-</v>
      </c>
      <c r="BT951" s="10">
        <f t="shared" si="224"/>
        <v>0</v>
      </c>
      <c r="BU951" s="7" t="str">
        <f t="shared" si="225"/>
        <v>OK</v>
      </c>
    </row>
    <row r="952" spans="27:73">
      <c r="AA952" s="6" t="s">
        <v>282</v>
      </c>
      <c r="AB952" s="5" t="s">
        <v>283</v>
      </c>
      <c r="AC952" s="5" t="s">
        <v>284</v>
      </c>
      <c r="AD952" s="4">
        <v>17.5</v>
      </c>
      <c r="AE952" s="4">
        <v>28</v>
      </c>
      <c r="AF952" s="5">
        <v>114.3</v>
      </c>
      <c r="AG952" s="5">
        <v>6.5000000000000009</v>
      </c>
      <c r="AH952" s="6" t="str">
        <f t="shared" si="211"/>
        <v>114.3 x 6.5</v>
      </c>
      <c r="AI952" s="11" cm="1">
        <f t="array" ref="AI952">_xll.DCEPropSectPipe(AF952, AG952, "Area")</f>
        <v>2201.3139723703698</v>
      </c>
      <c r="AJ952" s="151" cm="1">
        <f t="array" ref="AJ952">_xll.DCEPropSectPipe(AF952, AG952, "Ix")</f>
        <v>3209265.3722516391</v>
      </c>
      <c r="AK952" s="151" cm="1">
        <f t="array" ref="AK952">_xll.DCEPropSectPipe(AF952, AG952, "W")</f>
        <v>56155.124623825708</v>
      </c>
      <c r="AL952" s="151" cm="1">
        <f t="array" ref="AL952">_xll.DCEPropSectPipe(AF952, AG952, "Sx")</f>
        <v>37813.500833333332</v>
      </c>
      <c r="AM952" s="11">
        <f>2*Cal!AG952</f>
        <v>13.000000000000002</v>
      </c>
      <c r="AN952" s="11">
        <f t="shared" si="212"/>
        <v>53.9</v>
      </c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B952" s="5" t="s">
        <v>307</v>
      </c>
      <c r="BC952" s="3">
        <v>1304.1800780604233</v>
      </c>
      <c r="BD952" s="3">
        <v>0</v>
      </c>
      <c r="BE952" s="3">
        <v>-0.38278640341260994</v>
      </c>
      <c r="BF952" s="3">
        <v>7.0757432750124991</v>
      </c>
      <c r="BG952" s="3">
        <v>0</v>
      </c>
      <c r="BH952" s="153">
        <f t="shared" si="213"/>
        <v>7.0757432750124991</v>
      </c>
      <c r="BI952" s="153">
        <f t="shared" si="214"/>
        <v>0.38278640341260994</v>
      </c>
      <c r="BJ952" s="8">
        <f t="shared" si="215"/>
        <v>2.8212156021568924</v>
      </c>
      <c r="BK952" s="8">
        <f t="shared" si="216"/>
        <v>0.60001675396517218</v>
      </c>
      <c r="BL952" s="8">
        <f t="shared" si="217"/>
        <v>3.4212323561220646</v>
      </c>
      <c r="BM952" s="8">
        <f t="shared" si="218"/>
        <v>2.8484402855345281E-3</v>
      </c>
      <c r="BN952" s="7" t="str">
        <f t="shared" si="219"/>
        <v>O/S</v>
      </c>
      <c r="BO952" s="9">
        <f t="shared" si="220"/>
        <v>0.60001675396517229</v>
      </c>
      <c r="BP952" s="7" t="str">
        <f t="shared" si="221"/>
        <v>OK</v>
      </c>
      <c r="BQ952" s="11">
        <f t="shared" si="222"/>
        <v>8.2923076923076913</v>
      </c>
      <c r="BR952" s="10" t="str">
        <f t="shared" si="223"/>
        <v>-</v>
      </c>
      <c r="BS952" s="9" t="str" cm="1">
        <f t="array" ref="BS952">IF(BQ952&lt;$K$45,"-",IF(BC952&lt;0,_xll.Dce_5575_1121_SigmaCr1(AN952,AG952,$B$23,$D$23),"-"))</f>
        <v>-</v>
      </c>
      <c r="BT952" s="10">
        <f t="shared" si="224"/>
        <v>0</v>
      </c>
      <c r="BU952" s="7" t="str">
        <f t="shared" si="225"/>
        <v>OK</v>
      </c>
    </row>
    <row r="953" spans="27:73">
      <c r="AA953" s="6" t="s">
        <v>282</v>
      </c>
      <c r="AB953" s="5" t="s">
        <v>283</v>
      </c>
      <c r="AC953" s="5" t="s">
        <v>284</v>
      </c>
      <c r="AD953" s="4">
        <v>17.5</v>
      </c>
      <c r="AE953" s="4">
        <v>28</v>
      </c>
      <c r="AF953" s="5">
        <v>114.3</v>
      </c>
      <c r="AG953" s="5">
        <v>6.5000000000000009</v>
      </c>
      <c r="AH953" s="6" t="str">
        <f t="shared" si="211"/>
        <v>114.3 x 6.5</v>
      </c>
      <c r="AI953" s="11" cm="1">
        <f t="array" ref="AI953">_xll.DCEPropSectPipe(AF953, AG953, "Area")</f>
        <v>2201.3139723703698</v>
      </c>
      <c r="AJ953" s="151" cm="1">
        <f t="array" ref="AJ953">_xll.DCEPropSectPipe(AF953, AG953, "Ix")</f>
        <v>3209265.3722516391</v>
      </c>
      <c r="AK953" s="151" cm="1">
        <f t="array" ref="AK953">_xll.DCEPropSectPipe(AF953, AG953, "W")</f>
        <v>56155.124623825708</v>
      </c>
      <c r="AL953" s="151" cm="1">
        <f t="array" ref="AL953">_xll.DCEPropSectPipe(AF953, AG953, "Sx")</f>
        <v>37813.500833333332</v>
      </c>
      <c r="AM953" s="11">
        <f>2*Cal!AG953</f>
        <v>13.000000000000002</v>
      </c>
      <c r="AN953" s="11">
        <f t="shared" si="212"/>
        <v>53.9</v>
      </c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B953" s="5" t="s">
        <v>307</v>
      </c>
      <c r="BC953" s="3">
        <v>903.95793637575332</v>
      </c>
      <c r="BD953" s="3">
        <v>0</v>
      </c>
      <c r="BE953" s="3">
        <v>1.3386199386960045</v>
      </c>
      <c r="BF953" s="3">
        <v>7.0757432750121243</v>
      </c>
      <c r="BG953" s="3">
        <v>0</v>
      </c>
      <c r="BH953" s="153">
        <f t="shared" si="213"/>
        <v>7.0757432750121243</v>
      </c>
      <c r="BI953" s="153">
        <f t="shared" si="214"/>
        <v>1.3386199386960045</v>
      </c>
      <c r="BJ953" s="8">
        <f t="shared" si="215"/>
        <v>1.9554509969126121</v>
      </c>
      <c r="BK953" s="8">
        <f t="shared" si="216"/>
        <v>0.60001675396514043</v>
      </c>
      <c r="BL953" s="8">
        <f t="shared" si="217"/>
        <v>2.5554677508777526</v>
      </c>
      <c r="BM953" s="8">
        <f t="shared" si="218"/>
        <v>9.9611138912146912E-3</v>
      </c>
      <c r="BN953" s="7" t="str">
        <f t="shared" si="219"/>
        <v>O/S</v>
      </c>
      <c r="BO953" s="9">
        <f t="shared" si="220"/>
        <v>0.60001675396514054</v>
      </c>
      <c r="BP953" s="7" t="str">
        <f t="shared" si="221"/>
        <v>OK</v>
      </c>
      <c r="BQ953" s="11">
        <f t="shared" si="222"/>
        <v>8.2923076923076913</v>
      </c>
      <c r="BR953" s="10" t="str">
        <f t="shared" si="223"/>
        <v>-</v>
      </c>
      <c r="BS953" s="9" t="str" cm="1">
        <f t="array" ref="BS953">IF(BQ953&lt;$K$45,"-",IF(BC953&lt;0,_xll.Dce_5575_1121_SigmaCr1(AN953,AG953,$B$23,$D$23),"-"))</f>
        <v>-</v>
      </c>
      <c r="BT953" s="10">
        <f t="shared" si="224"/>
        <v>0</v>
      </c>
      <c r="BU953" s="7" t="str">
        <f t="shared" si="225"/>
        <v>OK</v>
      </c>
    </row>
    <row r="954" spans="27:73">
      <c r="AA954" s="6" t="s">
        <v>282</v>
      </c>
      <c r="AB954" s="5" t="s">
        <v>283</v>
      </c>
      <c r="AC954" s="5" t="s">
        <v>284</v>
      </c>
      <c r="AD954" s="4">
        <v>17.940000000000001</v>
      </c>
      <c r="AE954" s="4">
        <v>28</v>
      </c>
      <c r="AF954" s="5">
        <v>114.3</v>
      </c>
      <c r="AG954" s="5">
        <v>6.5000000000000009</v>
      </c>
      <c r="AH954" s="6" t="str">
        <f t="shared" si="211"/>
        <v>114.3 x 6.5</v>
      </c>
      <c r="AI954" s="11" cm="1">
        <f t="array" ref="AI954">_xll.DCEPropSectPipe(AF954, AG954, "Area")</f>
        <v>2201.3139723703698</v>
      </c>
      <c r="AJ954" s="151" cm="1">
        <f t="array" ref="AJ954">_xll.DCEPropSectPipe(AF954, AG954, "Ix")</f>
        <v>3209265.3722516391</v>
      </c>
      <c r="AK954" s="151" cm="1">
        <f t="array" ref="AK954">_xll.DCEPropSectPipe(AF954, AG954, "W")</f>
        <v>56155.124623825708</v>
      </c>
      <c r="AL954" s="151" cm="1">
        <f t="array" ref="AL954">_xll.DCEPropSectPipe(AF954, AG954, "Sx")</f>
        <v>37813.500833333332</v>
      </c>
      <c r="AM954" s="11">
        <f>2*Cal!AG954</f>
        <v>13.000000000000002</v>
      </c>
      <c r="AN954" s="11">
        <f t="shared" si="212"/>
        <v>53.9</v>
      </c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B954" s="5" t="s">
        <v>307</v>
      </c>
      <c r="BC954" s="3">
        <v>903.95793637575332</v>
      </c>
      <c r="BD954" s="3">
        <v>0</v>
      </c>
      <c r="BE954" s="3">
        <v>1.4201636321240623</v>
      </c>
      <c r="BF954" s="3">
        <v>6.4722593688952337</v>
      </c>
      <c r="BG954" s="3">
        <v>0</v>
      </c>
      <c r="BH954" s="153">
        <f t="shared" si="213"/>
        <v>6.4722593688952337</v>
      </c>
      <c r="BI954" s="153">
        <f t="shared" si="214"/>
        <v>1.4201636321240623</v>
      </c>
      <c r="BJ954" s="8">
        <f t="shared" si="215"/>
        <v>1.9554509969126121</v>
      </c>
      <c r="BK954" s="8">
        <f t="shared" si="216"/>
        <v>0.5488418539801152</v>
      </c>
      <c r="BL954" s="8">
        <f t="shared" si="217"/>
        <v>2.5042928508927274</v>
      </c>
      <c r="BM954" s="8">
        <f t="shared" si="218"/>
        <v>1.0567907495483305E-2</v>
      </c>
      <c r="BN954" s="7" t="str">
        <f t="shared" si="219"/>
        <v>O/S</v>
      </c>
      <c r="BO954" s="9">
        <f t="shared" si="220"/>
        <v>0.54884185398011531</v>
      </c>
      <c r="BP954" s="7" t="str">
        <f t="shared" si="221"/>
        <v>OK</v>
      </c>
      <c r="BQ954" s="11">
        <f t="shared" si="222"/>
        <v>8.2923076923076913</v>
      </c>
      <c r="BR954" s="10" t="str">
        <f t="shared" si="223"/>
        <v>-</v>
      </c>
      <c r="BS954" s="9" t="str" cm="1">
        <f t="array" ref="BS954">IF(BQ954&lt;$K$45,"-",IF(BC954&lt;0,_xll.Dce_5575_1121_SigmaCr1(AN954,AG954,$B$23,$D$23),"-"))</f>
        <v>-</v>
      </c>
      <c r="BT954" s="10">
        <f t="shared" si="224"/>
        <v>0</v>
      </c>
      <c r="BU954" s="7" t="str">
        <f t="shared" si="225"/>
        <v>OK</v>
      </c>
    </row>
    <row r="955" spans="27:73">
      <c r="AA955" s="6" t="s">
        <v>282</v>
      </c>
      <c r="AB955" s="5" t="s">
        <v>283</v>
      </c>
      <c r="AC955" s="5" t="s">
        <v>284</v>
      </c>
      <c r="AD955" s="4">
        <v>18.38</v>
      </c>
      <c r="AE955" s="4">
        <v>28</v>
      </c>
      <c r="AF955" s="5">
        <v>114.3</v>
      </c>
      <c r="AG955" s="5">
        <v>6.5000000000000009</v>
      </c>
      <c r="AH955" s="6" t="str">
        <f t="shared" si="211"/>
        <v>114.3 x 6.5</v>
      </c>
      <c r="AI955" s="11" cm="1">
        <f t="array" ref="AI955">_xll.DCEPropSectPipe(AF955, AG955, "Area")</f>
        <v>2201.3139723703698</v>
      </c>
      <c r="AJ955" s="151" cm="1">
        <f t="array" ref="AJ955">_xll.DCEPropSectPipe(AF955, AG955, "Ix")</f>
        <v>3209265.3722516391</v>
      </c>
      <c r="AK955" s="151" cm="1">
        <f t="array" ref="AK955">_xll.DCEPropSectPipe(AF955, AG955, "W")</f>
        <v>56155.124623825708</v>
      </c>
      <c r="AL955" s="151" cm="1">
        <f t="array" ref="AL955">_xll.DCEPropSectPipe(AF955, AG955, "Sx")</f>
        <v>37813.500833333332</v>
      </c>
      <c r="AM955" s="11">
        <f>2*Cal!AG955</f>
        <v>13.000000000000002</v>
      </c>
      <c r="AN955" s="11">
        <f t="shared" si="212"/>
        <v>53.9</v>
      </c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B955" s="5" t="s">
        <v>307</v>
      </c>
      <c r="BC955" s="3">
        <v>903.95793637575332</v>
      </c>
      <c r="BD955" s="3">
        <v>0</v>
      </c>
      <c r="BE955" s="3">
        <v>1.5017073255521201</v>
      </c>
      <c r="BF955" s="3">
        <v>5.8331000969035687</v>
      </c>
      <c r="BG955" s="3">
        <v>0</v>
      </c>
      <c r="BH955" s="153">
        <f t="shared" si="213"/>
        <v>5.8331000969035687</v>
      </c>
      <c r="BI955" s="153">
        <f t="shared" si="214"/>
        <v>1.5017073255521201</v>
      </c>
      <c r="BJ955" s="8">
        <f t="shared" si="215"/>
        <v>1.9554509969126121</v>
      </c>
      <c r="BK955" s="8">
        <f t="shared" si="216"/>
        <v>0.4946417146107987</v>
      </c>
      <c r="BL955" s="8">
        <f t="shared" si="217"/>
        <v>2.450092711523411</v>
      </c>
      <c r="BM955" s="8">
        <f t="shared" si="218"/>
        <v>1.1174701099751915E-2</v>
      </c>
      <c r="BN955" s="7" t="str">
        <f t="shared" si="219"/>
        <v>O/S</v>
      </c>
      <c r="BO955" s="9">
        <f t="shared" si="220"/>
        <v>0.49464171461079881</v>
      </c>
      <c r="BP955" s="7" t="str">
        <f t="shared" si="221"/>
        <v>OK</v>
      </c>
      <c r="BQ955" s="11">
        <f t="shared" si="222"/>
        <v>8.2923076923076913</v>
      </c>
      <c r="BR955" s="10" t="str">
        <f t="shared" si="223"/>
        <v>-</v>
      </c>
      <c r="BS955" s="9" t="str" cm="1">
        <f t="array" ref="BS955">IF(BQ955&lt;$K$45,"-",IF(BC955&lt;0,_xll.Dce_5575_1121_SigmaCr1(AN955,AG955,$B$23,$D$23),"-"))</f>
        <v>-</v>
      </c>
      <c r="BT955" s="10">
        <f t="shared" si="224"/>
        <v>0</v>
      </c>
      <c r="BU955" s="7" t="str">
        <f t="shared" si="225"/>
        <v>OK</v>
      </c>
    </row>
    <row r="956" spans="27:73">
      <c r="AA956" s="6" t="s">
        <v>282</v>
      </c>
      <c r="AB956" s="5" t="s">
        <v>283</v>
      </c>
      <c r="AC956" s="5" t="s">
        <v>284</v>
      </c>
      <c r="AD956" s="4">
        <v>18.809999999999999</v>
      </c>
      <c r="AE956" s="4">
        <v>28</v>
      </c>
      <c r="AF956" s="5">
        <v>114.3</v>
      </c>
      <c r="AG956" s="5">
        <v>6.5000000000000009</v>
      </c>
      <c r="AH956" s="6" t="str">
        <f t="shared" si="211"/>
        <v>114.3 x 6.5</v>
      </c>
      <c r="AI956" s="11" cm="1">
        <f t="array" ref="AI956">_xll.DCEPropSectPipe(AF956, AG956, "Area")</f>
        <v>2201.3139723703698</v>
      </c>
      <c r="AJ956" s="151" cm="1">
        <f t="array" ref="AJ956">_xll.DCEPropSectPipe(AF956, AG956, "Ix")</f>
        <v>3209265.3722516391</v>
      </c>
      <c r="AK956" s="151" cm="1">
        <f t="array" ref="AK956">_xll.DCEPropSectPipe(AF956, AG956, "W")</f>
        <v>56155.124623825708</v>
      </c>
      <c r="AL956" s="151" cm="1">
        <f t="array" ref="AL956">_xll.DCEPropSectPipe(AF956, AG956, "Sx")</f>
        <v>37813.500833333332</v>
      </c>
      <c r="AM956" s="11">
        <f>2*Cal!AG956</f>
        <v>13.000000000000002</v>
      </c>
      <c r="AN956" s="11">
        <f t="shared" si="212"/>
        <v>53.9</v>
      </c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B956" s="5" t="s">
        <v>307</v>
      </c>
      <c r="BC956" s="3">
        <v>903.95793637575332</v>
      </c>
      <c r="BD956" s="3">
        <v>0</v>
      </c>
      <c r="BE956" s="3">
        <v>1.5832510189801783</v>
      </c>
      <c r="BF956" s="3">
        <v>5.1582654590371275</v>
      </c>
      <c r="BG956" s="3">
        <v>0</v>
      </c>
      <c r="BH956" s="153">
        <f t="shared" si="213"/>
        <v>5.1582654590371275</v>
      </c>
      <c r="BI956" s="153">
        <f t="shared" si="214"/>
        <v>1.5832510189801783</v>
      </c>
      <c r="BJ956" s="8">
        <f t="shared" si="215"/>
        <v>1.9554509969126121</v>
      </c>
      <c r="BK956" s="8">
        <f t="shared" si="216"/>
        <v>0.43741633585719081</v>
      </c>
      <c r="BL956" s="8">
        <f t="shared" si="217"/>
        <v>2.3928673327698031</v>
      </c>
      <c r="BM956" s="8">
        <f t="shared" si="218"/>
        <v>1.1781494704020533E-2</v>
      </c>
      <c r="BN956" s="7" t="str">
        <f t="shared" si="219"/>
        <v>O/S</v>
      </c>
      <c r="BO956" s="9">
        <f t="shared" si="220"/>
        <v>0.43741633585719086</v>
      </c>
      <c r="BP956" s="7" t="str">
        <f t="shared" si="221"/>
        <v>OK</v>
      </c>
      <c r="BQ956" s="11">
        <f t="shared" si="222"/>
        <v>8.2923076923076913</v>
      </c>
      <c r="BR956" s="10" t="str">
        <f t="shared" si="223"/>
        <v>-</v>
      </c>
      <c r="BS956" s="9" t="str" cm="1">
        <f t="array" ref="BS956">IF(BQ956&lt;$K$45,"-",IF(BC956&lt;0,_xll.Dce_5575_1121_SigmaCr1(AN956,AG956,$B$23,$D$23),"-"))</f>
        <v>-</v>
      </c>
      <c r="BT956" s="10">
        <f t="shared" si="224"/>
        <v>0</v>
      </c>
      <c r="BU956" s="7" t="str">
        <f t="shared" si="225"/>
        <v>OK</v>
      </c>
    </row>
    <row r="957" spans="27:73">
      <c r="AA957" s="6" t="s">
        <v>282</v>
      </c>
      <c r="AB957" s="5" t="s">
        <v>283</v>
      </c>
      <c r="AC957" s="5" t="s">
        <v>284</v>
      </c>
      <c r="AD957" s="4">
        <v>19.25</v>
      </c>
      <c r="AE957" s="4">
        <v>28</v>
      </c>
      <c r="AF957" s="5">
        <v>114.3</v>
      </c>
      <c r="AG957" s="5">
        <v>6.5000000000000009</v>
      </c>
      <c r="AH957" s="6" t="str">
        <f t="shared" si="211"/>
        <v>114.3 x 6.5</v>
      </c>
      <c r="AI957" s="11" cm="1">
        <f t="array" ref="AI957">_xll.DCEPropSectPipe(AF957, AG957, "Area")</f>
        <v>2201.3139723703698</v>
      </c>
      <c r="AJ957" s="151" cm="1">
        <f t="array" ref="AJ957">_xll.DCEPropSectPipe(AF957, AG957, "Ix")</f>
        <v>3209265.3722516391</v>
      </c>
      <c r="AK957" s="151" cm="1">
        <f t="array" ref="AK957">_xll.DCEPropSectPipe(AF957, AG957, "W")</f>
        <v>56155.124623825708</v>
      </c>
      <c r="AL957" s="151" cm="1">
        <f t="array" ref="AL957">_xll.DCEPropSectPipe(AF957, AG957, "Sx")</f>
        <v>37813.500833333332</v>
      </c>
      <c r="AM957" s="11">
        <f>2*Cal!AG957</f>
        <v>13.000000000000002</v>
      </c>
      <c r="AN957" s="11">
        <f t="shared" si="212"/>
        <v>53.9</v>
      </c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B957" s="5" t="s">
        <v>307</v>
      </c>
      <c r="BC957" s="3">
        <v>903.95793637575332</v>
      </c>
      <c r="BD957" s="3">
        <v>0</v>
      </c>
      <c r="BE957" s="3">
        <v>1.6647947124082361</v>
      </c>
      <c r="BF957" s="3">
        <v>4.4477554552959129</v>
      </c>
      <c r="BG957" s="3">
        <v>0</v>
      </c>
      <c r="BH957" s="153">
        <f t="shared" si="213"/>
        <v>4.4477554552959129</v>
      </c>
      <c r="BI957" s="153">
        <f t="shared" si="214"/>
        <v>1.6647947124082361</v>
      </c>
      <c r="BJ957" s="8">
        <f t="shared" si="215"/>
        <v>1.9554509969126121</v>
      </c>
      <c r="BK957" s="8">
        <f t="shared" si="216"/>
        <v>0.37716571771929164</v>
      </c>
      <c r="BL957" s="8">
        <f t="shared" si="217"/>
        <v>2.3326167146319037</v>
      </c>
      <c r="BM957" s="8">
        <f t="shared" si="218"/>
        <v>1.2388288308289147E-2</v>
      </c>
      <c r="BN957" s="7" t="str">
        <f t="shared" si="219"/>
        <v>O/S</v>
      </c>
      <c r="BO957" s="9">
        <f t="shared" si="220"/>
        <v>0.37716571771929169</v>
      </c>
      <c r="BP957" s="7" t="str">
        <f t="shared" si="221"/>
        <v>OK</v>
      </c>
      <c r="BQ957" s="11">
        <f t="shared" si="222"/>
        <v>8.2923076923076913</v>
      </c>
      <c r="BR957" s="10" t="str">
        <f t="shared" si="223"/>
        <v>-</v>
      </c>
      <c r="BS957" s="9" t="str" cm="1">
        <f t="array" ref="BS957">IF(BQ957&lt;$K$45,"-",IF(BC957&lt;0,_xll.Dce_5575_1121_SigmaCr1(AN957,AG957,$B$23,$D$23),"-"))</f>
        <v>-</v>
      </c>
      <c r="BT957" s="10">
        <f t="shared" si="224"/>
        <v>0</v>
      </c>
      <c r="BU957" s="7" t="str">
        <f t="shared" si="225"/>
        <v>OK</v>
      </c>
    </row>
    <row r="958" spans="27:73">
      <c r="AA958" s="6" t="s">
        <v>282</v>
      </c>
      <c r="AB958" s="5" t="s">
        <v>283</v>
      </c>
      <c r="AC958" s="5" t="s">
        <v>284</v>
      </c>
      <c r="AD958" s="4">
        <v>19.25</v>
      </c>
      <c r="AE958" s="4">
        <v>28</v>
      </c>
      <c r="AF958" s="5">
        <v>114.3</v>
      </c>
      <c r="AG958" s="5">
        <v>6.5000000000000009</v>
      </c>
      <c r="AH958" s="6" t="str">
        <f t="shared" si="211"/>
        <v>114.3 x 6.5</v>
      </c>
      <c r="AI958" s="11" cm="1">
        <f t="array" ref="AI958">_xll.DCEPropSectPipe(AF958, AG958, "Area")</f>
        <v>2201.3139723703698</v>
      </c>
      <c r="AJ958" s="151" cm="1">
        <f t="array" ref="AJ958">_xll.DCEPropSectPipe(AF958, AG958, "Ix")</f>
        <v>3209265.3722516391</v>
      </c>
      <c r="AK958" s="151" cm="1">
        <f t="array" ref="AK958">_xll.DCEPropSectPipe(AF958, AG958, "W")</f>
        <v>56155.124623825708</v>
      </c>
      <c r="AL958" s="151" cm="1">
        <f t="array" ref="AL958">_xll.DCEPropSectPipe(AF958, AG958, "Sx")</f>
        <v>37813.500833333332</v>
      </c>
      <c r="AM958" s="11">
        <f>2*Cal!AG958</f>
        <v>13.000000000000002</v>
      </c>
      <c r="AN958" s="11">
        <f t="shared" si="212"/>
        <v>53.9</v>
      </c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B958" s="5" t="s">
        <v>307</v>
      </c>
      <c r="BC958" s="3">
        <v>903.95793637575332</v>
      </c>
      <c r="BD958" s="3">
        <v>0</v>
      </c>
      <c r="BE958" s="3">
        <v>-0.24805367422829108</v>
      </c>
      <c r="BF958" s="3">
        <v>4.447755455296063</v>
      </c>
      <c r="BG958" s="3">
        <v>0</v>
      </c>
      <c r="BH958" s="153">
        <f t="shared" si="213"/>
        <v>4.447755455296063</v>
      </c>
      <c r="BI958" s="153">
        <f t="shared" si="214"/>
        <v>0.24805367422829108</v>
      </c>
      <c r="BJ958" s="8">
        <f t="shared" si="215"/>
        <v>1.9554509969126121</v>
      </c>
      <c r="BK958" s="8">
        <f t="shared" si="216"/>
        <v>0.37716571771930435</v>
      </c>
      <c r="BL958" s="8">
        <f t="shared" si="217"/>
        <v>2.3326167146319166</v>
      </c>
      <c r="BM958" s="8">
        <f t="shared" si="218"/>
        <v>1.8458494668242079E-3</v>
      </c>
      <c r="BN958" s="7" t="str">
        <f t="shared" si="219"/>
        <v>O/S</v>
      </c>
      <c r="BO958" s="9">
        <f t="shared" si="220"/>
        <v>0.37716571771930441</v>
      </c>
      <c r="BP958" s="7" t="str">
        <f t="shared" si="221"/>
        <v>OK</v>
      </c>
      <c r="BQ958" s="11">
        <f t="shared" si="222"/>
        <v>8.2923076923076913</v>
      </c>
      <c r="BR958" s="10" t="str">
        <f t="shared" si="223"/>
        <v>-</v>
      </c>
      <c r="BS958" s="9" t="str" cm="1">
        <f t="array" ref="BS958">IF(BQ958&lt;$K$45,"-",IF(BC958&lt;0,_xll.Dce_5575_1121_SigmaCr1(AN958,AG958,$B$23,$D$23),"-"))</f>
        <v>-</v>
      </c>
      <c r="BT958" s="10">
        <f t="shared" si="224"/>
        <v>0</v>
      </c>
      <c r="BU958" s="7" t="str">
        <f t="shared" si="225"/>
        <v>OK</v>
      </c>
    </row>
    <row r="959" spans="27:73">
      <c r="AA959" s="6" t="s">
        <v>282</v>
      </c>
      <c r="AB959" s="5" t="s">
        <v>283</v>
      </c>
      <c r="AC959" s="5" t="s">
        <v>284</v>
      </c>
      <c r="AD959" s="4">
        <v>19.690000000000001</v>
      </c>
      <c r="AE959" s="4">
        <v>28</v>
      </c>
      <c r="AF959" s="5">
        <v>114.3</v>
      </c>
      <c r="AG959" s="5">
        <v>6.5000000000000009</v>
      </c>
      <c r="AH959" s="6" t="str">
        <f t="shared" si="211"/>
        <v>114.3 x 6.5</v>
      </c>
      <c r="AI959" s="11" cm="1">
        <f t="array" ref="AI959">_xll.DCEPropSectPipe(AF959, AG959, "Area")</f>
        <v>2201.3139723703698</v>
      </c>
      <c r="AJ959" s="151" cm="1">
        <f t="array" ref="AJ959">_xll.DCEPropSectPipe(AF959, AG959, "Ix")</f>
        <v>3209265.3722516391</v>
      </c>
      <c r="AK959" s="151" cm="1">
        <f t="array" ref="AK959">_xll.DCEPropSectPipe(AF959, AG959, "W")</f>
        <v>56155.124623825708</v>
      </c>
      <c r="AL959" s="151" cm="1">
        <f t="array" ref="AL959">_xll.DCEPropSectPipe(AF959, AG959, "Sx")</f>
        <v>37813.500833333332</v>
      </c>
      <c r="AM959" s="11">
        <f>2*Cal!AG959</f>
        <v>13.000000000000002</v>
      </c>
      <c r="AN959" s="11">
        <f t="shared" si="212"/>
        <v>53.9</v>
      </c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B959" s="5" t="s">
        <v>307</v>
      </c>
      <c r="BC959" s="3">
        <v>903.95793637575332</v>
      </c>
      <c r="BD959" s="3">
        <v>0</v>
      </c>
      <c r="BE959" s="3">
        <v>-0.16650998080023321</v>
      </c>
      <c r="BF959" s="3">
        <v>4.5384412548335522</v>
      </c>
      <c r="BG959" s="3">
        <v>0</v>
      </c>
      <c r="BH959" s="153">
        <f t="shared" si="213"/>
        <v>4.5384412548335522</v>
      </c>
      <c r="BI959" s="153">
        <f t="shared" si="214"/>
        <v>0.16650998080023321</v>
      </c>
      <c r="BJ959" s="8">
        <f t="shared" si="215"/>
        <v>1.9554509969126121</v>
      </c>
      <c r="BK959" s="8">
        <f t="shared" si="216"/>
        <v>0.38485579308726975</v>
      </c>
      <c r="BL959" s="8">
        <f t="shared" si="217"/>
        <v>2.340306789999882</v>
      </c>
      <c r="BM959" s="8">
        <f t="shared" si="218"/>
        <v>1.2390558625555942E-3</v>
      </c>
      <c r="BN959" s="7" t="str">
        <f t="shared" si="219"/>
        <v>O/S</v>
      </c>
      <c r="BO959" s="9">
        <f t="shared" si="220"/>
        <v>0.3848557930872698</v>
      </c>
      <c r="BP959" s="7" t="str">
        <f t="shared" si="221"/>
        <v>OK</v>
      </c>
      <c r="BQ959" s="11">
        <f t="shared" si="222"/>
        <v>8.2923076923076913</v>
      </c>
      <c r="BR959" s="10" t="str">
        <f t="shared" si="223"/>
        <v>-</v>
      </c>
      <c r="BS959" s="9" t="str" cm="1">
        <f t="array" ref="BS959">IF(BQ959&lt;$K$45,"-",IF(BC959&lt;0,_xll.Dce_5575_1121_SigmaCr1(AN959,AG959,$B$23,$D$23),"-"))</f>
        <v>-</v>
      </c>
      <c r="BT959" s="10">
        <f t="shared" si="224"/>
        <v>0</v>
      </c>
      <c r="BU959" s="7" t="str">
        <f t="shared" si="225"/>
        <v>OK</v>
      </c>
    </row>
    <row r="960" spans="27:73">
      <c r="AA960" s="6" t="s">
        <v>282</v>
      </c>
      <c r="AB960" s="5" t="s">
        <v>283</v>
      </c>
      <c r="AC960" s="5" t="s">
        <v>284</v>
      </c>
      <c r="AD960" s="4">
        <v>20.12</v>
      </c>
      <c r="AE960" s="4">
        <v>28</v>
      </c>
      <c r="AF960" s="5">
        <v>114.3</v>
      </c>
      <c r="AG960" s="5">
        <v>6.5000000000000009</v>
      </c>
      <c r="AH960" s="6" t="str">
        <f t="shared" si="211"/>
        <v>114.3 x 6.5</v>
      </c>
      <c r="AI960" s="11" cm="1">
        <f t="array" ref="AI960">_xll.DCEPropSectPipe(AF960, AG960, "Area")</f>
        <v>2201.3139723703698</v>
      </c>
      <c r="AJ960" s="151" cm="1">
        <f t="array" ref="AJ960">_xll.DCEPropSectPipe(AF960, AG960, "Ix")</f>
        <v>3209265.3722516391</v>
      </c>
      <c r="AK960" s="151" cm="1">
        <f t="array" ref="AK960">_xll.DCEPropSectPipe(AF960, AG960, "W")</f>
        <v>56155.124623825708</v>
      </c>
      <c r="AL960" s="151" cm="1">
        <f t="array" ref="AL960">_xll.DCEPropSectPipe(AF960, AG960, "Sx")</f>
        <v>37813.500833333332</v>
      </c>
      <c r="AM960" s="11">
        <f>2*Cal!AG960</f>
        <v>13.000000000000002</v>
      </c>
      <c r="AN960" s="11">
        <f t="shared" si="212"/>
        <v>53.9</v>
      </c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B960" s="5" t="s">
        <v>307</v>
      </c>
      <c r="BC960" s="3">
        <v>903.95793637575332</v>
      </c>
      <c r="BD960" s="3">
        <v>0</v>
      </c>
      <c r="BE960" s="3">
        <v>-8.4966287372175348E-2</v>
      </c>
      <c r="BF960" s="3">
        <v>4.5934516884962662</v>
      </c>
      <c r="BG960" s="3">
        <v>0</v>
      </c>
      <c r="BH960" s="153">
        <f t="shared" si="213"/>
        <v>4.5934516884962662</v>
      </c>
      <c r="BI960" s="153">
        <f t="shared" si="214"/>
        <v>8.4966287372175348E-2</v>
      </c>
      <c r="BJ960" s="8">
        <f t="shared" si="215"/>
        <v>1.9554509969126121</v>
      </c>
      <c r="BK960" s="8">
        <f t="shared" si="216"/>
        <v>0.38952062907094387</v>
      </c>
      <c r="BL960" s="8">
        <f t="shared" si="217"/>
        <v>2.3449716259835558</v>
      </c>
      <c r="BM960" s="8">
        <f t="shared" si="218"/>
        <v>6.3226225828698043E-4</v>
      </c>
      <c r="BN960" s="7" t="str">
        <f t="shared" si="219"/>
        <v>O/S</v>
      </c>
      <c r="BO960" s="9">
        <f t="shared" si="220"/>
        <v>0.38952062907094392</v>
      </c>
      <c r="BP960" s="7" t="str">
        <f t="shared" si="221"/>
        <v>OK</v>
      </c>
      <c r="BQ960" s="11">
        <f t="shared" si="222"/>
        <v>8.2923076923076913</v>
      </c>
      <c r="BR960" s="10" t="str">
        <f t="shared" si="223"/>
        <v>-</v>
      </c>
      <c r="BS960" s="9" t="str" cm="1">
        <f t="array" ref="BS960">IF(BQ960&lt;$K$45,"-",IF(BC960&lt;0,_xll.Dce_5575_1121_SigmaCr1(AN960,AG960,$B$23,$D$23),"-"))</f>
        <v>-</v>
      </c>
      <c r="BT960" s="10">
        <f t="shared" si="224"/>
        <v>0</v>
      </c>
      <c r="BU960" s="7" t="str">
        <f t="shared" si="225"/>
        <v>OK</v>
      </c>
    </row>
    <row r="961" spans="27:73">
      <c r="AA961" s="6" t="s">
        <v>282</v>
      </c>
      <c r="AB961" s="5" t="s">
        <v>283</v>
      </c>
      <c r="AC961" s="5" t="s">
        <v>284</v>
      </c>
      <c r="AD961" s="4">
        <v>20.56</v>
      </c>
      <c r="AE961" s="4">
        <v>28</v>
      </c>
      <c r="AF961" s="5">
        <v>114.3</v>
      </c>
      <c r="AG961" s="5">
        <v>6.5000000000000009</v>
      </c>
      <c r="AH961" s="6" t="str">
        <f t="shared" si="211"/>
        <v>114.3 x 6.5</v>
      </c>
      <c r="AI961" s="11" cm="1">
        <f t="array" ref="AI961">_xll.DCEPropSectPipe(AF961, AG961, "Area")</f>
        <v>2201.3139723703698</v>
      </c>
      <c r="AJ961" s="151" cm="1">
        <f t="array" ref="AJ961">_xll.DCEPropSectPipe(AF961, AG961, "Ix")</f>
        <v>3209265.3722516391</v>
      </c>
      <c r="AK961" s="151" cm="1">
        <f t="array" ref="AK961">_xll.DCEPropSectPipe(AF961, AG961, "W")</f>
        <v>56155.124623825708</v>
      </c>
      <c r="AL961" s="151" cm="1">
        <f t="array" ref="AL961">_xll.DCEPropSectPipe(AF961, AG961, "Sx")</f>
        <v>37813.500833333332</v>
      </c>
      <c r="AM961" s="11">
        <f>2*Cal!AG961</f>
        <v>13.000000000000002</v>
      </c>
      <c r="AN961" s="11">
        <f t="shared" si="212"/>
        <v>53.9</v>
      </c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B961" s="5" t="s">
        <v>307</v>
      </c>
      <c r="BC961" s="3">
        <v>903.95793637575332</v>
      </c>
      <c r="BD961" s="3">
        <v>0</v>
      </c>
      <c r="BE961" s="3">
        <v>-3.4225939441174654E-3</v>
      </c>
      <c r="BF961" s="3">
        <v>4.6127867562842058</v>
      </c>
      <c r="BG961" s="3">
        <v>0</v>
      </c>
      <c r="BH961" s="153">
        <f t="shared" si="213"/>
        <v>4.6127867562842058</v>
      </c>
      <c r="BI961" s="153">
        <f t="shared" si="214"/>
        <v>3.4225939441174654E-3</v>
      </c>
      <c r="BJ961" s="8">
        <f t="shared" si="215"/>
        <v>1.9554509969126121</v>
      </c>
      <c r="BK961" s="8">
        <f t="shared" si="216"/>
        <v>0.39116022567032666</v>
      </c>
      <c r="BL961" s="8">
        <f t="shared" si="217"/>
        <v>2.346611222582939</v>
      </c>
      <c r="BM961" s="8">
        <f t="shared" si="218"/>
        <v>2.5468654018366686E-5</v>
      </c>
      <c r="BN961" s="7" t="str">
        <f t="shared" si="219"/>
        <v>O/S</v>
      </c>
      <c r="BO961" s="9">
        <f t="shared" si="220"/>
        <v>0.39116022567032671</v>
      </c>
      <c r="BP961" s="7" t="str">
        <f t="shared" si="221"/>
        <v>OK</v>
      </c>
      <c r="BQ961" s="11">
        <f t="shared" si="222"/>
        <v>8.2923076923076913</v>
      </c>
      <c r="BR961" s="10" t="str">
        <f t="shared" si="223"/>
        <v>-</v>
      </c>
      <c r="BS961" s="9" t="str" cm="1">
        <f t="array" ref="BS961">IF(BQ961&lt;$K$45,"-",IF(BC961&lt;0,_xll.Dce_5575_1121_SigmaCr1(AN961,AG961,$B$23,$D$23),"-"))</f>
        <v>-</v>
      </c>
      <c r="BT961" s="10">
        <f t="shared" si="224"/>
        <v>0</v>
      </c>
      <c r="BU961" s="7" t="str">
        <f t="shared" si="225"/>
        <v>OK</v>
      </c>
    </row>
    <row r="962" spans="27:73">
      <c r="AA962" s="6" t="s">
        <v>282</v>
      </c>
      <c r="AB962" s="5" t="s">
        <v>283</v>
      </c>
      <c r="AC962" s="5" t="s">
        <v>284</v>
      </c>
      <c r="AD962" s="4">
        <v>21</v>
      </c>
      <c r="AE962" s="4">
        <v>28</v>
      </c>
      <c r="AF962" s="5">
        <v>114.3</v>
      </c>
      <c r="AG962" s="5">
        <v>6.5000000000000009</v>
      </c>
      <c r="AH962" s="6" t="str">
        <f t="shared" si="211"/>
        <v>114.3 x 6.5</v>
      </c>
      <c r="AI962" s="11" cm="1">
        <f t="array" ref="AI962">_xll.DCEPropSectPipe(AF962, AG962, "Area")</f>
        <v>2201.3139723703698</v>
      </c>
      <c r="AJ962" s="151" cm="1">
        <f t="array" ref="AJ962">_xll.DCEPropSectPipe(AF962, AG962, "Ix")</f>
        <v>3209265.3722516391</v>
      </c>
      <c r="AK962" s="151" cm="1">
        <f t="array" ref="AK962">_xll.DCEPropSectPipe(AF962, AG962, "W")</f>
        <v>56155.124623825708</v>
      </c>
      <c r="AL962" s="151" cm="1">
        <f t="array" ref="AL962">_xll.DCEPropSectPipe(AF962, AG962, "Sx")</f>
        <v>37813.500833333332</v>
      </c>
      <c r="AM962" s="11">
        <f>2*Cal!AG962</f>
        <v>13.000000000000002</v>
      </c>
      <c r="AN962" s="11">
        <f t="shared" si="212"/>
        <v>53.9</v>
      </c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B962" s="5" t="s">
        <v>307</v>
      </c>
      <c r="BC962" s="3">
        <v>903.95793637575332</v>
      </c>
      <c r="BD962" s="3">
        <v>0</v>
      </c>
      <c r="BE962" s="3">
        <v>7.8121099483940415E-2</v>
      </c>
      <c r="BF962" s="3">
        <v>4.5964464581973701</v>
      </c>
      <c r="BG962" s="3">
        <v>0</v>
      </c>
      <c r="BH962" s="153">
        <f t="shared" si="213"/>
        <v>4.5964464581973701</v>
      </c>
      <c r="BI962" s="153">
        <f t="shared" si="214"/>
        <v>7.8121099483940415E-2</v>
      </c>
      <c r="BJ962" s="8">
        <f t="shared" si="215"/>
        <v>1.9554509969126121</v>
      </c>
      <c r="BK962" s="8">
        <f t="shared" si="216"/>
        <v>0.38977458288541805</v>
      </c>
      <c r="BL962" s="8">
        <f t="shared" si="217"/>
        <v>2.3452255797980301</v>
      </c>
      <c r="BM962" s="8">
        <f t="shared" si="218"/>
        <v>5.8132495025024701E-4</v>
      </c>
      <c r="BN962" s="7" t="str">
        <f t="shared" si="219"/>
        <v>O/S</v>
      </c>
      <c r="BO962" s="9">
        <f t="shared" si="220"/>
        <v>0.38977458288541811</v>
      </c>
      <c r="BP962" s="7" t="str">
        <f t="shared" si="221"/>
        <v>OK</v>
      </c>
      <c r="BQ962" s="11">
        <f t="shared" si="222"/>
        <v>8.2923076923076913</v>
      </c>
      <c r="BR962" s="10" t="str">
        <f t="shared" si="223"/>
        <v>-</v>
      </c>
      <c r="BS962" s="9" t="str" cm="1">
        <f t="array" ref="BS962">IF(BQ962&lt;$K$45,"-",IF(BC962&lt;0,_xll.Dce_5575_1121_SigmaCr1(AN962,AG962,$B$23,$D$23),"-"))</f>
        <v>-</v>
      </c>
      <c r="BT962" s="10">
        <f t="shared" si="224"/>
        <v>0</v>
      </c>
      <c r="BU962" s="7" t="str">
        <f t="shared" si="225"/>
        <v>OK</v>
      </c>
    </row>
    <row r="963" spans="27:73">
      <c r="AA963" s="6" t="s">
        <v>282</v>
      </c>
      <c r="AB963" s="5" t="s">
        <v>283</v>
      </c>
      <c r="AC963" s="5" t="s">
        <v>284</v>
      </c>
      <c r="AD963" s="4">
        <v>21</v>
      </c>
      <c r="AE963" s="4">
        <v>28</v>
      </c>
      <c r="AF963" s="5">
        <v>114.3</v>
      </c>
      <c r="AG963" s="5">
        <v>6.5000000000000009</v>
      </c>
      <c r="AH963" s="6" t="str">
        <f t="shared" si="211"/>
        <v>114.3 x 6.5</v>
      </c>
      <c r="AI963" s="11" cm="1">
        <f t="array" ref="AI963">_xll.DCEPropSectPipe(AF963, AG963, "Area")</f>
        <v>2201.3139723703698</v>
      </c>
      <c r="AJ963" s="151" cm="1">
        <f t="array" ref="AJ963">_xll.DCEPropSectPipe(AF963, AG963, "Ix")</f>
        <v>3209265.3722516391</v>
      </c>
      <c r="AK963" s="151" cm="1">
        <f t="array" ref="AK963">_xll.DCEPropSectPipe(AF963, AG963, "W")</f>
        <v>56155.124623825708</v>
      </c>
      <c r="AL963" s="151" cm="1">
        <f t="array" ref="AL963">_xll.DCEPropSectPipe(AF963, AG963, "Sx")</f>
        <v>37813.500833333332</v>
      </c>
      <c r="AM963" s="11">
        <f>2*Cal!AG963</f>
        <v>13.000000000000002</v>
      </c>
      <c r="AN963" s="11">
        <f t="shared" si="212"/>
        <v>53.9</v>
      </c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B963" s="5" t="s">
        <v>307</v>
      </c>
      <c r="BC963" s="3">
        <v>103.48396196213905</v>
      </c>
      <c r="BD963" s="3">
        <v>0</v>
      </c>
      <c r="BE963" s="3">
        <v>1.8731202968772478</v>
      </c>
      <c r="BF963" s="3">
        <v>4.5964464581976099</v>
      </c>
      <c r="BG963" s="3">
        <v>0</v>
      </c>
      <c r="BH963" s="153">
        <f t="shared" si="213"/>
        <v>4.5964464581976099</v>
      </c>
      <c r="BI963" s="153">
        <f t="shared" si="214"/>
        <v>1.8731202968772478</v>
      </c>
      <c r="BJ963" s="8">
        <f t="shared" si="215"/>
        <v>0.22385755845526023</v>
      </c>
      <c r="BK963" s="8">
        <f t="shared" si="216"/>
        <v>0.38977458288543831</v>
      </c>
      <c r="BL963" s="8">
        <f t="shared" si="217"/>
        <v>0.61363214134069854</v>
      </c>
      <c r="BM963" s="8">
        <f t="shared" si="218"/>
        <v>1.3938507913841392E-2</v>
      </c>
      <c r="BN963" s="7" t="str">
        <f t="shared" si="219"/>
        <v>OK</v>
      </c>
      <c r="BO963" s="9">
        <f t="shared" si="220"/>
        <v>0.38977458288543837</v>
      </c>
      <c r="BP963" s="7" t="str">
        <f t="shared" si="221"/>
        <v>OK</v>
      </c>
      <c r="BQ963" s="11">
        <f t="shared" si="222"/>
        <v>8.2923076923076913</v>
      </c>
      <c r="BR963" s="10" t="str">
        <f t="shared" si="223"/>
        <v>-</v>
      </c>
      <c r="BS963" s="9" t="str" cm="1">
        <f t="array" ref="BS963">IF(BQ963&lt;$K$45,"-",IF(BC963&lt;0,_xll.Dce_5575_1121_SigmaCr1(AN963,AG963,$B$23,$D$23),"-"))</f>
        <v>-</v>
      </c>
      <c r="BT963" s="10">
        <f t="shared" si="224"/>
        <v>0</v>
      </c>
      <c r="BU963" s="7" t="str">
        <f t="shared" si="225"/>
        <v>OK</v>
      </c>
    </row>
    <row r="964" spans="27:73">
      <c r="AA964" s="6" t="s">
        <v>282</v>
      </c>
      <c r="AB964" s="5" t="s">
        <v>283</v>
      </c>
      <c r="AC964" s="5" t="s">
        <v>284</v>
      </c>
      <c r="AD964" s="4">
        <v>21.44</v>
      </c>
      <c r="AE964" s="4">
        <v>28</v>
      </c>
      <c r="AF964" s="5">
        <v>114.3</v>
      </c>
      <c r="AG964" s="5">
        <v>6.5000000000000009</v>
      </c>
      <c r="AH964" s="6" t="str">
        <f t="shared" si="211"/>
        <v>114.3 x 6.5</v>
      </c>
      <c r="AI964" s="11" cm="1">
        <f t="array" ref="AI964">_xll.DCEPropSectPipe(AF964, AG964, "Area")</f>
        <v>2201.3139723703698</v>
      </c>
      <c r="AJ964" s="151" cm="1">
        <f t="array" ref="AJ964">_xll.DCEPropSectPipe(AF964, AG964, "Ix")</f>
        <v>3209265.3722516391</v>
      </c>
      <c r="AK964" s="151" cm="1">
        <f t="array" ref="AK964">_xll.DCEPropSectPipe(AF964, AG964, "W")</f>
        <v>56155.124623825708</v>
      </c>
      <c r="AL964" s="151" cm="1">
        <f t="array" ref="AL964">_xll.DCEPropSectPipe(AF964, AG964, "Sx")</f>
        <v>37813.500833333332</v>
      </c>
      <c r="AM964" s="11">
        <f>2*Cal!AG964</f>
        <v>13.000000000000002</v>
      </c>
      <c r="AN964" s="11">
        <f t="shared" si="212"/>
        <v>53.9</v>
      </c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B964" s="5" t="s">
        <v>307</v>
      </c>
      <c r="BC964" s="3">
        <v>103.48396196213905</v>
      </c>
      <c r="BD964" s="3">
        <v>0</v>
      </c>
      <c r="BE964" s="3">
        <v>1.9546639903053056</v>
      </c>
      <c r="BF964" s="3">
        <v>3.759118645376426</v>
      </c>
      <c r="BG964" s="3">
        <v>0</v>
      </c>
      <c r="BH964" s="153">
        <f t="shared" si="213"/>
        <v>3.759118645376426</v>
      </c>
      <c r="BI964" s="153">
        <f t="shared" si="214"/>
        <v>1.9546639903053056</v>
      </c>
      <c r="BJ964" s="8">
        <f t="shared" si="215"/>
        <v>0.22385755845526023</v>
      </c>
      <c r="BK964" s="8">
        <f t="shared" si="216"/>
        <v>0.31876992701727636</v>
      </c>
      <c r="BL964" s="8">
        <f t="shared" si="217"/>
        <v>0.54262748547253659</v>
      </c>
      <c r="BM964" s="8">
        <f t="shared" si="218"/>
        <v>1.4545301518110005E-2</v>
      </c>
      <c r="BN964" s="7" t="str">
        <f t="shared" si="219"/>
        <v>OK</v>
      </c>
      <c r="BO964" s="9">
        <f t="shared" si="220"/>
        <v>0.31876992701727641</v>
      </c>
      <c r="BP964" s="7" t="str">
        <f t="shared" si="221"/>
        <v>OK</v>
      </c>
      <c r="BQ964" s="11">
        <f t="shared" si="222"/>
        <v>8.2923076923076913</v>
      </c>
      <c r="BR964" s="10" t="str">
        <f t="shared" si="223"/>
        <v>-</v>
      </c>
      <c r="BS964" s="9" t="str" cm="1">
        <f t="array" ref="BS964">IF(BQ964&lt;$K$45,"-",IF(BC964&lt;0,_xll.Dce_5575_1121_SigmaCr1(AN964,AG964,$B$23,$D$23),"-"))</f>
        <v>-</v>
      </c>
      <c r="BT964" s="10">
        <f t="shared" si="224"/>
        <v>0</v>
      </c>
      <c r="BU964" s="7" t="str">
        <f t="shared" si="225"/>
        <v>OK</v>
      </c>
    </row>
    <row r="965" spans="27:73">
      <c r="AA965" s="6" t="s">
        <v>282</v>
      </c>
      <c r="AB965" s="5" t="s">
        <v>283</v>
      </c>
      <c r="AC965" s="5" t="s">
        <v>284</v>
      </c>
      <c r="AD965" s="4">
        <v>21.88</v>
      </c>
      <c r="AE965" s="4">
        <v>28</v>
      </c>
      <c r="AF965" s="5">
        <v>114.3</v>
      </c>
      <c r="AG965" s="5">
        <v>6.5000000000000009</v>
      </c>
      <c r="AH965" s="6" t="str">
        <f t="shared" si="211"/>
        <v>114.3 x 6.5</v>
      </c>
      <c r="AI965" s="11" cm="1">
        <f t="array" ref="AI965">_xll.DCEPropSectPipe(AF965, AG965, "Area")</f>
        <v>2201.3139723703698</v>
      </c>
      <c r="AJ965" s="151" cm="1">
        <f t="array" ref="AJ965">_xll.DCEPropSectPipe(AF965, AG965, "Ix")</f>
        <v>3209265.3722516391</v>
      </c>
      <c r="AK965" s="151" cm="1">
        <f t="array" ref="AK965">_xll.DCEPropSectPipe(AF965, AG965, "W")</f>
        <v>56155.124623825708</v>
      </c>
      <c r="AL965" s="151" cm="1">
        <f t="array" ref="AL965">_xll.DCEPropSectPipe(AF965, AG965, "Sx")</f>
        <v>37813.500833333332</v>
      </c>
      <c r="AM965" s="11">
        <f>2*Cal!AG965</f>
        <v>13.000000000000002</v>
      </c>
      <c r="AN965" s="11">
        <f t="shared" si="212"/>
        <v>53.9</v>
      </c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B965" s="5" t="s">
        <v>307</v>
      </c>
      <c r="BC965" s="3">
        <v>103.48396196213905</v>
      </c>
      <c r="BD965" s="3">
        <v>0</v>
      </c>
      <c r="BE965" s="3">
        <v>2.0362076837333634</v>
      </c>
      <c r="BF965" s="3">
        <v>2.8861154666804674</v>
      </c>
      <c r="BG965" s="3">
        <v>0</v>
      </c>
      <c r="BH965" s="153">
        <f t="shared" si="213"/>
        <v>2.8861154666804674</v>
      </c>
      <c r="BI965" s="153">
        <f t="shared" si="214"/>
        <v>2.0362076837333634</v>
      </c>
      <c r="BJ965" s="8">
        <f t="shared" si="215"/>
        <v>0.22385755845526023</v>
      </c>
      <c r="BK965" s="8">
        <f t="shared" si="216"/>
        <v>0.24474003176482306</v>
      </c>
      <c r="BL965" s="8">
        <f t="shared" si="217"/>
        <v>0.46859759022008329</v>
      </c>
      <c r="BM965" s="8">
        <f t="shared" si="218"/>
        <v>1.5152095122378618E-2</v>
      </c>
      <c r="BN965" s="7" t="str">
        <f t="shared" si="219"/>
        <v>OK</v>
      </c>
      <c r="BO965" s="9">
        <f t="shared" si="220"/>
        <v>0.24474003176482312</v>
      </c>
      <c r="BP965" s="7" t="str">
        <f t="shared" si="221"/>
        <v>OK</v>
      </c>
      <c r="BQ965" s="11">
        <f t="shared" si="222"/>
        <v>8.2923076923076913</v>
      </c>
      <c r="BR965" s="10" t="str">
        <f t="shared" si="223"/>
        <v>-</v>
      </c>
      <c r="BS965" s="9" t="str" cm="1">
        <f t="array" ref="BS965">IF(BQ965&lt;$K$45,"-",IF(BC965&lt;0,_xll.Dce_5575_1121_SigmaCr1(AN965,AG965,$B$23,$D$23),"-"))</f>
        <v>-</v>
      </c>
      <c r="BT965" s="10">
        <f t="shared" si="224"/>
        <v>0</v>
      </c>
      <c r="BU965" s="7" t="str">
        <f t="shared" si="225"/>
        <v>OK</v>
      </c>
    </row>
    <row r="966" spans="27:73">
      <c r="AA966" s="6" t="s">
        <v>282</v>
      </c>
      <c r="AB966" s="5" t="s">
        <v>283</v>
      </c>
      <c r="AC966" s="5" t="s">
        <v>284</v>
      </c>
      <c r="AD966" s="4">
        <v>22.31</v>
      </c>
      <c r="AE966" s="4">
        <v>28</v>
      </c>
      <c r="AF966" s="5">
        <v>114.3</v>
      </c>
      <c r="AG966" s="5">
        <v>6.5000000000000009</v>
      </c>
      <c r="AH966" s="6" t="str">
        <f t="shared" si="211"/>
        <v>114.3 x 6.5</v>
      </c>
      <c r="AI966" s="11" cm="1">
        <f t="array" ref="AI966">_xll.DCEPropSectPipe(AF966, AG966, "Area")</f>
        <v>2201.3139723703698</v>
      </c>
      <c r="AJ966" s="151" cm="1">
        <f t="array" ref="AJ966">_xll.DCEPropSectPipe(AF966, AG966, "Ix")</f>
        <v>3209265.3722516391</v>
      </c>
      <c r="AK966" s="151" cm="1">
        <f t="array" ref="AK966">_xll.DCEPropSectPipe(AF966, AG966, "W")</f>
        <v>56155.124623825708</v>
      </c>
      <c r="AL966" s="151" cm="1">
        <f t="array" ref="AL966">_xll.DCEPropSectPipe(AF966, AG966, "Sx")</f>
        <v>37813.500833333332</v>
      </c>
      <c r="AM966" s="11">
        <f>2*Cal!AG966</f>
        <v>13.000000000000002</v>
      </c>
      <c r="AN966" s="11">
        <f t="shared" si="212"/>
        <v>53.9</v>
      </c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B966" s="5" t="s">
        <v>307</v>
      </c>
      <c r="BC966" s="3">
        <v>103.48396196213905</v>
      </c>
      <c r="BD966" s="3">
        <v>0</v>
      </c>
      <c r="BE966" s="3">
        <v>2.1177513771614214</v>
      </c>
      <c r="BF966" s="3">
        <v>1.977436922109733</v>
      </c>
      <c r="BG966" s="3">
        <v>0</v>
      </c>
      <c r="BH966" s="153">
        <f t="shared" si="213"/>
        <v>1.977436922109733</v>
      </c>
      <c r="BI966" s="153">
        <f t="shared" si="214"/>
        <v>2.1177513771614214</v>
      </c>
      <c r="BJ966" s="8">
        <f t="shared" si="215"/>
        <v>0.22385755845526023</v>
      </c>
      <c r="BK966" s="8">
        <f t="shared" si="216"/>
        <v>0.16768489712807833</v>
      </c>
      <c r="BL966" s="8">
        <f t="shared" si="217"/>
        <v>0.39154245558333856</v>
      </c>
      <c r="BM966" s="8">
        <f t="shared" si="218"/>
        <v>1.5758888726647231E-2</v>
      </c>
      <c r="BN966" s="7" t="str">
        <f t="shared" si="219"/>
        <v>OK</v>
      </c>
      <c r="BO966" s="9">
        <f t="shared" si="220"/>
        <v>0.16768489712807835</v>
      </c>
      <c r="BP966" s="7" t="str">
        <f t="shared" si="221"/>
        <v>OK</v>
      </c>
      <c r="BQ966" s="11">
        <f t="shared" si="222"/>
        <v>8.2923076923076913</v>
      </c>
      <c r="BR966" s="10" t="str">
        <f t="shared" si="223"/>
        <v>-</v>
      </c>
      <c r="BS966" s="9" t="str" cm="1">
        <f t="array" ref="BS966">IF(BQ966&lt;$K$45,"-",IF(BC966&lt;0,_xll.Dce_5575_1121_SigmaCr1(AN966,AG966,$B$23,$D$23),"-"))</f>
        <v>-</v>
      </c>
      <c r="BT966" s="10">
        <f t="shared" si="224"/>
        <v>0</v>
      </c>
      <c r="BU966" s="7" t="str">
        <f t="shared" si="225"/>
        <v>OK</v>
      </c>
    </row>
    <row r="967" spans="27:73">
      <c r="AA967" s="6" t="s">
        <v>282</v>
      </c>
      <c r="AB967" s="5" t="s">
        <v>283</v>
      </c>
      <c r="AC967" s="5" t="s">
        <v>284</v>
      </c>
      <c r="AD967" s="4">
        <v>22.75</v>
      </c>
      <c r="AE967" s="4">
        <v>28</v>
      </c>
      <c r="AF967" s="5">
        <v>114.3</v>
      </c>
      <c r="AG967" s="5">
        <v>6.5000000000000009</v>
      </c>
      <c r="AH967" s="6" t="str">
        <f t="shared" si="211"/>
        <v>114.3 x 6.5</v>
      </c>
      <c r="AI967" s="11" cm="1">
        <f t="array" ref="AI967">_xll.DCEPropSectPipe(AF967, AG967, "Area")</f>
        <v>2201.3139723703698</v>
      </c>
      <c r="AJ967" s="151" cm="1">
        <f t="array" ref="AJ967">_xll.DCEPropSectPipe(AF967, AG967, "Ix")</f>
        <v>3209265.3722516391</v>
      </c>
      <c r="AK967" s="151" cm="1">
        <f t="array" ref="AK967">_xll.DCEPropSectPipe(AF967, AG967, "W")</f>
        <v>56155.124623825708</v>
      </c>
      <c r="AL967" s="151" cm="1">
        <f t="array" ref="AL967">_xll.DCEPropSectPipe(AF967, AG967, "Sx")</f>
        <v>37813.500833333332</v>
      </c>
      <c r="AM967" s="11">
        <f>2*Cal!AG967</f>
        <v>13.000000000000002</v>
      </c>
      <c r="AN967" s="11">
        <f t="shared" si="212"/>
        <v>53.9</v>
      </c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B967" s="5" t="s">
        <v>307</v>
      </c>
      <c r="BC967" s="3">
        <v>103.48396196213905</v>
      </c>
      <c r="BD967" s="3">
        <v>0</v>
      </c>
      <c r="BE967" s="3">
        <v>2.1992950705894789</v>
      </c>
      <c r="BF967" s="3">
        <v>1.0330830116642238</v>
      </c>
      <c r="BG967" s="3">
        <v>0</v>
      </c>
      <c r="BH967" s="153">
        <f t="shared" si="213"/>
        <v>1.0330830116642238</v>
      </c>
      <c r="BI967" s="153">
        <f t="shared" si="214"/>
        <v>2.1992950705894789</v>
      </c>
      <c r="BJ967" s="8">
        <f t="shared" si="215"/>
        <v>0.22385755845526023</v>
      </c>
      <c r="BK967" s="8">
        <f t="shared" si="216"/>
        <v>8.7604523107042309E-2</v>
      </c>
      <c r="BL967" s="8">
        <f t="shared" si="217"/>
        <v>0.31146208156230254</v>
      </c>
      <c r="BM967" s="8">
        <f t="shared" si="218"/>
        <v>1.6365682330915846E-2</v>
      </c>
      <c r="BN967" s="7" t="str">
        <f t="shared" si="219"/>
        <v>OK</v>
      </c>
      <c r="BO967" s="9">
        <f t="shared" si="220"/>
        <v>8.7604523107042323E-2</v>
      </c>
      <c r="BP967" s="7" t="str">
        <f t="shared" si="221"/>
        <v>OK</v>
      </c>
      <c r="BQ967" s="11">
        <f t="shared" si="222"/>
        <v>8.2923076923076913</v>
      </c>
      <c r="BR967" s="10" t="str">
        <f t="shared" si="223"/>
        <v>-</v>
      </c>
      <c r="BS967" s="9" t="str" cm="1">
        <f t="array" ref="BS967">IF(BQ967&lt;$K$45,"-",IF(BC967&lt;0,_xll.Dce_5575_1121_SigmaCr1(AN967,AG967,$B$23,$D$23),"-"))</f>
        <v>-</v>
      </c>
      <c r="BT967" s="10">
        <f t="shared" si="224"/>
        <v>0</v>
      </c>
      <c r="BU967" s="7" t="str">
        <f t="shared" si="225"/>
        <v>OK</v>
      </c>
    </row>
    <row r="968" spans="27:73">
      <c r="AA968" s="6" t="s">
        <v>282</v>
      </c>
      <c r="AB968" s="5" t="s">
        <v>283</v>
      </c>
      <c r="AC968" s="5" t="s">
        <v>284</v>
      </c>
      <c r="AD968" s="4">
        <v>22.75</v>
      </c>
      <c r="AE968" s="4">
        <v>28</v>
      </c>
      <c r="AF968" s="5">
        <v>114.3</v>
      </c>
      <c r="AG968" s="5">
        <v>6.5000000000000009</v>
      </c>
      <c r="AH968" s="6" t="str">
        <f t="shared" si="211"/>
        <v>114.3 x 6.5</v>
      </c>
      <c r="AI968" s="11" cm="1">
        <f t="array" ref="AI968">_xll.DCEPropSectPipe(AF968, AG968, "Area")</f>
        <v>2201.3139723703698</v>
      </c>
      <c r="AJ968" s="151" cm="1">
        <f t="array" ref="AJ968">_xll.DCEPropSectPipe(AF968, AG968, "Ix")</f>
        <v>3209265.3722516391</v>
      </c>
      <c r="AK968" s="151" cm="1">
        <f t="array" ref="AK968">_xll.DCEPropSectPipe(AF968, AG968, "W")</f>
        <v>56155.124623825708</v>
      </c>
      <c r="AL968" s="151" cm="1">
        <f t="array" ref="AL968">_xll.DCEPropSectPipe(AF968, AG968, "Sx")</f>
        <v>37813.500833333332</v>
      </c>
      <c r="AM968" s="11">
        <f>2*Cal!AG968</f>
        <v>13.000000000000002</v>
      </c>
      <c r="AN968" s="11">
        <f t="shared" si="212"/>
        <v>53.9</v>
      </c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B968" s="5" t="s">
        <v>307</v>
      </c>
      <c r="BC968" s="3">
        <v>103.48396196214009</v>
      </c>
      <c r="BD968" s="3">
        <v>0</v>
      </c>
      <c r="BE968" s="3">
        <v>1.4372967754673444E-2</v>
      </c>
      <c r="BF968" s="3">
        <v>1.0330830116642016</v>
      </c>
      <c r="BG968" s="3">
        <v>0</v>
      </c>
      <c r="BH968" s="153">
        <f t="shared" si="213"/>
        <v>1.0330830116642016</v>
      </c>
      <c r="BI968" s="153">
        <f t="shared" si="214"/>
        <v>1.4372967754673444E-2</v>
      </c>
      <c r="BJ968" s="8">
        <f t="shared" si="215"/>
        <v>0.22385755845526251</v>
      </c>
      <c r="BK968" s="8">
        <f t="shared" si="216"/>
        <v>8.7604523107040422E-2</v>
      </c>
      <c r="BL968" s="8">
        <f t="shared" si="217"/>
        <v>0.31146208156230293</v>
      </c>
      <c r="BM968" s="8">
        <f t="shared" si="218"/>
        <v>1.0695400884176729E-4</v>
      </c>
      <c r="BN968" s="7" t="str">
        <f t="shared" si="219"/>
        <v>OK</v>
      </c>
      <c r="BO968" s="9">
        <f t="shared" si="220"/>
        <v>8.7604523107040436E-2</v>
      </c>
      <c r="BP968" s="7" t="str">
        <f t="shared" si="221"/>
        <v>OK</v>
      </c>
      <c r="BQ968" s="11">
        <f t="shared" si="222"/>
        <v>8.2923076923076913</v>
      </c>
      <c r="BR968" s="10" t="str">
        <f t="shared" si="223"/>
        <v>-</v>
      </c>
      <c r="BS968" s="9" t="str" cm="1">
        <f t="array" ref="BS968">IF(BQ968&lt;$K$45,"-",IF(BC968&lt;0,_xll.Dce_5575_1121_SigmaCr1(AN968,AG968,$B$23,$D$23),"-"))</f>
        <v>-</v>
      </c>
      <c r="BT968" s="10">
        <f t="shared" si="224"/>
        <v>0</v>
      </c>
      <c r="BU968" s="7" t="str">
        <f t="shared" si="225"/>
        <v>OK</v>
      </c>
    </row>
    <row r="969" spans="27:73">
      <c r="AA969" s="6" t="s">
        <v>282</v>
      </c>
      <c r="AB969" s="5" t="s">
        <v>283</v>
      </c>
      <c r="AC969" s="5" t="s">
        <v>284</v>
      </c>
      <c r="AD969" s="4">
        <v>23.19</v>
      </c>
      <c r="AE969" s="4">
        <v>28</v>
      </c>
      <c r="AF969" s="5">
        <v>114.3</v>
      </c>
      <c r="AG969" s="5">
        <v>6.5000000000000009</v>
      </c>
      <c r="AH969" s="6" t="str">
        <f t="shared" si="211"/>
        <v>114.3 x 6.5</v>
      </c>
      <c r="AI969" s="11" cm="1">
        <f t="array" ref="AI969">_xll.DCEPropSectPipe(AF969, AG969, "Area")</f>
        <v>2201.3139723703698</v>
      </c>
      <c r="AJ969" s="151" cm="1">
        <f t="array" ref="AJ969">_xll.DCEPropSectPipe(AF969, AG969, "Ix")</f>
        <v>3209265.3722516391</v>
      </c>
      <c r="AK969" s="151" cm="1">
        <f t="array" ref="AK969">_xll.DCEPropSectPipe(AF969, AG969, "W")</f>
        <v>56155.124623825708</v>
      </c>
      <c r="AL969" s="151" cm="1">
        <f t="array" ref="AL969">_xll.DCEPropSectPipe(AF969, AG969, "Sx")</f>
        <v>37813.500833333332</v>
      </c>
      <c r="AM969" s="11">
        <f>2*Cal!AG969</f>
        <v>13.000000000000002</v>
      </c>
      <c r="AN969" s="11">
        <f t="shared" si="212"/>
        <v>53.9</v>
      </c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B969" s="5" t="s">
        <v>307</v>
      </c>
      <c r="BC969" s="3">
        <v>103.48396196214009</v>
      </c>
      <c r="BD969" s="3">
        <v>0</v>
      </c>
      <c r="BE969" s="3">
        <v>9.5916661182731316E-2</v>
      </c>
      <c r="BF969" s="3">
        <v>1.0089571553341443</v>
      </c>
      <c r="BG969" s="3">
        <v>0</v>
      </c>
      <c r="BH969" s="153">
        <f t="shared" si="213"/>
        <v>1.0089571553341443</v>
      </c>
      <c r="BI969" s="153">
        <f t="shared" si="214"/>
        <v>9.5916661182731316E-2</v>
      </c>
      <c r="BJ969" s="8">
        <f t="shared" si="215"/>
        <v>0.22385755845526251</v>
      </c>
      <c r="BK969" s="8">
        <f t="shared" si="216"/>
        <v>8.5558671888425447E-2</v>
      </c>
      <c r="BL969" s="8">
        <f t="shared" si="217"/>
        <v>0.30941623034368793</v>
      </c>
      <c r="BM969" s="8">
        <f t="shared" si="218"/>
        <v>7.1374761311038108E-4</v>
      </c>
      <c r="BN969" s="7" t="str">
        <f t="shared" si="219"/>
        <v>OK</v>
      </c>
      <c r="BO969" s="9">
        <f t="shared" si="220"/>
        <v>8.5558671888425461E-2</v>
      </c>
      <c r="BP969" s="7" t="str">
        <f t="shared" si="221"/>
        <v>OK</v>
      </c>
      <c r="BQ969" s="11">
        <f t="shared" si="222"/>
        <v>8.2923076923076913</v>
      </c>
      <c r="BR969" s="10" t="str">
        <f t="shared" si="223"/>
        <v>-</v>
      </c>
      <c r="BS969" s="9" t="str" cm="1">
        <f t="array" ref="BS969">IF(BQ969&lt;$K$45,"-",IF(BC969&lt;0,_xll.Dce_5575_1121_SigmaCr1(AN969,AG969,$B$23,$D$23),"-"))</f>
        <v>-</v>
      </c>
      <c r="BT969" s="10">
        <f t="shared" si="224"/>
        <v>0</v>
      </c>
      <c r="BU969" s="7" t="str">
        <f t="shared" si="225"/>
        <v>OK</v>
      </c>
    </row>
    <row r="970" spans="27:73">
      <c r="AA970" s="6" t="s">
        <v>282</v>
      </c>
      <c r="AB970" s="5" t="s">
        <v>283</v>
      </c>
      <c r="AC970" s="5" t="s">
        <v>284</v>
      </c>
      <c r="AD970" s="4">
        <v>23.62</v>
      </c>
      <c r="AE970" s="4">
        <v>28</v>
      </c>
      <c r="AF970" s="5">
        <v>114.3</v>
      </c>
      <c r="AG970" s="5">
        <v>6.5000000000000009</v>
      </c>
      <c r="AH970" s="6" t="str">
        <f t="shared" si="211"/>
        <v>114.3 x 6.5</v>
      </c>
      <c r="AI970" s="11" cm="1">
        <f t="array" ref="AI970">_xll.DCEPropSectPipe(AF970, AG970, "Area")</f>
        <v>2201.3139723703698</v>
      </c>
      <c r="AJ970" s="151" cm="1">
        <f t="array" ref="AJ970">_xll.DCEPropSectPipe(AF970, AG970, "Ix")</f>
        <v>3209265.3722516391</v>
      </c>
      <c r="AK970" s="151" cm="1">
        <f t="array" ref="AK970">_xll.DCEPropSectPipe(AF970, AG970, "W")</f>
        <v>56155.124623825708</v>
      </c>
      <c r="AL970" s="151" cm="1">
        <f t="array" ref="AL970">_xll.DCEPropSectPipe(AF970, AG970, "Sx")</f>
        <v>37813.500833333332</v>
      </c>
      <c r="AM970" s="11">
        <f>2*Cal!AG970</f>
        <v>13.000000000000002</v>
      </c>
      <c r="AN970" s="11">
        <f t="shared" si="212"/>
        <v>53.9</v>
      </c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B970" s="5" t="s">
        <v>307</v>
      </c>
      <c r="BC970" s="3">
        <v>103.48396196214009</v>
      </c>
      <c r="BD970" s="3">
        <v>0</v>
      </c>
      <c r="BE970" s="3">
        <v>0.17746035461078921</v>
      </c>
      <c r="BF970" s="3">
        <v>0.94915593312931168</v>
      </c>
      <c r="BG970" s="3">
        <v>0</v>
      </c>
      <c r="BH970" s="153">
        <f t="shared" si="213"/>
        <v>0.94915593312931168</v>
      </c>
      <c r="BI970" s="153">
        <f t="shared" si="214"/>
        <v>0.17746035461078921</v>
      </c>
      <c r="BJ970" s="8">
        <f t="shared" si="215"/>
        <v>0.22385755845526251</v>
      </c>
      <c r="BK970" s="8">
        <f t="shared" si="216"/>
        <v>8.0487581285519097E-2</v>
      </c>
      <c r="BL970" s="8">
        <f t="shared" si="217"/>
        <v>0.30434513974078159</v>
      </c>
      <c r="BM970" s="8">
        <f t="shared" si="218"/>
        <v>1.320541217378995E-3</v>
      </c>
      <c r="BN970" s="7" t="str">
        <f t="shared" si="219"/>
        <v>OK</v>
      </c>
      <c r="BO970" s="9">
        <f t="shared" si="220"/>
        <v>8.0487581285519111E-2</v>
      </c>
      <c r="BP970" s="7" t="str">
        <f t="shared" si="221"/>
        <v>OK</v>
      </c>
      <c r="BQ970" s="11">
        <f t="shared" si="222"/>
        <v>8.2923076923076913</v>
      </c>
      <c r="BR970" s="10" t="str">
        <f t="shared" si="223"/>
        <v>-</v>
      </c>
      <c r="BS970" s="9" t="str" cm="1">
        <f t="array" ref="BS970">IF(BQ970&lt;$K$45,"-",IF(BC970&lt;0,_xll.Dce_5575_1121_SigmaCr1(AN970,AG970,$B$23,$D$23),"-"))</f>
        <v>-</v>
      </c>
      <c r="BT970" s="10">
        <f t="shared" si="224"/>
        <v>0</v>
      </c>
      <c r="BU970" s="7" t="str">
        <f t="shared" si="225"/>
        <v>OK</v>
      </c>
    </row>
    <row r="971" spans="27:73">
      <c r="AA971" s="6" t="s">
        <v>282</v>
      </c>
      <c r="AB971" s="5" t="s">
        <v>283</v>
      </c>
      <c r="AC971" s="5" t="s">
        <v>284</v>
      </c>
      <c r="AD971" s="4">
        <v>24.06</v>
      </c>
      <c r="AE971" s="4">
        <v>28</v>
      </c>
      <c r="AF971" s="5">
        <v>114.3</v>
      </c>
      <c r="AG971" s="5">
        <v>6.5000000000000009</v>
      </c>
      <c r="AH971" s="6" t="str">
        <f t="shared" si="211"/>
        <v>114.3 x 6.5</v>
      </c>
      <c r="AI971" s="11" cm="1">
        <f t="array" ref="AI971">_xll.DCEPropSectPipe(AF971, AG971, "Area")</f>
        <v>2201.3139723703698</v>
      </c>
      <c r="AJ971" s="151" cm="1">
        <f t="array" ref="AJ971">_xll.DCEPropSectPipe(AF971, AG971, "Ix")</f>
        <v>3209265.3722516391</v>
      </c>
      <c r="AK971" s="151" cm="1">
        <f t="array" ref="AK971">_xll.DCEPropSectPipe(AF971, AG971, "W")</f>
        <v>56155.124623825708</v>
      </c>
      <c r="AL971" s="151" cm="1">
        <f t="array" ref="AL971">_xll.DCEPropSectPipe(AF971, AG971, "Sx")</f>
        <v>37813.500833333332</v>
      </c>
      <c r="AM971" s="11">
        <f>2*Cal!AG971</f>
        <v>13.000000000000002</v>
      </c>
      <c r="AN971" s="11">
        <f t="shared" si="212"/>
        <v>53.9</v>
      </c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B971" s="5" t="s">
        <v>307</v>
      </c>
      <c r="BC971" s="3">
        <v>103.48396196214009</v>
      </c>
      <c r="BD971" s="3">
        <v>0</v>
      </c>
      <c r="BE971" s="3">
        <v>0.25900404803884708</v>
      </c>
      <c r="BF971" s="3">
        <v>0.85367934504970377</v>
      </c>
      <c r="BG971" s="3">
        <v>0</v>
      </c>
      <c r="BH971" s="153">
        <f t="shared" si="213"/>
        <v>0.85367934504970377</v>
      </c>
      <c r="BI971" s="153">
        <f t="shared" si="214"/>
        <v>0.25900404803884708</v>
      </c>
      <c r="BJ971" s="8">
        <f t="shared" si="215"/>
        <v>0.22385755845526251</v>
      </c>
      <c r="BK971" s="8">
        <f t="shared" si="216"/>
        <v>7.2391251298321385E-2</v>
      </c>
      <c r="BL971" s="8">
        <f t="shared" si="217"/>
        <v>0.29624880975358392</v>
      </c>
      <c r="BM971" s="8">
        <f t="shared" si="218"/>
        <v>1.9273348216476088E-3</v>
      </c>
      <c r="BN971" s="7" t="str">
        <f t="shared" si="219"/>
        <v>OK</v>
      </c>
      <c r="BO971" s="9">
        <f t="shared" si="220"/>
        <v>7.2391251298321399E-2</v>
      </c>
      <c r="BP971" s="7" t="str">
        <f t="shared" si="221"/>
        <v>OK</v>
      </c>
      <c r="BQ971" s="11">
        <f t="shared" si="222"/>
        <v>8.2923076923076913</v>
      </c>
      <c r="BR971" s="10" t="str">
        <f t="shared" si="223"/>
        <v>-</v>
      </c>
      <c r="BS971" s="9" t="str" cm="1">
        <f t="array" ref="BS971">IF(BQ971&lt;$K$45,"-",IF(BC971&lt;0,_xll.Dce_5575_1121_SigmaCr1(AN971,AG971,$B$23,$D$23),"-"))</f>
        <v>-</v>
      </c>
      <c r="BT971" s="10">
        <f t="shared" si="224"/>
        <v>0</v>
      </c>
      <c r="BU971" s="7" t="str">
        <f t="shared" si="225"/>
        <v>OK</v>
      </c>
    </row>
    <row r="972" spans="27:73">
      <c r="AA972" s="6" t="s">
        <v>282</v>
      </c>
      <c r="AB972" s="5" t="s">
        <v>283</v>
      </c>
      <c r="AC972" s="5" t="s">
        <v>284</v>
      </c>
      <c r="AD972" s="4">
        <v>24.5</v>
      </c>
      <c r="AE972" s="4">
        <v>28</v>
      </c>
      <c r="AF972" s="5">
        <v>114.3</v>
      </c>
      <c r="AG972" s="5">
        <v>6.5000000000000009</v>
      </c>
      <c r="AH972" s="6" t="str">
        <f t="shared" si="211"/>
        <v>114.3 x 6.5</v>
      </c>
      <c r="AI972" s="11" cm="1">
        <f t="array" ref="AI972">_xll.DCEPropSectPipe(AF972, AG972, "Area")</f>
        <v>2201.3139723703698</v>
      </c>
      <c r="AJ972" s="151" cm="1">
        <f t="array" ref="AJ972">_xll.DCEPropSectPipe(AF972, AG972, "Ix")</f>
        <v>3209265.3722516391</v>
      </c>
      <c r="AK972" s="151" cm="1">
        <f t="array" ref="AK972">_xll.DCEPropSectPipe(AF972, AG972, "W")</f>
        <v>56155.124623825708</v>
      </c>
      <c r="AL972" s="151" cm="1">
        <f t="array" ref="AL972">_xll.DCEPropSectPipe(AF972, AG972, "Sx")</f>
        <v>37813.500833333332</v>
      </c>
      <c r="AM972" s="11">
        <f>2*Cal!AG972</f>
        <v>13.000000000000002</v>
      </c>
      <c r="AN972" s="11">
        <f t="shared" si="212"/>
        <v>53.9</v>
      </c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B972" s="5" t="s">
        <v>307</v>
      </c>
      <c r="BC972" s="3">
        <v>103.48396196214009</v>
      </c>
      <c r="BD972" s="3">
        <v>0</v>
      </c>
      <c r="BE972" s="3">
        <v>0.34054774146690497</v>
      </c>
      <c r="BF972" s="3">
        <v>0.7225273910953206</v>
      </c>
      <c r="BG972" s="3">
        <v>0</v>
      </c>
      <c r="BH972" s="153">
        <f t="shared" si="213"/>
        <v>0.7225273910953206</v>
      </c>
      <c r="BI972" s="153">
        <f t="shared" si="214"/>
        <v>0.34054774146690497</v>
      </c>
      <c r="BJ972" s="8">
        <f t="shared" si="215"/>
        <v>0.22385755845526251</v>
      </c>
      <c r="BK972" s="8">
        <f t="shared" si="216"/>
        <v>6.1269681926832333E-2</v>
      </c>
      <c r="BL972" s="8">
        <f t="shared" si="217"/>
        <v>0.28512724038209486</v>
      </c>
      <c r="BM972" s="8">
        <f t="shared" si="218"/>
        <v>2.5341284259162229E-3</v>
      </c>
      <c r="BN972" s="7" t="str">
        <f t="shared" si="219"/>
        <v>OK</v>
      </c>
      <c r="BO972" s="9">
        <f t="shared" si="220"/>
        <v>6.1269681926832339E-2</v>
      </c>
      <c r="BP972" s="7" t="str">
        <f t="shared" si="221"/>
        <v>OK</v>
      </c>
      <c r="BQ972" s="11">
        <f t="shared" si="222"/>
        <v>8.2923076923076913</v>
      </c>
      <c r="BR972" s="10" t="str">
        <f t="shared" si="223"/>
        <v>-</v>
      </c>
      <c r="BS972" s="9" t="str" cm="1">
        <f t="array" ref="BS972">IF(BQ972&lt;$K$45,"-",IF(BC972&lt;0,_xll.Dce_5575_1121_SigmaCr1(AN972,AG972,$B$23,$D$23),"-"))</f>
        <v>-</v>
      </c>
      <c r="BT972" s="10">
        <f t="shared" si="224"/>
        <v>0</v>
      </c>
      <c r="BU972" s="7" t="str">
        <f t="shared" si="225"/>
        <v>OK</v>
      </c>
    </row>
    <row r="973" spans="27:73">
      <c r="AA973" s="6" t="s">
        <v>282</v>
      </c>
      <c r="AB973" s="5" t="s">
        <v>283</v>
      </c>
      <c r="AC973" s="5" t="s">
        <v>284</v>
      </c>
      <c r="AD973" s="4">
        <v>24.5</v>
      </c>
      <c r="AE973" s="4">
        <v>28</v>
      </c>
      <c r="AF973" s="5">
        <v>114.3</v>
      </c>
      <c r="AG973" s="5">
        <v>6.5000000000000009</v>
      </c>
      <c r="AH973" s="6" t="str">
        <f t="shared" si="211"/>
        <v>114.3 x 6.5</v>
      </c>
      <c r="AI973" s="11" cm="1">
        <f t="array" ref="AI973">_xll.DCEPropSectPipe(AF973, AG973, "Area")</f>
        <v>2201.3139723703698</v>
      </c>
      <c r="AJ973" s="151" cm="1">
        <f t="array" ref="AJ973">_xll.DCEPropSectPipe(AF973, AG973, "Ix")</f>
        <v>3209265.3722516391</v>
      </c>
      <c r="AK973" s="151" cm="1">
        <f t="array" ref="AK973">_xll.DCEPropSectPipe(AF973, AG973, "W")</f>
        <v>56155.124623825708</v>
      </c>
      <c r="AL973" s="151" cm="1">
        <f t="array" ref="AL973">_xll.DCEPropSectPipe(AF973, AG973, "Sx")</f>
        <v>37813.500833333332</v>
      </c>
      <c r="AM973" s="11">
        <f>2*Cal!AG973</f>
        <v>13.000000000000002</v>
      </c>
      <c r="AN973" s="11">
        <f t="shared" si="212"/>
        <v>53.9</v>
      </c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B973" s="5" t="s">
        <v>307</v>
      </c>
      <c r="BC973" s="3">
        <v>-1098.1512707356426</v>
      </c>
      <c r="BD973" s="3">
        <v>0</v>
      </c>
      <c r="BE973" s="3">
        <v>3.123019036373337</v>
      </c>
      <c r="BF973" s="3">
        <v>0.72252739109520991</v>
      </c>
      <c r="BG973" s="3">
        <v>0</v>
      </c>
      <c r="BH973" s="153">
        <f t="shared" si="213"/>
        <v>0.72252739109520991</v>
      </c>
      <c r="BI973" s="153">
        <f t="shared" si="214"/>
        <v>3.123019036373337</v>
      </c>
      <c r="BJ973" s="8">
        <f t="shared" si="215"/>
        <v>2.3755319918207456</v>
      </c>
      <c r="BK973" s="8">
        <f t="shared" si="216"/>
        <v>6.1269681926822944E-2</v>
      </c>
      <c r="BL973" s="8">
        <f t="shared" si="217"/>
        <v>2.4368016737475684</v>
      </c>
      <c r="BM973" s="8">
        <f t="shared" si="218"/>
        <v>2.3239418005420166E-2</v>
      </c>
      <c r="BN973" s="7" t="str">
        <f t="shared" si="219"/>
        <v>O/S</v>
      </c>
      <c r="BO973" s="9">
        <f t="shared" si="220"/>
        <v>6.1269681926822951E-2</v>
      </c>
      <c r="BP973" s="7" t="str">
        <f t="shared" si="221"/>
        <v>OK</v>
      </c>
      <c r="BQ973" s="11">
        <f t="shared" si="222"/>
        <v>8.2923076923076913</v>
      </c>
      <c r="BR973" s="10" t="str">
        <f t="shared" si="223"/>
        <v>-</v>
      </c>
      <c r="BS973" s="9" t="str" cm="1">
        <f t="array" ref="BS973">IF(BQ973&lt;$K$45,"-",IF(BC973&lt;0,_xll.Dce_5575_1121_SigmaCr1(AN973,AG973,$B$23,$D$23),"-"))</f>
        <v>-</v>
      </c>
      <c r="BT973" s="10">
        <f t="shared" si="224"/>
        <v>0</v>
      </c>
      <c r="BU973" s="7" t="str">
        <f t="shared" si="225"/>
        <v>OK</v>
      </c>
    </row>
    <row r="974" spans="27:73">
      <c r="AA974" s="6" t="s">
        <v>282</v>
      </c>
      <c r="AB974" s="5" t="s">
        <v>283</v>
      </c>
      <c r="AC974" s="5" t="s">
        <v>284</v>
      </c>
      <c r="AD974" s="4">
        <v>24.94</v>
      </c>
      <c r="AE974" s="4">
        <v>28</v>
      </c>
      <c r="AF974" s="5">
        <v>114.3</v>
      </c>
      <c r="AG974" s="5">
        <v>6.5000000000000009</v>
      </c>
      <c r="AH974" s="6" t="str">
        <f t="shared" si="211"/>
        <v>114.3 x 6.5</v>
      </c>
      <c r="AI974" s="11" cm="1">
        <f t="array" ref="AI974">_xll.DCEPropSectPipe(AF974, AG974, "Area")</f>
        <v>2201.3139723703698</v>
      </c>
      <c r="AJ974" s="151" cm="1">
        <f t="array" ref="AJ974">_xll.DCEPropSectPipe(AF974, AG974, "Ix")</f>
        <v>3209265.3722516391</v>
      </c>
      <c r="AK974" s="151" cm="1">
        <f t="array" ref="AK974">_xll.DCEPropSectPipe(AF974, AG974, "W")</f>
        <v>56155.124623825708</v>
      </c>
      <c r="AL974" s="151" cm="1">
        <f t="array" ref="AL974">_xll.DCEPropSectPipe(AF974, AG974, "Sx")</f>
        <v>37813.500833333332</v>
      </c>
      <c r="AM974" s="11">
        <f>2*Cal!AG974</f>
        <v>13.000000000000002</v>
      </c>
      <c r="AN974" s="11">
        <f t="shared" si="212"/>
        <v>53.9</v>
      </c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B974" s="5" t="s">
        <v>307</v>
      </c>
      <c r="BC974" s="3">
        <v>-1098.1512707356426</v>
      </c>
      <c r="BD974" s="3">
        <v>0</v>
      </c>
      <c r="BE974" s="3">
        <v>3.2045627298013946</v>
      </c>
      <c r="BF974" s="3">
        <v>-0.66163112025551263</v>
      </c>
      <c r="BG974" s="3">
        <v>0</v>
      </c>
      <c r="BH974" s="153">
        <f t="shared" si="213"/>
        <v>0.66163112025551263</v>
      </c>
      <c r="BI974" s="153">
        <f t="shared" si="214"/>
        <v>3.2045627298013946</v>
      </c>
      <c r="BJ974" s="8">
        <f t="shared" si="215"/>
        <v>2.3755319918207456</v>
      </c>
      <c r="BK974" s="8">
        <f t="shared" si="216"/>
        <v>5.6105732170921921E-2</v>
      </c>
      <c r="BL974" s="8">
        <f t="shared" si="217"/>
        <v>2.4316377239916673</v>
      </c>
      <c r="BM974" s="8">
        <f t="shared" si="218"/>
        <v>2.3846211609688774E-2</v>
      </c>
      <c r="BN974" s="7" t="str">
        <f t="shared" si="219"/>
        <v>O/S</v>
      </c>
      <c r="BO974" s="9">
        <f t="shared" si="220"/>
        <v>5.6105732170921928E-2</v>
      </c>
      <c r="BP974" s="7" t="str">
        <f t="shared" si="221"/>
        <v>OK</v>
      </c>
      <c r="BQ974" s="11">
        <f t="shared" si="222"/>
        <v>8.2923076923076913</v>
      </c>
      <c r="BR974" s="10" t="str">
        <f t="shared" si="223"/>
        <v>-</v>
      </c>
      <c r="BS974" s="9" t="str" cm="1">
        <f t="array" ref="BS974">IF(BQ974&lt;$K$45,"-",IF(BC974&lt;0,_xll.Dce_5575_1121_SigmaCr1(AN974,AG974,$B$23,$D$23),"-"))</f>
        <v>-</v>
      </c>
      <c r="BT974" s="10">
        <f t="shared" si="224"/>
        <v>0</v>
      </c>
      <c r="BU974" s="7" t="str">
        <f t="shared" si="225"/>
        <v>OK</v>
      </c>
    </row>
    <row r="975" spans="27:73">
      <c r="AA975" s="6" t="s">
        <v>282</v>
      </c>
      <c r="AB975" s="5" t="s">
        <v>283</v>
      </c>
      <c r="AC975" s="5" t="s">
        <v>284</v>
      </c>
      <c r="AD975" s="4">
        <v>25.38</v>
      </c>
      <c r="AE975" s="4">
        <v>28</v>
      </c>
      <c r="AF975" s="5">
        <v>114.3</v>
      </c>
      <c r="AG975" s="5">
        <v>6.5000000000000009</v>
      </c>
      <c r="AH975" s="6" t="str">
        <f t="shared" si="211"/>
        <v>114.3 x 6.5</v>
      </c>
      <c r="AI975" s="11" cm="1">
        <f t="array" ref="AI975">_xll.DCEPropSectPipe(AF975, AG975, "Area")</f>
        <v>2201.3139723703698</v>
      </c>
      <c r="AJ975" s="151" cm="1">
        <f t="array" ref="AJ975">_xll.DCEPropSectPipe(AF975, AG975, "Ix")</f>
        <v>3209265.3722516391</v>
      </c>
      <c r="AK975" s="151" cm="1">
        <f t="array" ref="AK975">_xll.DCEPropSectPipe(AF975, AG975, "W")</f>
        <v>56155.124623825708</v>
      </c>
      <c r="AL975" s="151" cm="1">
        <f t="array" ref="AL975">_xll.DCEPropSectPipe(AF975, AG975, "Sx")</f>
        <v>37813.500833333332</v>
      </c>
      <c r="AM975" s="11">
        <f>2*Cal!AG975</f>
        <v>13.000000000000002</v>
      </c>
      <c r="AN975" s="11">
        <f t="shared" si="212"/>
        <v>53.9</v>
      </c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B975" s="5" t="s">
        <v>307</v>
      </c>
      <c r="BC975" s="3">
        <v>-1098.1512707356426</v>
      </c>
      <c r="BD975" s="3">
        <v>0</v>
      </c>
      <c r="BE975" s="3">
        <v>3.2861064232294521</v>
      </c>
      <c r="BF975" s="3">
        <v>-2.0814649974810102</v>
      </c>
      <c r="BG975" s="3">
        <v>0</v>
      </c>
      <c r="BH975" s="153">
        <f t="shared" si="213"/>
        <v>2.0814649974810102</v>
      </c>
      <c r="BI975" s="153">
        <f t="shared" si="214"/>
        <v>3.2861064232294521</v>
      </c>
      <c r="BJ975" s="8">
        <f t="shared" si="215"/>
        <v>2.3755319918207456</v>
      </c>
      <c r="BK975" s="8">
        <f t="shared" si="216"/>
        <v>0.17650638565295812</v>
      </c>
      <c r="BL975" s="8">
        <f t="shared" si="217"/>
        <v>2.5520383774737039</v>
      </c>
      <c r="BM975" s="8">
        <f t="shared" si="218"/>
        <v>2.4453005213957386E-2</v>
      </c>
      <c r="BN975" s="7" t="str">
        <f t="shared" si="219"/>
        <v>O/S</v>
      </c>
      <c r="BO975" s="9">
        <f t="shared" si="220"/>
        <v>0.17650638565295815</v>
      </c>
      <c r="BP975" s="7" t="str">
        <f t="shared" si="221"/>
        <v>OK</v>
      </c>
      <c r="BQ975" s="11">
        <f t="shared" si="222"/>
        <v>8.2923076923076913</v>
      </c>
      <c r="BR975" s="10" t="str">
        <f t="shared" si="223"/>
        <v>-</v>
      </c>
      <c r="BS975" s="9" t="str" cm="1">
        <f t="array" ref="BS975">IF(BQ975&lt;$K$45,"-",IF(BC975&lt;0,_xll.Dce_5575_1121_SigmaCr1(AN975,AG975,$B$23,$D$23),"-"))</f>
        <v>-</v>
      </c>
      <c r="BT975" s="10">
        <f t="shared" si="224"/>
        <v>0</v>
      </c>
      <c r="BU975" s="7" t="str">
        <f t="shared" si="225"/>
        <v>OK</v>
      </c>
    </row>
    <row r="976" spans="27:73">
      <c r="AA976" s="6" t="s">
        <v>282</v>
      </c>
      <c r="AB976" s="5" t="s">
        <v>283</v>
      </c>
      <c r="AC976" s="5" t="s">
        <v>284</v>
      </c>
      <c r="AD976" s="4">
        <v>25.81</v>
      </c>
      <c r="AE976" s="4">
        <v>28</v>
      </c>
      <c r="AF976" s="5">
        <v>114.3</v>
      </c>
      <c r="AG976" s="5">
        <v>6.5000000000000009</v>
      </c>
      <c r="AH976" s="6" t="str">
        <f t="shared" si="211"/>
        <v>114.3 x 6.5</v>
      </c>
      <c r="AI976" s="11" cm="1">
        <f t="array" ref="AI976">_xll.DCEPropSectPipe(AF976, AG976, "Area")</f>
        <v>2201.3139723703698</v>
      </c>
      <c r="AJ976" s="151" cm="1">
        <f t="array" ref="AJ976">_xll.DCEPropSectPipe(AF976, AG976, "Ix")</f>
        <v>3209265.3722516391</v>
      </c>
      <c r="AK976" s="151" cm="1">
        <f t="array" ref="AK976">_xll.DCEPropSectPipe(AF976, AG976, "W")</f>
        <v>56155.124623825708</v>
      </c>
      <c r="AL976" s="151" cm="1">
        <f t="array" ref="AL976">_xll.DCEPropSectPipe(AF976, AG976, "Sx")</f>
        <v>37813.500833333332</v>
      </c>
      <c r="AM976" s="11">
        <f>2*Cal!AG976</f>
        <v>13.000000000000002</v>
      </c>
      <c r="AN976" s="11">
        <f t="shared" si="212"/>
        <v>53.9</v>
      </c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B976" s="5" t="s">
        <v>307</v>
      </c>
      <c r="BC976" s="3">
        <v>-1098.1512707356426</v>
      </c>
      <c r="BD976" s="3">
        <v>0</v>
      </c>
      <c r="BE976" s="3">
        <v>3.3676501166575097</v>
      </c>
      <c r="BF976" s="3">
        <v>-3.5369742405812827</v>
      </c>
      <c r="BG976" s="3">
        <v>0</v>
      </c>
      <c r="BH976" s="153">
        <f t="shared" si="213"/>
        <v>3.5369742405812827</v>
      </c>
      <c r="BI976" s="153">
        <f t="shared" si="214"/>
        <v>3.3676501166575097</v>
      </c>
      <c r="BJ976" s="8">
        <f t="shared" si="215"/>
        <v>2.3755319918207456</v>
      </c>
      <c r="BK976" s="8">
        <f t="shared" si="216"/>
        <v>0.29993227851928567</v>
      </c>
      <c r="BL976" s="8">
        <f t="shared" si="217"/>
        <v>2.6754642703400311</v>
      </c>
      <c r="BM976" s="8">
        <f t="shared" si="218"/>
        <v>2.5059798818225999E-2</v>
      </c>
      <c r="BN976" s="7" t="str">
        <f t="shared" si="219"/>
        <v>O/S</v>
      </c>
      <c r="BO976" s="9">
        <f t="shared" si="220"/>
        <v>0.29993227851928572</v>
      </c>
      <c r="BP976" s="7" t="str">
        <f t="shared" si="221"/>
        <v>OK</v>
      </c>
      <c r="BQ976" s="11">
        <f t="shared" si="222"/>
        <v>8.2923076923076913</v>
      </c>
      <c r="BR976" s="10" t="str">
        <f t="shared" si="223"/>
        <v>-</v>
      </c>
      <c r="BS976" s="9" t="str" cm="1">
        <f t="array" ref="BS976">IF(BQ976&lt;$K$45,"-",IF(BC976&lt;0,_xll.Dce_5575_1121_SigmaCr1(AN976,AG976,$B$23,$D$23),"-"))</f>
        <v>-</v>
      </c>
      <c r="BT976" s="10">
        <f t="shared" si="224"/>
        <v>0</v>
      </c>
      <c r="BU976" s="7" t="str">
        <f t="shared" si="225"/>
        <v>OK</v>
      </c>
    </row>
    <row r="977" spans="27:73">
      <c r="AA977" s="6" t="s">
        <v>282</v>
      </c>
      <c r="AB977" s="5" t="s">
        <v>283</v>
      </c>
      <c r="AC977" s="5" t="s">
        <v>284</v>
      </c>
      <c r="AD977" s="4">
        <v>26.25</v>
      </c>
      <c r="AE977" s="4">
        <v>28</v>
      </c>
      <c r="AF977" s="5">
        <v>114.3</v>
      </c>
      <c r="AG977" s="5">
        <v>6.5000000000000009</v>
      </c>
      <c r="AH977" s="6" t="str">
        <f t="shared" si="211"/>
        <v>114.3 x 6.5</v>
      </c>
      <c r="AI977" s="11" cm="1">
        <f t="array" ref="AI977">_xll.DCEPropSectPipe(AF977, AG977, "Area")</f>
        <v>2201.3139723703698</v>
      </c>
      <c r="AJ977" s="151" cm="1">
        <f t="array" ref="AJ977">_xll.DCEPropSectPipe(AF977, AG977, "Ix")</f>
        <v>3209265.3722516391</v>
      </c>
      <c r="AK977" s="151" cm="1">
        <f t="array" ref="AK977">_xll.DCEPropSectPipe(AF977, AG977, "W")</f>
        <v>56155.124623825708</v>
      </c>
      <c r="AL977" s="151" cm="1">
        <f t="array" ref="AL977">_xll.DCEPropSectPipe(AF977, AG977, "Sx")</f>
        <v>37813.500833333332</v>
      </c>
      <c r="AM977" s="11">
        <f>2*Cal!AG977</f>
        <v>13.000000000000002</v>
      </c>
      <c r="AN977" s="11">
        <f t="shared" si="212"/>
        <v>53.9</v>
      </c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B977" s="5" t="s">
        <v>307</v>
      </c>
      <c r="BC977" s="3">
        <v>-1098.1512707356426</v>
      </c>
      <c r="BD977" s="3">
        <v>0</v>
      </c>
      <c r="BE977" s="3">
        <v>3.4491938100855677</v>
      </c>
      <c r="BF977" s="3">
        <v>-5.0281588495563332</v>
      </c>
      <c r="BG977" s="3">
        <v>0</v>
      </c>
      <c r="BH977" s="153">
        <f t="shared" si="213"/>
        <v>5.0281588495563332</v>
      </c>
      <c r="BI977" s="153">
        <f t="shared" si="214"/>
        <v>3.4491938100855677</v>
      </c>
      <c r="BJ977" s="8">
        <f t="shared" si="215"/>
        <v>2.3755319918207456</v>
      </c>
      <c r="BK977" s="8">
        <f t="shared" si="216"/>
        <v>0.42638341076990477</v>
      </c>
      <c r="BL977" s="8">
        <f t="shared" si="217"/>
        <v>2.8019154025906503</v>
      </c>
      <c r="BM977" s="8">
        <f t="shared" si="218"/>
        <v>2.5666592422494614E-2</v>
      </c>
      <c r="BN977" s="7" t="str">
        <f t="shared" si="219"/>
        <v>O/S</v>
      </c>
      <c r="BO977" s="9">
        <f t="shared" si="220"/>
        <v>0.42638341076990482</v>
      </c>
      <c r="BP977" s="7" t="str">
        <f t="shared" si="221"/>
        <v>OK</v>
      </c>
      <c r="BQ977" s="11">
        <f t="shared" si="222"/>
        <v>8.2923076923076913</v>
      </c>
      <c r="BR977" s="10" t="str">
        <f t="shared" si="223"/>
        <v>-</v>
      </c>
      <c r="BS977" s="9" t="str" cm="1">
        <f t="array" ref="BS977">IF(BQ977&lt;$K$45,"-",IF(BC977&lt;0,_xll.Dce_5575_1121_SigmaCr1(AN977,AG977,$B$23,$D$23),"-"))</f>
        <v>-</v>
      </c>
      <c r="BT977" s="10">
        <f t="shared" si="224"/>
        <v>0</v>
      </c>
      <c r="BU977" s="7" t="str">
        <f t="shared" si="225"/>
        <v>OK</v>
      </c>
    </row>
    <row r="978" spans="27:73">
      <c r="AA978" s="6" t="s">
        <v>282</v>
      </c>
      <c r="AB978" s="5" t="s">
        <v>283</v>
      </c>
      <c r="AC978" s="5" t="s">
        <v>284</v>
      </c>
      <c r="AD978" s="4">
        <v>26.25</v>
      </c>
      <c r="AE978" s="4">
        <v>28</v>
      </c>
      <c r="AF978" s="5">
        <v>114.3</v>
      </c>
      <c r="AG978" s="5">
        <v>6.5000000000000009</v>
      </c>
      <c r="AH978" s="6" t="str">
        <f t="shared" si="211"/>
        <v>114.3 x 6.5</v>
      </c>
      <c r="AI978" s="11" cm="1">
        <f t="array" ref="AI978">_xll.DCEPropSectPipe(AF978, AG978, "Area")</f>
        <v>2201.3139723703698</v>
      </c>
      <c r="AJ978" s="151" cm="1">
        <f t="array" ref="AJ978">_xll.DCEPropSectPipe(AF978, AG978, "Ix")</f>
        <v>3209265.3722516391</v>
      </c>
      <c r="AK978" s="151" cm="1">
        <f t="array" ref="AK978">_xll.DCEPropSectPipe(AF978, AG978, "W")</f>
        <v>56155.124623825708</v>
      </c>
      <c r="AL978" s="151" cm="1">
        <f t="array" ref="AL978">_xll.DCEPropSectPipe(AF978, AG978, "Sx")</f>
        <v>37813.500833333332</v>
      </c>
      <c r="AM978" s="11">
        <f>2*Cal!AG978</f>
        <v>13.000000000000002</v>
      </c>
      <c r="AN978" s="11">
        <f t="shared" si="212"/>
        <v>53.9</v>
      </c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B978" s="5" t="s">
        <v>307</v>
      </c>
      <c r="BC978" s="3">
        <v>-1098.151270735643</v>
      </c>
      <c r="BD978" s="3">
        <v>0</v>
      </c>
      <c r="BE978" s="3">
        <v>-3.0363210151739648</v>
      </c>
      <c r="BF978" s="3">
        <v>-5.0281588495562275</v>
      </c>
      <c r="BG978" s="3">
        <v>0</v>
      </c>
      <c r="BH978" s="153">
        <f t="shared" si="213"/>
        <v>5.0281588495562275</v>
      </c>
      <c r="BI978" s="153">
        <f t="shared" si="214"/>
        <v>3.0363210151739648</v>
      </c>
      <c r="BJ978" s="8">
        <f t="shared" si="215"/>
        <v>2.3755319918207465</v>
      </c>
      <c r="BK978" s="8">
        <f t="shared" si="216"/>
        <v>0.42638341076989578</v>
      </c>
      <c r="BL978" s="8">
        <f t="shared" si="217"/>
        <v>2.8019154025906423</v>
      </c>
      <c r="BM978" s="8">
        <f t="shared" si="218"/>
        <v>2.2594269342722698E-2</v>
      </c>
      <c r="BN978" s="7" t="str">
        <f t="shared" si="219"/>
        <v>O/S</v>
      </c>
      <c r="BO978" s="9">
        <f t="shared" si="220"/>
        <v>0.42638341076989583</v>
      </c>
      <c r="BP978" s="7" t="str">
        <f t="shared" si="221"/>
        <v>OK</v>
      </c>
      <c r="BQ978" s="11">
        <f t="shared" si="222"/>
        <v>8.2923076923076913</v>
      </c>
      <c r="BR978" s="10" t="str">
        <f t="shared" si="223"/>
        <v>-</v>
      </c>
      <c r="BS978" s="9" t="str" cm="1">
        <f t="array" ref="BS978">IF(BQ978&lt;$K$45,"-",IF(BC978&lt;0,_xll.Dce_5575_1121_SigmaCr1(AN978,AG978,$B$23,$D$23),"-"))</f>
        <v>-</v>
      </c>
      <c r="BT978" s="10">
        <f t="shared" si="224"/>
        <v>0</v>
      </c>
      <c r="BU978" s="7" t="str">
        <f t="shared" si="225"/>
        <v>OK</v>
      </c>
    </row>
    <row r="979" spans="27:73">
      <c r="AA979" s="6" t="s">
        <v>282</v>
      </c>
      <c r="AB979" s="5" t="s">
        <v>283</v>
      </c>
      <c r="AC979" s="5" t="s">
        <v>284</v>
      </c>
      <c r="AD979" s="4">
        <v>26.69</v>
      </c>
      <c r="AE979" s="4">
        <v>28</v>
      </c>
      <c r="AF979" s="5">
        <v>114.3</v>
      </c>
      <c r="AG979" s="5">
        <v>6.5000000000000009</v>
      </c>
      <c r="AH979" s="6" t="str">
        <f t="shared" si="211"/>
        <v>114.3 x 6.5</v>
      </c>
      <c r="AI979" s="11" cm="1">
        <f t="array" ref="AI979">_xll.DCEPropSectPipe(AF979, AG979, "Area")</f>
        <v>2201.3139723703698</v>
      </c>
      <c r="AJ979" s="151" cm="1">
        <f t="array" ref="AJ979">_xll.DCEPropSectPipe(AF979, AG979, "Ix")</f>
        <v>3209265.3722516391</v>
      </c>
      <c r="AK979" s="151" cm="1">
        <f t="array" ref="AK979">_xll.DCEPropSectPipe(AF979, AG979, "W")</f>
        <v>56155.124623825708</v>
      </c>
      <c r="AL979" s="151" cm="1">
        <f t="array" ref="AL979">_xll.DCEPropSectPipe(AF979, AG979, "Sx")</f>
        <v>37813.500833333332</v>
      </c>
      <c r="AM979" s="11">
        <f>2*Cal!AG979</f>
        <v>13.000000000000002</v>
      </c>
      <c r="AN979" s="11">
        <f t="shared" si="212"/>
        <v>53.9</v>
      </c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B979" s="5" t="s">
        <v>307</v>
      </c>
      <c r="BC979" s="3">
        <v>-1098.151270735643</v>
      </c>
      <c r="BD979" s="3">
        <v>0</v>
      </c>
      <c r="BE979" s="3">
        <v>-2.9547773217459072</v>
      </c>
      <c r="BF979" s="3">
        <v>-3.7176060883550059</v>
      </c>
      <c r="BG979" s="3">
        <v>0</v>
      </c>
      <c r="BH979" s="153">
        <f t="shared" si="213"/>
        <v>3.7176060883550059</v>
      </c>
      <c r="BI979" s="153">
        <f t="shared" si="214"/>
        <v>2.9547773217459072</v>
      </c>
      <c r="BJ979" s="8">
        <f t="shared" si="215"/>
        <v>2.3755319918207465</v>
      </c>
      <c r="BK979" s="8">
        <f t="shared" si="216"/>
        <v>0.31524969900098465</v>
      </c>
      <c r="BL979" s="8">
        <f t="shared" si="217"/>
        <v>2.6907816908217312</v>
      </c>
      <c r="BM979" s="8">
        <f t="shared" si="218"/>
        <v>2.1987475738454085E-2</v>
      </c>
      <c r="BN979" s="7" t="str">
        <f t="shared" si="219"/>
        <v>O/S</v>
      </c>
      <c r="BO979" s="9">
        <f t="shared" si="220"/>
        <v>0.31524969900098471</v>
      </c>
      <c r="BP979" s="7" t="str">
        <f t="shared" si="221"/>
        <v>OK</v>
      </c>
      <c r="BQ979" s="11">
        <f t="shared" si="222"/>
        <v>8.2923076923076913</v>
      </c>
      <c r="BR979" s="10" t="str">
        <f t="shared" si="223"/>
        <v>-</v>
      </c>
      <c r="BS979" s="9" t="str" cm="1">
        <f t="array" ref="BS979">IF(BQ979&lt;$K$45,"-",IF(BC979&lt;0,_xll.Dce_5575_1121_SigmaCr1(AN979,AG979,$B$23,$D$23),"-"))</f>
        <v>-</v>
      </c>
      <c r="BT979" s="10">
        <f t="shared" si="224"/>
        <v>0</v>
      </c>
      <c r="BU979" s="7" t="str">
        <f t="shared" si="225"/>
        <v>OK</v>
      </c>
    </row>
    <row r="980" spans="27:73">
      <c r="AA980" s="6" t="s">
        <v>282</v>
      </c>
      <c r="AB980" s="5" t="s">
        <v>283</v>
      </c>
      <c r="AC980" s="5" t="s">
        <v>284</v>
      </c>
      <c r="AD980" s="4">
        <v>27.12</v>
      </c>
      <c r="AE980" s="4">
        <v>28</v>
      </c>
      <c r="AF980" s="5">
        <v>114.3</v>
      </c>
      <c r="AG980" s="5">
        <v>6.5000000000000009</v>
      </c>
      <c r="AH980" s="6" t="str">
        <f t="shared" si="211"/>
        <v>114.3 x 6.5</v>
      </c>
      <c r="AI980" s="11" cm="1">
        <f t="array" ref="AI980">_xll.DCEPropSectPipe(AF980, AG980, "Area")</f>
        <v>2201.3139723703698</v>
      </c>
      <c r="AJ980" s="151" cm="1">
        <f t="array" ref="AJ980">_xll.DCEPropSectPipe(AF980, AG980, "Ix")</f>
        <v>3209265.3722516391</v>
      </c>
      <c r="AK980" s="151" cm="1">
        <f t="array" ref="AK980">_xll.DCEPropSectPipe(AF980, AG980, "W")</f>
        <v>56155.124623825708</v>
      </c>
      <c r="AL980" s="151" cm="1">
        <f t="array" ref="AL980">_xll.DCEPropSectPipe(AF980, AG980, "Sx")</f>
        <v>37813.500833333332</v>
      </c>
      <c r="AM980" s="11">
        <f>2*Cal!AG980</f>
        <v>13.000000000000002</v>
      </c>
      <c r="AN980" s="11">
        <f t="shared" si="212"/>
        <v>53.9</v>
      </c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B980" s="5" t="s">
        <v>307</v>
      </c>
      <c r="BC980" s="3">
        <v>-1098.151270735643</v>
      </c>
      <c r="BD980" s="3">
        <v>0</v>
      </c>
      <c r="BE980" s="3">
        <v>-2.8732336283178497</v>
      </c>
      <c r="BF980" s="3">
        <v>-2.4427286930285592</v>
      </c>
      <c r="BG980" s="3">
        <v>0</v>
      </c>
      <c r="BH980" s="153">
        <f t="shared" si="213"/>
        <v>2.4427286930285592</v>
      </c>
      <c r="BI980" s="153">
        <f t="shared" si="214"/>
        <v>2.8732336283178497</v>
      </c>
      <c r="BJ980" s="8">
        <f t="shared" si="215"/>
        <v>2.3755319918207465</v>
      </c>
      <c r="BK980" s="8">
        <f t="shared" si="216"/>
        <v>0.20714122661636486</v>
      </c>
      <c r="BL980" s="8">
        <f t="shared" si="217"/>
        <v>2.5826732184371113</v>
      </c>
      <c r="BM980" s="8">
        <f t="shared" si="218"/>
        <v>2.1380682134185477E-2</v>
      </c>
      <c r="BN980" s="7" t="str">
        <f t="shared" si="219"/>
        <v>O/S</v>
      </c>
      <c r="BO980" s="9">
        <f t="shared" si="220"/>
        <v>0.20714122661636489</v>
      </c>
      <c r="BP980" s="7" t="str">
        <f t="shared" si="221"/>
        <v>OK</v>
      </c>
      <c r="BQ980" s="11">
        <f t="shared" si="222"/>
        <v>8.2923076923076913</v>
      </c>
      <c r="BR980" s="10" t="str">
        <f t="shared" si="223"/>
        <v>-</v>
      </c>
      <c r="BS980" s="9" t="str" cm="1">
        <f t="array" ref="BS980">IF(BQ980&lt;$K$45,"-",IF(BC980&lt;0,_xll.Dce_5575_1121_SigmaCr1(AN980,AG980,$B$23,$D$23),"-"))</f>
        <v>-</v>
      </c>
      <c r="BT980" s="10">
        <f t="shared" si="224"/>
        <v>0</v>
      </c>
      <c r="BU980" s="7" t="str">
        <f t="shared" si="225"/>
        <v>OK</v>
      </c>
    </row>
    <row r="981" spans="27:73">
      <c r="AA981" s="6" t="s">
        <v>282</v>
      </c>
      <c r="AB981" s="5" t="s">
        <v>283</v>
      </c>
      <c r="AC981" s="5" t="s">
        <v>284</v>
      </c>
      <c r="AD981" s="4">
        <v>27.56</v>
      </c>
      <c r="AE981" s="4">
        <v>28</v>
      </c>
      <c r="AF981" s="5">
        <v>114.3</v>
      </c>
      <c r="AG981" s="5">
        <v>6.5000000000000009</v>
      </c>
      <c r="AH981" s="6" t="str">
        <f t="shared" si="211"/>
        <v>114.3 x 6.5</v>
      </c>
      <c r="AI981" s="11" cm="1">
        <f t="array" ref="AI981">_xll.DCEPropSectPipe(AF981, AG981, "Area")</f>
        <v>2201.3139723703698</v>
      </c>
      <c r="AJ981" s="151" cm="1">
        <f t="array" ref="AJ981">_xll.DCEPropSectPipe(AF981, AG981, "Ix")</f>
        <v>3209265.3722516391</v>
      </c>
      <c r="AK981" s="151" cm="1">
        <f t="array" ref="AK981">_xll.DCEPropSectPipe(AF981, AG981, "W")</f>
        <v>56155.124623825708</v>
      </c>
      <c r="AL981" s="151" cm="1">
        <f t="array" ref="AL981">_xll.DCEPropSectPipe(AF981, AG981, "Sx")</f>
        <v>37813.500833333332</v>
      </c>
      <c r="AM981" s="11">
        <f>2*Cal!AG981</f>
        <v>13.000000000000002</v>
      </c>
      <c r="AN981" s="11">
        <f t="shared" si="212"/>
        <v>53.9</v>
      </c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B981" s="5" t="s">
        <v>307</v>
      </c>
      <c r="BC981" s="3">
        <v>-1098.151270735643</v>
      </c>
      <c r="BD981" s="3">
        <v>0</v>
      </c>
      <c r="BE981" s="3">
        <v>-2.7916899348897917</v>
      </c>
      <c r="BF981" s="3">
        <v>-1.203526663576888</v>
      </c>
      <c r="BG981" s="3">
        <v>0</v>
      </c>
      <c r="BH981" s="153">
        <f t="shared" si="213"/>
        <v>1.203526663576888</v>
      </c>
      <c r="BI981" s="153">
        <f t="shared" si="214"/>
        <v>2.7916899348897917</v>
      </c>
      <c r="BJ981" s="8">
        <f t="shared" si="215"/>
        <v>2.3755319918207465</v>
      </c>
      <c r="BK981" s="8">
        <f t="shared" si="216"/>
        <v>0.1020579936160364</v>
      </c>
      <c r="BL981" s="8">
        <f t="shared" si="217"/>
        <v>2.4775899854367829</v>
      </c>
      <c r="BM981" s="8">
        <f t="shared" si="218"/>
        <v>2.0773888529916861E-2</v>
      </c>
      <c r="BN981" s="7" t="str">
        <f t="shared" si="219"/>
        <v>O/S</v>
      </c>
      <c r="BO981" s="9">
        <f t="shared" si="220"/>
        <v>0.10205799361603642</v>
      </c>
      <c r="BP981" s="7" t="str">
        <f t="shared" si="221"/>
        <v>OK</v>
      </c>
      <c r="BQ981" s="11">
        <f t="shared" si="222"/>
        <v>8.2923076923076913</v>
      </c>
      <c r="BR981" s="10" t="str">
        <f t="shared" si="223"/>
        <v>-</v>
      </c>
      <c r="BS981" s="9" t="str" cm="1">
        <f t="array" ref="BS981">IF(BQ981&lt;$K$45,"-",IF(BC981&lt;0,_xll.Dce_5575_1121_SigmaCr1(AN981,AG981,$B$23,$D$23),"-"))</f>
        <v>-</v>
      </c>
      <c r="BT981" s="10">
        <f t="shared" si="224"/>
        <v>0</v>
      </c>
      <c r="BU981" s="7" t="str">
        <f t="shared" si="225"/>
        <v>OK</v>
      </c>
    </row>
    <row r="982" spans="27:73">
      <c r="AA982" s="6" t="s">
        <v>282</v>
      </c>
      <c r="AB982" s="5" t="s">
        <v>283</v>
      </c>
      <c r="AC982" s="5" t="s">
        <v>284</v>
      </c>
      <c r="AD982" s="4">
        <v>28</v>
      </c>
      <c r="AE982" s="4">
        <v>28</v>
      </c>
      <c r="AF982" s="5">
        <v>114.3</v>
      </c>
      <c r="AG982" s="5">
        <v>6.5000000000000009</v>
      </c>
      <c r="AH982" s="6" t="str">
        <f t="shared" si="211"/>
        <v>114.3 x 6.5</v>
      </c>
      <c r="AI982" s="11" cm="1">
        <f t="array" ref="AI982">_xll.DCEPropSectPipe(AF982, AG982, "Area")</f>
        <v>2201.3139723703698</v>
      </c>
      <c r="AJ982" s="151" cm="1">
        <f t="array" ref="AJ982">_xll.DCEPropSectPipe(AF982, AG982, "Ix")</f>
        <v>3209265.3722516391</v>
      </c>
      <c r="AK982" s="151" cm="1">
        <f t="array" ref="AK982">_xll.DCEPropSectPipe(AF982, AG982, "W")</f>
        <v>56155.124623825708</v>
      </c>
      <c r="AL982" s="151" cm="1">
        <f t="array" ref="AL982">_xll.DCEPropSectPipe(AF982, AG982, "Sx")</f>
        <v>37813.500833333332</v>
      </c>
      <c r="AM982" s="11">
        <f>2*Cal!AG982</f>
        <v>13.000000000000002</v>
      </c>
      <c r="AN982" s="11">
        <f t="shared" si="212"/>
        <v>53.9</v>
      </c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B982" s="5" t="s">
        <v>307</v>
      </c>
      <c r="BC982" s="3">
        <v>-1098.151270735643</v>
      </c>
      <c r="BD982" s="3">
        <v>0</v>
      </c>
      <c r="BE982" s="3">
        <v>-2.7101462414617346</v>
      </c>
      <c r="BF982" s="3">
        <v>7.9924451057422613E-15</v>
      </c>
      <c r="BG982" s="3">
        <v>0</v>
      </c>
      <c r="BH982" s="153">
        <f t="shared" si="213"/>
        <v>7.9924451057422613E-15</v>
      </c>
      <c r="BI982" s="153">
        <f t="shared" si="214"/>
        <v>2.7101462414617346</v>
      </c>
      <c r="BJ982" s="8">
        <f t="shared" si="215"/>
        <v>2.3755319918207465</v>
      </c>
      <c r="BK982" s="8">
        <f t="shared" si="216"/>
        <v>6.7775225615203334E-16</v>
      </c>
      <c r="BL982" s="8">
        <f t="shared" si="217"/>
        <v>2.3755319918207474</v>
      </c>
      <c r="BM982" s="8">
        <f t="shared" si="218"/>
        <v>2.0167094925648252E-2</v>
      </c>
      <c r="BN982" s="7" t="str">
        <f t="shared" si="219"/>
        <v>O/S</v>
      </c>
      <c r="BO982" s="9">
        <f t="shared" si="220"/>
        <v>6.7775225615203344E-16</v>
      </c>
      <c r="BP982" s="7" t="str">
        <f t="shared" si="221"/>
        <v>OK</v>
      </c>
      <c r="BQ982" s="11">
        <f t="shared" si="222"/>
        <v>8.2923076923076913</v>
      </c>
      <c r="BR982" s="10" t="str">
        <f t="shared" si="223"/>
        <v>-</v>
      </c>
      <c r="BS982" s="9" t="str" cm="1">
        <f t="array" ref="BS982">IF(BQ982&lt;$K$45,"-",IF(BC982&lt;0,_xll.Dce_5575_1121_SigmaCr1(AN982,AG982,$B$23,$D$23),"-"))</f>
        <v>-</v>
      </c>
      <c r="BT982" s="10">
        <f t="shared" si="224"/>
        <v>0</v>
      </c>
      <c r="BU982" s="7" t="str">
        <f t="shared" si="225"/>
        <v>OK</v>
      </c>
    </row>
    <row r="983" spans="27:73">
      <c r="AA983" s="6" t="s">
        <v>282</v>
      </c>
      <c r="AB983" s="5" t="s">
        <v>283</v>
      </c>
      <c r="AC983" s="5" t="s">
        <v>284</v>
      </c>
      <c r="AD983" s="4">
        <v>0</v>
      </c>
      <c r="AE983" s="4">
        <v>28</v>
      </c>
      <c r="AF983" s="5">
        <v>114.3</v>
      </c>
      <c r="AG983" s="5">
        <v>6.5000000000000009</v>
      </c>
      <c r="AH983" s="6" t="str">
        <f t="shared" si="211"/>
        <v>114.3 x 6.5</v>
      </c>
      <c r="AI983" s="11" cm="1">
        <f t="array" ref="AI983">_xll.DCEPropSectPipe(AF983, AG983, "Area")</f>
        <v>2201.3139723703698</v>
      </c>
      <c r="AJ983" s="151" cm="1">
        <f t="array" ref="AJ983">_xll.DCEPropSectPipe(AF983, AG983, "Ix")</f>
        <v>3209265.3722516391</v>
      </c>
      <c r="AK983" s="151" cm="1">
        <f t="array" ref="AK983">_xll.DCEPropSectPipe(AF983, AG983, "W")</f>
        <v>56155.124623825708</v>
      </c>
      <c r="AL983" s="151" cm="1">
        <f t="array" ref="AL983">_xll.DCEPropSectPipe(AF983, AG983, "Sx")</f>
        <v>37813.500833333332</v>
      </c>
      <c r="AM983" s="11">
        <f>2*Cal!AG983</f>
        <v>13.000000000000002</v>
      </c>
      <c r="AN983" s="11">
        <f t="shared" si="212"/>
        <v>53.9</v>
      </c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B983" s="5" t="s">
        <v>308</v>
      </c>
      <c r="BC983" s="3">
        <v>-1098.1512707356615</v>
      </c>
      <c r="BD983" s="3">
        <v>4.0778971057776536E-3</v>
      </c>
      <c r="BE983" s="3">
        <v>2.7101462414618496</v>
      </c>
      <c r="BF983" s="3">
        <v>0</v>
      </c>
      <c r="BG983" s="3">
        <v>0</v>
      </c>
      <c r="BH983" s="153">
        <f t="shared" si="213"/>
        <v>0</v>
      </c>
      <c r="BI983" s="153">
        <f t="shared" si="214"/>
        <v>2.7101493094209026</v>
      </c>
      <c r="BJ983" s="8">
        <f t="shared" si="215"/>
        <v>2.3755319918207864</v>
      </c>
      <c r="BK983" s="8">
        <f t="shared" si="216"/>
        <v>0</v>
      </c>
      <c r="BL983" s="8">
        <f t="shared" si="217"/>
        <v>2.3755319918207864</v>
      </c>
      <c r="BM983" s="8">
        <f t="shared" si="218"/>
        <v>2.0167117755347557E-2</v>
      </c>
      <c r="BN983" s="7" t="str">
        <f t="shared" si="219"/>
        <v>O/S</v>
      </c>
      <c r="BO983" s="9">
        <f t="shared" si="220"/>
        <v>0</v>
      </c>
      <c r="BP983" s="7" t="str">
        <f t="shared" si="221"/>
        <v>OK</v>
      </c>
      <c r="BQ983" s="11">
        <f t="shared" si="222"/>
        <v>8.2923076923076913</v>
      </c>
      <c r="BR983" s="10" t="str">
        <f t="shared" si="223"/>
        <v>-</v>
      </c>
      <c r="BS983" s="9" t="str" cm="1">
        <f t="array" ref="BS983">IF(BQ983&lt;$K$45,"-",IF(BC983&lt;0,_xll.Dce_5575_1121_SigmaCr1(AN983,AG983,$B$23,$D$23),"-"))</f>
        <v>-</v>
      </c>
      <c r="BT983" s="10">
        <f t="shared" si="224"/>
        <v>0</v>
      </c>
      <c r="BU983" s="7" t="str">
        <f t="shared" si="225"/>
        <v>OK</v>
      </c>
    </row>
    <row r="984" spans="27:73">
      <c r="AA984" s="6" t="s">
        <v>282</v>
      </c>
      <c r="AB984" s="5" t="s">
        <v>283</v>
      </c>
      <c r="AC984" s="5" t="s">
        <v>284</v>
      </c>
      <c r="AD984" s="4">
        <v>0.44</v>
      </c>
      <c r="AE984" s="4">
        <v>28</v>
      </c>
      <c r="AF984" s="5">
        <v>114.3</v>
      </c>
      <c r="AG984" s="5">
        <v>6.5000000000000009</v>
      </c>
      <c r="AH984" s="6" t="str">
        <f t="shared" ref="AH984:AH1047" si="226">AF984&amp;" x "&amp;AG984</f>
        <v>114.3 x 6.5</v>
      </c>
      <c r="AI984" s="11" cm="1">
        <f t="array" ref="AI984">_xll.DCEPropSectPipe(AF984, AG984, "Area")</f>
        <v>2201.3139723703698</v>
      </c>
      <c r="AJ984" s="151" cm="1">
        <f t="array" ref="AJ984">_xll.DCEPropSectPipe(AF984, AG984, "Ix")</f>
        <v>3209265.3722516391</v>
      </c>
      <c r="AK984" s="151" cm="1">
        <f t="array" ref="AK984">_xll.DCEPropSectPipe(AF984, AG984, "W")</f>
        <v>56155.124623825708</v>
      </c>
      <c r="AL984" s="151" cm="1">
        <f t="array" ref="AL984">_xll.DCEPropSectPipe(AF984, AG984, "Sx")</f>
        <v>37813.500833333332</v>
      </c>
      <c r="AM984" s="11">
        <f>2*Cal!AG984</f>
        <v>13.000000000000002</v>
      </c>
      <c r="AN984" s="11">
        <f t="shared" ref="AN984:AN1047" si="227">(AF984-AG984)/2</f>
        <v>53.9</v>
      </c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B984" s="5" t="s">
        <v>308</v>
      </c>
      <c r="BC984" s="3">
        <v>-1098.1512707356615</v>
      </c>
      <c r="BD984" s="3">
        <v>4.0778971057776536E-3</v>
      </c>
      <c r="BE984" s="3">
        <v>2.7916899348899071</v>
      </c>
      <c r="BF984" s="3">
        <v>-1.2035266635769468</v>
      </c>
      <c r="BG984" s="3">
        <v>-1.7840799837777236E-3</v>
      </c>
      <c r="BH984" s="153">
        <f t="shared" ref="BH984:BH1047" si="228">SQRT(BF984^2+BG984^2)</f>
        <v>1.2035279859155938</v>
      </c>
      <c r="BI984" s="153">
        <f t="shared" ref="BI984:BI1047" si="229">SQRT(BD984^2+BE984^2)</f>
        <v>2.791692913235698</v>
      </c>
      <c r="BJ984" s="8">
        <f t="shared" ref="BJ984:BJ1047" si="230">ABS(BC984*1000)/(AI984*$K$32)</f>
        <v>2.3755319918207864</v>
      </c>
      <c r="BK984" s="8">
        <f t="shared" ref="BK984:BK1047" si="231">BH984*1000000/(AK984*$K$32)</f>
        <v>0.10205810574918582</v>
      </c>
      <c r="BL984" s="8">
        <f t="shared" ref="BL984:BL1047" si="232">BK984+BJ984</f>
        <v>2.4775900975699723</v>
      </c>
      <c r="BM984" s="8">
        <f t="shared" ref="BM984:BM1047" si="233">BI984*1000*AL984/($AJ$23*AM984*$E$23*$G$23)</f>
        <v>2.0773910692774237E-2</v>
      </c>
      <c r="BN984" s="7" t="str">
        <f t="shared" ref="BN984:BN1047" si="234">IF(MAX(BL984,BM984)&lt;=1,"OK","O/S")</f>
        <v>O/S</v>
      </c>
      <c r="BO984" s="9">
        <f t="shared" ref="BO984:BO1047" si="235">BH984*1000000/($K$41*AK984*$D$23*$G$23)</f>
        <v>0.10205810574918583</v>
      </c>
      <c r="BP984" s="7" t="str">
        <f t="shared" ref="BP984:BP1047" si="236">IF(BO984&lt;=1,"OK","O/S")</f>
        <v>OK</v>
      </c>
      <c r="BQ984" s="11">
        <f t="shared" ref="BQ984:BQ1047" si="237">AN984/AG984</f>
        <v>8.2923076923076913</v>
      </c>
      <c r="BR984" s="10" t="str">
        <f t="shared" ref="BR984:BR1047" si="238">IF(BQ984&lt;$K$45,"-",IF(BD984&lt;0,BL984*$K$32,"-"))</f>
        <v>-</v>
      </c>
      <c r="BS984" s="9" t="str" cm="1">
        <f t="array" ref="BS984">IF(BQ984&lt;$K$45,"-",IF(BC984&lt;0,_xll.Dce_5575_1121_SigmaCr1(AN984,AG984,$B$23,$D$23),"-"))</f>
        <v>-</v>
      </c>
      <c r="BT984" s="10">
        <f t="shared" ref="BT984:BT1047" si="239">IFERROR(IF(BC984&lt;0,BR984/(BS984*$G$23),0),0)</f>
        <v>0</v>
      </c>
      <c r="BU984" s="7" t="str">
        <f t="shared" ref="BU984:BU1047" si="240">IF(BT984&lt;=1,"OK","O/S")</f>
        <v>OK</v>
      </c>
    </row>
    <row r="985" spans="27:73">
      <c r="AA985" s="6" t="s">
        <v>282</v>
      </c>
      <c r="AB985" s="5" t="s">
        <v>283</v>
      </c>
      <c r="AC985" s="5" t="s">
        <v>284</v>
      </c>
      <c r="AD985" s="4">
        <v>0.88</v>
      </c>
      <c r="AE985" s="4">
        <v>28</v>
      </c>
      <c r="AF985" s="5">
        <v>114.3</v>
      </c>
      <c r="AG985" s="5">
        <v>6.5000000000000009</v>
      </c>
      <c r="AH985" s="6" t="str">
        <f t="shared" si="226"/>
        <v>114.3 x 6.5</v>
      </c>
      <c r="AI985" s="11" cm="1">
        <f t="array" ref="AI985">_xll.DCEPropSectPipe(AF985, AG985, "Area")</f>
        <v>2201.3139723703698</v>
      </c>
      <c r="AJ985" s="151" cm="1">
        <f t="array" ref="AJ985">_xll.DCEPropSectPipe(AF985, AG985, "Ix")</f>
        <v>3209265.3722516391</v>
      </c>
      <c r="AK985" s="151" cm="1">
        <f t="array" ref="AK985">_xll.DCEPropSectPipe(AF985, AG985, "W")</f>
        <v>56155.124623825708</v>
      </c>
      <c r="AL985" s="151" cm="1">
        <f t="array" ref="AL985">_xll.DCEPropSectPipe(AF985, AG985, "Sx")</f>
        <v>37813.500833333332</v>
      </c>
      <c r="AM985" s="11">
        <f>2*Cal!AG985</f>
        <v>13.000000000000002</v>
      </c>
      <c r="AN985" s="11">
        <f t="shared" si="227"/>
        <v>53.9</v>
      </c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B985" s="5" t="s">
        <v>308</v>
      </c>
      <c r="BC985" s="3">
        <v>-1098.1512707356615</v>
      </c>
      <c r="BD985" s="3">
        <v>4.0778971057776536E-3</v>
      </c>
      <c r="BE985" s="3">
        <v>2.8732336283179647</v>
      </c>
      <c r="BF985" s="3">
        <v>-2.4427286930286689</v>
      </c>
      <c r="BG985" s="3">
        <v>-3.5681599675554472E-3</v>
      </c>
      <c r="BH985" s="153">
        <f t="shared" si="228"/>
        <v>2.442731299081236</v>
      </c>
      <c r="BI985" s="153">
        <f t="shared" si="229"/>
        <v>2.8732365221370171</v>
      </c>
      <c r="BJ985" s="8">
        <f t="shared" si="230"/>
        <v>2.3755319918207864</v>
      </c>
      <c r="BK985" s="8">
        <f t="shared" si="231"/>
        <v>0.20714144760732045</v>
      </c>
      <c r="BL985" s="8">
        <f t="shared" si="232"/>
        <v>2.582673439428107</v>
      </c>
      <c r="BM985" s="8">
        <f t="shared" si="233"/>
        <v>2.1380703668051414E-2</v>
      </c>
      <c r="BN985" s="7" t="str">
        <f t="shared" si="234"/>
        <v>O/S</v>
      </c>
      <c r="BO985" s="9">
        <f t="shared" si="235"/>
        <v>0.20714144760732048</v>
      </c>
      <c r="BP985" s="7" t="str">
        <f t="shared" si="236"/>
        <v>OK</v>
      </c>
      <c r="BQ985" s="11">
        <f t="shared" si="237"/>
        <v>8.2923076923076913</v>
      </c>
      <c r="BR985" s="10" t="str">
        <f t="shared" si="238"/>
        <v>-</v>
      </c>
      <c r="BS985" s="9" t="str" cm="1">
        <f t="array" ref="BS985">IF(BQ985&lt;$K$45,"-",IF(BC985&lt;0,_xll.Dce_5575_1121_SigmaCr1(AN985,AG985,$B$23,$D$23),"-"))</f>
        <v>-</v>
      </c>
      <c r="BT985" s="10">
        <f t="shared" si="239"/>
        <v>0</v>
      </c>
      <c r="BU985" s="7" t="str">
        <f t="shared" si="240"/>
        <v>OK</v>
      </c>
    </row>
    <row r="986" spans="27:73">
      <c r="AA986" s="6" t="s">
        <v>282</v>
      </c>
      <c r="AB986" s="5" t="s">
        <v>283</v>
      </c>
      <c r="AC986" s="5" t="s">
        <v>284</v>
      </c>
      <c r="AD986" s="4">
        <v>1.31</v>
      </c>
      <c r="AE986" s="4">
        <v>28</v>
      </c>
      <c r="AF986" s="5">
        <v>114.3</v>
      </c>
      <c r="AG986" s="5">
        <v>6.5000000000000009</v>
      </c>
      <c r="AH986" s="6" t="str">
        <f t="shared" si="226"/>
        <v>114.3 x 6.5</v>
      </c>
      <c r="AI986" s="11" cm="1">
        <f t="array" ref="AI986">_xll.DCEPropSectPipe(AF986, AG986, "Area")</f>
        <v>2201.3139723703698</v>
      </c>
      <c r="AJ986" s="151" cm="1">
        <f t="array" ref="AJ986">_xll.DCEPropSectPipe(AF986, AG986, "Ix")</f>
        <v>3209265.3722516391</v>
      </c>
      <c r="AK986" s="151" cm="1">
        <f t="array" ref="AK986">_xll.DCEPropSectPipe(AF986, AG986, "W")</f>
        <v>56155.124623825708</v>
      </c>
      <c r="AL986" s="151" cm="1">
        <f t="array" ref="AL986">_xll.DCEPropSectPipe(AF986, AG986, "Sx")</f>
        <v>37813.500833333332</v>
      </c>
      <c r="AM986" s="11">
        <f>2*Cal!AG986</f>
        <v>13.000000000000002</v>
      </c>
      <c r="AN986" s="11">
        <f t="shared" si="227"/>
        <v>53.9</v>
      </c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B986" s="5" t="s">
        <v>308</v>
      </c>
      <c r="BC986" s="3">
        <v>-1098.1512707356615</v>
      </c>
      <c r="BD986" s="3">
        <v>4.0778971057776536E-3</v>
      </c>
      <c r="BE986" s="3">
        <v>2.9547773217460227</v>
      </c>
      <c r="BF986" s="3">
        <v>-3.7176060883551663</v>
      </c>
      <c r="BG986" s="3">
        <v>-5.3522399513331693E-3</v>
      </c>
      <c r="BH986" s="153">
        <f t="shared" si="228"/>
        <v>3.717609941164874</v>
      </c>
      <c r="BI986" s="153">
        <f t="shared" si="229"/>
        <v>2.9547801357037384</v>
      </c>
      <c r="BJ986" s="8">
        <f t="shared" si="230"/>
        <v>2.3755319918207864</v>
      </c>
      <c r="BK986" s="8">
        <f t="shared" si="231"/>
        <v>0.31525002571584426</v>
      </c>
      <c r="BL986" s="8">
        <f t="shared" si="232"/>
        <v>2.6907820175366308</v>
      </c>
      <c r="BM986" s="8">
        <f t="shared" si="233"/>
        <v>2.19874966780454E-2</v>
      </c>
      <c r="BN986" s="7" t="str">
        <f t="shared" si="234"/>
        <v>O/S</v>
      </c>
      <c r="BO986" s="9">
        <f t="shared" si="235"/>
        <v>0.31525002571584432</v>
      </c>
      <c r="BP986" s="7" t="str">
        <f t="shared" si="236"/>
        <v>OK</v>
      </c>
      <c r="BQ986" s="11">
        <f t="shared" si="237"/>
        <v>8.2923076923076913</v>
      </c>
      <c r="BR986" s="10" t="str">
        <f t="shared" si="238"/>
        <v>-</v>
      </c>
      <c r="BS986" s="9" t="str" cm="1">
        <f t="array" ref="BS986">IF(BQ986&lt;$K$45,"-",IF(BC986&lt;0,_xll.Dce_5575_1121_SigmaCr1(AN986,AG986,$B$23,$D$23),"-"))</f>
        <v>-</v>
      </c>
      <c r="BT986" s="10">
        <f t="shared" si="239"/>
        <v>0</v>
      </c>
      <c r="BU986" s="7" t="str">
        <f t="shared" si="240"/>
        <v>OK</v>
      </c>
    </row>
    <row r="987" spans="27:73">
      <c r="AA987" s="6" t="s">
        <v>282</v>
      </c>
      <c r="AB987" s="5" t="s">
        <v>283</v>
      </c>
      <c r="AC987" s="5" t="s">
        <v>284</v>
      </c>
      <c r="AD987" s="4">
        <v>1.75</v>
      </c>
      <c r="AE987" s="4">
        <v>28</v>
      </c>
      <c r="AF987" s="5">
        <v>114.3</v>
      </c>
      <c r="AG987" s="5">
        <v>6.5000000000000009</v>
      </c>
      <c r="AH987" s="6" t="str">
        <f t="shared" si="226"/>
        <v>114.3 x 6.5</v>
      </c>
      <c r="AI987" s="11" cm="1">
        <f t="array" ref="AI987">_xll.DCEPropSectPipe(AF987, AG987, "Area")</f>
        <v>2201.3139723703698</v>
      </c>
      <c r="AJ987" s="151" cm="1">
        <f t="array" ref="AJ987">_xll.DCEPropSectPipe(AF987, AG987, "Ix")</f>
        <v>3209265.3722516391</v>
      </c>
      <c r="AK987" s="151" cm="1">
        <f t="array" ref="AK987">_xll.DCEPropSectPipe(AF987, AG987, "W")</f>
        <v>56155.124623825708</v>
      </c>
      <c r="AL987" s="151" cm="1">
        <f t="array" ref="AL987">_xll.DCEPropSectPipe(AF987, AG987, "Sx")</f>
        <v>37813.500833333332</v>
      </c>
      <c r="AM987" s="11">
        <f>2*Cal!AG987</f>
        <v>13.000000000000002</v>
      </c>
      <c r="AN987" s="11">
        <f t="shared" si="227"/>
        <v>53.9</v>
      </c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B987" s="5" t="s">
        <v>308</v>
      </c>
      <c r="BC987" s="3">
        <v>-1098.1512707356615</v>
      </c>
      <c r="BD987" s="3">
        <v>4.0778971057776536E-3</v>
      </c>
      <c r="BE987" s="3">
        <v>3.0363210151740803</v>
      </c>
      <c r="BF987" s="3">
        <v>-5.028158849556438</v>
      </c>
      <c r="BG987" s="3">
        <v>-7.1363199351108944E-3</v>
      </c>
      <c r="BH987" s="153">
        <f t="shared" si="228"/>
        <v>5.02816391373978</v>
      </c>
      <c r="BI987" s="153">
        <f t="shared" si="229"/>
        <v>3.0363237535599796</v>
      </c>
      <c r="BJ987" s="8">
        <f t="shared" si="230"/>
        <v>2.3755319918207864</v>
      </c>
      <c r="BK987" s="8">
        <f t="shared" si="231"/>
        <v>0.42638384020816944</v>
      </c>
      <c r="BL987" s="8">
        <f t="shared" si="232"/>
        <v>2.8019158320289561</v>
      </c>
      <c r="BM987" s="8">
        <f t="shared" si="233"/>
        <v>2.259428971995912E-2</v>
      </c>
      <c r="BN987" s="7" t="str">
        <f t="shared" si="234"/>
        <v>O/S</v>
      </c>
      <c r="BO987" s="9">
        <f t="shared" si="235"/>
        <v>0.4263838402081695</v>
      </c>
      <c r="BP987" s="7" t="str">
        <f t="shared" si="236"/>
        <v>OK</v>
      </c>
      <c r="BQ987" s="11">
        <f t="shared" si="237"/>
        <v>8.2923076923076913</v>
      </c>
      <c r="BR987" s="10" t="str">
        <f t="shared" si="238"/>
        <v>-</v>
      </c>
      <c r="BS987" s="9" t="str" cm="1">
        <f t="array" ref="BS987">IF(BQ987&lt;$K$45,"-",IF(BC987&lt;0,_xll.Dce_5575_1121_SigmaCr1(AN987,AG987,$B$23,$D$23),"-"))</f>
        <v>-</v>
      </c>
      <c r="BT987" s="10">
        <f t="shared" si="239"/>
        <v>0</v>
      </c>
      <c r="BU987" s="7" t="str">
        <f t="shared" si="240"/>
        <v>OK</v>
      </c>
    </row>
    <row r="988" spans="27:73">
      <c r="AA988" s="6" t="s">
        <v>282</v>
      </c>
      <c r="AB988" s="5" t="s">
        <v>283</v>
      </c>
      <c r="AC988" s="5" t="s">
        <v>284</v>
      </c>
      <c r="AD988" s="4">
        <v>1.75</v>
      </c>
      <c r="AE988" s="4">
        <v>28</v>
      </c>
      <c r="AF988" s="5">
        <v>114.3</v>
      </c>
      <c r="AG988" s="5">
        <v>6.5000000000000009</v>
      </c>
      <c r="AH988" s="6" t="str">
        <f t="shared" si="226"/>
        <v>114.3 x 6.5</v>
      </c>
      <c r="AI988" s="11" cm="1">
        <f t="array" ref="AI988">_xll.DCEPropSectPipe(AF988, AG988, "Area")</f>
        <v>2201.3139723703698</v>
      </c>
      <c r="AJ988" s="151" cm="1">
        <f t="array" ref="AJ988">_xll.DCEPropSectPipe(AF988, AG988, "Ix")</f>
        <v>3209265.3722516391</v>
      </c>
      <c r="AK988" s="151" cm="1">
        <f t="array" ref="AK988">_xll.DCEPropSectPipe(AF988, AG988, "W")</f>
        <v>56155.124623825708</v>
      </c>
      <c r="AL988" s="151" cm="1">
        <f t="array" ref="AL988">_xll.DCEPropSectPipe(AF988, AG988, "Sx")</f>
        <v>37813.500833333332</v>
      </c>
      <c r="AM988" s="11">
        <f>2*Cal!AG988</f>
        <v>13.000000000000002</v>
      </c>
      <c r="AN988" s="11">
        <f t="shared" si="227"/>
        <v>53.9</v>
      </c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B988" s="5" t="s">
        <v>308</v>
      </c>
      <c r="BC988" s="3">
        <v>-1098.1512707356617</v>
      </c>
      <c r="BD988" s="3">
        <v>4.0778971057773552E-3</v>
      </c>
      <c r="BE988" s="3">
        <v>-3.4491938100856538</v>
      </c>
      <c r="BF988" s="3">
        <v>-5.0281588495564051</v>
      </c>
      <c r="BG988" s="3">
        <v>2.8817848614471958E-3</v>
      </c>
      <c r="BH988" s="153">
        <f t="shared" si="228"/>
        <v>5.0281596753739217</v>
      </c>
      <c r="BI988" s="153">
        <f t="shared" si="229"/>
        <v>3.4491962206835951</v>
      </c>
      <c r="BJ988" s="8">
        <f t="shared" si="230"/>
        <v>2.3755319918207869</v>
      </c>
      <c r="BK988" s="8">
        <f t="shared" si="231"/>
        <v>0.42638348079850386</v>
      </c>
      <c r="BL988" s="8">
        <f t="shared" si="232"/>
        <v>2.8019154726192905</v>
      </c>
      <c r="BM988" s="8">
        <f t="shared" si="233"/>
        <v>2.5666610360552164E-2</v>
      </c>
      <c r="BN988" s="7" t="str">
        <f t="shared" si="234"/>
        <v>O/S</v>
      </c>
      <c r="BO988" s="9">
        <f t="shared" si="235"/>
        <v>0.42638348079850391</v>
      </c>
      <c r="BP988" s="7" t="str">
        <f t="shared" si="236"/>
        <v>OK</v>
      </c>
      <c r="BQ988" s="11">
        <f t="shared" si="237"/>
        <v>8.2923076923076913</v>
      </c>
      <c r="BR988" s="10" t="str">
        <f t="shared" si="238"/>
        <v>-</v>
      </c>
      <c r="BS988" s="9" t="str" cm="1">
        <f t="array" ref="BS988">IF(BQ988&lt;$K$45,"-",IF(BC988&lt;0,_xll.Dce_5575_1121_SigmaCr1(AN988,AG988,$B$23,$D$23),"-"))</f>
        <v>-</v>
      </c>
      <c r="BT988" s="10">
        <f t="shared" si="239"/>
        <v>0</v>
      </c>
      <c r="BU988" s="7" t="str">
        <f t="shared" si="240"/>
        <v>OK</v>
      </c>
    </row>
    <row r="989" spans="27:73">
      <c r="AA989" s="6" t="s">
        <v>282</v>
      </c>
      <c r="AB989" s="5" t="s">
        <v>283</v>
      </c>
      <c r="AC989" s="5" t="s">
        <v>284</v>
      </c>
      <c r="AD989" s="4">
        <v>2.19</v>
      </c>
      <c r="AE989" s="4">
        <v>28</v>
      </c>
      <c r="AF989" s="5">
        <v>114.3</v>
      </c>
      <c r="AG989" s="5">
        <v>6.5000000000000009</v>
      </c>
      <c r="AH989" s="6" t="str">
        <f t="shared" si="226"/>
        <v>114.3 x 6.5</v>
      </c>
      <c r="AI989" s="11" cm="1">
        <f t="array" ref="AI989">_xll.DCEPropSectPipe(AF989, AG989, "Area")</f>
        <v>2201.3139723703698</v>
      </c>
      <c r="AJ989" s="151" cm="1">
        <f t="array" ref="AJ989">_xll.DCEPropSectPipe(AF989, AG989, "Ix")</f>
        <v>3209265.3722516391</v>
      </c>
      <c r="AK989" s="151" cm="1">
        <f t="array" ref="AK989">_xll.DCEPropSectPipe(AF989, AG989, "W")</f>
        <v>56155.124623825708</v>
      </c>
      <c r="AL989" s="151" cm="1">
        <f t="array" ref="AL989">_xll.DCEPropSectPipe(AF989, AG989, "Sx")</f>
        <v>37813.500833333332</v>
      </c>
      <c r="AM989" s="11">
        <f>2*Cal!AG989</f>
        <v>13.000000000000002</v>
      </c>
      <c r="AN989" s="11">
        <f t="shared" si="227"/>
        <v>53.9</v>
      </c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B989" s="5" t="s">
        <v>308</v>
      </c>
      <c r="BC989" s="3">
        <v>-1098.1512707356617</v>
      </c>
      <c r="BD989" s="3">
        <v>4.0778971057773552E-3</v>
      </c>
      <c r="BE989" s="3">
        <v>-3.3676501166575963</v>
      </c>
      <c r="BF989" s="3">
        <v>-3.5369742405813187</v>
      </c>
      <c r="BG989" s="3">
        <v>1.0977048776696031E-3</v>
      </c>
      <c r="BH989" s="153">
        <f t="shared" si="228"/>
        <v>3.5369744109184329</v>
      </c>
      <c r="BI989" s="153">
        <f t="shared" si="229"/>
        <v>3.3676525856252941</v>
      </c>
      <c r="BJ989" s="8">
        <f t="shared" si="230"/>
        <v>2.3755319918207869</v>
      </c>
      <c r="BK989" s="8">
        <f t="shared" si="231"/>
        <v>0.29993229296372487</v>
      </c>
      <c r="BL989" s="8">
        <f t="shared" si="232"/>
        <v>2.6754642847845118</v>
      </c>
      <c r="BM989" s="8">
        <f t="shared" si="233"/>
        <v>2.5059817190632223E-2</v>
      </c>
      <c r="BN989" s="7" t="str">
        <f t="shared" si="234"/>
        <v>O/S</v>
      </c>
      <c r="BO989" s="9">
        <f t="shared" si="235"/>
        <v>0.29993229296372492</v>
      </c>
      <c r="BP989" s="7" t="str">
        <f t="shared" si="236"/>
        <v>OK</v>
      </c>
      <c r="BQ989" s="11">
        <f t="shared" si="237"/>
        <v>8.2923076923076913</v>
      </c>
      <c r="BR989" s="10" t="str">
        <f t="shared" si="238"/>
        <v>-</v>
      </c>
      <c r="BS989" s="9" t="str" cm="1">
        <f t="array" ref="BS989">IF(BQ989&lt;$K$45,"-",IF(BC989&lt;0,_xll.Dce_5575_1121_SigmaCr1(AN989,AG989,$B$23,$D$23),"-"))</f>
        <v>-</v>
      </c>
      <c r="BT989" s="10">
        <f t="shared" si="239"/>
        <v>0</v>
      </c>
      <c r="BU989" s="7" t="str">
        <f t="shared" si="240"/>
        <v>OK</v>
      </c>
    </row>
    <row r="990" spans="27:73">
      <c r="AA990" s="6" t="s">
        <v>282</v>
      </c>
      <c r="AB990" s="5" t="s">
        <v>283</v>
      </c>
      <c r="AC990" s="5" t="s">
        <v>284</v>
      </c>
      <c r="AD990" s="4">
        <v>2.62</v>
      </c>
      <c r="AE990" s="4">
        <v>28</v>
      </c>
      <c r="AF990" s="5">
        <v>114.3</v>
      </c>
      <c r="AG990" s="5">
        <v>6.5000000000000009</v>
      </c>
      <c r="AH990" s="6" t="str">
        <f t="shared" si="226"/>
        <v>114.3 x 6.5</v>
      </c>
      <c r="AI990" s="11" cm="1">
        <f t="array" ref="AI990">_xll.DCEPropSectPipe(AF990, AG990, "Area")</f>
        <v>2201.3139723703698</v>
      </c>
      <c r="AJ990" s="151" cm="1">
        <f t="array" ref="AJ990">_xll.DCEPropSectPipe(AF990, AG990, "Ix")</f>
        <v>3209265.3722516391</v>
      </c>
      <c r="AK990" s="151" cm="1">
        <f t="array" ref="AK990">_xll.DCEPropSectPipe(AF990, AG990, "W")</f>
        <v>56155.124623825708</v>
      </c>
      <c r="AL990" s="151" cm="1">
        <f t="array" ref="AL990">_xll.DCEPropSectPipe(AF990, AG990, "Sx")</f>
        <v>37813.500833333332</v>
      </c>
      <c r="AM990" s="11">
        <f>2*Cal!AG990</f>
        <v>13.000000000000002</v>
      </c>
      <c r="AN990" s="11">
        <f t="shared" si="227"/>
        <v>53.9</v>
      </c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B990" s="5" t="s">
        <v>308</v>
      </c>
      <c r="BC990" s="3">
        <v>-1098.1512707356617</v>
      </c>
      <c r="BD990" s="3">
        <v>4.0778971057773552E-3</v>
      </c>
      <c r="BE990" s="3">
        <v>-3.2861064232295387</v>
      </c>
      <c r="BF990" s="3">
        <v>-2.081464997481008</v>
      </c>
      <c r="BG990" s="3">
        <v>-6.8637510610798994E-4</v>
      </c>
      <c r="BH990" s="153">
        <f t="shared" si="228"/>
        <v>2.0814651106490829</v>
      </c>
      <c r="BI990" s="153">
        <f t="shared" si="229"/>
        <v>3.2861089534638439</v>
      </c>
      <c r="BJ990" s="8">
        <f t="shared" si="230"/>
        <v>2.3755319918207869</v>
      </c>
      <c r="BK990" s="8">
        <f t="shared" si="231"/>
        <v>0.17650639524951031</v>
      </c>
      <c r="BL990" s="8">
        <f t="shared" si="232"/>
        <v>2.5520383870702972</v>
      </c>
      <c r="BM990" s="8">
        <f t="shared" si="233"/>
        <v>2.445302404226871E-2</v>
      </c>
      <c r="BN990" s="7" t="str">
        <f t="shared" si="234"/>
        <v>O/S</v>
      </c>
      <c r="BO990" s="9">
        <f t="shared" si="235"/>
        <v>0.17650639524951034</v>
      </c>
      <c r="BP990" s="7" t="str">
        <f t="shared" si="236"/>
        <v>OK</v>
      </c>
      <c r="BQ990" s="11">
        <f t="shared" si="237"/>
        <v>8.2923076923076913</v>
      </c>
      <c r="BR990" s="10" t="str">
        <f t="shared" si="238"/>
        <v>-</v>
      </c>
      <c r="BS990" s="9" t="str" cm="1">
        <f t="array" ref="BS990">IF(BQ990&lt;$K$45,"-",IF(BC990&lt;0,_xll.Dce_5575_1121_SigmaCr1(AN990,AG990,$B$23,$D$23),"-"))</f>
        <v>-</v>
      </c>
      <c r="BT990" s="10">
        <f t="shared" si="239"/>
        <v>0</v>
      </c>
      <c r="BU990" s="7" t="str">
        <f t="shared" si="240"/>
        <v>OK</v>
      </c>
    </row>
    <row r="991" spans="27:73">
      <c r="AA991" s="6" t="s">
        <v>282</v>
      </c>
      <c r="AB991" s="5" t="s">
        <v>283</v>
      </c>
      <c r="AC991" s="5" t="s">
        <v>284</v>
      </c>
      <c r="AD991" s="4">
        <v>3.06</v>
      </c>
      <c r="AE991" s="4">
        <v>28</v>
      </c>
      <c r="AF991" s="5">
        <v>114.3</v>
      </c>
      <c r="AG991" s="5">
        <v>6.5000000000000009</v>
      </c>
      <c r="AH991" s="6" t="str">
        <f t="shared" si="226"/>
        <v>114.3 x 6.5</v>
      </c>
      <c r="AI991" s="11" cm="1">
        <f t="array" ref="AI991">_xll.DCEPropSectPipe(AF991, AG991, "Area")</f>
        <v>2201.3139723703698</v>
      </c>
      <c r="AJ991" s="151" cm="1">
        <f t="array" ref="AJ991">_xll.DCEPropSectPipe(AF991, AG991, "Ix")</f>
        <v>3209265.3722516391</v>
      </c>
      <c r="AK991" s="151" cm="1">
        <f t="array" ref="AK991">_xll.DCEPropSectPipe(AF991, AG991, "W")</f>
        <v>56155.124623825708</v>
      </c>
      <c r="AL991" s="151" cm="1">
        <f t="array" ref="AL991">_xll.DCEPropSectPipe(AF991, AG991, "Sx")</f>
        <v>37813.500833333332</v>
      </c>
      <c r="AM991" s="11">
        <f>2*Cal!AG991</f>
        <v>13.000000000000002</v>
      </c>
      <c r="AN991" s="11">
        <f t="shared" si="227"/>
        <v>53.9</v>
      </c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B991" s="5" t="s">
        <v>308</v>
      </c>
      <c r="BC991" s="3">
        <v>-1098.1512707356617</v>
      </c>
      <c r="BD991" s="3">
        <v>4.0778971057773552E-3</v>
      </c>
      <c r="BE991" s="3">
        <v>-3.2045627298014807</v>
      </c>
      <c r="BF991" s="3">
        <v>-0.66163112025547255</v>
      </c>
      <c r="BG991" s="3">
        <v>-2.4704550898855832E-3</v>
      </c>
      <c r="BH991" s="153">
        <f t="shared" si="228"/>
        <v>0.66163573243807106</v>
      </c>
      <c r="BI991" s="153">
        <f t="shared" si="229"/>
        <v>3.2045653244203844</v>
      </c>
      <c r="BJ991" s="8">
        <f t="shared" si="230"/>
        <v>2.3755319918207869</v>
      </c>
      <c r="BK991" s="8">
        <f t="shared" si="231"/>
        <v>5.6106123279912143E-2</v>
      </c>
      <c r="BL991" s="8">
        <f t="shared" si="232"/>
        <v>2.4316381151006992</v>
      </c>
      <c r="BM991" s="8">
        <f t="shared" si="233"/>
        <v>2.3846230917107199E-2</v>
      </c>
      <c r="BN991" s="7" t="str">
        <f t="shared" si="234"/>
        <v>O/S</v>
      </c>
      <c r="BO991" s="9">
        <f t="shared" si="235"/>
        <v>5.6106123279912157E-2</v>
      </c>
      <c r="BP991" s="7" t="str">
        <f t="shared" si="236"/>
        <v>OK</v>
      </c>
      <c r="BQ991" s="11">
        <f t="shared" si="237"/>
        <v>8.2923076923076913</v>
      </c>
      <c r="BR991" s="10" t="str">
        <f t="shared" si="238"/>
        <v>-</v>
      </c>
      <c r="BS991" s="9" t="str" cm="1">
        <f t="array" ref="BS991">IF(BQ991&lt;$K$45,"-",IF(BC991&lt;0,_xll.Dce_5575_1121_SigmaCr1(AN991,AG991,$B$23,$D$23),"-"))</f>
        <v>-</v>
      </c>
      <c r="BT991" s="10">
        <f t="shared" si="239"/>
        <v>0</v>
      </c>
      <c r="BU991" s="7" t="str">
        <f t="shared" si="240"/>
        <v>OK</v>
      </c>
    </row>
    <row r="992" spans="27:73">
      <c r="AA992" s="6" t="s">
        <v>282</v>
      </c>
      <c r="AB992" s="5" t="s">
        <v>283</v>
      </c>
      <c r="AC992" s="5" t="s">
        <v>284</v>
      </c>
      <c r="AD992" s="4">
        <v>3.5</v>
      </c>
      <c r="AE992" s="4">
        <v>28</v>
      </c>
      <c r="AF992" s="5">
        <v>114.3</v>
      </c>
      <c r="AG992" s="5">
        <v>6.5000000000000009</v>
      </c>
      <c r="AH992" s="6" t="str">
        <f t="shared" si="226"/>
        <v>114.3 x 6.5</v>
      </c>
      <c r="AI992" s="11" cm="1">
        <f t="array" ref="AI992">_xll.DCEPropSectPipe(AF992, AG992, "Area")</f>
        <v>2201.3139723703698</v>
      </c>
      <c r="AJ992" s="151" cm="1">
        <f t="array" ref="AJ992">_xll.DCEPropSectPipe(AF992, AG992, "Ix")</f>
        <v>3209265.3722516391</v>
      </c>
      <c r="AK992" s="151" cm="1">
        <f t="array" ref="AK992">_xll.DCEPropSectPipe(AF992, AG992, "W")</f>
        <v>56155.124623825708</v>
      </c>
      <c r="AL992" s="151" cm="1">
        <f t="array" ref="AL992">_xll.DCEPropSectPipe(AF992, AG992, "Sx")</f>
        <v>37813.500833333332</v>
      </c>
      <c r="AM992" s="11">
        <f>2*Cal!AG992</f>
        <v>13.000000000000002</v>
      </c>
      <c r="AN992" s="11">
        <f t="shared" si="227"/>
        <v>53.9</v>
      </c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B992" s="5" t="s">
        <v>308</v>
      </c>
      <c r="BC992" s="3">
        <v>-1098.1512707356617</v>
      </c>
      <c r="BD992" s="3">
        <v>4.0778971057773552E-3</v>
      </c>
      <c r="BE992" s="3">
        <v>-3.1230190363734236</v>
      </c>
      <c r="BF992" s="3">
        <v>0.72252739109528763</v>
      </c>
      <c r="BG992" s="3">
        <v>-4.2545350736631756E-3</v>
      </c>
      <c r="BH992" s="153">
        <f t="shared" si="228"/>
        <v>0.72253991720295685</v>
      </c>
      <c r="BI992" s="153">
        <f t="shared" si="229"/>
        <v>3.1230216987391546</v>
      </c>
      <c r="BJ992" s="8">
        <f t="shared" si="230"/>
        <v>2.3755319918207869</v>
      </c>
      <c r="BK992" s="8">
        <f t="shared" si="231"/>
        <v>6.1270744129649987E-2</v>
      </c>
      <c r="BL992" s="8">
        <f t="shared" si="232"/>
        <v>2.4368027359504367</v>
      </c>
      <c r="BM992" s="8">
        <f t="shared" si="233"/>
        <v>2.3239437816965147E-2</v>
      </c>
      <c r="BN992" s="7" t="str">
        <f t="shared" si="234"/>
        <v>O/S</v>
      </c>
      <c r="BO992" s="9">
        <f t="shared" si="235"/>
        <v>6.1270744129649994E-2</v>
      </c>
      <c r="BP992" s="7" t="str">
        <f t="shared" si="236"/>
        <v>OK</v>
      </c>
      <c r="BQ992" s="11">
        <f t="shared" si="237"/>
        <v>8.2923076923076913</v>
      </c>
      <c r="BR992" s="10" t="str">
        <f t="shared" si="238"/>
        <v>-</v>
      </c>
      <c r="BS992" s="9" t="str" cm="1">
        <f t="array" ref="BS992">IF(BQ992&lt;$K$45,"-",IF(BC992&lt;0,_xll.Dce_5575_1121_SigmaCr1(AN992,AG992,$B$23,$D$23),"-"))</f>
        <v>-</v>
      </c>
      <c r="BT992" s="10">
        <f t="shared" si="239"/>
        <v>0</v>
      </c>
      <c r="BU992" s="7" t="str">
        <f t="shared" si="240"/>
        <v>OK</v>
      </c>
    </row>
    <row r="993" spans="27:73">
      <c r="AA993" s="6" t="s">
        <v>282</v>
      </c>
      <c r="AB993" s="5" t="s">
        <v>283</v>
      </c>
      <c r="AC993" s="5" t="s">
        <v>284</v>
      </c>
      <c r="AD993" s="4">
        <v>3.5</v>
      </c>
      <c r="AE993" s="4">
        <v>28</v>
      </c>
      <c r="AF993" s="5">
        <v>114.3</v>
      </c>
      <c r="AG993" s="5">
        <v>6.5000000000000009</v>
      </c>
      <c r="AH993" s="6" t="str">
        <f t="shared" si="226"/>
        <v>114.3 x 6.5</v>
      </c>
      <c r="AI993" s="11" cm="1">
        <f t="array" ref="AI993">_xll.DCEPropSectPipe(AF993, AG993, "Area")</f>
        <v>2201.3139723703698</v>
      </c>
      <c r="AJ993" s="151" cm="1">
        <f t="array" ref="AJ993">_xll.DCEPropSectPipe(AF993, AG993, "Ix")</f>
        <v>3209265.3722516391</v>
      </c>
      <c r="AK993" s="151" cm="1">
        <f t="array" ref="AK993">_xll.DCEPropSectPipe(AF993, AG993, "W")</f>
        <v>56155.124623825708</v>
      </c>
      <c r="AL993" s="151" cm="1">
        <f t="array" ref="AL993">_xll.DCEPropSectPipe(AF993, AG993, "Sx")</f>
        <v>37813.500833333332</v>
      </c>
      <c r="AM993" s="11">
        <f>2*Cal!AG993</f>
        <v>13.000000000000002</v>
      </c>
      <c r="AN993" s="11">
        <f t="shared" si="227"/>
        <v>53.9</v>
      </c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B993" s="5" t="s">
        <v>308</v>
      </c>
      <c r="BC993" s="3">
        <v>103.48396196215486</v>
      </c>
      <c r="BD993" s="3">
        <v>4.0778971057783111E-3</v>
      </c>
      <c r="BE993" s="3">
        <v>-0.3405477414667259</v>
      </c>
      <c r="BF993" s="3">
        <v>0.72252739109544262</v>
      </c>
      <c r="BG993" s="3">
        <v>1.2208725662929468E-3</v>
      </c>
      <c r="BH993" s="153">
        <f t="shared" si="228"/>
        <v>0.72252842256412986</v>
      </c>
      <c r="BI993" s="153">
        <f t="shared" si="229"/>
        <v>0.34057215602995689</v>
      </c>
      <c r="BJ993" s="8">
        <f t="shared" si="230"/>
        <v>0.22385755845529445</v>
      </c>
      <c r="BK993" s="8">
        <f t="shared" si="231"/>
        <v>6.1269769394472505E-2</v>
      </c>
      <c r="BL993" s="8">
        <f t="shared" si="232"/>
        <v>0.28512732784976696</v>
      </c>
      <c r="BM993" s="8">
        <f t="shared" si="233"/>
        <v>2.5343101027582703E-3</v>
      </c>
      <c r="BN993" s="7" t="str">
        <f t="shared" si="234"/>
        <v>OK</v>
      </c>
      <c r="BO993" s="9">
        <f t="shared" si="235"/>
        <v>6.1269769394472512E-2</v>
      </c>
      <c r="BP993" s="7" t="str">
        <f t="shared" si="236"/>
        <v>OK</v>
      </c>
      <c r="BQ993" s="11">
        <f t="shared" si="237"/>
        <v>8.2923076923076913</v>
      </c>
      <c r="BR993" s="10" t="str">
        <f t="shared" si="238"/>
        <v>-</v>
      </c>
      <c r="BS993" s="9" t="str" cm="1">
        <f t="array" ref="BS993">IF(BQ993&lt;$K$45,"-",IF(BC993&lt;0,_xll.Dce_5575_1121_SigmaCr1(AN993,AG993,$B$23,$D$23),"-"))</f>
        <v>-</v>
      </c>
      <c r="BT993" s="10">
        <f t="shared" si="239"/>
        <v>0</v>
      </c>
      <c r="BU993" s="7" t="str">
        <f t="shared" si="240"/>
        <v>OK</v>
      </c>
    </row>
    <row r="994" spans="27:73">
      <c r="AA994" s="6" t="s">
        <v>282</v>
      </c>
      <c r="AB994" s="5" t="s">
        <v>283</v>
      </c>
      <c r="AC994" s="5" t="s">
        <v>284</v>
      </c>
      <c r="AD994" s="4">
        <v>3.94</v>
      </c>
      <c r="AE994" s="4">
        <v>28</v>
      </c>
      <c r="AF994" s="5">
        <v>114.3</v>
      </c>
      <c r="AG994" s="5">
        <v>6.5000000000000009</v>
      </c>
      <c r="AH994" s="6" t="str">
        <f t="shared" si="226"/>
        <v>114.3 x 6.5</v>
      </c>
      <c r="AI994" s="11" cm="1">
        <f t="array" ref="AI994">_xll.DCEPropSectPipe(AF994, AG994, "Area")</f>
        <v>2201.3139723703698</v>
      </c>
      <c r="AJ994" s="151" cm="1">
        <f t="array" ref="AJ994">_xll.DCEPropSectPipe(AF994, AG994, "Ix")</f>
        <v>3209265.3722516391</v>
      </c>
      <c r="AK994" s="151" cm="1">
        <f t="array" ref="AK994">_xll.DCEPropSectPipe(AF994, AG994, "W")</f>
        <v>56155.124623825708</v>
      </c>
      <c r="AL994" s="151" cm="1">
        <f t="array" ref="AL994">_xll.DCEPropSectPipe(AF994, AG994, "Sx")</f>
        <v>37813.500833333332</v>
      </c>
      <c r="AM994" s="11">
        <f>2*Cal!AG994</f>
        <v>13.000000000000002</v>
      </c>
      <c r="AN994" s="11">
        <f t="shared" si="227"/>
        <v>53.9</v>
      </c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B994" s="5" t="s">
        <v>308</v>
      </c>
      <c r="BC994" s="3">
        <v>103.48396196215486</v>
      </c>
      <c r="BD994" s="3">
        <v>4.0778971057783111E-3</v>
      </c>
      <c r="BE994" s="3">
        <v>-0.259004048038668</v>
      </c>
      <c r="BF994" s="3">
        <v>0.85367934504974752</v>
      </c>
      <c r="BG994" s="3">
        <v>-5.632074174850638E-4</v>
      </c>
      <c r="BH994" s="153">
        <f t="shared" si="228"/>
        <v>0.85367953083529002</v>
      </c>
      <c r="BI994" s="153">
        <f t="shared" si="229"/>
        <v>0.25903614833691063</v>
      </c>
      <c r="BJ994" s="8">
        <f t="shared" si="230"/>
        <v>0.22385755845529445</v>
      </c>
      <c r="BK994" s="8">
        <f t="shared" si="231"/>
        <v>7.2391267052774322E-2</v>
      </c>
      <c r="BL994" s="8">
        <f t="shared" si="232"/>
        <v>0.29624882550806875</v>
      </c>
      <c r="BM994" s="8">
        <f t="shared" si="233"/>
        <v>1.9275736905869617E-3</v>
      </c>
      <c r="BN994" s="7" t="str">
        <f t="shared" si="234"/>
        <v>OK</v>
      </c>
      <c r="BO994" s="9">
        <f t="shared" si="235"/>
        <v>7.2391267052774336E-2</v>
      </c>
      <c r="BP994" s="7" t="str">
        <f t="shared" si="236"/>
        <v>OK</v>
      </c>
      <c r="BQ994" s="11">
        <f t="shared" si="237"/>
        <v>8.2923076923076913</v>
      </c>
      <c r="BR994" s="10" t="str">
        <f t="shared" si="238"/>
        <v>-</v>
      </c>
      <c r="BS994" s="9" t="str" cm="1">
        <f t="array" ref="BS994">IF(BQ994&lt;$K$45,"-",IF(BC994&lt;0,_xll.Dce_5575_1121_SigmaCr1(AN994,AG994,$B$23,$D$23),"-"))</f>
        <v>-</v>
      </c>
      <c r="BT994" s="10">
        <f t="shared" si="239"/>
        <v>0</v>
      </c>
      <c r="BU994" s="7" t="str">
        <f t="shared" si="240"/>
        <v>OK</v>
      </c>
    </row>
    <row r="995" spans="27:73">
      <c r="AA995" s="6" t="s">
        <v>282</v>
      </c>
      <c r="AB995" s="5" t="s">
        <v>283</v>
      </c>
      <c r="AC995" s="5" t="s">
        <v>284</v>
      </c>
      <c r="AD995" s="4">
        <v>4.38</v>
      </c>
      <c r="AE995" s="4">
        <v>28</v>
      </c>
      <c r="AF995" s="5">
        <v>114.3</v>
      </c>
      <c r="AG995" s="5">
        <v>6.5000000000000009</v>
      </c>
      <c r="AH995" s="6" t="str">
        <f t="shared" si="226"/>
        <v>114.3 x 6.5</v>
      </c>
      <c r="AI995" s="11" cm="1">
        <f t="array" ref="AI995">_xll.DCEPropSectPipe(AF995, AG995, "Area")</f>
        <v>2201.3139723703698</v>
      </c>
      <c r="AJ995" s="151" cm="1">
        <f t="array" ref="AJ995">_xll.DCEPropSectPipe(AF995, AG995, "Ix")</f>
        <v>3209265.3722516391</v>
      </c>
      <c r="AK995" s="151" cm="1">
        <f t="array" ref="AK995">_xll.DCEPropSectPipe(AF995, AG995, "W")</f>
        <v>56155.124623825708</v>
      </c>
      <c r="AL995" s="151" cm="1">
        <f t="array" ref="AL995">_xll.DCEPropSectPipe(AF995, AG995, "Sx")</f>
        <v>37813.500833333332</v>
      </c>
      <c r="AM995" s="11">
        <f>2*Cal!AG995</f>
        <v>13.000000000000002</v>
      </c>
      <c r="AN995" s="11">
        <f t="shared" si="227"/>
        <v>53.9</v>
      </c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B995" s="5" t="s">
        <v>308</v>
      </c>
      <c r="BC995" s="3">
        <v>103.48396196215486</v>
      </c>
      <c r="BD995" s="3">
        <v>4.0778971057783111E-3</v>
      </c>
      <c r="BE995" s="3">
        <v>-0.1774603546106101</v>
      </c>
      <c r="BF995" s="3">
        <v>0.94915593312927715</v>
      </c>
      <c r="BG995" s="3">
        <v>-2.3472874012630744E-3</v>
      </c>
      <c r="BH995" s="153">
        <f t="shared" si="228"/>
        <v>0.94915883557635017</v>
      </c>
      <c r="BI995" s="153">
        <f t="shared" si="229"/>
        <v>0.17750720183510527</v>
      </c>
      <c r="BJ995" s="8">
        <f t="shared" si="230"/>
        <v>0.22385755845529445</v>
      </c>
      <c r="BK995" s="8">
        <f t="shared" si="231"/>
        <v>8.0487827410453669E-2</v>
      </c>
      <c r="BL995" s="8">
        <f t="shared" si="232"/>
        <v>0.30434538586574811</v>
      </c>
      <c r="BM995" s="8">
        <f t="shared" si="233"/>
        <v>1.3208898230761088E-3</v>
      </c>
      <c r="BN995" s="7" t="str">
        <f t="shared" si="234"/>
        <v>OK</v>
      </c>
      <c r="BO995" s="9">
        <f t="shared" si="235"/>
        <v>8.0487827410453683E-2</v>
      </c>
      <c r="BP995" s="7" t="str">
        <f t="shared" si="236"/>
        <v>OK</v>
      </c>
      <c r="BQ995" s="11">
        <f t="shared" si="237"/>
        <v>8.2923076923076913</v>
      </c>
      <c r="BR995" s="10" t="str">
        <f t="shared" si="238"/>
        <v>-</v>
      </c>
      <c r="BS995" s="9" t="str" cm="1">
        <f t="array" ref="BS995">IF(BQ995&lt;$K$45,"-",IF(BC995&lt;0,_xll.Dce_5575_1121_SigmaCr1(AN995,AG995,$B$23,$D$23),"-"))</f>
        <v>-</v>
      </c>
      <c r="BT995" s="10">
        <f t="shared" si="239"/>
        <v>0</v>
      </c>
      <c r="BU995" s="7" t="str">
        <f t="shared" si="240"/>
        <v>OK</v>
      </c>
    </row>
    <row r="996" spans="27:73">
      <c r="AA996" s="6" t="s">
        <v>282</v>
      </c>
      <c r="AB996" s="5" t="s">
        <v>283</v>
      </c>
      <c r="AC996" s="5" t="s">
        <v>284</v>
      </c>
      <c r="AD996" s="4">
        <v>4.8099999999999996</v>
      </c>
      <c r="AE996" s="4">
        <v>28</v>
      </c>
      <c r="AF996" s="5">
        <v>114.3</v>
      </c>
      <c r="AG996" s="5">
        <v>6.5000000000000009</v>
      </c>
      <c r="AH996" s="6" t="str">
        <f t="shared" si="226"/>
        <v>114.3 x 6.5</v>
      </c>
      <c r="AI996" s="11" cm="1">
        <f t="array" ref="AI996">_xll.DCEPropSectPipe(AF996, AG996, "Area")</f>
        <v>2201.3139723703698</v>
      </c>
      <c r="AJ996" s="151" cm="1">
        <f t="array" ref="AJ996">_xll.DCEPropSectPipe(AF996, AG996, "Ix")</f>
        <v>3209265.3722516391</v>
      </c>
      <c r="AK996" s="151" cm="1">
        <f t="array" ref="AK996">_xll.DCEPropSectPipe(AF996, AG996, "W")</f>
        <v>56155.124623825708</v>
      </c>
      <c r="AL996" s="151" cm="1">
        <f t="array" ref="AL996">_xll.DCEPropSectPipe(AF996, AG996, "Sx")</f>
        <v>37813.500833333332</v>
      </c>
      <c r="AM996" s="11">
        <f>2*Cal!AG996</f>
        <v>13.000000000000002</v>
      </c>
      <c r="AN996" s="11">
        <f t="shared" si="227"/>
        <v>53.9</v>
      </c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B996" s="5" t="s">
        <v>308</v>
      </c>
      <c r="BC996" s="3">
        <v>103.48396196215486</v>
      </c>
      <c r="BD996" s="3">
        <v>4.0778971057783111E-3</v>
      </c>
      <c r="BE996" s="3">
        <v>-9.5916661182552224E-2</v>
      </c>
      <c r="BF996" s="3">
        <v>1.0089571553340315</v>
      </c>
      <c r="BG996" s="3">
        <v>-4.1313673850410853E-3</v>
      </c>
      <c r="BH996" s="153">
        <f t="shared" si="228"/>
        <v>1.0089656136341869</v>
      </c>
      <c r="BI996" s="153">
        <f t="shared" si="229"/>
        <v>9.6003307949329722E-2</v>
      </c>
      <c r="BJ996" s="8">
        <f t="shared" si="230"/>
        <v>0.22385755845529445</v>
      </c>
      <c r="BK996" s="8">
        <f t="shared" si="231"/>
        <v>8.5559389144767059E-2</v>
      </c>
      <c r="BL996" s="8">
        <f t="shared" si="232"/>
        <v>0.3094169476000615</v>
      </c>
      <c r="BM996" s="8">
        <f t="shared" si="233"/>
        <v>7.1439238037063343E-4</v>
      </c>
      <c r="BN996" s="7" t="str">
        <f t="shared" si="234"/>
        <v>OK</v>
      </c>
      <c r="BO996" s="9">
        <f t="shared" si="235"/>
        <v>8.5559389144767073E-2</v>
      </c>
      <c r="BP996" s="7" t="str">
        <f t="shared" si="236"/>
        <v>OK</v>
      </c>
      <c r="BQ996" s="11">
        <f t="shared" si="237"/>
        <v>8.2923076923076913</v>
      </c>
      <c r="BR996" s="10" t="str">
        <f t="shared" si="238"/>
        <v>-</v>
      </c>
      <c r="BS996" s="9" t="str" cm="1">
        <f t="array" ref="BS996">IF(BQ996&lt;$K$45,"-",IF(BC996&lt;0,_xll.Dce_5575_1121_SigmaCr1(AN996,AG996,$B$23,$D$23),"-"))</f>
        <v>-</v>
      </c>
      <c r="BT996" s="10">
        <f t="shared" si="239"/>
        <v>0</v>
      </c>
      <c r="BU996" s="7" t="str">
        <f t="shared" si="240"/>
        <v>OK</v>
      </c>
    </row>
    <row r="997" spans="27:73">
      <c r="AA997" s="6" t="s">
        <v>282</v>
      </c>
      <c r="AB997" s="5" t="s">
        <v>283</v>
      </c>
      <c r="AC997" s="5" t="s">
        <v>284</v>
      </c>
      <c r="AD997" s="4">
        <v>5.25</v>
      </c>
      <c r="AE997" s="4">
        <v>28</v>
      </c>
      <c r="AF997" s="5">
        <v>114.3</v>
      </c>
      <c r="AG997" s="5">
        <v>6.5000000000000009</v>
      </c>
      <c r="AH997" s="6" t="str">
        <f t="shared" si="226"/>
        <v>114.3 x 6.5</v>
      </c>
      <c r="AI997" s="11" cm="1">
        <f t="array" ref="AI997">_xll.DCEPropSectPipe(AF997, AG997, "Area")</f>
        <v>2201.3139723703698</v>
      </c>
      <c r="AJ997" s="151" cm="1">
        <f t="array" ref="AJ997">_xll.DCEPropSectPipe(AF997, AG997, "Ix")</f>
        <v>3209265.3722516391</v>
      </c>
      <c r="AK997" s="151" cm="1">
        <f t="array" ref="AK997">_xll.DCEPropSectPipe(AF997, AG997, "W")</f>
        <v>56155.124623825708</v>
      </c>
      <c r="AL997" s="151" cm="1">
        <f t="array" ref="AL997">_xll.DCEPropSectPipe(AF997, AG997, "Sx")</f>
        <v>37813.500833333332</v>
      </c>
      <c r="AM997" s="11">
        <f>2*Cal!AG997</f>
        <v>13.000000000000002</v>
      </c>
      <c r="AN997" s="11">
        <f t="shared" si="227"/>
        <v>53.9</v>
      </c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B997" s="5" t="s">
        <v>308</v>
      </c>
      <c r="BC997" s="3">
        <v>103.48396196215486</v>
      </c>
      <c r="BD997" s="3">
        <v>4.0778971057783111E-3</v>
      </c>
      <c r="BE997" s="3">
        <v>-1.4372967754494358E-2</v>
      </c>
      <c r="BF997" s="3">
        <v>1.0330830116640106</v>
      </c>
      <c r="BG997" s="3">
        <v>-5.9154473688190958E-3</v>
      </c>
      <c r="BH997" s="153">
        <f t="shared" si="228"/>
        <v>1.0330999474912173</v>
      </c>
      <c r="BI997" s="153">
        <f t="shared" si="229"/>
        <v>1.494026261071236E-2</v>
      </c>
      <c r="BJ997" s="8">
        <f t="shared" si="230"/>
        <v>0.22385755845529445</v>
      </c>
      <c r="BK997" s="8">
        <f t="shared" si="231"/>
        <v>8.76059592501503E-2</v>
      </c>
      <c r="BL997" s="8">
        <f t="shared" si="232"/>
        <v>0.31146351770544478</v>
      </c>
      <c r="BM997" s="8">
        <f t="shared" si="233"/>
        <v>1.1117543757411428E-4</v>
      </c>
      <c r="BN997" s="7" t="str">
        <f t="shared" si="234"/>
        <v>OK</v>
      </c>
      <c r="BO997" s="9">
        <f t="shared" si="235"/>
        <v>8.7605959250150314E-2</v>
      </c>
      <c r="BP997" s="7" t="str">
        <f t="shared" si="236"/>
        <v>OK</v>
      </c>
      <c r="BQ997" s="11">
        <f t="shared" si="237"/>
        <v>8.2923076923076913</v>
      </c>
      <c r="BR997" s="10" t="str">
        <f t="shared" si="238"/>
        <v>-</v>
      </c>
      <c r="BS997" s="9" t="str" cm="1">
        <f t="array" ref="BS997">IF(BQ997&lt;$K$45,"-",IF(BC997&lt;0,_xll.Dce_5575_1121_SigmaCr1(AN997,AG997,$B$23,$D$23),"-"))</f>
        <v>-</v>
      </c>
      <c r="BT997" s="10">
        <f t="shared" si="239"/>
        <v>0</v>
      </c>
      <c r="BU997" s="7" t="str">
        <f t="shared" si="240"/>
        <v>OK</v>
      </c>
    </row>
    <row r="998" spans="27:73">
      <c r="AA998" s="6" t="s">
        <v>282</v>
      </c>
      <c r="AB998" s="5" t="s">
        <v>283</v>
      </c>
      <c r="AC998" s="5" t="s">
        <v>284</v>
      </c>
      <c r="AD998" s="4">
        <v>5.25</v>
      </c>
      <c r="AE998" s="4">
        <v>28</v>
      </c>
      <c r="AF998" s="5">
        <v>114.3</v>
      </c>
      <c r="AG998" s="5">
        <v>6.5000000000000009</v>
      </c>
      <c r="AH998" s="6" t="str">
        <f t="shared" si="226"/>
        <v>114.3 x 6.5</v>
      </c>
      <c r="AI998" s="11" cm="1">
        <f t="array" ref="AI998">_xll.DCEPropSectPipe(AF998, AG998, "Area")</f>
        <v>2201.3139723703698</v>
      </c>
      <c r="AJ998" s="151" cm="1">
        <f t="array" ref="AJ998">_xll.DCEPropSectPipe(AF998, AG998, "Ix")</f>
        <v>3209265.3722516391</v>
      </c>
      <c r="AK998" s="151" cm="1">
        <f t="array" ref="AK998">_xll.DCEPropSectPipe(AF998, AG998, "W")</f>
        <v>56155.124623825708</v>
      </c>
      <c r="AL998" s="151" cm="1">
        <f t="array" ref="AL998">_xll.DCEPropSectPipe(AF998, AG998, "Sx")</f>
        <v>37813.500833333332</v>
      </c>
      <c r="AM998" s="11">
        <f>2*Cal!AG998</f>
        <v>13.000000000000002</v>
      </c>
      <c r="AN998" s="11">
        <f t="shared" si="227"/>
        <v>53.9</v>
      </c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B998" s="5" t="s">
        <v>308</v>
      </c>
      <c r="BC998" s="3">
        <v>103.48396196215539</v>
      </c>
      <c r="BD998" s="3">
        <v>4.0778971057754453E-3</v>
      </c>
      <c r="BE998" s="3">
        <v>-2.1992950705897609</v>
      </c>
      <c r="BF998" s="3">
        <v>1.0330830116641336</v>
      </c>
      <c r="BG998" s="3">
        <v>3.7327463464220047E-3</v>
      </c>
      <c r="BH998" s="153">
        <f t="shared" si="228"/>
        <v>1.0330897552412004</v>
      </c>
      <c r="BI998" s="153">
        <f t="shared" si="229"/>
        <v>2.1992988511717155</v>
      </c>
      <c r="BJ998" s="8">
        <f t="shared" si="230"/>
        <v>0.22385755845529559</v>
      </c>
      <c r="BK998" s="8">
        <f t="shared" si="231"/>
        <v>8.7605094956388782E-2</v>
      </c>
      <c r="BL998" s="8">
        <f t="shared" si="232"/>
        <v>0.31146265341168439</v>
      </c>
      <c r="BM998" s="8">
        <f t="shared" si="233"/>
        <v>1.6365710463479198E-2</v>
      </c>
      <c r="BN998" s="7" t="str">
        <f t="shared" si="234"/>
        <v>OK</v>
      </c>
      <c r="BO998" s="9">
        <f t="shared" si="235"/>
        <v>8.7605094956388796E-2</v>
      </c>
      <c r="BP998" s="7" t="str">
        <f t="shared" si="236"/>
        <v>OK</v>
      </c>
      <c r="BQ998" s="11">
        <f t="shared" si="237"/>
        <v>8.2923076923076913</v>
      </c>
      <c r="BR998" s="10" t="str">
        <f t="shared" si="238"/>
        <v>-</v>
      </c>
      <c r="BS998" s="9" t="str" cm="1">
        <f t="array" ref="BS998">IF(BQ998&lt;$K$45,"-",IF(BC998&lt;0,_xll.Dce_5575_1121_SigmaCr1(AN998,AG998,$B$23,$D$23),"-"))</f>
        <v>-</v>
      </c>
      <c r="BT998" s="10">
        <f t="shared" si="239"/>
        <v>0</v>
      </c>
      <c r="BU998" s="7" t="str">
        <f t="shared" si="240"/>
        <v>OK</v>
      </c>
    </row>
    <row r="999" spans="27:73">
      <c r="AA999" s="6" t="s">
        <v>282</v>
      </c>
      <c r="AB999" s="5" t="s">
        <v>283</v>
      </c>
      <c r="AC999" s="5" t="s">
        <v>284</v>
      </c>
      <c r="AD999" s="4">
        <v>5.69</v>
      </c>
      <c r="AE999" s="4">
        <v>28</v>
      </c>
      <c r="AF999" s="5">
        <v>114.3</v>
      </c>
      <c r="AG999" s="5">
        <v>6.5000000000000009</v>
      </c>
      <c r="AH999" s="6" t="str">
        <f t="shared" si="226"/>
        <v>114.3 x 6.5</v>
      </c>
      <c r="AI999" s="11" cm="1">
        <f t="array" ref="AI999">_xll.DCEPropSectPipe(AF999, AG999, "Area")</f>
        <v>2201.3139723703698</v>
      </c>
      <c r="AJ999" s="151" cm="1">
        <f t="array" ref="AJ999">_xll.DCEPropSectPipe(AF999, AG999, "Ix")</f>
        <v>3209265.3722516391</v>
      </c>
      <c r="AK999" s="151" cm="1">
        <f t="array" ref="AK999">_xll.DCEPropSectPipe(AF999, AG999, "W")</f>
        <v>56155.124623825708</v>
      </c>
      <c r="AL999" s="151" cm="1">
        <f t="array" ref="AL999">_xll.DCEPropSectPipe(AF999, AG999, "Sx")</f>
        <v>37813.500833333332</v>
      </c>
      <c r="AM999" s="11">
        <f>2*Cal!AG999</f>
        <v>13.000000000000002</v>
      </c>
      <c r="AN999" s="11">
        <f t="shared" si="227"/>
        <v>53.9</v>
      </c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B999" s="5" t="s">
        <v>308</v>
      </c>
      <c r="BC999" s="3">
        <v>103.48396196215539</v>
      </c>
      <c r="BD999" s="3">
        <v>4.0778971057754453E-3</v>
      </c>
      <c r="BE999" s="3">
        <v>-2.1177513771617034</v>
      </c>
      <c r="BF999" s="3">
        <v>1.9774369221097665</v>
      </c>
      <c r="BG999" s="3">
        <v>1.9486663626452473E-3</v>
      </c>
      <c r="BH999" s="153">
        <f t="shared" si="228"/>
        <v>1.9774378822667324</v>
      </c>
      <c r="BI999" s="153">
        <f t="shared" si="229"/>
        <v>2.1177553033141239</v>
      </c>
      <c r="BJ999" s="8">
        <f t="shared" si="230"/>
        <v>0.22385755845529559</v>
      </c>
      <c r="BK999" s="8">
        <f t="shared" si="231"/>
        <v>0.16768497854854028</v>
      </c>
      <c r="BL999" s="8">
        <f t="shared" si="232"/>
        <v>0.3915425370038359</v>
      </c>
      <c r="BM999" s="8">
        <f t="shared" si="233"/>
        <v>1.5758917942448592E-2</v>
      </c>
      <c r="BN999" s="7" t="str">
        <f t="shared" si="234"/>
        <v>OK</v>
      </c>
      <c r="BO999" s="9">
        <f t="shared" si="235"/>
        <v>0.16768497854854031</v>
      </c>
      <c r="BP999" s="7" t="str">
        <f t="shared" si="236"/>
        <v>OK</v>
      </c>
      <c r="BQ999" s="11">
        <f t="shared" si="237"/>
        <v>8.2923076923076913</v>
      </c>
      <c r="BR999" s="10" t="str">
        <f t="shared" si="238"/>
        <v>-</v>
      </c>
      <c r="BS999" s="9" t="str" cm="1">
        <f t="array" ref="BS999">IF(BQ999&lt;$K$45,"-",IF(BC999&lt;0,_xll.Dce_5575_1121_SigmaCr1(AN999,AG999,$B$23,$D$23),"-"))</f>
        <v>-</v>
      </c>
      <c r="BT999" s="10">
        <f t="shared" si="239"/>
        <v>0</v>
      </c>
      <c r="BU999" s="7" t="str">
        <f t="shared" si="240"/>
        <v>OK</v>
      </c>
    </row>
    <row r="1000" spans="27:73">
      <c r="AA1000" s="6" t="s">
        <v>282</v>
      </c>
      <c r="AB1000" s="5" t="s">
        <v>283</v>
      </c>
      <c r="AC1000" s="5" t="s">
        <v>284</v>
      </c>
      <c r="AD1000" s="4">
        <v>6.12</v>
      </c>
      <c r="AE1000" s="4">
        <v>28</v>
      </c>
      <c r="AF1000" s="5">
        <v>114.3</v>
      </c>
      <c r="AG1000" s="5">
        <v>6.5000000000000009</v>
      </c>
      <c r="AH1000" s="6" t="str">
        <f t="shared" si="226"/>
        <v>114.3 x 6.5</v>
      </c>
      <c r="AI1000" s="11" cm="1">
        <f t="array" ref="AI1000">_xll.DCEPropSectPipe(AF1000, AG1000, "Area")</f>
        <v>2201.3139723703698</v>
      </c>
      <c r="AJ1000" s="151" cm="1">
        <f t="array" ref="AJ1000">_xll.DCEPropSectPipe(AF1000, AG1000, "Ix")</f>
        <v>3209265.3722516391</v>
      </c>
      <c r="AK1000" s="151" cm="1">
        <f t="array" ref="AK1000">_xll.DCEPropSectPipe(AF1000, AG1000, "W")</f>
        <v>56155.124623825708</v>
      </c>
      <c r="AL1000" s="151" cm="1">
        <f t="array" ref="AL1000">_xll.DCEPropSectPipe(AF1000, AG1000, "Sx")</f>
        <v>37813.500833333332</v>
      </c>
      <c r="AM1000" s="11">
        <f>2*Cal!AG1000</f>
        <v>13.000000000000002</v>
      </c>
      <c r="AN1000" s="11">
        <f t="shared" si="227"/>
        <v>53.9</v>
      </c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B1000" s="5" t="s">
        <v>308</v>
      </c>
      <c r="BC1000" s="3">
        <v>103.48396196215539</v>
      </c>
      <c r="BD1000" s="3">
        <v>4.0778971057754453E-3</v>
      </c>
      <c r="BE1000" s="3">
        <v>-2.0362076837336454</v>
      </c>
      <c r="BF1000" s="3">
        <v>2.8861154666806241</v>
      </c>
      <c r="BG1000" s="3">
        <v>1.6458637886849006E-4</v>
      </c>
      <c r="BH1000" s="153">
        <f t="shared" si="228"/>
        <v>2.8861154713735542</v>
      </c>
      <c r="BI1000" s="153">
        <f t="shared" si="229"/>
        <v>2.0362117671157738</v>
      </c>
      <c r="BJ1000" s="8">
        <f t="shared" si="230"/>
        <v>0.22385755845529559</v>
      </c>
      <c r="BK1000" s="8">
        <f t="shared" si="231"/>
        <v>0.24474003216279266</v>
      </c>
      <c r="BL1000" s="8">
        <f t="shared" si="232"/>
        <v>0.46859759061808826</v>
      </c>
      <c r="BM1000" s="8">
        <f t="shared" si="233"/>
        <v>1.5152125508178257E-2</v>
      </c>
      <c r="BN1000" s="7" t="str">
        <f t="shared" si="234"/>
        <v>OK</v>
      </c>
      <c r="BO1000" s="9">
        <f t="shared" si="235"/>
        <v>0.24474003216279269</v>
      </c>
      <c r="BP1000" s="7" t="str">
        <f t="shared" si="236"/>
        <v>OK</v>
      </c>
      <c r="BQ1000" s="11">
        <f t="shared" si="237"/>
        <v>8.2923076923076913</v>
      </c>
      <c r="BR1000" s="10" t="str">
        <f t="shared" si="238"/>
        <v>-</v>
      </c>
      <c r="BS1000" s="9" t="str" cm="1">
        <f t="array" ref="BS1000">IF(BQ1000&lt;$K$45,"-",IF(BC1000&lt;0,_xll.Dce_5575_1121_SigmaCr1(AN1000,AG1000,$B$23,$D$23),"-"))</f>
        <v>-</v>
      </c>
      <c r="BT1000" s="10">
        <f t="shared" si="239"/>
        <v>0</v>
      </c>
      <c r="BU1000" s="7" t="str">
        <f t="shared" si="240"/>
        <v>OK</v>
      </c>
    </row>
    <row r="1001" spans="27:73">
      <c r="AA1001" s="6" t="s">
        <v>282</v>
      </c>
      <c r="AB1001" s="5" t="s">
        <v>283</v>
      </c>
      <c r="AC1001" s="5" t="s">
        <v>284</v>
      </c>
      <c r="AD1001" s="4">
        <v>6.56</v>
      </c>
      <c r="AE1001" s="4">
        <v>28</v>
      </c>
      <c r="AF1001" s="5">
        <v>114.3</v>
      </c>
      <c r="AG1001" s="5">
        <v>6.5000000000000009</v>
      </c>
      <c r="AH1001" s="6" t="str">
        <f t="shared" si="226"/>
        <v>114.3 x 6.5</v>
      </c>
      <c r="AI1001" s="11" cm="1">
        <f t="array" ref="AI1001">_xll.DCEPropSectPipe(AF1001, AG1001, "Area")</f>
        <v>2201.3139723703698</v>
      </c>
      <c r="AJ1001" s="151" cm="1">
        <f t="array" ref="AJ1001">_xll.DCEPropSectPipe(AF1001, AG1001, "Ix")</f>
        <v>3209265.3722516391</v>
      </c>
      <c r="AK1001" s="151" cm="1">
        <f t="array" ref="AK1001">_xll.DCEPropSectPipe(AF1001, AG1001, "W")</f>
        <v>56155.124623825708</v>
      </c>
      <c r="AL1001" s="151" cm="1">
        <f t="array" ref="AL1001">_xll.DCEPropSectPipe(AF1001, AG1001, "Sx")</f>
        <v>37813.500833333332</v>
      </c>
      <c r="AM1001" s="11">
        <f>2*Cal!AG1001</f>
        <v>13.000000000000002</v>
      </c>
      <c r="AN1001" s="11">
        <f t="shared" si="227"/>
        <v>53.9</v>
      </c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B1001" s="5" t="s">
        <v>308</v>
      </c>
      <c r="BC1001" s="3">
        <v>103.48396196215539</v>
      </c>
      <c r="BD1001" s="3">
        <v>4.0778971057754453E-3</v>
      </c>
      <c r="BE1001" s="3">
        <v>-1.9546639903055874</v>
      </c>
      <c r="BF1001" s="3">
        <v>3.7591186453767063</v>
      </c>
      <c r="BG1001" s="3">
        <v>-1.6194936049082672E-3</v>
      </c>
      <c r="BH1001" s="153">
        <f t="shared" si="228"/>
        <v>3.7591189942296772</v>
      </c>
      <c r="BI1001" s="153">
        <f t="shared" si="229"/>
        <v>1.9546682440358432</v>
      </c>
      <c r="BJ1001" s="8">
        <f t="shared" si="230"/>
        <v>0.22385755845529559</v>
      </c>
      <c r="BK1001" s="8">
        <f t="shared" si="231"/>
        <v>0.31876995659972263</v>
      </c>
      <c r="BL1001" s="8">
        <f t="shared" si="232"/>
        <v>0.54262751505501816</v>
      </c>
      <c r="BM1001" s="8">
        <f t="shared" si="233"/>
        <v>1.4545333171526424E-2</v>
      </c>
      <c r="BN1001" s="7" t="str">
        <f t="shared" si="234"/>
        <v>OK</v>
      </c>
      <c r="BO1001" s="9">
        <f t="shared" si="235"/>
        <v>0.31876995659972268</v>
      </c>
      <c r="BP1001" s="7" t="str">
        <f t="shared" si="236"/>
        <v>OK</v>
      </c>
      <c r="BQ1001" s="11">
        <f t="shared" si="237"/>
        <v>8.2923076923076913</v>
      </c>
      <c r="BR1001" s="10" t="str">
        <f t="shared" si="238"/>
        <v>-</v>
      </c>
      <c r="BS1001" s="9" t="str" cm="1">
        <f t="array" ref="BS1001">IF(BQ1001&lt;$K$45,"-",IF(BC1001&lt;0,_xll.Dce_5575_1121_SigmaCr1(AN1001,AG1001,$B$23,$D$23),"-"))</f>
        <v>-</v>
      </c>
      <c r="BT1001" s="10">
        <f t="shared" si="239"/>
        <v>0</v>
      </c>
      <c r="BU1001" s="7" t="str">
        <f t="shared" si="240"/>
        <v>OK</v>
      </c>
    </row>
    <row r="1002" spans="27:73">
      <c r="AA1002" s="6" t="s">
        <v>282</v>
      </c>
      <c r="AB1002" s="5" t="s">
        <v>283</v>
      </c>
      <c r="AC1002" s="5" t="s">
        <v>284</v>
      </c>
      <c r="AD1002" s="4">
        <v>7</v>
      </c>
      <c r="AE1002" s="4">
        <v>28</v>
      </c>
      <c r="AF1002" s="5">
        <v>114.3</v>
      </c>
      <c r="AG1002" s="5">
        <v>6.5000000000000009</v>
      </c>
      <c r="AH1002" s="6" t="str">
        <f t="shared" si="226"/>
        <v>114.3 x 6.5</v>
      </c>
      <c r="AI1002" s="11" cm="1">
        <f t="array" ref="AI1002">_xll.DCEPropSectPipe(AF1002, AG1002, "Area")</f>
        <v>2201.3139723703698</v>
      </c>
      <c r="AJ1002" s="151" cm="1">
        <f t="array" ref="AJ1002">_xll.DCEPropSectPipe(AF1002, AG1002, "Ix")</f>
        <v>3209265.3722516391</v>
      </c>
      <c r="AK1002" s="151" cm="1">
        <f t="array" ref="AK1002">_xll.DCEPropSectPipe(AF1002, AG1002, "W")</f>
        <v>56155.124623825708</v>
      </c>
      <c r="AL1002" s="151" cm="1">
        <f t="array" ref="AL1002">_xll.DCEPropSectPipe(AF1002, AG1002, "Sx")</f>
        <v>37813.500833333332</v>
      </c>
      <c r="AM1002" s="11">
        <f>2*Cal!AG1002</f>
        <v>13.000000000000002</v>
      </c>
      <c r="AN1002" s="11">
        <f t="shared" si="227"/>
        <v>53.9</v>
      </c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B1002" s="5" t="s">
        <v>308</v>
      </c>
      <c r="BC1002" s="3">
        <v>103.48396196215539</v>
      </c>
      <c r="BD1002" s="3">
        <v>4.0778971057754453E-3</v>
      </c>
      <c r="BE1002" s="3">
        <v>-1.8731202968775296</v>
      </c>
      <c r="BF1002" s="3">
        <v>4.5964464581980122</v>
      </c>
      <c r="BG1002" s="3">
        <v>-3.4035735886850244E-3</v>
      </c>
      <c r="BH1002" s="153">
        <f t="shared" si="228"/>
        <v>4.5964477183357833</v>
      </c>
      <c r="BI1002" s="153">
        <f t="shared" si="229"/>
        <v>1.8731247357876009</v>
      </c>
      <c r="BJ1002" s="8">
        <f t="shared" si="230"/>
        <v>0.22385755845529559</v>
      </c>
      <c r="BK1002" s="8">
        <f t="shared" si="231"/>
        <v>0.38977468974403778</v>
      </c>
      <c r="BL1002" s="8">
        <f t="shared" si="232"/>
        <v>0.61363224819933337</v>
      </c>
      <c r="BM1002" s="8">
        <f t="shared" si="233"/>
        <v>1.393854094524209E-2</v>
      </c>
      <c r="BN1002" s="7" t="str">
        <f t="shared" si="234"/>
        <v>OK</v>
      </c>
      <c r="BO1002" s="9">
        <f t="shared" si="235"/>
        <v>0.38977468974403784</v>
      </c>
      <c r="BP1002" s="7" t="str">
        <f t="shared" si="236"/>
        <v>OK</v>
      </c>
      <c r="BQ1002" s="11">
        <f t="shared" si="237"/>
        <v>8.2923076923076913</v>
      </c>
      <c r="BR1002" s="10" t="str">
        <f t="shared" si="238"/>
        <v>-</v>
      </c>
      <c r="BS1002" s="9" t="str" cm="1">
        <f t="array" ref="BS1002">IF(BQ1002&lt;$K$45,"-",IF(BC1002&lt;0,_xll.Dce_5575_1121_SigmaCr1(AN1002,AG1002,$B$23,$D$23),"-"))</f>
        <v>-</v>
      </c>
      <c r="BT1002" s="10">
        <f t="shared" si="239"/>
        <v>0</v>
      </c>
      <c r="BU1002" s="7" t="str">
        <f t="shared" si="240"/>
        <v>OK</v>
      </c>
    </row>
    <row r="1003" spans="27:73">
      <c r="AA1003" s="6" t="s">
        <v>282</v>
      </c>
      <c r="AB1003" s="5" t="s">
        <v>283</v>
      </c>
      <c r="AC1003" s="5" t="s">
        <v>284</v>
      </c>
      <c r="AD1003" s="4">
        <v>7</v>
      </c>
      <c r="AE1003" s="4">
        <v>28</v>
      </c>
      <c r="AF1003" s="5">
        <v>114.3</v>
      </c>
      <c r="AG1003" s="5">
        <v>6.5000000000000009</v>
      </c>
      <c r="AH1003" s="6" t="str">
        <f t="shared" si="226"/>
        <v>114.3 x 6.5</v>
      </c>
      <c r="AI1003" s="11" cm="1">
        <f t="array" ref="AI1003">_xll.DCEPropSectPipe(AF1003, AG1003, "Area")</f>
        <v>2201.3139723703698</v>
      </c>
      <c r="AJ1003" s="151" cm="1">
        <f t="array" ref="AJ1003">_xll.DCEPropSectPipe(AF1003, AG1003, "Ix")</f>
        <v>3209265.3722516391</v>
      </c>
      <c r="AK1003" s="151" cm="1">
        <f t="array" ref="AK1003">_xll.DCEPropSectPipe(AF1003, AG1003, "W")</f>
        <v>56155.124623825708</v>
      </c>
      <c r="AL1003" s="151" cm="1">
        <f t="array" ref="AL1003">_xll.DCEPropSectPipe(AF1003, AG1003, "Sx")</f>
        <v>37813.500833333332</v>
      </c>
      <c r="AM1003" s="11">
        <f>2*Cal!AG1003</f>
        <v>13.000000000000002</v>
      </c>
      <c r="AN1003" s="11">
        <f t="shared" si="227"/>
        <v>53.9</v>
      </c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B1003" s="5" t="s">
        <v>308</v>
      </c>
      <c r="BC1003" s="3">
        <v>903.95793637578049</v>
      </c>
      <c r="BD1003" s="3">
        <v>4.0778971057754453E-3</v>
      </c>
      <c r="BE1003" s="3">
        <v>-7.8121099483426285E-2</v>
      </c>
      <c r="BF1003" s="3">
        <v>4.5964464581980957</v>
      </c>
      <c r="BG1003" s="3">
        <v>1.827804525611456E-3</v>
      </c>
      <c r="BH1003" s="153">
        <f t="shared" si="228"/>
        <v>4.5964468216168024</v>
      </c>
      <c r="BI1003" s="153">
        <f t="shared" si="229"/>
        <v>7.8227459560595972E-2</v>
      </c>
      <c r="BJ1003" s="8">
        <f t="shared" si="230"/>
        <v>1.9554509969126708</v>
      </c>
      <c r="BK1003" s="8">
        <f t="shared" si="231"/>
        <v>0.38977461370306354</v>
      </c>
      <c r="BL1003" s="8">
        <f t="shared" si="232"/>
        <v>2.3452256106157341</v>
      </c>
      <c r="BM1003" s="8">
        <f t="shared" si="233"/>
        <v>5.8211641077344568E-4</v>
      </c>
      <c r="BN1003" s="7" t="str">
        <f t="shared" si="234"/>
        <v>O/S</v>
      </c>
      <c r="BO1003" s="9">
        <f t="shared" si="235"/>
        <v>0.3897746137030636</v>
      </c>
      <c r="BP1003" s="7" t="str">
        <f t="shared" si="236"/>
        <v>OK</v>
      </c>
      <c r="BQ1003" s="11">
        <f t="shared" si="237"/>
        <v>8.2923076923076913</v>
      </c>
      <c r="BR1003" s="10" t="str">
        <f t="shared" si="238"/>
        <v>-</v>
      </c>
      <c r="BS1003" s="9" t="str" cm="1">
        <f t="array" ref="BS1003">IF(BQ1003&lt;$K$45,"-",IF(BC1003&lt;0,_xll.Dce_5575_1121_SigmaCr1(AN1003,AG1003,$B$23,$D$23),"-"))</f>
        <v>-</v>
      </c>
      <c r="BT1003" s="10">
        <f t="shared" si="239"/>
        <v>0</v>
      </c>
      <c r="BU1003" s="7" t="str">
        <f t="shared" si="240"/>
        <v>OK</v>
      </c>
    </row>
    <row r="1004" spans="27:73">
      <c r="AA1004" s="6" t="s">
        <v>282</v>
      </c>
      <c r="AB1004" s="5" t="s">
        <v>283</v>
      </c>
      <c r="AC1004" s="5" t="s">
        <v>284</v>
      </c>
      <c r="AD1004" s="4">
        <v>7.44</v>
      </c>
      <c r="AE1004" s="4">
        <v>28</v>
      </c>
      <c r="AF1004" s="5">
        <v>114.3</v>
      </c>
      <c r="AG1004" s="5">
        <v>6.5000000000000009</v>
      </c>
      <c r="AH1004" s="6" t="str">
        <f t="shared" si="226"/>
        <v>114.3 x 6.5</v>
      </c>
      <c r="AI1004" s="11" cm="1">
        <f t="array" ref="AI1004">_xll.DCEPropSectPipe(AF1004, AG1004, "Area")</f>
        <v>2201.3139723703698</v>
      </c>
      <c r="AJ1004" s="151" cm="1">
        <f t="array" ref="AJ1004">_xll.DCEPropSectPipe(AF1004, AG1004, "Ix")</f>
        <v>3209265.3722516391</v>
      </c>
      <c r="AK1004" s="151" cm="1">
        <f t="array" ref="AK1004">_xll.DCEPropSectPipe(AF1004, AG1004, "W")</f>
        <v>56155.124623825708</v>
      </c>
      <c r="AL1004" s="151" cm="1">
        <f t="array" ref="AL1004">_xll.DCEPropSectPipe(AF1004, AG1004, "Sx")</f>
        <v>37813.500833333332</v>
      </c>
      <c r="AM1004" s="11">
        <f>2*Cal!AG1004</f>
        <v>13.000000000000002</v>
      </c>
      <c r="AN1004" s="11">
        <f t="shared" si="227"/>
        <v>53.9</v>
      </c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B1004" s="5" t="s">
        <v>308</v>
      </c>
      <c r="BC1004" s="3">
        <v>903.95793637578049</v>
      </c>
      <c r="BD1004" s="3">
        <v>4.0778971057754453E-3</v>
      </c>
      <c r="BE1004" s="3">
        <v>3.4225939446315932E-3</v>
      </c>
      <c r="BF1004" s="3">
        <v>4.6127867562847058</v>
      </c>
      <c r="BG1004" s="3">
        <v>4.3724541834698802E-5</v>
      </c>
      <c r="BH1004" s="153">
        <f t="shared" si="228"/>
        <v>4.6127867564919383</v>
      </c>
      <c r="BI1004" s="153">
        <f t="shared" si="229"/>
        <v>5.3238514362367968E-3</v>
      </c>
      <c r="BJ1004" s="8">
        <f t="shared" si="230"/>
        <v>1.9554509969126708</v>
      </c>
      <c r="BK1004" s="8">
        <f t="shared" si="231"/>
        <v>0.39116022568794218</v>
      </c>
      <c r="BL1004" s="8">
        <f t="shared" si="232"/>
        <v>2.3466112226006128</v>
      </c>
      <c r="BM1004" s="8">
        <f t="shared" si="233"/>
        <v>3.9616540112140737E-5</v>
      </c>
      <c r="BN1004" s="7" t="str">
        <f t="shared" si="234"/>
        <v>O/S</v>
      </c>
      <c r="BO1004" s="9">
        <f t="shared" si="235"/>
        <v>0.39116022568794223</v>
      </c>
      <c r="BP1004" s="7" t="str">
        <f t="shared" si="236"/>
        <v>OK</v>
      </c>
      <c r="BQ1004" s="11">
        <f t="shared" si="237"/>
        <v>8.2923076923076913</v>
      </c>
      <c r="BR1004" s="10" t="str">
        <f t="shared" si="238"/>
        <v>-</v>
      </c>
      <c r="BS1004" s="9" t="str" cm="1">
        <f t="array" ref="BS1004">IF(BQ1004&lt;$K$45,"-",IF(BC1004&lt;0,_xll.Dce_5575_1121_SigmaCr1(AN1004,AG1004,$B$23,$D$23),"-"))</f>
        <v>-</v>
      </c>
      <c r="BT1004" s="10">
        <f t="shared" si="239"/>
        <v>0</v>
      </c>
      <c r="BU1004" s="7" t="str">
        <f t="shared" si="240"/>
        <v>OK</v>
      </c>
    </row>
    <row r="1005" spans="27:73">
      <c r="AA1005" s="6" t="s">
        <v>282</v>
      </c>
      <c r="AB1005" s="5" t="s">
        <v>283</v>
      </c>
      <c r="AC1005" s="5" t="s">
        <v>284</v>
      </c>
      <c r="AD1005" s="4">
        <v>7.88</v>
      </c>
      <c r="AE1005" s="4">
        <v>28</v>
      </c>
      <c r="AF1005" s="5">
        <v>114.3</v>
      </c>
      <c r="AG1005" s="5">
        <v>6.5000000000000009</v>
      </c>
      <c r="AH1005" s="6" t="str">
        <f t="shared" si="226"/>
        <v>114.3 x 6.5</v>
      </c>
      <c r="AI1005" s="11" cm="1">
        <f t="array" ref="AI1005">_xll.DCEPropSectPipe(AF1005, AG1005, "Area")</f>
        <v>2201.3139723703698</v>
      </c>
      <c r="AJ1005" s="151" cm="1">
        <f t="array" ref="AJ1005">_xll.DCEPropSectPipe(AF1005, AG1005, "Ix")</f>
        <v>3209265.3722516391</v>
      </c>
      <c r="AK1005" s="151" cm="1">
        <f t="array" ref="AK1005">_xll.DCEPropSectPipe(AF1005, AG1005, "W")</f>
        <v>56155.124623825708</v>
      </c>
      <c r="AL1005" s="151" cm="1">
        <f t="array" ref="AL1005">_xll.DCEPropSectPipe(AF1005, AG1005, "Sx")</f>
        <v>37813.500833333332</v>
      </c>
      <c r="AM1005" s="11">
        <f>2*Cal!AG1005</f>
        <v>13.000000000000002</v>
      </c>
      <c r="AN1005" s="11">
        <f t="shared" si="227"/>
        <v>53.9</v>
      </c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B1005" s="5" t="s">
        <v>308</v>
      </c>
      <c r="BC1005" s="3">
        <v>903.95793637578049</v>
      </c>
      <c r="BD1005" s="3">
        <v>4.0778971057754453E-3</v>
      </c>
      <c r="BE1005" s="3">
        <v>8.4966287372689464E-2</v>
      </c>
      <c r="BF1005" s="3">
        <v>4.5934516884965415</v>
      </c>
      <c r="BG1005" s="3">
        <v>-1.7403554419420583E-3</v>
      </c>
      <c r="BH1005" s="153">
        <f t="shared" si="228"/>
        <v>4.5934520181872793</v>
      </c>
      <c r="BI1005" s="153">
        <f t="shared" si="229"/>
        <v>8.5064088984152075E-2</v>
      </c>
      <c r="BJ1005" s="8">
        <f t="shared" si="230"/>
        <v>1.9554509969126708</v>
      </c>
      <c r="BK1005" s="8">
        <f t="shared" si="231"/>
        <v>0.38952065702844929</v>
      </c>
      <c r="BL1005" s="8">
        <f t="shared" si="232"/>
        <v>2.3449716539411201</v>
      </c>
      <c r="BM1005" s="8">
        <f t="shared" si="233"/>
        <v>6.3299003244264834E-4</v>
      </c>
      <c r="BN1005" s="7" t="str">
        <f t="shared" si="234"/>
        <v>O/S</v>
      </c>
      <c r="BO1005" s="9">
        <f t="shared" si="235"/>
        <v>0.38952065702844935</v>
      </c>
      <c r="BP1005" s="7" t="str">
        <f t="shared" si="236"/>
        <v>OK</v>
      </c>
      <c r="BQ1005" s="11">
        <f t="shared" si="237"/>
        <v>8.2923076923076913</v>
      </c>
      <c r="BR1005" s="10" t="str">
        <f t="shared" si="238"/>
        <v>-</v>
      </c>
      <c r="BS1005" s="9" t="str" cm="1">
        <f t="array" ref="BS1005">IF(BQ1005&lt;$K$45,"-",IF(BC1005&lt;0,_xll.Dce_5575_1121_SigmaCr1(AN1005,AG1005,$B$23,$D$23),"-"))</f>
        <v>-</v>
      </c>
      <c r="BT1005" s="10">
        <f t="shared" si="239"/>
        <v>0</v>
      </c>
      <c r="BU1005" s="7" t="str">
        <f t="shared" si="240"/>
        <v>OK</v>
      </c>
    </row>
    <row r="1006" spans="27:73">
      <c r="AA1006" s="6" t="s">
        <v>282</v>
      </c>
      <c r="AB1006" s="5" t="s">
        <v>283</v>
      </c>
      <c r="AC1006" s="5" t="s">
        <v>284</v>
      </c>
      <c r="AD1006" s="4">
        <v>8.31</v>
      </c>
      <c r="AE1006" s="4">
        <v>28</v>
      </c>
      <c r="AF1006" s="5">
        <v>114.3</v>
      </c>
      <c r="AG1006" s="5">
        <v>6.5000000000000009</v>
      </c>
      <c r="AH1006" s="6" t="str">
        <f t="shared" si="226"/>
        <v>114.3 x 6.5</v>
      </c>
      <c r="AI1006" s="11" cm="1">
        <f t="array" ref="AI1006">_xll.DCEPropSectPipe(AF1006, AG1006, "Area")</f>
        <v>2201.3139723703698</v>
      </c>
      <c r="AJ1006" s="151" cm="1">
        <f t="array" ref="AJ1006">_xll.DCEPropSectPipe(AF1006, AG1006, "Ix")</f>
        <v>3209265.3722516391</v>
      </c>
      <c r="AK1006" s="151" cm="1">
        <f t="array" ref="AK1006">_xll.DCEPropSectPipe(AF1006, AG1006, "W")</f>
        <v>56155.124623825708</v>
      </c>
      <c r="AL1006" s="151" cm="1">
        <f t="array" ref="AL1006">_xll.DCEPropSectPipe(AF1006, AG1006, "Sx")</f>
        <v>37813.500833333332</v>
      </c>
      <c r="AM1006" s="11">
        <f>2*Cal!AG1006</f>
        <v>13.000000000000002</v>
      </c>
      <c r="AN1006" s="11">
        <f t="shared" si="227"/>
        <v>53.9</v>
      </c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B1006" s="5" t="s">
        <v>308</v>
      </c>
      <c r="BC1006" s="3">
        <v>903.95793637578049</v>
      </c>
      <c r="BD1006" s="3">
        <v>4.0778971057754453E-3</v>
      </c>
      <c r="BE1006" s="3">
        <v>0.16650998080074733</v>
      </c>
      <c r="BF1006" s="3">
        <v>4.5384412548336028</v>
      </c>
      <c r="BG1006" s="3">
        <v>-3.5244354257188155E-3</v>
      </c>
      <c r="BH1006" s="153">
        <f t="shared" si="228"/>
        <v>4.5384426233258335</v>
      </c>
      <c r="BI1006" s="153">
        <f t="shared" si="229"/>
        <v>0.16655990799430256</v>
      </c>
      <c r="BJ1006" s="8">
        <f t="shared" si="230"/>
        <v>1.9554509969126708</v>
      </c>
      <c r="BK1006" s="8">
        <f t="shared" si="231"/>
        <v>0.38485590913420142</v>
      </c>
      <c r="BL1006" s="8">
        <f t="shared" si="232"/>
        <v>2.3403069060468722</v>
      </c>
      <c r="BM1006" s="8">
        <f t="shared" si="233"/>
        <v>1.2394273873267538E-3</v>
      </c>
      <c r="BN1006" s="7" t="str">
        <f t="shared" si="234"/>
        <v>O/S</v>
      </c>
      <c r="BO1006" s="9">
        <f t="shared" si="235"/>
        <v>0.38485590913420148</v>
      </c>
      <c r="BP1006" s="7" t="str">
        <f t="shared" si="236"/>
        <v>OK</v>
      </c>
      <c r="BQ1006" s="11">
        <f t="shared" si="237"/>
        <v>8.2923076923076913</v>
      </c>
      <c r="BR1006" s="10" t="str">
        <f t="shared" si="238"/>
        <v>-</v>
      </c>
      <c r="BS1006" s="9" t="str" cm="1">
        <f t="array" ref="BS1006">IF(BQ1006&lt;$K$45,"-",IF(BC1006&lt;0,_xll.Dce_5575_1121_SigmaCr1(AN1006,AG1006,$B$23,$D$23),"-"))</f>
        <v>-</v>
      </c>
      <c r="BT1006" s="10">
        <f t="shared" si="239"/>
        <v>0</v>
      </c>
      <c r="BU1006" s="7" t="str">
        <f t="shared" si="240"/>
        <v>OK</v>
      </c>
    </row>
    <row r="1007" spans="27:73">
      <c r="AA1007" s="6" t="s">
        <v>282</v>
      </c>
      <c r="AB1007" s="5" t="s">
        <v>283</v>
      </c>
      <c r="AC1007" s="5" t="s">
        <v>284</v>
      </c>
      <c r="AD1007" s="4">
        <v>8.75</v>
      </c>
      <c r="AE1007" s="4">
        <v>28</v>
      </c>
      <c r="AF1007" s="5">
        <v>114.3</v>
      </c>
      <c r="AG1007" s="5">
        <v>6.5000000000000009</v>
      </c>
      <c r="AH1007" s="6" t="str">
        <f t="shared" si="226"/>
        <v>114.3 x 6.5</v>
      </c>
      <c r="AI1007" s="11" cm="1">
        <f t="array" ref="AI1007">_xll.DCEPropSectPipe(AF1007, AG1007, "Area")</f>
        <v>2201.3139723703698</v>
      </c>
      <c r="AJ1007" s="151" cm="1">
        <f t="array" ref="AJ1007">_xll.DCEPropSectPipe(AF1007, AG1007, "Ix")</f>
        <v>3209265.3722516391</v>
      </c>
      <c r="AK1007" s="151" cm="1">
        <f t="array" ref="AK1007">_xll.DCEPropSectPipe(AF1007, AG1007, "W")</f>
        <v>56155.124623825708</v>
      </c>
      <c r="AL1007" s="151" cm="1">
        <f t="array" ref="AL1007">_xll.DCEPropSectPipe(AF1007, AG1007, "Sx")</f>
        <v>37813.500833333332</v>
      </c>
      <c r="AM1007" s="11">
        <f>2*Cal!AG1007</f>
        <v>13.000000000000002</v>
      </c>
      <c r="AN1007" s="11">
        <f t="shared" si="227"/>
        <v>53.9</v>
      </c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B1007" s="5" t="s">
        <v>308</v>
      </c>
      <c r="BC1007" s="3">
        <v>903.95793637578049</v>
      </c>
      <c r="BD1007" s="3">
        <v>4.0778971057754453E-3</v>
      </c>
      <c r="BE1007" s="3">
        <v>0.2480536742288052</v>
      </c>
      <c r="BF1007" s="3">
        <v>4.4477554552958889</v>
      </c>
      <c r="BG1007" s="3">
        <v>-5.3085154094955726E-3</v>
      </c>
      <c r="BH1007" s="153">
        <f t="shared" si="228"/>
        <v>4.4477586232225095</v>
      </c>
      <c r="BI1007" s="153">
        <f t="shared" si="229"/>
        <v>0.24808719141305041</v>
      </c>
      <c r="BJ1007" s="8">
        <f t="shared" si="230"/>
        <v>1.9554509969126708</v>
      </c>
      <c r="BK1007" s="8">
        <f t="shared" si="231"/>
        <v>0.37716598635665721</v>
      </c>
      <c r="BL1007" s="8">
        <f t="shared" si="232"/>
        <v>2.332616983269328</v>
      </c>
      <c r="BM1007" s="8">
        <f t="shared" si="233"/>
        <v>1.8460988792862885E-3</v>
      </c>
      <c r="BN1007" s="7" t="str">
        <f t="shared" si="234"/>
        <v>O/S</v>
      </c>
      <c r="BO1007" s="9">
        <f t="shared" si="235"/>
        <v>0.37716598635665732</v>
      </c>
      <c r="BP1007" s="7" t="str">
        <f t="shared" si="236"/>
        <v>OK</v>
      </c>
      <c r="BQ1007" s="11">
        <f t="shared" si="237"/>
        <v>8.2923076923076913</v>
      </c>
      <c r="BR1007" s="10" t="str">
        <f t="shared" si="238"/>
        <v>-</v>
      </c>
      <c r="BS1007" s="9" t="str" cm="1">
        <f t="array" ref="BS1007">IF(BQ1007&lt;$K$45,"-",IF(BC1007&lt;0,_xll.Dce_5575_1121_SigmaCr1(AN1007,AG1007,$B$23,$D$23),"-"))</f>
        <v>-</v>
      </c>
      <c r="BT1007" s="10">
        <f t="shared" si="239"/>
        <v>0</v>
      </c>
      <c r="BU1007" s="7" t="str">
        <f t="shared" si="240"/>
        <v>OK</v>
      </c>
    </row>
    <row r="1008" spans="27:73">
      <c r="AA1008" s="6" t="s">
        <v>282</v>
      </c>
      <c r="AB1008" s="5" t="s">
        <v>283</v>
      </c>
      <c r="AC1008" s="5" t="s">
        <v>284</v>
      </c>
      <c r="AD1008" s="4">
        <v>8.75</v>
      </c>
      <c r="AE1008" s="4">
        <v>28</v>
      </c>
      <c r="AF1008" s="5">
        <v>114.3</v>
      </c>
      <c r="AG1008" s="5">
        <v>6.5000000000000009</v>
      </c>
      <c r="AH1008" s="6" t="str">
        <f t="shared" si="226"/>
        <v>114.3 x 6.5</v>
      </c>
      <c r="AI1008" s="11" cm="1">
        <f t="array" ref="AI1008">_xll.DCEPropSectPipe(AF1008, AG1008, "Area")</f>
        <v>2201.3139723703698</v>
      </c>
      <c r="AJ1008" s="151" cm="1">
        <f t="array" ref="AJ1008">_xll.DCEPropSectPipe(AF1008, AG1008, "Ix")</f>
        <v>3209265.3722516391</v>
      </c>
      <c r="AK1008" s="151" cm="1">
        <f t="array" ref="AK1008">_xll.DCEPropSectPipe(AF1008, AG1008, "W")</f>
        <v>56155.124623825708</v>
      </c>
      <c r="AL1008" s="151" cm="1">
        <f t="array" ref="AL1008">_xll.DCEPropSectPipe(AF1008, AG1008, "Sx")</f>
        <v>37813.500833333332</v>
      </c>
      <c r="AM1008" s="11">
        <f>2*Cal!AG1008</f>
        <v>13.000000000000002</v>
      </c>
      <c r="AN1008" s="11">
        <f t="shared" si="227"/>
        <v>53.9</v>
      </c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B1008" s="5" t="s">
        <v>308</v>
      </c>
      <c r="BC1008" s="3">
        <v>903.95793637577981</v>
      </c>
      <c r="BD1008" s="3">
        <v>4.0778971057735362E-3</v>
      </c>
      <c r="BE1008" s="3">
        <v>-1.6647947124083877</v>
      </c>
      <c r="BF1008" s="3">
        <v>4.4477554552960576</v>
      </c>
      <c r="BG1008" s="3">
        <v>4.2244604911006976E-3</v>
      </c>
      <c r="BH1008" s="153">
        <f t="shared" si="228"/>
        <v>4.4477574614835156</v>
      </c>
      <c r="BI1008" s="153">
        <f t="shared" si="229"/>
        <v>1.6647997067838918</v>
      </c>
      <c r="BJ1008" s="8">
        <f t="shared" si="230"/>
        <v>1.9554509969126692</v>
      </c>
      <c r="BK1008" s="8">
        <f t="shared" si="231"/>
        <v>0.37716588784222099</v>
      </c>
      <c r="BL1008" s="8">
        <f t="shared" si="232"/>
        <v>2.33261688475489</v>
      </c>
      <c r="BM1008" s="8">
        <f t="shared" si="233"/>
        <v>1.2388325473090956E-2</v>
      </c>
      <c r="BN1008" s="7" t="str">
        <f t="shared" si="234"/>
        <v>O/S</v>
      </c>
      <c r="BO1008" s="9">
        <f t="shared" si="235"/>
        <v>0.37716588784222105</v>
      </c>
      <c r="BP1008" s="7" t="str">
        <f t="shared" si="236"/>
        <v>OK</v>
      </c>
      <c r="BQ1008" s="11">
        <f t="shared" si="237"/>
        <v>8.2923076923076913</v>
      </c>
      <c r="BR1008" s="10" t="str">
        <f t="shared" si="238"/>
        <v>-</v>
      </c>
      <c r="BS1008" s="9" t="str" cm="1">
        <f t="array" ref="BS1008">IF(BQ1008&lt;$K$45,"-",IF(BC1008&lt;0,_xll.Dce_5575_1121_SigmaCr1(AN1008,AG1008,$B$23,$D$23),"-"))</f>
        <v>-</v>
      </c>
      <c r="BT1008" s="10">
        <f t="shared" si="239"/>
        <v>0</v>
      </c>
      <c r="BU1008" s="7" t="str">
        <f t="shared" si="240"/>
        <v>OK</v>
      </c>
    </row>
    <row r="1009" spans="27:73">
      <c r="AA1009" s="6" t="s">
        <v>282</v>
      </c>
      <c r="AB1009" s="5" t="s">
        <v>283</v>
      </c>
      <c r="AC1009" s="5" t="s">
        <v>284</v>
      </c>
      <c r="AD1009" s="4">
        <v>9.19</v>
      </c>
      <c r="AE1009" s="4">
        <v>28</v>
      </c>
      <c r="AF1009" s="5">
        <v>114.3</v>
      </c>
      <c r="AG1009" s="5">
        <v>6.5000000000000009</v>
      </c>
      <c r="AH1009" s="6" t="str">
        <f t="shared" si="226"/>
        <v>114.3 x 6.5</v>
      </c>
      <c r="AI1009" s="11" cm="1">
        <f t="array" ref="AI1009">_xll.DCEPropSectPipe(AF1009, AG1009, "Area")</f>
        <v>2201.3139723703698</v>
      </c>
      <c r="AJ1009" s="151" cm="1">
        <f t="array" ref="AJ1009">_xll.DCEPropSectPipe(AF1009, AG1009, "Ix")</f>
        <v>3209265.3722516391</v>
      </c>
      <c r="AK1009" s="151" cm="1">
        <f t="array" ref="AK1009">_xll.DCEPropSectPipe(AF1009, AG1009, "W")</f>
        <v>56155.124623825708</v>
      </c>
      <c r="AL1009" s="151" cm="1">
        <f t="array" ref="AL1009">_xll.DCEPropSectPipe(AF1009, AG1009, "Sx")</f>
        <v>37813.500833333332</v>
      </c>
      <c r="AM1009" s="11">
        <f>2*Cal!AG1009</f>
        <v>13.000000000000002</v>
      </c>
      <c r="AN1009" s="11">
        <f t="shared" si="227"/>
        <v>53.9</v>
      </c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B1009" s="5" t="s">
        <v>308</v>
      </c>
      <c r="BC1009" s="3">
        <v>903.95793637577981</v>
      </c>
      <c r="BD1009" s="3">
        <v>4.0778971057735362E-3</v>
      </c>
      <c r="BE1009" s="3">
        <v>-1.5832510189803299</v>
      </c>
      <c r="BF1009" s="3">
        <v>5.1582654590373398</v>
      </c>
      <c r="BG1009" s="3">
        <v>2.4403805073247762E-3</v>
      </c>
      <c r="BH1009" s="153">
        <f t="shared" si="228"/>
        <v>5.1582660363105273</v>
      </c>
      <c r="BI1009" s="153">
        <f t="shared" si="229"/>
        <v>1.5832562705851059</v>
      </c>
      <c r="BJ1009" s="8">
        <f t="shared" si="230"/>
        <v>1.9554509969126692</v>
      </c>
      <c r="BK1009" s="8">
        <f t="shared" si="231"/>
        <v>0.43741638480946304</v>
      </c>
      <c r="BL1009" s="8">
        <f t="shared" si="232"/>
        <v>2.3928673817221324</v>
      </c>
      <c r="BM1009" s="8">
        <f t="shared" si="233"/>
        <v>1.1781533782950467E-2</v>
      </c>
      <c r="BN1009" s="7" t="str">
        <f t="shared" si="234"/>
        <v>O/S</v>
      </c>
      <c r="BO1009" s="9">
        <f t="shared" si="235"/>
        <v>0.43741638480946315</v>
      </c>
      <c r="BP1009" s="7" t="str">
        <f t="shared" si="236"/>
        <v>OK</v>
      </c>
      <c r="BQ1009" s="11">
        <f t="shared" si="237"/>
        <v>8.2923076923076913</v>
      </c>
      <c r="BR1009" s="10" t="str">
        <f t="shared" si="238"/>
        <v>-</v>
      </c>
      <c r="BS1009" s="9" t="str" cm="1">
        <f t="array" ref="BS1009">IF(BQ1009&lt;$K$45,"-",IF(BC1009&lt;0,_xll.Dce_5575_1121_SigmaCr1(AN1009,AG1009,$B$23,$D$23),"-"))</f>
        <v>-</v>
      </c>
      <c r="BT1009" s="10">
        <f t="shared" si="239"/>
        <v>0</v>
      </c>
      <c r="BU1009" s="7" t="str">
        <f t="shared" si="240"/>
        <v>OK</v>
      </c>
    </row>
    <row r="1010" spans="27:73">
      <c r="AA1010" s="6" t="s">
        <v>282</v>
      </c>
      <c r="AB1010" s="5" t="s">
        <v>283</v>
      </c>
      <c r="AC1010" s="5" t="s">
        <v>284</v>
      </c>
      <c r="AD1010" s="4">
        <v>9.6199999999999992</v>
      </c>
      <c r="AE1010" s="4">
        <v>28</v>
      </c>
      <c r="AF1010" s="5">
        <v>114.3</v>
      </c>
      <c r="AG1010" s="5">
        <v>6.5000000000000009</v>
      </c>
      <c r="AH1010" s="6" t="str">
        <f t="shared" si="226"/>
        <v>114.3 x 6.5</v>
      </c>
      <c r="AI1010" s="11" cm="1">
        <f t="array" ref="AI1010">_xll.DCEPropSectPipe(AF1010, AG1010, "Area")</f>
        <v>2201.3139723703698</v>
      </c>
      <c r="AJ1010" s="151" cm="1">
        <f t="array" ref="AJ1010">_xll.DCEPropSectPipe(AF1010, AG1010, "Ix")</f>
        <v>3209265.3722516391</v>
      </c>
      <c r="AK1010" s="151" cm="1">
        <f t="array" ref="AK1010">_xll.DCEPropSectPipe(AF1010, AG1010, "W")</f>
        <v>56155.124623825708</v>
      </c>
      <c r="AL1010" s="151" cm="1">
        <f t="array" ref="AL1010">_xll.DCEPropSectPipe(AF1010, AG1010, "Sx")</f>
        <v>37813.500833333332</v>
      </c>
      <c r="AM1010" s="11">
        <f>2*Cal!AG1010</f>
        <v>13.000000000000002</v>
      </c>
      <c r="AN1010" s="11">
        <f t="shared" si="227"/>
        <v>53.9</v>
      </c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B1010" s="5" t="s">
        <v>308</v>
      </c>
      <c r="BC1010" s="3">
        <v>903.95793637577981</v>
      </c>
      <c r="BD1010" s="3">
        <v>4.0778971057735362E-3</v>
      </c>
      <c r="BE1010" s="3">
        <v>-1.5017073255522719</v>
      </c>
      <c r="BF1010" s="3">
        <v>5.8331000969038458</v>
      </c>
      <c r="BG1010" s="3">
        <v>6.563005235488544E-4</v>
      </c>
      <c r="BH1010" s="153">
        <f t="shared" si="228"/>
        <v>5.8331001338250683</v>
      </c>
      <c r="BI1010" s="153">
        <f t="shared" si="229"/>
        <v>1.5017128623216098</v>
      </c>
      <c r="BJ1010" s="8">
        <f t="shared" si="230"/>
        <v>1.9554509969126692</v>
      </c>
      <c r="BK1010" s="8">
        <f t="shared" si="231"/>
        <v>0.49464171774170912</v>
      </c>
      <c r="BL1010" s="8">
        <f t="shared" si="232"/>
        <v>2.4500927146543785</v>
      </c>
      <c r="BM1010" s="8">
        <f t="shared" si="233"/>
        <v>1.1174742300685716E-2</v>
      </c>
      <c r="BN1010" s="7" t="str">
        <f t="shared" si="234"/>
        <v>O/S</v>
      </c>
      <c r="BO1010" s="9">
        <f t="shared" si="235"/>
        <v>0.49464171774170917</v>
      </c>
      <c r="BP1010" s="7" t="str">
        <f t="shared" si="236"/>
        <v>OK</v>
      </c>
      <c r="BQ1010" s="11">
        <f t="shared" si="237"/>
        <v>8.2923076923076913</v>
      </c>
      <c r="BR1010" s="10" t="str">
        <f t="shared" si="238"/>
        <v>-</v>
      </c>
      <c r="BS1010" s="9" t="str" cm="1">
        <f t="array" ref="BS1010">IF(BQ1010&lt;$K$45,"-",IF(BC1010&lt;0,_xll.Dce_5575_1121_SigmaCr1(AN1010,AG1010,$B$23,$D$23),"-"))</f>
        <v>-</v>
      </c>
      <c r="BT1010" s="10">
        <f t="shared" si="239"/>
        <v>0</v>
      </c>
      <c r="BU1010" s="7" t="str">
        <f t="shared" si="240"/>
        <v>OK</v>
      </c>
    </row>
    <row r="1011" spans="27:73">
      <c r="AA1011" s="6" t="s">
        <v>282</v>
      </c>
      <c r="AB1011" s="5" t="s">
        <v>283</v>
      </c>
      <c r="AC1011" s="5" t="s">
        <v>284</v>
      </c>
      <c r="AD1011" s="4">
        <v>10.06</v>
      </c>
      <c r="AE1011" s="4">
        <v>28</v>
      </c>
      <c r="AF1011" s="5">
        <v>114.3</v>
      </c>
      <c r="AG1011" s="5">
        <v>6.5000000000000009</v>
      </c>
      <c r="AH1011" s="6" t="str">
        <f t="shared" si="226"/>
        <v>114.3 x 6.5</v>
      </c>
      <c r="AI1011" s="11" cm="1">
        <f t="array" ref="AI1011">_xll.DCEPropSectPipe(AF1011, AG1011, "Area")</f>
        <v>2201.3139723703698</v>
      </c>
      <c r="AJ1011" s="151" cm="1">
        <f t="array" ref="AJ1011">_xll.DCEPropSectPipe(AF1011, AG1011, "Ix")</f>
        <v>3209265.3722516391</v>
      </c>
      <c r="AK1011" s="151" cm="1">
        <f t="array" ref="AK1011">_xll.DCEPropSectPipe(AF1011, AG1011, "W")</f>
        <v>56155.124623825708</v>
      </c>
      <c r="AL1011" s="151" cm="1">
        <f t="array" ref="AL1011">_xll.DCEPropSectPipe(AF1011, AG1011, "Sx")</f>
        <v>37813.500833333332</v>
      </c>
      <c r="AM1011" s="11">
        <f>2*Cal!AG1011</f>
        <v>13.000000000000002</v>
      </c>
      <c r="AN1011" s="11">
        <f t="shared" si="227"/>
        <v>53.9</v>
      </c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B1011" s="5" t="s">
        <v>308</v>
      </c>
      <c r="BC1011" s="3">
        <v>903.95793637577981</v>
      </c>
      <c r="BD1011" s="3">
        <v>4.0778971057735362E-3</v>
      </c>
      <c r="BE1011" s="3">
        <v>-1.4201636321242139</v>
      </c>
      <c r="BF1011" s="3">
        <v>6.4722593688955765</v>
      </c>
      <c r="BG1011" s="3">
        <v>-1.1277794602270674E-3</v>
      </c>
      <c r="BH1011" s="153">
        <f t="shared" si="228"/>
        <v>6.4722594671523392</v>
      </c>
      <c r="BI1011" s="153">
        <f t="shared" si="229"/>
        <v>1.420169486805376</v>
      </c>
      <c r="BJ1011" s="8">
        <f t="shared" si="230"/>
        <v>1.9554509969126692</v>
      </c>
      <c r="BK1011" s="8">
        <f t="shared" si="231"/>
        <v>0.54884186231223064</v>
      </c>
      <c r="BL1011" s="8">
        <f t="shared" si="232"/>
        <v>2.5042928592248996</v>
      </c>
      <c r="BM1011" s="8">
        <f t="shared" si="233"/>
        <v>1.0567951062104177E-2</v>
      </c>
      <c r="BN1011" s="7" t="str">
        <f t="shared" si="234"/>
        <v>O/S</v>
      </c>
      <c r="BO1011" s="9">
        <f t="shared" si="235"/>
        <v>0.54884186231223064</v>
      </c>
      <c r="BP1011" s="7" t="str">
        <f t="shared" si="236"/>
        <v>OK</v>
      </c>
      <c r="BQ1011" s="11">
        <f t="shared" si="237"/>
        <v>8.2923076923076913</v>
      </c>
      <c r="BR1011" s="10" t="str">
        <f t="shared" si="238"/>
        <v>-</v>
      </c>
      <c r="BS1011" s="9" t="str" cm="1">
        <f t="array" ref="BS1011">IF(BQ1011&lt;$K$45,"-",IF(BC1011&lt;0,_xll.Dce_5575_1121_SigmaCr1(AN1011,AG1011,$B$23,$D$23),"-"))</f>
        <v>-</v>
      </c>
      <c r="BT1011" s="10">
        <f t="shared" si="239"/>
        <v>0</v>
      </c>
      <c r="BU1011" s="7" t="str">
        <f t="shared" si="240"/>
        <v>OK</v>
      </c>
    </row>
    <row r="1012" spans="27:73">
      <c r="AA1012" s="6" t="s">
        <v>282</v>
      </c>
      <c r="AB1012" s="5" t="s">
        <v>283</v>
      </c>
      <c r="AC1012" s="5" t="s">
        <v>284</v>
      </c>
      <c r="AD1012" s="4">
        <v>10.5</v>
      </c>
      <c r="AE1012" s="4">
        <v>28</v>
      </c>
      <c r="AF1012" s="5">
        <v>114.3</v>
      </c>
      <c r="AG1012" s="5">
        <v>6.5000000000000009</v>
      </c>
      <c r="AH1012" s="6" t="str">
        <f t="shared" si="226"/>
        <v>114.3 x 6.5</v>
      </c>
      <c r="AI1012" s="11" cm="1">
        <f t="array" ref="AI1012">_xll.DCEPropSectPipe(AF1012, AG1012, "Area")</f>
        <v>2201.3139723703698</v>
      </c>
      <c r="AJ1012" s="151" cm="1">
        <f t="array" ref="AJ1012">_xll.DCEPropSectPipe(AF1012, AG1012, "Ix")</f>
        <v>3209265.3722516391</v>
      </c>
      <c r="AK1012" s="151" cm="1">
        <f t="array" ref="AK1012">_xll.DCEPropSectPipe(AF1012, AG1012, "W")</f>
        <v>56155.124623825708</v>
      </c>
      <c r="AL1012" s="151" cm="1">
        <f t="array" ref="AL1012">_xll.DCEPropSectPipe(AF1012, AG1012, "Sx")</f>
        <v>37813.500833333332</v>
      </c>
      <c r="AM1012" s="11">
        <f>2*Cal!AG1012</f>
        <v>13.000000000000002</v>
      </c>
      <c r="AN1012" s="11">
        <f t="shared" si="227"/>
        <v>53.9</v>
      </c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B1012" s="5" t="s">
        <v>308</v>
      </c>
      <c r="BC1012" s="3">
        <v>903.95793637577981</v>
      </c>
      <c r="BD1012" s="3">
        <v>4.0778971057735362E-3</v>
      </c>
      <c r="BE1012" s="3">
        <v>-1.3386199386961561</v>
      </c>
      <c r="BF1012" s="3">
        <v>7.075743275012532</v>
      </c>
      <c r="BG1012" s="3">
        <v>-2.911859444002989E-3</v>
      </c>
      <c r="BH1012" s="153">
        <f t="shared" si="228"/>
        <v>7.0757438741669061</v>
      </c>
      <c r="BI1012" s="153">
        <f t="shared" si="229"/>
        <v>1.3386261500208734</v>
      </c>
      <c r="BJ1012" s="8">
        <f t="shared" si="230"/>
        <v>1.9554509969126692</v>
      </c>
      <c r="BK1012" s="8">
        <f t="shared" si="231"/>
        <v>0.60001680477293451</v>
      </c>
      <c r="BL1012" s="8">
        <f t="shared" si="232"/>
        <v>2.5554678016856038</v>
      </c>
      <c r="BM1012" s="8">
        <f t="shared" si="233"/>
        <v>9.9611601117382646E-3</v>
      </c>
      <c r="BN1012" s="7" t="str">
        <f t="shared" si="234"/>
        <v>O/S</v>
      </c>
      <c r="BO1012" s="9">
        <f t="shared" si="235"/>
        <v>0.60001680477293462</v>
      </c>
      <c r="BP1012" s="7" t="str">
        <f t="shared" si="236"/>
        <v>OK</v>
      </c>
      <c r="BQ1012" s="11">
        <f t="shared" si="237"/>
        <v>8.2923076923076913</v>
      </c>
      <c r="BR1012" s="10" t="str">
        <f t="shared" si="238"/>
        <v>-</v>
      </c>
      <c r="BS1012" s="9" t="str" cm="1">
        <f t="array" ref="BS1012">IF(BQ1012&lt;$K$45,"-",IF(BC1012&lt;0,_xll.Dce_5575_1121_SigmaCr1(AN1012,AG1012,$B$23,$D$23),"-"))</f>
        <v>-</v>
      </c>
      <c r="BT1012" s="10">
        <f t="shared" si="239"/>
        <v>0</v>
      </c>
      <c r="BU1012" s="7" t="str">
        <f t="shared" si="240"/>
        <v>OK</v>
      </c>
    </row>
    <row r="1013" spans="27:73">
      <c r="AA1013" s="6" t="s">
        <v>282</v>
      </c>
      <c r="AB1013" s="5" t="s">
        <v>283</v>
      </c>
      <c r="AC1013" s="5" t="s">
        <v>284</v>
      </c>
      <c r="AD1013" s="4">
        <v>10.5</v>
      </c>
      <c r="AE1013" s="4">
        <v>28</v>
      </c>
      <c r="AF1013" s="5">
        <v>114.3</v>
      </c>
      <c r="AG1013" s="5">
        <v>6.5000000000000009</v>
      </c>
      <c r="AH1013" s="6" t="str">
        <f t="shared" si="226"/>
        <v>114.3 x 6.5</v>
      </c>
      <c r="AI1013" s="11" cm="1">
        <f t="array" ref="AI1013">_xll.DCEPropSectPipe(AF1013, AG1013, "Area")</f>
        <v>2201.3139723703698</v>
      </c>
      <c r="AJ1013" s="151" cm="1">
        <f t="array" ref="AJ1013">_xll.DCEPropSectPipe(AF1013, AG1013, "Ix")</f>
        <v>3209265.3722516391</v>
      </c>
      <c r="AK1013" s="151" cm="1">
        <f t="array" ref="AK1013">_xll.DCEPropSectPipe(AF1013, AG1013, "W")</f>
        <v>56155.124623825708</v>
      </c>
      <c r="AL1013" s="151" cm="1">
        <f t="array" ref="AL1013">_xll.DCEPropSectPipe(AF1013, AG1013, "Sx")</f>
        <v>37813.500833333332</v>
      </c>
      <c r="AM1013" s="11">
        <f>2*Cal!AG1013</f>
        <v>13.000000000000002</v>
      </c>
      <c r="AN1013" s="11">
        <f t="shared" si="227"/>
        <v>53.9</v>
      </c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B1013" s="5" t="s">
        <v>308</v>
      </c>
      <c r="BC1013" s="3">
        <v>1304.1800780604378</v>
      </c>
      <c r="BD1013" s="3">
        <v>4.0778971057792652E-3</v>
      </c>
      <c r="BE1013" s="3">
        <v>0.38278640341233883</v>
      </c>
      <c r="BF1013" s="3">
        <v>7.0757432750122549</v>
      </c>
      <c r="BG1013" s="3">
        <v>2.2417189233756621E-3</v>
      </c>
      <c r="BH1013" s="153">
        <f t="shared" si="228"/>
        <v>7.0757436301200798</v>
      </c>
      <c r="BI1013" s="153">
        <f t="shared" si="229"/>
        <v>0.38280812410678944</v>
      </c>
      <c r="BJ1013" s="8">
        <f t="shared" si="230"/>
        <v>2.8212156021569244</v>
      </c>
      <c r="BK1013" s="8">
        <f t="shared" si="231"/>
        <v>0.60001678407798009</v>
      </c>
      <c r="BL1013" s="8">
        <f t="shared" si="232"/>
        <v>3.4212323862349043</v>
      </c>
      <c r="BM1013" s="8">
        <f t="shared" si="233"/>
        <v>2.8486019164069387E-3</v>
      </c>
      <c r="BN1013" s="7" t="str">
        <f t="shared" si="234"/>
        <v>O/S</v>
      </c>
      <c r="BO1013" s="9">
        <f t="shared" si="235"/>
        <v>0.6000167840779802</v>
      </c>
      <c r="BP1013" s="7" t="str">
        <f t="shared" si="236"/>
        <v>OK</v>
      </c>
      <c r="BQ1013" s="11">
        <f t="shared" si="237"/>
        <v>8.2923076923076913</v>
      </c>
      <c r="BR1013" s="10" t="str">
        <f t="shared" si="238"/>
        <v>-</v>
      </c>
      <c r="BS1013" s="9" t="str" cm="1">
        <f t="array" ref="BS1013">IF(BQ1013&lt;$K$45,"-",IF(BC1013&lt;0,_xll.Dce_5575_1121_SigmaCr1(AN1013,AG1013,$B$23,$D$23),"-"))</f>
        <v>-</v>
      </c>
      <c r="BT1013" s="10">
        <f t="shared" si="239"/>
        <v>0</v>
      </c>
      <c r="BU1013" s="7" t="str">
        <f t="shared" si="240"/>
        <v>OK</v>
      </c>
    </row>
    <row r="1014" spans="27:73">
      <c r="AA1014" s="6" t="s">
        <v>282</v>
      </c>
      <c r="AB1014" s="5" t="s">
        <v>283</v>
      </c>
      <c r="AC1014" s="5" t="s">
        <v>284</v>
      </c>
      <c r="AD1014" s="4">
        <v>10.94</v>
      </c>
      <c r="AE1014" s="4">
        <v>28</v>
      </c>
      <c r="AF1014" s="5">
        <v>114.3</v>
      </c>
      <c r="AG1014" s="5">
        <v>6.5000000000000009</v>
      </c>
      <c r="AH1014" s="6" t="str">
        <f t="shared" si="226"/>
        <v>114.3 x 6.5</v>
      </c>
      <c r="AI1014" s="11" cm="1">
        <f t="array" ref="AI1014">_xll.DCEPropSectPipe(AF1014, AG1014, "Area")</f>
        <v>2201.3139723703698</v>
      </c>
      <c r="AJ1014" s="151" cm="1">
        <f t="array" ref="AJ1014">_xll.DCEPropSectPipe(AF1014, AG1014, "Ix")</f>
        <v>3209265.3722516391</v>
      </c>
      <c r="AK1014" s="151" cm="1">
        <f t="array" ref="AK1014">_xll.DCEPropSectPipe(AF1014, AG1014, "W")</f>
        <v>56155.124623825708</v>
      </c>
      <c r="AL1014" s="151" cm="1">
        <f t="array" ref="AL1014">_xll.DCEPropSectPipe(AF1014, AG1014, "Sx")</f>
        <v>37813.500833333332</v>
      </c>
      <c r="AM1014" s="11">
        <f>2*Cal!AG1014</f>
        <v>13.000000000000002</v>
      </c>
      <c r="AN1014" s="11">
        <f t="shared" si="227"/>
        <v>53.9</v>
      </c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B1014" s="5" t="s">
        <v>308</v>
      </c>
      <c r="BC1014" s="3">
        <v>1304.1800780604378</v>
      </c>
      <c r="BD1014" s="3">
        <v>4.0778971057792652E-3</v>
      </c>
      <c r="BE1014" s="3">
        <v>0.46433009684039672</v>
      </c>
      <c r="BF1014" s="3">
        <v>6.8904365405819687</v>
      </c>
      <c r="BG1014" s="3">
        <v>4.5763893959723342E-4</v>
      </c>
      <c r="BH1014" s="153">
        <f t="shared" si="228"/>
        <v>6.8904365557793659</v>
      </c>
      <c r="BI1014" s="153">
        <f t="shared" si="229"/>
        <v>0.46434800320085101</v>
      </c>
      <c r="BJ1014" s="8">
        <f t="shared" si="230"/>
        <v>2.8212156021569244</v>
      </c>
      <c r="BK1014" s="8">
        <f t="shared" si="231"/>
        <v>0.58430290853004319</v>
      </c>
      <c r="BL1014" s="8">
        <f t="shared" si="232"/>
        <v>3.4055185106869676</v>
      </c>
      <c r="BM1014" s="8">
        <f t="shared" si="233"/>
        <v>3.4553671369541858E-3</v>
      </c>
      <c r="BN1014" s="7" t="str">
        <f t="shared" si="234"/>
        <v>O/S</v>
      </c>
      <c r="BO1014" s="9">
        <f t="shared" si="235"/>
        <v>0.5843029085300433</v>
      </c>
      <c r="BP1014" s="7" t="str">
        <f t="shared" si="236"/>
        <v>OK</v>
      </c>
      <c r="BQ1014" s="11">
        <f t="shared" si="237"/>
        <v>8.2923076923076913</v>
      </c>
      <c r="BR1014" s="10" t="str">
        <f t="shared" si="238"/>
        <v>-</v>
      </c>
      <c r="BS1014" s="9" t="str" cm="1">
        <f t="array" ref="BS1014">IF(BQ1014&lt;$K$45,"-",IF(BC1014&lt;0,_xll.Dce_5575_1121_SigmaCr1(AN1014,AG1014,$B$23,$D$23),"-"))</f>
        <v>-</v>
      </c>
      <c r="BT1014" s="10">
        <f t="shared" si="239"/>
        <v>0</v>
      </c>
      <c r="BU1014" s="7" t="str">
        <f t="shared" si="240"/>
        <v>OK</v>
      </c>
    </row>
    <row r="1015" spans="27:73">
      <c r="AA1015" s="6" t="s">
        <v>282</v>
      </c>
      <c r="AB1015" s="5" t="s">
        <v>283</v>
      </c>
      <c r="AC1015" s="5" t="s">
        <v>284</v>
      </c>
      <c r="AD1015" s="4">
        <v>11.38</v>
      </c>
      <c r="AE1015" s="4">
        <v>28</v>
      </c>
      <c r="AF1015" s="5">
        <v>114.3</v>
      </c>
      <c r="AG1015" s="5">
        <v>6.5000000000000009</v>
      </c>
      <c r="AH1015" s="6" t="str">
        <f t="shared" si="226"/>
        <v>114.3 x 6.5</v>
      </c>
      <c r="AI1015" s="11" cm="1">
        <f t="array" ref="AI1015">_xll.DCEPropSectPipe(AF1015, AG1015, "Area")</f>
        <v>2201.3139723703698</v>
      </c>
      <c r="AJ1015" s="151" cm="1">
        <f t="array" ref="AJ1015">_xll.DCEPropSectPipe(AF1015, AG1015, "Ix")</f>
        <v>3209265.3722516391</v>
      </c>
      <c r="AK1015" s="151" cm="1">
        <f t="array" ref="AK1015">_xll.DCEPropSectPipe(AF1015, AG1015, "W")</f>
        <v>56155.124623825708</v>
      </c>
      <c r="AL1015" s="151" cm="1">
        <f t="array" ref="AL1015">_xll.DCEPropSectPipe(AF1015, AG1015, "Sx")</f>
        <v>37813.500833333332</v>
      </c>
      <c r="AM1015" s="11">
        <f>2*Cal!AG1015</f>
        <v>13.000000000000002</v>
      </c>
      <c r="AN1015" s="11">
        <f t="shared" si="227"/>
        <v>53.9</v>
      </c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B1015" s="5" t="s">
        <v>308</v>
      </c>
      <c r="BC1015" s="3">
        <v>1304.1800780604378</v>
      </c>
      <c r="BD1015" s="3">
        <v>4.0778971057792652E-3</v>
      </c>
      <c r="BE1015" s="3">
        <v>0.54587379026845473</v>
      </c>
      <c r="BF1015" s="3">
        <v>6.6694544402769074</v>
      </c>
      <c r="BG1015" s="3">
        <v>-1.326441044181195E-3</v>
      </c>
      <c r="BH1015" s="153">
        <f t="shared" si="228"/>
        <v>6.6694545721801868</v>
      </c>
      <c r="BI1015" s="153">
        <f t="shared" si="229"/>
        <v>0.54588902182298393</v>
      </c>
      <c r="BJ1015" s="8">
        <f t="shared" si="230"/>
        <v>2.8212156021569244</v>
      </c>
      <c r="BK1015" s="8">
        <f t="shared" si="231"/>
        <v>0.56556383231847296</v>
      </c>
      <c r="BL1015" s="8">
        <f t="shared" si="232"/>
        <v>3.3867794344753972</v>
      </c>
      <c r="BM1015" s="8">
        <f t="shared" si="233"/>
        <v>4.0621408371068627E-3</v>
      </c>
      <c r="BN1015" s="7" t="str">
        <f t="shared" si="234"/>
        <v>O/S</v>
      </c>
      <c r="BO1015" s="9">
        <f t="shared" si="235"/>
        <v>0.56556383231847307</v>
      </c>
      <c r="BP1015" s="7" t="str">
        <f t="shared" si="236"/>
        <v>OK</v>
      </c>
      <c r="BQ1015" s="11">
        <f t="shared" si="237"/>
        <v>8.2923076923076913</v>
      </c>
      <c r="BR1015" s="10" t="str">
        <f t="shared" si="238"/>
        <v>-</v>
      </c>
      <c r="BS1015" s="9" t="str" cm="1">
        <f t="array" ref="BS1015">IF(BQ1015&lt;$K$45,"-",IF(BC1015&lt;0,_xll.Dce_5575_1121_SigmaCr1(AN1015,AG1015,$B$23,$D$23),"-"))</f>
        <v>-</v>
      </c>
      <c r="BT1015" s="10">
        <f t="shared" si="239"/>
        <v>0</v>
      </c>
      <c r="BU1015" s="7" t="str">
        <f t="shared" si="240"/>
        <v>OK</v>
      </c>
    </row>
    <row r="1016" spans="27:73">
      <c r="AA1016" s="6" t="s">
        <v>282</v>
      </c>
      <c r="AB1016" s="5" t="s">
        <v>283</v>
      </c>
      <c r="AC1016" s="5" t="s">
        <v>284</v>
      </c>
      <c r="AD1016" s="4">
        <v>11.81</v>
      </c>
      <c r="AE1016" s="4">
        <v>28</v>
      </c>
      <c r="AF1016" s="5">
        <v>114.3</v>
      </c>
      <c r="AG1016" s="5">
        <v>6.5000000000000009</v>
      </c>
      <c r="AH1016" s="6" t="str">
        <f t="shared" si="226"/>
        <v>114.3 x 6.5</v>
      </c>
      <c r="AI1016" s="11" cm="1">
        <f t="array" ref="AI1016">_xll.DCEPropSectPipe(AF1016, AG1016, "Area")</f>
        <v>2201.3139723703698</v>
      </c>
      <c r="AJ1016" s="151" cm="1">
        <f t="array" ref="AJ1016">_xll.DCEPropSectPipe(AF1016, AG1016, "Ix")</f>
        <v>3209265.3722516391</v>
      </c>
      <c r="AK1016" s="151" cm="1">
        <f t="array" ref="AK1016">_xll.DCEPropSectPipe(AF1016, AG1016, "W")</f>
        <v>56155.124623825708</v>
      </c>
      <c r="AL1016" s="151" cm="1">
        <f t="array" ref="AL1016">_xll.DCEPropSectPipe(AF1016, AG1016, "Sx")</f>
        <v>37813.500833333332</v>
      </c>
      <c r="AM1016" s="11">
        <f>2*Cal!AG1016</f>
        <v>13.000000000000002</v>
      </c>
      <c r="AN1016" s="11">
        <f t="shared" si="227"/>
        <v>53.9</v>
      </c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B1016" s="5" t="s">
        <v>308</v>
      </c>
      <c r="BC1016" s="3">
        <v>1304.1800780604378</v>
      </c>
      <c r="BD1016" s="3">
        <v>4.0778971057792652E-3</v>
      </c>
      <c r="BE1016" s="3">
        <v>0.62741748369651262</v>
      </c>
      <c r="BF1016" s="3">
        <v>6.4127969740970707</v>
      </c>
      <c r="BG1016" s="3">
        <v>-3.1105210279596235E-3</v>
      </c>
      <c r="BH1016" s="153">
        <f t="shared" si="228"/>
        <v>6.4127977284746489</v>
      </c>
      <c r="BI1016" s="153">
        <f t="shared" si="229"/>
        <v>0.62743073569348595</v>
      </c>
      <c r="BJ1016" s="8">
        <f t="shared" si="230"/>
        <v>2.8212156021569244</v>
      </c>
      <c r="BK1016" s="8">
        <f t="shared" si="231"/>
        <v>0.54379955961132453</v>
      </c>
      <c r="BL1016" s="8">
        <f t="shared" si="232"/>
        <v>3.3650151617682491</v>
      </c>
      <c r="BM1016" s="8">
        <f t="shared" si="233"/>
        <v>4.6689197108327005E-3</v>
      </c>
      <c r="BN1016" s="7" t="str">
        <f t="shared" si="234"/>
        <v>O/S</v>
      </c>
      <c r="BO1016" s="9">
        <f t="shared" si="235"/>
        <v>0.54379955961132465</v>
      </c>
      <c r="BP1016" s="7" t="str">
        <f t="shared" si="236"/>
        <v>OK</v>
      </c>
      <c r="BQ1016" s="11">
        <f t="shared" si="237"/>
        <v>8.2923076923076913</v>
      </c>
      <c r="BR1016" s="10" t="str">
        <f t="shared" si="238"/>
        <v>-</v>
      </c>
      <c r="BS1016" s="9" t="str" cm="1">
        <f t="array" ref="BS1016">IF(BQ1016&lt;$K$45,"-",IF(BC1016&lt;0,_xll.Dce_5575_1121_SigmaCr1(AN1016,AG1016,$B$23,$D$23),"-"))</f>
        <v>-</v>
      </c>
      <c r="BT1016" s="10">
        <f t="shared" si="239"/>
        <v>0</v>
      </c>
      <c r="BU1016" s="7" t="str">
        <f t="shared" si="240"/>
        <v>OK</v>
      </c>
    </row>
    <row r="1017" spans="27:73">
      <c r="AA1017" s="6" t="s">
        <v>282</v>
      </c>
      <c r="AB1017" s="5" t="s">
        <v>283</v>
      </c>
      <c r="AC1017" s="5" t="s">
        <v>284</v>
      </c>
      <c r="AD1017" s="4">
        <v>12.25</v>
      </c>
      <c r="AE1017" s="4">
        <v>28</v>
      </c>
      <c r="AF1017" s="5">
        <v>114.3</v>
      </c>
      <c r="AG1017" s="5">
        <v>6.5000000000000009</v>
      </c>
      <c r="AH1017" s="6" t="str">
        <f t="shared" si="226"/>
        <v>114.3 x 6.5</v>
      </c>
      <c r="AI1017" s="11" cm="1">
        <f t="array" ref="AI1017">_xll.DCEPropSectPipe(AF1017, AG1017, "Area")</f>
        <v>2201.3139723703698</v>
      </c>
      <c r="AJ1017" s="151" cm="1">
        <f t="array" ref="AJ1017">_xll.DCEPropSectPipe(AF1017, AG1017, "Ix")</f>
        <v>3209265.3722516391</v>
      </c>
      <c r="AK1017" s="151" cm="1">
        <f t="array" ref="AK1017">_xll.DCEPropSectPipe(AF1017, AG1017, "W")</f>
        <v>56155.124623825708</v>
      </c>
      <c r="AL1017" s="151" cm="1">
        <f t="array" ref="AL1017">_xll.DCEPropSectPipe(AF1017, AG1017, "Sx")</f>
        <v>37813.500833333332</v>
      </c>
      <c r="AM1017" s="11">
        <f>2*Cal!AG1017</f>
        <v>13.000000000000002</v>
      </c>
      <c r="AN1017" s="11">
        <f t="shared" si="227"/>
        <v>53.9</v>
      </c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B1017" s="5" t="s">
        <v>308</v>
      </c>
      <c r="BC1017" s="3">
        <v>1304.1800780604378</v>
      </c>
      <c r="BD1017" s="3">
        <v>4.0778971057792652E-3</v>
      </c>
      <c r="BE1017" s="3">
        <v>0.70896117712457052</v>
      </c>
      <c r="BF1017" s="3">
        <v>6.120464142042457</v>
      </c>
      <c r="BG1017" s="3">
        <v>-4.8946010117380517E-3</v>
      </c>
      <c r="BH1017" s="153">
        <f t="shared" si="228"/>
        <v>6.120466099174684</v>
      </c>
      <c r="BI1017" s="153">
        <f t="shared" si="229"/>
        <v>0.70897290492279175</v>
      </c>
      <c r="BJ1017" s="8">
        <f t="shared" si="230"/>
        <v>2.8212156021569244</v>
      </c>
      <c r="BK1017" s="8">
        <f t="shared" si="231"/>
        <v>0.51901009672714371</v>
      </c>
      <c r="BL1017" s="8">
        <f t="shared" si="232"/>
        <v>3.3402256988840682</v>
      </c>
      <c r="BM1017" s="8">
        <f t="shared" si="233"/>
        <v>5.2757019730340663E-3</v>
      </c>
      <c r="BN1017" s="7" t="str">
        <f t="shared" si="234"/>
        <v>O/S</v>
      </c>
      <c r="BO1017" s="9">
        <f t="shared" si="235"/>
        <v>0.51901009672714371</v>
      </c>
      <c r="BP1017" s="7" t="str">
        <f t="shared" si="236"/>
        <v>OK</v>
      </c>
      <c r="BQ1017" s="11">
        <f t="shared" si="237"/>
        <v>8.2923076923076913</v>
      </c>
      <c r="BR1017" s="10" t="str">
        <f t="shared" si="238"/>
        <v>-</v>
      </c>
      <c r="BS1017" s="9" t="str" cm="1">
        <f t="array" ref="BS1017">IF(BQ1017&lt;$K$45,"-",IF(BC1017&lt;0,_xll.Dce_5575_1121_SigmaCr1(AN1017,AG1017,$B$23,$D$23),"-"))</f>
        <v>-</v>
      </c>
      <c r="BT1017" s="10">
        <f t="shared" si="239"/>
        <v>0</v>
      </c>
      <c r="BU1017" s="7" t="str">
        <f t="shared" si="240"/>
        <v>OK</v>
      </c>
    </row>
    <row r="1018" spans="27:73">
      <c r="AA1018" s="6" t="s">
        <v>282</v>
      </c>
      <c r="AB1018" s="5" t="s">
        <v>283</v>
      </c>
      <c r="AC1018" s="5" t="s">
        <v>284</v>
      </c>
      <c r="AD1018" s="4">
        <v>12.25</v>
      </c>
      <c r="AE1018" s="4">
        <v>28</v>
      </c>
      <c r="AF1018" s="5">
        <v>114.3</v>
      </c>
      <c r="AG1018" s="5">
        <v>6.5000000000000009</v>
      </c>
      <c r="AH1018" s="6" t="str">
        <f t="shared" si="226"/>
        <v>114.3 x 6.5</v>
      </c>
      <c r="AI1018" s="11" cm="1">
        <f t="array" ref="AI1018">_xll.DCEPropSectPipe(AF1018, AG1018, "Area")</f>
        <v>2201.3139723703698</v>
      </c>
      <c r="AJ1018" s="151" cm="1">
        <f t="array" ref="AJ1018">_xll.DCEPropSectPipe(AF1018, AG1018, "Ix")</f>
        <v>3209265.3722516391</v>
      </c>
      <c r="AK1018" s="151" cm="1">
        <f t="array" ref="AK1018">_xll.DCEPropSectPipe(AF1018, AG1018, "W")</f>
        <v>56155.124623825708</v>
      </c>
      <c r="AL1018" s="151" cm="1">
        <f t="array" ref="AL1018">_xll.DCEPropSectPipe(AF1018, AG1018, "Sx")</f>
        <v>37813.500833333332</v>
      </c>
      <c r="AM1018" s="11">
        <f>2*Cal!AG1018</f>
        <v>13.000000000000002</v>
      </c>
      <c r="AN1018" s="11">
        <f t="shared" si="227"/>
        <v>53.9</v>
      </c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B1018" s="5" t="s">
        <v>308</v>
      </c>
      <c r="BC1018" s="3">
        <v>1304.1800780604378</v>
      </c>
      <c r="BD1018" s="3">
        <v>4.0778971057754453E-3</v>
      </c>
      <c r="BE1018" s="3">
        <v>-1.1844875743888379</v>
      </c>
      <c r="BF1018" s="3">
        <v>6.1204641420425014</v>
      </c>
      <c r="BG1018" s="3">
        <v>4.6053342766692856E-3</v>
      </c>
      <c r="BH1018" s="153">
        <f t="shared" si="228"/>
        <v>6.1204658746807707</v>
      </c>
      <c r="BI1018" s="153">
        <f t="shared" si="229"/>
        <v>1.1844945939624876</v>
      </c>
      <c r="BJ1018" s="8">
        <f t="shared" si="230"/>
        <v>2.8212156021569244</v>
      </c>
      <c r="BK1018" s="8">
        <f t="shared" si="231"/>
        <v>0.51901007769025898</v>
      </c>
      <c r="BL1018" s="8">
        <f t="shared" si="232"/>
        <v>3.3402256798471832</v>
      </c>
      <c r="BM1018" s="8">
        <f t="shared" si="233"/>
        <v>8.814216203504437E-3</v>
      </c>
      <c r="BN1018" s="7" t="str">
        <f t="shared" si="234"/>
        <v>O/S</v>
      </c>
      <c r="BO1018" s="9">
        <f t="shared" si="235"/>
        <v>0.51901007769025898</v>
      </c>
      <c r="BP1018" s="7" t="str">
        <f t="shared" si="236"/>
        <v>OK</v>
      </c>
      <c r="BQ1018" s="11">
        <f t="shared" si="237"/>
        <v>8.2923076923076913</v>
      </c>
      <c r="BR1018" s="10" t="str">
        <f t="shared" si="238"/>
        <v>-</v>
      </c>
      <c r="BS1018" s="9" t="str" cm="1">
        <f t="array" ref="BS1018">IF(BQ1018&lt;$K$45,"-",IF(BC1018&lt;0,_xll.Dce_5575_1121_SigmaCr1(AN1018,AG1018,$B$23,$D$23),"-"))</f>
        <v>-</v>
      </c>
      <c r="BT1018" s="10">
        <f t="shared" si="239"/>
        <v>0</v>
      </c>
      <c r="BU1018" s="7" t="str">
        <f t="shared" si="240"/>
        <v>OK</v>
      </c>
    </row>
    <row r="1019" spans="27:73">
      <c r="AA1019" s="6" t="s">
        <v>282</v>
      </c>
      <c r="AB1019" s="5" t="s">
        <v>283</v>
      </c>
      <c r="AC1019" s="5" t="s">
        <v>284</v>
      </c>
      <c r="AD1019" s="4">
        <v>12.69</v>
      </c>
      <c r="AE1019" s="4">
        <v>28</v>
      </c>
      <c r="AF1019" s="5">
        <v>114.3</v>
      </c>
      <c r="AG1019" s="5">
        <v>6.5000000000000009</v>
      </c>
      <c r="AH1019" s="6" t="str">
        <f t="shared" si="226"/>
        <v>114.3 x 6.5</v>
      </c>
      <c r="AI1019" s="11" cm="1">
        <f t="array" ref="AI1019">_xll.DCEPropSectPipe(AF1019, AG1019, "Area")</f>
        <v>2201.3139723703698</v>
      </c>
      <c r="AJ1019" s="151" cm="1">
        <f t="array" ref="AJ1019">_xll.DCEPropSectPipe(AF1019, AG1019, "Ix")</f>
        <v>3209265.3722516391</v>
      </c>
      <c r="AK1019" s="151" cm="1">
        <f t="array" ref="AK1019">_xll.DCEPropSectPipe(AF1019, AG1019, "W")</f>
        <v>56155.124623825708</v>
      </c>
      <c r="AL1019" s="151" cm="1">
        <f t="array" ref="AL1019">_xll.DCEPropSectPipe(AF1019, AG1019, "Sx")</f>
        <v>37813.500833333332</v>
      </c>
      <c r="AM1019" s="11">
        <f>2*Cal!AG1019</f>
        <v>13.000000000000002</v>
      </c>
      <c r="AN1019" s="11">
        <f t="shared" si="227"/>
        <v>53.9</v>
      </c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B1019" s="5" t="s">
        <v>308</v>
      </c>
      <c r="BC1019" s="3">
        <v>1304.1800780604378</v>
      </c>
      <c r="BD1019" s="3">
        <v>4.0778971057754453E-3</v>
      </c>
      <c r="BE1019" s="3">
        <v>-1.1029438809607801</v>
      </c>
      <c r="BF1019" s="3">
        <v>6.6208397729002293</v>
      </c>
      <c r="BG1019" s="3">
        <v>2.821254292892528E-3</v>
      </c>
      <c r="BH1019" s="153">
        <f t="shared" si="228"/>
        <v>6.6208403739928174</v>
      </c>
      <c r="BI1019" s="153">
        <f t="shared" si="229"/>
        <v>1.1029514195075107</v>
      </c>
      <c r="BJ1019" s="8">
        <f t="shared" si="230"/>
        <v>2.8212156021569244</v>
      </c>
      <c r="BK1019" s="8">
        <f t="shared" si="231"/>
        <v>0.56144139143003458</v>
      </c>
      <c r="BL1019" s="8">
        <f t="shared" si="232"/>
        <v>3.3826569935869588</v>
      </c>
      <c r="BM1019" s="8">
        <f t="shared" si="233"/>
        <v>8.2074264610862389E-3</v>
      </c>
      <c r="BN1019" s="7" t="str">
        <f t="shared" si="234"/>
        <v>O/S</v>
      </c>
      <c r="BO1019" s="9">
        <f t="shared" si="235"/>
        <v>0.56144139143003458</v>
      </c>
      <c r="BP1019" s="7" t="str">
        <f t="shared" si="236"/>
        <v>OK</v>
      </c>
      <c r="BQ1019" s="11">
        <f t="shared" si="237"/>
        <v>8.2923076923076913</v>
      </c>
      <c r="BR1019" s="10" t="str">
        <f t="shared" si="238"/>
        <v>-</v>
      </c>
      <c r="BS1019" s="9" t="str" cm="1">
        <f t="array" ref="BS1019">IF(BQ1019&lt;$K$45,"-",IF(BC1019&lt;0,_xll.Dce_5575_1121_SigmaCr1(AN1019,AG1019,$B$23,$D$23),"-"))</f>
        <v>-</v>
      </c>
      <c r="BT1019" s="10">
        <f t="shared" si="239"/>
        <v>0</v>
      </c>
      <c r="BU1019" s="7" t="str">
        <f t="shared" si="240"/>
        <v>OK</v>
      </c>
    </row>
    <row r="1020" spans="27:73">
      <c r="AA1020" s="6" t="s">
        <v>282</v>
      </c>
      <c r="AB1020" s="5" t="s">
        <v>283</v>
      </c>
      <c r="AC1020" s="5" t="s">
        <v>284</v>
      </c>
      <c r="AD1020" s="4">
        <v>13.12</v>
      </c>
      <c r="AE1020" s="4">
        <v>28</v>
      </c>
      <c r="AF1020" s="5">
        <v>114.3</v>
      </c>
      <c r="AG1020" s="5">
        <v>6.5000000000000009</v>
      </c>
      <c r="AH1020" s="6" t="str">
        <f t="shared" si="226"/>
        <v>114.3 x 6.5</v>
      </c>
      <c r="AI1020" s="11" cm="1">
        <f t="array" ref="AI1020">_xll.DCEPropSectPipe(AF1020, AG1020, "Area")</f>
        <v>2201.3139723703698</v>
      </c>
      <c r="AJ1020" s="151" cm="1">
        <f t="array" ref="AJ1020">_xll.DCEPropSectPipe(AF1020, AG1020, "Ix")</f>
        <v>3209265.3722516391</v>
      </c>
      <c r="AK1020" s="151" cm="1">
        <f t="array" ref="AK1020">_xll.DCEPropSectPipe(AF1020, AG1020, "W")</f>
        <v>56155.124623825708</v>
      </c>
      <c r="AL1020" s="151" cm="1">
        <f t="array" ref="AL1020">_xll.DCEPropSectPipe(AF1020, AG1020, "Sx")</f>
        <v>37813.500833333332</v>
      </c>
      <c r="AM1020" s="11">
        <f>2*Cal!AG1020</f>
        <v>13.000000000000002</v>
      </c>
      <c r="AN1020" s="11">
        <f t="shared" si="227"/>
        <v>53.9</v>
      </c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B1020" s="5" t="s">
        <v>308</v>
      </c>
      <c r="BC1020" s="3">
        <v>1304.1800780604378</v>
      </c>
      <c r="BD1020" s="3">
        <v>4.0778971057754453E-3</v>
      </c>
      <c r="BE1020" s="3">
        <v>-1.0214001875327221</v>
      </c>
      <c r="BF1020" s="3">
        <v>7.0855400378831819</v>
      </c>
      <c r="BG1020" s="3">
        <v>1.0371743091157706E-3</v>
      </c>
      <c r="BH1020" s="153">
        <f t="shared" si="228"/>
        <v>7.0855401137934537</v>
      </c>
      <c r="BI1020" s="153">
        <f t="shared" si="229"/>
        <v>1.0214083279162576</v>
      </c>
      <c r="BJ1020" s="8">
        <f t="shared" si="230"/>
        <v>2.8212156021569244</v>
      </c>
      <c r="BK1020" s="8">
        <f t="shared" si="231"/>
        <v>0.60084751720459428</v>
      </c>
      <c r="BL1020" s="8">
        <f t="shared" si="232"/>
        <v>3.4220631193615185</v>
      </c>
      <c r="BM1020" s="8">
        <f t="shared" si="233"/>
        <v>7.6006373352844265E-3</v>
      </c>
      <c r="BN1020" s="7" t="str">
        <f t="shared" si="234"/>
        <v>O/S</v>
      </c>
      <c r="BO1020" s="9">
        <f t="shared" si="235"/>
        <v>0.60084751720459439</v>
      </c>
      <c r="BP1020" s="7" t="str">
        <f t="shared" si="236"/>
        <v>OK</v>
      </c>
      <c r="BQ1020" s="11">
        <f t="shared" si="237"/>
        <v>8.2923076923076913</v>
      </c>
      <c r="BR1020" s="10" t="str">
        <f t="shared" si="238"/>
        <v>-</v>
      </c>
      <c r="BS1020" s="9" t="str" cm="1">
        <f t="array" ref="BS1020">IF(BQ1020&lt;$K$45,"-",IF(BC1020&lt;0,_xll.Dce_5575_1121_SigmaCr1(AN1020,AG1020,$B$23,$D$23),"-"))</f>
        <v>-</v>
      </c>
      <c r="BT1020" s="10">
        <f t="shared" si="239"/>
        <v>0</v>
      </c>
      <c r="BU1020" s="7" t="str">
        <f t="shared" si="240"/>
        <v>OK</v>
      </c>
    </row>
    <row r="1021" spans="27:73">
      <c r="AA1021" s="6" t="s">
        <v>282</v>
      </c>
      <c r="AB1021" s="5" t="s">
        <v>283</v>
      </c>
      <c r="AC1021" s="5" t="s">
        <v>284</v>
      </c>
      <c r="AD1021" s="4">
        <v>13.56</v>
      </c>
      <c r="AE1021" s="4">
        <v>28</v>
      </c>
      <c r="AF1021" s="5">
        <v>114.3</v>
      </c>
      <c r="AG1021" s="5">
        <v>6.5000000000000009</v>
      </c>
      <c r="AH1021" s="6" t="str">
        <f t="shared" si="226"/>
        <v>114.3 x 6.5</v>
      </c>
      <c r="AI1021" s="11" cm="1">
        <f t="array" ref="AI1021">_xll.DCEPropSectPipe(AF1021, AG1021, "Area")</f>
        <v>2201.3139723703698</v>
      </c>
      <c r="AJ1021" s="151" cm="1">
        <f t="array" ref="AJ1021">_xll.DCEPropSectPipe(AF1021, AG1021, "Ix")</f>
        <v>3209265.3722516391</v>
      </c>
      <c r="AK1021" s="151" cm="1">
        <f t="array" ref="AK1021">_xll.DCEPropSectPipe(AF1021, AG1021, "W")</f>
        <v>56155.124623825708</v>
      </c>
      <c r="AL1021" s="151" cm="1">
        <f t="array" ref="AL1021">_xll.DCEPropSectPipe(AF1021, AG1021, "Sx")</f>
        <v>37813.500833333332</v>
      </c>
      <c r="AM1021" s="11">
        <f>2*Cal!AG1021</f>
        <v>13.000000000000002</v>
      </c>
      <c r="AN1021" s="11">
        <f t="shared" si="227"/>
        <v>53.9</v>
      </c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B1021" s="5" t="s">
        <v>308</v>
      </c>
      <c r="BC1021" s="3">
        <v>1304.1800780604378</v>
      </c>
      <c r="BD1021" s="3">
        <v>4.0778971057754453E-3</v>
      </c>
      <c r="BE1021" s="3">
        <v>-0.93985649410466421</v>
      </c>
      <c r="BF1021" s="3">
        <v>7.514564936991361</v>
      </c>
      <c r="BG1021" s="3">
        <v>-7.4690567466098666E-4</v>
      </c>
      <c r="BH1021" s="153">
        <f t="shared" si="228"/>
        <v>7.5145649741104821</v>
      </c>
      <c r="BI1021" s="153">
        <f t="shared" si="229"/>
        <v>0.939865340756598</v>
      </c>
      <c r="BJ1021" s="8">
        <f t="shared" si="230"/>
        <v>2.8212156021569244</v>
      </c>
      <c r="BK1021" s="8">
        <f t="shared" si="231"/>
        <v>0.63722844484040231</v>
      </c>
      <c r="BL1021" s="8">
        <f t="shared" si="232"/>
        <v>3.4584440469973265</v>
      </c>
      <c r="BM1021" s="8">
        <f t="shared" si="233"/>
        <v>6.9938489865926578E-3</v>
      </c>
      <c r="BN1021" s="7" t="str">
        <f t="shared" si="234"/>
        <v>O/S</v>
      </c>
      <c r="BO1021" s="9">
        <f t="shared" si="235"/>
        <v>0.63722844484040242</v>
      </c>
      <c r="BP1021" s="7" t="str">
        <f t="shared" si="236"/>
        <v>OK</v>
      </c>
      <c r="BQ1021" s="11">
        <f t="shared" si="237"/>
        <v>8.2923076923076913</v>
      </c>
      <c r="BR1021" s="10" t="str">
        <f t="shared" si="238"/>
        <v>-</v>
      </c>
      <c r="BS1021" s="9" t="str" cm="1">
        <f t="array" ref="BS1021">IF(BQ1021&lt;$K$45,"-",IF(BC1021&lt;0,_xll.Dce_5575_1121_SigmaCr1(AN1021,AG1021,$B$23,$D$23),"-"))</f>
        <v>-</v>
      </c>
      <c r="BT1021" s="10">
        <f t="shared" si="239"/>
        <v>0</v>
      </c>
      <c r="BU1021" s="7" t="str">
        <f t="shared" si="240"/>
        <v>OK</v>
      </c>
    </row>
    <row r="1022" spans="27:73">
      <c r="AA1022" s="6" t="s">
        <v>282</v>
      </c>
      <c r="AB1022" s="5" t="s">
        <v>283</v>
      </c>
      <c r="AC1022" s="5" t="s">
        <v>284</v>
      </c>
      <c r="AD1022" s="4">
        <v>14</v>
      </c>
      <c r="AE1022" s="4">
        <v>28</v>
      </c>
      <c r="AF1022" s="5">
        <v>114.3</v>
      </c>
      <c r="AG1022" s="5">
        <v>6.5000000000000009</v>
      </c>
      <c r="AH1022" s="6" t="str">
        <f t="shared" si="226"/>
        <v>114.3 x 6.5</v>
      </c>
      <c r="AI1022" s="11" cm="1">
        <f t="array" ref="AI1022">_xll.DCEPropSectPipe(AF1022, AG1022, "Area")</f>
        <v>2201.3139723703698</v>
      </c>
      <c r="AJ1022" s="151" cm="1">
        <f t="array" ref="AJ1022">_xll.DCEPropSectPipe(AF1022, AG1022, "Ix")</f>
        <v>3209265.3722516391</v>
      </c>
      <c r="AK1022" s="151" cm="1">
        <f t="array" ref="AK1022">_xll.DCEPropSectPipe(AF1022, AG1022, "W")</f>
        <v>56155.124623825708</v>
      </c>
      <c r="AL1022" s="151" cm="1">
        <f t="array" ref="AL1022">_xll.DCEPropSectPipe(AF1022, AG1022, "Sx")</f>
        <v>37813.500833333332</v>
      </c>
      <c r="AM1022" s="11">
        <f>2*Cal!AG1022</f>
        <v>13.000000000000002</v>
      </c>
      <c r="AN1022" s="11">
        <f t="shared" si="227"/>
        <v>53.9</v>
      </c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B1022" s="5" t="s">
        <v>308</v>
      </c>
      <c r="BC1022" s="3">
        <v>1304.1800780604378</v>
      </c>
      <c r="BD1022" s="3">
        <v>4.0778971057754453E-3</v>
      </c>
      <c r="BE1022" s="3">
        <v>-0.85831280067660631</v>
      </c>
      <c r="BF1022" s="3">
        <v>7.907914470224763</v>
      </c>
      <c r="BG1022" s="3">
        <v>-2.5309856584377439E-3</v>
      </c>
      <c r="BH1022" s="153">
        <f t="shared" si="228"/>
        <v>7.9079148752549555</v>
      </c>
      <c r="BI1022" s="153">
        <f t="shared" si="229"/>
        <v>0.8583224877923944</v>
      </c>
      <c r="BJ1022" s="8">
        <f t="shared" si="230"/>
        <v>2.8212156021569244</v>
      </c>
      <c r="BK1022" s="8">
        <f t="shared" si="231"/>
        <v>0.67058416757990646</v>
      </c>
      <c r="BL1022" s="8">
        <f t="shared" si="232"/>
        <v>3.491799769736831</v>
      </c>
      <c r="BM1022" s="8">
        <f t="shared" si="233"/>
        <v>6.3870616364936792E-3</v>
      </c>
      <c r="BN1022" s="7" t="str">
        <f t="shared" si="234"/>
        <v>O/S</v>
      </c>
      <c r="BO1022" s="9">
        <f t="shared" si="235"/>
        <v>0.67058416757990658</v>
      </c>
      <c r="BP1022" s="7" t="str">
        <f t="shared" si="236"/>
        <v>OK</v>
      </c>
      <c r="BQ1022" s="11">
        <f t="shared" si="237"/>
        <v>8.2923076923076913</v>
      </c>
      <c r="BR1022" s="10" t="str">
        <f t="shared" si="238"/>
        <v>-</v>
      </c>
      <c r="BS1022" s="9" t="str" cm="1">
        <f t="array" ref="BS1022">IF(BQ1022&lt;$K$45,"-",IF(BC1022&lt;0,_xll.Dce_5575_1121_SigmaCr1(AN1022,AG1022,$B$23,$D$23),"-"))</f>
        <v>-</v>
      </c>
      <c r="BT1022" s="10">
        <f t="shared" si="239"/>
        <v>0</v>
      </c>
      <c r="BU1022" s="7" t="str">
        <f t="shared" si="240"/>
        <v>OK</v>
      </c>
    </row>
    <row r="1023" spans="27:73">
      <c r="AA1023" s="6" t="s">
        <v>282</v>
      </c>
      <c r="AB1023" s="5" t="s">
        <v>283</v>
      </c>
      <c r="AC1023" s="5" t="s">
        <v>284</v>
      </c>
      <c r="AD1023" s="4">
        <v>14</v>
      </c>
      <c r="AE1023" s="4">
        <v>28</v>
      </c>
      <c r="AF1023" s="5">
        <v>114.3</v>
      </c>
      <c r="AG1023" s="5">
        <v>6.5000000000000009</v>
      </c>
      <c r="AH1023" s="6" t="str">
        <f t="shared" si="226"/>
        <v>114.3 x 6.5</v>
      </c>
      <c r="AI1023" s="11" cm="1">
        <f t="array" ref="AI1023">_xll.DCEPropSectPipe(AF1023, AG1023, "Area")</f>
        <v>2201.3139723703698</v>
      </c>
      <c r="AJ1023" s="151" cm="1">
        <f t="array" ref="AJ1023">_xll.DCEPropSectPipe(AF1023, AG1023, "Ix")</f>
        <v>3209265.3722516391</v>
      </c>
      <c r="AK1023" s="151" cm="1">
        <f t="array" ref="AK1023">_xll.DCEPropSectPipe(AF1023, AG1023, "W")</f>
        <v>56155.124623825708</v>
      </c>
      <c r="AL1023" s="151" cm="1">
        <f t="array" ref="AL1023">_xll.DCEPropSectPipe(AF1023, AG1023, "Sx")</f>
        <v>37813.500833333332</v>
      </c>
      <c r="AM1023" s="11">
        <f>2*Cal!AG1023</f>
        <v>13.000000000000002</v>
      </c>
      <c r="AN1023" s="11">
        <f t="shared" si="227"/>
        <v>53.9</v>
      </c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B1023" s="5" t="s">
        <v>308</v>
      </c>
      <c r="BC1023" s="3">
        <v>1304.1800780604233</v>
      </c>
      <c r="BD1023" s="3">
        <v>4.0778971057754453E-3</v>
      </c>
      <c r="BE1023" s="3">
        <v>0.85831280067659554</v>
      </c>
      <c r="BF1023" s="3">
        <v>7.9079144702245854</v>
      </c>
      <c r="BG1023" s="3">
        <v>2.6027315482769157E-3</v>
      </c>
      <c r="BH1023" s="153">
        <f t="shared" si="228"/>
        <v>7.9079148985430345</v>
      </c>
      <c r="BI1023" s="153">
        <f t="shared" si="229"/>
        <v>0.85832248779238363</v>
      </c>
      <c r="BJ1023" s="8">
        <f t="shared" si="230"/>
        <v>2.8212156021568924</v>
      </c>
      <c r="BK1023" s="8">
        <f t="shared" si="231"/>
        <v>0.67058416955471489</v>
      </c>
      <c r="BL1023" s="8">
        <f t="shared" si="232"/>
        <v>3.4917997717116074</v>
      </c>
      <c r="BM1023" s="8">
        <f t="shared" si="233"/>
        <v>6.3870616364935994E-3</v>
      </c>
      <c r="BN1023" s="7" t="str">
        <f t="shared" si="234"/>
        <v>O/S</v>
      </c>
      <c r="BO1023" s="9">
        <f t="shared" si="235"/>
        <v>0.670584169554715</v>
      </c>
      <c r="BP1023" s="7" t="str">
        <f t="shared" si="236"/>
        <v>OK</v>
      </c>
      <c r="BQ1023" s="11">
        <f t="shared" si="237"/>
        <v>8.2923076923076913</v>
      </c>
      <c r="BR1023" s="10" t="str">
        <f t="shared" si="238"/>
        <v>-</v>
      </c>
      <c r="BS1023" s="9" t="str" cm="1">
        <f t="array" ref="BS1023">IF(BQ1023&lt;$K$45,"-",IF(BC1023&lt;0,_xll.Dce_5575_1121_SigmaCr1(AN1023,AG1023,$B$23,$D$23),"-"))</f>
        <v>-</v>
      </c>
      <c r="BT1023" s="10">
        <f t="shared" si="239"/>
        <v>0</v>
      </c>
      <c r="BU1023" s="7" t="str">
        <f t="shared" si="240"/>
        <v>OK</v>
      </c>
    </row>
    <row r="1024" spans="27:73">
      <c r="AA1024" s="6" t="s">
        <v>282</v>
      </c>
      <c r="AB1024" s="5" t="s">
        <v>283</v>
      </c>
      <c r="AC1024" s="5" t="s">
        <v>284</v>
      </c>
      <c r="AD1024" s="4">
        <v>14.44</v>
      </c>
      <c r="AE1024" s="4">
        <v>28</v>
      </c>
      <c r="AF1024" s="5">
        <v>114.3</v>
      </c>
      <c r="AG1024" s="5">
        <v>6.5000000000000009</v>
      </c>
      <c r="AH1024" s="6" t="str">
        <f t="shared" si="226"/>
        <v>114.3 x 6.5</v>
      </c>
      <c r="AI1024" s="11" cm="1">
        <f t="array" ref="AI1024">_xll.DCEPropSectPipe(AF1024, AG1024, "Area")</f>
        <v>2201.3139723703698</v>
      </c>
      <c r="AJ1024" s="151" cm="1">
        <f t="array" ref="AJ1024">_xll.DCEPropSectPipe(AF1024, AG1024, "Ix")</f>
        <v>3209265.3722516391</v>
      </c>
      <c r="AK1024" s="151" cm="1">
        <f t="array" ref="AK1024">_xll.DCEPropSectPipe(AF1024, AG1024, "W")</f>
        <v>56155.124623825708</v>
      </c>
      <c r="AL1024" s="151" cm="1">
        <f t="array" ref="AL1024">_xll.DCEPropSectPipe(AF1024, AG1024, "Sx")</f>
        <v>37813.500833333332</v>
      </c>
      <c r="AM1024" s="11">
        <f>2*Cal!AG1024</f>
        <v>13.000000000000002</v>
      </c>
      <c r="AN1024" s="11">
        <f t="shared" si="227"/>
        <v>53.9</v>
      </c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B1024" s="5" t="s">
        <v>308</v>
      </c>
      <c r="BC1024" s="3">
        <v>1304.1800780604233</v>
      </c>
      <c r="BD1024" s="3">
        <v>4.0778971057754453E-3</v>
      </c>
      <c r="BE1024" s="3">
        <v>0.93985649410465344</v>
      </c>
      <c r="BF1024" s="3">
        <v>7.5145649369911878</v>
      </c>
      <c r="BG1024" s="3">
        <v>8.1865156450015831E-4</v>
      </c>
      <c r="BH1024" s="153">
        <f t="shared" si="228"/>
        <v>7.5145649815839475</v>
      </c>
      <c r="BI1024" s="153">
        <f t="shared" si="229"/>
        <v>0.93986534075658723</v>
      </c>
      <c r="BJ1024" s="8">
        <f t="shared" si="230"/>
        <v>2.8212156021568924</v>
      </c>
      <c r="BK1024" s="8">
        <f t="shared" si="231"/>
        <v>0.63722844547414548</v>
      </c>
      <c r="BL1024" s="8">
        <f t="shared" si="232"/>
        <v>3.4584440476310379</v>
      </c>
      <c r="BM1024" s="8">
        <f t="shared" si="233"/>
        <v>6.9938489865925772E-3</v>
      </c>
      <c r="BN1024" s="7" t="str">
        <f t="shared" si="234"/>
        <v>O/S</v>
      </c>
      <c r="BO1024" s="9">
        <f t="shared" si="235"/>
        <v>0.63722844547414559</v>
      </c>
      <c r="BP1024" s="7" t="str">
        <f t="shared" si="236"/>
        <v>OK</v>
      </c>
      <c r="BQ1024" s="11">
        <f t="shared" si="237"/>
        <v>8.2923076923076913</v>
      </c>
      <c r="BR1024" s="10" t="str">
        <f t="shared" si="238"/>
        <v>-</v>
      </c>
      <c r="BS1024" s="9" t="str" cm="1">
        <f t="array" ref="BS1024">IF(BQ1024&lt;$K$45,"-",IF(BC1024&lt;0,_xll.Dce_5575_1121_SigmaCr1(AN1024,AG1024,$B$23,$D$23),"-"))</f>
        <v>-</v>
      </c>
      <c r="BT1024" s="10">
        <f t="shared" si="239"/>
        <v>0</v>
      </c>
      <c r="BU1024" s="7" t="str">
        <f t="shared" si="240"/>
        <v>OK</v>
      </c>
    </row>
    <row r="1025" spans="27:73">
      <c r="AA1025" s="6" t="s">
        <v>282</v>
      </c>
      <c r="AB1025" s="5" t="s">
        <v>283</v>
      </c>
      <c r="AC1025" s="5" t="s">
        <v>284</v>
      </c>
      <c r="AD1025" s="4">
        <v>14.88</v>
      </c>
      <c r="AE1025" s="4">
        <v>28</v>
      </c>
      <c r="AF1025" s="5">
        <v>114.3</v>
      </c>
      <c r="AG1025" s="5">
        <v>6.5000000000000009</v>
      </c>
      <c r="AH1025" s="6" t="str">
        <f t="shared" si="226"/>
        <v>114.3 x 6.5</v>
      </c>
      <c r="AI1025" s="11" cm="1">
        <f t="array" ref="AI1025">_xll.DCEPropSectPipe(AF1025, AG1025, "Area")</f>
        <v>2201.3139723703698</v>
      </c>
      <c r="AJ1025" s="151" cm="1">
        <f t="array" ref="AJ1025">_xll.DCEPropSectPipe(AF1025, AG1025, "Ix")</f>
        <v>3209265.3722516391</v>
      </c>
      <c r="AK1025" s="151" cm="1">
        <f t="array" ref="AK1025">_xll.DCEPropSectPipe(AF1025, AG1025, "W")</f>
        <v>56155.124623825708</v>
      </c>
      <c r="AL1025" s="151" cm="1">
        <f t="array" ref="AL1025">_xll.DCEPropSectPipe(AF1025, AG1025, "Sx")</f>
        <v>37813.500833333332</v>
      </c>
      <c r="AM1025" s="11">
        <f>2*Cal!AG1025</f>
        <v>13.000000000000002</v>
      </c>
      <c r="AN1025" s="11">
        <f t="shared" si="227"/>
        <v>53.9</v>
      </c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B1025" s="5" t="s">
        <v>308</v>
      </c>
      <c r="BC1025" s="3">
        <v>1304.1800780604233</v>
      </c>
      <c r="BD1025" s="3">
        <v>4.0778971057754453E-3</v>
      </c>
      <c r="BE1025" s="3">
        <v>1.0214001875327114</v>
      </c>
      <c r="BF1025" s="3">
        <v>7.0855400378830131</v>
      </c>
      <c r="BG1025" s="3">
        <v>-9.6542841927659895E-4</v>
      </c>
      <c r="BH1025" s="153">
        <f t="shared" si="228"/>
        <v>7.0855401036544308</v>
      </c>
      <c r="BI1025" s="153">
        <f t="shared" si="229"/>
        <v>1.0214083279162469</v>
      </c>
      <c r="BJ1025" s="8">
        <f t="shared" si="230"/>
        <v>2.8212156021568924</v>
      </c>
      <c r="BK1025" s="8">
        <f t="shared" si="231"/>
        <v>0.60084751634481415</v>
      </c>
      <c r="BL1025" s="8">
        <f t="shared" si="232"/>
        <v>3.4220631185017067</v>
      </c>
      <c r="BM1025" s="8">
        <f t="shared" si="233"/>
        <v>7.6006373352843475E-3</v>
      </c>
      <c r="BN1025" s="7" t="str">
        <f t="shared" si="234"/>
        <v>O/S</v>
      </c>
      <c r="BO1025" s="9">
        <f t="shared" si="235"/>
        <v>0.60084751634481426</v>
      </c>
      <c r="BP1025" s="7" t="str">
        <f t="shared" si="236"/>
        <v>OK</v>
      </c>
      <c r="BQ1025" s="11">
        <f t="shared" si="237"/>
        <v>8.2923076923076913</v>
      </c>
      <c r="BR1025" s="10" t="str">
        <f t="shared" si="238"/>
        <v>-</v>
      </c>
      <c r="BS1025" s="9" t="str" cm="1">
        <f t="array" ref="BS1025">IF(BQ1025&lt;$K$45,"-",IF(BC1025&lt;0,_xll.Dce_5575_1121_SigmaCr1(AN1025,AG1025,$B$23,$D$23),"-"))</f>
        <v>-</v>
      </c>
      <c r="BT1025" s="10">
        <f t="shared" si="239"/>
        <v>0</v>
      </c>
      <c r="BU1025" s="7" t="str">
        <f t="shared" si="240"/>
        <v>OK</v>
      </c>
    </row>
    <row r="1026" spans="27:73">
      <c r="AA1026" s="6" t="s">
        <v>282</v>
      </c>
      <c r="AB1026" s="5" t="s">
        <v>283</v>
      </c>
      <c r="AC1026" s="5" t="s">
        <v>284</v>
      </c>
      <c r="AD1026" s="4">
        <v>15.31</v>
      </c>
      <c r="AE1026" s="4">
        <v>28</v>
      </c>
      <c r="AF1026" s="5">
        <v>114.3</v>
      </c>
      <c r="AG1026" s="5">
        <v>6.5000000000000009</v>
      </c>
      <c r="AH1026" s="6" t="str">
        <f t="shared" si="226"/>
        <v>114.3 x 6.5</v>
      </c>
      <c r="AI1026" s="11" cm="1">
        <f t="array" ref="AI1026">_xll.DCEPropSectPipe(AF1026, AG1026, "Area")</f>
        <v>2201.3139723703698</v>
      </c>
      <c r="AJ1026" s="151" cm="1">
        <f t="array" ref="AJ1026">_xll.DCEPropSectPipe(AF1026, AG1026, "Ix")</f>
        <v>3209265.3722516391</v>
      </c>
      <c r="AK1026" s="151" cm="1">
        <f t="array" ref="AK1026">_xll.DCEPropSectPipe(AF1026, AG1026, "W")</f>
        <v>56155.124623825708</v>
      </c>
      <c r="AL1026" s="151" cm="1">
        <f t="array" ref="AL1026">_xll.DCEPropSectPipe(AF1026, AG1026, "Sx")</f>
        <v>37813.500833333332</v>
      </c>
      <c r="AM1026" s="11">
        <f>2*Cal!AG1026</f>
        <v>13.000000000000002</v>
      </c>
      <c r="AN1026" s="11">
        <f t="shared" si="227"/>
        <v>53.9</v>
      </c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B1026" s="5" t="s">
        <v>308</v>
      </c>
      <c r="BC1026" s="3">
        <v>1304.1800780604233</v>
      </c>
      <c r="BD1026" s="3">
        <v>4.0778971057754453E-3</v>
      </c>
      <c r="BE1026" s="3">
        <v>1.1029438809607692</v>
      </c>
      <c r="BF1026" s="3">
        <v>6.620839772900065</v>
      </c>
      <c r="BG1026" s="3">
        <v>-2.7495084030533566E-3</v>
      </c>
      <c r="BH1026" s="153">
        <f t="shared" si="228"/>
        <v>6.620840343809224</v>
      </c>
      <c r="BI1026" s="153">
        <f t="shared" si="229"/>
        <v>1.1029514195074999</v>
      </c>
      <c r="BJ1026" s="8">
        <f t="shared" si="230"/>
        <v>2.8212156021568924</v>
      </c>
      <c r="BK1026" s="8">
        <f t="shared" si="231"/>
        <v>0.56144138887049255</v>
      </c>
      <c r="BL1026" s="8">
        <f t="shared" si="232"/>
        <v>3.3826569910273849</v>
      </c>
      <c r="BM1026" s="8">
        <f t="shared" si="233"/>
        <v>8.2074264610861591E-3</v>
      </c>
      <c r="BN1026" s="7" t="str">
        <f t="shared" si="234"/>
        <v>O/S</v>
      </c>
      <c r="BO1026" s="9">
        <f t="shared" si="235"/>
        <v>0.56144138887049266</v>
      </c>
      <c r="BP1026" s="7" t="str">
        <f t="shared" si="236"/>
        <v>OK</v>
      </c>
      <c r="BQ1026" s="11">
        <f t="shared" si="237"/>
        <v>8.2923076923076913</v>
      </c>
      <c r="BR1026" s="10" t="str">
        <f t="shared" si="238"/>
        <v>-</v>
      </c>
      <c r="BS1026" s="9" t="str" cm="1">
        <f t="array" ref="BS1026">IF(BQ1026&lt;$K$45,"-",IF(BC1026&lt;0,_xll.Dce_5575_1121_SigmaCr1(AN1026,AG1026,$B$23,$D$23),"-"))</f>
        <v>-</v>
      </c>
      <c r="BT1026" s="10">
        <f t="shared" si="239"/>
        <v>0</v>
      </c>
      <c r="BU1026" s="7" t="str">
        <f t="shared" si="240"/>
        <v>OK</v>
      </c>
    </row>
    <row r="1027" spans="27:73">
      <c r="AA1027" s="6" t="s">
        <v>282</v>
      </c>
      <c r="AB1027" s="5" t="s">
        <v>283</v>
      </c>
      <c r="AC1027" s="5" t="s">
        <v>284</v>
      </c>
      <c r="AD1027" s="4">
        <v>15.75</v>
      </c>
      <c r="AE1027" s="4">
        <v>28</v>
      </c>
      <c r="AF1027" s="5">
        <v>114.3</v>
      </c>
      <c r="AG1027" s="5">
        <v>6.5000000000000009</v>
      </c>
      <c r="AH1027" s="6" t="str">
        <f t="shared" si="226"/>
        <v>114.3 x 6.5</v>
      </c>
      <c r="AI1027" s="11" cm="1">
        <f t="array" ref="AI1027">_xll.DCEPropSectPipe(AF1027, AG1027, "Area")</f>
        <v>2201.3139723703698</v>
      </c>
      <c r="AJ1027" s="151" cm="1">
        <f t="array" ref="AJ1027">_xll.DCEPropSectPipe(AF1027, AG1027, "Ix")</f>
        <v>3209265.3722516391</v>
      </c>
      <c r="AK1027" s="151" cm="1">
        <f t="array" ref="AK1027">_xll.DCEPropSectPipe(AF1027, AG1027, "W")</f>
        <v>56155.124623825708</v>
      </c>
      <c r="AL1027" s="151" cm="1">
        <f t="array" ref="AL1027">_xll.DCEPropSectPipe(AF1027, AG1027, "Sx")</f>
        <v>37813.500833333332</v>
      </c>
      <c r="AM1027" s="11">
        <f>2*Cal!AG1027</f>
        <v>13.000000000000002</v>
      </c>
      <c r="AN1027" s="11">
        <f t="shared" si="227"/>
        <v>53.9</v>
      </c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B1027" s="5" t="s">
        <v>308</v>
      </c>
      <c r="BC1027" s="3">
        <v>1304.1800780604233</v>
      </c>
      <c r="BD1027" s="3">
        <v>4.0778971057754453E-3</v>
      </c>
      <c r="BE1027" s="3">
        <v>1.1844875743888272</v>
      </c>
      <c r="BF1027" s="3">
        <v>6.1204641420423407</v>
      </c>
      <c r="BG1027" s="3">
        <v>-4.5335883868301129E-3</v>
      </c>
      <c r="BH1027" s="153">
        <f t="shared" si="228"/>
        <v>6.1204658211160483</v>
      </c>
      <c r="BI1027" s="153">
        <f t="shared" si="229"/>
        <v>1.1844945939624769</v>
      </c>
      <c r="BJ1027" s="8">
        <f t="shared" si="230"/>
        <v>2.8212156021568924</v>
      </c>
      <c r="BK1027" s="8">
        <f t="shared" si="231"/>
        <v>0.51901007314801795</v>
      </c>
      <c r="BL1027" s="8">
        <f t="shared" si="232"/>
        <v>3.3402256753049104</v>
      </c>
      <c r="BM1027" s="8">
        <f t="shared" si="233"/>
        <v>8.8142162035043589E-3</v>
      </c>
      <c r="BN1027" s="7" t="str">
        <f t="shared" si="234"/>
        <v>O/S</v>
      </c>
      <c r="BO1027" s="9">
        <f t="shared" si="235"/>
        <v>0.51901007314801806</v>
      </c>
      <c r="BP1027" s="7" t="str">
        <f t="shared" si="236"/>
        <v>OK</v>
      </c>
      <c r="BQ1027" s="11">
        <f t="shared" si="237"/>
        <v>8.2923076923076913</v>
      </c>
      <c r="BR1027" s="10" t="str">
        <f t="shared" si="238"/>
        <v>-</v>
      </c>
      <c r="BS1027" s="9" t="str" cm="1">
        <f t="array" ref="BS1027">IF(BQ1027&lt;$K$45,"-",IF(BC1027&lt;0,_xll.Dce_5575_1121_SigmaCr1(AN1027,AG1027,$B$23,$D$23),"-"))</f>
        <v>-</v>
      </c>
      <c r="BT1027" s="10">
        <f t="shared" si="239"/>
        <v>0</v>
      </c>
      <c r="BU1027" s="7" t="str">
        <f t="shared" si="240"/>
        <v>OK</v>
      </c>
    </row>
    <row r="1028" spans="27:73">
      <c r="AA1028" s="6" t="s">
        <v>282</v>
      </c>
      <c r="AB1028" s="5" t="s">
        <v>283</v>
      </c>
      <c r="AC1028" s="5" t="s">
        <v>284</v>
      </c>
      <c r="AD1028" s="4">
        <v>15.75</v>
      </c>
      <c r="AE1028" s="4">
        <v>28</v>
      </c>
      <c r="AF1028" s="5">
        <v>114.3</v>
      </c>
      <c r="AG1028" s="5">
        <v>6.5000000000000009</v>
      </c>
      <c r="AH1028" s="6" t="str">
        <f t="shared" si="226"/>
        <v>114.3 x 6.5</v>
      </c>
      <c r="AI1028" s="11" cm="1">
        <f t="array" ref="AI1028">_xll.DCEPropSectPipe(AF1028, AG1028, "Area")</f>
        <v>2201.3139723703698</v>
      </c>
      <c r="AJ1028" s="151" cm="1">
        <f t="array" ref="AJ1028">_xll.DCEPropSectPipe(AF1028, AG1028, "Ix")</f>
        <v>3209265.3722516391</v>
      </c>
      <c r="AK1028" s="151" cm="1">
        <f t="array" ref="AK1028">_xll.DCEPropSectPipe(AF1028, AG1028, "W")</f>
        <v>56155.124623825708</v>
      </c>
      <c r="AL1028" s="151" cm="1">
        <f t="array" ref="AL1028">_xll.DCEPropSectPipe(AF1028, AG1028, "Sx")</f>
        <v>37813.500833333332</v>
      </c>
      <c r="AM1028" s="11">
        <f>2*Cal!AG1028</f>
        <v>13.000000000000002</v>
      </c>
      <c r="AN1028" s="11">
        <f t="shared" si="227"/>
        <v>53.9</v>
      </c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B1028" s="5" t="s">
        <v>308</v>
      </c>
      <c r="BC1028" s="3">
        <v>1304.1800780604233</v>
      </c>
      <c r="BD1028" s="3">
        <v>4.0778971057792652E-3</v>
      </c>
      <c r="BE1028" s="3">
        <v>-0.70896117712484163</v>
      </c>
      <c r="BF1028" s="3">
        <v>6.1204641420422305</v>
      </c>
      <c r="BG1028" s="3">
        <v>4.9661198061347004E-3</v>
      </c>
      <c r="BH1028" s="153">
        <f t="shared" si="228"/>
        <v>6.1204661567866436</v>
      </c>
      <c r="BI1028" s="153">
        <f t="shared" si="229"/>
        <v>0.70897290492306286</v>
      </c>
      <c r="BJ1028" s="8">
        <f t="shared" si="230"/>
        <v>2.8212156021568924</v>
      </c>
      <c r="BK1028" s="8">
        <f t="shared" si="231"/>
        <v>0.51901010161258676</v>
      </c>
      <c r="BL1028" s="8">
        <f t="shared" si="232"/>
        <v>3.3402257037694794</v>
      </c>
      <c r="BM1028" s="8">
        <f t="shared" si="233"/>
        <v>5.2757019730360838E-3</v>
      </c>
      <c r="BN1028" s="7" t="str">
        <f t="shared" si="234"/>
        <v>O/S</v>
      </c>
      <c r="BO1028" s="9">
        <f t="shared" si="235"/>
        <v>0.51901010161258687</v>
      </c>
      <c r="BP1028" s="7" t="str">
        <f t="shared" si="236"/>
        <v>OK</v>
      </c>
      <c r="BQ1028" s="11">
        <f t="shared" si="237"/>
        <v>8.2923076923076913</v>
      </c>
      <c r="BR1028" s="10" t="str">
        <f t="shared" si="238"/>
        <v>-</v>
      </c>
      <c r="BS1028" s="9" t="str" cm="1">
        <f t="array" ref="BS1028">IF(BQ1028&lt;$K$45,"-",IF(BC1028&lt;0,_xll.Dce_5575_1121_SigmaCr1(AN1028,AG1028,$B$23,$D$23),"-"))</f>
        <v>-</v>
      </c>
      <c r="BT1028" s="10">
        <f t="shared" si="239"/>
        <v>0</v>
      </c>
      <c r="BU1028" s="7" t="str">
        <f t="shared" si="240"/>
        <v>OK</v>
      </c>
    </row>
    <row r="1029" spans="27:73">
      <c r="AA1029" s="6" t="s">
        <v>282</v>
      </c>
      <c r="AB1029" s="5" t="s">
        <v>283</v>
      </c>
      <c r="AC1029" s="5" t="s">
        <v>284</v>
      </c>
      <c r="AD1029" s="4">
        <v>16.190000000000001</v>
      </c>
      <c r="AE1029" s="4">
        <v>28</v>
      </c>
      <c r="AF1029" s="5">
        <v>114.3</v>
      </c>
      <c r="AG1029" s="5">
        <v>6.5000000000000009</v>
      </c>
      <c r="AH1029" s="6" t="str">
        <f t="shared" si="226"/>
        <v>114.3 x 6.5</v>
      </c>
      <c r="AI1029" s="11" cm="1">
        <f t="array" ref="AI1029">_xll.DCEPropSectPipe(AF1029, AG1029, "Area")</f>
        <v>2201.3139723703698</v>
      </c>
      <c r="AJ1029" s="151" cm="1">
        <f t="array" ref="AJ1029">_xll.DCEPropSectPipe(AF1029, AG1029, "Ix")</f>
        <v>3209265.3722516391</v>
      </c>
      <c r="AK1029" s="151" cm="1">
        <f t="array" ref="AK1029">_xll.DCEPropSectPipe(AF1029, AG1029, "W")</f>
        <v>56155.124623825708</v>
      </c>
      <c r="AL1029" s="151" cm="1">
        <f t="array" ref="AL1029">_xll.DCEPropSectPipe(AF1029, AG1029, "Sx")</f>
        <v>37813.500833333332</v>
      </c>
      <c r="AM1029" s="11">
        <f>2*Cal!AG1029</f>
        <v>13.000000000000002</v>
      </c>
      <c r="AN1029" s="11">
        <f t="shared" si="227"/>
        <v>53.9</v>
      </c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B1029" s="5" t="s">
        <v>308</v>
      </c>
      <c r="BC1029" s="3">
        <v>1304.1800780604233</v>
      </c>
      <c r="BD1029" s="3">
        <v>4.0778971057792652E-3</v>
      </c>
      <c r="BE1029" s="3">
        <v>-0.62741748369678374</v>
      </c>
      <c r="BF1029" s="3">
        <v>6.4127969740969606</v>
      </c>
      <c r="BG1029" s="3">
        <v>3.182039822356271E-3</v>
      </c>
      <c r="BH1029" s="153">
        <f t="shared" si="228"/>
        <v>6.4127977635634643</v>
      </c>
      <c r="BI1029" s="153">
        <f t="shared" si="229"/>
        <v>0.62743073569375707</v>
      </c>
      <c r="BJ1029" s="8">
        <f t="shared" si="230"/>
        <v>2.8212156021568924</v>
      </c>
      <c r="BK1029" s="8">
        <f t="shared" si="231"/>
        <v>0.54379956258682505</v>
      </c>
      <c r="BL1029" s="8">
        <f t="shared" si="232"/>
        <v>3.3650151647437174</v>
      </c>
      <c r="BM1029" s="8">
        <f t="shared" si="233"/>
        <v>4.6689197108347172E-3</v>
      </c>
      <c r="BN1029" s="7" t="str">
        <f t="shared" si="234"/>
        <v>O/S</v>
      </c>
      <c r="BO1029" s="9">
        <f t="shared" si="235"/>
        <v>0.54379956258682505</v>
      </c>
      <c r="BP1029" s="7" t="str">
        <f t="shared" si="236"/>
        <v>OK</v>
      </c>
      <c r="BQ1029" s="11">
        <f t="shared" si="237"/>
        <v>8.2923076923076913</v>
      </c>
      <c r="BR1029" s="10" t="str">
        <f t="shared" si="238"/>
        <v>-</v>
      </c>
      <c r="BS1029" s="9" t="str" cm="1">
        <f t="array" ref="BS1029">IF(BQ1029&lt;$K$45,"-",IF(BC1029&lt;0,_xll.Dce_5575_1121_SigmaCr1(AN1029,AG1029,$B$23,$D$23),"-"))</f>
        <v>-</v>
      </c>
      <c r="BT1029" s="10">
        <f t="shared" si="239"/>
        <v>0</v>
      </c>
      <c r="BU1029" s="7" t="str">
        <f t="shared" si="240"/>
        <v>OK</v>
      </c>
    </row>
    <row r="1030" spans="27:73">
      <c r="AA1030" s="6" t="s">
        <v>282</v>
      </c>
      <c r="AB1030" s="5" t="s">
        <v>283</v>
      </c>
      <c r="AC1030" s="5" t="s">
        <v>284</v>
      </c>
      <c r="AD1030" s="4">
        <v>16.62</v>
      </c>
      <c r="AE1030" s="4">
        <v>28</v>
      </c>
      <c r="AF1030" s="5">
        <v>114.3</v>
      </c>
      <c r="AG1030" s="5">
        <v>6.5000000000000009</v>
      </c>
      <c r="AH1030" s="6" t="str">
        <f t="shared" si="226"/>
        <v>114.3 x 6.5</v>
      </c>
      <c r="AI1030" s="11" cm="1">
        <f t="array" ref="AI1030">_xll.DCEPropSectPipe(AF1030, AG1030, "Area")</f>
        <v>2201.3139723703698</v>
      </c>
      <c r="AJ1030" s="151" cm="1">
        <f t="array" ref="AJ1030">_xll.DCEPropSectPipe(AF1030, AG1030, "Ix")</f>
        <v>3209265.3722516391</v>
      </c>
      <c r="AK1030" s="151" cm="1">
        <f t="array" ref="AK1030">_xll.DCEPropSectPipe(AF1030, AG1030, "W")</f>
        <v>56155.124623825708</v>
      </c>
      <c r="AL1030" s="151" cm="1">
        <f t="array" ref="AL1030">_xll.DCEPropSectPipe(AF1030, AG1030, "Sx")</f>
        <v>37813.500833333332</v>
      </c>
      <c r="AM1030" s="11">
        <f>2*Cal!AG1030</f>
        <v>13.000000000000002</v>
      </c>
      <c r="AN1030" s="11">
        <f t="shared" si="227"/>
        <v>53.9</v>
      </c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B1030" s="5" t="s">
        <v>308</v>
      </c>
      <c r="BC1030" s="3">
        <v>1304.1800780604233</v>
      </c>
      <c r="BD1030" s="3">
        <v>4.0778971057792652E-3</v>
      </c>
      <c r="BE1030" s="3">
        <v>-0.54587379026872573</v>
      </c>
      <c r="BF1030" s="3">
        <v>6.6694544402769154</v>
      </c>
      <c r="BG1030" s="3">
        <v>1.3979598385778428E-3</v>
      </c>
      <c r="BH1030" s="153">
        <f t="shared" si="228"/>
        <v>6.6694545867875261</v>
      </c>
      <c r="BI1030" s="153">
        <f t="shared" si="229"/>
        <v>0.54588902182325494</v>
      </c>
      <c r="BJ1030" s="8">
        <f t="shared" si="230"/>
        <v>2.8212156021568924</v>
      </c>
      <c r="BK1030" s="8">
        <f t="shared" si="231"/>
        <v>0.56556383355716244</v>
      </c>
      <c r="BL1030" s="8">
        <f t="shared" si="232"/>
        <v>3.3867794357140548</v>
      </c>
      <c r="BM1030" s="8">
        <f t="shared" si="233"/>
        <v>4.0621408371088784E-3</v>
      </c>
      <c r="BN1030" s="7" t="str">
        <f t="shared" si="234"/>
        <v>O/S</v>
      </c>
      <c r="BO1030" s="9">
        <f t="shared" si="235"/>
        <v>0.56556383355716255</v>
      </c>
      <c r="BP1030" s="7" t="str">
        <f t="shared" si="236"/>
        <v>OK</v>
      </c>
      <c r="BQ1030" s="11">
        <f t="shared" si="237"/>
        <v>8.2923076923076913</v>
      </c>
      <c r="BR1030" s="10" t="str">
        <f t="shared" si="238"/>
        <v>-</v>
      </c>
      <c r="BS1030" s="9" t="str" cm="1">
        <f t="array" ref="BS1030">IF(BQ1030&lt;$K$45,"-",IF(BC1030&lt;0,_xll.Dce_5575_1121_SigmaCr1(AN1030,AG1030,$B$23,$D$23),"-"))</f>
        <v>-</v>
      </c>
      <c r="BT1030" s="10">
        <f t="shared" si="239"/>
        <v>0</v>
      </c>
      <c r="BU1030" s="7" t="str">
        <f t="shared" si="240"/>
        <v>OK</v>
      </c>
    </row>
    <row r="1031" spans="27:73">
      <c r="AA1031" s="6" t="s">
        <v>282</v>
      </c>
      <c r="AB1031" s="5" t="s">
        <v>283</v>
      </c>
      <c r="AC1031" s="5" t="s">
        <v>284</v>
      </c>
      <c r="AD1031" s="4">
        <v>17.059999999999999</v>
      </c>
      <c r="AE1031" s="4">
        <v>28</v>
      </c>
      <c r="AF1031" s="5">
        <v>114.3</v>
      </c>
      <c r="AG1031" s="5">
        <v>6.5000000000000009</v>
      </c>
      <c r="AH1031" s="6" t="str">
        <f t="shared" si="226"/>
        <v>114.3 x 6.5</v>
      </c>
      <c r="AI1031" s="11" cm="1">
        <f t="array" ref="AI1031">_xll.DCEPropSectPipe(AF1031, AG1031, "Area")</f>
        <v>2201.3139723703698</v>
      </c>
      <c r="AJ1031" s="151" cm="1">
        <f t="array" ref="AJ1031">_xll.DCEPropSectPipe(AF1031, AG1031, "Ix")</f>
        <v>3209265.3722516391</v>
      </c>
      <c r="AK1031" s="151" cm="1">
        <f t="array" ref="AK1031">_xll.DCEPropSectPipe(AF1031, AG1031, "W")</f>
        <v>56155.124623825708</v>
      </c>
      <c r="AL1031" s="151" cm="1">
        <f t="array" ref="AL1031">_xll.DCEPropSectPipe(AF1031, AG1031, "Sx")</f>
        <v>37813.500833333332</v>
      </c>
      <c r="AM1031" s="11">
        <f>2*Cal!AG1031</f>
        <v>13.000000000000002</v>
      </c>
      <c r="AN1031" s="11">
        <f t="shared" si="227"/>
        <v>53.9</v>
      </c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B1031" s="5" t="s">
        <v>308</v>
      </c>
      <c r="BC1031" s="3">
        <v>1304.1800780604233</v>
      </c>
      <c r="BD1031" s="3">
        <v>4.0778971057792652E-3</v>
      </c>
      <c r="BE1031" s="3">
        <v>-0.46433009684066784</v>
      </c>
      <c r="BF1031" s="3">
        <v>6.8904365405820958</v>
      </c>
      <c r="BG1031" s="3">
        <v>-3.8612014520058576E-4</v>
      </c>
      <c r="BH1031" s="153">
        <f t="shared" si="228"/>
        <v>6.8904365514006241</v>
      </c>
      <c r="BI1031" s="153">
        <f t="shared" si="229"/>
        <v>0.46434800320112213</v>
      </c>
      <c r="BJ1031" s="8">
        <f t="shared" si="230"/>
        <v>2.8212156021568924</v>
      </c>
      <c r="BK1031" s="8">
        <f t="shared" si="231"/>
        <v>0.58430290815872976</v>
      </c>
      <c r="BL1031" s="8">
        <f t="shared" si="232"/>
        <v>3.405518510315622</v>
      </c>
      <c r="BM1031" s="8">
        <f t="shared" si="233"/>
        <v>3.4553671369562033E-3</v>
      </c>
      <c r="BN1031" s="7" t="str">
        <f t="shared" si="234"/>
        <v>O/S</v>
      </c>
      <c r="BO1031" s="9">
        <f t="shared" si="235"/>
        <v>0.58430290815872987</v>
      </c>
      <c r="BP1031" s="7" t="str">
        <f t="shared" si="236"/>
        <v>OK</v>
      </c>
      <c r="BQ1031" s="11">
        <f t="shared" si="237"/>
        <v>8.2923076923076913</v>
      </c>
      <c r="BR1031" s="10" t="str">
        <f t="shared" si="238"/>
        <v>-</v>
      </c>
      <c r="BS1031" s="9" t="str" cm="1">
        <f t="array" ref="BS1031">IF(BQ1031&lt;$K$45,"-",IF(BC1031&lt;0,_xll.Dce_5575_1121_SigmaCr1(AN1031,AG1031,$B$23,$D$23),"-"))</f>
        <v>-</v>
      </c>
      <c r="BT1031" s="10">
        <f t="shared" si="239"/>
        <v>0</v>
      </c>
      <c r="BU1031" s="7" t="str">
        <f t="shared" si="240"/>
        <v>OK</v>
      </c>
    </row>
    <row r="1032" spans="27:73">
      <c r="AA1032" s="6" t="s">
        <v>282</v>
      </c>
      <c r="AB1032" s="5" t="s">
        <v>283</v>
      </c>
      <c r="AC1032" s="5" t="s">
        <v>284</v>
      </c>
      <c r="AD1032" s="4">
        <v>17.5</v>
      </c>
      <c r="AE1032" s="4">
        <v>28</v>
      </c>
      <c r="AF1032" s="5">
        <v>114.3</v>
      </c>
      <c r="AG1032" s="5">
        <v>6.5000000000000009</v>
      </c>
      <c r="AH1032" s="6" t="str">
        <f t="shared" si="226"/>
        <v>114.3 x 6.5</v>
      </c>
      <c r="AI1032" s="11" cm="1">
        <f t="array" ref="AI1032">_xll.DCEPropSectPipe(AF1032, AG1032, "Area")</f>
        <v>2201.3139723703698</v>
      </c>
      <c r="AJ1032" s="151" cm="1">
        <f t="array" ref="AJ1032">_xll.DCEPropSectPipe(AF1032, AG1032, "Ix")</f>
        <v>3209265.3722516391</v>
      </c>
      <c r="AK1032" s="151" cm="1">
        <f t="array" ref="AK1032">_xll.DCEPropSectPipe(AF1032, AG1032, "W")</f>
        <v>56155.124623825708</v>
      </c>
      <c r="AL1032" s="151" cm="1">
        <f t="array" ref="AL1032">_xll.DCEPropSectPipe(AF1032, AG1032, "Sx")</f>
        <v>37813.500833333332</v>
      </c>
      <c r="AM1032" s="11">
        <f>2*Cal!AG1032</f>
        <v>13.000000000000002</v>
      </c>
      <c r="AN1032" s="11">
        <f t="shared" si="227"/>
        <v>53.9</v>
      </c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B1032" s="5" t="s">
        <v>308</v>
      </c>
      <c r="BC1032" s="3">
        <v>1304.1800780604233</v>
      </c>
      <c r="BD1032" s="3">
        <v>4.0778971057792652E-3</v>
      </c>
      <c r="BE1032" s="3">
        <v>-0.38278640341260994</v>
      </c>
      <c r="BF1032" s="3">
        <v>7.0757432750124991</v>
      </c>
      <c r="BG1032" s="3">
        <v>-2.1702001289790138E-3</v>
      </c>
      <c r="BH1032" s="153">
        <f t="shared" si="228"/>
        <v>7.0757436078233651</v>
      </c>
      <c r="BI1032" s="153">
        <f t="shared" si="229"/>
        <v>0.38280812410706055</v>
      </c>
      <c r="BJ1032" s="8">
        <f t="shared" si="230"/>
        <v>2.8212156021568924</v>
      </c>
      <c r="BK1032" s="8">
        <f t="shared" si="231"/>
        <v>0.60001678218723842</v>
      </c>
      <c r="BL1032" s="8">
        <f t="shared" si="232"/>
        <v>3.4212323843441306</v>
      </c>
      <c r="BM1032" s="8">
        <f t="shared" si="233"/>
        <v>2.8486019164089566E-3</v>
      </c>
      <c r="BN1032" s="7" t="str">
        <f t="shared" si="234"/>
        <v>O/S</v>
      </c>
      <c r="BO1032" s="9">
        <f t="shared" si="235"/>
        <v>0.60001678218723853</v>
      </c>
      <c r="BP1032" s="7" t="str">
        <f t="shared" si="236"/>
        <v>OK</v>
      </c>
      <c r="BQ1032" s="11">
        <f t="shared" si="237"/>
        <v>8.2923076923076913</v>
      </c>
      <c r="BR1032" s="10" t="str">
        <f t="shared" si="238"/>
        <v>-</v>
      </c>
      <c r="BS1032" s="9" t="str" cm="1">
        <f t="array" ref="BS1032">IF(BQ1032&lt;$K$45,"-",IF(BC1032&lt;0,_xll.Dce_5575_1121_SigmaCr1(AN1032,AG1032,$B$23,$D$23),"-"))</f>
        <v>-</v>
      </c>
      <c r="BT1032" s="10">
        <f t="shared" si="239"/>
        <v>0</v>
      </c>
      <c r="BU1032" s="7" t="str">
        <f t="shared" si="240"/>
        <v>OK</v>
      </c>
    </row>
    <row r="1033" spans="27:73">
      <c r="AA1033" s="6" t="s">
        <v>282</v>
      </c>
      <c r="AB1033" s="5" t="s">
        <v>283</v>
      </c>
      <c r="AC1033" s="5" t="s">
        <v>284</v>
      </c>
      <c r="AD1033" s="4">
        <v>17.5</v>
      </c>
      <c r="AE1033" s="4">
        <v>28</v>
      </c>
      <c r="AF1033" s="5">
        <v>114.3</v>
      </c>
      <c r="AG1033" s="5">
        <v>6.5000000000000009</v>
      </c>
      <c r="AH1033" s="6" t="str">
        <f t="shared" si="226"/>
        <v>114.3 x 6.5</v>
      </c>
      <c r="AI1033" s="11" cm="1">
        <f t="array" ref="AI1033">_xll.DCEPropSectPipe(AF1033, AG1033, "Area")</f>
        <v>2201.3139723703698</v>
      </c>
      <c r="AJ1033" s="151" cm="1">
        <f t="array" ref="AJ1033">_xll.DCEPropSectPipe(AF1033, AG1033, "Ix")</f>
        <v>3209265.3722516391</v>
      </c>
      <c r="AK1033" s="151" cm="1">
        <f t="array" ref="AK1033">_xll.DCEPropSectPipe(AF1033, AG1033, "W")</f>
        <v>56155.124623825708</v>
      </c>
      <c r="AL1033" s="151" cm="1">
        <f t="array" ref="AL1033">_xll.DCEPropSectPipe(AF1033, AG1033, "Sx")</f>
        <v>37813.500833333332</v>
      </c>
      <c r="AM1033" s="11">
        <f>2*Cal!AG1033</f>
        <v>13.000000000000002</v>
      </c>
      <c r="AN1033" s="11">
        <f t="shared" si="227"/>
        <v>53.9</v>
      </c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B1033" s="5" t="s">
        <v>308</v>
      </c>
      <c r="BC1033" s="3">
        <v>903.95793637575332</v>
      </c>
      <c r="BD1033" s="3">
        <v>4.0778971057716254E-3</v>
      </c>
      <c r="BE1033" s="3">
        <v>1.3386199386960045</v>
      </c>
      <c r="BF1033" s="3">
        <v>7.0757432750121243</v>
      </c>
      <c r="BG1033" s="3">
        <v>2.9763223922308528E-3</v>
      </c>
      <c r="BH1033" s="153">
        <f t="shared" si="228"/>
        <v>7.0757439009883818</v>
      </c>
      <c r="BI1033" s="153">
        <f t="shared" si="229"/>
        <v>1.3386261500207217</v>
      </c>
      <c r="BJ1033" s="8">
        <f t="shared" si="230"/>
        <v>1.9554509969126121</v>
      </c>
      <c r="BK1033" s="8">
        <f t="shared" si="231"/>
        <v>0.60001680704737181</v>
      </c>
      <c r="BL1033" s="8">
        <f t="shared" si="232"/>
        <v>2.5554678039599841</v>
      </c>
      <c r="BM1033" s="8">
        <f t="shared" si="233"/>
        <v>9.9611601117371371E-3</v>
      </c>
      <c r="BN1033" s="7" t="str">
        <f t="shared" si="234"/>
        <v>O/S</v>
      </c>
      <c r="BO1033" s="9">
        <f t="shared" si="235"/>
        <v>0.60001680704737193</v>
      </c>
      <c r="BP1033" s="7" t="str">
        <f t="shared" si="236"/>
        <v>OK</v>
      </c>
      <c r="BQ1033" s="11">
        <f t="shared" si="237"/>
        <v>8.2923076923076913</v>
      </c>
      <c r="BR1033" s="10" t="str">
        <f t="shared" si="238"/>
        <v>-</v>
      </c>
      <c r="BS1033" s="9" t="str" cm="1">
        <f t="array" ref="BS1033">IF(BQ1033&lt;$K$45,"-",IF(BC1033&lt;0,_xll.Dce_5575_1121_SigmaCr1(AN1033,AG1033,$B$23,$D$23),"-"))</f>
        <v>-</v>
      </c>
      <c r="BT1033" s="10">
        <f t="shared" si="239"/>
        <v>0</v>
      </c>
      <c r="BU1033" s="7" t="str">
        <f t="shared" si="240"/>
        <v>OK</v>
      </c>
    </row>
    <row r="1034" spans="27:73">
      <c r="AA1034" s="6" t="s">
        <v>282</v>
      </c>
      <c r="AB1034" s="5" t="s">
        <v>283</v>
      </c>
      <c r="AC1034" s="5" t="s">
        <v>284</v>
      </c>
      <c r="AD1034" s="4">
        <v>17.940000000000001</v>
      </c>
      <c r="AE1034" s="4">
        <v>28</v>
      </c>
      <c r="AF1034" s="5">
        <v>114.3</v>
      </c>
      <c r="AG1034" s="5">
        <v>6.5000000000000009</v>
      </c>
      <c r="AH1034" s="6" t="str">
        <f t="shared" si="226"/>
        <v>114.3 x 6.5</v>
      </c>
      <c r="AI1034" s="11" cm="1">
        <f t="array" ref="AI1034">_xll.DCEPropSectPipe(AF1034, AG1034, "Area")</f>
        <v>2201.3139723703698</v>
      </c>
      <c r="AJ1034" s="151" cm="1">
        <f t="array" ref="AJ1034">_xll.DCEPropSectPipe(AF1034, AG1034, "Ix")</f>
        <v>3209265.3722516391</v>
      </c>
      <c r="AK1034" s="151" cm="1">
        <f t="array" ref="AK1034">_xll.DCEPropSectPipe(AF1034, AG1034, "W")</f>
        <v>56155.124623825708</v>
      </c>
      <c r="AL1034" s="151" cm="1">
        <f t="array" ref="AL1034">_xll.DCEPropSectPipe(AF1034, AG1034, "Sx")</f>
        <v>37813.500833333332</v>
      </c>
      <c r="AM1034" s="11">
        <f>2*Cal!AG1034</f>
        <v>13.000000000000002</v>
      </c>
      <c r="AN1034" s="11">
        <f t="shared" si="227"/>
        <v>53.9</v>
      </c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B1034" s="5" t="s">
        <v>308</v>
      </c>
      <c r="BC1034" s="3">
        <v>903.95793637575332</v>
      </c>
      <c r="BD1034" s="3">
        <v>4.0778971057716254E-3</v>
      </c>
      <c r="BE1034" s="3">
        <v>1.4201636321240623</v>
      </c>
      <c r="BF1034" s="3">
        <v>6.4722593688952337</v>
      </c>
      <c r="BG1034" s="3">
        <v>1.1922424084557666E-3</v>
      </c>
      <c r="BH1034" s="153">
        <f t="shared" si="228"/>
        <v>6.4722594787055696</v>
      </c>
      <c r="BI1034" s="153">
        <f t="shared" si="229"/>
        <v>1.4201694868052244</v>
      </c>
      <c r="BJ1034" s="8">
        <f t="shared" si="230"/>
        <v>1.9554509969126121</v>
      </c>
      <c r="BK1034" s="8">
        <f t="shared" si="231"/>
        <v>0.5488418632919343</v>
      </c>
      <c r="BL1034" s="8">
        <f t="shared" si="232"/>
        <v>2.5042928602045462</v>
      </c>
      <c r="BM1034" s="8">
        <f t="shared" si="233"/>
        <v>1.0567951062103047E-2</v>
      </c>
      <c r="BN1034" s="7" t="str">
        <f t="shared" si="234"/>
        <v>O/S</v>
      </c>
      <c r="BO1034" s="9">
        <f t="shared" si="235"/>
        <v>0.5488418632919343</v>
      </c>
      <c r="BP1034" s="7" t="str">
        <f t="shared" si="236"/>
        <v>OK</v>
      </c>
      <c r="BQ1034" s="11">
        <f t="shared" si="237"/>
        <v>8.2923076923076913</v>
      </c>
      <c r="BR1034" s="10" t="str">
        <f t="shared" si="238"/>
        <v>-</v>
      </c>
      <c r="BS1034" s="9" t="str" cm="1">
        <f t="array" ref="BS1034">IF(BQ1034&lt;$K$45,"-",IF(BC1034&lt;0,_xll.Dce_5575_1121_SigmaCr1(AN1034,AG1034,$B$23,$D$23),"-"))</f>
        <v>-</v>
      </c>
      <c r="BT1034" s="10">
        <f t="shared" si="239"/>
        <v>0</v>
      </c>
      <c r="BU1034" s="7" t="str">
        <f t="shared" si="240"/>
        <v>OK</v>
      </c>
    </row>
    <row r="1035" spans="27:73">
      <c r="AA1035" s="6" t="s">
        <v>282</v>
      </c>
      <c r="AB1035" s="5" t="s">
        <v>283</v>
      </c>
      <c r="AC1035" s="5" t="s">
        <v>284</v>
      </c>
      <c r="AD1035" s="4">
        <v>18.38</v>
      </c>
      <c r="AE1035" s="4">
        <v>28</v>
      </c>
      <c r="AF1035" s="5">
        <v>114.3</v>
      </c>
      <c r="AG1035" s="5">
        <v>6.5000000000000009</v>
      </c>
      <c r="AH1035" s="6" t="str">
        <f t="shared" si="226"/>
        <v>114.3 x 6.5</v>
      </c>
      <c r="AI1035" s="11" cm="1">
        <f t="array" ref="AI1035">_xll.DCEPropSectPipe(AF1035, AG1035, "Area")</f>
        <v>2201.3139723703698</v>
      </c>
      <c r="AJ1035" s="151" cm="1">
        <f t="array" ref="AJ1035">_xll.DCEPropSectPipe(AF1035, AG1035, "Ix")</f>
        <v>3209265.3722516391</v>
      </c>
      <c r="AK1035" s="151" cm="1">
        <f t="array" ref="AK1035">_xll.DCEPropSectPipe(AF1035, AG1035, "W")</f>
        <v>56155.124623825708</v>
      </c>
      <c r="AL1035" s="151" cm="1">
        <f t="array" ref="AL1035">_xll.DCEPropSectPipe(AF1035, AG1035, "Sx")</f>
        <v>37813.500833333332</v>
      </c>
      <c r="AM1035" s="11">
        <f>2*Cal!AG1035</f>
        <v>13.000000000000002</v>
      </c>
      <c r="AN1035" s="11">
        <f t="shared" si="227"/>
        <v>53.9</v>
      </c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B1035" s="5" t="s">
        <v>308</v>
      </c>
      <c r="BC1035" s="3">
        <v>903.95793637575332</v>
      </c>
      <c r="BD1035" s="3">
        <v>4.0778971057716254E-3</v>
      </c>
      <c r="BE1035" s="3">
        <v>1.5017073255521201</v>
      </c>
      <c r="BF1035" s="3">
        <v>5.8331000969035687</v>
      </c>
      <c r="BG1035" s="3">
        <v>-5.9183757531931932E-4</v>
      </c>
      <c r="BH1035" s="153">
        <f t="shared" si="228"/>
        <v>5.8331001269280591</v>
      </c>
      <c r="BI1035" s="153">
        <f t="shared" si="229"/>
        <v>1.501712862321458</v>
      </c>
      <c r="BJ1035" s="8">
        <f t="shared" si="230"/>
        <v>1.9554509969126121</v>
      </c>
      <c r="BK1035" s="8">
        <f t="shared" si="231"/>
        <v>0.49464171715684885</v>
      </c>
      <c r="BL1035" s="8">
        <f t="shared" si="232"/>
        <v>2.4500927140694611</v>
      </c>
      <c r="BM1035" s="8">
        <f t="shared" si="233"/>
        <v>1.1174742300684586E-2</v>
      </c>
      <c r="BN1035" s="7" t="str">
        <f t="shared" si="234"/>
        <v>O/S</v>
      </c>
      <c r="BO1035" s="9">
        <f t="shared" si="235"/>
        <v>0.49464171715684896</v>
      </c>
      <c r="BP1035" s="7" t="str">
        <f t="shared" si="236"/>
        <v>OK</v>
      </c>
      <c r="BQ1035" s="11">
        <f t="shared" si="237"/>
        <v>8.2923076923076913</v>
      </c>
      <c r="BR1035" s="10" t="str">
        <f t="shared" si="238"/>
        <v>-</v>
      </c>
      <c r="BS1035" s="9" t="str" cm="1">
        <f t="array" ref="BS1035">IF(BQ1035&lt;$K$45,"-",IF(BC1035&lt;0,_xll.Dce_5575_1121_SigmaCr1(AN1035,AG1035,$B$23,$D$23),"-"))</f>
        <v>-</v>
      </c>
      <c r="BT1035" s="10">
        <f t="shared" si="239"/>
        <v>0</v>
      </c>
      <c r="BU1035" s="7" t="str">
        <f t="shared" si="240"/>
        <v>OK</v>
      </c>
    </row>
    <row r="1036" spans="27:73">
      <c r="AA1036" s="6" t="s">
        <v>282</v>
      </c>
      <c r="AB1036" s="5" t="s">
        <v>283</v>
      </c>
      <c r="AC1036" s="5" t="s">
        <v>284</v>
      </c>
      <c r="AD1036" s="4">
        <v>18.809999999999999</v>
      </c>
      <c r="AE1036" s="4">
        <v>28</v>
      </c>
      <c r="AF1036" s="5">
        <v>114.3</v>
      </c>
      <c r="AG1036" s="5">
        <v>6.5000000000000009</v>
      </c>
      <c r="AH1036" s="6" t="str">
        <f t="shared" si="226"/>
        <v>114.3 x 6.5</v>
      </c>
      <c r="AI1036" s="11" cm="1">
        <f t="array" ref="AI1036">_xll.DCEPropSectPipe(AF1036, AG1036, "Area")</f>
        <v>2201.3139723703698</v>
      </c>
      <c r="AJ1036" s="151" cm="1">
        <f t="array" ref="AJ1036">_xll.DCEPropSectPipe(AF1036, AG1036, "Ix")</f>
        <v>3209265.3722516391</v>
      </c>
      <c r="AK1036" s="151" cm="1">
        <f t="array" ref="AK1036">_xll.DCEPropSectPipe(AF1036, AG1036, "W")</f>
        <v>56155.124623825708</v>
      </c>
      <c r="AL1036" s="151" cm="1">
        <f t="array" ref="AL1036">_xll.DCEPropSectPipe(AF1036, AG1036, "Sx")</f>
        <v>37813.500833333332</v>
      </c>
      <c r="AM1036" s="11">
        <f>2*Cal!AG1036</f>
        <v>13.000000000000002</v>
      </c>
      <c r="AN1036" s="11">
        <f t="shared" si="227"/>
        <v>53.9</v>
      </c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B1036" s="5" t="s">
        <v>308</v>
      </c>
      <c r="BC1036" s="3">
        <v>903.95793637575332</v>
      </c>
      <c r="BD1036" s="3">
        <v>4.0778971057716254E-3</v>
      </c>
      <c r="BE1036" s="3">
        <v>1.5832510189801783</v>
      </c>
      <c r="BF1036" s="3">
        <v>5.1582654590371275</v>
      </c>
      <c r="BG1036" s="3">
        <v>-2.3759175590944053E-3</v>
      </c>
      <c r="BH1036" s="153">
        <f t="shared" si="228"/>
        <v>5.1582660062156309</v>
      </c>
      <c r="BI1036" s="153">
        <f t="shared" si="229"/>
        <v>1.5832562705849544</v>
      </c>
      <c r="BJ1036" s="8">
        <f t="shared" si="230"/>
        <v>1.9554509969126121</v>
      </c>
      <c r="BK1036" s="8">
        <f t="shared" si="231"/>
        <v>0.43741638225744256</v>
      </c>
      <c r="BL1036" s="8">
        <f t="shared" si="232"/>
        <v>2.3928673791700548</v>
      </c>
      <c r="BM1036" s="8">
        <f t="shared" si="233"/>
        <v>1.1781533782949341E-2</v>
      </c>
      <c r="BN1036" s="7" t="str">
        <f t="shared" si="234"/>
        <v>O/S</v>
      </c>
      <c r="BO1036" s="9">
        <f t="shared" si="235"/>
        <v>0.43741638225744262</v>
      </c>
      <c r="BP1036" s="7" t="str">
        <f t="shared" si="236"/>
        <v>OK</v>
      </c>
      <c r="BQ1036" s="11">
        <f t="shared" si="237"/>
        <v>8.2923076923076913</v>
      </c>
      <c r="BR1036" s="10" t="str">
        <f t="shared" si="238"/>
        <v>-</v>
      </c>
      <c r="BS1036" s="9" t="str" cm="1">
        <f t="array" ref="BS1036">IF(BQ1036&lt;$K$45,"-",IF(BC1036&lt;0,_xll.Dce_5575_1121_SigmaCr1(AN1036,AG1036,$B$23,$D$23),"-"))</f>
        <v>-</v>
      </c>
      <c r="BT1036" s="10">
        <f t="shared" si="239"/>
        <v>0</v>
      </c>
      <c r="BU1036" s="7" t="str">
        <f t="shared" si="240"/>
        <v>OK</v>
      </c>
    </row>
    <row r="1037" spans="27:73">
      <c r="AA1037" s="6" t="s">
        <v>282</v>
      </c>
      <c r="AB1037" s="5" t="s">
        <v>283</v>
      </c>
      <c r="AC1037" s="5" t="s">
        <v>284</v>
      </c>
      <c r="AD1037" s="4">
        <v>19.25</v>
      </c>
      <c r="AE1037" s="4">
        <v>28</v>
      </c>
      <c r="AF1037" s="5">
        <v>114.3</v>
      </c>
      <c r="AG1037" s="5">
        <v>6.5000000000000009</v>
      </c>
      <c r="AH1037" s="6" t="str">
        <f t="shared" si="226"/>
        <v>114.3 x 6.5</v>
      </c>
      <c r="AI1037" s="11" cm="1">
        <f t="array" ref="AI1037">_xll.DCEPropSectPipe(AF1037, AG1037, "Area")</f>
        <v>2201.3139723703698</v>
      </c>
      <c r="AJ1037" s="151" cm="1">
        <f t="array" ref="AJ1037">_xll.DCEPropSectPipe(AF1037, AG1037, "Ix")</f>
        <v>3209265.3722516391</v>
      </c>
      <c r="AK1037" s="151" cm="1">
        <f t="array" ref="AK1037">_xll.DCEPropSectPipe(AF1037, AG1037, "W")</f>
        <v>56155.124623825708</v>
      </c>
      <c r="AL1037" s="151" cm="1">
        <f t="array" ref="AL1037">_xll.DCEPropSectPipe(AF1037, AG1037, "Sx")</f>
        <v>37813.500833333332</v>
      </c>
      <c r="AM1037" s="11">
        <f>2*Cal!AG1037</f>
        <v>13.000000000000002</v>
      </c>
      <c r="AN1037" s="11">
        <f t="shared" si="227"/>
        <v>53.9</v>
      </c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B1037" s="5" t="s">
        <v>308</v>
      </c>
      <c r="BC1037" s="3">
        <v>903.95793637575332</v>
      </c>
      <c r="BD1037" s="3">
        <v>4.0778971057716254E-3</v>
      </c>
      <c r="BE1037" s="3">
        <v>1.6647947124082361</v>
      </c>
      <c r="BF1037" s="3">
        <v>4.4477554552959129</v>
      </c>
      <c r="BG1037" s="3">
        <v>-4.159997542869491E-3</v>
      </c>
      <c r="BH1037" s="153">
        <f t="shared" si="228"/>
        <v>4.4477574007238871</v>
      </c>
      <c r="BI1037" s="153">
        <f t="shared" si="229"/>
        <v>1.6647997067837401</v>
      </c>
      <c r="BJ1037" s="8">
        <f t="shared" si="230"/>
        <v>1.9554509969126121</v>
      </c>
      <c r="BK1037" s="8">
        <f t="shared" si="231"/>
        <v>0.3771658826898584</v>
      </c>
      <c r="BL1037" s="8">
        <f t="shared" si="232"/>
        <v>2.3326168796024707</v>
      </c>
      <c r="BM1037" s="8">
        <f t="shared" si="233"/>
        <v>1.2388325473089828E-2</v>
      </c>
      <c r="BN1037" s="7" t="str">
        <f t="shared" si="234"/>
        <v>O/S</v>
      </c>
      <c r="BO1037" s="9">
        <f t="shared" si="235"/>
        <v>0.37716588268985846</v>
      </c>
      <c r="BP1037" s="7" t="str">
        <f t="shared" si="236"/>
        <v>OK</v>
      </c>
      <c r="BQ1037" s="11">
        <f t="shared" si="237"/>
        <v>8.2923076923076913</v>
      </c>
      <c r="BR1037" s="10" t="str">
        <f t="shared" si="238"/>
        <v>-</v>
      </c>
      <c r="BS1037" s="9" t="str" cm="1">
        <f t="array" ref="BS1037">IF(BQ1037&lt;$K$45,"-",IF(BC1037&lt;0,_xll.Dce_5575_1121_SigmaCr1(AN1037,AG1037,$B$23,$D$23),"-"))</f>
        <v>-</v>
      </c>
      <c r="BT1037" s="10">
        <f t="shared" si="239"/>
        <v>0</v>
      </c>
      <c r="BU1037" s="7" t="str">
        <f t="shared" si="240"/>
        <v>OK</v>
      </c>
    </row>
    <row r="1038" spans="27:73">
      <c r="AA1038" s="6" t="s">
        <v>282</v>
      </c>
      <c r="AB1038" s="5" t="s">
        <v>283</v>
      </c>
      <c r="AC1038" s="5" t="s">
        <v>284</v>
      </c>
      <c r="AD1038" s="4">
        <v>19.25</v>
      </c>
      <c r="AE1038" s="4">
        <v>28</v>
      </c>
      <c r="AF1038" s="5">
        <v>114.3</v>
      </c>
      <c r="AG1038" s="5">
        <v>6.5000000000000009</v>
      </c>
      <c r="AH1038" s="6" t="str">
        <f t="shared" si="226"/>
        <v>114.3 x 6.5</v>
      </c>
      <c r="AI1038" s="11" cm="1">
        <f t="array" ref="AI1038">_xll.DCEPropSectPipe(AF1038, AG1038, "Area")</f>
        <v>2201.3139723703698</v>
      </c>
      <c r="AJ1038" s="151" cm="1">
        <f t="array" ref="AJ1038">_xll.DCEPropSectPipe(AF1038, AG1038, "Ix")</f>
        <v>3209265.3722516391</v>
      </c>
      <c r="AK1038" s="151" cm="1">
        <f t="array" ref="AK1038">_xll.DCEPropSectPipe(AF1038, AG1038, "W")</f>
        <v>56155.124623825708</v>
      </c>
      <c r="AL1038" s="151" cm="1">
        <f t="array" ref="AL1038">_xll.DCEPropSectPipe(AF1038, AG1038, "Sx")</f>
        <v>37813.500833333332</v>
      </c>
      <c r="AM1038" s="11">
        <f>2*Cal!AG1038</f>
        <v>13.000000000000002</v>
      </c>
      <c r="AN1038" s="11">
        <f t="shared" si="227"/>
        <v>53.9</v>
      </c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B1038" s="5" t="s">
        <v>308</v>
      </c>
      <c r="BC1038" s="3">
        <v>903.95793637575332</v>
      </c>
      <c r="BD1038" s="3">
        <v>4.0778971057716254E-3</v>
      </c>
      <c r="BE1038" s="3">
        <v>-0.24805367422829108</v>
      </c>
      <c r="BF1038" s="3">
        <v>4.447755455296063</v>
      </c>
      <c r="BG1038" s="3">
        <v>5.3720863383293141E-3</v>
      </c>
      <c r="BH1038" s="153">
        <f t="shared" si="228"/>
        <v>4.4477586995505405</v>
      </c>
      <c r="BI1038" s="153">
        <f t="shared" si="229"/>
        <v>0.2480871914125363</v>
      </c>
      <c r="BJ1038" s="8">
        <f t="shared" si="230"/>
        <v>1.9554509969126121</v>
      </c>
      <c r="BK1038" s="8">
        <f t="shared" si="231"/>
        <v>0.37716599282920654</v>
      </c>
      <c r="BL1038" s="8">
        <f t="shared" si="232"/>
        <v>2.3326169897418185</v>
      </c>
      <c r="BM1038" s="8">
        <f t="shared" si="233"/>
        <v>1.8460988792824628E-3</v>
      </c>
      <c r="BN1038" s="7" t="str">
        <f t="shared" si="234"/>
        <v>O/S</v>
      </c>
      <c r="BO1038" s="9">
        <f t="shared" si="235"/>
        <v>0.3771659928292066</v>
      </c>
      <c r="BP1038" s="7" t="str">
        <f t="shared" si="236"/>
        <v>OK</v>
      </c>
      <c r="BQ1038" s="11">
        <f t="shared" si="237"/>
        <v>8.2923076923076913</v>
      </c>
      <c r="BR1038" s="10" t="str">
        <f t="shared" si="238"/>
        <v>-</v>
      </c>
      <c r="BS1038" s="9" t="str" cm="1">
        <f t="array" ref="BS1038">IF(BQ1038&lt;$K$45,"-",IF(BC1038&lt;0,_xll.Dce_5575_1121_SigmaCr1(AN1038,AG1038,$B$23,$D$23),"-"))</f>
        <v>-</v>
      </c>
      <c r="BT1038" s="10">
        <f t="shared" si="239"/>
        <v>0</v>
      </c>
      <c r="BU1038" s="7" t="str">
        <f t="shared" si="240"/>
        <v>OK</v>
      </c>
    </row>
    <row r="1039" spans="27:73">
      <c r="AA1039" s="6" t="s">
        <v>282</v>
      </c>
      <c r="AB1039" s="5" t="s">
        <v>283</v>
      </c>
      <c r="AC1039" s="5" t="s">
        <v>284</v>
      </c>
      <c r="AD1039" s="4">
        <v>19.690000000000001</v>
      </c>
      <c r="AE1039" s="4">
        <v>28</v>
      </c>
      <c r="AF1039" s="5">
        <v>114.3</v>
      </c>
      <c r="AG1039" s="5">
        <v>6.5000000000000009</v>
      </c>
      <c r="AH1039" s="6" t="str">
        <f t="shared" si="226"/>
        <v>114.3 x 6.5</v>
      </c>
      <c r="AI1039" s="11" cm="1">
        <f t="array" ref="AI1039">_xll.DCEPropSectPipe(AF1039, AG1039, "Area")</f>
        <v>2201.3139723703698</v>
      </c>
      <c r="AJ1039" s="151" cm="1">
        <f t="array" ref="AJ1039">_xll.DCEPropSectPipe(AF1039, AG1039, "Ix")</f>
        <v>3209265.3722516391</v>
      </c>
      <c r="AK1039" s="151" cm="1">
        <f t="array" ref="AK1039">_xll.DCEPropSectPipe(AF1039, AG1039, "W")</f>
        <v>56155.124623825708</v>
      </c>
      <c r="AL1039" s="151" cm="1">
        <f t="array" ref="AL1039">_xll.DCEPropSectPipe(AF1039, AG1039, "Sx")</f>
        <v>37813.500833333332</v>
      </c>
      <c r="AM1039" s="11">
        <f>2*Cal!AG1039</f>
        <v>13.000000000000002</v>
      </c>
      <c r="AN1039" s="11">
        <f t="shared" si="227"/>
        <v>53.9</v>
      </c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B1039" s="5" t="s">
        <v>308</v>
      </c>
      <c r="BC1039" s="3">
        <v>903.95793637575332</v>
      </c>
      <c r="BD1039" s="3">
        <v>4.0778971057716254E-3</v>
      </c>
      <c r="BE1039" s="3">
        <v>-0.16650998080023321</v>
      </c>
      <c r="BF1039" s="3">
        <v>4.5384412548335522</v>
      </c>
      <c r="BG1039" s="3">
        <v>3.5880063545542279E-3</v>
      </c>
      <c r="BH1039" s="153">
        <f t="shared" si="228"/>
        <v>4.5384426731385235</v>
      </c>
      <c r="BI1039" s="153">
        <f t="shared" si="229"/>
        <v>0.1665599079937885</v>
      </c>
      <c r="BJ1039" s="8">
        <f t="shared" si="230"/>
        <v>1.9554509969126121</v>
      </c>
      <c r="BK1039" s="8">
        <f t="shared" si="231"/>
        <v>0.38485591335827335</v>
      </c>
      <c r="BL1039" s="8">
        <f t="shared" si="232"/>
        <v>2.3403069102708853</v>
      </c>
      <c r="BM1039" s="8">
        <f t="shared" si="233"/>
        <v>1.2394273873229285E-3</v>
      </c>
      <c r="BN1039" s="7" t="str">
        <f t="shared" si="234"/>
        <v>O/S</v>
      </c>
      <c r="BO1039" s="9">
        <f t="shared" si="235"/>
        <v>0.38485591335827346</v>
      </c>
      <c r="BP1039" s="7" t="str">
        <f t="shared" si="236"/>
        <v>OK</v>
      </c>
      <c r="BQ1039" s="11">
        <f t="shared" si="237"/>
        <v>8.2923076923076913</v>
      </c>
      <c r="BR1039" s="10" t="str">
        <f t="shared" si="238"/>
        <v>-</v>
      </c>
      <c r="BS1039" s="9" t="str" cm="1">
        <f t="array" ref="BS1039">IF(BQ1039&lt;$K$45,"-",IF(BC1039&lt;0,_xll.Dce_5575_1121_SigmaCr1(AN1039,AG1039,$B$23,$D$23),"-"))</f>
        <v>-</v>
      </c>
      <c r="BT1039" s="10">
        <f t="shared" si="239"/>
        <v>0</v>
      </c>
      <c r="BU1039" s="7" t="str">
        <f t="shared" si="240"/>
        <v>OK</v>
      </c>
    </row>
    <row r="1040" spans="27:73">
      <c r="AA1040" s="6" t="s">
        <v>282</v>
      </c>
      <c r="AB1040" s="5" t="s">
        <v>283</v>
      </c>
      <c r="AC1040" s="5" t="s">
        <v>284</v>
      </c>
      <c r="AD1040" s="4">
        <v>20.12</v>
      </c>
      <c r="AE1040" s="4">
        <v>28</v>
      </c>
      <c r="AF1040" s="5">
        <v>114.3</v>
      </c>
      <c r="AG1040" s="5">
        <v>6.5000000000000009</v>
      </c>
      <c r="AH1040" s="6" t="str">
        <f t="shared" si="226"/>
        <v>114.3 x 6.5</v>
      </c>
      <c r="AI1040" s="11" cm="1">
        <f t="array" ref="AI1040">_xll.DCEPropSectPipe(AF1040, AG1040, "Area")</f>
        <v>2201.3139723703698</v>
      </c>
      <c r="AJ1040" s="151" cm="1">
        <f t="array" ref="AJ1040">_xll.DCEPropSectPipe(AF1040, AG1040, "Ix")</f>
        <v>3209265.3722516391</v>
      </c>
      <c r="AK1040" s="151" cm="1">
        <f t="array" ref="AK1040">_xll.DCEPropSectPipe(AF1040, AG1040, "W")</f>
        <v>56155.124623825708</v>
      </c>
      <c r="AL1040" s="151" cm="1">
        <f t="array" ref="AL1040">_xll.DCEPropSectPipe(AF1040, AG1040, "Sx")</f>
        <v>37813.500833333332</v>
      </c>
      <c r="AM1040" s="11">
        <f>2*Cal!AG1040</f>
        <v>13.000000000000002</v>
      </c>
      <c r="AN1040" s="11">
        <f t="shared" si="227"/>
        <v>53.9</v>
      </c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B1040" s="5" t="s">
        <v>308</v>
      </c>
      <c r="BC1040" s="3">
        <v>903.95793637575332</v>
      </c>
      <c r="BD1040" s="3">
        <v>4.0778971057716254E-3</v>
      </c>
      <c r="BE1040" s="3">
        <v>-8.4966287372175348E-2</v>
      </c>
      <c r="BF1040" s="3">
        <v>4.5934516884962662</v>
      </c>
      <c r="BG1040" s="3">
        <v>1.8039263707791419E-3</v>
      </c>
      <c r="BH1040" s="153">
        <f t="shared" si="228"/>
        <v>4.5934520427124905</v>
      </c>
      <c r="BI1040" s="153">
        <f t="shared" si="229"/>
        <v>8.5064088983638361E-2</v>
      </c>
      <c r="BJ1040" s="8">
        <f t="shared" si="230"/>
        <v>1.9554509969126121</v>
      </c>
      <c r="BK1040" s="8">
        <f t="shared" si="231"/>
        <v>0.38952065910816547</v>
      </c>
      <c r="BL1040" s="8">
        <f t="shared" si="232"/>
        <v>2.3449716560207774</v>
      </c>
      <c r="BM1040" s="8">
        <f t="shared" si="233"/>
        <v>6.3299003243882555E-4</v>
      </c>
      <c r="BN1040" s="7" t="str">
        <f t="shared" si="234"/>
        <v>O/S</v>
      </c>
      <c r="BO1040" s="9">
        <f t="shared" si="235"/>
        <v>0.38952065910816552</v>
      </c>
      <c r="BP1040" s="7" t="str">
        <f t="shared" si="236"/>
        <v>OK</v>
      </c>
      <c r="BQ1040" s="11">
        <f t="shared" si="237"/>
        <v>8.2923076923076913</v>
      </c>
      <c r="BR1040" s="10" t="str">
        <f t="shared" si="238"/>
        <v>-</v>
      </c>
      <c r="BS1040" s="9" t="str" cm="1">
        <f t="array" ref="BS1040">IF(BQ1040&lt;$K$45,"-",IF(BC1040&lt;0,_xll.Dce_5575_1121_SigmaCr1(AN1040,AG1040,$B$23,$D$23),"-"))</f>
        <v>-</v>
      </c>
      <c r="BT1040" s="10">
        <f t="shared" si="239"/>
        <v>0</v>
      </c>
      <c r="BU1040" s="7" t="str">
        <f t="shared" si="240"/>
        <v>OK</v>
      </c>
    </row>
    <row r="1041" spans="27:73">
      <c r="AA1041" s="6" t="s">
        <v>282</v>
      </c>
      <c r="AB1041" s="5" t="s">
        <v>283</v>
      </c>
      <c r="AC1041" s="5" t="s">
        <v>284</v>
      </c>
      <c r="AD1041" s="4">
        <v>20.56</v>
      </c>
      <c r="AE1041" s="4">
        <v>28</v>
      </c>
      <c r="AF1041" s="5">
        <v>114.3</v>
      </c>
      <c r="AG1041" s="5">
        <v>6.5000000000000009</v>
      </c>
      <c r="AH1041" s="6" t="str">
        <f t="shared" si="226"/>
        <v>114.3 x 6.5</v>
      </c>
      <c r="AI1041" s="11" cm="1">
        <f t="array" ref="AI1041">_xll.DCEPropSectPipe(AF1041, AG1041, "Area")</f>
        <v>2201.3139723703698</v>
      </c>
      <c r="AJ1041" s="151" cm="1">
        <f t="array" ref="AJ1041">_xll.DCEPropSectPipe(AF1041, AG1041, "Ix")</f>
        <v>3209265.3722516391</v>
      </c>
      <c r="AK1041" s="151" cm="1">
        <f t="array" ref="AK1041">_xll.DCEPropSectPipe(AF1041, AG1041, "W")</f>
        <v>56155.124623825708</v>
      </c>
      <c r="AL1041" s="151" cm="1">
        <f t="array" ref="AL1041">_xll.DCEPropSectPipe(AF1041, AG1041, "Sx")</f>
        <v>37813.500833333332</v>
      </c>
      <c r="AM1041" s="11">
        <f>2*Cal!AG1041</f>
        <v>13.000000000000002</v>
      </c>
      <c r="AN1041" s="11">
        <f t="shared" si="227"/>
        <v>53.9</v>
      </c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B1041" s="5" t="s">
        <v>308</v>
      </c>
      <c r="BC1041" s="3">
        <v>903.95793637575332</v>
      </c>
      <c r="BD1041" s="3">
        <v>4.0778971057716254E-3</v>
      </c>
      <c r="BE1041" s="3">
        <v>-3.4225939441174654E-3</v>
      </c>
      <c r="BF1041" s="3">
        <v>4.6127867562842058</v>
      </c>
      <c r="BG1041" s="3">
        <v>1.9846387004055754E-5</v>
      </c>
      <c r="BH1041" s="153">
        <f t="shared" si="228"/>
        <v>4.6127867563268996</v>
      </c>
      <c r="BI1041" s="153">
        <f t="shared" si="229"/>
        <v>5.3238514359033482E-3</v>
      </c>
      <c r="BJ1041" s="8">
        <f t="shared" si="230"/>
        <v>1.9554509969126121</v>
      </c>
      <c r="BK1041" s="8">
        <f t="shared" si="231"/>
        <v>0.39116022567394704</v>
      </c>
      <c r="BL1041" s="8">
        <f t="shared" si="232"/>
        <v>2.3466112225865592</v>
      </c>
      <c r="BM1041" s="8">
        <f t="shared" si="233"/>
        <v>3.9616540109659439E-5</v>
      </c>
      <c r="BN1041" s="7" t="str">
        <f t="shared" si="234"/>
        <v>O/S</v>
      </c>
      <c r="BO1041" s="9">
        <f t="shared" si="235"/>
        <v>0.39116022567394709</v>
      </c>
      <c r="BP1041" s="7" t="str">
        <f t="shared" si="236"/>
        <v>OK</v>
      </c>
      <c r="BQ1041" s="11">
        <f t="shared" si="237"/>
        <v>8.2923076923076913</v>
      </c>
      <c r="BR1041" s="10" t="str">
        <f t="shared" si="238"/>
        <v>-</v>
      </c>
      <c r="BS1041" s="9" t="str" cm="1">
        <f t="array" ref="BS1041">IF(BQ1041&lt;$K$45,"-",IF(BC1041&lt;0,_xll.Dce_5575_1121_SigmaCr1(AN1041,AG1041,$B$23,$D$23),"-"))</f>
        <v>-</v>
      </c>
      <c r="BT1041" s="10">
        <f t="shared" si="239"/>
        <v>0</v>
      </c>
      <c r="BU1041" s="7" t="str">
        <f t="shared" si="240"/>
        <v>OK</v>
      </c>
    </row>
    <row r="1042" spans="27:73">
      <c r="AA1042" s="6" t="s">
        <v>282</v>
      </c>
      <c r="AB1042" s="5" t="s">
        <v>283</v>
      </c>
      <c r="AC1042" s="5" t="s">
        <v>284</v>
      </c>
      <c r="AD1042" s="4">
        <v>21</v>
      </c>
      <c r="AE1042" s="4">
        <v>28</v>
      </c>
      <c r="AF1042" s="5">
        <v>114.3</v>
      </c>
      <c r="AG1042" s="5">
        <v>6.5000000000000009</v>
      </c>
      <c r="AH1042" s="6" t="str">
        <f t="shared" si="226"/>
        <v>114.3 x 6.5</v>
      </c>
      <c r="AI1042" s="11" cm="1">
        <f t="array" ref="AI1042">_xll.DCEPropSectPipe(AF1042, AG1042, "Area")</f>
        <v>2201.3139723703698</v>
      </c>
      <c r="AJ1042" s="151" cm="1">
        <f t="array" ref="AJ1042">_xll.DCEPropSectPipe(AF1042, AG1042, "Ix")</f>
        <v>3209265.3722516391</v>
      </c>
      <c r="AK1042" s="151" cm="1">
        <f t="array" ref="AK1042">_xll.DCEPropSectPipe(AF1042, AG1042, "W")</f>
        <v>56155.124623825708</v>
      </c>
      <c r="AL1042" s="151" cm="1">
        <f t="array" ref="AL1042">_xll.DCEPropSectPipe(AF1042, AG1042, "Sx")</f>
        <v>37813.500833333332</v>
      </c>
      <c r="AM1042" s="11">
        <f>2*Cal!AG1042</f>
        <v>13.000000000000002</v>
      </c>
      <c r="AN1042" s="11">
        <f t="shared" si="227"/>
        <v>53.9</v>
      </c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B1042" s="5" t="s">
        <v>308</v>
      </c>
      <c r="BC1042" s="3">
        <v>903.95793637575332</v>
      </c>
      <c r="BD1042" s="3">
        <v>4.0778971057716254E-3</v>
      </c>
      <c r="BE1042" s="3">
        <v>7.8121099483940415E-2</v>
      </c>
      <c r="BF1042" s="3">
        <v>4.5964464581973701</v>
      </c>
      <c r="BG1042" s="3">
        <v>-1.7642335967710304E-3</v>
      </c>
      <c r="BH1042" s="153">
        <f t="shared" si="228"/>
        <v>4.5964467967763243</v>
      </c>
      <c r="BI1042" s="153">
        <f t="shared" si="229"/>
        <v>7.82274595611092E-2</v>
      </c>
      <c r="BJ1042" s="8">
        <f t="shared" si="230"/>
        <v>1.9554509969126121</v>
      </c>
      <c r="BK1042" s="8">
        <f t="shared" si="231"/>
        <v>0.38977461159661309</v>
      </c>
      <c r="BL1042" s="8">
        <f t="shared" si="232"/>
        <v>2.3452256085092253</v>
      </c>
      <c r="BM1042" s="8">
        <f t="shared" si="233"/>
        <v>5.8211641077726478E-4</v>
      </c>
      <c r="BN1042" s="7" t="str">
        <f t="shared" si="234"/>
        <v>O/S</v>
      </c>
      <c r="BO1042" s="9">
        <f t="shared" si="235"/>
        <v>0.38977461159661314</v>
      </c>
      <c r="BP1042" s="7" t="str">
        <f t="shared" si="236"/>
        <v>OK</v>
      </c>
      <c r="BQ1042" s="11">
        <f t="shared" si="237"/>
        <v>8.2923076923076913</v>
      </c>
      <c r="BR1042" s="10" t="str">
        <f t="shared" si="238"/>
        <v>-</v>
      </c>
      <c r="BS1042" s="9" t="str" cm="1">
        <f t="array" ref="BS1042">IF(BQ1042&lt;$K$45,"-",IF(BC1042&lt;0,_xll.Dce_5575_1121_SigmaCr1(AN1042,AG1042,$B$23,$D$23),"-"))</f>
        <v>-</v>
      </c>
      <c r="BT1042" s="10">
        <f t="shared" si="239"/>
        <v>0</v>
      </c>
      <c r="BU1042" s="7" t="str">
        <f t="shared" si="240"/>
        <v>OK</v>
      </c>
    </row>
    <row r="1043" spans="27:73">
      <c r="AA1043" s="6" t="s">
        <v>282</v>
      </c>
      <c r="AB1043" s="5" t="s">
        <v>283</v>
      </c>
      <c r="AC1043" s="5" t="s">
        <v>284</v>
      </c>
      <c r="AD1043" s="4">
        <v>21</v>
      </c>
      <c r="AE1043" s="4">
        <v>28</v>
      </c>
      <c r="AF1043" s="5">
        <v>114.3</v>
      </c>
      <c r="AG1043" s="5">
        <v>6.5000000000000009</v>
      </c>
      <c r="AH1043" s="6" t="str">
        <f t="shared" si="226"/>
        <v>114.3 x 6.5</v>
      </c>
      <c r="AI1043" s="11" cm="1">
        <f t="array" ref="AI1043">_xll.DCEPropSectPipe(AF1043, AG1043, "Area")</f>
        <v>2201.3139723703698</v>
      </c>
      <c r="AJ1043" s="151" cm="1">
        <f t="array" ref="AJ1043">_xll.DCEPropSectPipe(AF1043, AG1043, "Ix")</f>
        <v>3209265.3722516391</v>
      </c>
      <c r="AK1043" s="151" cm="1">
        <f t="array" ref="AK1043">_xll.DCEPropSectPipe(AF1043, AG1043, "W")</f>
        <v>56155.124623825708</v>
      </c>
      <c r="AL1043" s="151" cm="1">
        <f t="array" ref="AL1043">_xll.DCEPropSectPipe(AF1043, AG1043, "Sx")</f>
        <v>37813.500833333332</v>
      </c>
      <c r="AM1043" s="11">
        <f>2*Cal!AG1043</f>
        <v>13.000000000000002</v>
      </c>
      <c r="AN1043" s="11">
        <f t="shared" si="227"/>
        <v>53.9</v>
      </c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B1043" s="5" t="s">
        <v>308</v>
      </c>
      <c r="BC1043" s="3">
        <v>103.48396196213905</v>
      </c>
      <c r="BD1043" s="3">
        <v>4.0778971057792652E-3</v>
      </c>
      <c r="BE1043" s="3">
        <v>1.8731202968772478</v>
      </c>
      <c r="BF1043" s="3">
        <v>4.5964464581976099</v>
      </c>
      <c r="BG1043" s="3">
        <v>3.4495978780036784E-3</v>
      </c>
      <c r="BH1043" s="153">
        <f t="shared" si="228"/>
        <v>4.5964477526458269</v>
      </c>
      <c r="BI1043" s="153">
        <f t="shared" si="229"/>
        <v>1.8731247357873191</v>
      </c>
      <c r="BJ1043" s="8">
        <f t="shared" si="230"/>
        <v>0.22385755845526023</v>
      </c>
      <c r="BK1043" s="8">
        <f t="shared" si="231"/>
        <v>0.38977469265349907</v>
      </c>
      <c r="BL1043" s="8">
        <f t="shared" si="232"/>
        <v>0.6136322511087593</v>
      </c>
      <c r="BM1043" s="8">
        <f t="shared" si="233"/>
        <v>1.3938540945239997E-2</v>
      </c>
      <c r="BN1043" s="7" t="str">
        <f t="shared" si="234"/>
        <v>OK</v>
      </c>
      <c r="BO1043" s="9">
        <f t="shared" si="235"/>
        <v>0.38977469265349912</v>
      </c>
      <c r="BP1043" s="7" t="str">
        <f t="shared" si="236"/>
        <v>OK</v>
      </c>
      <c r="BQ1043" s="11">
        <f t="shared" si="237"/>
        <v>8.2923076923076913</v>
      </c>
      <c r="BR1043" s="10" t="str">
        <f t="shared" si="238"/>
        <v>-</v>
      </c>
      <c r="BS1043" s="9" t="str" cm="1">
        <f t="array" ref="BS1043">IF(BQ1043&lt;$K$45,"-",IF(BC1043&lt;0,_xll.Dce_5575_1121_SigmaCr1(AN1043,AG1043,$B$23,$D$23),"-"))</f>
        <v>-</v>
      </c>
      <c r="BT1043" s="10">
        <f t="shared" si="239"/>
        <v>0</v>
      </c>
      <c r="BU1043" s="7" t="str">
        <f t="shared" si="240"/>
        <v>OK</v>
      </c>
    </row>
    <row r="1044" spans="27:73">
      <c r="AA1044" s="6" t="s">
        <v>282</v>
      </c>
      <c r="AB1044" s="5" t="s">
        <v>283</v>
      </c>
      <c r="AC1044" s="5" t="s">
        <v>284</v>
      </c>
      <c r="AD1044" s="4">
        <v>21.44</v>
      </c>
      <c r="AE1044" s="4">
        <v>28</v>
      </c>
      <c r="AF1044" s="5">
        <v>114.3</v>
      </c>
      <c r="AG1044" s="5">
        <v>6.5000000000000009</v>
      </c>
      <c r="AH1044" s="6" t="str">
        <f t="shared" si="226"/>
        <v>114.3 x 6.5</v>
      </c>
      <c r="AI1044" s="11" cm="1">
        <f t="array" ref="AI1044">_xll.DCEPropSectPipe(AF1044, AG1044, "Area")</f>
        <v>2201.3139723703698</v>
      </c>
      <c r="AJ1044" s="151" cm="1">
        <f t="array" ref="AJ1044">_xll.DCEPropSectPipe(AF1044, AG1044, "Ix")</f>
        <v>3209265.3722516391</v>
      </c>
      <c r="AK1044" s="151" cm="1">
        <f t="array" ref="AK1044">_xll.DCEPropSectPipe(AF1044, AG1044, "W")</f>
        <v>56155.124623825708</v>
      </c>
      <c r="AL1044" s="151" cm="1">
        <f t="array" ref="AL1044">_xll.DCEPropSectPipe(AF1044, AG1044, "Sx")</f>
        <v>37813.500833333332</v>
      </c>
      <c r="AM1044" s="11">
        <f>2*Cal!AG1044</f>
        <v>13.000000000000002</v>
      </c>
      <c r="AN1044" s="11">
        <f t="shared" si="227"/>
        <v>53.9</v>
      </c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B1044" s="5" t="s">
        <v>308</v>
      </c>
      <c r="BC1044" s="3">
        <v>103.48396196213905</v>
      </c>
      <c r="BD1044" s="3">
        <v>4.0778971057792652E-3</v>
      </c>
      <c r="BE1044" s="3">
        <v>1.9546639903053056</v>
      </c>
      <c r="BF1044" s="3">
        <v>3.759118645376426</v>
      </c>
      <c r="BG1044" s="3">
        <v>1.6655178942252501E-3</v>
      </c>
      <c r="BH1044" s="153">
        <f t="shared" si="228"/>
        <v>3.7591190143392046</v>
      </c>
      <c r="BI1044" s="153">
        <f t="shared" si="229"/>
        <v>1.9546682440355614</v>
      </c>
      <c r="BJ1044" s="8">
        <f t="shared" si="230"/>
        <v>0.22385755845526023</v>
      </c>
      <c r="BK1044" s="8">
        <f t="shared" si="231"/>
        <v>0.31876995830499272</v>
      </c>
      <c r="BL1044" s="8">
        <f t="shared" si="232"/>
        <v>0.542627516760253</v>
      </c>
      <c r="BM1044" s="8">
        <f t="shared" si="233"/>
        <v>1.454533317152433E-2</v>
      </c>
      <c r="BN1044" s="7" t="str">
        <f t="shared" si="234"/>
        <v>OK</v>
      </c>
      <c r="BO1044" s="9">
        <f t="shared" si="235"/>
        <v>0.31876995830499277</v>
      </c>
      <c r="BP1044" s="7" t="str">
        <f t="shared" si="236"/>
        <v>OK</v>
      </c>
      <c r="BQ1044" s="11">
        <f t="shared" si="237"/>
        <v>8.2923076923076913</v>
      </c>
      <c r="BR1044" s="10" t="str">
        <f t="shared" si="238"/>
        <v>-</v>
      </c>
      <c r="BS1044" s="9" t="str" cm="1">
        <f t="array" ref="BS1044">IF(BQ1044&lt;$K$45,"-",IF(BC1044&lt;0,_xll.Dce_5575_1121_SigmaCr1(AN1044,AG1044,$B$23,$D$23),"-"))</f>
        <v>-</v>
      </c>
      <c r="BT1044" s="10">
        <f t="shared" si="239"/>
        <v>0</v>
      </c>
      <c r="BU1044" s="7" t="str">
        <f t="shared" si="240"/>
        <v>OK</v>
      </c>
    </row>
    <row r="1045" spans="27:73">
      <c r="AA1045" s="6" t="s">
        <v>282</v>
      </c>
      <c r="AB1045" s="5" t="s">
        <v>283</v>
      </c>
      <c r="AC1045" s="5" t="s">
        <v>284</v>
      </c>
      <c r="AD1045" s="4">
        <v>21.88</v>
      </c>
      <c r="AE1045" s="4">
        <v>28</v>
      </c>
      <c r="AF1045" s="5">
        <v>114.3</v>
      </c>
      <c r="AG1045" s="5">
        <v>6.5000000000000009</v>
      </c>
      <c r="AH1045" s="6" t="str">
        <f t="shared" si="226"/>
        <v>114.3 x 6.5</v>
      </c>
      <c r="AI1045" s="11" cm="1">
        <f t="array" ref="AI1045">_xll.DCEPropSectPipe(AF1045, AG1045, "Area")</f>
        <v>2201.3139723703698</v>
      </c>
      <c r="AJ1045" s="151" cm="1">
        <f t="array" ref="AJ1045">_xll.DCEPropSectPipe(AF1045, AG1045, "Ix")</f>
        <v>3209265.3722516391</v>
      </c>
      <c r="AK1045" s="151" cm="1">
        <f t="array" ref="AK1045">_xll.DCEPropSectPipe(AF1045, AG1045, "W")</f>
        <v>56155.124623825708</v>
      </c>
      <c r="AL1045" s="151" cm="1">
        <f t="array" ref="AL1045">_xll.DCEPropSectPipe(AF1045, AG1045, "Sx")</f>
        <v>37813.500833333332</v>
      </c>
      <c r="AM1045" s="11">
        <f>2*Cal!AG1045</f>
        <v>13.000000000000002</v>
      </c>
      <c r="AN1045" s="11">
        <f t="shared" si="227"/>
        <v>53.9</v>
      </c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B1045" s="5" t="s">
        <v>308</v>
      </c>
      <c r="BC1045" s="3">
        <v>103.48396196213905</v>
      </c>
      <c r="BD1045" s="3">
        <v>4.0778971057792652E-3</v>
      </c>
      <c r="BE1045" s="3">
        <v>2.0362076837333634</v>
      </c>
      <c r="BF1045" s="3">
        <v>2.8861154666804674</v>
      </c>
      <c r="BG1045" s="3">
        <v>-1.1856208955317849E-4</v>
      </c>
      <c r="BH1045" s="153">
        <f t="shared" si="228"/>
        <v>2.8861154691157425</v>
      </c>
      <c r="BI1045" s="153">
        <f t="shared" si="229"/>
        <v>2.0362117671154918</v>
      </c>
      <c r="BJ1045" s="8">
        <f t="shared" si="230"/>
        <v>0.22385755845526023</v>
      </c>
      <c r="BK1045" s="8">
        <f t="shared" si="231"/>
        <v>0.24474003197133223</v>
      </c>
      <c r="BL1045" s="8">
        <f t="shared" si="232"/>
        <v>0.46859759042659244</v>
      </c>
      <c r="BM1045" s="8">
        <f t="shared" si="233"/>
        <v>1.515212550817616E-2</v>
      </c>
      <c r="BN1045" s="7" t="str">
        <f t="shared" si="234"/>
        <v>OK</v>
      </c>
      <c r="BO1045" s="9">
        <f t="shared" si="235"/>
        <v>0.24474003197133226</v>
      </c>
      <c r="BP1045" s="7" t="str">
        <f t="shared" si="236"/>
        <v>OK</v>
      </c>
      <c r="BQ1045" s="11">
        <f t="shared" si="237"/>
        <v>8.2923076923076913</v>
      </c>
      <c r="BR1045" s="10" t="str">
        <f t="shared" si="238"/>
        <v>-</v>
      </c>
      <c r="BS1045" s="9" t="str" cm="1">
        <f t="array" ref="BS1045">IF(BQ1045&lt;$K$45,"-",IF(BC1045&lt;0,_xll.Dce_5575_1121_SigmaCr1(AN1045,AG1045,$B$23,$D$23),"-"))</f>
        <v>-</v>
      </c>
      <c r="BT1045" s="10">
        <f t="shared" si="239"/>
        <v>0</v>
      </c>
      <c r="BU1045" s="7" t="str">
        <f t="shared" si="240"/>
        <v>OK</v>
      </c>
    </row>
    <row r="1046" spans="27:73">
      <c r="AA1046" s="6" t="s">
        <v>282</v>
      </c>
      <c r="AB1046" s="5" t="s">
        <v>283</v>
      </c>
      <c r="AC1046" s="5" t="s">
        <v>284</v>
      </c>
      <c r="AD1046" s="4">
        <v>22.31</v>
      </c>
      <c r="AE1046" s="4">
        <v>28</v>
      </c>
      <c r="AF1046" s="5">
        <v>114.3</v>
      </c>
      <c r="AG1046" s="5">
        <v>6.5000000000000009</v>
      </c>
      <c r="AH1046" s="6" t="str">
        <f t="shared" si="226"/>
        <v>114.3 x 6.5</v>
      </c>
      <c r="AI1046" s="11" cm="1">
        <f t="array" ref="AI1046">_xll.DCEPropSectPipe(AF1046, AG1046, "Area")</f>
        <v>2201.3139723703698</v>
      </c>
      <c r="AJ1046" s="151" cm="1">
        <f t="array" ref="AJ1046">_xll.DCEPropSectPipe(AF1046, AG1046, "Ix")</f>
        <v>3209265.3722516391</v>
      </c>
      <c r="AK1046" s="151" cm="1">
        <f t="array" ref="AK1046">_xll.DCEPropSectPipe(AF1046, AG1046, "W")</f>
        <v>56155.124623825708</v>
      </c>
      <c r="AL1046" s="151" cm="1">
        <f t="array" ref="AL1046">_xll.DCEPropSectPipe(AF1046, AG1046, "Sx")</f>
        <v>37813.500833333332</v>
      </c>
      <c r="AM1046" s="11">
        <f>2*Cal!AG1046</f>
        <v>13.000000000000002</v>
      </c>
      <c r="AN1046" s="11">
        <f t="shared" si="227"/>
        <v>53.9</v>
      </c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B1046" s="5" t="s">
        <v>308</v>
      </c>
      <c r="BC1046" s="3">
        <v>103.48396196213905</v>
      </c>
      <c r="BD1046" s="3">
        <v>4.0778971057792652E-3</v>
      </c>
      <c r="BE1046" s="3">
        <v>2.1177513771614214</v>
      </c>
      <c r="BF1046" s="3">
        <v>1.977436922109733</v>
      </c>
      <c r="BG1046" s="3">
        <v>-1.902642073331607E-3</v>
      </c>
      <c r="BH1046" s="153">
        <f t="shared" si="228"/>
        <v>1.9774378374476589</v>
      </c>
      <c r="BI1046" s="153">
        <f t="shared" si="229"/>
        <v>2.1177553033138419</v>
      </c>
      <c r="BJ1046" s="8">
        <f t="shared" si="230"/>
        <v>0.22385755845526023</v>
      </c>
      <c r="BK1046" s="8">
        <f t="shared" si="231"/>
        <v>0.1676849747479226</v>
      </c>
      <c r="BL1046" s="8">
        <f t="shared" si="232"/>
        <v>0.39154253320318283</v>
      </c>
      <c r="BM1046" s="8">
        <f t="shared" si="233"/>
        <v>1.5758917942446493E-2</v>
      </c>
      <c r="BN1046" s="7" t="str">
        <f t="shared" si="234"/>
        <v>OK</v>
      </c>
      <c r="BO1046" s="9">
        <f t="shared" si="235"/>
        <v>0.16768497474792263</v>
      </c>
      <c r="BP1046" s="7" t="str">
        <f t="shared" si="236"/>
        <v>OK</v>
      </c>
      <c r="BQ1046" s="11">
        <f t="shared" si="237"/>
        <v>8.2923076923076913</v>
      </c>
      <c r="BR1046" s="10" t="str">
        <f t="shared" si="238"/>
        <v>-</v>
      </c>
      <c r="BS1046" s="9" t="str" cm="1">
        <f t="array" ref="BS1046">IF(BQ1046&lt;$K$45,"-",IF(BC1046&lt;0,_xll.Dce_5575_1121_SigmaCr1(AN1046,AG1046,$B$23,$D$23),"-"))</f>
        <v>-</v>
      </c>
      <c r="BT1046" s="10">
        <f t="shared" si="239"/>
        <v>0</v>
      </c>
      <c r="BU1046" s="7" t="str">
        <f t="shared" si="240"/>
        <v>OK</v>
      </c>
    </row>
    <row r="1047" spans="27:73">
      <c r="AA1047" s="6" t="s">
        <v>282</v>
      </c>
      <c r="AB1047" s="5" t="s">
        <v>283</v>
      </c>
      <c r="AC1047" s="5" t="s">
        <v>284</v>
      </c>
      <c r="AD1047" s="4">
        <v>22.75</v>
      </c>
      <c r="AE1047" s="4">
        <v>28</v>
      </c>
      <c r="AF1047" s="5">
        <v>114.3</v>
      </c>
      <c r="AG1047" s="5">
        <v>6.5000000000000009</v>
      </c>
      <c r="AH1047" s="6" t="str">
        <f t="shared" si="226"/>
        <v>114.3 x 6.5</v>
      </c>
      <c r="AI1047" s="11" cm="1">
        <f t="array" ref="AI1047">_xll.DCEPropSectPipe(AF1047, AG1047, "Area")</f>
        <v>2201.3139723703698</v>
      </c>
      <c r="AJ1047" s="151" cm="1">
        <f t="array" ref="AJ1047">_xll.DCEPropSectPipe(AF1047, AG1047, "Ix")</f>
        <v>3209265.3722516391</v>
      </c>
      <c r="AK1047" s="151" cm="1">
        <f t="array" ref="AK1047">_xll.DCEPropSectPipe(AF1047, AG1047, "W")</f>
        <v>56155.124623825708</v>
      </c>
      <c r="AL1047" s="151" cm="1">
        <f t="array" ref="AL1047">_xll.DCEPropSectPipe(AF1047, AG1047, "Sx")</f>
        <v>37813.500833333332</v>
      </c>
      <c r="AM1047" s="11">
        <f>2*Cal!AG1047</f>
        <v>13.000000000000002</v>
      </c>
      <c r="AN1047" s="11">
        <f t="shared" si="227"/>
        <v>53.9</v>
      </c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B1047" s="5" t="s">
        <v>308</v>
      </c>
      <c r="BC1047" s="3">
        <v>103.48396196213905</v>
      </c>
      <c r="BD1047" s="3">
        <v>4.0778971057792652E-3</v>
      </c>
      <c r="BE1047" s="3">
        <v>2.1992950705894789</v>
      </c>
      <c r="BF1047" s="3">
        <v>1.0330830116642238</v>
      </c>
      <c r="BG1047" s="3">
        <v>-3.6867220571100354E-3</v>
      </c>
      <c r="BH1047" s="153">
        <f t="shared" si="228"/>
        <v>1.0330895899721131</v>
      </c>
      <c r="BI1047" s="153">
        <f t="shared" si="229"/>
        <v>2.1992988511714331</v>
      </c>
      <c r="BJ1047" s="8">
        <f t="shared" si="230"/>
        <v>0.22385755845526023</v>
      </c>
      <c r="BK1047" s="8">
        <f t="shared" si="231"/>
        <v>8.7605080941716762E-2</v>
      </c>
      <c r="BL1047" s="8">
        <f t="shared" si="232"/>
        <v>0.31146263939697699</v>
      </c>
      <c r="BM1047" s="8">
        <f t="shared" si="233"/>
        <v>1.6365710463477096E-2</v>
      </c>
      <c r="BN1047" s="7" t="str">
        <f t="shared" si="234"/>
        <v>OK</v>
      </c>
      <c r="BO1047" s="9">
        <f t="shared" si="235"/>
        <v>8.7605080941716776E-2</v>
      </c>
      <c r="BP1047" s="7" t="str">
        <f t="shared" si="236"/>
        <v>OK</v>
      </c>
      <c r="BQ1047" s="11">
        <f t="shared" si="237"/>
        <v>8.2923076923076913</v>
      </c>
      <c r="BR1047" s="10" t="str">
        <f t="shared" si="238"/>
        <v>-</v>
      </c>
      <c r="BS1047" s="9" t="str" cm="1">
        <f t="array" ref="BS1047">IF(BQ1047&lt;$K$45,"-",IF(BC1047&lt;0,_xll.Dce_5575_1121_SigmaCr1(AN1047,AG1047,$B$23,$D$23),"-"))</f>
        <v>-</v>
      </c>
      <c r="BT1047" s="10">
        <f t="shared" si="239"/>
        <v>0</v>
      </c>
      <c r="BU1047" s="7" t="str">
        <f t="shared" si="240"/>
        <v>OK</v>
      </c>
    </row>
    <row r="1048" spans="27:73">
      <c r="AA1048" s="6" t="s">
        <v>282</v>
      </c>
      <c r="AB1048" s="5" t="s">
        <v>283</v>
      </c>
      <c r="AC1048" s="5" t="s">
        <v>284</v>
      </c>
      <c r="AD1048" s="4">
        <v>22.75</v>
      </c>
      <c r="AE1048" s="4">
        <v>28</v>
      </c>
      <c r="AF1048" s="5">
        <v>114.3</v>
      </c>
      <c r="AG1048" s="5">
        <v>6.5000000000000009</v>
      </c>
      <c r="AH1048" s="6" t="str">
        <f t="shared" ref="AH1048:AH1111" si="241">AF1048&amp;" x "&amp;AG1048</f>
        <v>114.3 x 6.5</v>
      </c>
      <c r="AI1048" s="11" cm="1">
        <f t="array" ref="AI1048">_xll.DCEPropSectPipe(AF1048, AG1048, "Area")</f>
        <v>2201.3139723703698</v>
      </c>
      <c r="AJ1048" s="151" cm="1">
        <f t="array" ref="AJ1048">_xll.DCEPropSectPipe(AF1048, AG1048, "Ix")</f>
        <v>3209265.3722516391</v>
      </c>
      <c r="AK1048" s="151" cm="1">
        <f t="array" ref="AK1048">_xll.DCEPropSectPipe(AF1048, AG1048, "W")</f>
        <v>56155.124623825708</v>
      </c>
      <c r="AL1048" s="151" cm="1">
        <f t="array" ref="AL1048">_xll.DCEPropSectPipe(AF1048, AG1048, "Sx")</f>
        <v>37813.500833333332</v>
      </c>
      <c r="AM1048" s="11">
        <f>2*Cal!AG1048</f>
        <v>13.000000000000002</v>
      </c>
      <c r="AN1048" s="11">
        <f t="shared" ref="AN1048:AN1111" si="242">(AF1048-AG1048)/2</f>
        <v>53.9</v>
      </c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B1048" s="5" t="s">
        <v>308</v>
      </c>
      <c r="BC1048" s="3">
        <v>103.48396196214009</v>
      </c>
      <c r="BD1048" s="3">
        <v>4.0778971057716254E-3</v>
      </c>
      <c r="BE1048" s="3">
        <v>1.4372967754673444E-2</v>
      </c>
      <c r="BF1048" s="3">
        <v>1.0330830116642016</v>
      </c>
      <c r="BG1048" s="3">
        <v>5.9590242948476214E-3</v>
      </c>
      <c r="BH1048" s="153">
        <f t="shared" ref="BH1048:BH1111" si="243">SQRT(BF1048^2+BG1048^2)</f>
        <v>1.0331001979284118</v>
      </c>
      <c r="BI1048" s="153">
        <f t="shared" ref="BI1048:BI1111" si="244">SQRT(BD1048^2+BE1048^2)</f>
        <v>1.4940262610882823E-2</v>
      </c>
      <c r="BJ1048" s="8">
        <f t="shared" ref="BJ1048:BJ1111" si="245">ABS(BC1048*1000)/(AI1048*$K$32)</f>
        <v>0.22385755845526251</v>
      </c>
      <c r="BK1048" s="8">
        <f t="shared" ref="BK1048:BK1111" si="246">BH1048*1000000/(AK1048*$K$32)</f>
        <v>8.7605980487002272E-2</v>
      </c>
      <c r="BL1048" s="8">
        <f t="shared" ref="BL1048:BL1111" si="247">BK1048+BJ1048</f>
        <v>0.31146353894226475</v>
      </c>
      <c r="BM1048" s="8">
        <f t="shared" ref="BM1048:BM1111" si="248">BI1048*1000*AL1048/($AJ$23*AM1048*$E$23*$G$23)</f>
        <v>1.1117543757538275E-4</v>
      </c>
      <c r="BN1048" s="7" t="str">
        <f t="shared" ref="BN1048:BN1111" si="249">IF(MAX(BL1048,BM1048)&lt;=1,"OK","O/S")</f>
        <v>OK</v>
      </c>
      <c r="BO1048" s="9">
        <f t="shared" ref="BO1048:BO1111" si="250">BH1048*1000000/($K$41*AK1048*$D$23*$G$23)</f>
        <v>8.7605980487002286E-2</v>
      </c>
      <c r="BP1048" s="7" t="str">
        <f t="shared" ref="BP1048:BP1111" si="251">IF(BO1048&lt;=1,"OK","O/S")</f>
        <v>OK</v>
      </c>
      <c r="BQ1048" s="11">
        <f t="shared" ref="BQ1048:BQ1111" si="252">AN1048/AG1048</f>
        <v>8.2923076923076913</v>
      </c>
      <c r="BR1048" s="10" t="str">
        <f t="shared" ref="BR1048:BR1111" si="253">IF(BQ1048&lt;$K$45,"-",IF(BD1048&lt;0,BL1048*$K$32,"-"))</f>
        <v>-</v>
      </c>
      <c r="BS1048" s="9" t="str" cm="1">
        <f t="array" ref="BS1048">IF(BQ1048&lt;$K$45,"-",IF(BC1048&lt;0,_xll.Dce_5575_1121_SigmaCr1(AN1048,AG1048,$B$23,$D$23),"-"))</f>
        <v>-</v>
      </c>
      <c r="BT1048" s="10">
        <f t="shared" ref="BT1048:BT1111" si="254">IFERROR(IF(BC1048&lt;0,BR1048/(BS1048*$G$23),0),0)</f>
        <v>0</v>
      </c>
      <c r="BU1048" s="7" t="str">
        <f t="shared" ref="BU1048:BU1111" si="255">IF(BT1048&lt;=1,"OK","O/S")</f>
        <v>OK</v>
      </c>
    </row>
    <row r="1049" spans="27:73">
      <c r="AA1049" s="6" t="s">
        <v>282</v>
      </c>
      <c r="AB1049" s="5" t="s">
        <v>283</v>
      </c>
      <c r="AC1049" s="5" t="s">
        <v>284</v>
      </c>
      <c r="AD1049" s="4">
        <v>23.19</v>
      </c>
      <c r="AE1049" s="4">
        <v>28</v>
      </c>
      <c r="AF1049" s="5">
        <v>114.3</v>
      </c>
      <c r="AG1049" s="5">
        <v>6.5000000000000009</v>
      </c>
      <c r="AH1049" s="6" t="str">
        <f t="shared" si="241"/>
        <v>114.3 x 6.5</v>
      </c>
      <c r="AI1049" s="11" cm="1">
        <f t="array" ref="AI1049">_xll.DCEPropSectPipe(AF1049, AG1049, "Area")</f>
        <v>2201.3139723703698</v>
      </c>
      <c r="AJ1049" s="151" cm="1">
        <f t="array" ref="AJ1049">_xll.DCEPropSectPipe(AF1049, AG1049, "Ix")</f>
        <v>3209265.3722516391</v>
      </c>
      <c r="AK1049" s="151" cm="1">
        <f t="array" ref="AK1049">_xll.DCEPropSectPipe(AF1049, AG1049, "W")</f>
        <v>56155.124623825708</v>
      </c>
      <c r="AL1049" s="151" cm="1">
        <f t="array" ref="AL1049">_xll.DCEPropSectPipe(AF1049, AG1049, "Sx")</f>
        <v>37813.500833333332</v>
      </c>
      <c r="AM1049" s="11">
        <f>2*Cal!AG1049</f>
        <v>13.000000000000002</v>
      </c>
      <c r="AN1049" s="11">
        <f t="shared" si="242"/>
        <v>53.9</v>
      </c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B1049" s="5" t="s">
        <v>308</v>
      </c>
      <c r="BC1049" s="3">
        <v>103.48396196214009</v>
      </c>
      <c r="BD1049" s="3">
        <v>4.0778971057716254E-3</v>
      </c>
      <c r="BE1049" s="3">
        <v>9.5916661182731316E-2</v>
      </c>
      <c r="BF1049" s="3">
        <v>1.0089571553341443</v>
      </c>
      <c r="BG1049" s="3">
        <v>4.1749443110725348E-3</v>
      </c>
      <c r="BH1049" s="153">
        <f t="shared" si="243"/>
        <v>1.0089657930078548</v>
      </c>
      <c r="BI1049" s="153">
        <f t="shared" si="244"/>
        <v>9.6003307949508371E-2</v>
      </c>
      <c r="BJ1049" s="8">
        <f t="shared" si="245"/>
        <v>0.22385755845526251</v>
      </c>
      <c r="BK1049" s="8">
        <f t="shared" si="246"/>
        <v>8.5559404355495E-2</v>
      </c>
      <c r="BL1049" s="8">
        <f t="shared" si="247"/>
        <v>0.30941696281075748</v>
      </c>
      <c r="BM1049" s="8">
        <f t="shared" si="248"/>
        <v>7.1439238037196277E-4</v>
      </c>
      <c r="BN1049" s="7" t="str">
        <f t="shared" si="249"/>
        <v>OK</v>
      </c>
      <c r="BO1049" s="9">
        <f t="shared" si="250"/>
        <v>8.5559404355495014E-2</v>
      </c>
      <c r="BP1049" s="7" t="str">
        <f t="shared" si="251"/>
        <v>OK</v>
      </c>
      <c r="BQ1049" s="11">
        <f t="shared" si="252"/>
        <v>8.2923076923076913</v>
      </c>
      <c r="BR1049" s="10" t="str">
        <f t="shared" si="253"/>
        <v>-</v>
      </c>
      <c r="BS1049" s="9" t="str" cm="1">
        <f t="array" ref="BS1049">IF(BQ1049&lt;$K$45,"-",IF(BC1049&lt;0,_xll.Dce_5575_1121_SigmaCr1(AN1049,AG1049,$B$23,$D$23),"-"))</f>
        <v>-</v>
      </c>
      <c r="BT1049" s="10">
        <f t="shared" si="254"/>
        <v>0</v>
      </c>
      <c r="BU1049" s="7" t="str">
        <f t="shared" si="255"/>
        <v>OK</v>
      </c>
    </row>
    <row r="1050" spans="27:73">
      <c r="AA1050" s="6" t="s">
        <v>282</v>
      </c>
      <c r="AB1050" s="5" t="s">
        <v>283</v>
      </c>
      <c r="AC1050" s="5" t="s">
        <v>284</v>
      </c>
      <c r="AD1050" s="4">
        <v>23.62</v>
      </c>
      <c r="AE1050" s="4">
        <v>28</v>
      </c>
      <c r="AF1050" s="5">
        <v>114.3</v>
      </c>
      <c r="AG1050" s="5">
        <v>6.5000000000000009</v>
      </c>
      <c r="AH1050" s="6" t="str">
        <f t="shared" si="241"/>
        <v>114.3 x 6.5</v>
      </c>
      <c r="AI1050" s="11" cm="1">
        <f t="array" ref="AI1050">_xll.DCEPropSectPipe(AF1050, AG1050, "Area")</f>
        <v>2201.3139723703698</v>
      </c>
      <c r="AJ1050" s="151" cm="1">
        <f t="array" ref="AJ1050">_xll.DCEPropSectPipe(AF1050, AG1050, "Ix")</f>
        <v>3209265.3722516391</v>
      </c>
      <c r="AK1050" s="151" cm="1">
        <f t="array" ref="AK1050">_xll.DCEPropSectPipe(AF1050, AG1050, "W")</f>
        <v>56155.124623825708</v>
      </c>
      <c r="AL1050" s="151" cm="1">
        <f t="array" ref="AL1050">_xll.DCEPropSectPipe(AF1050, AG1050, "Sx")</f>
        <v>37813.500833333332</v>
      </c>
      <c r="AM1050" s="11">
        <f>2*Cal!AG1050</f>
        <v>13.000000000000002</v>
      </c>
      <c r="AN1050" s="11">
        <f t="shared" si="242"/>
        <v>53.9</v>
      </c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B1050" s="5" t="s">
        <v>308</v>
      </c>
      <c r="BC1050" s="3">
        <v>103.48396196214009</v>
      </c>
      <c r="BD1050" s="3">
        <v>4.0778971057716254E-3</v>
      </c>
      <c r="BE1050" s="3">
        <v>0.17746035461078921</v>
      </c>
      <c r="BF1050" s="3">
        <v>0.94915593312931168</v>
      </c>
      <c r="BG1050" s="3">
        <v>2.390864327297449E-3</v>
      </c>
      <c r="BH1050" s="153">
        <f t="shared" si="243"/>
        <v>0.94915894434325698</v>
      </c>
      <c r="BI1050" s="153">
        <f t="shared" si="244"/>
        <v>0.17750720183528418</v>
      </c>
      <c r="BJ1050" s="8">
        <f t="shared" si="245"/>
        <v>0.22385755845526251</v>
      </c>
      <c r="BK1050" s="8">
        <f t="shared" si="246"/>
        <v>8.0487836633790902E-2</v>
      </c>
      <c r="BL1050" s="8">
        <f t="shared" si="247"/>
        <v>0.30434539508905339</v>
      </c>
      <c r="BM1050" s="8">
        <f t="shared" si="248"/>
        <v>1.32088982307744E-3</v>
      </c>
      <c r="BN1050" s="7" t="str">
        <f t="shared" si="249"/>
        <v>OK</v>
      </c>
      <c r="BO1050" s="9">
        <f t="shared" si="250"/>
        <v>8.0487836633790916E-2</v>
      </c>
      <c r="BP1050" s="7" t="str">
        <f t="shared" si="251"/>
        <v>OK</v>
      </c>
      <c r="BQ1050" s="11">
        <f t="shared" si="252"/>
        <v>8.2923076923076913</v>
      </c>
      <c r="BR1050" s="10" t="str">
        <f t="shared" si="253"/>
        <v>-</v>
      </c>
      <c r="BS1050" s="9" t="str" cm="1">
        <f t="array" ref="BS1050">IF(BQ1050&lt;$K$45,"-",IF(BC1050&lt;0,_xll.Dce_5575_1121_SigmaCr1(AN1050,AG1050,$B$23,$D$23),"-"))</f>
        <v>-</v>
      </c>
      <c r="BT1050" s="10">
        <f t="shared" si="254"/>
        <v>0</v>
      </c>
      <c r="BU1050" s="7" t="str">
        <f t="shared" si="255"/>
        <v>OK</v>
      </c>
    </row>
    <row r="1051" spans="27:73">
      <c r="AA1051" s="6" t="s">
        <v>282</v>
      </c>
      <c r="AB1051" s="5" t="s">
        <v>283</v>
      </c>
      <c r="AC1051" s="5" t="s">
        <v>284</v>
      </c>
      <c r="AD1051" s="4">
        <v>24.06</v>
      </c>
      <c r="AE1051" s="4">
        <v>28</v>
      </c>
      <c r="AF1051" s="5">
        <v>114.3</v>
      </c>
      <c r="AG1051" s="5">
        <v>6.5000000000000009</v>
      </c>
      <c r="AH1051" s="6" t="str">
        <f t="shared" si="241"/>
        <v>114.3 x 6.5</v>
      </c>
      <c r="AI1051" s="11" cm="1">
        <f t="array" ref="AI1051">_xll.DCEPropSectPipe(AF1051, AG1051, "Area")</f>
        <v>2201.3139723703698</v>
      </c>
      <c r="AJ1051" s="151" cm="1">
        <f t="array" ref="AJ1051">_xll.DCEPropSectPipe(AF1051, AG1051, "Ix")</f>
        <v>3209265.3722516391</v>
      </c>
      <c r="AK1051" s="151" cm="1">
        <f t="array" ref="AK1051">_xll.DCEPropSectPipe(AF1051, AG1051, "W")</f>
        <v>56155.124623825708</v>
      </c>
      <c r="AL1051" s="151" cm="1">
        <f t="array" ref="AL1051">_xll.DCEPropSectPipe(AF1051, AG1051, "Sx")</f>
        <v>37813.500833333332</v>
      </c>
      <c r="AM1051" s="11">
        <f>2*Cal!AG1051</f>
        <v>13.000000000000002</v>
      </c>
      <c r="AN1051" s="11">
        <f t="shared" si="242"/>
        <v>53.9</v>
      </c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B1051" s="5" t="s">
        <v>308</v>
      </c>
      <c r="BC1051" s="3">
        <v>103.48396196214009</v>
      </c>
      <c r="BD1051" s="3">
        <v>4.0778971057716254E-3</v>
      </c>
      <c r="BE1051" s="3">
        <v>0.25900404803884708</v>
      </c>
      <c r="BF1051" s="3">
        <v>0.85367934504970377</v>
      </c>
      <c r="BG1051" s="3">
        <v>6.0678434352236298E-4</v>
      </c>
      <c r="BH1051" s="153">
        <f t="shared" si="243"/>
        <v>0.85367956069694606</v>
      </c>
      <c r="BI1051" s="153">
        <f t="shared" si="244"/>
        <v>0.2590361483370896</v>
      </c>
      <c r="BJ1051" s="8">
        <f t="shared" si="245"/>
        <v>0.22385755845526251</v>
      </c>
      <c r="BK1051" s="8">
        <f t="shared" si="246"/>
        <v>7.239126958501628E-2</v>
      </c>
      <c r="BL1051" s="8">
        <f t="shared" si="247"/>
        <v>0.2962488280402788</v>
      </c>
      <c r="BM1051" s="8">
        <f t="shared" si="248"/>
        <v>1.9275736905882937E-3</v>
      </c>
      <c r="BN1051" s="7" t="str">
        <f t="shared" si="249"/>
        <v>OK</v>
      </c>
      <c r="BO1051" s="9">
        <f t="shared" si="250"/>
        <v>7.2391269585016293E-2</v>
      </c>
      <c r="BP1051" s="7" t="str">
        <f t="shared" si="251"/>
        <v>OK</v>
      </c>
      <c r="BQ1051" s="11">
        <f t="shared" si="252"/>
        <v>8.2923076923076913</v>
      </c>
      <c r="BR1051" s="10" t="str">
        <f t="shared" si="253"/>
        <v>-</v>
      </c>
      <c r="BS1051" s="9" t="str" cm="1">
        <f t="array" ref="BS1051">IF(BQ1051&lt;$K$45,"-",IF(BC1051&lt;0,_xll.Dce_5575_1121_SigmaCr1(AN1051,AG1051,$B$23,$D$23),"-"))</f>
        <v>-</v>
      </c>
      <c r="BT1051" s="10">
        <f t="shared" si="254"/>
        <v>0</v>
      </c>
      <c r="BU1051" s="7" t="str">
        <f t="shared" si="255"/>
        <v>OK</v>
      </c>
    </row>
    <row r="1052" spans="27:73">
      <c r="AA1052" s="6" t="s">
        <v>282</v>
      </c>
      <c r="AB1052" s="5" t="s">
        <v>283</v>
      </c>
      <c r="AC1052" s="5" t="s">
        <v>284</v>
      </c>
      <c r="AD1052" s="4">
        <v>24.5</v>
      </c>
      <c r="AE1052" s="4">
        <v>28</v>
      </c>
      <c r="AF1052" s="5">
        <v>114.3</v>
      </c>
      <c r="AG1052" s="5">
        <v>6.5000000000000009</v>
      </c>
      <c r="AH1052" s="6" t="str">
        <f t="shared" si="241"/>
        <v>114.3 x 6.5</v>
      </c>
      <c r="AI1052" s="11" cm="1">
        <f t="array" ref="AI1052">_xll.DCEPropSectPipe(AF1052, AG1052, "Area")</f>
        <v>2201.3139723703698</v>
      </c>
      <c r="AJ1052" s="151" cm="1">
        <f t="array" ref="AJ1052">_xll.DCEPropSectPipe(AF1052, AG1052, "Ix")</f>
        <v>3209265.3722516391</v>
      </c>
      <c r="AK1052" s="151" cm="1">
        <f t="array" ref="AK1052">_xll.DCEPropSectPipe(AF1052, AG1052, "W")</f>
        <v>56155.124623825708</v>
      </c>
      <c r="AL1052" s="151" cm="1">
        <f t="array" ref="AL1052">_xll.DCEPropSectPipe(AF1052, AG1052, "Sx")</f>
        <v>37813.500833333332</v>
      </c>
      <c r="AM1052" s="11">
        <f>2*Cal!AG1052</f>
        <v>13.000000000000002</v>
      </c>
      <c r="AN1052" s="11">
        <f t="shared" si="242"/>
        <v>53.9</v>
      </c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B1052" s="5" t="s">
        <v>308</v>
      </c>
      <c r="BC1052" s="3">
        <v>103.48396196214009</v>
      </c>
      <c r="BD1052" s="3">
        <v>4.0778971057716254E-3</v>
      </c>
      <c r="BE1052" s="3">
        <v>0.34054774146690497</v>
      </c>
      <c r="BF1052" s="3">
        <v>0.7225273910953206</v>
      </c>
      <c r="BG1052" s="3">
        <v>-1.1772956402527231E-3</v>
      </c>
      <c r="BH1052" s="153">
        <f t="shared" si="243"/>
        <v>0.72252835024518924</v>
      </c>
      <c r="BI1052" s="153">
        <f t="shared" si="244"/>
        <v>0.34057215603013585</v>
      </c>
      <c r="BJ1052" s="8">
        <f t="shared" si="245"/>
        <v>0.22385755845526251</v>
      </c>
      <c r="BK1052" s="8">
        <f t="shared" si="246"/>
        <v>6.1269763261890486E-2</v>
      </c>
      <c r="BL1052" s="8">
        <f t="shared" si="247"/>
        <v>0.28512732171715299</v>
      </c>
      <c r="BM1052" s="8">
        <f t="shared" si="248"/>
        <v>2.5343101027596017E-3</v>
      </c>
      <c r="BN1052" s="7" t="str">
        <f t="shared" si="249"/>
        <v>OK</v>
      </c>
      <c r="BO1052" s="9">
        <f t="shared" si="250"/>
        <v>6.1269763261890493E-2</v>
      </c>
      <c r="BP1052" s="7" t="str">
        <f t="shared" si="251"/>
        <v>OK</v>
      </c>
      <c r="BQ1052" s="11">
        <f t="shared" si="252"/>
        <v>8.2923076923076913</v>
      </c>
      <c r="BR1052" s="10" t="str">
        <f t="shared" si="253"/>
        <v>-</v>
      </c>
      <c r="BS1052" s="9" t="str" cm="1">
        <f t="array" ref="BS1052">IF(BQ1052&lt;$K$45,"-",IF(BC1052&lt;0,_xll.Dce_5575_1121_SigmaCr1(AN1052,AG1052,$B$23,$D$23),"-"))</f>
        <v>-</v>
      </c>
      <c r="BT1052" s="10">
        <f t="shared" si="254"/>
        <v>0</v>
      </c>
      <c r="BU1052" s="7" t="str">
        <f t="shared" si="255"/>
        <v>OK</v>
      </c>
    </row>
    <row r="1053" spans="27:73">
      <c r="AA1053" s="6" t="s">
        <v>282</v>
      </c>
      <c r="AB1053" s="5" t="s">
        <v>283</v>
      </c>
      <c r="AC1053" s="5" t="s">
        <v>284</v>
      </c>
      <c r="AD1053" s="4">
        <v>24.5</v>
      </c>
      <c r="AE1053" s="4">
        <v>28</v>
      </c>
      <c r="AF1053" s="5">
        <v>114.3</v>
      </c>
      <c r="AG1053" s="5">
        <v>6.5000000000000009</v>
      </c>
      <c r="AH1053" s="6" t="str">
        <f t="shared" si="241"/>
        <v>114.3 x 6.5</v>
      </c>
      <c r="AI1053" s="11" cm="1">
        <f t="array" ref="AI1053">_xll.DCEPropSectPipe(AF1053, AG1053, "Area")</f>
        <v>2201.3139723703698</v>
      </c>
      <c r="AJ1053" s="151" cm="1">
        <f t="array" ref="AJ1053">_xll.DCEPropSectPipe(AF1053, AG1053, "Ix")</f>
        <v>3209265.3722516391</v>
      </c>
      <c r="AK1053" s="151" cm="1">
        <f t="array" ref="AK1053">_xll.DCEPropSectPipe(AF1053, AG1053, "W")</f>
        <v>56155.124623825708</v>
      </c>
      <c r="AL1053" s="151" cm="1">
        <f t="array" ref="AL1053">_xll.DCEPropSectPipe(AF1053, AG1053, "Sx")</f>
        <v>37813.500833333332</v>
      </c>
      <c r="AM1053" s="11">
        <f>2*Cal!AG1053</f>
        <v>13.000000000000002</v>
      </c>
      <c r="AN1053" s="11">
        <f t="shared" si="242"/>
        <v>53.9</v>
      </c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B1053" s="5" t="s">
        <v>308</v>
      </c>
      <c r="BC1053" s="3">
        <v>-1098.1512707356426</v>
      </c>
      <c r="BD1053" s="3">
        <v>4.0778971057639866E-3</v>
      </c>
      <c r="BE1053" s="3">
        <v>3.123019036373337</v>
      </c>
      <c r="BF1053" s="3">
        <v>0.72252739109520991</v>
      </c>
      <c r="BG1053" s="3">
        <v>4.2612442330721761E-3</v>
      </c>
      <c r="BH1053" s="153">
        <f t="shared" si="243"/>
        <v>0.72253995673960092</v>
      </c>
      <c r="BI1053" s="153">
        <f t="shared" si="244"/>
        <v>3.1230216987390675</v>
      </c>
      <c r="BJ1053" s="8">
        <f t="shared" si="245"/>
        <v>2.3755319918207456</v>
      </c>
      <c r="BK1053" s="8">
        <f t="shared" si="246"/>
        <v>6.1270747482322335E-2</v>
      </c>
      <c r="BL1053" s="8">
        <f t="shared" si="247"/>
        <v>2.4368027393030678</v>
      </c>
      <c r="BM1053" s="8">
        <f t="shared" si="248"/>
        <v>2.3239437816964501E-2</v>
      </c>
      <c r="BN1053" s="7" t="str">
        <f t="shared" si="249"/>
        <v>O/S</v>
      </c>
      <c r="BO1053" s="9">
        <f t="shared" si="250"/>
        <v>6.1270747482322342E-2</v>
      </c>
      <c r="BP1053" s="7" t="str">
        <f t="shared" si="251"/>
        <v>OK</v>
      </c>
      <c r="BQ1053" s="11">
        <f t="shared" si="252"/>
        <v>8.2923076923076913</v>
      </c>
      <c r="BR1053" s="10" t="str">
        <f t="shared" si="253"/>
        <v>-</v>
      </c>
      <c r="BS1053" s="9" t="str" cm="1">
        <f t="array" ref="BS1053">IF(BQ1053&lt;$K$45,"-",IF(BC1053&lt;0,_xll.Dce_5575_1121_SigmaCr1(AN1053,AG1053,$B$23,$D$23),"-"))</f>
        <v>-</v>
      </c>
      <c r="BT1053" s="10">
        <f t="shared" si="254"/>
        <v>0</v>
      </c>
      <c r="BU1053" s="7" t="str">
        <f t="shared" si="255"/>
        <v>OK</v>
      </c>
    </row>
    <row r="1054" spans="27:73">
      <c r="AA1054" s="6" t="s">
        <v>282</v>
      </c>
      <c r="AB1054" s="5" t="s">
        <v>283</v>
      </c>
      <c r="AC1054" s="5" t="s">
        <v>284</v>
      </c>
      <c r="AD1054" s="4">
        <v>24.94</v>
      </c>
      <c r="AE1054" s="4">
        <v>28</v>
      </c>
      <c r="AF1054" s="5">
        <v>114.3</v>
      </c>
      <c r="AG1054" s="5">
        <v>6.5000000000000009</v>
      </c>
      <c r="AH1054" s="6" t="str">
        <f t="shared" si="241"/>
        <v>114.3 x 6.5</v>
      </c>
      <c r="AI1054" s="11" cm="1">
        <f t="array" ref="AI1054">_xll.DCEPropSectPipe(AF1054, AG1054, "Area")</f>
        <v>2201.3139723703698</v>
      </c>
      <c r="AJ1054" s="151" cm="1">
        <f t="array" ref="AJ1054">_xll.DCEPropSectPipe(AF1054, AG1054, "Ix")</f>
        <v>3209265.3722516391</v>
      </c>
      <c r="AK1054" s="151" cm="1">
        <f t="array" ref="AK1054">_xll.DCEPropSectPipe(AF1054, AG1054, "W")</f>
        <v>56155.124623825708</v>
      </c>
      <c r="AL1054" s="151" cm="1">
        <f t="array" ref="AL1054">_xll.DCEPropSectPipe(AF1054, AG1054, "Sx")</f>
        <v>37813.500833333332</v>
      </c>
      <c r="AM1054" s="11">
        <f>2*Cal!AG1054</f>
        <v>13.000000000000002</v>
      </c>
      <c r="AN1054" s="11">
        <f t="shared" si="242"/>
        <v>53.9</v>
      </c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B1054" s="5" t="s">
        <v>308</v>
      </c>
      <c r="BC1054" s="3">
        <v>-1098.1512707356426</v>
      </c>
      <c r="BD1054" s="3">
        <v>4.0778971057639866E-3</v>
      </c>
      <c r="BE1054" s="3">
        <v>3.2045627298013946</v>
      </c>
      <c r="BF1054" s="3">
        <v>-0.66163112025551263</v>
      </c>
      <c r="BG1054" s="3">
        <v>2.4771642493004319E-3</v>
      </c>
      <c r="BH1054" s="153">
        <f t="shared" si="243"/>
        <v>0.66163575752318782</v>
      </c>
      <c r="BI1054" s="153">
        <f t="shared" si="244"/>
        <v>3.2045653244202983</v>
      </c>
      <c r="BJ1054" s="8">
        <f t="shared" si="245"/>
        <v>2.3755319918207456</v>
      </c>
      <c r="BK1054" s="8">
        <f t="shared" si="246"/>
        <v>5.6106125407107792E-2</v>
      </c>
      <c r="BL1054" s="8">
        <f t="shared" si="247"/>
        <v>2.4316381172278532</v>
      </c>
      <c r="BM1054" s="8">
        <f t="shared" si="248"/>
        <v>2.3846230917106553E-2</v>
      </c>
      <c r="BN1054" s="7" t="str">
        <f t="shared" si="249"/>
        <v>O/S</v>
      </c>
      <c r="BO1054" s="9">
        <f t="shared" si="250"/>
        <v>5.6106125407107806E-2</v>
      </c>
      <c r="BP1054" s="7" t="str">
        <f t="shared" si="251"/>
        <v>OK</v>
      </c>
      <c r="BQ1054" s="11">
        <f t="shared" si="252"/>
        <v>8.2923076923076913</v>
      </c>
      <c r="BR1054" s="10" t="str">
        <f t="shared" si="253"/>
        <v>-</v>
      </c>
      <c r="BS1054" s="9" t="str" cm="1">
        <f t="array" ref="BS1054">IF(BQ1054&lt;$K$45,"-",IF(BC1054&lt;0,_xll.Dce_5575_1121_SigmaCr1(AN1054,AG1054,$B$23,$D$23),"-"))</f>
        <v>-</v>
      </c>
      <c r="BT1054" s="10">
        <f t="shared" si="254"/>
        <v>0</v>
      </c>
      <c r="BU1054" s="7" t="str">
        <f t="shared" si="255"/>
        <v>OK</v>
      </c>
    </row>
    <row r="1055" spans="27:73">
      <c r="AA1055" s="6" t="s">
        <v>282</v>
      </c>
      <c r="AB1055" s="5" t="s">
        <v>283</v>
      </c>
      <c r="AC1055" s="5" t="s">
        <v>284</v>
      </c>
      <c r="AD1055" s="4">
        <v>25.38</v>
      </c>
      <c r="AE1055" s="4">
        <v>28</v>
      </c>
      <c r="AF1055" s="5">
        <v>114.3</v>
      </c>
      <c r="AG1055" s="5">
        <v>6.5000000000000009</v>
      </c>
      <c r="AH1055" s="6" t="str">
        <f t="shared" si="241"/>
        <v>114.3 x 6.5</v>
      </c>
      <c r="AI1055" s="11" cm="1">
        <f t="array" ref="AI1055">_xll.DCEPropSectPipe(AF1055, AG1055, "Area")</f>
        <v>2201.3139723703698</v>
      </c>
      <c r="AJ1055" s="151" cm="1">
        <f t="array" ref="AJ1055">_xll.DCEPropSectPipe(AF1055, AG1055, "Ix")</f>
        <v>3209265.3722516391</v>
      </c>
      <c r="AK1055" s="151" cm="1">
        <f t="array" ref="AK1055">_xll.DCEPropSectPipe(AF1055, AG1055, "W")</f>
        <v>56155.124623825708</v>
      </c>
      <c r="AL1055" s="151" cm="1">
        <f t="array" ref="AL1055">_xll.DCEPropSectPipe(AF1055, AG1055, "Sx")</f>
        <v>37813.500833333332</v>
      </c>
      <c r="AM1055" s="11">
        <f>2*Cal!AG1055</f>
        <v>13.000000000000002</v>
      </c>
      <c r="AN1055" s="11">
        <f t="shared" si="242"/>
        <v>53.9</v>
      </c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B1055" s="5" t="s">
        <v>308</v>
      </c>
      <c r="BC1055" s="3">
        <v>-1098.1512707356426</v>
      </c>
      <c r="BD1055" s="3">
        <v>4.0778971057639866E-3</v>
      </c>
      <c r="BE1055" s="3">
        <v>3.2861064232294521</v>
      </c>
      <c r="BF1055" s="3">
        <v>-2.0814649974810102</v>
      </c>
      <c r="BG1055" s="3">
        <v>6.9308426552868829E-4</v>
      </c>
      <c r="BH1055" s="153">
        <f t="shared" si="243"/>
        <v>2.0814651128722819</v>
      </c>
      <c r="BI1055" s="153">
        <f t="shared" si="244"/>
        <v>3.2861089534637573</v>
      </c>
      <c r="BJ1055" s="8">
        <f t="shared" si="245"/>
        <v>2.3755319918207456</v>
      </c>
      <c r="BK1055" s="8">
        <f t="shared" si="246"/>
        <v>0.17650639543803562</v>
      </c>
      <c r="BL1055" s="8">
        <f t="shared" si="247"/>
        <v>2.5520383872587811</v>
      </c>
      <c r="BM1055" s="8">
        <f t="shared" si="248"/>
        <v>2.4453024042268064E-2</v>
      </c>
      <c r="BN1055" s="7" t="str">
        <f t="shared" si="249"/>
        <v>O/S</v>
      </c>
      <c r="BO1055" s="9">
        <f t="shared" si="250"/>
        <v>0.17650639543803565</v>
      </c>
      <c r="BP1055" s="7" t="str">
        <f t="shared" si="251"/>
        <v>OK</v>
      </c>
      <c r="BQ1055" s="11">
        <f t="shared" si="252"/>
        <v>8.2923076923076913</v>
      </c>
      <c r="BR1055" s="10" t="str">
        <f t="shared" si="253"/>
        <v>-</v>
      </c>
      <c r="BS1055" s="9" t="str" cm="1">
        <f t="array" ref="BS1055">IF(BQ1055&lt;$K$45,"-",IF(BC1055&lt;0,_xll.Dce_5575_1121_SigmaCr1(AN1055,AG1055,$B$23,$D$23),"-"))</f>
        <v>-</v>
      </c>
      <c r="BT1055" s="10">
        <f t="shared" si="254"/>
        <v>0</v>
      </c>
      <c r="BU1055" s="7" t="str">
        <f t="shared" si="255"/>
        <v>OK</v>
      </c>
    </row>
    <row r="1056" spans="27:73">
      <c r="AA1056" s="6" t="s">
        <v>282</v>
      </c>
      <c r="AB1056" s="5" t="s">
        <v>283</v>
      </c>
      <c r="AC1056" s="5" t="s">
        <v>284</v>
      </c>
      <c r="AD1056" s="4">
        <v>25.81</v>
      </c>
      <c r="AE1056" s="4">
        <v>28</v>
      </c>
      <c r="AF1056" s="5">
        <v>114.3</v>
      </c>
      <c r="AG1056" s="5">
        <v>6.5000000000000009</v>
      </c>
      <c r="AH1056" s="6" t="str">
        <f t="shared" si="241"/>
        <v>114.3 x 6.5</v>
      </c>
      <c r="AI1056" s="11" cm="1">
        <f t="array" ref="AI1056">_xll.DCEPropSectPipe(AF1056, AG1056, "Area")</f>
        <v>2201.3139723703698</v>
      </c>
      <c r="AJ1056" s="151" cm="1">
        <f t="array" ref="AJ1056">_xll.DCEPropSectPipe(AF1056, AG1056, "Ix")</f>
        <v>3209265.3722516391</v>
      </c>
      <c r="AK1056" s="151" cm="1">
        <f t="array" ref="AK1056">_xll.DCEPropSectPipe(AF1056, AG1056, "W")</f>
        <v>56155.124623825708</v>
      </c>
      <c r="AL1056" s="151" cm="1">
        <f t="array" ref="AL1056">_xll.DCEPropSectPipe(AF1056, AG1056, "Sx")</f>
        <v>37813.500833333332</v>
      </c>
      <c r="AM1056" s="11">
        <f>2*Cal!AG1056</f>
        <v>13.000000000000002</v>
      </c>
      <c r="AN1056" s="11">
        <f t="shared" si="242"/>
        <v>53.9</v>
      </c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B1056" s="5" t="s">
        <v>308</v>
      </c>
      <c r="BC1056" s="3">
        <v>-1098.1512707356426</v>
      </c>
      <c r="BD1056" s="3">
        <v>4.0778971057639866E-3</v>
      </c>
      <c r="BE1056" s="3">
        <v>3.3676501166575097</v>
      </c>
      <c r="BF1056" s="3">
        <v>-3.5369742405812827</v>
      </c>
      <c r="BG1056" s="3">
        <v>-1.0909957182430555E-3</v>
      </c>
      <c r="BH1056" s="153">
        <f t="shared" si="243"/>
        <v>3.5369744088425632</v>
      </c>
      <c r="BI1056" s="153">
        <f t="shared" si="244"/>
        <v>3.3676525856252075</v>
      </c>
      <c r="BJ1056" s="8">
        <f t="shared" si="245"/>
        <v>2.3755319918207456</v>
      </c>
      <c r="BK1056" s="8">
        <f t="shared" si="246"/>
        <v>0.29993229278769301</v>
      </c>
      <c r="BL1056" s="8">
        <f t="shared" si="247"/>
        <v>2.6754642846084384</v>
      </c>
      <c r="BM1056" s="8">
        <f t="shared" si="248"/>
        <v>2.5059817190631578E-2</v>
      </c>
      <c r="BN1056" s="7" t="str">
        <f t="shared" si="249"/>
        <v>O/S</v>
      </c>
      <c r="BO1056" s="9">
        <f t="shared" si="250"/>
        <v>0.29993229278769307</v>
      </c>
      <c r="BP1056" s="7" t="str">
        <f t="shared" si="251"/>
        <v>OK</v>
      </c>
      <c r="BQ1056" s="11">
        <f t="shared" si="252"/>
        <v>8.2923076923076913</v>
      </c>
      <c r="BR1056" s="10" t="str">
        <f t="shared" si="253"/>
        <v>-</v>
      </c>
      <c r="BS1056" s="9" t="str" cm="1">
        <f t="array" ref="BS1056">IF(BQ1056&lt;$K$45,"-",IF(BC1056&lt;0,_xll.Dce_5575_1121_SigmaCr1(AN1056,AG1056,$B$23,$D$23),"-"))</f>
        <v>-</v>
      </c>
      <c r="BT1056" s="10">
        <f t="shared" si="254"/>
        <v>0</v>
      </c>
      <c r="BU1056" s="7" t="str">
        <f t="shared" si="255"/>
        <v>OK</v>
      </c>
    </row>
    <row r="1057" spans="27:73">
      <c r="AA1057" s="6" t="s">
        <v>282</v>
      </c>
      <c r="AB1057" s="5" t="s">
        <v>283</v>
      </c>
      <c r="AC1057" s="5" t="s">
        <v>284</v>
      </c>
      <c r="AD1057" s="4">
        <v>26.25</v>
      </c>
      <c r="AE1057" s="4">
        <v>28</v>
      </c>
      <c r="AF1057" s="5">
        <v>114.3</v>
      </c>
      <c r="AG1057" s="5">
        <v>6.5000000000000009</v>
      </c>
      <c r="AH1057" s="6" t="str">
        <f t="shared" si="241"/>
        <v>114.3 x 6.5</v>
      </c>
      <c r="AI1057" s="11" cm="1">
        <f t="array" ref="AI1057">_xll.DCEPropSectPipe(AF1057, AG1057, "Area")</f>
        <v>2201.3139723703698</v>
      </c>
      <c r="AJ1057" s="151" cm="1">
        <f t="array" ref="AJ1057">_xll.DCEPropSectPipe(AF1057, AG1057, "Ix")</f>
        <v>3209265.3722516391</v>
      </c>
      <c r="AK1057" s="151" cm="1">
        <f t="array" ref="AK1057">_xll.DCEPropSectPipe(AF1057, AG1057, "W")</f>
        <v>56155.124623825708</v>
      </c>
      <c r="AL1057" s="151" cm="1">
        <f t="array" ref="AL1057">_xll.DCEPropSectPipe(AF1057, AG1057, "Sx")</f>
        <v>37813.500833333332</v>
      </c>
      <c r="AM1057" s="11">
        <f>2*Cal!AG1057</f>
        <v>13.000000000000002</v>
      </c>
      <c r="AN1057" s="11">
        <f t="shared" si="242"/>
        <v>53.9</v>
      </c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B1057" s="5" t="s">
        <v>308</v>
      </c>
      <c r="BC1057" s="3">
        <v>-1098.1512707356426</v>
      </c>
      <c r="BD1057" s="3">
        <v>4.0778971057639866E-3</v>
      </c>
      <c r="BE1057" s="3">
        <v>3.4491938100855677</v>
      </c>
      <c r="BF1057" s="3">
        <v>-5.0281588495563332</v>
      </c>
      <c r="BG1057" s="3">
        <v>-2.8750757020147991E-3</v>
      </c>
      <c r="BH1057" s="153">
        <f t="shared" si="243"/>
        <v>5.0281596715331105</v>
      </c>
      <c r="BI1057" s="153">
        <f t="shared" si="244"/>
        <v>3.449196220683509</v>
      </c>
      <c r="BJ1057" s="8">
        <f t="shared" si="245"/>
        <v>2.3755319918207456</v>
      </c>
      <c r="BK1057" s="8">
        <f t="shared" si="246"/>
        <v>0.42638348047280644</v>
      </c>
      <c r="BL1057" s="8">
        <f t="shared" si="247"/>
        <v>2.801915472293552</v>
      </c>
      <c r="BM1057" s="8">
        <f t="shared" si="248"/>
        <v>2.5666610360551519E-2</v>
      </c>
      <c r="BN1057" s="7" t="str">
        <f t="shared" si="249"/>
        <v>O/S</v>
      </c>
      <c r="BO1057" s="9">
        <f t="shared" si="250"/>
        <v>0.4263834804728065</v>
      </c>
      <c r="BP1057" s="7" t="str">
        <f t="shared" si="251"/>
        <v>OK</v>
      </c>
      <c r="BQ1057" s="11">
        <f t="shared" si="252"/>
        <v>8.2923076923076913</v>
      </c>
      <c r="BR1057" s="10" t="str">
        <f t="shared" si="253"/>
        <v>-</v>
      </c>
      <c r="BS1057" s="9" t="str" cm="1">
        <f t="array" ref="BS1057">IF(BQ1057&lt;$K$45,"-",IF(BC1057&lt;0,_xll.Dce_5575_1121_SigmaCr1(AN1057,AG1057,$B$23,$D$23),"-"))</f>
        <v>-</v>
      </c>
      <c r="BT1057" s="10">
        <f t="shared" si="254"/>
        <v>0</v>
      </c>
      <c r="BU1057" s="7" t="str">
        <f t="shared" si="255"/>
        <v>OK</v>
      </c>
    </row>
    <row r="1058" spans="27:73">
      <c r="AA1058" s="6" t="s">
        <v>282</v>
      </c>
      <c r="AB1058" s="5" t="s">
        <v>283</v>
      </c>
      <c r="AC1058" s="5" t="s">
        <v>284</v>
      </c>
      <c r="AD1058" s="4">
        <v>26.25</v>
      </c>
      <c r="AE1058" s="4">
        <v>28</v>
      </c>
      <c r="AF1058" s="5">
        <v>114.3</v>
      </c>
      <c r="AG1058" s="5">
        <v>6.5000000000000009</v>
      </c>
      <c r="AH1058" s="6" t="str">
        <f t="shared" si="241"/>
        <v>114.3 x 6.5</v>
      </c>
      <c r="AI1058" s="11" cm="1">
        <f t="array" ref="AI1058">_xll.DCEPropSectPipe(AF1058, AG1058, "Area")</f>
        <v>2201.3139723703698</v>
      </c>
      <c r="AJ1058" s="151" cm="1">
        <f t="array" ref="AJ1058">_xll.DCEPropSectPipe(AF1058, AG1058, "Ix")</f>
        <v>3209265.3722516391</v>
      </c>
      <c r="AK1058" s="151" cm="1">
        <f t="array" ref="AK1058">_xll.DCEPropSectPipe(AF1058, AG1058, "W")</f>
        <v>56155.124623825708</v>
      </c>
      <c r="AL1058" s="151" cm="1">
        <f t="array" ref="AL1058">_xll.DCEPropSectPipe(AF1058, AG1058, "Sx")</f>
        <v>37813.500833333332</v>
      </c>
      <c r="AM1058" s="11">
        <f>2*Cal!AG1058</f>
        <v>13.000000000000002</v>
      </c>
      <c r="AN1058" s="11">
        <f t="shared" si="242"/>
        <v>53.9</v>
      </c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B1058" s="5" t="s">
        <v>308</v>
      </c>
      <c r="BC1058" s="3">
        <v>-1098.151270735643</v>
      </c>
      <c r="BD1058" s="3">
        <v>4.0778971057620758E-3</v>
      </c>
      <c r="BE1058" s="3">
        <v>-3.0363210151739648</v>
      </c>
      <c r="BF1058" s="3">
        <v>-5.0281588495562275</v>
      </c>
      <c r="BG1058" s="3">
        <v>7.1363199350841329E-3</v>
      </c>
      <c r="BH1058" s="153">
        <f t="shared" si="243"/>
        <v>5.0281639137395686</v>
      </c>
      <c r="BI1058" s="153">
        <f t="shared" si="244"/>
        <v>3.0363237535598642</v>
      </c>
      <c r="BJ1058" s="8">
        <f t="shared" si="245"/>
        <v>2.3755319918207465</v>
      </c>
      <c r="BK1058" s="8">
        <f t="shared" si="246"/>
        <v>0.42638384020815151</v>
      </c>
      <c r="BL1058" s="8">
        <f t="shared" si="247"/>
        <v>2.8019158320288979</v>
      </c>
      <c r="BM1058" s="8">
        <f t="shared" si="248"/>
        <v>2.259428971995826E-2</v>
      </c>
      <c r="BN1058" s="7" t="str">
        <f t="shared" si="249"/>
        <v>O/S</v>
      </c>
      <c r="BO1058" s="9">
        <f t="shared" si="250"/>
        <v>0.42638384020815157</v>
      </c>
      <c r="BP1058" s="7" t="str">
        <f t="shared" si="251"/>
        <v>OK</v>
      </c>
      <c r="BQ1058" s="11">
        <f t="shared" si="252"/>
        <v>8.2923076923076913</v>
      </c>
      <c r="BR1058" s="10" t="str">
        <f t="shared" si="253"/>
        <v>-</v>
      </c>
      <c r="BS1058" s="9" t="str" cm="1">
        <f t="array" ref="BS1058">IF(BQ1058&lt;$K$45,"-",IF(BC1058&lt;0,_xll.Dce_5575_1121_SigmaCr1(AN1058,AG1058,$B$23,$D$23),"-"))</f>
        <v>-</v>
      </c>
      <c r="BT1058" s="10">
        <f t="shared" si="254"/>
        <v>0</v>
      </c>
      <c r="BU1058" s="7" t="str">
        <f t="shared" si="255"/>
        <v>OK</v>
      </c>
    </row>
    <row r="1059" spans="27:73">
      <c r="AA1059" s="6" t="s">
        <v>282</v>
      </c>
      <c r="AB1059" s="5" t="s">
        <v>283</v>
      </c>
      <c r="AC1059" s="5" t="s">
        <v>284</v>
      </c>
      <c r="AD1059" s="4">
        <v>26.69</v>
      </c>
      <c r="AE1059" s="4">
        <v>28</v>
      </c>
      <c r="AF1059" s="5">
        <v>114.3</v>
      </c>
      <c r="AG1059" s="5">
        <v>6.5000000000000009</v>
      </c>
      <c r="AH1059" s="6" t="str">
        <f t="shared" si="241"/>
        <v>114.3 x 6.5</v>
      </c>
      <c r="AI1059" s="11" cm="1">
        <f t="array" ref="AI1059">_xll.DCEPropSectPipe(AF1059, AG1059, "Area")</f>
        <v>2201.3139723703698</v>
      </c>
      <c r="AJ1059" s="151" cm="1">
        <f t="array" ref="AJ1059">_xll.DCEPropSectPipe(AF1059, AG1059, "Ix")</f>
        <v>3209265.3722516391</v>
      </c>
      <c r="AK1059" s="151" cm="1">
        <f t="array" ref="AK1059">_xll.DCEPropSectPipe(AF1059, AG1059, "W")</f>
        <v>56155.124623825708</v>
      </c>
      <c r="AL1059" s="151" cm="1">
        <f t="array" ref="AL1059">_xll.DCEPropSectPipe(AF1059, AG1059, "Sx")</f>
        <v>37813.500833333332</v>
      </c>
      <c r="AM1059" s="11">
        <f>2*Cal!AG1059</f>
        <v>13.000000000000002</v>
      </c>
      <c r="AN1059" s="11">
        <f t="shared" si="242"/>
        <v>53.9</v>
      </c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B1059" s="5" t="s">
        <v>308</v>
      </c>
      <c r="BC1059" s="3">
        <v>-1098.151270735643</v>
      </c>
      <c r="BD1059" s="3">
        <v>4.0778971057620758E-3</v>
      </c>
      <c r="BE1059" s="3">
        <v>-2.9547773217459072</v>
      </c>
      <c r="BF1059" s="3">
        <v>-3.7176060883550059</v>
      </c>
      <c r="BG1059" s="3">
        <v>5.3522399513132243E-3</v>
      </c>
      <c r="BH1059" s="153">
        <f t="shared" si="243"/>
        <v>3.7176099411647137</v>
      </c>
      <c r="BI1059" s="153">
        <f t="shared" si="244"/>
        <v>2.9547801357036234</v>
      </c>
      <c r="BJ1059" s="8">
        <f t="shared" si="245"/>
        <v>2.3755319918207465</v>
      </c>
      <c r="BK1059" s="8">
        <f t="shared" si="246"/>
        <v>0.31525002571583066</v>
      </c>
      <c r="BL1059" s="8">
        <f t="shared" si="247"/>
        <v>2.6907820175365771</v>
      </c>
      <c r="BM1059" s="8">
        <f t="shared" si="248"/>
        <v>2.1987496678044546E-2</v>
      </c>
      <c r="BN1059" s="7" t="str">
        <f t="shared" si="249"/>
        <v>O/S</v>
      </c>
      <c r="BO1059" s="9">
        <f t="shared" si="250"/>
        <v>0.31525002571583072</v>
      </c>
      <c r="BP1059" s="7" t="str">
        <f t="shared" si="251"/>
        <v>OK</v>
      </c>
      <c r="BQ1059" s="11">
        <f t="shared" si="252"/>
        <v>8.2923076923076913</v>
      </c>
      <c r="BR1059" s="10" t="str">
        <f t="shared" si="253"/>
        <v>-</v>
      </c>
      <c r="BS1059" s="9" t="str" cm="1">
        <f t="array" ref="BS1059">IF(BQ1059&lt;$K$45,"-",IF(BC1059&lt;0,_xll.Dce_5575_1121_SigmaCr1(AN1059,AG1059,$B$23,$D$23),"-"))</f>
        <v>-</v>
      </c>
      <c r="BT1059" s="10">
        <f t="shared" si="254"/>
        <v>0</v>
      </c>
      <c r="BU1059" s="7" t="str">
        <f t="shared" si="255"/>
        <v>OK</v>
      </c>
    </row>
    <row r="1060" spans="27:73">
      <c r="AA1060" s="6" t="s">
        <v>282</v>
      </c>
      <c r="AB1060" s="5" t="s">
        <v>283</v>
      </c>
      <c r="AC1060" s="5" t="s">
        <v>284</v>
      </c>
      <c r="AD1060" s="4">
        <v>27.12</v>
      </c>
      <c r="AE1060" s="4">
        <v>28</v>
      </c>
      <c r="AF1060" s="5">
        <v>114.3</v>
      </c>
      <c r="AG1060" s="5">
        <v>6.5000000000000009</v>
      </c>
      <c r="AH1060" s="6" t="str">
        <f t="shared" si="241"/>
        <v>114.3 x 6.5</v>
      </c>
      <c r="AI1060" s="11" cm="1">
        <f t="array" ref="AI1060">_xll.DCEPropSectPipe(AF1060, AG1060, "Area")</f>
        <v>2201.3139723703698</v>
      </c>
      <c r="AJ1060" s="151" cm="1">
        <f t="array" ref="AJ1060">_xll.DCEPropSectPipe(AF1060, AG1060, "Ix")</f>
        <v>3209265.3722516391</v>
      </c>
      <c r="AK1060" s="151" cm="1">
        <f t="array" ref="AK1060">_xll.DCEPropSectPipe(AF1060, AG1060, "W")</f>
        <v>56155.124623825708</v>
      </c>
      <c r="AL1060" s="151" cm="1">
        <f t="array" ref="AL1060">_xll.DCEPropSectPipe(AF1060, AG1060, "Sx")</f>
        <v>37813.500833333332</v>
      </c>
      <c r="AM1060" s="11">
        <f>2*Cal!AG1060</f>
        <v>13.000000000000002</v>
      </c>
      <c r="AN1060" s="11">
        <f t="shared" si="242"/>
        <v>53.9</v>
      </c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B1060" s="5" t="s">
        <v>308</v>
      </c>
      <c r="BC1060" s="3">
        <v>-1098.151270735643</v>
      </c>
      <c r="BD1060" s="3">
        <v>4.0778971057620758E-3</v>
      </c>
      <c r="BE1060" s="3">
        <v>-2.8732336283178497</v>
      </c>
      <c r="BF1060" s="3">
        <v>-2.4427286930285592</v>
      </c>
      <c r="BG1060" s="3">
        <v>3.5681599675423167E-3</v>
      </c>
      <c r="BH1060" s="153">
        <f t="shared" si="243"/>
        <v>2.4427312990811263</v>
      </c>
      <c r="BI1060" s="153">
        <f t="shared" si="244"/>
        <v>2.8732365221369021</v>
      </c>
      <c r="BJ1060" s="8">
        <f t="shared" si="245"/>
        <v>2.3755319918207465</v>
      </c>
      <c r="BK1060" s="8">
        <f t="shared" si="246"/>
        <v>0.20714144760731112</v>
      </c>
      <c r="BL1060" s="8">
        <f t="shared" si="247"/>
        <v>2.5826734394280577</v>
      </c>
      <c r="BM1060" s="8">
        <f t="shared" si="248"/>
        <v>2.138070366805056E-2</v>
      </c>
      <c r="BN1060" s="7" t="str">
        <f t="shared" si="249"/>
        <v>O/S</v>
      </c>
      <c r="BO1060" s="9">
        <f t="shared" si="250"/>
        <v>0.20714144760731115</v>
      </c>
      <c r="BP1060" s="7" t="str">
        <f t="shared" si="251"/>
        <v>OK</v>
      </c>
      <c r="BQ1060" s="11">
        <f t="shared" si="252"/>
        <v>8.2923076923076913</v>
      </c>
      <c r="BR1060" s="10" t="str">
        <f t="shared" si="253"/>
        <v>-</v>
      </c>
      <c r="BS1060" s="9" t="str" cm="1">
        <f t="array" ref="BS1060">IF(BQ1060&lt;$K$45,"-",IF(BC1060&lt;0,_xll.Dce_5575_1121_SigmaCr1(AN1060,AG1060,$B$23,$D$23),"-"))</f>
        <v>-</v>
      </c>
      <c r="BT1060" s="10">
        <f t="shared" si="254"/>
        <v>0</v>
      </c>
      <c r="BU1060" s="7" t="str">
        <f t="shared" si="255"/>
        <v>OK</v>
      </c>
    </row>
    <row r="1061" spans="27:73">
      <c r="AA1061" s="6" t="s">
        <v>282</v>
      </c>
      <c r="AB1061" s="5" t="s">
        <v>283</v>
      </c>
      <c r="AC1061" s="5" t="s">
        <v>284</v>
      </c>
      <c r="AD1061" s="4">
        <v>27.56</v>
      </c>
      <c r="AE1061" s="4">
        <v>28</v>
      </c>
      <c r="AF1061" s="5">
        <v>114.3</v>
      </c>
      <c r="AG1061" s="5">
        <v>6.5000000000000009</v>
      </c>
      <c r="AH1061" s="6" t="str">
        <f t="shared" si="241"/>
        <v>114.3 x 6.5</v>
      </c>
      <c r="AI1061" s="11" cm="1">
        <f t="array" ref="AI1061">_xll.DCEPropSectPipe(AF1061, AG1061, "Area")</f>
        <v>2201.3139723703698</v>
      </c>
      <c r="AJ1061" s="151" cm="1">
        <f t="array" ref="AJ1061">_xll.DCEPropSectPipe(AF1061, AG1061, "Ix")</f>
        <v>3209265.3722516391</v>
      </c>
      <c r="AK1061" s="151" cm="1">
        <f t="array" ref="AK1061">_xll.DCEPropSectPipe(AF1061, AG1061, "W")</f>
        <v>56155.124623825708</v>
      </c>
      <c r="AL1061" s="151" cm="1">
        <f t="array" ref="AL1061">_xll.DCEPropSectPipe(AF1061, AG1061, "Sx")</f>
        <v>37813.500833333332</v>
      </c>
      <c r="AM1061" s="11">
        <f>2*Cal!AG1061</f>
        <v>13.000000000000002</v>
      </c>
      <c r="AN1061" s="11">
        <f t="shared" si="242"/>
        <v>53.9</v>
      </c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B1061" s="5" t="s">
        <v>308</v>
      </c>
      <c r="BC1061" s="3">
        <v>-1098.151270735643</v>
      </c>
      <c r="BD1061" s="3">
        <v>4.0778971057620758E-3</v>
      </c>
      <c r="BE1061" s="3">
        <v>-2.7916899348897917</v>
      </c>
      <c r="BF1061" s="3">
        <v>-1.203526663576888</v>
      </c>
      <c r="BG1061" s="3">
        <v>1.7840799837714086E-3</v>
      </c>
      <c r="BH1061" s="153">
        <f t="shared" si="243"/>
        <v>1.203527985915535</v>
      </c>
      <c r="BI1061" s="153">
        <f t="shared" si="244"/>
        <v>2.7916929132355826</v>
      </c>
      <c r="BJ1061" s="8">
        <f t="shared" si="245"/>
        <v>2.3755319918207465</v>
      </c>
      <c r="BK1061" s="8">
        <f t="shared" si="246"/>
        <v>0.10205810574918082</v>
      </c>
      <c r="BL1061" s="8">
        <f t="shared" si="247"/>
        <v>2.4775900975699274</v>
      </c>
      <c r="BM1061" s="8">
        <f t="shared" si="248"/>
        <v>2.0773910692773376E-2</v>
      </c>
      <c r="BN1061" s="7" t="str">
        <f t="shared" si="249"/>
        <v>O/S</v>
      </c>
      <c r="BO1061" s="9">
        <f t="shared" si="250"/>
        <v>0.10205810574918085</v>
      </c>
      <c r="BP1061" s="7" t="str">
        <f t="shared" si="251"/>
        <v>OK</v>
      </c>
      <c r="BQ1061" s="11">
        <f t="shared" si="252"/>
        <v>8.2923076923076913</v>
      </c>
      <c r="BR1061" s="10" t="str">
        <f t="shared" si="253"/>
        <v>-</v>
      </c>
      <c r="BS1061" s="9" t="str" cm="1">
        <f t="array" ref="BS1061">IF(BQ1061&lt;$K$45,"-",IF(BC1061&lt;0,_xll.Dce_5575_1121_SigmaCr1(AN1061,AG1061,$B$23,$D$23),"-"))</f>
        <v>-</v>
      </c>
      <c r="BT1061" s="10">
        <f t="shared" si="254"/>
        <v>0</v>
      </c>
      <c r="BU1061" s="7" t="str">
        <f t="shared" si="255"/>
        <v>OK</v>
      </c>
    </row>
    <row r="1062" spans="27:73">
      <c r="AA1062" s="6" t="s">
        <v>282</v>
      </c>
      <c r="AB1062" s="5" t="s">
        <v>283</v>
      </c>
      <c r="AC1062" s="5" t="s">
        <v>284</v>
      </c>
      <c r="AD1062" s="4">
        <v>28</v>
      </c>
      <c r="AE1062" s="4">
        <v>28</v>
      </c>
      <c r="AF1062" s="5">
        <v>114.3</v>
      </c>
      <c r="AG1062" s="5">
        <v>6.5000000000000009</v>
      </c>
      <c r="AH1062" s="6" t="str">
        <f t="shared" si="241"/>
        <v>114.3 x 6.5</v>
      </c>
      <c r="AI1062" s="11" cm="1">
        <f t="array" ref="AI1062">_xll.DCEPropSectPipe(AF1062, AG1062, "Area")</f>
        <v>2201.3139723703698</v>
      </c>
      <c r="AJ1062" s="151" cm="1">
        <f t="array" ref="AJ1062">_xll.DCEPropSectPipe(AF1062, AG1062, "Ix")</f>
        <v>3209265.3722516391</v>
      </c>
      <c r="AK1062" s="151" cm="1">
        <f t="array" ref="AK1062">_xll.DCEPropSectPipe(AF1062, AG1062, "W")</f>
        <v>56155.124623825708</v>
      </c>
      <c r="AL1062" s="151" cm="1">
        <f t="array" ref="AL1062">_xll.DCEPropSectPipe(AF1062, AG1062, "Sx")</f>
        <v>37813.500833333332</v>
      </c>
      <c r="AM1062" s="11">
        <f>2*Cal!AG1062</f>
        <v>13.000000000000002</v>
      </c>
      <c r="AN1062" s="11">
        <f t="shared" si="242"/>
        <v>53.9</v>
      </c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B1062" s="5" t="s">
        <v>308</v>
      </c>
      <c r="BC1062" s="3">
        <v>-1098.151270735643</v>
      </c>
      <c r="BD1062" s="3">
        <v>4.0778971057620758E-3</v>
      </c>
      <c r="BE1062" s="3">
        <v>-2.7101462414617346</v>
      </c>
      <c r="BF1062" s="3">
        <v>7.9924451057422613E-15</v>
      </c>
      <c r="BG1062" s="3">
        <v>5.0040398491546505E-16</v>
      </c>
      <c r="BH1062" s="153">
        <f t="shared" si="243"/>
        <v>8.0080948368774135E-15</v>
      </c>
      <c r="BI1062" s="153">
        <f t="shared" si="244"/>
        <v>2.7101493094207876</v>
      </c>
      <c r="BJ1062" s="8">
        <f t="shared" si="245"/>
        <v>2.3755319918207465</v>
      </c>
      <c r="BK1062" s="8">
        <f t="shared" si="246"/>
        <v>6.790793394719304E-16</v>
      </c>
      <c r="BL1062" s="8">
        <f t="shared" si="247"/>
        <v>2.3755319918207474</v>
      </c>
      <c r="BM1062" s="8">
        <f t="shared" si="248"/>
        <v>2.0167117755346704E-2</v>
      </c>
      <c r="BN1062" s="7" t="str">
        <f t="shared" si="249"/>
        <v>O/S</v>
      </c>
      <c r="BO1062" s="9">
        <f t="shared" si="250"/>
        <v>6.790793394719305E-16</v>
      </c>
      <c r="BP1062" s="7" t="str">
        <f t="shared" si="251"/>
        <v>OK</v>
      </c>
      <c r="BQ1062" s="11">
        <f t="shared" si="252"/>
        <v>8.2923076923076913</v>
      </c>
      <c r="BR1062" s="10" t="str">
        <f t="shared" si="253"/>
        <v>-</v>
      </c>
      <c r="BS1062" s="9" t="str" cm="1">
        <f t="array" ref="BS1062">IF(BQ1062&lt;$K$45,"-",IF(BC1062&lt;0,_xll.Dce_5575_1121_SigmaCr1(AN1062,AG1062,$B$23,$D$23),"-"))</f>
        <v>-</v>
      </c>
      <c r="BT1062" s="10">
        <f t="shared" si="254"/>
        <v>0</v>
      </c>
      <c r="BU1062" s="7" t="str">
        <f t="shared" si="255"/>
        <v>OK</v>
      </c>
    </row>
    <row r="1063" spans="27:73">
      <c r="AA1063" s="6" t="s">
        <v>282</v>
      </c>
      <c r="AB1063" s="5" t="s">
        <v>283</v>
      </c>
      <c r="AC1063" s="5" t="s">
        <v>284</v>
      </c>
      <c r="AD1063" s="4">
        <v>0</v>
      </c>
      <c r="AE1063" s="4">
        <v>28</v>
      </c>
      <c r="AF1063" s="5">
        <v>114.3</v>
      </c>
      <c r="AG1063" s="5">
        <v>6.5000000000000009</v>
      </c>
      <c r="AH1063" s="6" t="str">
        <f t="shared" si="241"/>
        <v>114.3 x 6.5</v>
      </c>
      <c r="AI1063" s="11" cm="1">
        <f t="array" ref="AI1063">_xll.DCEPropSectPipe(AF1063, AG1063, "Area")</f>
        <v>2201.3139723703698</v>
      </c>
      <c r="AJ1063" s="151" cm="1">
        <f t="array" ref="AJ1063">_xll.DCEPropSectPipe(AF1063, AG1063, "Ix")</f>
        <v>3209265.3722516391</v>
      </c>
      <c r="AK1063" s="151" cm="1">
        <f t="array" ref="AK1063">_xll.DCEPropSectPipe(AF1063, AG1063, "W")</f>
        <v>56155.124623825708</v>
      </c>
      <c r="AL1063" s="151" cm="1">
        <f t="array" ref="AL1063">_xll.DCEPropSectPipe(AF1063, AG1063, "Sx")</f>
        <v>37813.500833333332</v>
      </c>
      <c r="AM1063" s="11">
        <f>2*Cal!AG1063</f>
        <v>13.000000000000002</v>
      </c>
      <c r="AN1063" s="11">
        <f t="shared" si="242"/>
        <v>53.9</v>
      </c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B1063" s="5" t="s">
        <v>309</v>
      </c>
      <c r="BC1063" s="3">
        <v>-1098.1512707356615</v>
      </c>
      <c r="BD1063" s="3">
        <v>0</v>
      </c>
      <c r="BE1063" s="3">
        <v>2.7101462414618496</v>
      </c>
      <c r="BF1063" s="3">
        <v>0</v>
      </c>
      <c r="BG1063" s="3">
        <v>0</v>
      </c>
      <c r="BH1063" s="153">
        <f t="shared" si="243"/>
        <v>0</v>
      </c>
      <c r="BI1063" s="153">
        <f t="shared" si="244"/>
        <v>2.7101462414618496</v>
      </c>
      <c r="BJ1063" s="8">
        <f t="shared" si="245"/>
        <v>2.3755319918207864</v>
      </c>
      <c r="BK1063" s="8">
        <f t="shared" si="246"/>
        <v>0</v>
      </c>
      <c r="BL1063" s="8">
        <f t="shared" si="247"/>
        <v>2.3755319918207864</v>
      </c>
      <c r="BM1063" s="8">
        <f t="shared" si="248"/>
        <v>2.0167094925649109E-2</v>
      </c>
      <c r="BN1063" s="7" t="str">
        <f t="shared" si="249"/>
        <v>O/S</v>
      </c>
      <c r="BO1063" s="9">
        <f t="shared" si="250"/>
        <v>0</v>
      </c>
      <c r="BP1063" s="7" t="str">
        <f t="shared" si="251"/>
        <v>OK</v>
      </c>
      <c r="BQ1063" s="11">
        <f t="shared" si="252"/>
        <v>8.2923076923076913</v>
      </c>
      <c r="BR1063" s="10" t="str">
        <f t="shared" si="253"/>
        <v>-</v>
      </c>
      <c r="BS1063" s="9" t="str" cm="1">
        <f t="array" ref="BS1063">IF(BQ1063&lt;$K$45,"-",IF(BC1063&lt;0,_xll.Dce_5575_1121_SigmaCr1(AN1063,AG1063,$B$23,$D$23),"-"))</f>
        <v>-</v>
      </c>
      <c r="BT1063" s="10">
        <f t="shared" si="254"/>
        <v>0</v>
      </c>
      <c r="BU1063" s="7" t="str">
        <f t="shared" si="255"/>
        <v>OK</v>
      </c>
    </row>
    <row r="1064" spans="27:73">
      <c r="AA1064" s="6" t="s">
        <v>282</v>
      </c>
      <c r="AB1064" s="5" t="s">
        <v>283</v>
      </c>
      <c r="AC1064" s="5" t="s">
        <v>284</v>
      </c>
      <c r="AD1064" s="4">
        <v>0.44</v>
      </c>
      <c r="AE1064" s="4">
        <v>28</v>
      </c>
      <c r="AF1064" s="5">
        <v>114.3</v>
      </c>
      <c r="AG1064" s="5">
        <v>6.5000000000000009</v>
      </c>
      <c r="AH1064" s="6" t="str">
        <f t="shared" si="241"/>
        <v>114.3 x 6.5</v>
      </c>
      <c r="AI1064" s="11" cm="1">
        <f t="array" ref="AI1064">_xll.DCEPropSectPipe(AF1064, AG1064, "Area")</f>
        <v>2201.3139723703698</v>
      </c>
      <c r="AJ1064" s="151" cm="1">
        <f t="array" ref="AJ1064">_xll.DCEPropSectPipe(AF1064, AG1064, "Ix")</f>
        <v>3209265.3722516391</v>
      </c>
      <c r="AK1064" s="151" cm="1">
        <f t="array" ref="AK1064">_xll.DCEPropSectPipe(AF1064, AG1064, "W")</f>
        <v>56155.124623825708</v>
      </c>
      <c r="AL1064" s="151" cm="1">
        <f t="array" ref="AL1064">_xll.DCEPropSectPipe(AF1064, AG1064, "Sx")</f>
        <v>37813.500833333332</v>
      </c>
      <c r="AM1064" s="11">
        <f>2*Cal!AG1064</f>
        <v>13.000000000000002</v>
      </c>
      <c r="AN1064" s="11">
        <f t="shared" si="242"/>
        <v>53.9</v>
      </c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B1064" s="5" t="s">
        <v>309</v>
      </c>
      <c r="BC1064" s="3">
        <v>-1098.1512707356615</v>
      </c>
      <c r="BD1064" s="3">
        <v>0</v>
      </c>
      <c r="BE1064" s="3">
        <v>2.7916899348899071</v>
      </c>
      <c r="BF1064" s="3">
        <v>-1.2035266635769468</v>
      </c>
      <c r="BG1064" s="3">
        <v>0</v>
      </c>
      <c r="BH1064" s="153">
        <f t="shared" si="243"/>
        <v>1.2035266635769468</v>
      </c>
      <c r="BI1064" s="153">
        <f t="shared" si="244"/>
        <v>2.7916899348899071</v>
      </c>
      <c r="BJ1064" s="8">
        <f t="shared" si="245"/>
        <v>2.3755319918207864</v>
      </c>
      <c r="BK1064" s="8">
        <f t="shared" si="246"/>
        <v>0.1020579936160414</v>
      </c>
      <c r="BL1064" s="8">
        <f t="shared" si="247"/>
        <v>2.4775899854368277</v>
      </c>
      <c r="BM1064" s="8">
        <f t="shared" si="248"/>
        <v>2.0773888529917718E-2</v>
      </c>
      <c r="BN1064" s="7" t="str">
        <f t="shared" si="249"/>
        <v>O/S</v>
      </c>
      <c r="BO1064" s="9">
        <f t="shared" si="250"/>
        <v>0.10205799361604141</v>
      </c>
      <c r="BP1064" s="7" t="str">
        <f t="shared" si="251"/>
        <v>OK</v>
      </c>
      <c r="BQ1064" s="11">
        <f t="shared" si="252"/>
        <v>8.2923076923076913</v>
      </c>
      <c r="BR1064" s="10" t="str">
        <f t="shared" si="253"/>
        <v>-</v>
      </c>
      <c r="BS1064" s="9" t="str" cm="1">
        <f t="array" ref="BS1064">IF(BQ1064&lt;$K$45,"-",IF(BC1064&lt;0,_xll.Dce_5575_1121_SigmaCr1(AN1064,AG1064,$B$23,$D$23),"-"))</f>
        <v>-</v>
      </c>
      <c r="BT1064" s="10">
        <f t="shared" si="254"/>
        <v>0</v>
      </c>
      <c r="BU1064" s="7" t="str">
        <f t="shared" si="255"/>
        <v>OK</v>
      </c>
    </row>
    <row r="1065" spans="27:73">
      <c r="AA1065" s="6" t="s">
        <v>282</v>
      </c>
      <c r="AB1065" s="5" t="s">
        <v>283</v>
      </c>
      <c r="AC1065" s="5" t="s">
        <v>284</v>
      </c>
      <c r="AD1065" s="4">
        <v>0.88</v>
      </c>
      <c r="AE1065" s="4">
        <v>28</v>
      </c>
      <c r="AF1065" s="5">
        <v>114.3</v>
      </c>
      <c r="AG1065" s="5">
        <v>6.5000000000000009</v>
      </c>
      <c r="AH1065" s="6" t="str">
        <f t="shared" si="241"/>
        <v>114.3 x 6.5</v>
      </c>
      <c r="AI1065" s="11" cm="1">
        <f t="array" ref="AI1065">_xll.DCEPropSectPipe(AF1065, AG1065, "Area")</f>
        <v>2201.3139723703698</v>
      </c>
      <c r="AJ1065" s="151" cm="1">
        <f t="array" ref="AJ1065">_xll.DCEPropSectPipe(AF1065, AG1065, "Ix")</f>
        <v>3209265.3722516391</v>
      </c>
      <c r="AK1065" s="151" cm="1">
        <f t="array" ref="AK1065">_xll.DCEPropSectPipe(AF1065, AG1065, "W")</f>
        <v>56155.124623825708</v>
      </c>
      <c r="AL1065" s="151" cm="1">
        <f t="array" ref="AL1065">_xll.DCEPropSectPipe(AF1065, AG1065, "Sx")</f>
        <v>37813.500833333332</v>
      </c>
      <c r="AM1065" s="11">
        <f>2*Cal!AG1065</f>
        <v>13.000000000000002</v>
      </c>
      <c r="AN1065" s="11">
        <f t="shared" si="242"/>
        <v>53.9</v>
      </c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B1065" s="5" t="s">
        <v>309</v>
      </c>
      <c r="BC1065" s="3">
        <v>-1098.1512707356615</v>
      </c>
      <c r="BD1065" s="3">
        <v>0</v>
      </c>
      <c r="BE1065" s="3">
        <v>2.8732336283179647</v>
      </c>
      <c r="BF1065" s="3">
        <v>-2.4427286930286689</v>
      </c>
      <c r="BG1065" s="3">
        <v>0</v>
      </c>
      <c r="BH1065" s="153">
        <f t="shared" si="243"/>
        <v>2.4427286930286689</v>
      </c>
      <c r="BI1065" s="153">
        <f t="shared" si="244"/>
        <v>2.8732336283179647</v>
      </c>
      <c r="BJ1065" s="8">
        <f t="shared" si="245"/>
        <v>2.3755319918207864</v>
      </c>
      <c r="BK1065" s="8">
        <f t="shared" si="246"/>
        <v>0.20714122661637416</v>
      </c>
      <c r="BL1065" s="8">
        <f t="shared" si="247"/>
        <v>2.5826732184371606</v>
      </c>
      <c r="BM1065" s="8">
        <f t="shared" si="248"/>
        <v>2.138068213418633E-2</v>
      </c>
      <c r="BN1065" s="7" t="str">
        <f t="shared" si="249"/>
        <v>O/S</v>
      </c>
      <c r="BO1065" s="9">
        <f t="shared" si="250"/>
        <v>0.20714122661637419</v>
      </c>
      <c r="BP1065" s="7" t="str">
        <f t="shared" si="251"/>
        <v>OK</v>
      </c>
      <c r="BQ1065" s="11">
        <f t="shared" si="252"/>
        <v>8.2923076923076913</v>
      </c>
      <c r="BR1065" s="10" t="str">
        <f t="shared" si="253"/>
        <v>-</v>
      </c>
      <c r="BS1065" s="9" t="str" cm="1">
        <f t="array" ref="BS1065">IF(BQ1065&lt;$K$45,"-",IF(BC1065&lt;0,_xll.Dce_5575_1121_SigmaCr1(AN1065,AG1065,$B$23,$D$23),"-"))</f>
        <v>-</v>
      </c>
      <c r="BT1065" s="10">
        <f t="shared" si="254"/>
        <v>0</v>
      </c>
      <c r="BU1065" s="7" t="str">
        <f t="shared" si="255"/>
        <v>OK</v>
      </c>
    </row>
    <row r="1066" spans="27:73">
      <c r="AA1066" s="6" t="s">
        <v>282</v>
      </c>
      <c r="AB1066" s="5" t="s">
        <v>283</v>
      </c>
      <c r="AC1066" s="5" t="s">
        <v>284</v>
      </c>
      <c r="AD1066" s="4">
        <v>1.31</v>
      </c>
      <c r="AE1066" s="4">
        <v>28</v>
      </c>
      <c r="AF1066" s="5">
        <v>114.3</v>
      </c>
      <c r="AG1066" s="5">
        <v>6.5000000000000009</v>
      </c>
      <c r="AH1066" s="6" t="str">
        <f t="shared" si="241"/>
        <v>114.3 x 6.5</v>
      </c>
      <c r="AI1066" s="11" cm="1">
        <f t="array" ref="AI1066">_xll.DCEPropSectPipe(AF1066, AG1066, "Area")</f>
        <v>2201.3139723703698</v>
      </c>
      <c r="AJ1066" s="151" cm="1">
        <f t="array" ref="AJ1066">_xll.DCEPropSectPipe(AF1066, AG1066, "Ix")</f>
        <v>3209265.3722516391</v>
      </c>
      <c r="AK1066" s="151" cm="1">
        <f t="array" ref="AK1066">_xll.DCEPropSectPipe(AF1066, AG1066, "W")</f>
        <v>56155.124623825708</v>
      </c>
      <c r="AL1066" s="151" cm="1">
        <f t="array" ref="AL1066">_xll.DCEPropSectPipe(AF1066, AG1066, "Sx")</f>
        <v>37813.500833333332</v>
      </c>
      <c r="AM1066" s="11">
        <f>2*Cal!AG1066</f>
        <v>13.000000000000002</v>
      </c>
      <c r="AN1066" s="11">
        <f t="shared" si="242"/>
        <v>53.9</v>
      </c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B1066" s="5" t="s">
        <v>309</v>
      </c>
      <c r="BC1066" s="3">
        <v>-1098.1512707356615</v>
      </c>
      <c r="BD1066" s="3">
        <v>0</v>
      </c>
      <c r="BE1066" s="3">
        <v>2.9547773217460227</v>
      </c>
      <c r="BF1066" s="3">
        <v>-3.7176060883551663</v>
      </c>
      <c r="BG1066" s="3">
        <v>0</v>
      </c>
      <c r="BH1066" s="153">
        <f t="shared" si="243"/>
        <v>3.7176060883551663</v>
      </c>
      <c r="BI1066" s="153">
        <f t="shared" si="244"/>
        <v>2.9547773217460227</v>
      </c>
      <c r="BJ1066" s="8">
        <f t="shared" si="245"/>
        <v>2.3755319918207864</v>
      </c>
      <c r="BK1066" s="8">
        <f t="shared" si="246"/>
        <v>0.31524969900099825</v>
      </c>
      <c r="BL1066" s="8">
        <f t="shared" si="247"/>
        <v>2.6907816908217845</v>
      </c>
      <c r="BM1066" s="8">
        <f t="shared" si="248"/>
        <v>2.1987475738454942E-2</v>
      </c>
      <c r="BN1066" s="7" t="str">
        <f t="shared" si="249"/>
        <v>O/S</v>
      </c>
      <c r="BO1066" s="9">
        <f t="shared" si="250"/>
        <v>0.31524969900099831</v>
      </c>
      <c r="BP1066" s="7" t="str">
        <f t="shared" si="251"/>
        <v>OK</v>
      </c>
      <c r="BQ1066" s="11">
        <f t="shared" si="252"/>
        <v>8.2923076923076913</v>
      </c>
      <c r="BR1066" s="10" t="str">
        <f t="shared" si="253"/>
        <v>-</v>
      </c>
      <c r="BS1066" s="9" t="str" cm="1">
        <f t="array" ref="BS1066">IF(BQ1066&lt;$K$45,"-",IF(BC1066&lt;0,_xll.Dce_5575_1121_SigmaCr1(AN1066,AG1066,$B$23,$D$23),"-"))</f>
        <v>-</v>
      </c>
      <c r="BT1066" s="10">
        <f t="shared" si="254"/>
        <v>0</v>
      </c>
      <c r="BU1066" s="7" t="str">
        <f t="shared" si="255"/>
        <v>OK</v>
      </c>
    </row>
    <row r="1067" spans="27:73">
      <c r="AA1067" s="6" t="s">
        <v>282</v>
      </c>
      <c r="AB1067" s="5" t="s">
        <v>283</v>
      </c>
      <c r="AC1067" s="5" t="s">
        <v>284</v>
      </c>
      <c r="AD1067" s="4">
        <v>1.75</v>
      </c>
      <c r="AE1067" s="4">
        <v>28</v>
      </c>
      <c r="AF1067" s="5">
        <v>114.3</v>
      </c>
      <c r="AG1067" s="5">
        <v>6.5000000000000009</v>
      </c>
      <c r="AH1067" s="6" t="str">
        <f t="shared" si="241"/>
        <v>114.3 x 6.5</v>
      </c>
      <c r="AI1067" s="11" cm="1">
        <f t="array" ref="AI1067">_xll.DCEPropSectPipe(AF1067, AG1067, "Area")</f>
        <v>2201.3139723703698</v>
      </c>
      <c r="AJ1067" s="151" cm="1">
        <f t="array" ref="AJ1067">_xll.DCEPropSectPipe(AF1067, AG1067, "Ix")</f>
        <v>3209265.3722516391</v>
      </c>
      <c r="AK1067" s="151" cm="1">
        <f t="array" ref="AK1067">_xll.DCEPropSectPipe(AF1067, AG1067, "W")</f>
        <v>56155.124623825708</v>
      </c>
      <c r="AL1067" s="151" cm="1">
        <f t="array" ref="AL1067">_xll.DCEPropSectPipe(AF1067, AG1067, "Sx")</f>
        <v>37813.500833333332</v>
      </c>
      <c r="AM1067" s="11">
        <f>2*Cal!AG1067</f>
        <v>13.000000000000002</v>
      </c>
      <c r="AN1067" s="11">
        <f t="shared" si="242"/>
        <v>53.9</v>
      </c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B1067" s="5" t="s">
        <v>309</v>
      </c>
      <c r="BC1067" s="3">
        <v>-1098.1512707356615</v>
      </c>
      <c r="BD1067" s="3">
        <v>0</v>
      </c>
      <c r="BE1067" s="3">
        <v>3.0363210151740803</v>
      </c>
      <c r="BF1067" s="3">
        <v>-5.028158849556438</v>
      </c>
      <c r="BG1067" s="3">
        <v>0</v>
      </c>
      <c r="BH1067" s="153">
        <f t="shared" si="243"/>
        <v>5.028158849556438</v>
      </c>
      <c r="BI1067" s="153">
        <f t="shared" si="244"/>
        <v>3.0363210151740803</v>
      </c>
      <c r="BJ1067" s="8">
        <f t="shared" si="245"/>
        <v>2.3755319918207864</v>
      </c>
      <c r="BK1067" s="8">
        <f t="shared" si="246"/>
        <v>0.42638341076991365</v>
      </c>
      <c r="BL1067" s="8">
        <f t="shared" si="247"/>
        <v>2.8019154025907</v>
      </c>
      <c r="BM1067" s="8">
        <f t="shared" si="248"/>
        <v>2.2594269342723558E-2</v>
      </c>
      <c r="BN1067" s="7" t="str">
        <f t="shared" si="249"/>
        <v>O/S</v>
      </c>
      <c r="BO1067" s="9">
        <f t="shared" si="250"/>
        <v>0.42638341076991371</v>
      </c>
      <c r="BP1067" s="7" t="str">
        <f t="shared" si="251"/>
        <v>OK</v>
      </c>
      <c r="BQ1067" s="11">
        <f t="shared" si="252"/>
        <v>8.2923076923076913</v>
      </c>
      <c r="BR1067" s="10" t="str">
        <f t="shared" si="253"/>
        <v>-</v>
      </c>
      <c r="BS1067" s="9" t="str" cm="1">
        <f t="array" ref="BS1067">IF(BQ1067&lt;$K$45,"-",IF(BC1067&lt;0,_xll.Dce_5575_1121_SigmaCr1(AN1067,AG1067,$B$23,$D$23),"-"))</f>
        <v>-</v>
      </c>
      <c r="BT1067" s="10">
        <f t="shared" si="254"/>
        <v>0</v>
      </c>
      <c r="BU1067" s="7" t="str">
        <f t="shared" si="255"/>
        <v>OK</v>
      </c>
    </row>
    <row r="1068" spans="27:73">
      <c r="AA1068" s="6" t="s">
        <v>282</v>
      </c>
      <c r="AB1068" s="5" t="s">
        <v>283</v>
      </c>
      <c r="AC1068" s="5" t="s">
        <v>284</v>
      </c>
      <c r="AD1068" s="4">
        <v>1.75</v>
      </c>
      <c r="AE1068" s="4">
        <v>28</v>
      </c>
      <c r="AF1068" s="5">
        <v>114.3</v>
      </c>
      <c r="AG1068" s="5">
        <v>6.5000000000000009</v>
      </c>
      <c r="AH1068" s="6" t="str">
        <f t="shared" si="241"/>
        <v>114.3 x 6.5</v>
      </c>
      <c r="AI1068" s="11" cm="1">
        <f t="array" ref="AI1068">_xll.DCEPropSectPipe(AF1068, AG1068, "Area")</f>
        <v>2201.3139723703698</v>
      </c>
      <c r="AJ1068" s="151" cm="1">
        <f t="array" ref="AJ1068">_xll.DCEPropSectPipe(AF1068, AG1068, "Ix")</f>
        <v>3209265.3722516391</v>
      </c>
      <c r="AK1068" s="151" cm="1">
        <f t="array" ref="AK1068">_xll.DCEPropSectPipe(AF1068, AG1068, "W")</f>
        <v>56155.124623825708</v>
      </c>
      <c r="AL1068" s="151" cm="1">
        <f t="array" ref="AL1068">_xll.DCEPropSectPipe(AF1068, AG1068, "Sx")</f>
        <v>37813.500833333332</v>
      </c>
      <c r="AM1068" s="11">
        <f>2*Cal!AG1068</f>
        <v>13.000000000000002</v>
      </c>
      <c r="AN1068" s="11">
        <f t="shared" si="242"/>
        <v>53.9</v>
      </c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B1068" s="5" t="s">
        <v>309</v>
      </c>
      <c r="BC1068" s="3">
        <v>-1098.1512707356617</v>
      </c>
      <c r="BD1068" s="3">
        <v>0</v>
      </c>
      <c r="BE1068" s="3">
        <v>-3.4491938100856538</v>
      </c>
      <c r="BF1068" s="3">
        <v>-5.0281588495564051</v>
      </c>
      <c r="BG1068" s="3">
        <v>0</v>
      </c>
      <c r="BH1068" s="153">
        <f t="shared" si="243"/>
        <v>5.0281588495564051</v>
      </c>
      <c r="BI1068" s="153">
        <f t="shared" si="244"/>
        <v>3.4491938100856538</v>
      </c>
      <c r="BJ1068" s="8">
        <f t="shared" si="245"/>
        <v>2.3755319918207869</v>
      </c>
      <c r="BK1068" s="8">
        <f t="shared" si="246"/>
        <v>0.42638341076991088</v>
      </c>
      <c r="BL1068" s="8">
        <f t="shared" si="247"/>
        <v>2.8019154025906978</v>
      </c>
      <c r="BM1068" s="8">
        <f t="shared" si="248"/>
        <v>2.5666592422495253E-2</v>
      </c>
      <c r="BN1068" s="7" t="str">
        <f t="shared" si="249"/>
        <v>O/S</v>
      </c>
      <c r="BO1068" s="9">
        <f t="shared" si="250"/>
        <v>0.42638341076991093</v>
      </c>
      <c r="BP1068" s="7" t="str">
        <f t="shared" si="251"/>
        <v>OK</v>
      </c>
      <c r="BQ1068" s="11">
        <f t="shared" si="252"/>
        <v>8.2923076923076913</v>
      </c>
      <c r="BR1068" s="10" t="str">
        <f t="shared" si="253"/>
        <v>-</v>
      </c>
      <c r="BS1068" s="9" t="str" cm="1">
        <f t="array" ref="BS1068">IF(BQ1068&lt;$K$45,"-",IF(BC1068&lt;0,_xll.Dce_5575_1121_SigmaCr1(AN1068,AG1068,$B$23,$D$23),"-"))</f>
        <v>-</v>
      </c>
      <c r="BT1068" s="10">
        <f t="shared" si="254"/>
        <v>0</v>
      </c>
      <c r="BU1068" s="7" t="str">
        <f t="shared" si="255"/>
        <v>OK</v>
      </c>
    </row>
    <row r="1069" spans="27:73">
      <c r="AA1069" s="6" t="s">
        <v>282</v>
      </c>
      <c r="AB1069" s="5" t="s">
        <v>283</v>
      </c>
      <c r="AC1069" s="5" t="s">
        <v>284</v>
      </c>
      <c r="AD1069" s="4">
        <v>2.19</v>
      </c>
      <c r="AE1069" s="4">
        <v>28</v>
      </c>
      <c r="AF1069" s="5">
        <v>114.3</v>
      </c>
      <c r="AG1069" s="5">
        <v>6.5000000000000009</v>
      </c>
      <c r="AH1069" s="6" t="str">
        <f t="shared" si="241"/>
        <v>114.3 x 6.5</v>
      </c>
      <c r="AI1069" s="11" cm="1">
        <f t="array" ref="AI1069">_xll.DCEPropSectPipe(AF1069, AG1069, "Area")</f>
        <v>2201.3139723703698</v>
      </c>
      <c r="AJ1069" s="151" cm="1">
        <f t="array" ref="AJ1069">_xll.DCEPropSectPipe(AF1069, AG1069, "Ix")</f>
        <v>3209265.3722516391</v>
      </c>
      <c r="AK1069" s="151" cm="1">
        <f t="array" ref="AK1069">_xll.DCEPropSectPipe(AF1069, AG1069, "W")</f>
        <v>56155.124623825708</v>
      </c>
      <c r="AL1069" s="151" cm="1">
        <f t="array" ref="AL1069">_xll.DCEPropSectPipe(AF1069, AG1069, "Sx")</f>
        <v>37813.500833333332</v>
      </c>
      <c r="AM1069" s="11">
        <f>2*Cal!AG1069</f>
        <v>13.000000000000002</v>
      </c>
      <c r="AN1069" s="11">
        <f t="shared" si="242"/>
        <v>53.9</v>
      </c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B1069" s="5" t="s">
        <v>309</v>
      </c>
      <c r="BC1069" s="3">
        <v>-1098.1512707356617</v>
      </c>
      <c r="BD1069" s="3">
        <v>0</v>
      </c>
      <c r="BE1069" s="3">
        <v>-3.3676501166575963</v>
      </c>
      <c r="BF1069" s="3">
        <v>-3.5369742405813187</v>
      </c>
      <c r="BG1069" s="3">
        <v>0</v>
      </c>
      <c r="BH1069" s="153">
        <f t="shared" si="243"/>
        <v>3.5369742405813187</v>
      </c>
      <c r="BI1069" s="153">
        <f t="shared" si="244"/>
        <v>3.3676501166575963</v>
      </c>
      <c r="BJ1069" s="8">
        <f t="shared" si="245"/>
        <v>2.3755319918207869</v>
      </c>
      <c r="BK1069" s="8">
        <f t="shared" si="246"/>
        <v>0.29993227851928872</v>
      </c>
      <c r="BL1069" s="8">
        <f t="shared" si="247"/>
        <v>2.6754642703400755</v>
      </c>
      <c r="BM1069" s="8">
        <f t="shared" si="248"/>
        <v>2.5059798818226644E-2</v>
      </c>
      <c r="BN1069" s="7" t="str">
        <f t="shared" si="249"/>
        <v>O/S</v>
      </c>
      <c r="BO1069" s="9">
        <f t="shared" si="250"/>
        <v>0.29993227851928878</v>
      </c>
      <c r="BP1069" s="7" t="str">
        <f t="shared" si="251"/>
        <v>OK</v>
      </c>
      <c r="BQ1069" s="11">
        <f t="shared" si="252"/>
        <v>8.2923076923076913</v>
      </c>
      <c r="BR1069" s="10" t="str">
        <f t="shared" si="253"/>
        <v>-</v>
      </c>
      <c r="BS1069" s="9" t="str" cm="1">
        <f t="array" ref="BS1069">IF(BQ1069&lt;$K$45,"-",IF(BC1069&lt;0,_xll.Dce_5575_1121_SigmaCr1(AN1069,AG1069,$B$23,$D$23),"-"))</f>
        <v>-</v>
      </c>
      <c r="BT1069" s="10">
        <f t="shared" si="254"/>
        <v>0</v>
      </c>
      <c r="BU1069" s="7" t="str">
        <f t="shared" si="255"/>
        <v>OK</v>
      </c>
    </row>
    <row r="1070" spans="27:73">
      <c r="AA1070" s="6" t="s">
        <v>282</v>
      </c>
      <c r="AB1070" s="5" t="s">
        <v>283</v>
      </c>
      <c r="AC1070" s="5" t="s">
        <v>284</v>
      </c>
      <c r="AD1070" s="4">
        <v>2.62</v>
      </c>
      <c r="AE1070" s="4">
        <v>28</v>
      </c>
      <c r="AF1070" s="5">
        <v>114.3</v>
      </c>
      <c r="AG1070" s="5">
        <v>6.5000000000000009</v>
      </c>
      <c r="AH1070" s="6" t="str">
        <f t="shared" si="241"/>
        <v>114.3 x 6.5</v>
      </c>
      <c r="AI1070" s="11" cm="1">
        <f t="array" ref="AI1070">_xll.DCEPropSectPipe(AF1070, AG1070, "Area")</f>
        <v>2201.3139723703698</v>
      </c>
      <c r="AJ1070" s="151" cm="1">
        <f t="array" ref="AJ1070">_xll.DCEPropSectPipe(AF1070, AG1070, "Ix")</f>
        <v>3209265.3722516391</v>
      </c>
      <c r="AK1070" s="151" cm="1">
        <f t="array" ref="AK1070">_xll.DCEPropSectPipe(AF1070, AG1070, "W")</f>
        <v>56155.124623825708</v>
      </c>
      <c r="AL1070" s="151" cm="1">
        <f t="array" ref="AL1070">_xll.DCEPropSectPipe(AF1070, AG1070, "Sx")</f>
        <v>37813.500833333332</v>
      </c>
      <c r="AM1070" s="11">
        <f>2*Cal!AG1070</f>
        <v>13.000000000000002</v>
      </c>
      <c r="AN1070" s="11">
        <f t="shared" si="242"/>
        <v>53.9</v>
      </c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B1070" s="5" t="s">
        <v>309</v>
      </c>
      <c r="BC1070" s="3">
        <v>-1098.1512707356617</v>
      </c>
      <c r="BD1070" s="3">
        <v>0</v>
      </c>
      <c r="BE1070" s="3">
        <v>-3.2861064232295387</v>
      </c>
      <c r="BF1070" s="3">
        <v>-2.081464997481008</v>
      </c>
      <c r="BG1070" s="3">
        <v>0</v>
      </c>
      <c r="BH1070" s="153">
        <f t="shared" si="243"/>
        <v>2.081464997481008</v>
      </c>
      <c r="BI1070" s="153">
        <f t="shared" si="244"/>
        <v>3.2861064232295387</v>
      </c>
      <c r="BJ1070" s="8">
        <f t="shared" si="245"/>
        <v>2.3755319918207869</v>
      </c>
      <c r="BK1070" s="8">
        <f t="shared" si="246"/>
        <v>0.17650638565295793</v>
      </c>
      <c r="BL1070" s="8">
        <f t="shared" si="247"/>
        <v>2.5520383774737447</v>
      </c>
      <c r="BM1070" s="8">
        <f t="shared" si="248"/>
        <v>2.4453005213958032E-2</v>
      </c>
      <c r="BN1070" s="7" t="str">
        <f t="shared" si="249"/>
        <v>O/S</v>
      </c>
      <c r="BO1070" s="9">
        <f t="shared" si="250"/>
        <v>0.17650638565295795</v>
      </c>
      <c r="BP1070" s="7" t="str">
        <f t="shared" si="251"/>
        <v>OK</v>
      </c>
      <c r="BQ1070" s="11">
        <f t="shared" si="252"/>
        <v>8.2923076923076913</v>
      </c>
      <c r="BR1070" s="10" t="str">
        <f t="shared" si="253"/>
        <v>-</v>
      </c>
      <c r="BS1070" s="9" t="str" cm="1">
        <f t="array" ref="BS1070">IF(BQ1070&lt;$K$45,"-",IF(BC1070&lt;0,_xll.Dce_5575_1121_SigmaCr1(AN1070,AG1070,$B$23,$D$23),"-"))</f>
        <v>-</v>
      </c>
      <c r="BT1070" s="10">
        <f t="shared" si="254"/>
        <v>0</v>
      </c>
      <c r="BU1070" s="7" t="str">
        <f t="shared" si="255"/>
        <v>OK</v>
      </c>
    </row>
    <row r="1071" spans="27:73">
      <c r="AA1071" s="6" t="s">
        <v>282</v>
      </c>
      <c r="AB1071" s="5" t="s">
        <v>283</v>
      </c>
      <c r="AC1071" s="5" t="s">
        <v>284</v>
      </c>
      <c r="AD1071" s="4">
        <v>3.06</v>
      </c>
      <c r="AE1071" s="4">
        <v>28</v>
      </c>
      <c r="AF1071" s="5">
        <v>114.3</v>
      </c>
      <c r="AG1071" s="5">
        <v>6.5000000000000009</v>
      </c>
      <c r="AH1071" s="6" t="str">
        <f t="shared" si="241"/>
        <v>114.3 x 6.5</v>
      </c>
      <c r="AI1071" s="11" cm="1">
        <f t="array" ref="AI1071">_xll.DCEPropSectPipe(AF1071, AG1071, "Area")</f>
        <v>2201.3139723703698</v>
      </c>
      <c r="AJ1071" s="151" cm="1">
        <f t="array" ref="AJ1071">_xll.DCEPropSectPipe(AF1071, AG1071, "Ix")</f>
        <v>3209265.3722516391</v>
      </c>
      <c r="AK1071" s="151" cm="1">
        <f t="array" ref="AK1071">_xll.DCEPropSectPipe(AF1071, AG1071, "W")</f>
        <v>56155.124623825708</v>
      </c>
      <c r="AL1071" s="151" cm="1">
        <f t="array" ref="AL1071">_xll.DCEPropSectPipe(AF1071, AG1071, "Sx")</f>
        <v>37813.500833333332</v>
      </c>
      <c r="AM1071" s="11">
        <f>2*Cal!AG1071</f>
        <v>13.000000000000002</v>
      </c>
      <c r="AN1071" s="11">
        <f t="shared" si="242"/>
        <v>53.9</v>
      </c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B1071" s="5" t="s">
        <v>309</v>
      </c>
      <c r="BC1071" s="3">
        <v>-1098.1512707356617</v>
      </c>
      <c r="BD1071" s="3">
        <v>0</v>
      </c>
      <c r="BE1071" s="3">
        <v>-3.2045627298014807</v>
      </c>
      <c r="BF1071" s="3">
        <v>-0.66163112025547255</v>
      </c>
      <c r="BG1071" s="3">
        <v>0</v>
      </c>
      <c r="BH1071" s="153">
        <f t="shared" si="243"/>
        <v>0.66163112025547255</v>
      </c>
      <c r="BI1071" s="153">
        <f t="shared" si="244"/>
        <v>3.2045627298014807</v>
      </c>
      <c r="BJ1071" s="8">
        <f t="shared" si="245"/>
        <v>2.3755319918207869</v>
      </c>
      <c r="BK1071" s="8">
        <f t="shared" si="246"/>
        <v>5.6105732170918521E-2</v>
      </c>
      <c r="BL1071" s="8">
        <f t="shared" si="247"/>
        <v>2.4316377239917055</v>
      </c>
      <c r="BM1071" s="8">
        <f t="shared" si="248"/>
        <v>2.3846211609689416E-2</v>
      </c>
      <c r="BN1071" s="7" t="str">
        <f t="shared" si="249"/>
        <v>O/S</v>
      </c>
      <c r="BO1071" s="9">
        <f t="shared" si="250"/>
        <v>5.6105732170918535E-2</v>
      </c>
      <c r="BP1071" s="7" t="str">
        <f t="shared" si="251"/>
        <v>OK</v>
      </c>
      <c r="BQ1071" s="11">
        <f t="shared" si="252"/>
        <v>8.2923076923076913</v>
      </c>
      <c r="BR1071" s="10" t="str">
        <f t="shared" si="253"/>
        <v>-</v>
      </c>
      <c r="BS1071" s="9" t="str" cm="1">
        <f t="array" ref="BS1071">IF(BQ1071&lt;$K$45,"-",IF(BC1071&lt;0,_xll.Dce_5575_1121_SigmaCr1(AN1071,AG1071,$B$23,$D$23),"-"))</f>
        <v>-</v>
      </c>
      <c r="BT1071" s="10">
        <f t="shared" si="254"/>
        <v>0</v>
      </c>
      <c r="BU1071" s="7" t="str">
        <f t="shared" si="255"/>
        <v>OK</v>
      </c>
    </row>
    <row r="1072" spans="27:73">
      <c r="AA1072" s="6" t="s">
        <v>282</v>
      </c>
      <c r="AB1072" s="5" t="s">
        <v>283</v>
      </c>
      <c r="AC1072" s="5" t="s">
        <v>284</v>
      </c>
      <c r="AD1072" s="4">
        <v>3.5</v>
      </c>
      <c r="AE1072" s="4">
        <v>28</v>
      </c>
      <c r="AF1072" s="5">
        <v>114.3</v>
      </c>
      <c r="AG1072" s="5">
        <v>6.5000000000000009</v>
      </c>
      <c r="AH1072" s="6" t="str">
        <f t="shared" si="241"/>
        <v>114.3 x 6.5</v>
      </c>
      <c r="AI1072" s="11" cm="1">
        <f t="array" ref="AI1072">_xll.DCEPropSectPipe(AF1072, AG1072, "Area")</f>
        <v>2201.3139723703698</v>
      </c>
      <c r="AJ1072" s="151" cm="1">
        <f t="array" ref="AJ1072">_xll.DCEPropSectPipe(AF1072, AG1072, "Ix")</f>
        <v>3209265.3722516391</v>
      </c>
      <c r="AK1072" s="151" cm="1">
        <f t="array" ref="AK1072">_xll.DCEPropSectPipe(AF1072, AG1072, "W")</f>
        <v>56155.124623825708</v>
      </c>
      <c r="AL1072" s="151" cm="1">
        <f t="array" ref="AL1072">_xll.DCEPropSectPipe(AF1072, AG1072, "Sx")</f>
        <v>37813.500833333332</v>
      </c>
      <c r="AM1072" s="11">
        <f>2*Cal!AG1072</f>
        <v>13.000000000000002</v>
      </c>
      <c r="AN1072" s="11">
        <f t="shared" si="242"/>
        <v>53.9</v>
      </c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B1072" s="5" t="s">
        <v>309</v>
      </c>
      <c r="BC1072" s="3">
        <v>-1098.1512707356617</v>
      </c>
      <c r="BD1072" s="3">
        <v>0</v>
      </c>
      <c r="BE1072" s="3">
        <v>-3.1230190363734236</v>
      </c>
      <c r="BF1072" s="3">
        <v>0.72252739109528763</v>
      </c>
      <c r="BG1072" s="3">
        <v>0</v>
      </c>
      <c r="BH1072" s="153">
        <f t="shared" si="243"/>
        <v>0.72252739109528763</v>
      </c>
      <c r="BI1072" s="153">
        <f t="shared" si="244"/>
        <v>3.1230190363734236</v>
      </c>
      <c r="BJ1072" s="8">
        <f t="shared" si="245"/>
        <v>2.3755319918207869</v>
      </c>
      <c r="BK1072" s="8">
        <f t="shared" si="246"/>
        <v>6.1269681926829536E-2</v>
      </c>
      <c r="BL1072" s="8">
        <f t="shared" si="247"/>
        <v>2.4368016737476164</v>
      </c>
      <c r="BM1072" s="8">
        <f t="shared" si="248"/>
        <v>2.3239418005420807E-2</v>
      </c>
      <c r="BN1072" s="7" t="str">
        <f t="shared" si="249"/>
        <v>O/S</v>
      </c>
      <c r="BO1072" s="9">
        <f t="shared" si="250"/>
        <v>6.1269681926829543E-2</v>
      </c>
      <c r="BP1072" s="7" t="str">
        <f t="shared" si="251"/>
        <v>OK</v>
      </c>
      <c r="BQ1072" s="11">
        <f t="shared" si="252"/>
        <v>8.2923076923076913</v>
      </c>
      <c r="BR1072" s="10" t="str">
        <f t="shared" si="253"/>
        <v>-</v>
      </c>
      <c r="BS1072" s="9" t="str" cm="1">
        <f t="array" ref="BS1072">IF(BQ1072&lt;$K$45,"-",IF(BC1072&lt;0,_xll.Dce_5575_1121_SigmaCr1(AN1072,AG1072,$B$23,$D$23),"-"))</f>
        <v>-</v>
      </c>
      <c r="BT1072" s="10">
        <f t="shared" si="254"/>
        <v>0</v>
      </c>
      <c r="BU1072" s="7" t="str">
        <f t="shared" si="255"/>
        <v>OK</v>
      </c>
    </row>
    <row r="1073" spans="27:73">
      <c r="AA1073" s="6" t="s">
        <v>282</v>
      </c>
      <c r="AB1073" s="5" t="s">
        <v>283</v>
      </c>
      <c r="AC1073" s="5" t="s">
        <v>284</v>
      </c>
      <c r="AD1073" s="4">
        <v>3.5</v>
      </c>
      <c r="AE1073" s="4">
        <v>28</v>
      </c>
      <c r="AF1073" s="5">
        <v>114.3</v>
      </c>
      <c r="AG1073" s="5">
        <v>6.5000000000000009</v>
      </c>
      <c r="AH1073" s="6" t="str">
        <f t="shared" si="241"/>
        <v>114.3 x 6.5</v>
      </c>
      <c r="AI1073" s="11" cm="1">
        <f t="array" ref="AI1073">_xll.DCEPropSectPipe(AF1073, AG1073, "Area")</f>
        <v>2201.3139723703698</v>
      </c>
      <c r="AJ1073" s="151" cm="1">
        <f t="array" ref="AJ1073">_xll.DCEPropSectPipe(AF1073, AG1073, "Ix")</f>
        <v>3209265.3722516391</v>
      </c>
      <c r="AK1073" s="151" cm="1">
        <f t="array" ref="AK1073">_xll.DCEPropSectPipe(AF1073, AG1073, "W")</f>
        <v>56155.124623825708</v>
      </c>
      <c r="AL1073" s="151" cm="1">
        <f t="array" ref="AL1073">_xll.DCEPropSectPipe(AF1073, AG1073, "Sx")</f>
        <v>37813.500833333332</v>
      </c>
      <c r="AM1073" s="11">
        <f>2*Cal!AG1073</f>
        <v>13.000000000000002</v>
      </c>
      <c r="AN1073" s="11">
        <f t="shared" si="242"/>
        <v>53.9</v>
      </c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B1073" s="5" t="s">
        <v>309</v>
      </c>
      <c r="BC1073" s="3">
        <v>103.48396196215486</v>
      </c>
      <c r="BD1073" s="3">
        <v>0</v>
      </c>
      <c r="BE1073" s="3">
        <v>-0.3405477414667259</v>
      </c>
      <c r="BF1073" s="3">
        <v>0.72252739109544262</v>
      </c>
      <c r="BG1073" s="3">
        <v>0</v>
      </c>
      <c r="BH1073" s="153">
        <f t="shared" si="243"/>
        <v>0.72252739109544262</v>
      </c>
      <c r="BI1073" s="153">
        <f t="shared" si="244"/>
        <v>0.3405477414667259</v>
      </c>
      <c r="BJ1073" s="8">
        <f t="shared" si="245"/>
        <v>0.22385755845529445</v>
      </c>
      <c r="BK1073" s="8">
        <f t="shared" si="246"/>
        <v>6.1269681926842678E-2</v>
      </c>
      <c r="BL1073" s="8">
        <f t="shared" si="247"/>
        <v>0.2851272403821371</v>
      </c>
      <c r="BM1073" s="8">
        <f t="shared" si="248"/>
        <v>2.5341284259148898E-3</v>
      </c>
      <c r="BN1073" s="7" t="str">
        <f t="shared" si="249"/>
        <v>OK</v>
      </c>
      <c r="BO1073" s="9">
        <f t="shared" si="250"/>
        <v>6.1269681926842685E-2</v>
      </c>
      <c r="BP1073" s="7" t="str">
        <f t="shared" si="251"/>
        <v>OK</v>
      </c>
      <c r="BQ1073" s="11">
        <f t="shared" si="252"/>
        <v>8.2923076923076913</v>
      </c>
      <c r="BR1073" s="10" t="str">
        <f t="shared" si="253"/>
        <v>-</v>
      </c>
      <c r="BS1073" s="9" t="str" cm="1">
        <f t="array" ref="BS1073">IF(BQ1073&lt;$K$45,"-",IF(BC1073&lt;0,_xll.Dce_5575_1121_SigmaCr1(AN1073,AG1073,$B$23,$D$23),"-"))</f>
        <v>-</v>
      </c>
      <c r="BT1073" s="10">
        <f t="shared" si="254"/>
        <v>0</v>
      </c>
      <c r="BU1073" s="7" t="str">
        <f t="shared" si="255"/>
        <v>OK</v>
      </c>
    </row>
    <row r="1074" spans="27:73">
      <c r="AA1074" s="6" t="s">
        <v>282</v>
      </c>
      <c r="AB1074" s="5" t="s">
        <v>283</v>
      </c>
      <c r="AC1074" s="5" t="s">
        <v>284</v>
      </c>
      <c r="AD1074" s="4">
        <v>3.94</v>
      </c>
      <c r="AE1074" s="4">
        <v>28</v>
      </c>
      <c r="AF1074" s="5">
        <v>114.3</v>
      </c>
      <c r="AG1074" s="5">
        <v>6.5000000000000009</v>
      </c>
      <c r="AH1074" s="6" t="str">
        <f t="shared" si="241"/>
        <v>114.3 x 6.5</v>
      </c>
      <c r="AI1074" s="11" cm="1">
        <f t="array" ref="AI1074">_xll.DCEPropSectPipe(AF1074, AG1074, "Area")</f>
        <v>2201.3139723703698</v>
      </c>
      <c r="AJ1074" s="151" cm="1">
        <f t="array" ref="AJ1074">_xll.DCEPropSectPipe(AF1074, AG1074, "Ix")</f>
        <v>3209265.3722516391</v>
      </c>
      <c r="AK1074" s="151" cm="1">
        <f t="array" ref="AK1074">_xll.DCEPropSectPipe(AF1074, AG1074, "W")</f>
        <v>56155.124623825708</v>
      </c>
      <c r="AL1074" s="151" cm="1">
        <f t="array" ref="AL1074">_xll.DCEPropSectPipe(AF1074, AG1074, "Sx")</f>
        <v>37813.500833333332</v>
      </c>
      <c r="AM1074" s="11">
        <f>2*Cal!AG1074</f>
        <v>13.000000000000002</v>
      </c>
      <c r="AN1074" s="11">
        <f t="shared" si="242"/>
        <v>53.9</v>
      </c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B1074" s="5" t="s">
        <v>309</v>
      </c>
      <c r="BC1074" s="3">
        <v>103.48396196215486</v>
      </c>
      <c r="BD1074" s="3">
        <v>0</v>
      </c>
      <c r="BE1074" s="3">
        <v>-0.259004048038668</v>
      </c>
      <c r="BF1074" s="3">
        <v>0.85367934504974752</v>
      </c>
      <c r="BG1074" s="3">
        <v>0</v>
      </c>
      <c r="BH1074" s="153">
        <f t="shared" si="243"/>
        <v>0.85367934504974752</v>
      </c>
      <c r="BI1074" s="153">
        <f t="shared" si="244"/>
        <v>0.259004048038668</v>
      </c>
      <c r="BJ1074" s="8">
        <f t="shared" si="245"/>
        <v>0.22385755845529445</v>
      </c>
      <c r="BK1074" s="8">
        <f t="shared" si="246"/>
        <v>7.2391251298325104E-2</v>
      </c>
      <c r="BL1074" s="8">
        <f t="shared" si="247"/>
        <v>0.29624880975361956</v>
      </c>
      <c r="BM1074" s="8">
        <f t="shared" si="248"/>
        <v>1.9273348216462757E-3</v>
      </c>
      <c r="BN1074" s="7" t="str">
        <f t="shared" si="249"/>
        <v>OK</v>
      </c>
      <c r="BO1074" s="9">
        <f t="shared" si="250"/>
        <v>7.2391251298325118E-2</v>
      </c>
      <c r="BP1074" s="7" t="str">
        <f t="shared" si="251"/>
        <v>OK</v>
      </c>
      <c r="BQ1074" s="11">
        <f t="shared" si="252"/>
        <v>8.2923076923076913</v>
      </c>
      <c r="BR1074" s="10" t="str">
        <f t="shared" si="253"/>
        <v>-</v>
      </c>
      <c r="BS1074" s="9" t="str" cm="1">
        <f t="array" ref="BS1074">IF(BQ1074&lt;$K$45,"-",IF(BC1074&lt;0,_xll.Dce_5575_1121_SigmaCr1(AN1074,AG1074,$B$23,$D$23),"-"))</f>
        <v>-</v>
      </c>
      <c r="BT1074" s="10">
        <f t="shared" si="254"/>
        <v>0</v>
      </c>
      <c r="BU1074" s="7" t="str">
        <f t="shared" si="255"/>
        <v>OK</v>
      </c>
    </row>
    <row r="1075" spans="27:73">
      <c r="AA1075" s="6" t="s">
        <v>282</v>
      </c>
      <c r="AB1075" s="5" t="s">
        <v>283</v>
      </c>
      <c r="AC1075" s="5" t="s">
        <v>284</v>
      </c>
      <c r="AD1075" s="4">
        <v>4.38</v>
      </c>
      <c r="AE1075" s="4">
        <v>28</v>
      </c>
      <c r="AF1075" s="5">
        <v>114.3</v>
      </c>
      <c r="AG1075" s="5">
        <v>6.5000000000000009</v>
      </c>
      <c r="AH1075" s="6" t="str">
        <f t="shared" si="241"/>
        <v>114.3 x 6.5</v>
      </c>
      <c r="AI1075" s="11" cm="1">
        <f t="array" ref="AI1075">_xll.DCEPropSectPipe(AF1075, AG1075, "Area")</f>
        <v>2201.3139723703698</v>
      </c>
      <c r="AJ1075" s="151" cm="1">
        <f t="array" ref="AJ1075">_xll.DCEPropSectPipe(AF1075, AG1075, "Ix")</f>
        <v>3209265.3722516391</v>
      </c>
      <c r="AK1075" s="151" cm="1">
        <f t="array" ref="AK1075">_xll.DCEPropSectPipe(AF1075, AG1075, "W")</f>
        <v>56155.124623825708</v>
      </c>
      <c r="AL1075" s="151" cm="1">
        <f t="array" ref="AL1075">_xll.DCEPropSectPipe(AF1075, AG1075, "Sx")</f>
        <v>37813.500833333332</v>
      </c>
      <c r="AM1075" s="11">
        <f>2*Cal!AG1075</f>
        <v>13.000000000000002</v>
      </c>
      <c r="AN1075" s="11">
        <f t="shared" si="242"/>
        <v>53.9</v>
      </c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B1075" s="5" t="s">
        <v>309</v>
      </c>
      <c r="BC1075" s="3">
        <v>103.48396196215486</v>
      </c>
      <c r="BD1075" s="3">
        <v>0</v>
      </c>
      <c r="BE1075" s="3">
        <v>-0.1774603546106101</v>
      </c>
      <c r="BF1075" s="3">
        <v>0.94915593312927715</v>
      </c>
      <c r="BG1075" s="3">
        <v>0</v>
      </c>
      <c r="BH1075" s="153">
        <f t="shared" si="243"/>
        <v>0.94915593312927715</v>
      </c>
      <c r="BI1075" s="153">
        <f t="shared" si="244"/>
        <v>0.1774603546106101</v>
      </c>
      <c r="BJ1075" s="8">
        <f t="shared" si="245"/>
        <v>0.22385755845529445</v>
      </c>
      <c r="BK1075" s="8">
        <f t="shared" si="246"/>
        <v>8.0487581285516169E-2</v>
      </c>
      <c r="BL1075" s="8">
        <f t="shared" si="247"/>
        <v>0.30434513974081062</v>
      </c>
      <c r="BM1075" s="8">
        <f t="shared" si="248"/>
        <v>1.320541217377662E-3</v>
      </c>
      <c r="BN1075" s="7" t="str">
        <f t="shared" si="249"/>
        <v>OK</v>
      </c>
      <c r="BO1075" s="9">
        <f t="shared" si="250"/>
        <v>8.0487581285516183E-2</v>
      </c>
      <c r="BP1075" s="7" t="str">
        <f t="shared" si="251"/>
        <v>OK</v>
      </c>
      <c r="BQ1075" s="11">
        <f t="shared" si="252"/>
        <v>8.2923076923076913</v>
      </c>
      <c r="BR1075" s="10" t="str">
        <f t="shared" si="253"/>
        <v>-</v>
      </c>
      <c r="BS1075" s="9" t="str" cm="1">
        <f t="array" ref="BS1075">IF(BQ1075&lt;$K$45,"-",IF(BC1075&lt;0,_xll.Dce_5575_1121_SigmaCr1(AN1075,AG1075,$B$23,$D$23),"-"))</f>
        <v>-</v>
      </c>
      <c r="BT1075" s="10">
        <f t="shared" si="254"/>
        <v>0</v>
      </c>
      <c r="BU1075" s="7" t="str">
        <f t="shared" si="255"/>
        <v>OK</v>
      </c>
    </row>
    <row r="1076" spans="27:73">
      <c r="AA1076" s="6" t="s">
        <v>282</v>
      </c>
      <c r="AB1076" s="5" t="s">
        <v>283</v>
      </c>
      <c r="AC1076" s="5" t="s">
        <v>284</v>
      </c>
      <c r="AD1076" s="4">
        <v>4.8099999999999996</v>
      </c>
      <c r="AE1076" s="4">
        <v>28</v>
      </c>
      <c r="AF1076" s="5">
        <v>114.3</v>
      </c>
      <c r="AG1076" s="5">
        <v>6.5000000000000009</v>
      </c>
      <c r="AH1076" s="6" t="str">
        <f t="shared" si="241"/>
        <v>114.3 x 6.5</v>
      </c>
      <c r="AI1076" s="11" cm="1">
        <f t="array" ref="AI1076">_xll.DCEPropSectPipe(AF1076, AG1076, "Area")</f>
        <v>2201.3139723703698</v>
      </c>
      <c r="AJ1076" s="151" cm="1">
        <f t="array" ref="AJ1076">_xll.DCEPropSectPipe(AF1076, AG1076, "Ix")</f>
        <v>3209265.3722516391</v>
      </c>
      <c r="AK1076" s="151" cm="1">
        <f t="array" ref="AK1076">_xll.DCEPropSectPipe(AF1076, AG1076, "W")</f>
        <v>56155.124623825708</v>
      </c>
      <c r="AL1076" s="151" cm="1">
        <f t="array" ref="AL1076">_xll.DCEPropSectPipe(AF1076, AG1076, "Sx")</f>
        <v>37813.500833333332</v>
      </c>
      <c r="AM1076" s="11">
        <f>2*Cal!AG1076</f>
        <v>13.000000000000002</v>
      </c>
      <c r="AN1076" s="11">
        <f t="shared" si="242"/>
        <v>53.9</v>
      </c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B1076" s="5" t="s">
        <v>309</v>
      </c>
      <c r="BC1076" s="3">
        <v>103.48396196215486</v>
      </c>
      <c r="BD1076" s="3">
        <v>0</v>
      </c>
      <c r="BE1076" s="3">
        <v>-9.5916661182552224E-2</v>
      </c>
      <c r="BF1076" s="3">
        <v>1.0089571553340315</v>
      </c>
      <c r="BG1076" s="3">
        <v>0</v>
      </c>
      <c r="BH1076" s="153">
        <f t="shared" si="243"/>
        <v>1.0089571553340315</v>
      </c>
      <c r="BI1076" s="153">
        <f t="shared" si="244"/>
        <v>9.5916661182552224E-2</v>
      </c>
      <c r="BJ1076" s="8">
        <f t="shared" si="245"/>
        <v>0.22385755845529445</v>
      </c>
      <c r="BK1076" s="8">
        <f t="shared" si="246"/>
        <v>8.5558671888415885E-2</v>
      </c>
      <c r="BL1076" s="8">
        <f t="shared" si="247"/>
        <v>0.30941623034371035</v>
      </c>
      <c r="BM1076" s="8">
        <f t="shared" si="248"/>
        <v>7.1374761310904827E-4</v>
      </c>
      <c r="BN1076" s="7" t="str">
        <f t="shared" si="249"/>
        <v>OK</v>
      </c>
      <c r="BO1076" s="9">
        <f t="shared" si="250"/>
        <v>8.5558671888415899E-2</v>
      </c>
      <c r="BP1076" s="7" t="str">
        <f t="shared" si="251"/>
        <v>OK</v>
      </c>
      <c r="BQ1076" s="11">
        <f t="shared" si="252"/>
        <v>8.2923076923076913</v>
      </c>
      <c r="BR1076" s="10" t="str">
        <f t="shared" si="253"/>
        <v>-</v>
      </c>
      <c r="BS1076" s="9" t="str" cm="1">
        <f t="array" ref="BS1076">IF(BQ1076&lt;$K$45,"-",IF(BC1076&lt;0,_xll.Dce_5575_1121_SigmaCr1(AN1076,AG1076,$B$23,$D$23),"-"))</f>
        <v>-</v>
      </c>
      <c r="BT1076" s="10">
        <f t="shared" si="254"/>
        <v>0</v>
      </c>
      <c r="BU1076" s="7" t="str">
        <f t="shared" si="255"/>
        <v>OK</v>
      </c>
    </row>
    <row r="1077" spans="27:73">
      <c r="AA1077" s="6" t="s">
        <v>282</v>
      </c>
      <c r="AB1077" s="5" t="s">
        <v>283</v>
      </c>
      <c r="AC1077" s="5" t="s">
        <v>284</v>
      </c>
      <c r="AD1077" s="4">
        <v>5.25</v>
      </c>
      <c r="AE1077" s="4">
        <v>28</v>
      </c>
      <c r="AF1077" s="5">
        <v>114.3</v>
      </c>
      <c r="AG1077" s="5">
        <v>6.5000000000000009</v>
      </c>
      <c r="AH1077" s="6" t="str">
        <f t="shared" si="241"/>
        <v>114.3 x 6.5</v>
      </c>
      <c r="AI1077" s="11" cm="1">
        <f t="array" ref="AI1077">_xll.DCEPropSectPipe(AF1077, AG1077, "Area")</f>
        <v>2201.3139723703698</v>
      </c>
      <c r="AJ1077" s="151" cm="1">
        <f t="array" ref="AJ1077">_xll.DCEPropSectPipe(AF1077, AG1077, "Ix")</f>
        <v>3209265.3722516391</v>
      </c>
      <c r="AK1077" s="151" cm="1">
        <f t="array" ref="AK1077">_xll.DCEPropSectPipe(AF1077, AG1077, "W")</f>
        <v>56155.124623825708</v>
      </c>
      <c r="AL1077" s="151" cm="1">
        <f t="array" ref="AL1077">_xll.DCEPropSectPipe(AF1077, AG1077, "Sx")</f>
        <v>37813.500833333332</v>
      </c>
      <c r="AM1077" s="11">
        <f>2*Cal!AG1077</f>
        <v>13.000000000000002</v>
      </c>
      <c r="AN1077" s="11">
        <f t="shared" si="242"/>
        <v>53.9</v>
      </c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B1077" s="5" t="s">
        <v>309</v>
      </c>
      <c r="BC1077" s="3">
        <v>103.48396196215486</v>
      </c>
      <c r="BD1077" s="3">
        <v>0</v>
      </c>
      <c r="BE1077" s="3">
        <v>-1.4372967754494358E-2</v>
      </c>
      <c r="BF1077" s="3">
        <v>1.0330830116640106</v>
      </c>
      <c r="BG1077" s="3">
        <v>0</v>
      </c>
      <c r="BH1077" s="153">
        <f t="shared" si="243"/>
        <v>1.0330830116640106</v>
      </c>
      <c r="BI1077" s="153">
        <f t="shared" si="244"/>
        <v>1.4372967754494358E-2</v>
      </c>
      <c r="BJ1077" s="8">
        <f t="shared" si="245"/>
        <v>0.22385755845529445</v>
      </c>
      <c r="BK1077" s="8">
        <f t="shared" si="246"/>
        <v>8.7604523107024226E-2</v>
      </c>
      <c r="BL1077" s="8">
        <f t="shared" si="247"/>
        <v>0.31146208156231869</v>
      </c>
      <c r="BM1077" s="8">
        <f t="shared" si="248"/>
        <v>1.0695400884043464E-4</v>
      </c>
      <c r="BN1077" s="7" t="str">
        <f t="shared" si="249"/>
        <v>OK</v>
      </c>
      <c r="BO1077" s="9">
        <f t="shared" si="250"/>
        <v>8.760452310702424E-2</v>
      </c>
      <c r="BP1077" s="7" t="str">
        <f t="shared" si="251"/>
        <v>OK</v>
      </c>
      <c r="BQ1077" s="11">
        <f t="shared" si="252"/>
        <v>8.2923076923076913</v>
      </c>
      <c r="BR1077" s="10" t="str">
        <f t="shared" si="253"/>
        <v>-</v>
      </c>
      <c r="BS1077" s="9" t="str" cm="1">
        <f t="array" ref="BS1077">IF(BQ1077&lt;$K$45,"-",IF(BC1077&lt;0,_xll.Dce_5575_1121_SigmaCr1(AN1077,AG1077,$B$23,$D$23),"-"))</f>
        <v>-</v>
      </c>
      <c r="BT1077" s="10">
        <f t="shared" si="254"/>
        <v>0</v>
      </c>
      <c r="BU1077" s="7" t="str">
        <f t="shared" si="255"/>
        <v>OK</v>
      </c>
    </row>
    <row r="1078" spans="27:73">
      <c r="AA1078" s="6" t="s">
        <v>282</v>
      </c>
      <c r="AB1078" s="5" t="s">
        <v>283</v>
      </c>
      <c r="AC1078" s="5" t="s">
        <v>284</v>
      </c>
      <c r="AD1078" s="4">
        <v>5.25</v>
      </c>
      <c r="AE1078" s="4">
        <v>28</v>
      </c>
      <c r="AF1078" s="5">
        <v>114.3</v>
      </c>
      <c r="AG1078" s="5">
        <v>6.5000000000000009</v>
      </c>
      <c r="AH1078" s="6" t="str">
        <f t="shared" si="241"/>
        <v>114.3 x 6.5</v>
      </c>
      <c r="AI1078" s="11" cm="1">
        <f t="array" ref="AI1078">_xll.DCEPropSectPipe(AF1078, AG1078, "Area")</f>
        <v>2201.3139723703698</v>
      </c>
      <c r="AJ1078" s="151" cm="1">
        <f t="array" ref="AJ1078">_xll.DCEPropSectPipe(AF1078, AG1078, "Ix")</f>
        <v>3209265.3722516391</v>
      </c>
      <c r="AK1078" s="151" cm="1">
        <f t="array" ref="AK1078">_xll.DCEPropSectPipe(AF1078, AG1078, "W")</f>
        <v>56155.124623825708</v>
      </c>
      <c r="AL1078" s="151" cm="1">
        <f t="array" ref="AL1078">_xll.DCEPropSectPipe(AF1078, AG1078, "Sx")</f>
        <v>37813.500833333332</v>
      </c>
      <c r="AM1078" s="11">
        <f>2*Cal!AG1078</f>
        <v>13.000000000000002</v>
      </c>
      <c r="AN1078" s="11">
        <f t="shared" si="242"/>
        <v>53.9</v>
      </c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B1078" s="5" t="s">
        <v>309</v>
      </c>
      <c r="BC1078" s="3">
        <v>103.48396196215539</v>
      </c>
      <c r="BD1078" s="3">
        <v>0</v>
      </c>
      <c r="BE1078" s="3">
        <v>-2.1992950705897609</v>
      </c>
      <c r="BF1078" s="3">
        <v>1.0330830116641336</v>
      </c>
      <c r="BG1078" s="3">
        <v>0</v>
      </c>
      <c r="BH1078" s="153">
        <f t="shared" si="243"/>
        <v>1.0330830116641336</v>
      </c>
      <c r="BI1078" s="153">
        <f t="shared" si="244"/>
        <v>2.1992950705897609</v>
      </c>
      <c r="BJ1078" s="8">
        <f t="shared" si="245"/>
        <v>0.22385755845529559</v>
      </c>
      <c r="BK1078" s="8">
        <f t="shared" si="246"/>
        <v>8.7604523107034662E-2</v>
      </c>
      <c r="BL1078" s="8">
        <f t="shared" si="247"/>
        <v>0.31146208156233024</v>
      </c>
      <c r="BM1078" s="8">
        <f t="shared" si="248"/>
        <v>1.6365682330917945E-2</v>
      </c>
      <c r="BN1078" s="7" t="str">
        <f t="shared" si="249"/>
        <v>OK</v>
      </c>
      <c r="BO1078" s="9">
        <f t="shared" si="250"/>
        <v>8.7604523107034676E-2</v>
      </c>
      <c r="BP1078" s="7" t="str">
        <f t="shared" si="251"/>
        <v>OK</v>
      </c>
      <c r="BQ1078" s="11">
        <f t="shared" si="252"/>
        <v>8.2923076923076913</v>
      </c>
      <c r="BR1078" s="10" t="str">
        <f t="shared" si="253"/>
        <v>-</v>
      </c>
      <c r="BS1078" s="9" t="str" cm="1">
        <f t="array" ref="BS1078">IF(BQ1078&lt;$K$45,"-",IF(BC1078&lt;0,_xll.Dce_5575_1121_SigmaCr1(AN1078,AG1078,$B$23,$D$23),"-"))</f>
        <v>-</v>
      </c>
      <c r="BT1078" s="10">
        <f t="shared" si="254"/>
        <v>0</v>
      </c>
      <c r="BU1078" s="7" t="str">
        <f t="shared" si="255"/>
        <v>OK</v>
      </c>
    </row>
    <row r="1079" spans="27:73">
      <c r="AA1079" s="6" t="s">
        <v>282</v>
      </c>
      <c r="AB1079" s="5" t="s">
        <v>283</v>
      </c>
      <c r="AC1079" s="5" t="s">
        <v>284</v>
      </c>
      <c r="AD1079" s="4">
        <v>5.69</v>
      </c>
      <c r="AE1079" s="4">
        <v>28</v>
      </c>
      <c r="AF1079" s="5">
        <v>114.3</v>
      </c>
      <c r="AG1079" s="5">
        <v>6.5000000000000009</v>
      </c>
      <c r="AH1079" s="6" t="str">
        <f t="shared" si="241"/>
        <v>114.3 x 6.5</v>
      </c>
      <c r="AI1079" s="11" cm="1">
        <f t="array" ref="AI1079">_xll.DCEPropSectPipe(AF1079, AG1079, "Area")</f>
        <v>2201.3139723703698</v>
      </c>
      <c r="AJ1079" s="151" cm="1">
        <f t="array" ref="AJ1079">_xll.DCEPropSectPipe(AF1079, AG1079, "Ix")</f>
        <v>3209265.3722516391</v>
      </c>
      <c r="AK1079" s="151" cm="1">
        <f t="array" ref="AK1079">_xll.DCEPropSectPipe(AF1079, AG1079, "W")</f>
        <v>56155.124623825708</v>
      </c>
      <c r="AL1079" s="151" cm="1">
        <f t="array" ref="AL1079">_xll.DCEPropSectPipe(AF1079, AG1079, "Sx")</f>
        <v>37813.500833333332</v>
      </c>
      <c r="AM1079" s="11">
        <f>2*Cal!AG1079</f>
        <v>13.000000000000002</v>
      </c>
      <c r="AN1079" s="11">
        <f t="shared" si="242"/>
        <v>53.9</v>
      </c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B1079" s="5" t="s">
        <v>309</v>
      </c>
      <c r="BC1079" s="3">
        <v>103.48396196215539</v>
      </c>
      <c r="BD1079" s="3">
        <v>0</v>
      </c>
      <c r="BE1079" s="3">
        <v>-2.1177513771617034</v>
      </c>
      <c r="BF1079" s="3">
        <v>1.9774369221097665</v>
      </c>
      <c r="BG1079" s="3">
        <v>0</v>
      </c>
      <c r="BH1079" s="153">
        <f t="shared" si="243"/>
        <v>1.9774369221097665</v>
      </c>
      <c r="BI1079" s="153">
        <f t="shared" si="244"/>
        <v>2.1177513771617034</v>
      </c>
      <c r="BJ1079" s="8">
        <f t="shared" si="245"/>
        <v>0.22385755845529559</v>
      </c>
      <c r="BK1079" s="8">
        <f t="shared" si="246"/>
        <v>0.16768489712808118</v>
      </c>
      <c r="BL1079" s="8">
        <f t="shared" si="247"/>
        <v>0.39154245558337675</v>
      </c>
      <c r="BM1079" s="8">
        <f t="shared" si="248"/>
        <v>1.575888872664933E-2</v>
      </c>
      <c r="BN1079" s="7" t="str">
        <f t="shared" si="249"/>
        <v>OK</v>
      </c>
      <c r="BO1079" s="9">
        <f t="shared" si="250"/>
        <v>0.16768489712808121</v>
      </c>
      <c r="BP1079" s="7" t="str">
        <f t="shared" si="251"/>
        <v>OK</v>
      </c>
      <c r="BQ1079" s="11">
        <f t="shared" si="252"/>
        <v>8.2923076923076913</v>
      </c>
      <c r="BR1079" s="10" t="str">
        <f t="shared" si="253"/>
        <v>-</v>
      </c>
      <c r="BS1079" s="9" t="str" cm="1">
        <f t="array" ref="BS1079">IF(BQ1079&lt;$K$45,"-",IF(BC1079&lt;0,_xll.Dce_5575_1121_SigmaCr1(AN1079,AG1079,$B$23,$D$23),"-"))</f>
        <v>-</v>
      </c>
      <c r="BT1079" s="10">
        <f t="shared" si="254"/>
        <v>0</v>
      </c>
      <c r="BU1079" s="7" t="str">
        <f t="shared" si="255"/>
        <v>OK</v>
      </c>
    </row>
    <row r="1080" spans="27:73">
      <c r="AA1080" s="6" t="s">
        <v>282</v>
      </c>
      <c r="AB1080" s="5" t="s">
        <v>283</v>
      </c>
      <c r="AC1080" s="5" t="s">
        <v>284</v>
      </c>
      <c r="AD1080" s="4">
        <v>6.12</v>
      </c>
      <c r="AE1080" s="4">
        <v>28</v>
      </c>
      <c r="AF1080" s="5">
        <v>114.3</v>
      </c>
      <c r="AG1080" s="5">
        <v>6.5000000000000009</v>
      </c>
      <c r="AH1080" s="6" t="str">
        <f t="shared" si="241"/>
        <v>114.3 x 6.5</v>
      </c>
      <c r="AI1080" s="11" cm="1">
        <f t="array" ref="AI1080">_xll.DCEPropSectPipe(AF1080, AG1080, "Area")</f>
        <v>2201.3139723703698</v>
      </c>
      <c r="AJ1080" s="151" cm="1">
        <f t="array" ref="AJ1080">_xll.DCEPropSectPipe(AF1080, AG1080, "Ix")</f>
        <v>3209265.3722516391</v>
      </c>
      <c r="AK1080" s="151" cm="1">
        <f t="array" ref="AK1080">_xll.DCEPropSectPipe(AF1080, AG1080, "W")</f>
        <v>56155.124623825708</v>
      </c>
      <c r="AL1080" s="151" cm="1">
        <f t="array" ref="AL1080">_xll.DCEPropSectPipe(AF1080, AG1080, "Sx")</f>
        <v>37813.500833333332</v>
      </c>
      <c r="AM1080" s="11">
        <f>2*Cal!AG1080</f>
        <v>13.000000000000002</v>
      </c>
      <c r="AN1080" s="11">
        <f t="shared" si="242"/>
        <v>53.9</v>
      </c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B1080" s="5" t="s">
        <v>309</v>
      </c>
      <c r="BC1080" s="3">
        <v>103.48396196215539</v>
      </c>
      <c r="BD1080" s="3">
        <v>0</v>
      </c>
      <c r="BE1080" s="3">
        <v>-2.0362076837336454</v>
      </c>
      <c r="BF1080" s="3">
        <v>2.8861154666806241</v>
      </c>
      <c r="BG1080" s="3">
        <v>0</v>
      </c>
      <c r="BH1080" s="153">
        <f t="shared" si="243"/>
        <v>2.8861154666806241</v>
      </c>
      <c r="BI1080" s="153">
        <f t="shared" si="244"/>
        <v>2.0362076837336454</v>
      </c>
      <c r="BJ1080" s="8">
        <f t="shared" si="245"/>
        <v>0.22385755845529559</v>
      </c>
      <c r="BK1080" s="8">
        <f t="shared" si="246"/>
        <v>0.24474003176483633</v>
      </c>
      <c r="BL1080" s="8">
        <f t="shared" si="247"/>
        <v>0.46859759022013192</v>
      </c>
      <c r="BM1080" s="8">
        <f t="shared" si="248"/>
        <v>1.5152095122380716E-2</v>
      </c>
      <c r="BN1080" s="7" t="str">
        <f t="shared" si="249"/>
        <v>OK</v>
      </c>
      <c r="BO1080" s="9">
        <f t="shared" si="250"/>
        <v>0.24474003176483639</v>
      </c>
      <c r="BP1080" s="7" t="str">
        <f t="shared" si="251"/>
        <v>OK</v>
      </c>
      <c r="BQ1080" s="11">
        <f t="shared" si="252"/>
        <v>8.2923076923076913</v>
      </c>
      <c r="BR1080" s="10" t="str">
        <f t="shared" si="253"/>
        <v>-</v>
      </c>
      <c r="BS1080" s="9" t="str" cm="1">
        <f t="array" ref="BS1080">IF(BQ1080&lt;$K$45,"-",IF(BC1080&lt;0,_xll.Dce_5575_1121_SigmaCr1(AN1080,AG1080,$B$23,$D$23),"-"))</f>
        <v>-</v>
      </c>
      <c r="BT1080" s="10">
        <f t="shared" si="254"/>
        <v>0</v>
      </c>
      <c r="BU1080" s="7" t="str">
        <f t="shared" si="255"/>
        <v>OK</v>
      </c>
    </row>
    <row r="1081" spans="27:73">
      <c r="AA1081" s="6" t="s">
        <v>282</v>
      </c>
      <c r="AB1081" s="5" t="s">
        <v>283</v>
      </c>
      <c r="AC1081" s="5" t="s">
        <v>284</v>
      </c>
      <c r="AD1081" s="4">
        <v>6.56</v>
      </c>
      <c r="AE1081" s="4">
        <v>28</v>
      </c>
      <c r="AF1081" s="5">
        <v>114.3</v>
      </c>
      <c r="AG1081" s="5">
        <v>6.5000000000000009</v>
      </c>
      <c r="AH1081" s="6" t="str">
        <f t="shared" si="241"/>
        <v>114.3 x 6.5</v>
      </c>
      <c r="AI1081" s="11" cm="1">
        <f t="array" ref="AI1081">_xll.DCEPropSectPipe(AF1081, AG1081, "Area")</f>
        <v>2201.3139723703698</v>
      </c>
      <c r="AJ1081" s="151" cm="1">
        <f t="array" ref="AJ1081">_xll.DCEPropSectPipe(AF1081, AG1081, "Ix")</f>
        <v>3209265.3722516391</v>
      </c>
      <c r="AK1081" s="151" cm="1">
        <f t="array" ref="AK1081">_xll.DCEPropSectPipe(AF1081, AG1081, "W")</f>
        <v>56155.124623825708</v>
      </c>
      <c r="AL1081" s="151" cm="1">
        <f t="array" ref="AL1081">_xll.DCEPropSectPipe(AF1081, AG1081, "Sx")</f>
        <v>37813.500833333332</v>
      </c>
      <c r="AM1081" s="11">
        <f>2*Cal!AG1081</f>
        <v>13.000000000000002</v>
      </c>
      <c r="AN1081" s="11">
        <f t="shared" si="242"/>
        <v>53.9</v>
      </c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B1081" s="5" t="s">
        <v>309</v>
      </c>
      <c r="BC1081" s="3">
        <v>103.48396196215539</v>
      </c>
      <c r="BD1081" s="3">
        <v>0</v>
      </c>
      <c r="BE1081" s="3">
        <v>-1.9546639903055874</v>
      </c>
      <c r="BF1081" s="3">
        <v>3.7591186453767063</v>
      </c>
      <c r="BG1081" s="3">
        <v>0</v>
      </c>
      <c r="BH1081" s="153">
        <f t="shared" si="243"/>
        <v>3.7591186453767063</v>
      </c>
      <c r="BI1081" s="153">
        <f t="shared" si="244"/>
        <v>1.9546639903055874</v>
      </c>
      <c r="BJ1081" s="8">
        <f t="shared" si="245"/>
        <v>0.22385755845529559</v>
      </c>
      <c r="BK1081" s="8">
        <f t="shared" si="246"/>
        <v>0.31876992701730011</v>
      </c>
      <c r="BL1081" s="8">
        <f t="shared" si="247"/>
        <v>0.54262748547259565</v>
      </c>
      <c r="BM1081" s="8">
        <f t="shared" si="248"/>
        <v>1.45453015181121E-2</v>
      </c>
      <c r="BN1081" s="7" t="str">
        <f t="shared" si="249"/>
        <v>OK</v>
      </c>
      <c r="BO1081" s="9">
        <f t="shared" si="250"/>
        <v>0.31876992701730017</v>
      </c>
      <c r="BP1081" s="7" t="str">
        <f t="shared" si="251"/>
        <v>OK</v>
      </c>
      <c r="BQ1081" s="11">
        <f t="shared" si="252"/>
        <v>8.2923076923076913</v>
      </c>
      <c r="BR1081" s="10" t="str">
        <f t="shared" si="253"/>
        <v>-</v>
      </c>
      <c r="BS1081" s="9" t="str" cm="1">
        <f t="array" ref="BS1081">IF(BQ1081&lt;$K$45,"-",IF(BC1081&lt;0,_xll.Dce_5575_1121_SigmaCr1(AN1081,AG1081,$B$23,$D$23),"-"))</f>
        <v>-</v>
      </c>
      <c r="BT1081" s="10">
        <f t="shared" si="254"/>
        <v>0</v>
      </c>
      <c r="BU1081" s="7" t="str">
        <f t="shared" si="255"/>
        <v>OK</v>
      </c>
    </row>
    <row r="1082" spans="27:73">
      <c r="AA1082" s="6" t="s">
        <v>282</v>
      </c>
      <c r="AB1082" s="5" t="s">
        <v>283</v>
      </c>
      <c r="AC1082" s="5" t="s">
        <v>284</v>
      </c>
      <c r="AD1082" s="4">
        <v>7</v>
      </c>
      <c r="AE1082" s="4">
        <v>28</v>
      </c>
      <c r="AF1082" s="5">
        <v>114.3</v>
      </c>
      <c r="AG1082" s="5">
        <v>6.5000000000000009</v>
      </c>
      <c r="AH1082" s="6" t="str">
        <f t="shared" si="241"/>
        <v>114.3 x 6.5</v>
      </c>
      <c r="AI1082" s="11" cm="1">
        <f t="array" ref="AI1082">_xll.DCEPropSectPipe(AF1082, AG1082, "Area")</f>
        <v>2201.3139723703698</v>
      </c>
      <c r="AJ1082" s="151" cm="1">
        <f t="array" ref="AJ1082">_xll.DCEPropSectPipe(AF1082, AG1082, "Ix")</f>
        <v>3209265.3722516391</v>
      </c>
      <c r="AK1082" s="151" cm="1">
        <f t="array" ref="AK1082">_xll.DCEPropSectPipe(AF1082, AG1082, "W")</f>
        <v>56155.124623825708</v>
      </c>
      <c r="AL1082" s="151" cm="1">
        <f t="array" ref="AL1082">_xll.DCEPropSectPipe(AF1082, AG1082, "Sx")</f>
        <v>37813.500833333332</v>
      </c>
      <c r="AM1082" s="11">
        <f>2*Cal!AG1082</f>
        <v>13.000000000000002</v>
      </c>
      <c r="AN1082" s="11">
        <f t="shared" si="242"/>
        <v>53.9</v>
      </c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B1082" s="5" t="s">
        <v>309</v>
      </c>
      <c r="BC1082" s="3">
        <v>103.48396196215539</v>
      </c>
      <c r="BD1082" s="3">
        <v>0</v>
      </c>
      <c r="BE1082" s="3">
        <v>-1.8731202968775296</v>
      </c>
      <c r="BF1082" s="3">
        <v>4.5964464581980122</v>
      </c>
      <c r="BG1082" s="3">
        <v>0</v>
      </c>
      <c r="BH1082" s="153">
        <f t="shared" si="243"/>
        <v>4.5964464581980122</v>
      </c>
      <c r="BI1082" s="153">
        <f t="shared" si="244"/>
        <v>1.8731202968775296</v>
      </c>
      <c r="BJ1082" s="8">
        <f t="shared" si="245"/>
        <v>0.22385755845529559</v>
      </c>
      <c r="BK1082" s="8">
        <f t="shared" si="246"/>
        <v>0.38977458288547245</v>
      </c>
      <c r="BL1082" s="8">
        <f t="shared" si="247"/>
        <v>0.61363214134076804</v>
      </c>
      <c r="BM1082" s="8">
        <f t="shared" si="248"/>
        <v>1.393850791384349E-2</v>
      </c>
      <c r="BN1082" s="7" t="str">
        <f t="shared" si="249"/>
        <v>OK</v>
      </c>
      <c r="BO1082" s="9">
        <f t="shared" si="250"/>
        <v>0.38977458288547251</v>
      </c>
      <c r="BP1082" s="7" t="str">
        <f t="shared" si="251"/>
        <v>OK</v>
      </c>
      <c r="BQ1082" s="11">
        <f t="shared" si="252"/>
        <v>8.2923076923076913</v>
      </c>
      <c r="BR1082" s="10" t="str">
        <f t="shared" si="253"/>
        <v>-</v>
      </c>
      <c r="BS1082" s="9" t="str" cm="1">
        <f t="array" ref="BS1082">IF(BQ1082&lt;$K$45,"-",IF(BC1082&lt;0,_xll.Dce_5575_1121_SigmaCr1(AN1082,AG1082,$B$23,$D$23),"-"))</f>
        <v>-</v>
      </c>
      <c r="BT1082" s="10">
        <f t="shared" si="254"/>
        <v>0</v>
      </c>
      <c r="BU1082" s="7" t="str">
        <f t="shared" si="255"/>
        <v>OK</v>
      </c>
    </row>
    <row r="1083" spans="27:73">
      <c r="AA1083" s="6" t="s">
        <v>282</v>
      </c>
      <c r="AB1083" s="5" t="s">
        <v>283</v>
      </c>
      <c r="AC1083" s="5" t="s">
        <v>284</v>
      </c>
      <c r="AD1083" s="4">
        <v>7</v>
      </c>
      <c r="AE1083" s="4">
        <v>28</v>
      </c>
      <c r="AF1083" s="5">
        <v>114.3</v>
      </c>
      <c r="AG1083" s="5">
        <v>6.5000000000000009</v>
      </c>
      <c r="AH1083" s="6" t="str">
        <f t="shared" si="241"/>
        <v>114.3 x 6.5</v>
      </c>
      <c r="AI1083" s="11" cm="1">
        <f t="array" ref="AI1083">_xll.DCEPropSectPipe(AF1083, AG1083, "Area")</f>
        <v>2201.3139723703698</v>
      </c>
      <c r="AJ1083" s="151" cm="1">
        <f t="array" ref="AJ1083">_xll.DCEPropSectPipe(AF1083, AG1083, "Ix")</f>
        <v>3209265.3722516391</v>
      </c>
      <c r="AK1083" s="151" cm="1">
        <f t="array" ref="AK1083">_xll.DCEPropSectPipe(AF1083, AG1083, "W")</f>
        <v>56155.124623825708</v>
      </c>
      <c r="AL1083" s="151" cm="1">
        <f t="array" ref="AL1083">_xll.DCEPropSectPipe(AF1083, AG1083, "Sx")</f>
        <v>37813.500833333332</v>
      </c>
      <c r="AM1083" s="11">
        <f>2*Cal!AG1083</f>
        <v>13.000000000000002</v>
      </c>
      <c r="AN1083" s="11">
        <f t="shared" si="242"/>
        <v>53.9</v>
      </c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B1083" s="5" t="s">
        <v>309</v>
      </c>
      <c r="BC1083" s="3">
        <v>903.95793637578049</v>
      </c>
      <c r="BD1083" s="3">
        <v>0</v>
      </c>
      <c r="BE1083" s="3">
        <v>-7.8121099483426285E-2</v>
      </c>
      <c r="BF1083" s="3">
        <v>4.5964464581980957</v>
      </c>
      <c r="BG1083" s="3">
        <v>0</v>
      </c>
      <c r="BH1083" s="153">
        <f t="shared" si="243"/>
        <v>4.5964464581980957</v>
      </c>
      <c r="BI1083" s="153">
        <f t="shared" si="244"/>
        <v>7.8121099483426285E-2</v>
      </c>
      <c r="BJ1083" s="8">
        <f t="shared" si="245"/>
        <v>1.9554509969126708</v>
      </c>
      <c r="BK1083" s="8">
        <f t="shared" si="246"/>
        <v>0.38977458288547956</v>
      </c>
      <c r="BL1083" s="8">
        <f t="shared" si="247"/>
        <v>2.3452255797981505</v>
      </c>
      <c r="BM1083" s="8">
        <f t="shared" si="248"/>
        <v>5.813249502464213E-4</v>
      </c>
      <c r="BN1083" s="7" t="str">
        <f t="shared" si="249"/>
        <v>O/S</v>
      </c>
      <c r="BO1083" s="9">
        <f t="shared" si="250"/>
        <v>0.38977458288547961</v>
      </c>
      <c r="BP1083" s="7" t="str">
        <f t="shared" si="251"/>
        <v>OK</v>
      </c>
      <c r="BQ1083" s="11">
        <f t="shared" si="252"/>
        <v>8.2923076923076913</v>
      </c>
      <c r="BR1083" s="10" t="str">
        <f t="shared" si="253"/>
        <v>-</v>
      </c>
      <c r="BS1083" s="9" t="str" cm="1">
        <f t="array" ref="BS1083">IF(BQ1083&lt;$K$45,"-",IF(BC1083&lt;0,_xll.Dce_5575_1121_SigmaCr1(AN1083,AG1083,$B$23,$D$23),"-"))</f>
        <v>-</v>
      </c>
      <c r="BT1083" s="10">
        <f t="shared" si="254"/>
        <v>0</v>
      </c>
      <c r="BU1083" s="7" t="str">
        <f t="shared" si="255"/>
        <v>OK</v>
      </c>
    </row>
    <row r="1084" spans="27:73">
      <c r="AA1084" s="6" t="s">
        <v>282</v>
      </c>
      <c r="AB1084" s="5" t="s">
        <v>283</v>
      </c>
      <c r="AC1084" s="5" t="s">
        <v>284</v>
      </c>
      <c r="AD1084" s="4">
        <v>7.44</v>
      </c>
      <c r="AE1084" s="4">
        <v>28</v>
      </c>
      <c r="AF1084" s="5">
        <v>114.3</v>
      </c>
      <c r="AG1084" s="5">
        <v>6.5000000000000009</v>
      </c>
      <c r="AH1084" s="6" t="str">
        <f t="shared" si="241"/>
        <v>114.3 x 6.5</v>
      </c>
      <c r="AI1084" s="11" cm="1">
        <f t="array" ref="AI1084">_xll.DCEPropSectPipe(AF1084, AG1084, "Area")</f>
        <v>2201.3139723703698</v>
      </c>
      <c r="AJ1084" s="151" cm="1">
        <f t="array" ref="AJ1084">_xll.DCEPropSectPipe(AF1084, AG1084, "Ix")</f>
        <v>3209265.3722516391</v>
      </c>
      <c r="AK1084" s="151" cm="1">
        <f t="array" ref="AK1084">_xll.DCEPropSectPipe(AF1084, AG1084, "W")</f>
        <v>56155.124623825708</v>
      </c>
      <c r="AL1084" s="151" cm="1">
        <f t="array" ref="AL1084">_xll.DCEPropSectPipe(AF1084, AG1084, "Sx")</f>
        <v>37813.500833333332</v>
      </c>
      <c r="AM1084" s="11">
        <f>2*Cal!AG1084</f>
        <v>13.000000000000002</v>
      </c>
      <c r="AN1084" s="11">
        <f t="shared" si="242"/>
        <v>53.9</v>
      </c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B1084" s="5" t="s">
        <v>309</v>
      </c>
      <c r="BC1084" s="3">
        <v>903.95793637578049</v>
      </c>
      <c r="BD1084" s="3">
        <v>0</v>
      </c>
      <c r="BE1084" s="3">
        <v>3.4225939446315932E-3</v>
      </c>
      <c r="BF1084" s="3">
        <v>4.6127867562847058</v>
      </c>
      <c r="BG1084" s="3">
        <v>0</v>
      </c>
      <c r="BH1084" s="153">
        <f t="shared" si="243"/>
        <v>4.6127867562847058</v>
      </c>
      <c r="BI1084" s="153">
        <f t="shared" si="244"/>
        <v>3.4225939446315932E-3</v>
      </c>
      <c r="BJ1084" s="8">
        <f t="shared" si="245"/>
        <v>1.9554509969126708</v>
      </c>
      <c r="BK1084" s="8">
        <f t="shared" si="246"/>
        <v>0.39116022567036896</v>
      </c>
      <c r="BL1084" s="8">
        <f t="shared" si="247"/>
        <v>2.3466112225830398</v>
      </c>
      <c r="BM1084" s="8">
        <f t="shared" si="248"/>
        <v>2.546865402219248E-5</v>
      </c>
      <c r="BN1084" s="7" t="str">
        <f t="shared" si="249"/>
        <v>O/S</v>
      </c>
      <c r="BO1084" s="9">
        <f t="shared" si="250"/>
        <v>0.39116022567036901</v>
      </c>
      <c r="BP1084" s="7" t="str">
        <f t="shared" si="251"/>
        <v>OK</v>
      </c>
      <c r="BQ1084" s="11">
        <f t="shared" si="252"/>
        <v>8.2923076923076913</v>
      </c>
      <c r="BR1084" s="10" t="str">
        <f t="shared" si="253"/>
        <v>-</v>
      </c>
      <c r="BS1084" s="9" t="str" cm="1">
        <f t="array" ref="BS1084">IF(BQ1084&lt;$K$45,"-",IF(BC1084&lt;0,_xll.Dce_5575_1121_SigmaCr1(AN1084,AG1084,$B$23,$D$23),"-"))</f>
        <v>-</v>
      </c>
      <c r="BT1084" s="10">
        <f t="shared" si="254"/>
        <v>0</v>
      </c>
      <c r="BU1084" s="7" t="str">
        <f t="shared" si="255"/>
        <v>OK</v>
      </c>
    </row>
    <row r="1085" spans="27:73">
      <c r="AA1085" s="6" t="s">
        <v>282</v>
      </c>
      <c r="AB1085" s="5" t="s">
        <v>283</v>
      </c>
      <c r="AC1085" s="5" t="s">
        <v>284</v>
      </c>
      <c r="AD1085" s="4">
        <v>7.88</v>
      </c>
      <c r="AE1085" s="4">
        <v>28</v>
      </c>
      <c r="AF1085" s="5">
        <v>114.3</v>
      </c>
      <c r="AG1085" s="5">
        <v>6.5000000000000009</v>
      </c>
      <c r="AH1085" s="6" t="str">
        <f t="shared" si="241"/>
        <v>114.3 x 6.5</v>
      </c>
      <c r="AI1085" s="11" cm="1">
        <f t="array" ref="AI1085">_xll.DCEPropSectPipe(AF1085, AG1085, "Area")</f>
        <v>2201.3139723703698</v>
      </c>
      <c r="AJ1085" s="151" cm="1">
        <f t="array" ref="AJ1085">_xll.DCEPropSectPipe(AF1085, AG1085, "Ix")</f>
        <v>3209265.3722516391</v>
      </c>
      <c r="AK1085" s="151" cm="1">
        <f t="array" ref="AK1085">_xll.DCEPropSectPipe(AF1085, AG1085, "W")</f>
        <v>56155.124623825708</v>
      </c>
      <c r="AL1085" s="151" cm="1">
        <f t="array" ref="AL1085">_xll.DCEPropSectPipe(AF1085, AG1085, "Sx")</f>
        <v>37813.500833333332</v>
      </c>
      <c r="AM1085" s="11">
        <f>2*Cal!AG1085</f>
        <v>13.000000000000002</v>
      </c>
      <c r="AN1085" s="11">
        <f t="shared" si="242"/>
        <v>53.9</v>
      </c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B1085" s="5" t="s">
        <v>309</v>
      </c>
      <c r="BC1085" s="3">
        <v>903.95793637578049</v>
      </c>
      <c r="BD1085" s="3">
        <v>0</v>
      </c>
      <c r="BE1085" s="3">
        <v>8.4966287372689464E-2</v>
      </c>
      <c r="BF1085" s="3">
        <v>4.5934516884965415</v>
      </c>
      <c r="BG1085" s="3">
        <v>0</v>
      </c>
      <c r="BH1085" s="153">
        <f t="shared" si="243"/>
        <v>4.5934516884965415</v>
      </c>
      <c r="BI1085" s="153">
        <f t="shared" si="244"/>
        <v>8.4966287372689464E-2</v>
      </c>
      <c r="BJ1085" s="8">
        <f t="shared" si="245"/>
        <v>1.9554509969126708</v>
      </c>
      <c r="BK1085" s="8">
        <f t="shared" si="246"/>
        <v>0.38952062907096713</v>
      </c>
      <c r="BL1085" s="8">
        <f t="shared" si="247"/>
        <v>2.344971625983638</v>
      </c>
      <c r="BM1085" s="8">
        <f t="shared" si="248"/>
        <v>6.3226225829080625E-4</v>
      </c>
      <c r="BN1085" s="7" t="str">
        <f t="shared" si="249"/>
        <v>O/S</v>
      </c>
      <c r="BO1085" s="9">
        <f t="shared" si="250"/>
        <v>0.38952062907096724</v>
      </c>
      <c r="BP1085" s="7" t="str">
        <f t="shared" si="251"/>
        <v>OK</v>
      </c>
      <c r="BQ1085" s="11">
        <f t="shared" si="252"/>
        <v>8.2923076923076913</v>
      </c>
      <c r="BR1085" s="10" t="str">
        <f t="shared" si="253"/>
        <v>-</v>
      </c>
      <c r="BS1085" s="9" t="str" cm="1">
        <f t="array" ref="BS1085">IF(BQ1085&lt;$K$45,"-",IF(BC1085&lt;0,_xll.Dce_5575_1121_SigmaCr1(AN1085,AG1085,$B$23,$D$23),"-"))</f>
        <v>-</v>
      </c>
      <c r="BT1085" s="10">
        <f t="shared" si="254"/>
        <v>0</v>
      </c>
      <c r="BU1085" s="7" t="str">
        <f t="shared" si="255"/>
        <v>OK</v>
      </c>
    </row>
    <row r="1086" spans="27:73">
      <c r="AA1086" s="6" t="s">
        <v>282</v>
      </c>
      <c r="AB1086" s="5" t="s">
        <v>283</v>
      </c>
      <c r="AC1086" s="5" t="s">
        <v>284</v>
      </c>
      <c r="AD1086" s="4">
        <v>8.31</v>
      </c>
      <c r="AE1086" s="4">
        <v>28</v>
      </c>
      <c r="AF1086" s="5">
        <v>114.3</v>
      </c>
      <c r="AG1086" s="5">
        <v>6.5000000000000009</v>
      </c>
      <c r="AH1086" s="6" t="str">
        <f t="shared" si="241"/>
        <v>114.3 x 6.5</v>
      </c>
      <c r="AI1086" s="11" cm="1">
        <f t="array" ref="AI1086">_xll.DCEPropSectPipe(AF1086, AG1086, "Area")</f>
        <v>2201.3139723703698</v>
      </c>
      <c r="AJ1086" s="151" cm="1">
        <f t="array" ref="AJ1086">_xll.DCEPropSectPipe(AF1086, AG1086, "Ix")</f>
        <v>3209265.3722516391</v>
      </c>
      <c r="AK1086" s="151" cm="1">
        <f t="array" ref="AK1086">_xll.DCEPropSectPipe(AF1086, AG1086, "W")</f>
        <v>56155.124623825708</v>
      </c>
      <c r="AL1086" s="151" cm="1">
        <f t="array" ref="AL1086">_xll.DCEPropSectPipe(AF1086, AG1086, "Sx")</f>
        <v>37813.500833333332</v>
      </c>
      <c r="AM1086" s="11">
        <f>2*Cal!AG1086</f>
        <v>13.000000000000002</v>
      </c>
      <c r="AN1086" s="11">
        <f t="shared" si="242"/>
        <v>53.9</v>
      </c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B1086" s="5" t="s">
        <v>309</v>
      </c>
      <c r="BC1086" s="3">
        <v>903.95793637578049</v>
      </c>
      <c r="BD1086" s="3">
        <v>0</v>
      </c>
      <c r="BE1086" s="3">
        <v>0.16650998080074733</v>
      </c>
      <c r="BF1086" s="3">
        <v>4.5384412548336028</v>
      </c>
      <c r="BG1086" s="3">
        <v>0</v>
      </c>
      <c r="BH1086" s="153">
        <f t="shared" si="243"/>
        <v>4.5384412548336028</v>
      </c>
      <c r="BI1086" s="153">
        <f t="shared" si="244"/>
        <v>0.16650998080074733</v>
      </c>
      <c r="BJ1086" s="8">
        <f t="shared" si="245"/>
        <v>1.9554509969126708</v>
      </c>
      <c r="BK1086" s="8">
        <f t="shared" si="246"/>
        <v>0.38485579308727408</v>
      </c>
      <c r="BL1086" s="8">
        <f t="shared" si="247"/>
        <v>2.340306789999945</v>
      </c>
      <c r="BM1086" s="8">
        <f t="shared" si="248"/>
        <v>1.2390558625594199E-3</v>
      </c>
      <c r="BN1086" s="7" t="str">
        <f t="shared" si="249"/>
        <v>O/S</v>
      </c>
      <c r="BO1086" s="9">
        <f t="shared" si="250"/>
        <v>0.38485579308727413</v>
      </c>
      <c r="BP1086" s="7" t="str">
        <f t="shared" si="251"/>
        <v>OK</v>
      </c>
      <c r="BQ1086" s="11">
        <f t="shared" si="252"/>
        <v>8.2923076923076913</v>
      </c>
      <c r="BR1086" s="10" t="str">
        <f t="shared" si="253"/>
        <v>-</v>
      </c>
      <c r="BS1086" s="9" t="str" cm="1">
        <f t="array" ref="BS1086">IF(BQ1086&lt;$K$45,"-",IF(BC1086&lt;0,_xll.Dce_5575_1121_SigmaCr1(AN1086,AG1086,$B$23,$D$23),"-"))</f>
        <v>-</v>
      </c>
      <c r="BT1086" s="10">
        <f t="shared" si="254"/>
        <v>0</v>
      </c>
      <c r="BU1086" s="7" t="str">
        <f t="shared" si="255"/>
        <v>OK</v>
      </c>
    </row>
    <row r="1087" spans="27:73">
      <c r="AA1087" s="6" t="s">
        <v>282</v>
      </c>
      <c r="AB1087" s="5" t="s">
        <v>283</v>
      </c>
      <c r="AC1087" s="5" t="s">
        <v>284</v>
      </c>
      <c r="AD1087" s="4">
        <v>8.75</v>
      </c>
      <c r="AE1087" s="4">
        <v>28</v>
      </c>
      <c r="AF1087" s="5">
        <v>114.3</v>
      </c>
      <c r="AG1087" s="5">
        <v>6.5000000000000009</v>
      </c>
      <c r="AH1087" s="6" t="str">
        <f t="shared" si="241"/>
        <v>114.3 x 6.5</v>
      </c>
      <c r="AI1087" s="11" cm="1">
        <f t="array" ref="AI1087">_xll.DCEPropSectPipe(AF1087, AG1087, "Area")</f>
        <v>2201.3139723703698</v>
      </c>
      <c r="AJ1087" s="151" cm="1">
        <f t="array" ref="AJ1087">_xll.DCEPropSectPipe(AF1087, AG1087, "Ix")</f>
        <v>3209265.3722516391</v>
      </c>
      <c r="AK1087" s="151" cm="1">
        <f t="array" ref="AK1087">_xll.DCEPropSectPipe(AF1087, AG1087, "W")</f>
        <v>56155.124623825708</v>
      </c>
      <c r="AL1087" s="151" cm="1">
        <f t="array" ref="AL1087">_xll.DCEPropSectPipe(AF1087, AG1087, "Sx")</f>
        <v>37813.500833333332</v>
      </c>
      <c r="AM1087" s="11">
        <f>2*Cal!AG1087</f>
        <v>13.000000000000002</v>
      </c>
      <c r="AN1087" s="11">
        <f t="shared" si="242"/>
        <v>53.9</v>
      </c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B1087" s="5" t="s">
        <v>309</v>
      </c>
      <c r="BC1087" s="3">
        <v>903.95793637578049</v>
      </c>
      <c r="BD1087" s="3">
        <v>0</v>
      </c>
      <c r="BE1087" s="3">
        <v>0.2480536742288052</v>
      </c>
      <c r="BF1087" s="3">
        <v>4.4477554552958889</v>
      </c>
      <c r="BG1087" s="3">
        <v>0</v>
      </c>
      <c r="BH1087" s="153">
        <f t="shared" si="243"/>
        <v>4.4477554552958889</v>
      </c>
      <c r="BI1087" s="153">
        <f t="shared" si="244"/>
        <v>0.2480536742288052</v>
      </c>
      <c r="BJ1087" s="8">
        <f t="shared" si="245"/>
        <v>1.9554509969126708</v>
      </c>
      <c r="BK1087" s="8">
        <f t="shared" si="246"/>
        <v>0.37716571771928958</v>
      </c>
      <c r="BL1087" s="8">
        <f t="shared" si="247"/>
        <v>2.3326167146319605</v>
      </c>
      <c r="BM1087" s="8">
        <f t="shared" si="248"/>
        <v>1.8458494668280336E-3</v>
      </c>
      <c r="BN1087" s="7" t="str">
        <f t="shared" si="249"/>
        <v>O/S</v>
      </c>
      <c r="BO1087" s="9">
        <f t="shared" si="250"/>
        <v>0.37716571771928964</v>
      </c>
      <c r="BP1087" s="7" t="str">
        <f t="shared" si="251"/>
        <v>OK</v>
      </c>
      <c r="BQ1087" s="11">
        <f t="shared" si="252"/>
        <v>8.2923076923076913</v>
      </c>
      <c r="BR1087" s="10" t="str">
        <f t="shared" si="253"/>
        <v>-</v>
      </c>
      <c r="BS1087" s="9" t="str" cm="1">
        <f t="array" ref="BS1087">IF(BQ1087&lt;$K$45,"-",IF(BC1087&lt;0,_xll.Dce_5575_1121_SigmaCr1(AN1087,AG1087,$B$23,$D$23),"-"))</f>
        <v>-</v>
      </c>
      <c r="BT1087" s="10">
        <f t="shared" si="254"/>
        <v>0</v>
      </c>
      <c r="BU1087" s="7" t="str">
        <f t="shared" si="255"/>
        <v>OK</v>
      </c>
    </row>
    <row r="1088" spans="27:73">
      <c r="AA1088" s="6" t="s">
        <v>282</v>
      </c>
      <c r="AB1088" s="5" t="s">
        <v>283</v>
      </c>
      <c r="AC1088" s="5" t="s">
        <v>284</v>
      </c>
      <c r="AD1088" s="4">
        <v>8.75</v>
      </c>
      <c r="AE1088" s="4">
        <v>28</v>
      </c>
      <c r="AF1088" s="5">
        <v>114.3</v>
      </c>
      <c r="AG1088" s="5">
        <v>6.5000000000000009</v>
      </c>
      <c r="AH1088" s="6" t="str">
        <f t="shared" si="241"/>
        <v>114.3 x 6.5</v>
      </c>
      <c r="AI1088" s="11" cm="1">
        <f t="array" ref="AI1088">_xll.DCEPropSectPipe(AF1088, AG1088, "Area")</f>
        <v>2201.3139723703698</v>
      </c>
      <c r="AJ1088" s="151" cm="1">
        <f t="array" ref="AJ1088">_xll.DCEPropSectPipe(AF1088, AG1088, "Ix")</f>
        <v>3209265.3722516391</v>
      </c>
      <c r="AK1088" s="151" cm="1">
        <f t="array" ref="AK1088">_xll.DCEPropSectPipe(AF1088, AG1088, "W")</f>
        <v>56155.124623825708</v>
      </c>
      <c r="AL1088" s="151" cm="1">
        <f t="array" ref="AL1088">_xll.DCEPropSectPipe(AF1088, AG1088, "Sx")</f>
        <v>37813.500833333332</v>
      </c>
      <c r="AM1088" s="11">
        <f>2*Cal!AG1088</f>
        <v>13.000000000000002</v>
      </c>
      <c r="AN1088" s="11">
        <f t="shared" si="242"/>
        <v>53.9</v>
      </c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B1088" s="5" t="s">
        <v>309</v>
      </c>
      <c r="BC1088" s="3">
        <v>903.95793637577981</v>
      </c>
      <c r="BD1088" s="3">
        <v>0</v>
      </c>
      <c r="BE1088" s="3">
        <v>-1.6647947124083877</v>
      </c>
      <c r="BF1088" s="3">
        <v>4.4477554552960576</v>
      </c>
      <c r="BG1088" s="3">
        <v>0</v>
      </c>
      <c r="BH1088" s="153">
        <f t="shared" si="243"/>
        <v>4.4477554552960576</v>
      </c>
      <c r="BI1088" s="153">
        <f t="shared" si="244"/>
        <v>1.6647947124083877</v>
      </c>
      <c r="BJ1088" s="8">
        <f t="shared" si="245"/>
        <v>1.9554509969126692</v>
      </c>
      <c r="BK1088" s="8">
        <f t="shared" si="246"/>
        <v>0.37716571771930385</v>
      </c>
      <c r="BL1088" s="8">
        <f t="shared" si="247"/>
        <v>2.332616714631973</v>
      </c>
      <c r="BM1088" s="8">
        <f t="shared" si="248"/>
        <v>1.2388288308290274E-2</v>
      </c>
      <c r="BN1088" s="7" t="str">
        <f t="shared" si="249"/>
        <v>O/S</v>
      </c>
      <c r="BO1088" s="9">
        <f t="shared" si="250"/>
        <v>0.37716571771930391</v>
      </c>
      <c r="BP1088" s="7" t="str">
        <f t="shared" si="251"/>
        <v>OK</v>
      </c>
      <c r="BQ1088" s="11">
        <f t="shared" si="252"/>
        <v>8.2923076923076913</v>
      </c>
      <c r="BR1088" s="10" t="str">
        <f t="shared" si="253"/>
        <v>-</v>
      </c>
      <c r="BS1088" s="9" t="str" cm="1">
        <f t="array" ref="BS1088">IF(BQ1088&lt;$K$45,"-",IF(BC1088&lt;0,_xll.Dce_5575_1121_SigmaCr1(AN1088,AG1088,$B$23,$D$23),"-"))</f>
        <v>-</v>
      </c>
      <c r="BT1088" s="10">
        <f t="shared" si="254"/>
        <v>0</v>
      </c>
      <c r="BU1088" s="7" t="str">
        <f t="shared" si="255"/>
        <v>OK</v>
      </c>
    </row>
    <row r="1089" spans="27:73">
      <c r="AA1089" s="6" t="s">
        <v>282</v>
      </c>
      <c r="AB1089" s="5" t="s">
        <v>283</v>
      </c>
      <c r="AC1089" s="5" t="s">
        <v>284</v>
      </c>
      <c r="AD1089" s="4">
        <v>9.19</v>
      </c>
      <c r="AE1089" s="4">
        <v>28</v>
      </c>
      <c r="AF1089" s="5">
        <v>114.3</v>
      </c>
      <c r="AG1089" s="5">
        <v>6.5000000000000009</v>
      </c>
      <c r="AH1089" s="6" t="str">
        <f t="shared" si="241"/>
        <v>114.3 x 6.5</v>
      </c>
      <c r="AI1089" s="11" cm="1">
        <f t="array" ref="AI1089">_xll.DCEPropSectPipe(AF1089, AG1089, "Area")</f>
        <v>2201.3139723703698</v>
      </c>
      <c r="AJ1089" s="151" cm="1">
        <f t="array" ref="AJ1089">_xll.DCEPropSectPipe(AF1089, AG1089, "Ix")</f>
        <v>3209265.3722516391</v>
      </c>
      <c r="AK1089" s="151" cm="1">
        <f t="array" ref="AK1089">_xll.DCEPropSectPipe(AF1089, AG1089, "W")</f>
        <v>56155.124623825708</v>
      </c>
      <c r="AL1089" s="151" cm="1">
        <f t="array" ref="AL1089">_xll.DCEPropSectPipe(AF1089, AG1089, "Sx")</f>
        <v>37813.500833333332</v>
      </c>
      <c r="AM1089" s="11">
        <f>2*Cal!AG1089</f>
        <v>13.000000000000002</v>
      </c>
      <c r="AN1089" s="11">
        <f t="shared" si="242"/>
        <v>53.9</v>
      </c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B1089" s="5" t="s">
        <v>309</v>
      </c>
      <c r="BC1089" s="3">
        <v>903.95793637577981</v>
      </c>
      <c r="BD1089" s="3">
        <v>0</v>
      </c>
      <c r="BE1089" s="3">
        <v>-1.5832510189803299</v>
      </c>
      <c r="BF1089" s="3">
        <v>5.1582654590373398</v>
      </c>
      <c r="BG1089" s="3">
        <v>0</v>
      </c>
      <c r="BH1089" s="153">
        <f t="shared" si="243"/>
        <v>5.1582654590373398</v>
      </c>
      <c r="BI1089" s="153">
        <f t="shared" si="244"/>
        <v>1.5832510189803299</v>
      </c>
      <c r="BJ1089" s="8">
        <f t="shared" si="245"/>
        <v>1.9554509969126692</v>
      </c>
      <c r="BK1089" s="8">
        <f t="shared" si="246"/>
        <v>0.43741633585720879</v>
      </c>
      <c r="BL1089" s="8">
        <f t="shared" si="247"/>
        <v>2.3928673327698782</v>
      </c>
      <c r="BM1089" s="8">
        <f t="shared" si="248"/>
        <v>1.178149470402166E-2</v>
      </c>
      <c r="BN1089" s="7" t="str">
        <f t="shared" si="249"/>
        <v>O/S</v>
      </c>
      <c r="BO1089" s="9">
        <f t="shared" si="250"/>
        <v>0.43741633585720885</v>
      </c>
      <c r="BP1089" s="7" t="str">
        <f t="shared" si="251"/>
        <v>OK</v>
      </c>
      <c r="BQ1089" s="11">
        <f t="shared" si="252"/>
        <v>8.2923076923076913</v>
      </c>
      <c r="BR1089" s="10" t="str">
        <f t="shared" si="253"/>
        <v>-</v>
      </c>
      <c r="BS1089" s="9" t="str" cm="1">
        <f t="array" ref="BS1089">IF(BQ1089&lt;$K$45,"-",IF(BC1089&lt;0,_xll.Dce_5575_1121_SigmaCr1(AN1089,AG1089,$B$23,$D$23),"-"))</f>
        <v>-</v>
      </c>
      <c r="BT1089" s="10">
        <f t="shared" si="254"/>
        <v>0</v>
      </c>
      <c r="BU1089" s="7" t="str">
        <f t="shared" si="255"/>
        <v>OK</v>
      </c>
    </row>
    <row r="1090" spans="27:73">
      <c r="AA1090" s="6" t="s">
        <v>282</v>
      </c>
      <c r="AB1090" s="5" t="s">
        <v>283</v>
      </c>
      <c r="AC1090" s="5" t="s">
        <v>284</v>
      </c>
      <c r="AD1090" s="4">
        <v>9.6199999999999992</v>
      </c>
      <c r="AE1090" s="4">
        <v>28</v>
      </c>
      <c r="AF1090" s="5">
        <v>114.3</v>
      </c>
      <c r="AG1090" s="5">
        <v>6.5000000000000009</v>
      </c>
      <c r="AH1090" s="6" t="str">
        <f t="shared" si="241"/>
        <v>114.3 x 6.5</v>
      </c>
      <c r="AI1090" s="11" cm="1">
        <f t="array" ref="AI1090">_xll.DCEPropSectPipe(AF1090, AG1090, "Area")</f>
        <v>2201.3139723703698</v>
      </c>
      <c r="AJ1090" s="151" cm="1">
        <f t="array" ref="AJ1090">_xll.DCEPropSectPipe(AF1090, AG1090, "Ix")</f>
        <v>3209265.3722516391</v>
      </c>
      <c r="AK1090" s="151" cm="1">
        <f t="array" ref="AK1090">_xll.DCEPropSectPipe(AF1090, AG1090, "W")</f>
        <v>56155.124623825708</v>
      </c>
      <c r="AL1090" s="151" cm="1">
        <f t="array" ref="AL1090">_xll.DCEPropSectPipe(AF1090, AG1090, "Sx")</f>
        <v>37813.500833333332</v>
      </c>
      <c r="AM1090" s="11">
        <f>2*Cal!AG1090</f>
        <v>13.000000000000002</v>
      </c>
      <c r="AN1090" s="11">
        <f t="shared" si="242"/>
        <v>53.9</v>
      </c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B1090" s="5" t="s">
        <v>309</v>
      </c>
      <c r="BC1090" s="3">
        <v>903.95793637577981</v>
      </c>
      <c r="BD1090" s="3">
        <v>0</v>
      </c>
      <c r="BE1090" s="3">
        <v>-1.5017073255522719</v>
      </c>
      <c r="BF1090" s="3">
        <v>5.8331000969038458</v>
      </c>
      <c r="BG1090" s="3">
        <v>0</v>
      </c>
      <c r="BH1090" s="153">
        <f t="shared" si="243"/>
        <v>5.8331000969038458</v>
      </c>
      <c r="BI1090" s="153">
        <f t="shared" si="244"/>
        <v>1.5017073255522719</v>
      </c>
      <c r="BJ1090" s="8">
        <f t="shared" si="245"/>
        <v>1.9554509969126692</v>
      </c>
      <c r="BK1090" s="8">
        <f t="shared" si="246"/>
        <v>0.49464171461082218</v>
      </c>
      <c r="BL1090" s="8">
        <f t="shared" si="247"/>
        <v>2.4500927115234914</v>
      </c>
      <c r="BM1090" s="8">
        <f t="shared" si="248"/>
        <v>1.1174701099753047E-2</v>
      </c>
      <c r="BN1090" s="7" t="str">
        <f t="shared" si="249"/>
        <v>O/S</v>
      </c>
      <c r="BO1090" s="9">
        <f t="shared" si="250"/>
        <v>0.49464171461082224</v>
      </c>
      <c r="BP1090" s="7" t="str">
        <f t="shared" si="251"/>
        <v>OK</v>
      </c>
      <c r="BQ1090" s="11">
        <f t="shared" si="252"/>
        <v>8.2923076923076913</v>
      </c>
      <c r="BR1090" s="10" t="str">
        <f t="shared" si="253"/>
        <v>-</v>
      </c>
      <c r="BS1090" s="9" t="str" cm="1">
        <f t="array" ref="BS1090">IF(BQ1090&lt;$K$45,"-",IF(BC1090&lt;0,_xll.Dce_5575_1121_SigmaCr1(AN1090,AG1090,$B$23,$D$23),"-"))</f>
        <v>-</v>
      </c>
      <c r="BT1090" s="10">
        <f t="shared" si="254"/>
        <v>0</v>
      </c>
      <c r="BU1090" s="7" t="str">
        <f t="shared" si="255"/>
        <v>OK</v>
      </c>
    </row>
    <row r="1091" spans="27:73">
      <c r="AA1091" s="6" t="s">
        <v>282</v>
      </c>
      <c r="AB1091" s="5" t="s">
        <v>283</v>
      </c>
      <c r="AC1091" s="5" t="s">
        <v>284</v>
      </c>
      <c r="AD1091" s="4">
        <v>10.06</v>
      </c>
      <c r="AE1091" s="4">
        <v>28</v>
      </c>
      <c r="AF1091" s="5">
        <v>114.3</v>
      </c>
      <c r="AG1091" s="5">
        <v>6.5000000000000009</v>
      </c>
      <c r="AH1091" s="6" t="str">
        <f t="shared" si="241"/>
        <v>114.3 x 6.5</v>
      </c>
      <c r="AI1091" s="11" cm="1">
        <f t="array" ref="AI1091">_xll.DCEPropSectPipe(AF1091, AG1091, "Area")</f>
        <v>2201.3139723703698</v>
      </c>
      <c r="AJ1091" s="151" cm="1">
        <f t="array" ref="AJ1091">_xll.DCEPropSectPipe(AF1091, AG1091, "Ix")</f>
        <v>3209265.3722516391</v>
      </c>
      <c r="AK1091" s="151" cm="1">
        <f t="array" ref="AK1091">_xll.DCEPropSectPipe(AF1091, AG1091, "W")</f>
        <v>56155.124623825708</v>
      </c>
      <c r="AL1091" s="151" cm="1">
        <f t="array" ref="AL1091">_xll.DCEPropSectPipe(AF1091, AG1091, "Sx")</f>
        <v>37813.500833333332</v>
      </c>
      <c r="AM1091" s="11">
        <f>2*Cal!AG1091</f>
        <v>13.000000000000002</v>
      </c>
      <c r="AN1091" s="11">
        <f t="shared" si="242"/>
        <v>53.9</v>
      </c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B1091" s="5" t="s">
        <v>309</v>
      </c>
      <c r="BC1091" s="3">
        <v>903.95793637577981</v>
      </c>
      <c r="BD1091" s="3">
        <v>0</v>
      </c>
      <c r="BE1091" s="3">
        <v>-1.4201636321242139</v>
      </c>
      <c r="BF1091" s="3">
        <v>6.4722593688955765</v>
      </c>
      <c r="BG1091" s="3">
        <v>0</v>
      </c>
      <c r="BH1091" s="153">
        <f t="shared" si="243"/>
        <v>6.4722593688955765</v>
      </c>
      <c r="BI1091" s="153">
        <f t="shared" si="244"/>
        <v>1.4201636321242139</v>
      </c>
      <c r="BJ1091" s="8">
        <f t="shared" si="245"/>
        <v>1.9554509969126692</v>
      </c>
      <c r="BK1091" s="8">
        <f t="shared" si="246"/>
        <v>0.54884185398014429</v>
      </c>
      <c r="BL1091" s="8">
        <f t="shared" si="247"/>
        <v>2.5042928508928135</v>
      </c>
      <c r="BM1091" s="8">
        <f t="shared" si="248"/>
        <v>1.0567907495484433E-2</v>
      </c>
      <c r="BN1091" s="7" t="str">
        <f t="shared" si="249"/>
        <v>O/S</v>
      </c>
      <c r="BO1091" s="9">
        <f t="shared" si="250"/>
        <v>0.54884185398014429</v>
      </c>
      <c r="BP1091" s="7" t="str">
        <f t="shared" si="251"/>
        <v>OK</v>
      </c>
      <c r="BQ1091" s="11">
        <f t="shared" si="252"/>
        <v>8.2923076923076913</v>
      </c>
      <c r="BR1091" s="10" t="str">
        <f t="shared" si="253"/>
        <v>-</v>
      </c>
      <c r="BS1091" s="9" t="str" cm="1">
        <f t="array" ref="BS1091">IF(BQ1091&lt;$K$45,"-",IF(BC1091&lt;0,_xll.Dce_5575_1121_SigmaCr1(AN1091,AG1091,$B$23,$D$23),"-"))</f>
        <v>-</v>
      </c>
      <c r="BT1091" s="10">
        <f t="shared" si="254"/>
        <v>0</v>
      </c>
      <c r="BU1091" s="7" t="str">
        <f t="shared" si="255"/>
        <v>OK</v>
      </c>
    </row>
    <row r="1092" spans="27:73">
      <c r="AA1092" s="6" t="s">
        <v>282</v>
      </c>
      <c r="AB1092" s="5" t="s">
        <v>283</v>
      </c>
      <c r="AC1092" s="5" t="s">
        <v>284</v>
      </c>
      <c r="AD1092" s="4">
        <v>10.5</v>
      </c>
      <c r="AE1092" s="4">
        <v>28</v>
      </c>
      <c r="AF1092" s="5">
        <v>114.3</v>
      </c>
      <c r="AG1092" s="5">
        <v>6.5000000000000009</v>
      </c>
      <c r="AH1092" s="6" t="str">
        <f t="shared" si="241"/>
        <v>114.3 x 6.5</v>
      </c>
      <c r="AI1092" s="11" cm="1">
        <f t="array" ref="AI1092">_xll.DCEPropSectPipe(AF1092, AG1092, "Area")</f>
        <v>2201.3139723703698</v>
      </c>
      <c r="AJ1092" s="151" cm="1">
        <f t="array" ref="AJ1092">_xll.DCEPropSectPipe(AF1092, AG1092, "Ix")</f>
        <v>3209265.3722516391</v>
      </c>
      <c r="AK1092" s="151" cm="1">
        <f t="array" ref="AK1092">_xll.DCEPropSectPipe(AF1092, AG1092, "W")</f>
        <v>56155.124623825708</v>
      </c>
      <c r="AL1092" s="151" cm="1">
        <f t="array" ref="AL1092">_xll.DCEPropSectPipe(AF1092, AG1092, "Sx")</f>
        <v>37813.500833333332</v>
      </c>
      <c r="AM1092" s="11">
        <f>2*Cal!AG1092</f>
        <v>13.000000000000002</v>
      </c>
      <c r="AN1092" s="11">
        <f t="shared" si="242"/>
        <v>53.9</v>
      </c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B1092" s="5" t="s">
        <v>309</v>
      </c>
      <c r="BC1092" s="3">
        <v>903.95793637577981</v>
      </c>
      <c r="BD1092" s="3">
        <v>0</v>
      </c>
      <c r="BE1092" s="3">
        <v>-1.3386199386961561</v>
      </c>
      <c r="BF1092" s="3">
        <v>7.075743275012532</v>
      </c>
      <c r="BG1092" s="3">
        <v>0</v>
      </c>
      <c r="BH1092" s="153">
        <f t="shared" si="243"/>
        <v>7.075743275012532</v>
      </c>
      <c r="BI1092" s="153">
        <f t="shared" si="244"/>
        <v>1.3386199386961561</v>
      </c>
      <c r="BJ1092" s="8">
        <f t="shared" si="245"/>
        <v>1.9554509969126692</v>
      </c>
      <c r="BK1092" s="8">
        <f t="shared" si="246"/>
        <v>0.60001675396517495</v>
      </c>
      <c r="BL1092" s="8">
        <f t="shared" si="247"/>
        <v>2.5554677508778441</v>
      </c>
      <c r="BM1092" s="8">
        <f t="shared" si="248"/>
        <v>9.9611138912158188E-3</v>
      </c>
      <c r="BN1092" s="7" t="str">
        <f t="shared" si="249"/>
        <v>O/S</v>
      </c>
      <c r="BO1092" s="9">
        <f t="shared" si="250"/>
        <v>0.60001675396517506</v>
      </c>
      <c r="BP1092" s="7" t="str">
        <f t="shared" si="251"/>
        <v>OK</v>
      </c>
      <c r="BQ1092" s="11">
        <f t="shared" si="252"/>
        <v>8.2923076923076913</v>
      </c>
      <c r="BR1092" s="10" t="str">
        <f t="shared" si="253"/>
        <v>-</v>
      </c>
      <c r="BS1092" s="9" t="str" cm="1">
        <f t="array" ref="BS1092">IF(BQ1092&lt;$K$45,"-",IF(BC1092&lt;0,_xll.Dce_5575_1121_SigmaCr1(AN1092,AG1092,$B$23,$D$23),"-"))</f>
        <v>-</v>
      </c>
      <c r="BT1092" s="10">
        <f t="shared" si="254"/>
        <v>0</v>
      </c>
      <c r="BU1092" s="7" t="str">
        <f t="shared" si="255"/>
        <v>OK</v>
      </c>
    </row>
    <row r="1093" spans="27:73">
      <c r="AA1093" s="6" t="s">
        <v>282</v>
      </c>
      <c r="AB1093" s="5" t="s">
        <v>283</v>
      </c>
      <c r="AC1093" s="5" t="s">
        <v>284</v>
      </c>
      <c r="AD1093" s="4">
        <v>10.5</v>
      </c>
      <c r="AE1093" s="4">
        <v>28</v>
      </c>
      <c r="AF1093" s="5">
        <v>114.3</v>
      </c>
      <c r="AG1093" s="5">
        <v>6.5000000000000009</v>
      </c>
      <c r="AH1093" s="6" t="str">
        <f t="shared" si="241"/>
        <v>114.3 x 6.5</v>
      </c>
      <c r="AI1093" s="11" cm="1">
        <f t="array" ref="AI1093">_xll.DCEPropSectPipe(AF1093, AG1093, "Area")</f>
        <v>2201.3139723703698</v>
      </c>
      <c r="AJ1093" s="151" cm="1">
        <f t="array" ref="AJ1093">_xll.DCEPropSectPipe(AF1093, AG1093, "Ix")</f>
        <v>3209265.3722516391</v>
      </c>
      <c r="AK1093" s="151" cm="1">
        <f t="array" ref="AK1093">_xll.DCEPropSectPipe(AF1093, AG1093, "W")</f>
        <v>56155.124623825708</v>
      </c>
      <c r="AL1093" s="151" cm="1">
        <f t="array" ref="AL1093">_xll.DCEPropSectPipe(AF1093, AG1093, "Sx")</f>
        <v>37813.500833333332</v>
      </c>
      <c r="AM1093" s="11">
        <f>2*Cal!AG1093</f>
        <v>13.000000000000002</v>
      </c>
      <c r="AN1093" s="11">
        <f t="shared" si="242"/>
        <v>53.9</v>
      </c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B1093" s="5" t="s">
        <v>309</v>
      </c>
      <c r="BC1093" s="3">
        <v>1304.1800780604378</v>
      </c>
      <c r="BD1093" s="3">
        <v>0</v>
      </c>
      <c r="BE1093" s="3">
        <v>0.38278640341233883</v>
      </c>
      <c r="BF1093" s="3">
        <v>7.0757432750122549</v>
      </c>
      <c r="BG1093" s="3">
        <v>0</v>
      </c>
      <c r="BH1093" s="153">
        <f t="shared" si="243"/>
        <v>7.0757432750122549</v>
      </c>
      <c r="BI1093" s="153">
        <f t="shared" si="244"/>
        <v>0.38278640341233883</v>
      </c>
      <c r="BJ1093" s="8">
        <f t="shared" si="245"/>
        <v>2.8212156021569244</v>
      </c>
      <c r="BK1093" s="8">
        <f t="shared" si="246"/>
        <v>0.60001675396515142</v>
      </c>
      <c r="BL1093" s="8">
        <f t="shared" si="247"/>
        <v>3.4212323561220757</v>
      </c>
      <c r="BM1093" s="8">
        <f t="shared" si="248"/>
        <v>2.8484402855325102E-3</v>
      </c>
      <c r="BN1093" s="7" t="str">
        <f t="shared" si="249"/>
        <v>O/S</v>
      </c>
      <c r="BO1093" s="9">
        <f t="shared" si="250"/>
        <v>0.60001675396515153</v>
      </c>
      <c r="BP1093" s="7" t="str">
        <f t="shared" si="251"/>
        <v>OK</v>
      </c>
      <c r="BQ1093" s="11">
        <f t="shared" si="252"/>
        <v>8.2923076923076913</v>
      </c>
      <c r="BR1093" s="10" t="str">
        <f t="shared" si="253"/>
        <v>-</v>
      </c>
      <c r="BS1093" s="9" t="str" cm="1">
        <f t="array" ref="BS1093">IF(BQ1093&lt;$K$45,"-",IF(BC1093&lt;0,_xll.Dce_5575_1121_SigmaCr1(AN1093,AG1093,$B$23,$D$23),"-"))</f>
        <v>-</v>
      </c>
      <c r="BT1093" s="10">
        <f t="shared" si="254"/>
        <v>0</v>
      </c>
      <c r="BU1093" s="7" t="str">
        <f t="shared" si="255"/>
        <v>OK</v>
      </c>
    </row>
    <row r="1094" spans="27:73">
      <c r="AA1094" s="6" t="s">
        <v>282</v>
      </c>
      <c r="AB1094" s="5" t="s">
        <v>283</v>
      </c>
      <c r="AC1094" s="5" t="s">
        <v>284</v>
      </c>
      <c r="AD1094" s="4">
        <v>10.94</v>
      </c>
      <c r="AE1094" s="4">
        <v>28</v>
      </c>
      <c r="AF1094" s="5">
        <v>114.3</v>
      </c>
      <c r="AG1094" s="5">
        <v>6.5000000000000009</v>
      </c>
      <c r="AH1094" s="6" t="str">
        <f t="shared" si="241"/>
        <v>114.3 x 6.5</v>
      </c>
      <c r="AI1094" s="11" cm="1">
        <f t="array" ref="AI1094">_xll.DCEPropSectPipe(AF1094, AG1094, "Area")</f>
        <v>2201.3139723703698</v>
      </c>
      <c r="AJ1094" s="151" cm="1">
        <f t="array" ref="AJ1094">_xll.DCEPropSectPipe(AF1094, AG1094, "Ix")</f>
        <v>3209265.3722516391</v>
      </c>
      <c r="AK1094" s="151" cm="1">
        <f t="array" ref="AK1094">_xll.DCEPropSectPipe(AF1094, AG1094, "W")</f>
        <v>56155.124623825708</v>
      </c>
      <c r="AL1094" s="151" cm="1">
        <f t="array" ref="AL1094">_xll.DCEPropSectPipe(AF1094, AG1094, "Sx")</f>
        <v>37813.500833333332</v>
      </c>
      <c r="AM1094" s="11">
        <f>2*Cal!AG1094</f>
        <v>13.000000000000002</v>
      </c>
      <c r="AN1094" s="11">
        <f t="shared" si="242"/>
        <v>53.9</v>
      </c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B1094" s="5" t="s">
        <v>309</v>
      </c>
      <c r="BC1094" s="3">
        <v>1304.1800780604378</v>
      </c>
      <c r="BD1094" s="3">
        <v>0</v>
      </c>
      <c r="BE1094" s="3">
        <v>0.46433009684039672</v>
      </c>
      <c r="BF1094" s="3">
        <v>6.8904365405819687</v>
      </c>
      <c r="BG1094" s="3">
        <v>0</v>
      </c>
      <c r="BH1094" s="153">
        <f t="shared" si="243"/>
        <v>6.8904365405819687</v>
      </c>
      <c r="BI1094" s="153">
        <f t="shared" si="244"/>
        <v>0.46433009684039672</v>
      </c>
      <c r="BJ1094" s="8">
        <f t="shared" si="245"/>
        <v>2.8212156021569244</v>
      </c>
      <c r="BK1094" s="8">
        <f t="shared" si="246"/>
        <v>0.58430290724131739</v>
      </c>
      <c r="BL1094" s="8">
        <f t="shared" si="247"/>
        <v>3.4055185093982416</v>
      </c>
      <c r="BM1094" s="8">
        <f t="shared" si="248"/>
        <v>3.4552338898011241E-3</v>
      </c>
      <c r="BN1094" s="7" t="str">
        <f t="shared" si="249"/>
        <v>O/S</v>
      </c>
      <c r="BO1094" s="9">
        <f t="shared" si="250"/>
        <v>0.58430290724131739</v>
      </c>
      <c r="BP1094" s="7" t="str">
        <f t="shared" si="251"/>
        <v>OK</v>
      </c>
      <c r="BQ1094" s="11">
        <f t="shared" si="252"/>
        <v>8.2923076923076913</v>
      </c>
      <c r="BR1094" s="10" t="str">
        <f t="shared" si="253"/>
        <v>-</v>
      </c>
      <c r="BS1094" s="9" t="str" cm="1">
        <f t="array" ref="BS1094">IF(BQ1094&lt;$K$45,"-",IF(BC1094&lt;0,_xll.Dce_5575_1121_SigmaCr1(AN1094,AG1094,$B$23,$D$23),"-"))</f>
        <v>-</v>
      </c>
      <c r="BT1094" s="10">
        <f t="shared" si="254"/>
        <v>0</v>
      </c>
      <c r="BU1094" s="7" t="str">
        <f t="shared" si="255"/>
        <v>OK</v>
      </c>
    </row>
    <row r="1095" spans="27:73">
      <c r="AA1095" s="6" t="s">
        <v>282</v>
      </c>
      <c r="AB1095" s="5" t="s">
        <v>283</v>
      </c>
      <c r="AC1095" s="5" t="s">
        <v>284</v>
      </c>
      <c r="AD1095" s="4">
        <v>11.38</v>
      </c>
      <c r="AE1095" s="4">
        <v>28</v>
      </c>
      <c r="AF1095" s="5">
        <v>114.3</v>
      </c>
      <c r="AG1095" s="5">
        <v>6.5000000000000009</v>
      </c>
      <c r="AH1095" s="6" t="str">
        <f t="shared" si="241"/>
        <v>114.3 x 6.5</v>
      </c>
      <c r="AI1095" s="11" cm="1">
        <f t="array" ref="AI1095">_xll.DCEPropSectPipe(AF1095, AG1095, "Area")</f>
        <v>2201.3139723703698</v>
      </c>
      <c r="AJ1095" s="151" cm="1">
        <f t="array" ref="AJ1095">_xll.DCEPropSectPipe(AF1095, AG1095, "Ix")</f>
        <v>3209265.3722516391</v>
      </c>
      <c r="AK1095" s="151" cm="1">
        <f t="array" ref="AK1095">_xll.DCEPropSectPipe(AF1095, AG1095, "W")</f>
        <v>56155.124623825708</v>
      </c>
      <c r="AL1095" s="151" cm="1">
        <f t="array" ref="AL1095">_xll.DCEPropSectPipe(AF1095, AG1095, "Sx")</f>
        <v>37813.500833333332</v>
      </c>
      <c r="AM1095" s="11">
        <f>2*Cal!AG1095</f>
        <v>13.000000000000002</v>
      </c>
      <c r="AN1095" s="11">
        <f t="shared" si="242"/>
        <v>53.9</v>
      </c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B1095" s="5" t="s">
        <v>309</v>
      </c>
      <c r="BC1095" s="3">
        <v>1304.1800780604378</v>
      </c>
      <c r="BD1095" s="3">
        <v>0</v>
      </c>
      <c r="BE1095" s="3">
        <v>0.54587379026845473</v>
      </c>
      <c r="BF1095" s="3">
        <v>6.6694544402769074</v>
      </c>
      <c r="BG1095" s="3">
        <v>0</v>
      </c>
      <c r="BH1095" s="153">
        <f t="shared" si="243"/>
        <v>6.6694544402769074</v>
      </c>
      <c r="BI1095" s="153">
        <f t="shared" si="244"/>
        <v>0.54587379026845473</v>
      </c>
      <c r="BJ1095" s="8">
        <f t="shared" si="245"/>
        <v>2.8212156021569244</v>
      </c>
      <c r="BK1095" s="8">
        <f t="shared" si="246"/>
        <v>0.56556382113319192</v>
      </c>
      <c r="BL1095" s="8">
        <f t="shared" si="247"/>
        <v>3.3867794232901165</v>
      </c>
      <c r="BM1095" s="8">
        <f t="shared" si="248"/>
        <v>4.0620274940697384E-3</v>
      </c>
      <c r="BN1095" s="7" t="str">
        <f t="shared" si="249"/>
        <v>O/S</v>
      </c>
      <c r="BO1095" s="9">
        <f t="shared" si="250"/>
        <v>0.56556382113319204</v>
      </c>
      <c r="BP1095" s="7" t="str">
        <f t="shared" si="251"/>
        <v>OK</v>
      </c>
      <c r="BQ1095" s="11">
        <f t="shared" si="252"/>
        <v>8.2923076923076913</v>
      </c>
      <c r="BR1095" s="10" t="str">
        <f t="shared" si="253"/>
        <v>-</v>
      </c>
      <c r="BS1095" s="9" t="str" cm="1">
        <f t="array" ref="BS1095">IF(BQ1095&lt;$K$45,"-",IF(BC1095&lt;0,_xll.Dce_5575_1121_SigmaCr1(AN1095,AG1095,$B$23,$D$23),"-"))</f>
        <v>-</v>
      </c>
      <c r="BT1095" s="10">
        <f t="shared" si="254"/>
        <v>0</v>
      </c>
      <c r="BU1095" s="7" t="str">
        <f t="shared" si="255"/>
        <v>OK</v>
      </c>
    </row>
    <row r="1096" spans="27:73">
      <c r="AA1096" s="6" t="s">
        <v>282</v>
      </c>
      <c r="AB1096" s="5" t="s">
        <v>283</v>
      </c>
      <c r="AC1096" s="5" t="s">
        <v>284</v>
      </c>
      <c r="AD1096" s="4">
        <v>11.81</v>
      </c>
      <c r="AE1096" s="4">
        <v>28</v>
      </c>
      <c r="AF1096" s="5">
        <v>114.3</v>
      </c>
      <c r="AG1096" s="5">
        <v>6.5000000000000009</v>
      </c>
      <c r="AH1096" s="6" t="str">
        <f t="shared" si="241"/>
        <v>114.3 x 6.5</v>
      </c>
      <c r="AI1096" s="11" cm="1">
        <f t="array" ref="AI1096">_xll.DCEPropSectPipe(AF1096, AG1096, "Area")</f>
        <v>2201.3139723703698</v>
      </c>
      <c r="AJ1096" s="151" cm="1">
        <f t="array" ref="AJ1096">_xll.DCEPropSectPipe(AF1096, AG1096, "Ix")</f>
        <v>3209265.3722516391</v>
      </c>
      <c r="AK1096" s="151" cm="1">
        <f t="array" ref="AK1096">_xll.DCEPropSectPipe(AF1096, AG1096, "W")</f>
        <v>56155.124623825708</v>
      </c>
      <c r="AL1096" s="151" cm="1">
        <f t="array" ref="AL1096">_xll.DCEPropSectPipe(AF1096, AG1096, "Sx")</f>
        <v>37813.500833333332</v>
      </c>
      <c r="AM1096" s="11">
        <f>2*Cal!AG1096</f>
        <v>13.000000000000002</v>
      </c>
      <c r="AN1096" s="11">
        <f t="shared" si="242"/>
        <v>53.9</v>
      </c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B1096" s="5" t="s">
        <v>309</v>
      </c>
      <c r="BC1096" s="3">
        <v>1304.1800780604378</v>
      </c>
      <c r="BD1096" s="3">
        <v>0</v>
      </c>
      <c r="BE1096" s="3">
        <v>0.62741748369651262</v>
      </c>
      <c r="BF1096" s="3">
        <v>6.4127969740970707</v>
      </c>
      <c r="BG1096" s="3">
        <v>0</v>
      </c>
      <c r="BH1096" s="153">
        <f t="shared" si="243"/>
        <v>6.4127969740970707</v>
      </c>
      <c r="BI1096" s="153">
        <f t="shared" si="244"/>
        <v>0.62741748369651262</v>
      </c>
      <c r="BJ1096" s="8">
        <f t="shared" si="245"/>
        <v>2.8212156021569244</v>
      </c>
      <c r="BK1096" s="8">
        <f t="shared" si="246"/>
        <v>0.54379949564077501</v>
      </c>
      <c r="BL1096" s="8">
        <f t="shared" si="247"/>
        <v>3.3650150977976994</v>
      </c>
      <c r="BM1096" s="8">
        <f t="shared" si="248"/>
        <v>4.6688210983383532E-3</v>
      </c>
      <c r="BN1096" s="7" t="str">
        <f t="shared" si="249"/>
        <v>O/S</v>
      </c>
      <c r="BO1096" s="9">
        <f t="shared" si="250"/>
        <v>0.54379949564077512</v>
      </c>
      <c r="BP1096" s="7" t="str">
        <f t="shared" si="251"/>
        <v>OK</v>
      </c>
      <c r="BQ1096" s="11">
        <f t="shared" si="252"/>
        <v>8.2923076923076913</v>
      </c>
      <c r="BR1096" s="10" t="str">
        <f t="shared" si="253"/>
        <v>-</v>
      </c>
      <c r="BS1096" s="9" t="str" cm="1">
        <f t="array" ref="BS1096">IF(BQ1096&lt;$K$45,"-",IF(BC1096&lt;0,_xll.Dce_5575_1121_SigmaCr1(AN1096,AG1096,$B$23,$D$23),"-"))</f>
        <v>-</v>
      </c>
      <c r="BT1096" s="10">
        <f t="shared" si="254"/>
        <v>0</v>
      </c>
      <c r="BU1096" s="7" t="str">
        <f t="shared" si="255"/>
        <v>OK</v>
      </c>
    </row>
    <row r="1097" spans="27:73">
      <c r="AA1097" s="6" t="s">
        <v>282</v>
      </c>
      <c r="AB1097" s="5" t="s">
        <v>283</v>
      </c>
      <c r="AC1097" s="5" t="s">
        <v>284</v>
      </c>
      <c r="AD1097" s="4">
        <v>12.25</v>
      </c>
      <c r="AE1097" s="4">
        <v>28</v>
      </c>
      <c r="AF1097" s="5">
        <v>114.3</v>
      </c>
      <c r="AG1097" s="5">
        <v>6.5000000000000009</v>
      </c>
      <c r="AH1097" s="6" t="str">
        <f t="shared" si="241"/>
        <v>114.3 x 6.5</v>
      </c>
      <c r="AI1097" s="11" cm="1">
        <f t="array" ref="AI1097">_xll.DCEPropSectPipe(AF1097, AG1097, "Area")</f>
        <v>2201.3139723703698</v>
      </c>
      <c r="AJ1097" s="151" cm="1">
        <f t="array" ref="AJ1097">_xll.DCEPropSectPipe(AF1097, AG1097, "Ix")</f>
        <v>3209265.3722516391</v>
      </c>
      <c r="AK1097" s="151" cm="1">
        <f t="array" ref="AK1097">_xll.DCEPropSectPipe(AF1097, AG1097, "W")</f>
        <v>56155.124623825708</v>
      </c>
      <c r="AL1097" s="151" cm="1">
        <f t="array" ref="AL1097">_xll.DCEPropSectPipe(AF1097, AG1097, "Sx")</f>
        <v>37813.500833333332</v>
      </c>
      <c r="AM1097" s="11">
        <f>2*Cal!AG1097</f>
        <v>13.000000000000002</v>
      </c>
      <c r="AN1097" s="11">
        <f t="shared" si="242"/>
        <v>53.9</v>
      </c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B1097" s="5" t="s">
        <v>309</v>
      </c>
      <c r="BC1097" s="3">
        <v>1304.1800780604378</v>
      </c>
      <c r="BD1097" s="3">
        <v>0</v>
      </c>
      <c r="BE1097" s="3">
        <v>0.70896117712457052</v>
      </c>
      <c r="BF1097" s="3">
        <v>6.120464142042457</v>
      </c>
      <c r="BG1097" s="3">
        <v>0</v>
      </c>
      <c r="BH1097" s="153">
        <f t="shared" si="243"/>
        <v>6.120464142042457</v>
      </c>
      <c r="BI1097" s="153">
        <f t="shared" si="244"/>
        <v>0.70896117712457052</v>
      </c>
      <c r="BJ1097" s="8">
        <f t="shared" si="245"/>
        <v>2.8212156021569244</v>
      </c>
      <c r="BK1097" s="8">
        <f t="shared" si="246"/>
        <v>0.51900993076406665</v>
      </c>
      <c r="BL1097" s="8">
        <f t="shared" si="247"/>
        <v>3.3402255329209911</v>
      </c>
      <c r="BM1097" s="8">
        <f t="shared" si="248"/>
        <v>5.275614702606967E-3</v>
      </c>
      <c r="BN1097" s="7" t="str">
        <f t="shared" si="249"/>
        <v>O/S</v>
      </c>
      <c r="BO1097" s="9">
        <f t="shared" si="250"/>
        <v>0.51900993076406676</v>
      </c>
      <c r="BP1097" s="7" t="str">
        <f t="shared" si="251"/>
        <v>OK</v>
      </c>
      <c r="BQ1097" s="11">
        <f t="shared" si="252"/>
        <v>8.2923076923076913</v>
      </c>
      <c r="BR1097" s="10" t="str">
        <f t="shared" si="253"/>
        <v>-</v>
      </c>
      <c r="BS1097" s="9" t="str" cm="1">
        <f t="array" ref="BS1097">IF(BQ1097&lt;$K$45,"-",IF(BC1097&lt;0,_xll.Dce_5575_1121_SigmaCr1(AN1097,AG1097,$B$23,$D$23),"-"))</f>
        <v>-</v>
      </c>
      <c r="BT1097" s="10">
        <f t="shared" si="254"/>
        <v>0</v>
      </c>
      <c r="BU1097" s="7" t="str">
        <f t="shared" si="255"/>
        <v>OK</v>
      </c>
    </row>
    <row r="1098" spans="27:73">
      <c r="AA1098" s="6" t="s">
        <v>282</v>
      </c>
      <c r="AB1098" s="5" t="s">
        <v>283</v>
      </c>
      <c r="AC1098" s="5" t="s">
        <v>284</v>
      </c>
      <c r="AD1098" s="4">
        <v>12.25</v>
      </c>
      <c r="AE1098" s="4">
        <v>28</v>
      </c>
      <c r="AF1098" s="5">
        <v>114.3</v>
      </c>
      <c r="AG1098" s="5">
        <v>6.5000000000000009</v>
      </c>
      <c r="AH1098" s="6" t="str">
        <f t="shared" si="241"/>
        <v>114.3 x 6.5</v>
      </c>
      <c r="AI1098" s="11" cm="1">
        <f t="array" ref="AI1098">_xll.DCEPropSectPipe(AF1098, AG1098, "Area")</f>
        <v>2201.3139723703698</v>
      </c>
      <c r="AJ1098" s="151" cm="1">
        <f t="array" ref="AJ1098">_xll.DCEPropSectPipe(AF1098, AG1098, "Ix")</f>
        <v>3209265.3722516391</v>
      </c>
      <c r="AK1098" s="151" cm="1">
        <f t="array" ref="AK1098">_xll.DCEPropSectPipe(AF1098, AG1098, "W")</f>
        <v>56155.124623825708</v>
      </c>
      <c r="AL1098" s="151" cm="1">
        <f t="array" ref="AL1098">_xll.DCEPropSectPipe(AF1098, AG1098, "Sx")</f>
        <v>37813.500833333332</v>
      </c>
      <c r="AM1098" s="11">
        <f>2*Cal!AG1098</f>
        <v>13.000000000000002</v>
      </c>
      <c r="AN1098" s="11">
        <f t="shared" si="242"/>
        <v>53.9</v>
      </c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B1098" s="5" t="s">
        <v>309</v>
      </c>
      <c r="BC1098" s="3">
        <v>1304.1800780604378</v>
      </c>
      <c r="BD1098" s="3">
        <v>0</v>
      </c>
      <c r="BE1098" s="3">
        <v>-1.1844875743888379</v>
      </c>
      <c r="BF1098" s="3">
        <v>6.1204641420425014</v>
      </c>
      <c r="BG1098" s="3">
        <v>0</v>
      </c>
      <c r="BH1098" s="153">
        <f t="shared" si="243"/>
        <v>6.1204641420425014</v>
      </c>
      <c r="BI1098" s="153">
        <f t="shared" si="244"/>
        <v>1.1844875743888379</v>
      </c>
      <c r="BJ1098" s="8">
        <f t="shared" si="245"/>
        <v>2.8212156021569244</v>
      </c>
      <c r="BK1098" s="8">
        <f t="shared" si="246"/>
        <v>0.51900993076407054</v>
      </c>
      <c r="BL1098" s="8">
        <f t="shared" si="247"/>
        <v>3.3402255329209947</v>
      </c>
      <c r="BM1098" s="8">
        <f t="shared" si="248"/>
        <v>8.8141639685342475E-3</v>
      </c>
      <c r="BN1098" s="7" t="str">
        <f t="shared" si="249"/>
        <v>O/S</v>
      </c>
      <c r="BO1098" s="9">
        <f t="shared" si="250"/>
        <v>0.51900993076407054</v>
      </c>
      <c r="BP1098" s="7" t="str">
        <f t="shared" si="251"/>
        <v>OK</v>
      </c>
      <c r="BQ1098" s="11">
        <f t="shared" si="252"/>
        <v>8.2923076923076913</v>
      </c>
      <c r="BR1098" s="10" t="str">
        <f t="shared" si="253"/>
        <v>-</v>
      </c>
      <c r="BS1098" s="9" t="str" cm="1">
        <f t="array" ref="BS1098">IF(BQ1098&lt;$K$45,"-",IF(BC1098&lt;0,_xll.Dce_5575_1121_SigmaCr1(AN1098,AG1098,$B$23,$D$23),"-"))</f>
        <v>-</v>
      </c>
      <c r="BT1098" s="10">
        <f t="shared" si="254"/>
        <v>0</v>
      </c>
      <c r="BU1098" s="7" t="str">
        <f t="shared" si="255"/>
        <v>OK</v>
      </c>
    </row>
    <row r="1099" spans="27:73">
      <c r="AA1099" s="6" t="s">
        <v>282</v>
      </c>
      <c r="AB1099" s="5" t="s">
        <v>283</v>
      </c>
      <c r="AC1099" s="5" t="s">
        <v>284</v>
      </c>
      <c r="AD1099" s="4">
        <v>12.69</v>
      </c>
      <c r="AE1099" s="4">
        <v>28</v>
      </c>
      <c r="AF1099" s="5">
        <v>114.3</v>
      </c>
      <c r="AG1099" s="5">
        <v>6.5000000000000009</v>
      </c>
      <c r="AH1099" s="6" t="str">
        <f t="shared" si="241"/>
        <v>114.3 x 6.5</v>
      </c>
      <c r="AI1099" s="11" cm="1">
        <f t="array" ref="AI1099">_xll.DCEPropSectPipe(AF1099, AG1099, "Area")</f>
        <v>2201.3139723703698</v>
      </c>
      <c r="AJ1099" s="151" cm="1">
        <f t="array" ref="AJ1099">_xll.DCEPropSectPipe(AF1099, AG1099, "Ix")</f>
        <v>3209265.3722516391</v>
      </c>
      <c r="AK1099" s="151" cm="1">
        <f t="array" ref="AK1099">_xll.DCEPropSectPipe(AF1099, AG1099, "W")</f>
        <v>56155.124623825708</v>
      </c>
      <c r="AL1099" s="151" cm="1">
        <f t="array" ref="AL1099">_xll.DCEPropSectPipe(AF1099, AG1099, "Sx")</f>
        <v>37813.500833333332</v>
      </c>
      <c r="AM1099" s="11">
        <f>2*Cal!AG1099</f>
        <v>13.000000000000002</v>
      </c>
      <c r="AN1099" s="11">
        <f t="shared" si="242"/>
        <v>53.9</v>
      </c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B1099" s="5" t="s">
        <v>309</v>
      </c>
      <c r="BC1099" s="3">
        <v>1304.1800780604378</v>
      </c>
      <c r="BD1099" s="3">
        <v>0</v>
      </c>
      <c r="BE1099" s="3">
        <v>-1.1029438809607801</v>
      </c>
      <c r="BF1099" s="3">
        <v>6.6208397729002293</v>
      </c>
      <c r="BG1099" s="3">
        <v>0</v>
      </c>
      <c r="BH1099" s="153">
        <f t="shared" si="243"/>
        <v>6.6208397729002293</v>
      </c>
      <c r="BI1099" s="153">
        <f t="shared" si="244"/>
        <v>1.1029438809607801</v>
      </c>
      <c r="BJ1099" s="8">
        <f t="shared" si="245"/>
        <v>2.8212156021569244</v>
      </c>
      <c r="BK1099" s="8">
        <f t="shared" si="246"/>
        <v>0.56144134045791616</v>
      </c>
      <c r="BL1099" s="8">
        <f t="shared" si="247"/>
        <v>3.3826569426148403</v>
      </c>
      <c r="BM1099" s="8">
        <f t="shared" si="248"/>
        <v>8.2073703642656336E-3</v>
      </c>
      <c r="BN1099" s="7" t="str">
        <f t="shared" si="249"/>
        <v>O/S</v>
      </c>
      <c r="BO1099" s="9">
        <f t="shared" si="250"/>
        <v>0.56144134045791627</v>
      </c>
      <c r="BP1099" s="7" t="str">
        <f t="shared" si="251"/>
        <v>OK</v>
      </c>
      <c r="BQ1099" s="11">
        <f t="shared" si="252"/>
        <v>8.2923076923076913</v>
      </c>
      <c r="BR1099" s="10" t="str">
        <f t="shared" si="253"/>
        <v>-</v>
      </c>
      <c r="BS1099" s="9" t="str" cm="1">
        <f t="array" ref="BS1099">IF(BQ1099&lt;$K$45,"-",IF(BC1099&lt;0,_xll.Dce_5575_1121_SigmaCr1(AN1099,AG1099,$B$23,$D$23),"-"))</f>
        <v>-</v>
      </c>
      <c r="BT1099" s="10">
        <f t="shared" si="254"/>
        <v>0</v>
      </c>
      <c r="BU1099" s="7" t="str">
        <f t="shared" si="255"/>
        <v>OK</v>
      </c>
    </row>
    <row r="1100" spans="27:73">
      <c r="AA1100" s="6" t="s">
        <v>282</v>
      </c>
      <c r="AB1100" s="5" t="s">
        <v>283</v>
      </c>
      <c r="AC1100" s="5" t="s">
        <v>284</v>
      </c>
      <c r="AD1100" s="4">
        <v>13.12</v>
      </c>
      <c r="AE1100" s="4">
        <v>28</v>
      </c>
      <c r="AF1100" s="5">
        <v>114.3</v>
      </c>
      <c r="AG1100" s="5">
        <v>6.5000000000000009</v>
      </c>
      <c r="AH1100" s="6" t="str">
        <f t="shared" si="241"/>
        <v>114.3 x 6.5</v>
      </c>
      <c r="AI1100" s="11" cm="1">
        <f t="array" ref="AI1100">_xll.DCEPropSectPipe(AF1100, AG1100, "Area")</f>
        <v>2201.3139723703698</v>
      </c>
      <c r="AJ1100" s="151" cm="1">
        <f t="array" ref="AJ1100">_xll.DCEPropSectPipe(AF1100, AG1100, "Ix")</f>
        <v>3209265.3722516391</v>
      </c>
      <c r="AK1100" s="151" cm="1">
        <f t="array" ref="AK1100">_xll.DCEPropSectPipe(AF1100, AG1100, "W")</f>
        <v>56155.124623825708</v>
      </c>
      <c r="AL1100" s="151" cm="1">
        <f t="array" ref="AL1100">_xll.DCEPropSectPipe(AF1100, AG1100, "Sx")</f>
        <v>37813.500833333332</v>
      </c>
      <c r="AM1100" s="11">
        <f>2*Cal!AG1100</f>
        <v>13.000000000000002</v>
      </c>
      <c r="AN1100" s="11">
        <f t="shared" si="242"/>
        <v>53.9</v>
      </c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B1100" s="5" t="s">
        <v>309</v>
      </c>
      <c r="BC1100" s="3">
        <v>1304.1800780604378</v>
      </c>
      <c r="BD1100" s="3">
        <v>0</v>
      </c>
      <c r="BE1100" s="3">
        <v>-1.0214001875327221</v>
      </c>
      <c r="BF1100" s="3">
        <v>7.0855400378831819</v>
      </c>
      <c r="BG1100" s="3">
        <v>0</v>
      </c>
      <c r="BH1100" s="153">
        <f t="shared" si="243"/>
        <v>7.0855400378831819</v>
      </c>
      <c r="BI1100" s="153">
        <f t="shared" si="244"/>
        <v>1.0214001875327221</v>
      </c>
      <c r="BJ1100" s="8">
        <f t="shared" si="245"/>
        <v>2.8212156021569244</v>
      </c>
      <c r="BK1100" s="8">
        <f t="shared" si="246"/>
        <v>0.60084751076747056</v>
      </c>
      <c r="BL1100" s="8">
        <f t="shared" si="247"/>
        <v>3.4220631129243948</v>
      </c>
      <c r="BM1100" s="8">
        <f t="shared" si="248"/>
        <v>7.6005767599970214E-3</v>
      </c>
      <c r="BN1100" s="7" t="str">
        <f t="shared" si="249"/>
        <v>O/S</v>
      </c>
      <c r="BO1100" s="9">
        <f t="shared" si="250"/>
        <v>0.60084751076747067</v>
      </c>
      <c r="BP1100" s="7" t="str">
        <f t="shared" si="251"/>
        <v>OK</v>
      </c>
      <c r="BQ1100" s="11">
        <f t="shared" si="252"/>
        <v>8.2923076923076913</v>
      </c>
      <c r="BR1100" s="10" t="str">
        <f t="shared" si="253"/>
        <v>-</v>
      </c>
      <c r="BS1100" s="9" t="str" cm="1">
        <f t="array" ref="BS1100">IF(BQ1100&lt;$K$45,"-",IF(BC1100&lt;0,_xll.Dce_5575_1121_SigmaCr1(AN1100,AG1100,$B$23,$D$23),"-"))</f>
        <v>-</v>
      </c>
      <c r="BT1100" s="10">
        <f t="shared" si="254"/>
        <v>0</v>
      </c>
      <c r="BU1100" s="7" t="str">
        <f t="shared" si="255"/>
        <v>OK</v>
      </c>
    </row>
    <row r="1101" spans="27:73">
      <c r="AA1101" s="6" t="s">
        <v>282</v>
      </c>
      <c r="AB1101" s="5" t="s">
        <v>283</v>
      </c>
      <c r="AC1101" s="5" t="s">
        <v>284</v>
      </c>
      <c r="AD1101" s="4">
        <v>13.56</v>
      </c>
      <c r="AE1101" s="4">
        <v>28</v>
      </c>
      <c r="AF1101" s="5">
        <v>114.3</v>
      </c>
      <c r="AG1101" s="5">
        <v>6.5000000000000009</v>
      </c>
      <c r="AH1101" s="6" t="str">
        <f t="shared" si="241"/>
        <v>114.3 x 6.5</v>
      </c>
      <c r="AI1101" s="11" cm="1">
        <f t="array" ref="AI1101">_xll.DCEPropSectPipe(AF1101, AG1101, "Area")</f>
        <v>2201.3139723703698</v>
      </c>
      <c r="AJ1101" s="151" cm="1">
        <f t="array" ref="AJ1101">_xll.DCEPropSectPipe(AF1101, AG1101, "Ix")</f>
        <v>3209265.3722516391</v>
      </c>
      <c r="AK1101" s="151" cm="1">
        <f t="array" ref="AK1101">_xll.DCEPropSectPipe(AF1101, AG1101, "W")</f>
        <v>56155.124623825708</v>
      </c>
      <c r="AL1101" s="151" cm="1">
        <f t="array" ref="AL1101">_xll.DCEPropSectPipe(AF1101, AG1101, "Sx")</f>
        <v>37813.500833333332</v>
      </c>
      <c r="AM1101" s="11">
        <f>2*Cal!AG1101</f>
        <v>13.000000000000002</v>
      </c>
      <c r="AN1101" s="11">
        <f t="shared" si="242"/>
        <v>53.9</v>
      </c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B1101" s="5" t="s">
        <v>309</v>
      </c>
      <c r="BC1101" s="3">
        <v>1304.1800780604378</v>
      </c>
      <c r="BD1101" s="3">
        <v>0</v>
      </c>
      <c r="BE1101" s="3">
        <v>-0.93985649410466421</v>
      </c>
      <c r="BF1101" s="3">
        <v>7.514564936991361</v>
      </c>
      <c r="BG1101" s="3">
        <v>0</v>
      </c>
      <c r="BH1101" s="153">
        <f t="shared" si="243"/>
        <v>7.514564936991361</v>
      </c>
      <c r="BI1101" s="153">
        <f t="shared" si="244"/>
        <v>0.93985649410466421</v>
      </c>
      <c r="BJ1101" s="8">
        <f t="shared" si="245"/>
        <v>2.8212156021569244</v>
      </c>
      <c r="BK1101" s="8">
        <f t="shared" si="246"/>
        <v>0.63722844169273374</v>
      </c>
      <c r="BL1101" s="8">
        <f t="shared" si="247"/>
        <v>3.4584440438496582</v>
      </c>
      <c r="BM1101" s="8">
        <f t="shared" si="248"/>
        <v>6.9937831557284067E-3</v>
      </c>
      <c r="BN1101" s="7" t="str">
        <f t="shared" si="249"/>
        <v>O/S</v>
      </c>
      <c r="BO1101" s="9">
        <f t="shared" si="250"/>
        <v>0.63722844169273385</v>
      </c>
      <c r="BP1101" s="7" t="str">
        <f t="shared" si="251"/>
        <v>OK</v>
      </c>
      <c r="BQ1101" s="11">
        <f t="shared" si="252"/>
        <v>8.2923076923076913</v>
      </c>
      <c r="BR1101" s="10" t="str">
        <f t="shared" si="253"/>
        <v>-</v>
      </c>
      <c r="BS1101" s="9" t="str" cm="1">
        <f t="array" ref="BS1101">IF(BQ1101&lt;$K$45,"-",IF(BC1101&lt;0,_xll.Dce_5575_1121_SigmaCr1(AN1101,AG1101,$B$23,$D$23),"-"))</f>
        <v>-</v>
      </c>
      <c r="BT1101" s="10">
        <f t="shared" si="254"/>
        <v>0</v>
      </c>
      <c r="BU1101" s="7" t="str">
        <f t="shared" si="255"/>
        <v>OK</v>
      </c>
    </row>
    <row r="1102" spans="27:73">
      <c r="AA1102" s="6" t="s">
        <v>282</v>
      </c>
      <c r="AB1102" s="5" t="s">
        <v>283</v>
      </c>
      <c r="AC1102" s="5" t="s">
        <v>284</v>
      </c>
      <c r="AD1102" s="4">
        <v>14</v>
      </c>
      <c r="AE1102" s="4">
        <v>28</v>
      </c>
      <c r="AF1102" s="5">
        <v>114.3</v>
      </c>
      <c r="AG1102" s="5">
        <v>6.5000000000000009</v>
      </c>
      <c r="AH1102" s="6" t="str">
        <f t="shared" si="241"/>
        <v>114.3 x 6.5</v>
      </c>
      <c r="AI1102" s="11" cm="1">
        <f t="array" ref="AI1102">_xll.DCEPropSectPipe(AF1102, AG1102, "Area")</f>
        <v>2201.3139723703698</v>
      </c>
      <c r="AJ1102" s="151" cm="1">
        <f t="array" ref="AJ1102">_xll.DCEPropSectPipe(AF1102, AG1102, "Ix")</f>
        <v>3209265.3722516391</v>
      </c>
      <c r="AK1102" s="151" cm="1">
        <f t="array" ref="AK1102">_xll.DCEPropSectPipe(AF1102, AG1102, "W")</f>
        <v>56155.124623825708</v>
      </c>
      <c r="AL1102" s="151" cm="1">
        <f t="array" ref="AL1102">_xll.DCEPropSectPipe(AF1102, AG1102, "Sx")</f>
        <v>37813.500833333332</v>
      </c>
      <c r="AM1102" s="11">
        <f>2*Cal!AG1102</f>
        <v>13.000000000000002</v>
      </c>
      <c r="AN1102" s="11">
        <f t="shared" si="242"/>
        <v>53.9</v>
      </c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B1102" s="5" t="s">
        <v>309</v>
      </c>
      <c r="BC1102" s="3">
        <v>1304.1800780604378</v>
      </c>
      <c r="BD1102" s="3">
        <v>0</v>
      </c>
      <c r="BE1102" s="3">
        <v>-0.85831280067660631</v>
      </c>
      <c r="BF1102" s="3">
        <v>7.907914470224763</v>
      </c>
      <c r="BG1102" s="3">
        <v>0</v>
      </c>
      <c r="BH1102" s="153">
        <f t="shared" si="243"/>
        <v>7.907914470224763</v>
      </c>
      <c r="BI1102" s="153">
        <f t="shared" si="244"/>
        <v>0.85831280067660631</v>
      </c>
      <c r="BJ1102" s="8">
        <f t="shared" si="245"/>
        <v>2.8212156021569244</v>
      </c>
      <c r="BK1102" s="8">
        <f t="shared" si="246"/>
        <v>0.67058413323370547</v>
      </c>
      <c r="BL1102" s="8">
        <f t="shared" si="247"/>
        <v>3.4917997353906296</v>
      </c>
      <c r="BM1102" s="8">
        <f t="shared" si="248"/>
        <v>6.3869895514597928E-3</v>
      </c>
      <c r="BN1102" s="7" t="str">
        <f t="shared" si="249"/>
        <v>O/S</v>
      </c>
      <c r="BO1102" s="9">
        <f t="shared" si="250"/>
        <v>0.67058413323370547</v>
      </c>
      <c r="BP1102" s="7" t="str">
        <f t="shared" si="251"/>
        <v>OK</v>
      </c>
      <c r="BQ1102" s="11">
        <f t="shared" si="252"/>
        <v>8.2923076923076913</v>
      </c>
      <c r="BR1102" s="10" t="str">
        <f t="shared" si="253"/>
        <v>-</v>
      </c>
      <c r="BS1102" s="9" t="str" cm="1">
        <f t="array" ref="BS1102">IF(BQ1102&lt;$K$45,"-",IF(BC1102&lt;0,_xll.Dce_5575_1121_SigmaCr1(AN1102,AG1102,$B$23,$D$23),"-"))</f>
        <v>-</v>
      </c>
      <c r="BT1102" s="10">
        <f t="shared" si="254"/>
        <v>0</v>
      </c>
      <c r="BU1102" s="7" t="str">
        <f t="shared" si="255"/>
        <v>OK</v>
      </c>
    </row>
    <row r="1103" spans="27:73">
      <c r="AA1103" s="6" t="s">
        <v>282</v>
      </c>
      <c r="AB1103" s="5" t="s">
        <v>283</v>
      </c>
      <c r="AC1103" s="5" t="s">
        <v>284</v>
      </c>
      <c r="AD1103" s="4">
        <v>14</v>
      </c>
      <c r="AE1103" s="4">
        <v>28</v>
      </c>
      <c r="AF1103" s="5">
        <v>114.3</v>
      </c>
      <c r="AG1103" s="5">
        <v>6.5000000000000009</v>
      </c>
      <c r="AH1103" s="6" t="str">
        <f t="shared" si="241"/>
        <v>114.3 x 6.5</v>
      </c>
      <c r="AI1103" s="11" cm="1">
        <f t="array" ref="AI1103">_xll.DCEPropSectPipe(AF1103, AG1103, "Area")</f>
        <v>2201.3139723703698</v>
      </c>
      <c r="AJ1103" s="151" cm="1">
        <f t="array" ref="AJ1103">_xll.DCEPropSectPipe(AF1103, AG1103, "Ix")</f>
        <v>3209265.3722516391</v>
      </c>
      <c r="AK1103" s="151" cm="1">
        <f t="array" ref="AK1103">_xll.DCEPropSectPipe(AF1103, AG1103, "W")</f>
        <v>56155.124623825708</v>
      </c>
      <c r="AL1103" s="151" cm="1">
        <f t="array" ref="AL1103">_xll.DCEPropSectPipe(AF1103, AG1103, "Sx")</f>
        <v>37813.500833333332</v>
      </c>
      <c r="AM1103" s="11">
        <f>2*Cal!AG1103</f>
        <v>13.000000000000002</v>
      </c>
      <c r="AN1103" s="11">
        <f t="shared" si="242"/>
        <v>53.9</v>
      </c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B1103" s="5" t="s">
        <v>309</v>
      </c>
      <c r="BC1103" s="3">
        <v>1304.1800780604233</v>
      </c>
      <c r="BD1103" s="3">
        <v>0</v>
      </c>
      <c r="BE1103" s="3">
        <v>0.85831280067659554</v>
      </c>
      <c r="BF1103" s="3">
        <v>7.9079144702245854</v>
      </c>
      <c r="BG1103" s="3">
        <v>0</v>
      </c>
      <c r="BH1103" s="153">
        <f t="shared" si="243"/>
        <v>7.9079144702245854</v>
      </c>
      <c r="BI1103" s="153">
        <f t="shared" si="244"/>
        <v>0.85831280067659554</v>
      </c>
      <c r="BJ1103" s="8">
        <f t="shared" si="245"/>
        <v>2.8212156021568924</v>
      </c>
      <c r="BK1103" s="8">
        <f t="shared" si="246"/>
        <v>0.67058413323369037</v>
      </c>
      <c r="BL1103" s="8">
        <f t="shared" si="247"/>
        <v>3.4917997353905825</v>
      </c>
      <c r="BM1103" s="8">
        <f t="shared" si="248"/>
        <v>6.3869895514597121E-3</v>
      </c>
      <c r="BN1103" s="7" t="str">
        <f t="shared" si="249"/>
        <v>O/S</v>
      </c>
      <c r="BO1103" s="9">
        <f t="shared" si="250"/>
        <v>0.67058413323369048</v>
      </c>
      <c r="BP1103" s="7" t="str">
        <f t="shared" si="251"/>
        <v>OK</v>
      </c>
      <c r="BQ1103" s="11">
        <f t="shared" si="252"/>
        <v>8.2923076923076913</v>
      </c>
      <c r="BR1103" s="10" t="str">
        <f t="shared" si="253"/>
        <v>-</v>
      </c>
      <c r="BS1103" s="9" t="str" cm="1">
        <f t="array" ref="BS1103">IF(BQ1103&lt;$K$45,"-",IF(BC1103&lt;0,_xll.Dce_5575_1121_SigmaCr1(AN1103,AG1103,$B$23,$D$23),"-"))</f>
        <v>-</v>
      </c>
      <c r="BT1103" s="10">
        <f t="shared" si="254"/>
        <v>0</v>
      </c>
      <c r="BU1103" s="7" t="str">
        <f t="shared" si="255"/>
        <v>OK</v>
      </c>
    </row>
    <row r="1104" spans="27:73">
      <c r="AA1104" s="6" t="s">
        <v>282</v>
      </c>
      <c r="AB1104" s="5" t="s">
        <v>283</v>
      </c>
      <c r="AC1104" s="5" t="s">
        <v>284</v>
      </c>
      <c r="AD1104" s="4">
        <v>14.44</v>
      </c>
      <c r="AE1104" s="4">
        <v>28</v>
      </c>
      <c r="AF1104" s="5">
        <v>114.3</v>
      </c>
      <c r="AG1104" s="5">
        <v>6.5000000000000009</v>
      </c>
      <c r="AH1104" s="6" t="str">
        <f t="shared" si="241"/>
        <v>114.3 x 6.5</v>
      </c>
      <c r="AI1104" s="11" cm="1">
        <f t="array" ref="AI1104">_xll.DCEPropSectPipe(AF1104, AG1104, "Area")</f>
        <v>2201.3139723703698</v>
      </c>
      <c r="AJ1104" s="151" cm="1">
        <f t="array" ref="AJ1104">_xll.DCEPropSectPipe(AF1104, AG1104, "Ix")</f>
        <v>3209265.3722516391</v>
      </c>
      <c r="AK1104" s="151" cm="1">
        <f t="array" ref="AK1104">_xll.DCEPropSectPipe(AF1104, AG1104, "W")</f>
        <v>56155.124623825708</v>
      </c>
      <c r="AL1104" s="151" cm="1">
        <f t="array" ref="AL1104">_xll.DCEPropSectPipe(AF1104, AG1104, "Sx")</f>
        <v>37813.500833333332</v>
      </c>
      <c r="AM1104" s="11">
        <f>2*Cal!AG1104</f>
        <v>13.000000000000002</v>
      </c>
      <c r="AN1104" s="11">
        <f t="shared" si="242"/>
        <v>53.9</v>
      </c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B1104" s="5" t="s">
        <v>309</v>
      </c>
      <c r="BC1104" s="3">
        <v>1304.1800780604233</v>
      </c>
      <c r="BD1104" s="3">
        <v>0</v>
      </c>
      <c r="BE1104" s="3">
        <v>0.93985649410465344</v>
      </c>
      <c r="BF1104" s="3">
        <v>7.5145649369911878</v>
      </c>
      <c r="BG1104" s="3">
        <v>0</v>
      </c>
      <c r="BH1104" s="153">
        <f t="shared" si="243"/>
        <v>7.5145649369911878</v>
      </c>
      <c r="BI1104" s="153">
        <f t="shared" si="244"/>
        <v>0.93985649410465344</v>
      </c>
      <c r="BJ1104" s="8">
        <f t="shared" si="245"/>
        <v>2.8212156021568924</v>
      </c>
      <c r="BK1104" s="8">
        <f t="shared" si="246"/>
        <v>0.63722844169271908</v>
      </c>
      <c r="BL1104" s="8">
        <f t="shared" si="247"/>
        <v>3.4584440438496116</v>
      </c>
      <c r="BM1104" s="8">
        <f t="shared" si="248"/>
        <v>6.993783155728326E-3</v>
      </c>
      <c r="BN1104" s="7" t="str">
        <f t="shared" si="249"/>
        <v>O/S</v>
      </c>
      <c r="BO1104" s="9">
        <f t="shared" si="250"/>
        <v>0.63722844169271919</v>
      </c>
      <c r="BP1104" s="7" t="str">
        <f t="shared" si="251"/>
        <v>OK</v>
      </c>
      <c r="BQ1104" s="11">
        <f t="shared" si="252"/>
        <v>8.2923076923076913</v>
      </c>
      <c r="BR1104" s="10" t="str">
        <f t="shared" si="253"/>
        <v>-</v>
      </c>
      <c r="BS1104" s="9" t="str" cm="1">
        <f t="array" ref="BS1104">IF(BQ1104&lt;$K$45,"-",IF(BC1104&lt;0,_xll.Dce_5575_1121_SigmaCr1(AN1104,AG1104,$B$23,$D$23),"-"))</f>
        <v>-</v>
      </c>
      <c r="BT1104" s="10">
        <f t="shared" si="254"/>
        <v>0</v>
      </c>
      <c r="BU1104" s="7" t="str">
        <f t="shared" si="255"/>
        <v>OK</v>
      </c>
    </row>
    <row r="1105" spans="27:73">
      <c r="AA1105" s="6" t="s">
        <v>282</v>
      </c>
      <c r="AB1105" s="5" t="s">
        <v>283</v>
      </c>
      <c r="AC1105" s="5" t="s">
        <v>284</v>
      </c>
      <c r="AD1105" s="4">
        <v>14.88</v>
      </c>
      <c r="AE1105" s="4">
        <v>28</v>
      </c>
      <c r="AF1105" s="5">
        <v>114.3</v>
      </c>
      <c r="AG1105" s="5">
        <v>6.5000000000000009</v>
      </c>
      <c r="AH1105" s="6" t="str">
        <f t="shared" si="241"/>
        <v>114.3 x 6.5</v>
      </c>
      <c r="AI1105" s="11" cm="1">
        <f t="array" ref="AI1105">_xll.DCEPropSectPipe(AF1105, AG1105, "Area")</f>
        <v>2201.3139723703698</v>
      </c>
      <c r="AJ1105" s="151" cm="1">
        <f t="array" ref="AJ1105">_xll.DCEPropSectPipe(AF1105, AG1105, "Ix")</f>
        <v>3209265.3722516391</v>
      </c>
      <c r="AK1105" s="151" cm="1">
        <f t="array" ref="AK1105">_xll.DCEPropSectPipe(AF1105, AG1105, "W")</f>
        <v>56155.124623825708</v>
      </c>
      <c r="AL1105" s="151" cm="1">
        <f t="array" ref="AL1105">_xll.DCEPropSectPipe(AF1105, AG1105, "Sx")</f>
        <v>37813.500833333332</v>
      </c>
      <c r="AM1105" s="11">
        <f>2*Cal!AG1105</f>
        <v>13.000000000000002</v>
      </c>
      <c r="AN1105" s="11">
        <f t="shared" si="242"/>
        <v>53.9</v>
      </c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B1105" s="5" t="s">
        <v>309</v>
      </c>
      <c r="BC1105" s="3">
        <v>1304.1800780604233</v>
      </c>
      <c r="BD1105" s="3">
        <v>0</v>
      </c>
      <c r="BE1105" s="3">
        <v>1.0214001875327114</v>
      </c>
      <c r="BF1105" s="3">
        <v>7.0855400378830131</v>
      </c>
      <c r="BG1105" s="3">
        <v>0</v>
      </c>
      <c r="BH1105" s="153">
        <f t="shared" si="243"/>
        <v>7.0855400378830131</v>
      </c>
      <c r="BI1105" s="153">
        <f t="shared" si="244"/>
        <v>1.0214001875327114</v>
      </c>
      <c r="BJ1105" s="8">
        <f t="shared" si="245"/>
        <v>2.8212156021568924</v>
      </c>
      <c r="BK1105" s="8">
        <f t="shared" si="246"/>
        <v>0.60084751076745624</v>
      </c>
      <c r="BL1105" s="8">
        <f t="shared" si="247"/>
        <v>3.4220631129243486</v>
      </c>
      <c r="BM1105" s="8">
        <f t="shared" si="248"/>
        <v>7.6005767599969416E-3</v>
      </c>
      <c r="BN1105" s="7" t="str">
        <f t="shared" si="249"/>
        <v>O/S</v>
      </c>
      <c r="BO1105" s="9">
        <f t="shared" si="250"/>
        <v>0.60084751076745635</v>
      </c>
      <c r="BP1105" s="7" t="str">
        <f t="shared" si="251"/>
        <v>OK</v>
      </c>
      <c r="BQ1105" s="11">
        <f t="shared" si="252"/>
        <v>8.2923076923076913</v>
      </c>
      <c r="BR1105" s="10" t="str">
        <f t="shared" si="253"/>
        <v>-</v>
      </c>
      <c r="BS1105" s="9" t="str" cm="1">
        <f t="array" ref="BS1105">IF(BQ1105&lt;$K$45,"-",IF(BC1105&lt;0,_xll.Dce_5575_1121_SigmaCr1(AN1105,AG1105,$B$23,$D$23),"-"))</f>
        <v>-</v>
      </c>
      <c r="BT1105" s="10">
        <f t="shared" si="254"/>
        <v>0</v>
      </c>
      <c r="BU1105" s="7" t="str">
        <f t="shared" si="255"/>
        <v>OK</v>
      </c>
    </row>
    <row r="1106" spans="27:73">
      <c r="AA1106" s="6" t="s">
        <v>282</v>
      </c>
      <c r="AB1106" s="5" t="s">
        <v>283</v>
      </c>
      <c r="AC1106" s="5" t="s">
        <v>284</v>
      </c>
      <c r="AD1106" s="4">
        <v>15.31</v>
      </c>
      <c r="AE1106" s="4">
        <v>28</v>
      </c>
      <c r="AF1106" s="5">
        <v>114.3</v>
      </c>
      <c r="AG1106" s="5">
        <v>6.5000000000000009</v>
      </c>
      <c r="AH1106" s="6" t="str">
        <f t="shared" si="241"/>
        <v>114.3 x 6.5</v>
      </c>
      <c r="AI1106" s="11" cm="1">
        <f t="array" ref="AI1106">_xll.DCEPropSectPipe(AF1106, AG1106, "Area")</f>
        <v>2201.3139723703698</v>
      </c>
      <c r="AJ1106" s="151" cm="1">
        <f t="array" ref="AJ1106">_xll.DCEPropSectPipe(AF1106, AG1106, "Ix")</f>
        <v>3209265.3722516391</v>
      </c>
      <c r="AK1106" s="151" cm="1">
        <f t="array" ref="AK1106">_xll.DCEPropSectPipe(AF1106, AG1106, "W")</f>
        <v>56155.124623825708</v>
      </c>
      <c r="AL1106" s="151" cm="1">
        <f t="array" ref="AL1106">_xll.DCEPropSectPipe(AF1106, AG1106, "Sx")</f>
        <v>37813.500833333332</v>
      </c>
      <c r="AM1106" s="11">
        <f>2*Cal!AG1106</f>
        <v>13.000000000000002</v>
      </c>
      <c r="AN1106" s="11">
        <f t="shared" si="242"/>
        <v>53.9</v>
      </c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B1106" s="5" t="s">
        <v>309</v>
      </c>
      <c r="BC1106" s="3">
        <v>1304.1800780604233</v>
      </c>
      <c r="BD1106" s="3">
        <v>0</v>
      </c>
      <c r="BE1106" s="3">
        <v>1.1029438809607692</v>
      </c>
      <c r="BF1106" s="3">
        <v>6.620839772900065</v>
      </c>
      <c r="BG1106" s="3">
        <v>0</v>
      </c>
      <c r="BH1106" s="153">
        <f t="shared" si="243"/>
        <v>6.620839772900065</v>
      </c>
      <c r="BI1106" s="153">
        <f t="shared" si="244"/>
        <v>1.1029438809607692</v>
      </c>
      <c r="BJ1106" s="8">
        <f t="shared" si="245"/>
        <v>2.8212156021568924</v>
      </c>
      <c r="BK1106" s="8">
        <f t="shared" si="246"/>
        <v>0.56144134045790228</v>
      </c>
      <c r="BL1106" s="8">
        <f t="shared" si="247"/>
        <v>3.3826569426147945</v>
      </c>
      <c r="BM1106" s="8">
        <f t="shared" si="248"/>
        <v>8.2073703642655555E-3</v>
      </c>
      <c r="BN1106" s="7" t="str">
        <f t="shared" si="249"/>
        <v>O/S</v>
      </c>
      <c r="BO1106" s="9">
        <f t="shared" si="250"/>
        <v>0.56144134045790239</v>
      </c>
      <c r="BP1106" s="7" t="str">
        <f t="shared" si="251"/>
        <v>OK</v>
      </c>
      <c r="BQ1106" s="11">
        <f t="shared" si="252"/>
        <v>8.2923076923076913</v>
      </c>
      <c r="BR1106" s="10" t="str">
        <f t="shared" si="253"/>
        <v>-</v>
      </c>
      <c r="BS1106" s="9" t="str" cm="1">
        <f t="array" ref="BS1106">IF(BQ1106&lt;$K$45,"-",IF(BC1106&lt;0,_xll.Dce_5575_1121_SigmaCr1(AN1106,AG1106,$B$23,$D$23),"-"))</f>
        <v>-</v>
      </c>
      <c r="BT1106" s="10">
        <f t="shared" si="254"/>
        <v>0</v>
      </c>
      <c r="BU1106" s="7" t="str">
        <f t="shared" si="255"/>
        <v>OK</v>
      </c>
    </row>
    <row r="1107" spans="27:73">
      <c r="AA1107" s="6" t="s">
        <v>282</v>
      </c>
      <c r="AB1107" s="5" t="s">
        <v>283</v>
      </c>
      <c r="AC1107" s="5" t="s">
        <v>284</v>
      </c>
      <c r="AD1107" s="4">
        <v>15.75</v>
      </c>
      <c r="AE1107" s="4">
        <v>28</v>
      </c>
      <c r="AF1107" s="5">
        <v>114.3</v>
      </c>
      <c r="AG1107" s="5">
        <v>6.5000000000000009</v>
      </c>
      <c r="AH1107" s="6" t="str">
        <f t="shared" si="241"/>
        <v>114.3 x 6.5</v>
      </c>
      <c r="AI1107" s="11" cm="1">
        <f t="array" ref="AI1107">_xll.DCEPropSectPipe(AF1107, AG1107, "Area")</f>
        <v>2201.3139723703698</v>
      </c>
      <c r="AJ1107" s="151" cm="1">
        <f t="array" ref="AJ1107">_xll.DCEPropSectPipe(AF1107, AG1107, "Ix")</f>
        <v>3209265.3722516391</v>
      </c>
      <c r="AK1107" s="151" cm="1">
        <f t="array" ref="AK1107">_xll.DCEPropSectPipe(AF1107, AG1107, "W")</f>
        <v>56155.124623825708</v>
      </c>
      <c r="AL1107" s="151" cm="1">
        <f t="array" ref="AL1107">_xll.DCEPropSectPipe(AF1107, AG1107, "Sx")</f>
        <v>37813.500833333332</v>
      </c>
      <c r="AM1107" s="11">
        <f>2*Cal!AG1107</f>
        <v>13.000000000000002</v>
      </c>
      <c r="AN1107" s="11">
        <f t="shared" si="242"/>
        <v>53.9</v>
      </c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B1107" s="5" t="s">
        <v>309</v>
      </c>
      <c r="BC1107" s="3">
        <v>1304.1800780604233</v>
      </c>
      <c r="BD1107" s="3">
        <v>0</v>
      </c>
      <c r="BE1107" s="3">
        <v>1.1844875743888272</v>
      </c>
      <c r="BF1107" s="3">
        <v>6.1204641420423407</v>
      </c>
      <c r="BG1107" s="3">
        <v>0</v>
      </c>
      <c r="BH1107" s="153">
        <f t="shared" si="243"/>
        <v>6.1204641420423407</v>
      </c>
      <c r="BI1107" s="153">
        <f t="shared" si="244"/>
        <v>1.1844875743888272</v>
      </c>
      <c r="BJ1107" s="8">
        <f t="shared" si="245"/>
        <v>2.8212156021568924</v>
      </c>
      <c r="BK1107" s="8">
        <f t="shared" si="246"/>
        <v>0.51900993076405688</v>
      </c>
      <c r="BL1107" s="8">
        <f t="shared" si="247"/>
        <v>3.3402255329209494</v>
      </c>
      <c r="BM1107" s="8">
        <f t="shared" si="248"/>
        <v>8.8141639685341677E-3</v>
      </c>
      <c r="BN1107" s="7" t="str">
        <f t="shared" si="249"/>
        <v>O/S</v>
      </c>
      <c r="BO1107" s="9">
        <f t="shared" si="250"/>
        <v>0.51900993076405688</v>
      </c>
      <c r="BP1107" s="7" t="str">
        <f t="shared" si="251"/>
        <v>OK</v>
      </c>
      <c r="BQ1107" s="11">
        <f t="shared" si="252"/>
        <v>8.2923076923076913</v>
      </c>
      <c r="BR1107" s="10" t="str">
        <f t="shared" si="253"/>
        <v>-</v>
      </c>
      <c r="BS1107" s="9" t="str" cm="1">
        <f t="array" ref="BS1107">IF(BQ1107&lt;$K$45,"-",IF(BC1107&lt;0,_xll.Dce_5575_1121_SigmaCr1(AN1107,AG1107,$B$23,$D$23),"-"))</f>
        <v>-</v>
      </c>
      <c r="BT1107" s="10">
        <f t="shared" si="254"/>
        <v>0</v>
      </c>
      <c r="BU1107" s="7" t="str">
        <f t="shared" si="255"/>
        <v>OK</v>
      </c>
    </row>
    <row r="1108" spans="27:73">
      <c r="AA1108" s="6" t="s">
        <v>282</v>
      </c>
      <c r="AB1108" s="5" t="s">
        <v>283</v>
      </c>
      <c r="AC1108" s="5" t="s">
        <v>284</v>
      </c>
      <c r="AD1108" s="4">
        <v>15.75</v>
      </c>
      <c r="AE1108" s="4">
        <v>28</v>
      </c>
      <c r="AF1108" s="5">
        <v>114.3</v>
      </c>
      <c r="AG1108" s="5">
        <v>6.5000000000000009</v>
      </c>
      <c r="AH1108" s="6" t="str">
        <f t="shared" si="241"/>
        <v>114.3 x 6.5</v>
      </c>
      <c r="AI1108" s="11" cm="1">
        <f t="array" ref="AI1108">_xll.DCEPropSectPipe(AF1108, AG1108, "Area")</f>
        <v>2201.3139723703698</v>
      </c>
      <c r="AJ1108" s="151" cm="1">
        <f t="array" ref="AJ1108">_xll.DCEPropSectPipe(AF1108, AG1108, "Ix")</f>
        <v>3209265.3722516391</v>
      </c>
      <c r="AK1108" s="151" cm="1">
        <f t="array" ref="AK1108">_xll.DCEPropSectPipe(AF1108, AG1108, "W")</f>
        <v>56155.124623825708</v>
      </c>
      <c r="AL1108" s="151" cm="1">
        <f t="array" ref="AL1108">_xll.DCEPropSectPipe(AF1108, AG1108, "Sx")</f>
        <v>37813.500833333332</v>
      </c>
      <c r="AM1108" s="11">
        <f>2*Cal!AG1108</f>
        <v>13.000000000000002</v>
      </c>
      <c r="AN1108" s="11">
        <f t="shared" si="242"/>
        <v>53.9</v>
      </c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B1108" s="5" t="s">
        <v>309</v>
      </c>
      <c r="BC1108" s="3">
        <v>1304.1800780604233</v>
      </c>
      <c r="BD1108" s="3">
        <v>0</v>
      </c>
      <c r="BE1108" s="3">
        <v>-0.70896117712484163</v>
      </c>
      <c r="BF1108" s="3">
        <v>6.1204641420422305</v>
      </c>
      <c r="BG1108" s="3">
        <v>0</v>
      </c>
      <c r="BH1108" s="153">
        <f t="shared" si="243"/>
        <v>6.1204641420422305</v>
      </c>
      <c r="BI1108" s="153">
        <f t="shared" si="244"/>
        <v>0.70896117712484163</v>
      </c>
      <c r="BJ1108" s="8">
        <f t="shared" si="245"/>
        <v>2.8212156021568924</v>
      </c>
      <c r="BK1108" s="8">
        <f t="shared" si="246"/>
        <v>0.51900993076404756</v>
      </c>
      <c r="BL1108" s="8">
        <f t="shared" si="247"/>
        <v>3.34022553292094</v>
      </c>
      <c r="BM1108" s="8">
        <f t="shared" si="248"/>
        <v>5.2756147026089845E-3</v>
      </c>
      <c r="BN1108" s="7" t="str">
        <f t="shared" si="249"/>
        <v>O/S</v>
      </c>
      <c r="BO1108" s="9">
        <f t="shared" si="250"/>
        <v>0.51900993076404756</v>
      </c>
      <c r="BP1108" s="7" t="str">
        <f t="shared" si="251"/>
        <v>OK</v>
      </c>
      <c r="BQ1108" s="11">
        <f t="shared" si="252"/>
        <v>8.2923076923076913</v>
      </c>
      <c r="BR1108" s="10" t="str">
        <f t="shared" si="253"/>
        <v>-</v>
      </c>
      <c r="BS1108" s="9" t="str" cm="1">
        <f t="array" ref="BS1108">IF(BQ1108&lt;$K$45,"-",IF(BC1108&lt;0,_xll.Dce_5575_1121_SigmaCr1(AN1108,AG1108,$B$23,$D$23),"-"))</f>
        <v>-</v>
      </c>
      <c r="BT1108" s="10">
        <f t="shared" si="254"/>
        <v>0</v>
      </c>
      <c r="BU1108" s="7" t="str">
        <f t="shared" si="255"/>
        <v>OK</v>
      </c>
    </row>
    <row r="1109" spans="27:73">
      <c r="AA1109" s="6" t="s">
        <v>282</v>
      </c>
      <c r="AB1109" s="5" t="s">
        <v>283</v>
      </c>
      <c r="AC1109" s="5" t="s">
        <v>284</v>
      </c>
      <c r="AD1109" s="4">
        <v>16.190000000000001</v>
      </c>
      <c r="AE1109" s="4">
        <v>28</v>
      </c>
      <c r="AF1109" s="5">
        <v>114.3</v>
      </c>
      <c r="AG1109" s="5">
        <v>6.5000000000000009</v>
      </c>
      <c r="AH1109" s="6" t="str">
        <f t="shared" si="241"/>
        <v>114.3 x 6.5</v>
      </c>
      <c r="AI1109" s="11" cm="1">
        <f t="array" ref="AI1109">_xll.DCEPropSectPipe(AF1109, AG1109, "Area")</f>
        <v>2201.3139723703698</v>
      </c>
      <c r="AJ1109" s="151" cm="1">
        <f t="array" ref="AJ1109">_xll.DCEPropSectPipe(AF1109, AG1109, "Ix")</f>
        <v>3209265.3722516391</v>
      </c>
      <c r="AK1109" s="151" cm="1">
        <f t="array" ref="AK1109">_xll.DCEPropSectPipe(AF1109, AG1109, "W")</f>
        <v>56155.124623825708</v>
      </c>
      <c r="AL1109" s="151" cm="1">
        <f t="array" ref="AL1109">_xll.DCEPropSectPipe(AF1109, AG1109, "Sx")</f>
        <v>37813.500833333332</v>
      </c>
      <c r="AM1109" s="11">
        <f>2*Cal!AG1109</f>
        <v>13.000000000000002</v>
      </c>
      <c r="AN1109" s="11">
        <f t="shared" si="242"/>
        <v>53.9</v>
      </c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B1109" s="5" t="s">
        <v>309</v>
      </c>
      <c r="BC1109" s="3">
        <v>1304.1800780604233</v>
      </c>
      <c r="BD1109" s="3">
        <v>0</v>
      </c>
      <c r="BE1109" s="3">
        <v>-0.62741748369678374</v>
      </c>
      <c r="BF1109" s="3">
        <v>6.4127969740969606</v>
      </c>
      <c r="BG1109" s="3">
        <v>0</v>
      </c>
      <c r="BH1109" s="153">
        <f t="shared" si="243"/>
        <v>6.4127969740969606</v>
      </c>
      <c r="BI1109" s="153">
        <f t="shared" si="244"/>
        <v>0.62741748369678374</v>
      </c>
      <c r="BJ1109" s="8">
        <f t="shared" si="245"/>
        <v>2.8212156021568924</v>
      </c>
      <c r="BK1109" s="8">
        <f t="shared" si="246"/>
        <v>0.54379949564076568</v>
      </c>
      <c r="BL1109" s="8">
        <f t="shared" si="247"/>
        <v>3.3650150977976581</v>
      </c>
      <c r="BM1109" s="8">
        <f t="shared" si="248"/>
        <v>4.6688210983403707E-3</v>
      </c>
      <c r="BN1109" s="7" t="str">
        <f t="shared" si="249"/>
        <v>O/S</v>
      </c>
      <c r="BO1109" s="9">
        <f t="shared" si="250"/>
        <v>0.5437994956407658</v>
      </c>
      <c r="BP1109" s="7" t="str">
        <f t="shared" si="251"/>
        <v>OK</v>
      </c>
      <c r="BQ1109" s="11">
        <f t="shared" si="252"/>
        <v>8.2923076923076913</v>
      </c>
      <c r="BR1109" s="10" t="str">
        <f t="shared" si="253"/>
        <v>-</v>
      </c>
      <c r="BS1109" s="9" t="str" cm="1">
        <f t="array" ref="BS1109">IF(BQ1109&lt;$K$45,"-",IF(BC1109&lt;0,_xll.Dce_5575_1121_SigmaCr1(AN1109,AG1109,$B$23,$D$23),"-"))</f>
        <v>-</v>
      </c>
      <c r="BT1109" s="10">
        <f t="shared" si="254"/>
        <v>0</v>
      </c>
      <c r="BU1109" s="7" t="str">
        <f t="shared" si="255"/>
        <v>OK</v>
      </c>
    </row>
    <row r="1110" spans="27:73">
      <c r="AA1110" s="6" t="s">
        <v>282</v>
      </c>
      <c r="AB1110" s="5" t="s">
        <v>283</v>
      </c>
      <c r="AC1110" s="5" t="s">
        <v>284</v>
      </c>
      <c r="AD1110" s="4">
        <v>16.62</v>
      </c>
      <c r="AE1110" s="4">
        <v>28</v>
      </c>
      <c r="AF1110" s="5">
        <v>114.3</v>
      </c>
      <c r="AG1110" s="5">
        <v>6.5000000000000009</v>
      </c>
      <c r="AH1110" s="6" t="str">
        <f t="shared" si="241"/>
        <v>114.3 x 6.5</v>
      </c>
      <c r="AI1110" s="11" cm="1">
        <f t="array" ref="AI1110">_xll.DCEPropSectPipe(AF1110, AG1110, "Area")</f>
        <v>2201.3139723703698</v>
      </c>
      <c r="AJ1110" s="151" cm="1">
        <f t="array" ref="AJ1110">_xll.DCEPropSectPipe(AF1110, AG1110, "Ix")</f>
        <v>3209265.3722516391</v>
      </c>
      <c r="AK1110" s="151" cm="1">
        <f t="array" ref="AK1110">_xll.DCEPropSectPipe(AF1110, AG1110, "W")</f>
        <v>56155.124623825708</v>
      </c>
      <c r="AL1110" s="151" cm="1">
        <f t="array" ref="AL1110">_xll.DCEPropSectPipe(AF1110, AG1110, "Sx")</f>
        <v>37813.500833333332</v>
      </c>
      <c r="AM1110" s="11">
        <f>2*Cal!AG1110</f>
        <v>13.000000000000002</v>
      </c>
      <c r="AN1110" s="11">
        <f t="shared" si="242"/>
        <v>53.9</v>
      </c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B1110" s="5" t="s">
        <v>309</v>
      </c>
      <c r="BC1110" s="3">
        <v>1304.1800780604233</v>
      </c>
      <c r="BD1110" s="3">
        <v>0</v>
      </c>
      <c r="BE1110" s="3">
        <v>-0.54587379026872573</v>
      </c>
      <c r="BF1110" s="3">
        <v>6.6694544402769154</v>
      </c>
      <c r="BG1110" s="3">
        <v>0</v>
      </c>
      <c r="BH1110" s="153">
        <f t="shared" si="243"/>
        <v>6.6694544402769154</v>
      </c>
      <c r="BI1110" s="153">
        <f t="shared" si="244"/>
        <v>0.54587379026872573</v>
      </c>
      <c r="BJ1110" s="8">
        <f t="shared" si="245"/>
        <v>2.8212156021568924</v>
      </c>
      <c r="BK1110" s="8">
        <f t="shared" si="246"/>
        <v>0.56556382113319259</v>
      </c>
      <c r="BL1110" s="8">
        <f t="shared" si="247"/>
        <v>3.386779423290085</v>
      </c>
      <c r="BM1110" s="8">
        <f t="shared" si="248"/>
        <v>4.0620274940717559E-3</v>
      </c>
      <c r="BN1110" s="7" t="str">
        <f t="shared" si="249"/>
        <v>O/S</v>
      </c>
      <c r="BO1110" s="9">
        <f t="shared" si="250"/>
        <v>0.56556382113319259</v>
      </c>
      <c r="BP1110" s="7" t="str">
        <f t="shared" si="251"/>
        <v>OK</v>
      </c>
      <c r="BQ1110" s="11">
        <f t="shared" si="252"/>
        <v>8.2923076923076913</v>
      </c>
      <c r="BR1110" s="10" t="str">
        <f t="shared" si="253"/>
        <v>-</v>
      </c>
      <c r="BS1110" s="9" t="str" cm="1">
        <f t="array" ref="BS1110">IF(BQ1110&lt;$K$45,"-",IF(BC1110&lt;0,_xll.Dce_5575_1121_SigmaCr1(AN1110,AG1110,$B$23,$D$23),"-"))</f>
        <v>-</v>
      </c>
      <c r="BT1110" s="10">
        <f t="shared" si="254"/>
        <v>0</v>
      </c>
      <c r="BU1110" s="7" t="str">
        <f t="shared" si="255"/>
        <v>OK</v>
      </c>
    </row>
    <row r="1111" spans="27:73">
      <c r="AA1111" s="6" t="s">
        <v>282</v>
      </c>
      <c r="AB1111" s="5" t="s">
        <v>283</v>
      </c>
      <c r="AC1111" s="5" t="s">
        <v>284</v>
      </c>
      <c r="AD1111" s="4">
        <v>17.059999999999999</v>
      </c>
      <c r="AE1111" s="4">
        <v>28</v>
      </c>
      <c r="AF1111" s="5">
        <v>114.3</v>
      </c>
      <c r="AG1111" s="5">
        <v>6.5000000000000009</v>
      </c>
      <c r="AH1111" s="6" t="str">
        <f t="shared" si="241"/>
        <v>114.3 x 6.5</v>
      </c>
      <c r="AI1111" s="11" cm="1">
        <f t="array" ref="AI1111">_xll.DCEPropSectPipe(AF1111, AG1111, "Area")</f>
        <v>2201.3139723703698</v>
      </c>
      <c r="AJ1111" s="151" cm="1">
        <f t="array" ref="AJ1111">_xll.DCEPropSectPipe(AF1111, AG1111, "Ix")</f>
        <v>3209265.3722516391</v>
      </c>
      <c r="AK1111" s="151" cm="1">
        <f t="array" ref="AK1111">_xll.DCEPropSectPipe(AF1111, AG1111, "W")</f>
        <v>56155.124623825708</v>
      </c>
      <c r="AL1111" s="151" cm="1">
        <f t="array" ref="AL1111">_xll.DCEPropSectPipe(AF1111, AG1111, "Sx")</f>
        <v>37813.500833333332</v>
      </c>
      <c r="AM1111" s="11">
        <f>2*Cal!AG1111</f>
        <v>13.000000000000002</v>
      </c>
      <c r="AN1111" s="11">
        <f t="shared" si="242"/>
        <v>53.9</v>
      </c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B1111" s="5" t="s">
        <v>309</v>
      </c>
      <c r="BC1111" s="3">
        <v>1304.1800780604233</v>
      </c>
      <c r="BD1111" s="3">
        <v>0</v>
      </c>
      <c r="BE1111" s="3">
        <v>-0.46433009684066784</v>
      </c>
      <c r="BF1111" s="3">
        <v>6.8904365405820958</v>
      </c>
      <c r="BG1111" s="3">
        <v>0</v>
      </c>
      <c r="BH1111" s="153">
        <f t="shared" si="243"/>
        <v>6.8904365405820958</v>
      </c>
      <c r="BI1111" s="153">
        <f t="shared" si="244"/>
        <v>0.46433009684066784</v>
      </c>
      <c r="BJ1111" s="8">
        <f t="shared" si="245"/>
        <v>2.8212156021568924</v>
      </c>
      <c r="BK1111" s="8">
        <f t="shared" si="246"/>
        <v>0.58430290724132816</v>
      </c>
      <c r="BL1111" s="8">
        <f t="shared" si="247"/>
        <v>3.4055185093982203</v>
      </c>
      <c r="BM1111" s="8">
        <f t="shared" si="248"/>
        <v>3.4552338898031425E-3</v>
      </c>
      <c r="BN1111" s="7" t="str">
        <f t="shared" si="249"/>
        <v>O/S</v>
      </c>
      <c r="BO1111" s="9">
        <f t="shared" si="250"/>
        <v>0.58430290724132827</v>
      </c>
      <c r="BP1111" s="7" t="str">
        <f t="shared" si="251"/>
        <v>OK</v>
      </c>
      <c r="BQ1111" s="11">
        <f t="shared" si="252"/>
        <v>8.2923076923076913</v>
      </c>
      <c r="BR1111" s="10" t="str">
        <f t="shared" si="253"/>
        <v>-</v>
      </c>
      <c r="BS1111" s="9" t="str" cm="1">
        <f t="array" ref="BS1111">IF(BQ1111&lt;$K$45,"-",IF(BC1111&lt;0,_xll.Dce_5575_1121_SigmaCr1(AN1111,AG1111,$B$23,$D$23),"-"))</f>
        <v>-</v>
      </c>
      <c r="BT1111" s="10">
        <f t="shared" si="254"/>
        <v>0</v>
      </c>
      <c r="BU1111" s="7" t="str">
        <f t="shared" si="255"/>
        <v>OK</v>
      </c>
    </row>
    <row r="1112" spans="27:73">
      <c r="AA1112" s="6" t="s">
        <v>282</v>
      </c>
      <c r="AB1112" s="5" t="s">
        <v>283</v>
      </c>
      <c r="AC1112" s="5" t="s">
        <v>284</v>
      </c>
      <c r="AD1112" s="4">
        <v>17.5</v>
      </c>
      <c r="AE1112" s="4">
        <v>28</v>
      </c>
      <c r="AF1112" s="5">
        <v>114.3</v>
      </c>
      <c r="AG1112" s="5">
        <v>6.5000000000000009</v>
      </c>
      <c r="AH1112" s="6" t="str">
        <f t="shared" ref="AH1112:AH1175" si="256">AF1112&amp;" x "&amp;AG1112</f>
        <v>114.3 x 6.5</v>
      </c>
      <c r="AI1112" s="11" cm="1">
        <f t="array" ref="AI1112">_xll.DCEPropSectPipe(AF1112, AG1112, "Area")</f>
        <v>2201.3139723703698</v>
      </c>
      <c r="AJ1112" s="151" cm="1">
        <f t="array" ref="AJ1112">_xll.DCEPropSectPipe(AF1112, AG1112, "Ix")</f>
        <v>3209265.3722516391</v>
      </c>
      <c r="AK1112" s="151" cm="1">
        <f t="array" ref="AK1112">_xll.DCEPropSectPipe(AF1112, AG1112, "W")</f>
        <v>56155.124623825708</v>
      </c>
      <c r="AL1112" s="151" cm="1">
        <f t="array" ref="AL1112">_xll.DCEPropSectPipe(AF1112, AG1112, "Sx")</f>
        <v>37813.500833333332</v>
      </c>
      <c r="AM1112" s="11">
        <f>2*Cal!AG1112</f>
        <v>13.000000000000002</v>
      </c>
      <c r="AN1112" s="11">
        <f t="shared" ref="AN1112:AN1175" si="257">(AF1112-AG1112)/2</f>
        <v>53.9</v>
      </c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B1112" s="5" t="s">
        <v>309</v>
      </c>
      <c r="BC1112" s="3">
        <v>1304.1800780604233</v>
      </c>
      <c r="BD1112" s="3">
        <v>0</v>
      </c>
      <c r="BE1112" s="3">
        <v>-0.38278640341260994</v>
      </c>
      <c r="BF1112" s="3">
        <v>7.0757432750124991</v>
      </c>
      <c r="BG1112" s="3">
        <v>0</v>
      </c>
      <c r="BH1112" s="153">
        <f t="shared" ref="BH1112:BH1175" si="258">SQRT(BF1112^2+BG1112^2)</f>
        <v>7.0757432750124991</v>
      </c>
      <c r="BI1112" s="153">
        <f t="shared" ref="BI1112:BI1175" si="259">SQRT(BD1112^2+BE1112^2)</f>
        <v>0.38278640341260994</v>
      </c>
      <c r="BJ1112" s="8">
        <f t="shared" ref="BJ1112:BJ1175" si="260">ABS(BC1112*1000)/(AI1112*$K$32)</f>
        <v>2.8212156021568924</v>
      </c>
      <c r="BK1112" s="8">
        <f t="shared" ref="BK1112:BK1175" si="261">BH1112*1000000/(AK1112*$K$32)</f>
        <v>0.60001675396517218</v>
      </c>
      <c r="BL1112" s="8">
        <f t="shared" ref="BL1112:BL1175" si="262">BK1112+BJ1112</f>
        <v>3.4212323561220646</v>
      </c>
      <c r="BM1112" s="8">
        <f t="shared" ref="BM1112:BM1175" si="263">BI1112*1000*AL1112/($AJ$23*AM1112*$E$23*$G$23)</f>
        <v>2.8484402855345281E-3</v>
      </c>
      <c r="BN1112" s="7" t="str">
        <f t="shared" ref="BN1112:BN1175" si="264">IF(MAX(BL1112,BM1112)&lt;=1,"OK","O/S")</f>
        <v>O/S</v>
      </c>
      <c r="BO1112" s="9">
        <f t="shared" ref="BO1112:BO1175" si="265">BH1112*1000000/($K$41*AK1112*$D$23*$G$23)</f>
        <v>0.60001675396517229</v>
      </c>
      <c r="BP1112" s="7" t="str">
        <f t="shared" ref="BP1112:BP1175" si="266">IF(BO1112&lt;=1,"OK","O/S")</f>
        <v>OK</v>
      </c>
      <c r="BQ1112" s="11">
        <f t="shared" ref="BQ1112:BQ1175" si="267">AN1112/AG1112</f>
        <v>8.2923076923076913</v>
      </c>
      <c r="BR1112" s="10" t="str">
        <f t="shared" ref="BR1112:BR1175" si="268">IF(BQ1112&lt;$K$45,"-",IF(BD1112&lt;0,BL1112*$K$32,"-"))</f>
        <v>-</v>
      </c>
      <c r="BS1112" s="9" t="str" cm="1">
        <f t="array" ref="BS1112">IF(BQ1112&lt;$K$45,"-",IF(BC1112&lt;0,_xll.Dce_5575_1121_SigmaCr1(AN1112,AG1112,$B$23,$D$23),"-"))</f>
        <v>-</v>
      </c>
      <c r="BT1112" s="10">
        <f t="shared" ref="BT1112:BT1175" si="269">IFERROR(IF(BC1112&lt;0,BR1112/(BS1112*$G$23),0),0)</f>
        <v>0</v>
      </c>
      <c r="BU1112" s="7" t="str">
        <f t="shared" ref="BU1112:BU1175" si="270">IF(BT1112&lt;=1,"OK","O/S")</f>
        <v>OK</v>
      </c>
    </row>
    <row r="1113" spans="27:73">
      <c r="AA1113" s="6" t="s">
        <v>282</v>
      </c>
      <c r="AB1113" s="5" t="s">
        <v>283</v>
      </c>
      <c r="AC1113" s="5" t="s">
        <v>284</v>
      </c>
      <c r="AD1113" s="4">
        <v>17.5</v>
      </c>
      <c r="AE1113" s="4">
        <v>28</v>
      </c>
      <c r="AF1113" s="5">
        <v>114.3</v>
      </c>
      <c r="AG1113" s="5">
        <v>6.5000000000000009</v>
      </c>
      <c r="AH1113" s="6" t="str">
        <f t="shared" si="256"/>
        <v>114.3 x 6.5</v>
      </c>
      <c r="AI1113" s="11" cm="1">
        <f t="array" ref="AI1113">_xll.DCEPropSectPipe(AF1113, AG1113, "Area")</f>
        <v>2201.3139723703698</v>
      </c>
      <c r="AJ1113" s="151" cm="1">
        <f t="array" ref="AJ1113">_xll.DCEPropSectPipe(AF1113, AG1113, "Ix")</f>
        <v>3209265.3722516391</v>
      </c>
      <c r="AK1113" s="151" cm="1">
        <f t="array" ref="AK1113">_xll.DCEPropSectPipe(AF1113, AG1113, "W")</f>
        <v>56155.124623825708</v>
      </c>
      <c r="AL1113" s="151" cm="1">
        <f t="array" ref="AL1113">_xll.DCEPropSectPipe(AF1113, AG1113, "Sx")</f>
        <v>37813.500833333332</v>
      </c>
      <c r="AM1113" s="11">
        <f>2*Cal!AG1113</f>
        <v>13.000000000000002</v>
      </c>
      <c r="AN1113" s="11">
        <f t="shared" si="257"/>
        <v>53.9</v>
      </c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B1113" s="5" t="s">
        <v>309</v>
      </c>
      <c r="BC1113" s="3">
        <v>903.95793637575332</v>
      </c>
      <c r="BD1113" s="3">
        <v>0</v>
      </c>
      <c r="BE1113" s="3">
        <v>1.3386199386960045</v>
      </c>
      <c r="BF1113" s="3">
        <v>7.0757432750121243</v>
      </c>
      <c r="BG1113" s="3">
        <v>0</v>
      </c>
      <c r="BH1113" s="153">
        <f t="shared" si="258"/>
        <v>7.0757432750121243</v>
      </c>
      <c r="BI1113" s="153">
        <f t="shared" si="259"/>
        <v>1.3386199386960045</v>
      </c>
      <c r="BJ1113" s="8">
        <f t="shared" si="260"/>
        <v>1.9554509969126121</v>
      </c>
      <c r="BK1113" s="8">
        <f t="shared" si="261"/>
        <v>0.60001675396514043</v>
      </c>
      <c r="BL1113" s="8">
        <f t="shared" si="262"/>
        <v>2.5554677508777526</v>
      </c>
      <c r="BM1113" s="8">
        <f t="shared" si="263"/>
        <v>9.9611138912146912E-3</v>
      </c>
      <c r="BN1113" s="7" t="str">
        <f t="shared" si="264"/>
        <v>O/S</v>
      </c>
      <c r="BO1113" s="9">
        <f t="shared" si="265"/>
        <v>0.60001675396514054</v>
      </c>
      <c r="BP1113" s="7" t="str">
        <f t="shared" si="266"/>
        <v>OK</v>
      </c>
      <c r="BQ1113" s="11">
        <f t="shared" si="267"/>
        <v>8.2923076923076913</v>
      </c>
      <c r="BR1113" s="10" t="str">
        <f t="shared" si="268"/>
        <v>-</v>
      </c>
      <c r="BS1113" s="9" t="str" cm="1">
        <f t="array" ref="BS1113">IF(BQ1113&lt;$K$45,"-",IF(BC1113&lt;0,_xll.Dce_5575_1121_SigmaCr1(AN1113,AG1113,$B$23,$D$23),"-"))</f>
        <v>-</v>
      </c>
      <c r="BT1113" s="10">
        <f t="shared" si="269"/>
        <v>0</v>
      </c>
      <c r="BU1113" s="7" t="str">
        <f t="shared" si="270"/>
        <v>OK</v>
      </c>
    </row>
    <row r="1114" spans="27:73">
      <c r="AA1114" s="6" t="s">
        <v>282</v>
      </c>
      <c r="AB1114" s="5" t="s">
        <v>283</v>
      </c>
      <c r="AC1114" s="5" t="s">
        <v>284</v>
      </c>
      <c r="AD1114" s="4">
        <v>17.940000000000001</v>
      </c>
      <c r="AE1114" s="4">
        <v>28</v>
      </c>
      <c r="AF1114" s="5">
        <v>114.3</v>
      </c>
      <c r="AG1114" s="5">
        <v>6.5000000000000009</v>
      </c>
      <c r="AH1114" s="6" t="str">
        <f t="shared" si="256"/>
        <v>114.3 x 6.5</v>
      </c>
      <c r="AI1114" s="11" cm="1">
        <f t="array" ref="AI1114">_xll.DCEPropSectPipe(AF1114, AG1114, "Area")</f>
        <v>2201.3139723703698</v>
      </c>
      <c r="AJ1114" s="151" cm="1">
        <f t="array" ref="AJ1114">_xll.DCEPropSectPipe(AF1114, AG1114, "Ix")</f>
        <v>3209265.3722516391</v>
      </c>
      <c r="AK1114" s="151" cm="1">
        <f t="array" ref="AK1114">_xll.DCEPropSectPipe(AF1114, AG1114, "W")</f>
        <v>56155.124623825708</v>
      </c>
      <c r="AL1114" s="151" cm="1">
        <f t="array" ref="AL1114">_xll.DCEPropSectPipe(AF1114, AG1114, "Sx")</f>
        <v>37813.500833333332</v>
      </c>
      <c r="AM1114" s="11">
        <f>2*Cal!AG1114</f>
        <v>13.000000000000002</v>
      </c>
      <c r="AN1114" s="11">
        <f t="shared" si="257"/>
        <v>53.9</v>
      </c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B1114" s="5" t="s">
        <v>309</v>
      </c>
      <c r="BC1114" s="3">
        <v>903.95793637575332</v>
      </c>
      <c r="BD1114" s="3">
        <v>0</v>
      </c>
      <c r="BE1114" s="3">
        <v>1.4201636321240623</v>
      </c>
      <c r="BF1114" s="3">
        <v>6.4722593688952337</v>
      </c>
      <c r="BG1114" s="3">
        <v>0</v>
      </c>
      <c r="BH1114" s="153">
        <f t="shared" si="258"/>
        <v>6.4722593688952337</v>
      </c>
      <c r="BI1114" s="153">
        <f t="shared" si="259"/>
        <v>1.4201636321240623</v>
      </c>
      <c r="BJ1114" s="8">
        <f t="shared" si="260"/>
        <v>1.9554509969126121</v>
      </c>
      <c r="BK1114" s="8">
        <f t="shared" si="261"/>
        <v>0.5488418539801152</v>
      </c>
      <c r="BL1114" s="8">
        <f t="shared" si="262"/>
        <v>2.5042928508927274</v>
      </c>
      <c r="BM1114" s="8">
        <f t="shared" si="263"/>
        <v>1.0567907495483305E-2</v>
      </c>
      <c r="BN1114" s="7" t="str">
        <f t="shared" si="264"/>
        <v>O/S</v>
      </c>
      <c r="BO1114" s="9">
        <f t="shared" si="265"/>
        <v>0.54884185398011531</v>
      </c>
      <c r="BP1114" s="7" t="str">
        <f t="shared" si="266"/>
        <v>OK</v>
      </c>
      <c r="BQ1114" s="11">
        <f t="shared" si="267"/>
        <v>8.2923076923076913</v>
      </c>
      <c r="BR1114" s="10" t="str">
        <f t="shared" si="268"/>
        <v>-</v>
      </c>
      <c r="BS1114" s="9" t="str" cm="1">
        <f t="array" ref="BS1114">IF(BQ1114&lt;$K$45,"-",IF(BC1114&lt;0,_xll.Dce_5575_1121_SigmaCr1(AN1114,AG1114,$B$23,$D$23),"-"))</f>
        <v>-</v>
      </c>
      <c r="BT1114" s="10">
        <f t="shared" si="269"/>
        <v>0</v>
      </c>
      <c r="BU1114" s="7" t="str">
        <f t="shared" si="270"/>
        <v>OK</v>
      </c>
    </row>
    <row r="1115" spans="27:73">
      <c r="AA1115" s="6" t="s">
        <v>282</v>
      </c>
      <c r="AB1115" s="5" t="s">
        <v>283</v>
      </c>
      <c r="AC1115" s="5" t="s">
        <v>284</v>
      </c>
      <c r="AD1115" s="4">
        <v>18.38</v>
      </c>
      <c r="AE1115" s="4">
        <v>28</v>
      </c>
      <c r="AF1115" s="5">
        <v>114.3</v>
      </c>
      <c r="AG1115" s="5">
        <v>6.5000000000000009</v>
      </c>
      <c r="AH1115" s="6" t="str">
        <f t="shared" si="256"/>
        <v>114.3 x 6.5</v>
      </c>
      <c r="AI1115" s="11" cm="1">
        <f t="array" ref="AI1115">_xll.DCEPropSectPipe(AF1115, AG1115, "Area")</f>
        <v>2201.3139723703698</v>
      </c>
      <c r="AJ1115" s="151" cm="1">
        <f t="array" ref="AJ1115">_xll.DCEPropSectPipe(AF1115, AG1115, "Ix")</f>
        <v>3209265.3722516391</v>
      </c>
      <c r="AK1115" s="151" cm="1">
        <f t="array" ref="AK1115">_xll.DCEPropSectPipe(AF1115, AG1115, "W")</f>
        <v>56155.124623825708</v>
      </c>
      <c r="AL1115" s="151" cm="1">
        <f t="array" ref="AL1115">_xll.DCEPropSectPipe(AF1115, AG1115, "Sx")</f>
        <v>37813.500833333332</v>
      </c>
      <c r="AM1115" s="11">
        <f>2*Cal!AG1115</f>
        <v>13.000000000000002</v>
      </c>
      <c r="AN1115" s="11">
        <f t="shared" si="257"/>
        <v>53.9</v>
      </c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B1115" s="5" t="s">
        <v>309</v>
      </c>
      <c r="BC1115" s="3">
        <v>903.95793637575332</v>
      </c>
      <c r="BD1115" s="3">
        <v>0</v>
      </c>
      <c r="BE1115" s="3">
        <v>1.5017073255521201</v>
      </c>
      <c r="BF1115" s="3">
        <v>5.8331000969035687</v>
      </c>
      <c r="BG1115" s="3">
        <v>0</v>
      </c>
      <c r="BH1115" s="153">
        <f t="shared" si="258"/>
        <v>5.8331000969035687</v>
      </c>
      <c r="BI1115" s="153">
        <f t="shared" si="259"/>
        <v>1.5017073255521201</v>
      </c>
      <c r="BJ1115" s="8">
        <f t="shared" si="260"/>
        <v>1.9554509969126121</v>
      </c>
      <c r="BK1115" s="8">
        <f t="shared" si="261"/>
        <v>0.4946417146107987</v>
      </c>
      <c r="BL1115" s="8">
        <f t="shared" si="262"/>
        <v>2.450092711523411</v>
      </c>
      <c r="BM1115" s="8">
        <f t="shared" si="263"/>
        <v>1.1174701099751915E-2</v>
      </c>
      <c r="BN1115" s="7" t="str">
        <f t="shared" si="264"/>
        <v>O/S</v>
      </c>
      <c r="BO1115" s="9">
        <f t="shared" si="265"/>
        <v>0.49464171461079881</v>
      </c>
      <c r="BP1115" s="7" t="str">
        <f t="shared" si="266"/>
        <v>OK</v>
      </c>
      <c r="BQ1115" s="11">
        <f t="shared" si="267"/>
        <v>8.2923076923076913</v>
      </c>
      <c r="BR1115" s="10" t="str">
        <f t="shared" si="268"/>
        <v>-</v>
      </c>
      <c r="BS1115" s="9" t="str" cm="1">
        <f t="array" ref="BS1115">IF(BQ1115&lt;$K$45,"-",IF(BC1115&lt;0,_xll.Dce_5575_1121_SigmaCr1(AN1115,AG1115,$B$23,$D$23),"-"))</f>
        <v>-</v>
      </c>
      <c r="BT1115" s="10">
        <f t="shared" si="269"/>
        <v>0</v>
      </c>
      <c r="BU1115" s="7" t="str">
        <f t="shared" si="270"/>
        <v>OK</v>
      </c>
    </row>
    <row r="1116" spans="27:73">
      <c r="AA1116" s="6" t="s">
        <v>282</v>
      </c>
      <c r="AB1116" s="5" t="s">
        <v>283</v>
      </c>
      <c r="AC1116" s="5" t="s">
        <v>284</v>
      </c>
      <c r="AD1116" s="4">
        <v>18.809999999999999</v>
      </c>
      <c r="AE1116" s="4">
        <v>28</v>
      </c>
      <c r="AF1116" s="5">
        <v>114.3</v>
      </c>
      <c r="AG1116" s="5">
        <v>6.5000000000000009</v>
      </c>
      <c r="AH1116" s="6" t="str">
        <f t="shared" si="256"/>
        <v>114.3 x 6.5</v>
      </c>
      <c r="AI1116" s="11" cm="1">
        <f t="array" ref="AI1116">_xll.DCEPropSectPipe(AF1116, AG1116, "Area")</f>
        <v>2201.3139723703698</v>
      </c>
      <c r="AJ1116" s="151" cm="1">
        <f t="array" ref="AJ1116">_xll.DCEPropSectPipe(AF1116, AG1116, "Ix")</f>
        <v>3209265.3722516391</v>
      </c>
      <c r="AK1116" s="151" cm="1">
        <f t="array" ref="AK1116">_xll.DCEPropSectPipe(AF1116, AG1116, "W")</f>
        <v>56155.124623825708</v>
      </c>
      <c r="AL1116" s="151" cm="1">
        <f t="array" ref="AL1116">_xll.DCEPropSectPipe(AF1116, AG1116, "Sx")</f>
        <v>37813.500833333332</v>
      </c>
      <c r="AM1116" s="11">
        <f>2*Cal!AG1116</f>
        <v>13.000000000000002</v>
      </c>
      <c r="AN1116" s="11">
        <f t="shared" si="257"/>
        <v>53.9</v>
      </c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B1116" s="5" t="s">
        <v>309</v>
      </c>
      <c r="BC1116" s="3">
        <v>903.95793637575332</v>
      </c>
      <c r="BD1116" s="3">
        <v>0</v>
      </c>
      <c r="BE1116" s="3">
        <v>1.5832510189801783</v>
      </c>
      <c r="BF1116" s="3">
        <v>5.1582654590371275</v>
      </c>
      <c r="BG1116" s="3">
        <v>0</v>
      </c>
      <c r="BH1116" s="153">
        <f t="shared" si="258"/>
        <v>5.1582654590371275</v>
      </c>
      <c r="BI1116" s="153">
        <f t="shared" si="259"/>
        <v>1.5832510189801783</v>
      </c>
      <c r="BJ1116" s="8">
        <f t="shared" si="260"/>
        <v>1.9554509969126121</v>
      </c>
      <c r="BK1116" s="8">
        <f t="shared" si="261"/>
        <v>0.43741633585719081</v>
      </c>
      <c r="BL1116" s="8">
        <f t="shared" si="262"/>
        <v>2.3928673327698031</v>
      </c>
      <c r="BM1116" s="8">
        <f t="shared" si="263"/>
        <v>1.1781494704020533E-2</v>
      </c>
      <c r="BN1116" s="7" t="str">
        <f t="shared" si="264"/>
        <v>O/S</v>
      </c>
      <c r="BO1116" s="9">
        <f t="shared" si="265"/>
        <v>0.43741633585719086</v>
      </c>
      <c r="BP1116" s="7" t="str">
        <f t="shared" si="266"/>
        <v>OK</v>
      </c>
      <c r="BQ1116" s="11">
        <f t="shared" si="267"/>
        <v>8.2923076923076913</v>
      </c>
      <c r="BR1116" s="10" t="str">
        <f t="shared" si="268"/>
        <v>-</v>
      </c>
      <c r="BS1116" s="9" t="str" cm="1">
        <f t="array" ref="BS1116">IF(BQ1116&lt;$K$45,"-",IF(BC1116&lt;0,_xll.Dce_5575_1121_SigmaCr1(AN1116,AG1116,$B$23,$D$23),"-"))</f>
        <v>-</v>
      </c>
      <c r="BT1116" s="10">
        <f t="shared" si="269"/>
        <v>0</v>
      </c>
      <c r="BU1116" s="7" t="str">
        <f t="shared" si="270"/>
        <v>OK</v>
      </c>
    </row>
    <row r="1117" spans="27:73">
      <c r="AA1117" s="6" t="s">
        <v>282</v>
      </c>
      <c r="AB1117" s="5" t="s">
        <v>283</v>
      </c>
      <c r="AC1117" s="5" t="s">
        <v>284</v>
      </c>
      <c r="AD1117" s="4">
        <v>19.25</v>
      </c>
      <c r="AE1117" s="4">
        <v>28</v>
      </c>
      <c r="AF1117" s="5">
        <v>114.3</v>
      </c>
      <c r="AG1117" s="5">
        <v>6.5000000000000009</v>
      </c>
      <c r="AH1117" s="6" t="str">
        <f t="shared" si="256"/>
        <v>114.3 x 6.5</v>
      </c>
      <c r="AI1117" s="11" cm="1">
        <f t="array" ref="AI1117">_xll.DCEPropSectPipe(AF1117, AG1117, "Area")</f>
        <v>2201.3139723703698</v>
      </c>
      <c r="AJ1117" s="151" cm="1">
        <f t="array" ref="AJ1117">_xll.DCEPropSectPipe(AF1117, AG1117, "Ix")</f>
        <v>3209265.3722516391</v>
      </c>
      <c r="AK1117" s="151" cm="1">
        <f t="array" ref="AK1117">_xll.DCEPropSectPipe(AF1117, AG1117, "W")</f>
        <v>56155.124623825708</v>
      </c>
      <c r="AL1117" s="151" cm="1">
        <f t="array" ref="AL1117">_xll.DCEPropSectPipe(AF1117, AG1117, "Sx")</f>
        <v>37813.500833333332</v>
      </c>
      <c r="AM1117" s="11">
        <f>2*Cal!AG1117</f>
        <v>13.000000000000002</v>
      </c>
      <c r="AN1117" s="11">
        <f t="shared" si="257"/>
        <v>53.9</v>
      </c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B1117" s="5" t="s">
        <v>309</v>
      </c>
      <c r="BC1117" s="3">
        <v>903.95793637575332</v>
      </c>
      <c r="BD1117" s="3">
        <v>0</v>
      </c>
      <c r="BE1117" s="3">
        <v>1.6647947124082361</v>
      </c>
      <c r="BF1117" s="3">
        <v>4.4477554552959129</v>
      </c>
      <c r="BG1117" s="3">
        <v>0</v>
      </c>
      <c r="BH1117" s="153">
        <f t="shared" si="258"/>
        <v>4.4477554552959129</v>
      </c>
      <c r="BI1117" s="153">
        <f t="shared" si="259"/>
        <v>1.6647947124082361</v>
      </c>
      <c r="BJ1117" s="8">
        <f t="shared" si="260"/>
        <v>1.9554509969126121</v>
      </c>
      <c r="BK1117" s="8">
        <f t="shared" si="261"/>
        <v>0.37716571771929164</v>
      </c>
      <c r="BL1117" s="8">
        <f t="shared" si="262"/>
        <v>2.3326167146319037</v>
      </c>
      <c r="BM1117" s="8">
        <f t="shared" si="263"/>
        <v>1.2388288308289147E-2</v>
      </c>
      <c r="BN1117" s="7" t="str">
        <f t="shared" si="264"/>
        <v>O/S</v>
      </c>
      <c r="BO1117" s="9">
        <f t="shared" si="265"/>
        <v>0.37716571771929169</v>
      </c>
      <c r="BP1117" s="7" t="str">
        <f t="shared" si="266"/>
        <v>OK</v>
      </c>
      <c r="BQ1117" s="11">
        <f t="shared" si="267"/>
        <v>8.2923076923076913</v>
      </c>
      <c r="BR1117" s="10" t="str">
        <f t="shared" si="268"/>
        <v>-</v>
      </c>
      <c r="BS1117" s="9" t="str" cm="1">
        <f t="array" ref="BS1117">IF(BQ1117&lt;$K$45,"-",IF(BC1117&lt;0,_xll.Dce_5575_1121_SigmaCr1(AN1117,AG1117,$B$23,$D$23),"-"))</f>
        <v>-</v>
      </c>
      <c r="BT1117" s="10">
        <f t="shared" si="269"/>
        <v>0</v>
      </c>
      <c r="BU1117" s="7" t="str">
        <f t="shared" si="270"/>
        <v>OK</v>
      </c>
    </row>
    <row r="1118" spans="27:73">
      <c r="AA1118" s="6" t="s">
        <v>282</v>
      </c>
      <c r="AB1118" s="5" t="s">
        <v>283</v>
      </c>
      <c r="AC1118" s="5" t="s">
        <v>284</v>
      </c>
      <c r="AD1118" s="4">
        <v>19.25</v>
      </c>
      <c r="AE1118" s="4">
        <v>28</v>
      </c>
      <c r="AF1118" s="5">
        <v>114.3</v>
      </c>
      <c r="AG1118" s="5">
        <v>6.5000000000000009</v>
      </c>
      <c r="AH1118" s="6" t="str">
        <f t="shared" si="256"/>
        <v>114.3 x 6.5</v>
      </c>
      <c r="AI1118" s="11" cm="1">
        <f t="array" ref="AI1118">_xll.DCEPropSectPipe(AF1118, AG1118, "Area")</f>
        <v>2201.3139723703698</v>
      </c>
      <c r="AJ1118" s="151" cm="1">
        <f t="array" ref="AJ1118">_xll.DCEPropSectPipe(AF1118, AG1118, "Ix")</f>
        <v>3209265.3722516391</v>
      </c>
      <c r="AK1118" s="151" cm="1">
        <f t="array" ref="AK1118">_xll.DCEPropSectPipe(AF1118, AG1118, "W")</f>
        <v>56155.124623825708</v>
      </c>
      <c r="AL1118" s="151" cm="1">
        <f t="array" ref="AL1118">_xll.DCEPropSectPipe(AF1118, AG1118, "Sx")</f>
        <v>37813.500833333332</v>
      </c>
      <c r="AM1118" s="11">
        <f>2*Cal!AG1118</f>
        <v>13.000000000000002</v>
      </c>
      <c r="AN1118" s="11">
        <f t="shared" si="257"/>
        <v>53.9</v>
      </c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B1118" s="5" t="s">
        <v>309</v>
      </c>
      <c r="BC1118" s="3">
        <v>903.95793637575332</v>
      </c>
      <c r="BD1118" s="3">
        <v>0</v>
      </c>
      <c r="BE1118" s="3">
        <v>-0.24805367422829108</v>
      </c>
      <c r="BF1118" s="3">
        <v>4.447755455296063</v>
      </c>
      <c r="BG1118" s="3">
        <v>0</v>
      </c>
      <c r="BH1118" s="153">
        <f t="shared" si="258"/>
        <v>4.447755455296063</v>
      </c>
      <c r="BI1118" s="153">
        <f t="shared" si="259"/>
        <v>0.24805367422829108</v>
      </c>
      <c r="BJ1118" s="8">
        <f t="shared" si="260"/>
        <v>1.9554509969126121</v>
      </c>
      <c r="BK1118" s="8">
        <f t="shared" si="261"/>
        <v>0.37716571771930435</v>
      </c>
      <c r="BL1118" s="8">
        <f t="shared" si="262"/>
        <v>2.3326167146319166</v>
      </c>
      <c r="BM1118" s="8">
        <f t="shared" si="263"/>
        <v>1.8458494668242079E-3</v>
      </c>
      <c r="BN1118" s="7" t="str">
        <f t="shared" si="264"/>
        <v>O/S</v>
      </c>
      <c r="BO1118" s="9">
        <f t="shared" si="265"/>
        <v>0.37716571771930441</v>
      </c>
      <c r="BP1118" s="7" t="str">
        <f t="shared" si="266"/>
        <v>OK</v>
      </c>
      <c r="BQ1118" s="11">
        <f t="shared" si="267"/>
        <v>8.2923076923076913</v>
      </c>
      <c r="BR1118" s="10" t="str">
        <f t="shared" si="268"/>
        <v>-</v>
      </c>
      <c r="BS1118" s="9" t="str" cm="1">
        <f t="array" ref="BS1118">IF(BQ1118&lt;$K$45,"-",IF(BC1118&lt;0,_xll.Dce_5575_1121_SigmaCr1(AN1118,AG1118,$B$23,$D$23),"-"))</f>
        <v>-</v>
      </c>
      <c r="BT1118" s="10">
        <f t="shared" si="269"/>
        <v>0</v>
      </c>
      <c r="BU1118" s="7" t="str">
        <f t="shared" si="270"/>
        <v>OK</v>
      </c>
    </row>
    <row r="1119" spans="27:73">
      <c r="AA1119" s="6" t="s">
        <v>282</v>
      </c>
      <c r="AB1119" s="5" t="s">
        <v>283</v>
      </c>
      <c r="AC1119" s="5" t="s">
        <v>284</v>
      </c>
      <c r="AD1119" s="4">
        <v>19.690000000000001</v>
      </c>
      <c r="AE1119" s="4">
        <v>28</v>
      </c>
      <c r="AF1119" s="5">
        <v>114.3</v>
      </c>
      <c r="AG1119" s="5">
        <v>6.5000000000000009</v>
      </c>
      <c r="AH1119" s="6" t="str">
        <f t="shared" si="256"/>
        <v>114.3 x 6.5</v>
      </c>
      <c r="AI1119" s="11" cm="1">
        <f t="array" ref="AI1119">_xll.DCEPropSectPipe(AF1119, AG1119, "Area")</f>
        <v>2201.3139723703698</v>
      </c>
      <c r="AJ1119" s="151" cm="1">
        <f t="array" ref="AJ1119">_xll.DCEPropSectPipe(AF1119, AG1119, "Ix")</f>
        <v>3209265.3722516391</v>
      </c>
      <c r="AK1119" s="151" cm="1">
        <f t="array" ref="AK1119">_xll.DCEPropSectPipe(AF1119, AG1119, "W")</f>
        <v>56155.124623825708</v>
      </c>
      <c r="AL1119" s="151" cm="1">
        <f t="array" ref="AL1119">_xll.DCEPropSectPipe(AF1119, AG1119, "Sx")</f>
        <v>37813.500833333332</v>
      </c>
      <c r="AM1119" s="11">
        <f>2*Cal!AG1119</f>
        <v>13.000000000000002</v>
      </c>
      <c r="AN1119" s="11">
        <f t="shared" si="257"/>
        <v>53.9</v>
      </c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B1119" s="5" t="s">
        <v>309</v>
      </c>
      <c r="BC1119" s="3">
        <v>903.95793637575332</v>
      </c>
      <c r="BD1119" s="3">
        <v>0</v>
      </c>
      <c r="BE1119" s="3">
        <v>-0.16650998080023321</v>
      </c>
      <c r="BF1119" s="3">
        <v>4.5384412548335522</v>
      </c>
      <c r="BG1119" s="3">
        <v>0</v>
      </c>
      <c r="BH1119" s="153">
        <f t="shared" si="258"/>
        <v>4.5384412548335522</v>
      </c>
      <c r="BI1119" s="153">
        <f t="shared" si="259"/>
        <v>0.16650998080023321</v>
      </c>
      <c r="BJ1119" s="8">
        <f t="shared" si="260"/>
        <v>1.9554509969126121</v>
      </c>
      <c r="BK1119" s="8">
        <f t="shared" si="261"/>
        <v>0.38485579308726975</v>
      </c>
      <c r="BL1119" s="8">
        <f t="shared" si="262"/>
        <v>2.340306789999882</v>
      </c>
      <c r="BM1119" s="8">
        <f t="shared" si="263"/>
        <v>1.2390558625555942E-3</v>
      </c>
      <c r="BN1119" s="7" t="str">
        <f t="shared" si="264"/>
        <v>O/S</v>
      </c>
      <c r="BO1119" s="9">
        <f t="shared" si="265"/>
        <v>0.3848557930872698</v>
      </c>
      <c r="BP1119" s="7" t="str">
        <f t="shared" si="266"/>
        <v>OK</v>
      </c>
      <c r="BQ1119" s="11">
        <f t="shared" si="267"/>
        <v>8.2923076923076913</v>
      </c>
      <c r="BR1119" s="10" t="str">
        <f t="shared" si="268"/>
        <v>-</v>
      </c>
      <c r="BS1119" s="9" t="str" cm="1">
        <f t="array" ref="BS1119">IF(BQ1119&lt;$K$45,"-",IF(BC1119&lt;0,_xll.Dce_5575_1121_SigmaCr1(AN1119,AG1119,$B$23,$D$23),"-"))</f>
        <v>-</v>
      </c>
      <c r="BT1119" s="10">
        <f t="shared" si="269"/>
        <v>0</v>
      </c>
      <c r="BU1119" s="7" t="str">
        <f t="shared" si="270"/>
        <v>OK</v>
      </c>
    </row>
    <row r="1120" spans="27:73">
      <c r="AA1120" s="6" t="s">
        <v>282</v>
      </c>
      <c r="AB1120" s="5" t="s">
        <v>283</v>
      </c>
      <c r="AC1120" s="5" t="s">
        <v>284</v>
      </c>
      <c r="AD1120" s="4">
        <v>20.12</v>
      </c>
      <c r="AE1120" s="4">
        <v>28</v>
      </c>
      <c r="AF1120" s="5">
        <v>114.3</v>
      </c>
      <c r="AG1120" s="5">
        <v>6.5000000000000009</v>
      </c>
      <c r="AH1120" s="6" t="str">
        <f t="shared" si="256"/>
        <v>114.3 x 6.5</v>
      </c>
      <c r="AI1120" s="11" cm="1">
        <f t="array" ref="AI1120">_xll.DCEPropSectPipe(AF1120, AG1120, "Area")</f>
        <v>2201.3139723703698</v>
      </c>
      <c r="AJ1120" s="151" cm="1">
        <f t="array" ref="AJ1120">_xll.DCEPropSectPipe(AF1120, AG1120, "Ix")</f>
        <v>3209265.3722516391</v>
      </c>
      <c r="AK1120" s="151" cm="1">
        <f t="array" ref="AK1120">_xll.DCEPropSectPipe(AF1120, AG1120, "W")</f>
        <v>56155.124623825708</v>
      </c>
      <c r="AL1120" s="151" cm="1">
        <f t="array" ref="AL1120">_xll.DCEPropSectPipe(AF1120, AG1120, "Sx")</f>
        <v>37813.500833333332</v>
      </c>
      <c r="AM1120" s="11">
        <f>2*Cal!AG1120</f>
        <v>13.000000000000002</v>
      </c>
      <c r="AN1120" s="11">
        <f t="shared" si="257"/>
        <v>53.9</v>
      </c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B1120" s="5" t="s">
        <v>309</v>
      </c>
      <c r="BC1120" s="3">
        <v>903.95793637575332</v>
      </c>
      <c r="BD1120" s="3">
        <v>0</v>
      </c>
      <c r="BE1120" s="3">
        <v>-8.4966287372175348E-2</v>
      </c>
      <c r="BF1120" s="3">
        <v>4.5934516884962662</v>
      </c>
      <c r="BG1120" s="3">
        <v>0</v>
      </c>
      <c r="BH1120" s="153">
        <f t="shared" si="258"/>
        <v>4.5934516884962662</v>
      </c>
      <c r="BI1120" s="153">
        <f t="shared" si="259"/>
        <v>8.4966287372175348E-2</v>
      </c>
      <c r="BJ1120" s="8">
        <f t="shared" si="260"/>
        <v>1.9554509969126121</v>
      </c>
      <c r="BK1120" s="8">
        <f t="shared" si="261"/>
        <v>0.38952062907094387</v>
      </c>
      <c r="BL1120" s="8">
        <f t="shared" si="262"/>
        <v>2.3449716259835558</v>
      </c>
      <c r="BM1120" s="8">
        <f t="shared" si="263"/>
        <v>6.3226225828698043E-4</v>
      </c>
      <c r="BN1120" s="7" t="str">
        <f t="shared" si="264"/>
        <v>O/S</v>
      </c>
      <c r="BO1120" s="9">
        <f t="shared" si="265"/>
        <v>0.38952062907094392</v>
      </c>
      <c r="BP1120" s="7" t="str">
        <f t="shared" si="266"/>
        <v>OK</v>
      </c>
      <c r="BQ1120" s="11">
        <f t="shared" si="267"/>
        <v>8.2923076923076913</v>
      </c>
      <c r="BR1120" s="10" t="str">
        <f t="shared" si="268"/>
        <v>-</v>
      </c>
      <c r="BS1120" s="9" t="str" cm="1">
        <f t="array" ref="BS1120">IF(BQ1120&lt;$K$45,"-",IF(BC1120&lt;0,_xll.Dce_5575_1121_SigmaCr1(AN1120,AG1120,$B$23,$D$23),"-"))</f>
        <v>-</v>
      </c>
      <c r="BT1120" s="10">
        <f t="shared" si="269"/>
        <v>0</v>
      </c>
      <c r="BU1120" s="7" t="str">
        <f t="shared" si="270"/>
        <v>OK</v>
      </c>
    </row>
    <row r="1121" spans="27:73">
      <c r="AA1121" s="6" t="s">
        <v>282</v>
      </c>
      <c r="AB1121" s="5" t="s">
        <v>283</v>
      </c>
      <c r="AC1121" s="5" t="s">
        <v>284</v>
      </c>
      <c r="AD1121" s="4">
        <v>20.56</v>
      </c>
      <c r="AE1121" s="4">
        <v>28</v>
      </c>
      <c r="AF1121" s="5">
        <v>114.3</v>
      </c>
      <c r="AG1121" s="5">
        <v>6.5000000000000009</v>
      </c>
      <c r="AH1121" s="6" t="str">
        <f t="shared" si="256"/>
        <v>114.3 x 6.5</v>
      </c>
      <c r="AI1121" s="11" cm="1">
        <f t="array" ref="AI1121">_xll.DCEPropSectPipe(AF1121, AG1121, "Area")</f>
        <v>2201.3139723703698</v>
      </c>
      <c r="AJ1121" s="151" cm="1">
        <f t="array" ref="AJ1121">_xll.DCEPropSectPipe(AF1121, AG1121, "Ix")</f>
        <v>3209265.3722516391</v>
      </c>
      <c r="AK1121" s="151" cm="1">
        <f t="array" ref="AK1121">_xll.DCEPropSectPipe(AF1121, AG1121, "W")</f>
        <v>56155.124623825708</v>
      </c>
      <c r="AL1121" s="151" cm="1">
        <f t="array" ref="AL1121">_xll.DCEPropSectPipe(AF1121, AG1121, "Sx")</f>
        <v>37813.500833333332</v>
      </c>
      <c r="AM1121" s="11">
        <f>2*Cal!AG1121</f>
        <v>13.000000000000002</v>
      </c>
      <c r="AN1121" s="11">
        <f t="shared" si="257"/>
        <v>53.9</v>
      </c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B1121" s="5" t="s">
        <v>309</v>
      </c>
      <c r="BC1121" s="3">
        <v>903.95793637575332</v>
      </c>
      <c r="BD1121" s="3">
        <v>0</v>
      </c>
      <c r="BE1121" s="3">
        <v>-3.4225939441174654E-3</v>
      </c>
      <c r="BF1121" s="3">
        <v>4.6127867562842058</v>
      </c>
      <c r="BG1121" s="3">
        <v>0</v>
      </c>
      <c r="BH1121" s="153">
        <f t="shared" si="258"/>
        <v>4.6127867562842058</v>
      </c>
      <c r="BI1121" s="153">
        <f t="shared" si="259"/>
        <v>3.4225939441174654E-3</v>
      </c>
      <c r="BJ1121" s="8">
        <f t="shared" si="260"/>
        <v>1.9554509969126121</v>
      </c>
      <c r="BK1121" s="8">
        <f t="shared" si="261"/>
        <v>0.39116022567032666</v>
      </c>
      <c r="BL1121" s="8">
        <f t="shared" si="262"/>
        <v>2.346611222582939</v>
      </c>
      <c r="BM1121" s="8">
        <f t="shared" si="263"/>
        <v>2.5468654018366686E-5</v>
      </c>
      <c r="BN1121" s="7" t="str">
        <f t="shared" si="264"/>
        <v>O/S</v>
      </c>
      <c r="BO1121" s="9">
        <f t="shared" si="265"/>
        <v>0.39116022567032671</v>
      </c>
      <c r="BP1121" s="7" t="str">
        <f t="shared" si="266"/>
        <v>OK</v>
      </c>
      <c r="BQ1121" s="11">
        <f t="shared" si="267"/>
        <v>8.2923076923076913</v>
      </c>
      <c r="BR1121" s="10" t="str">
        <f t="shared" si="268"/>
        <v>-</v>
      </c>
      <c r="BS1121" s="9" t="str" cm="1">
        <f t="array" ref="BS1121">IF(BQ1121&lt;$K$45,"-",IF(BC1121&lt;0,_xll.Dce_5575_1121_SigmaCr1(AN1121,AG1121,$B$23,$D$23),"-"))</f>
        <v>-</v>
      </c>
      <c r="BT1121" s="10">
        <f t="shared" si="269"/>
        <v>0</v>
      </c>
      <c r="BU1121" s="7" t="str">
        <f t="shared" si="270"/>
        <v>OK</v>
      </c>
    </row>
    <row r="1122" spans="27:73">
      <c r="AA1122" s="6" t="s">
        <v>282</v>
      </c>
      <c r="AB1122" s="5" t="s">
        <v>283</v>
      </c>
      <c r="AC1122" s="5" t="s">
        <v>284</v>
      </c>
      <c r="AD1122" s="4">
        <v>21</v>
      </c>
      <c r="AE1122" s="4">
        <v>28</v>
      </c>
      <c r="AF1122" s="5">
        <v>114.3</v>
      </c>
      <c r="AG1122" s="5">
        <v>6.5000000000000009</v>
      </c>
      <c r="AH1122" s="6" t="str">
        <f t="shared" si="256"/>
        <v>114.3 x 6.5</v>
      </c>
      <c r="AI1122" s="11" cm="1">
        <f t="array" ref="AI1122">_xll.DCEPropSectPipe(AF1122, AG1122, "Area")</f>
        <v>2201.3139723703698</v>
      </c>
      <c r="AJ1122" s="151" cm="1">
        <f t="array" ref="AJ1122">_xll.DCEPropSectPipe(AF1122, AG1122, "Ix")</f>
        <v>3209265.3722516391</v>
      </c>
      <c r="AK1122" s="151" cm="1">
        <f t="array" ref="AK1122">_xll.DCEPropSectPipe(AF1122, AG1122, "W")</f>
        <v>56155.124623825708</v>
      </c>
      <c r="AL1122" s="151" cm="1">
        <f t="array" ref="AL1122">_xll.DCEPropSectPipe(AF1122, AG1122, "Sx")</f>
        <v>37813.500833333332</v>
      </c>
      <c r="AM1122" s="11">
        <f>2*Cal!AG1122</f>
        <v>13.000000000000002</v>
      </c>
      <c r="AN1122" s="11">
        <f t="shared" si="257"/>
        <v>53.9</v>
      </c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B1122" s="5" t="s">
        <v>309</v>
      </c>
      <c r="BC1122" s="3">
        <v>903.95793637575332</v>
      </c>
      <c r="BD1122" s="3">
        <v>0</v>
      </c>
      <c r="BE1122" s="3">
        <v>7.8121099483940415E-2</v>
      </c>
      <c r="BF1122" s="3">
        <v>4.5964464581973701</v>
      </c>
      <c r="BG1122" s="3">
        <v>0</v>
      </c>
      <c r="BH1122" s="153">
        <f t="shared" si="258"/>
        <v>4.5964464581973701</v>
      </c>
      <c r="BI1122" s="153">
        <f t="shared" si="259"/>
        <v>7.8121099483940415E-2</v>
      </c>
      <c r="BJ1122" s="8">
        <f t="shared" si="260"/>
        <v>1.9554509969126121</v>
      </c>
      <c r="BK1122" s="8">
        <f t="shared" si="261"/>
        <v>0.38977458288541805</v>
      </c>
      <c r="BL1122" s="8">
        <f t="shared" si="262"/>
        <v>2.3452255797980301</v>
      </c>
      <c r="BM1122" s="8">
        <f t="shared" si="263"/>
        <v>5.8132495025024701E-4</v>
      </c>
      <c r="BN1122" s="7" t="str">
        <f t="shared" si="264"/>
        <v>O/S</v>
      </c>
      <c r="BO1122" s="9">
        <f t="shared" si="265"/>
        <v>0.38977458288541811</v>
      </c>
      <c r="BP1122" s="7" t="str">
        <f t="shared" si="266"/>
        <v>OK</v>
      </c>
      <c r="BQ1122" s="11">
        <f t="shared" si="267"/>
        <v>8.2923076923076913</v>
      </c>
      <c r="BR1122" s="10" t="str">
        <f t="shared" si="268"/>
        <v>-</v>
      </c>
      <c r="BS1122" s="9" t="str" cm="1">
        <f t="array" ref="BS1122">IF(BQ1122&lt;$K$45,"-",IF(BC1122&lt;0,_xll.Dce_5575_1121_SigmaCr1(AN1122,AG1122,$B$23,$D$23),"-"))</f>
        <v>-</v>
      </c>
      <c r="BT1122" s="10">
        <f t="shared" si="269"/>
        <v>0</v>
      </c>
      <c r="BU1122" s="7" t="str">
        <f t="shared" si="270"/>
        <v>OK</v>
      </c>
    </row>
    <row r="1123" spans="27:73">
      <c r="AA1123" s="6" t="s">
        <v>282</v>
      </c>
      <c r="AB1123" s="5" t="s">
        <v>283</v>
      </c>
      <c r="AC1123" s="5" t="s">
        <v>284</v>
      </c>
      <c r="AD1123" s="4">
        <v>21</v>
      </c>
      <c r="AE1123" s="4">
        <v>28</v>
      </c>
      <c r="AF1123" s="5">
        <v>114.3</v>
      </c>
      <c r="AG1123" s="5">
        <v>6.5000000000000009</v>
      </c>
      <c r="AH1123" s="6" t="str">
        <f t="shared" si="256"/>
        <v>114.3 x 6.5</v>
      </c>
      <c r="AI1123" s="11" cm="1">
        <f t="array" ref="AI1123">_xll.DCEPropSectPipe(AF1123, AG1123, "Area")</f>
        <v>2201.3139723703698</v>
      </c>
      <c r="AJ1123" s="151" cm="1">
        <f t="array" ref="AJ1123">_xll.DCEPropSectPipe(AF1123, AG1123, "Ix")</f>
        <v>3209265.3722516391</v>
      </c>
      <c r="AK1123" s="151" cm="1">
        <f t="array" ref="AK1123">_xll.DCEPropSectPipe(AF1123, AG1123, "W")</f>
        <v>56155.124623825708</v>
      </c>
      <c r="AL1123" s="151" cm="1">
        <f t="array" ref="AL1123">_xll.DCEPropSectPipe(AF1123, AG1123, "Sx")</f>
        <v>37813.500833333332</v>
      </c>
      <c r="AM1123" s="11">
        <f>2*Cal!AG1123</f>
        <v>13.000000000000002</v>
      </c>
      <c r="AN1123" s="11">
        <f t="shared" si="257"/>
        <v>53.9</v>
      </c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B1123" s="5" t="s">
        <v>309</v>
      </c>
      <c r="BC1123" s="3">
        <v>103.48396196213905</v>
      </c>
      <c r="BD1123" s="3">
        <v>0</v>
      </c>
      <c r="BE1123" s="3">
        <v>1.8731202968772478</v>
      </c>
      <c r="BF1123" s="3">
        <v>4.5964464581976099</v>
      </c>
      <c r="BG1123" s="3">
        <v>0</v>
      </c>
      <c r="BH1123" s="153">
        <f t="shared" si="258"/>
        <v>4.5964464581976099</v>
      </c>
      <c r="BI1123" s="153">
        <f t="shared" si="259"/>
        <v>1.8731202968772478</v>
      </c>
      <c r="BJ1123" s="8">
        <f t="shared" si="260"/>
        <v>0.22385755845526023</v>
      </c>
      <c r="BK1123" s="8">
        <f t="shared" si="261"/>
        <v>0.38977458288543831</v>
      </c>
      <c r="BL1123" s="8">
        <f t="shared" si="262"/>
        <v>0.61363214134069854</v>
      </c>
      <c r="BM1123" s="8">
        <f t="shared" si="263"/>
        <v>1.3938507913841392E-2</v>
      </c>
      <c r="BN1123" s="7" t="str">
        <f t="shared" si="264"/>
        <v>OK</v>
      </c>
      <c r="BO1123" s="9">
        <f t="shared" si="265"/>
        <v>0.38977458288543837</v>
      </c>
      <c r="BP1123" s="7" t="str">
        <f t="shared" si="266"/>
        <v>OK</v>
      </c>
      <c r="BQ1123" s="11">
        <f t="shared" si="267"/>
        <v>8.2923076923076913</v>
      </c>
      <c r="BR1123" s="10" t="str">
        <f t="shared" si="268"/>
        <v>-</v>
      </c>
      <c r="BS1123" s="9" t="str" cm="1">
        <f t="array" ref="BS1123">IF(BQ1123&lt;$K$45,"-",IF(BC1123&lt;0,_xll.Dce_5575_1121_SigmaCr1(AN1123,AG1123,$B$23,$D$23),"-"))</f>
        <v>-</v>
      </c>
      <c r="BT1123" s="10">
        <f t="shared" si="269"/>
        <v>0</v>
      </c>
      <c r="BU1123" s="7" t="str">
        <f t="shared" si="270"/>
        <v>OK</v>
      </c>
    </row>
    <row r="1124" spans="27:73">
      <c r="AA1124" s="6" t="s">
        <v>282</v>
      </c>
      <c r="AB1124" s="5" t="s">
        <v>283</v>
      </c>
      <c r="AC1124" s="5" t="s">
        <v>284</v>
      </c>
      <c r="AD1124" s="4">
        <v>21.44</v>
      </c>
      <c r="AE1124" s="4">
        <v>28</v>
      </c>
      <c r="AF1124" s="5">
        <v>114.3</v>
      </c>
      <c r="AG1124" s="5">
        <v>6.5000000000000009</v>
      </c>
      <c r="AH1124" s="6" t="str">
        <f t="shared" si="256"/>
        <v>114.3 x 6.5</v>
      </c>
      <c r="AI1124" s="11" cm="1">
        <f t="array" ref="AI1124">_xll.DCEPropSectPipe(AF1124, AG1124, "Area")</f>
        <v>2201.3139723703698</v>
      </c>
      <c r="AJ1124" s="151" cm="1">
        <f t="array" ref="AJ1124">_xll.DCEPropSectPipe(AF1124, AG1124, "Ix")</f>
        <v>3209265.3722516391</v>
      </c>
      <c r="AK1124" s="151" cm="1">
        <f t="array" ref="AK1124">_xll.DCEPropSectPipe(AF1124, AG1124, "W")</f>
        <v>56155.124623825708</v>
      </c>
      <c r="AL1124" s="151" cm="1">
        <f t="array" ref="AL1124">_xll.DCEPropSectPipe(AF1124, AG1124, "Sx")</f>
        <v>37813.500833333332</v>
      </c>
      <c r="AM1124" s="11">
        <f>2*Cal!AG1124</f>
        <v>13.000000000000002</v>
      </c>
      <c r="AN1124" s="11">
        <f t="shared" si="257"/>
        <v>53.9</v>
      </c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B1124" s="5" t="s">
        <v>309</v>
      </c>
      <c r="BC1124" s="3">
        <v>103.48396196213905</v>
      </c>
      <c r="BD1124" s="3">
        <v>0</v>
      </c>
      <c r="BE1124" s="3">
        <v>1.9546639903053056</v>
      </c>
      <c r="BF1124" s="3">
        <v>3.759118645376426</v>
      </c>
      <c r="BG1124" s="3">
        <v>0</v>
      </c>
      <c r="BH1124" s="153">
        <f t="shared" si="258"/>
        <v>3.759118645376426</v>
      </c>
      <c r="BI1124" s="153">
        <f t="shared" si="259"/>
        <v>1.9546639903053056</v>
      </c>
      <c r="BJ1124" s="8">
        <f t="shared" si="260"/>
        <v>0.22385755845526023</v>
      </c>
      <c r="BK1124" s="8">
        <f t="shared" si="261"/>
        <v>0.31876992701727636</v>
      </c>
      <c r="BL1124" s="8">
        <f t="shared" si="262"/>
        <v>0.54262748547253659</v>
      </c>
      <c r="BM1124" s="8">
        <f t="shared" si="263"/>
        <v>1.4545301518110005E-2</v>
      </c>
      <c r="BN1124" s="7" t="str">
        <f t="shared" si="264"/>
        <v>OK</v>
      </c>
      <c r="BO1124" s="9">
        <f t="shared" si="265"/>
        <v>0.31876992701727641</v>
      </c>
      <c r="BP1124" s="7" t="str">
        <f t="shared" si="266"/>
        <v>OK</v>
      </c>
      <c r="BQ1124" s="11">
        <f t="shared" si="267"/>
        <v>8.2923076923076913</v>
      </c>
      <c r="BR1124" s="10" t="str">
        <f t="shared" si="268"/>
        <v>-</v>
      </c>
      <c r="BS1124" s="9" t="str" cm="1">
        <f t="array" ref="BS1124">IF(BQ1124&lt;$K$45,"-",IF(BC1124&lt;0,_xll.Dce_5575_1121_SigmaCr1(AN1124,AG1124,$B$23,$D$23),"-"))</f>
        <v>-</v>
      </c>
      <c r="BT1124" s="10">
        <f t="shared" si="269"/>
        <v>0</v>
      </c>
      <c r="BU1124" s="7" t="str">
        <f t="shared" si="270"/>
        <v>OK</v>
      </c>
    </row>
    <row r="1125" spans="27:73">
      <c r="AA1125" s="6" t="s">
        <v>282</v>
      </c>
      <c r="AB1125" s="5" t="s">
        <v>283</v>
      </c>
      <c r="AC1125" s="5" t="s">
        <v>284</v>
      </c>
      <c r="AD1125" s="4">
        <v>21.88</v>
      </c>
      <c r="AE1125" s="4">
        <v>28</v>
      </c>
      <c r="AF1125" s="5">
        <v>114.3</v>
      </c>
      <c r="AG1125" s="5">
        <v>6.5000000000000009</v>
      </c>
      <c r="AH1125" s="6" t="str">
        <f t="shared" si="256"/>
        <v>114.3 x 6.5</v>
      </c>
      <c r="AI1125" s="11" cm="1">
        <f t="array" ref="AI1125">_xll.DCEPropSectPipe(AF1125, AG1125, "Area")</f>
        <v>2201.3139723703698</v>
      </c>
      <c r="AJ1125" s="151" cm="1">
        <f t="array" ref="AJ1125">_xll.DCEPropSectPipe(AF1125, AG1125, "Ix")</f>
        <v>3209265.3722516391</v>
      </c>
      <c r="AK1125" s="151" cm="1">
        <f t="array" ref="AK1125">_xll.DCEPropSectPipe(AF1125, AG1125, "W")</f>
        <v>56155.124623825708</v>
      </c>
      <c r="AL1125" s="151" cm="1">
        <f t="array" ref="AL1125">_xll.DCEPropSectPipe(AF1125, AG1125, "Sx")</f>
        <v>37813.500833333332</v>
      </c>
      <c r="AM1125" s="11">
        <f>2*Cal!AG1125</f>
        <v>13.000000000000002</v>
      </c>
      <c r="AN1125" s="11">
        <f t="shared" si="257"/>
        <v>53.9</v>
      </c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B1125" s="5" t="s">
        <v>309</v>
      </c>
      <c r="BC1125" s="3">
        <v>103.48396196213905</v>
      </c>
      <c r="BD1125" s="3">
        <v>0</v>
      </c>
      <c r="BE1125" s="3">
        <v>2.0362076837333634</v>
      </c>
      <c r="BF1125" s="3">
        <v>2.8861154666804674</v>
      </c>
      <c r="BG1125" s="3">
        <v>0</v>
      </c>
      <c r="BH1125" s="153">
        <f t="shared" si="258"/>
        <v>2.8861154666804674</v>
      </c>
      <c r="BI1125" s="153">
        <f t="shared" si="259"/>
        <v>2.0362076837333634</v>
      </c>
      <c r="BJ1125" s="8">
        <f t="shared" si="260"/>
        <v>0.22385755845526023</v>
      </c>
      <c r="BK1125" s="8">
        <f t="shared" si="261"/>
        <v>0.24474003176482306</v>
      </c>
      <c r="BL1125" s="8">
        <f t="shared" si="262"/>
        <v>0.46859759022008329</v>
      </c>
      <c r="BM1125" s="8">
        <f t="shared" si="263"/>
        <v>1.5152095122378618E-2</v>
      </c>
      <c r="BN1125" s="7" t="str">
        <f t="shared" si="264"/>
        <v>OK</v>
      </c>
      <c r="BO1125" s="9">
        <f t="shared" si="265"/>
        <v>0.24474003176482312</v>
      </c>
      <c r="BP1125" s="7" t="str">
        <f t="shared" si="266"/>
        <v>OK</v>
      </c>
      <c r="BQ1125" s="11">
        <f t="shared" si="267"/>
        <v>8.2923076923076913</v>
      </c>
      <c r="BR1125" s="10" t="str">
        <f t="shared" si="268"/>
        <v>-</v>
      </c>
      <c r="BS1125" s="9" t="str" cm="1">
        <f t="array" ref="BS1125">IF(BQ1125&lt;$K$45,"-",IF(BC1125&lt;0,_xll.Dce_5575_1121_SigmaCr1(AN1125,AG1125,$B$23,$D$23),"-"))</f>
        <v>-</v>
      </c>
      <c r="BT1125" s="10">
        <f t="shared" si="269"/>
        <v>0</v>
      </c>
      <c r="BU1125" s="7" t="str">
        <f t="shared" si="270"/>
        <v>OK</v>
      </c>
    </row>
    <row r="1126" spans="27:73">
      <c r="AA1126" s="6" t="s">
        <v>282</v>
      </c>
      <c r="AB1126" s="5" t="s">
        <v>283</v>
      </c>
      <c r="AC1126" s="5" t="s">
        <v>284</v>
      </c>
      <c r="AD1126" s="4">
        <v>22.31</v>
      </c>
      <c r="AE1126" s="4">
        <v>28</v>
      </c>
      <c r="AF1126" s="5">
        <v>114.3</v>
      </c>
      <c r="AG1126" s="5">
        <v>6.5000000000000009</v>
      </c>
      <c r="AH1126" s="6" t="str">
        <f t="shared" si="256"/>
        <v>114.3 x 6.5</v>
      </c>
      <c r="AI1126" s="11" cm="1">
        <f t="array" ref="AI1126">_xll.DCEPropSectPipe(AF1126, AG1126, "Area")</f>
        <v>2201.3139723703698</v>
      </c>
      <c r="AJ1126" s="151" cm="1">
        <f t="array" ref="AJ1126">_xll.DCEPropSectPipe(AF1126, AG1126, "Ix")</f>
        <v>3209265.3722516391</v>
      </c>
      <c r="AK1126" s="151" cm="1">
        <f t="array" ref="AK1126">_xll.DCEPropSectPipe(AF1126, AG1126, "W")</f>
        <v>56155.124623825708</v>
      </c>
      <c r="AL1126" s="151" cm="1">
        <f t="array" ref="AL1126">_xll.DCEPropSectPipe(AF1126, AG1126, "Sx")</f>
        <v>37813.500833333332</v>
      </c>
      <c r="AM1126" s="11">
        <f>2*Cal!AG1126</f>
        <v>13.000000000000002</v>
      </c>
      <c r="AN1126" s="11">
        <f t="shared" si="257"/>
        <v>53.9</v>
      </c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B1126" s="5" t="s">
        <v>309</v>
      </c>
      <c r="BC1126" s="3">
        <v>103.48396196213905</v>
      </c>
      <c r="BD1126" s="3">
        <v>0</v>
      </c>
      <c r="BE1126" s="3">
        <v>2.1177513771614214</v>
      </c>
      <c r="BF1126" s="3">
        <v>1.977436922109733</v>
      </c>
      <c r="BG1126" s="3">
        <v>0</v>
      </c>
      <c r="BH1126" s="153">
        <f t="shared" si="258"/>
        <v>1.977436922109733</v>
      </c>
      <c r="BI1126" s="153">
        <f t="shared" si="259"/>
        <v>2.1177513771614214</v>
      </c>
      <c r="BJ1126" s="8">
        <f t="shared" si="260"/>
        <v>0.22385755845526023</v>
      </c>
      <c r="BK1126" s="8">
        <f t="shared" si="261"/>
        <v>0.16768489712807833</v>
      </c>
      <c r="BL1126" s="8">
        <f t="shared" si="262"/>
        <v>0.39154245558333856</v>
      </c>
      <c r="BM1126" s="8">
        <f t="shared" si="263"/>
        <v>1.5758888726647231E-2</v>
      </c>
      <c r="BN1126" s="7" t="str">
        <f t="shared" si="264"/>
        <v>OK</v>
      </c>
      <c r="BO1126" s="9">
        <f t="shared" si="265"/>
        <v>0.16768489712807835</v>
      </c>
      <c r="BP1126" s="7" t="str">
        <f t="shared" si="266"/>
        <v>OK</v>
      </c>
      <c r="BQ1126" s="11">
        <f t="shared" si="267"/>
        <v>8.2923076923076913</v>
      </c>
      <c r="BR1126" s="10" t="str">
        <f t="shared" si="268"/>
        <v>-</v>
      </c>
      <c r="BS1126" s="9" t="str" cm="1">
        <f t="array" ref="BS1126">IF(BQ1126&lt;$K$45,"-",IF(BC1126&lt;0,_xll.Dce_5575_1121_SigmaCr1(AN1126,AG1126,$B$23,$D$23),"-"))</f>
        <v>-</v>
      </c>
      <c r="BT1126" s="10">
        <f t="shared" si="269"/>
        <v>0</v>
      </c>
      <c r="BU1126" s="7" t="str">
        <f t="shared" si="270"/>
        <v>OK</v>
      </c>
    </row>
    <row r="1127" spans="27:73">
      <c r="AA1127" s="6" t="s">
        <v>282</v>
      </c>
      <c r="AB1127" s="5" t="s">
        <v>283</v>
      </c>
      <c r="AC1127" s="5" t="s">
        <v>284</v>
      </c>
      <c r="AD1127" s="4">
        <v>22.75</v>
      </c>
      <c r="AE1127" s="4">
        <v>28</v>
      </c>
      <c r="AF1127" s="5">
        <v>114.3</v>
      </c>
      <c r="AG1127" s="5">
        <v>6.5000000000000009</v>
      </c>
      <c r="AH1127" s="6" t="str">
        <f t="shared" si="256"/>
        <v>114.3 x 6.5</v>
      </c>
      <c r="AI1127" s="11" cm="1">
        <f t="array" ref="AI1127">_xll.DCEPropSectPipe(AF1127, AG1127, "Area")</f>
        <v>2201.3139723703698</v>
      </c>
      <c r="AJ1127" s="151" cm="1">
        <f t="array" ref="AJ1127">_xll.DCEPropSectPipe(AF1127, AG1127, "Ix")</f>
        <v>3209265.3722516391</v>
      </c>
      <c r="AK1127" s="151" cm="1">
        <f t="array" ref="AK1127">_xll.DCEPropSectPipe(AF1127, AG1127, "W")</f>
        <v>56155.124623825708</v>
      </c>
      <c r="AL1127" s="151" cm="1">
        <f t="array" ref="AL1127">_xll.DCEPropSectPipe(AF1127, AG1127, "Sx")</f>
        <v>37813.500833333332</v>
      </c>
      <c r="AM1127" s="11">
        <f>2*Cal!AG1127</f>
        <v>13.000000000000002</v>
      </c>
      <c r="AN1127" s="11">
        <f t="shared" si="257"/>
        <v>53.9</v>
      </c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B1127" s="5" t="s">
        <v>309</v>
      </c>
      <c r="BC1127" s="3">
        <v>103.48396196213905</v>
      </c>
      <c r="BD1127" s="3">
        <v>0</v>
      </c>
      <c r="BE1127" s="3">
        <v>2.1992950705894789</v>
      </c>
      <c r="BF1127" s="3">
        <v>1.0330830116642238</v>
      </c>
      <c r="BG1127" s="3">
        <v>0</v>
      </c>
      <c r="BH1127" s="153">
        <f t="shared" si="258"/>
        <v>1.0330830116642238</v>
      </c>
      <c r="BI1127" s="153">
        <f t="shared" si="259"/>
        <v>2.1992950705894789</v>
      </c>
      <c r="BJ1127" s="8">
        <f t="shared" si="260"/>
        <v>0.22385755845526023</v>
      </c>
      <c r="BK1127" s="8">
        <f t="shared" si="261"/>
        <v>8.7604523107042309E-2</v>
      </c>
      <c r="BL1127" s="8">
        <f t="shared" si="262"/>
        <v>0.31146208156230254</v>
      </c>
      <c r="BM1127" s="8">
        <f t="shared" si="263"/>
        <v>1.6365682330915846E-2</v>
      </c>
      <c r="BN1127" s="7" t="str">
        <f t="shared" si="264"/>
        <v>OK</v>
      </c>
      <c r="BO1127" s="9">
        <f t="shared" si="265"/>
        <v>8.7604523107042323E-2</v>
      </c>
      <c r="BP1127" s="7" t="str">
        <f t="shared" si="266"/>
        <v>OK</v>
      </c>
      <c r="BQ1127" s="11">
        <f t="shared" si="267"/>
        <v>8.2923076923076913</v>
      </c>
      <c r="BR1127" s="10" t="str">
        <f t="shared" si="268"/>
        <v>-</v>
      </c>
      <c r="BS1127" s="9" t="str" cm="1">
        <f t="array" ref="BS1127">IF(BQ1127&lt;$K$45,"-",IF(BC1127&lt;0,_xll.Dce_5575_1121_SigmaCr1(AN1127,AG1127,$B$23,$D$23),"-"))</f>
        <v>-</v>
      </c>
      <c r="BT1127" s="10">
        <f t="shared" si="269"/>
        <v>0</v>
      </c>
      <c r="BU1127" s="7" t="str">
        <f t="shared" si="270"/>
        <v>OK</v>
      </c>
    </row>
    <row r="1128" spans="27:73">
      <c r="AA1128" s="6" t="s">
        <v>282</v>
      </c>
      <c r="AB1128" s="5" t="s">
        <v>283</v>
      </c>
      <c r="AC1128" s="5" t="s">
        <v>284</v>
      </c>
      <c r="AD1128" s="4">
        <v>22.75</v>
      </c>
      <c r="AE1128" s="4">
        <v>28</v>
      </c>
      <c r="AF1128" s="5">
        <v>114.3</v>
      </c>
      <c r="AG1128" s="5">
        <v>6.5000000000000009</v>
      </c>
      <c r="AH1128" s="6" t="str">
        <f t="shared" si="256"/>
        <v>114.3 x 6.5</v>
      </c>
      <c r="AI1128" s="11" cm="1">
        <f t="array" ref="AI1128">_xll.DCEPropSectPipe(AF1128, AG1128, "Area")</f>
        <v>2201.3139723703698</v>
      </c>
      <c r="AJ1128" s="151" cm="1">
        <f t="array" ref="AJ1128">_xll.DCEPropSectPipe(AF1128, AG1128, "Ix")</f>
        <v>3209265.3722516391</v>
      </c>
      <c r="AK1128" s="151" cm="1">
        <f t="array" ref="AK1128">_xll.DCEPropSectPipe(AF1128, AG1128, "W")</f>
        <v>56155.124623825708</v>
      </c>
      <c r="AL1128" s="151" cm="1">
        <f t="array" ref="AL1128">_xll.DCEPropSectPipe(AF1128, AG1128, "Sx")</f>
        <v>37813.500833333332</v>
      </c>
      <c r="AM1128" s="11">
        <f>2*Cal!AG1128</f>
        <v>13.000000000000002</v>
      </c>
      <c r="AN1128" s="11">
        <f t="shared" si="257"/>
        <v>53.9</v>
      </c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B1128" s="5" t="s">
        <v>309</v>
      </c>
      <c r="BC1128" s="3">
        <v>103.48396196214009</v>
      </c>
      <c r="BD1128" s="3">
        <v>0</v>
      </c>
      <c r="BE1128" s="3">
        <v>1.4372967754673444E-2</v>
      </c>
      <c r="BF1128" s="3">
        <v>1.0330830116642016</v>
      </c>
      <c r="BG1128" s="3">
        <v>0</v>
      </c>
      <c r="BH1128" s="153">
        <f t="shared" si="258"/>
        <v>1.0330830116642016</v>
      </c>
      <c r="BI1128" s="153">
        <f t="shared" si="259"/>
        <v>1.4372967754673444E-2</v>
      </c>
      <c r="BJ1128" s="8">
        <f t="shared" si="260"/>
        <v>0.22385755845526251</v>
      </c>
      <c r="BK1128" s="8">
        <f t="shared" si="261"/>
        <v>8.7604523107040422E-2</v>
      </c>
      <c r="BL1128" s="8">
        <f t="shared" si="262"/>
        <v>0.31146208156230293</v>
      </c>
      <c r="BM1128" s="8">
        <f t="shared" si="263"/>
        <v>1.0695400884176729E-4</v>
      </c>
      <c r="BN1128" s="7" t="str">
        <f t="shared" si="264"/>
        <v>OK</v>
      </c>
      <c r="BO1128" s="9">
        <f t="shared" si="265"/>
        <v>8.7604523107040436E-2</v>
      </c>
      <c r="BP1128" s="7" t="str">
        <f t="shared" si="266"/>
        <v>OK</v>
      </c>
      <c r="BQ1128" s="11">
        <f t="shared" si="267"/>
        <v>8.2923076923076913</v>
      </c>
      <c r="BR1128" s="10" t="str">
        <f t="shared" si="268"/>
        <v>-</v>
      </c>
      <c r="BS1128" s="9" t="str" cm="1">
        <f t="array" ref="BS1128">IF(BQ1128&lt;$K$45,"-",IF(BC1128&lt;0,_xll.Dce_5575_1121_SigmaCr1(AN1128,AG1128,$B$23,$D$23),"-"))</f>
        <v>-</v>
      </c>
      <c r="BT1128" s="10">
        <f t="shared" si="269"/>
        <v>0</v>
      </c>
      <c r="BU1128" s="7" t="str">
        <f t="shared" si="270"/>
        <v>OK</v>
      </c>
    </row>
    <row r="1129" spans="27:73">
      <c r="AA1129" s="6" t="s">
        <v>282</v>
      </c>
      <c r="AB1129" s="5" t="s">
        <v>283</v>
      </c>
      <c r="AC1129" s="5" t="s">
        <v>284</v>
      </c>
      <c r="AD1129" s="4">
        <v>23.19</v>
      </c>
      <c r="AE1129" s="4">
        <v>28</v>
      </c>
      <c r="AF1129" s="5">
        <v>114.3</v>
      </c>
      <c r="AG1129" s="5">
        <v>6.5000000000000009</v>
      </c>
      <c r="AH1129" s="6" t="str">
        <f t="shared" si="256"/>
        <v>114.3 x 6.5</v>
      </c>
      <c r="AI1129" s="11" cm="1">
        <f t="array" ref="AI1129">_xll.DCEPropSectPipe(AF1129, AG1129, "Area")</f>
        <v>2201.3139723703698</v>
      </c>
      <c r="AJ1129" s="151" cm="1">
        <f t="array" ref="AJ1129">_xll.DCEPropSectPipe(AF1129, AG1129, "Ix")</f>
        <v>3209265.3722516391</v>
      </c>
      <c r="AK1129" s="151" cm="1">
        <f t="array" ref="AK1129">_xll.DCEPropSectPipe(AF1129, AG1129, "W")</f>
        <v>56155.124623825708</v>
      </c>
      <c r="AL1129" s="151" cm="1">
        <f t="array" ref="AL1129">_xll.DCEPropSectPipe(AF1129, AG1129, "Sx")</f>
        <v>37813.500833333332</v>
      </c>
      <c r="AM1129" s="11">
        <f>2*Cal!AG1129</f>
        <v>13.000000000000002</v>
      </c>
      <c r="AN1129" s="11">
        <f t="shared" si="257"/>
        <v>53.9</v>
      </c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B1129" s="5" t="s">
        <v>309</v>
      </c>
      <c r="BC1129" s="3">
        <v>103.48396196214009</v>
      </c>
      <c r="BD1129" s="3">
        <v>0</v>
      </c>
      <c r="BE1129" s="3">
        <v>9.5916661182731316E-2</v>
      </c>
      <c r="BF1129" s="3">
        <v>1.0089571553341443</v>
      </c>
      <c r="BG1129" s="3">
        <v>0</v>
      </c>
      <c r="BH1129" s="153">
        <f t="shared" si="258"/>
        <v>1.0089571553341443</v>
      </c>
      <c r="BI1129" s="153">
        <f t="shared" si="259"/>
        <v>9.5916661182731316E-2</v>
      </c>
      <c r="BJ1129" s="8">
        <f t="shared" si="260"/>
        <v>0.22385755845526251</v>
      </c>
      <c r="BK1129" s="8">
        <f t="shared" si="261"/>
        <v>8.5558671888425447E-2</v>
      </c>
      <c r="BL1129" s="8">
        <f t="shared" si="262"/>
        <v>0.30941623034368793</v>
      </c>
      <c r="BM1129" s="8">
        <f t="shared" si="263"/>
        <v>7.1374761311038108E-4</v>
      </c>
      <c r="BN1129" s="7" t="str">
        <f t="shared" si="264"/>
        <v>OK</v>
      </c>
      <c r="BO1129" s="9">
        <f t="shared" si="265"/>
        <v>8.5558671888425461E-2</v>
      </c>
      <c r="BP1129" s="7" t="str">
        <f t="shared" si="266"/>
        <v>OK</v>
      </c>
      <c r="BQ1129" s="11">
        <f t="shared" si="267"/>
        <v>8.2923076923076913</v>
      </c>
      <c r="BR1129" s="10" t="str">
        <f t="shared" si="268"/>
        <v>-</v>
      </c>
      <c r="BS1129" s="9" t="str" cm="1">
        <f t="array" ref="BS1129">IF(BQ1129&lt;$K$45,"-",IF(BC1129&lt;0,_xll.Dce_5575_1121_SigmaCr1(AN1129,AG1129,$B$23,$D$23),"-"))</f>
        <v>-</v>
      </c>
      <c r="BT1129" s="10">
        <f t="shared" si="269"/>
        <v>0</v>
      </c>
      <c r="BU1129" s="7" t="str">
        <f t="shared" si="270"/>
        <v>OK</v>
      </c>
    </row>
    <row r="1130" spans="27:73">
      <c r="AA1130" s="6" t="s">
        <v>282</v>
      </c>
      <c r="AB1130" s="5" t="s">
        <v>283</v>
      </c>
      <c r="AC1130" s="5" t="s">
        <v>284</v>
      </c>
      <c r="AD1130" s="4">
        <v>23.62</v>
      </c>
      <c r="AE1130" s="4">
        <v>28</v>
      </c>
      <c r="AF1130" s="5">
        <v>114.3</v>
      </c>
      <c r="AG1130" s="5">
        <v>6.5000000000000009</v>
      </c>
      <c r="AH1130" s="6" t="str">
        <f t="shared" si="256"/>
        <v>114.3 x 6.5</v>
      </c>
      <c r="AI1130" s="11" cm="1">
        <f t="array" ref="AI1130">_xll.DCEPropSectPipe(AF1130, AG1130, "Area")</f>
        <v>2201.3139723703698</v>
      </c>
      <c r="AJ1130" s="151" cm="1">
        <f t="array" ref="AJ1130">_xll.DCEPropSectPipe(AF1130, AG1130, "Ix")</f>
        <v>3209265.3722516391</v>
      </c>
      <c r="AK1130" s="151" cm="1">
        <f t="array" ref="AK1130">_xll.DCEPropSectPipe(AF1130, AG1130, "W")</f>
        <v>56155.124623825708</v>
      </c>
      <c r="AL1130" s="151" cm="1">
        <f t="array" ref="AL1130">_xll.DCEPropSectPipe(AF1130, AG1130, "Sx")</f>
        <v>37813.500833333332</v>
      </c>
      <c r="AM1130" s="11">
        <f>2*Cal!AG1130</f>
        <v>13.000000000000002</v>
      </c>
      <c r="AN1130" s="11">
        <f t="shared" si="257"/>
        <v>53.9</v>
      </c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B1130" s="5" t="s">
        <v>309</v>
      </c>
      <c r="BC1130" s="3">
        <v>103.48396196214009</v>
      </c>
      <c r="BD1130" s="3">
        <v>0</v>
      </c>
      <c r="BE1130" s="3">
        <v>0.17746035461078921</v>
      </c>
      <c r="BF1130" s="3">
        <v>0.94915593312931168</v>
      </c>
      <c r="BG1130" s="3">
        <v>0</v>
      </c>
      <c r="BH1130" s="153">
        <f t="shared" si="258"/>
        <v>0.94915593312931168</v>
      </c>
      <c r="BI1130" s="153">
        <f t="shared" si="259"/>
        <v>0.17746035461078921</v>
      </c>
      <c r="BJ1130" s="8">
        <f t="shared" si="260"/>
        <v>0.22385755845526251</v>
      </c>
      <c r="BK1130" s="8">
        <f t="shared" si="261"/>
        <v>8.0487581285519097E-2</v>
      </c>
      <c r="BL1130" s="8">
        <f t="shared" si="262"/>
        <v>0.30434513974078159</v>
      </c>
      <c r="BM1130" s="8">
        <f t="shared" si="263"/>
        <v>1.320541217378995E-3</v>
      </c>
      <c r="BN1130" s="7" t="str">
        <f t="shared" si="264"/>
        <v>OK</v>
      </c>
      <c r="BO1130" s="9">
        <f t="shared" si="265"/>
        <v>8.0487581285519111E-2</v>
      </c>
      <c r="BP1130" s="7" t="str">
        <f t="shared" si="266"/>
        <v>OK</v>
      </c>
      <c r="BQ1130" s="11">
        <f t="shared" si="267"/>
        <v>8.2923076923076913</v>
      </c>
      <c r="BR1130" s="10" t="str">
        <f t="shared" si="268"/>
        <v>-</v>
      </c>
      <c r="BS1130" s="9" t="str" cm="1">
        <f t="array" ref="BS1130">IF(BQ1130&lt;$K$45,"-",IF(BC1130&lt;0,_xll.Dce_5575_1121_SigmaCr1(AN1130,AG1130,$B$23,$D$23),"-"))</f>
        <v>-</v>
      </c>
      <c r="BT1130" s="10">
        <f t="shared" si="269"/>
        <v>0</v>
      </c>
      <c r="BU1130" s="7" t="str">
        <f t="shared" si="270"/>
        <v>OK</v>
      </c>
    </row>
    <row r="1131" spans="27:73">
      <c r="AA1131" s="6" t="s">
        <v>282</v>
      </c>
      <c r="AB1131" s="5" t="s">
        <v>283</v>
      </c>
      <c r="AC1131" s="5" t="s">
        <v>284</v>
      </c>
      <c r="AD1131" s="4">
        <v>24.06</v>
      </c>
      <c r="AE1131" s="4">
        <v>28</v>
      </c>
      <c r="AF1131" s="5">
        <v>114.3</v>
      </c>
      <c r="AG1131" s="5">
        <v>6.5000000000000009</v>
      </c>
      <c r="AH1131" s="6" t="str">
        <f t="shared" si="256"/>
        <v>114.3 x 6.5</v>
      </c>
      <c r="AI1131" s="11" cm="1">
        <f t="array" ref="AI1131">_xll.DCEPropSectPipe(AF1131, AG1131, "Area")</f>
        <v>2201.3139723703698</v>
      </c>
      <c r="AJ1131" s="151" cm="1">
        <f t="array" ref="AJ1131">_xll.DCEPropSectPipe(AF1131, AG1131, "Ix")</f>
        <v>3209265.3722516391</v>
      </c>
      <c r="AK1131" s="151" cm="1">
        <f t="array" ref="AK1131">_xll.DCEPropSectPipe(AF1131, AG1131, "W")</f>
        <v>56155.124623825708</v>
      </c>
      <c r="AL1131" s="151" cm="1">
        <f t="array" ref="AL1131">_xll.DCEPropSectPipe(AF1131, AG1131, "Sx")</f>
        <v>37813.500833333332</v>
      </c>
      <c r="AM1131" s="11">
        <f>2*Cal!AG1131</f>
        <v>13.000000000000002</v>
      </c>
      <c r="AN1131" s="11">
        <f t="shared" si="257"/>
        <v>53.9</v>
      </c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B1131" s="5" t="s">
        <v>309</v>
      </c>
      <c r="BC1131" s="3">
        <v>103.48396196214009</v>
      </c>
      <c r="BD1131" s="3">
        <v>0</v>
      </c>
      <c r="BE1131" s="3">
        <v>0.25900404803884708</v>
      </c>
      <c r="BF1131" s="3">
        <v>0.85367934504970377</v>
      </c>
      <c r="BG1131" s="3">
        <v>0</v>
      </c>
      <c r="BH1131" s="153">
        <f t="shared" si="258"/>
        <v>0.85367934504970377</v>
      </c>
      <c r="BI1131" s="153">
        <f t="shared" si="259"/>
        <v>0.25900404803884708</v>
      </c>
      <c r="BJ1131" s="8">
        <f t="shared" si="260"/>
        <v>0.22385755845526251</v>
      </c>
      <c r="BK1131" s="8">
        <f t="shared" si="261"/>
        <v>7.2391251298321385E-2</v>
      </c>
      <c r="BL1131" s="8">
        <f t="shared" si="262"/>
        <v>0.29624880975358392</v>
      </c>
      <c r="BM1131" s="8">
        <f t="shared" si="263"/>
        <v>1.9273348216476088E-3</v>
      </c>
      <c r="BN1131" s="7" t="str">
        <f t="shared" si="264"/>
        <v>OK</v>
      </c>
      <c r="BO1131" s="9">
        <f t="shared" si="265"/>
        <v>7.2391251298321399E-2</v>
      </c>
      <c r="BP1131" s="7" t="str">
        <f t="shared" si="266"/>
        <v>OK</v>
      </c>
      <c r="BQ1131" s="11">
        <f t="shared" si="267"/>
        <v>8.2923076923076913</v>
      </c>
      <c r="BR1131" s="10" t="str">
        <f t="shared" si="268"/>
        <v>-</v>
      </c>
      <c r="BS1131" s="9" t="str" cm="1">
        <f t="array" ref="BS1131">IF(BQ1131&lt;$K$45,"-",IF(BC1131&lt;0,_xll.Dce_5575_1121_SigmaCr1(AN1131,AG1131,$B$23,$D$23),"-"))</f>
        <v>-</v>
      </c>
      <c r="BT1131" s="10">
        <f t="shared" si="269"/>
        <v>0</v>
      </c>
      <c r="BU1131" s="7" t="str">
        <f t="shared" si="270"/>
        <v>OK</v>
      </c>
    </row>
    <row r="1132" spans="27:73">
      <c r="AA1132" s="6" t="s">
        <v>282</v>
      </c>
      <c r="AB1132" s="5" t="s">
        <v>283</v>
      </c>
      <c r="AC1132" s="5" t="s">
        <v>284</v>
      </c>
      <c r="AD1132" s="4">
        <v>24.5</v>
      </c>
      <c r="AE1132" s="4">
        <v>28</v>
      </c>
      <c r="AF1132" s="5">
        <v>114.3</v>
      </c>
      <c r="AG1132" s="5">
        <v>6.5000000000000009</v>
      </c>
      <c r="AH1132" s="6" t="str">
        <f t="shared" si="256"/>
        <v>114.3 x 6.5</v>
      </c>
      <c r="AI1132" s="11" cm="1">
        <f t="array" ref="AI1132">_xll.DCEPropSectPipe(AF1132, AG1132, "Area")</f>
        <v>2201.3139723703698</v>
      </c>
      <c r="AJ1132" s="151" cm="1">
        <f t="array" ref="AJ1132">_xll.DCEPropSectPipe(AF1132, AG1132, "Ix")</f>
        <v>3209265.3722516391</v>
      </c>
      <c r="AK1132" s="151" cm="1">
        <f t="array" ref="AK1132">_xll.DCEPropSectPipe(AF1132, AG1132, "W")</f>
        <v>56155.124623825708</v>
      </c>
      <c r="AL1132" s="151" cm="1">
        <f t="array" ref="AL1132">_xll.DCEPropSectPipe(AF1132, AG1132, "Sx")</f>
        <v>37813.500833333332</v>
      </c>
      <c r="AM1132" s="11">
        <f>2*Cal!AG1132</f>
        <v>13.000000000000002</v>
      </c>
      <c r="AN1132" s="11">
        <f t="shared" si="257"/>
        <v>53.9</v>
      </c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B1132" s="5" t="s">
        <v>309</v>
      </c>
      <c r="BC1132" s="3">
        <v>103.48396196214009</v>
      </c>
      <c r="BD1132" s="3">
        <v>0</v>
      </c>
      <c r="BE1132" s="3">
        <v>0.34054774146690497</v>
      </c>
      <c r="BF1132" s="3">
        <v>0.7225273910953206</v>
      </c>
      <c r="BG1132" s="3">
        <v>0</v>
      </c>
      <c r="BH1132" s="153">
        <f t="shared" si="258"/>
        <v>0.7225273910953206</v>
      </c>
      <c r="BI1132" s="153">
        <f t="shared" si="259"/>
        <v>0.34054774146690497</v>
      </c>
      <c r="BJ1132" s="8">
        <f t="shared" si="260"/>
        <v>0.22385755845526251</v>
      </c>
      <c r="BK1132" s="8">
        <f t="shared" si="261"/>
        <v>6.1269681926832333E-2</v>
      </c>
      <c r="BL1132" s="8">
        <f t="shared" si="262"/>
        <v>0.28512724038209486</v>
      </c>
      <c r="BM1132" s="8">
        <f t="shared" si="263"/>
        <v>2.5341284259162229E-3</v>
      </c>
      <c r="BN1132" s="7" t="str">
        <f t="shared" si="264"/>
        <v>OK</v>
      </c>
      <c r="BO1132" s="9">
        <f t="shared" si="265"/>
        <v>6.1269681926832339E-2</v>
      </c>
      <c r="BP1132" s="7" t="str">
        <f t="shared" si="266"/>
        <v>OK</v>
      </c>
      <c r="BQ1132" s="11">
        <f t="shared" si="267"/>
        <v>8.2923076923076913</v>
      </c>
      <c r="BR1132" s="10" t="str">
        <f t="shared" si="268"/>
        <v>-</v>
      </c>
      <c r="BS1132" s="9" t="str" cm="1">
        <f t="array" ref="BS1132">IF(BQ1132&lt;$K$45,"-",IF(BC1132&lt;0,_xll.Dce_5575_1121_SigmaCr1(AN1132,AG1132,$B$23,$D$23),"-"))</f>
        <v>-</v>
      </c>
      <c r="BT1132" s="10">
        <f t="shared" si="269"/>
        <v>0</v>
      </c>
      <c r="BU1132" s="7" t="str">
        <f t="shared" si="270"/>
        <v>OK</v>
      </c>
    </row>
    <row r="1133" spans="27:73">
      <c r="AA1133" s="6" t="s">
        <v>282</v>
      </c>
      <c r="AB1133" s="5" t="s">
        <v>283</v>
      </c>
      <c r="AC1133" s="5" t="s">
        <v>284</v>
      </c>
      <c r="AD1133" s="4">
        <v>24.5</v>
      </c>
      <c r="AE1133" s="4">
        <v>28</v>
      </c>
      <c r="AF1133" s="5">
        <v>114.3</v>
      </c>
      <c r="AG1133" s="5">
        <v>6.5000000000000009</v>
      </c>
      <c r="AH1133" s="6" t="str">
        <f t="shared" si="256"/>
        <v>114.3 x 6.5</v>
      </c>
      <c r="AI1133" s="11" cm="1">
        <f t="array" ref="AI1133">_xll.DCEPropSectPipe(AF1133, AG1133, "Area")</f>
        <v>2201.3139723703698</v>
      </c>
      <c r="AJ1133" s="151" cm="1">
        <f t="array" ref="AJ1133">_xll.DCEPropSectPipe(AF1133, AG1133, "Ix")</f>
        <v>3209265.3722516391</v>
      </c>
      <c r="AK1133" s="151" cm="1">
        <f t="array" ref="AK1133">_xll.DCEPropSectPipe(AF1133, AG1133, "W")</f>
        <v>56155.124623825708</v>
      </c>
      <c r="AL1133" s="151" cm="1">
        <f t="array" ref="AL1133">_xll.DCEPropSectPipe(AF1133, AG1133, "Sx")</f>
        <v>37813.500833333332</v>
      </c>
      <c r="AM1133" s="11">
        <f>2*Cal!AG1133</f>
        <v>13.000000000000002</v>
      </c>
      <c r="AN1133" s="11">
        <f t="shared" si="257"/>
        <v>53.9</v>
      </c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B1133" s="5" t="s">
        <v>309</v>
      </c>
      <c r="BC1133" s="3">
        <v>-1098.1512707356426</v>
      </c>
      <c r="BD1133" s="3">
        <v>0</v>
      </c>
      <c r="BE1133" s="3">
        <v>3.123019036373337</v>
      </c>
      <c r="BF1133" s="3">
        <v>0.72252739109520991</v>
      </c>
      <c r="BG1133" s="3">
        <v>0</v>
      </c>
      <c r="BH1133" s="153">
        <f t="shared" si="258"/>
        <v>0.72252739109520991</v>
      </c>
      <c r="BI1133" s="153">
        <f t="shared" si="259"/>
        <v>3.123019036373337</v>
      </c>
      <c r="BJ1133" s="8">
        <f t="shared" si="260"/>
        <v>2.3755319918207456</v>
      </c>
      <c r="BK1133" s="8">
        <f t="shared" si="261"/>
        <v>6.1269681926822944E-2</v>
      </c>
      <c r="BL1133" s="8">
        <f t="shared" si="262"/>
        <v>2.4368016737475684</v>
      </c>
      <c r="BM1133" s="8">
        <f t="shared" si="263"/>
        <v>2.3239418005420166E-2</v>
      </c>
      <c r="BN1133" s="7" t="str">
        <f t="shared" si="264"/>
        <v>O/S</v>
      </c>
      <c r="BO1133" s="9">
        <f t="shared" si="265"/>
        <v>6.1269681926822951E-2</v>
      </c>
      <c r="BP1133" s="7" t="str">
        <f t="shared" si="266"/>
        <v>OK</v>
      </c>
      <c r="BQ1133" s="11">
        <f t="shared" si="267"/>
        <v>8.2923076923076913</v>
      </c>
      <c r="BR1133" s="10" t="str">
        <f t="shared" si="268"/>
        <v>-</v>
      </c>
      <c r="BS1133" s="9" t="str" cm="1">
        <f t="array" ref="BS1133">IF(BQ1133&lt;$K$45,"-",IF(BC1133&lt;0,_xll.Dce_5575_1121_SigmaCr1(AN1133,AG1133,$B$23,$D$23),"-"))</f>
        <v>-</v>
      </c>
      <c r="BT1133" s="10">
        <f t="shared" si="269"/>
        <v>0</v>
      </c>
      <c r="BU1133" s="7" t="str">
        <f t="shared" si="270"/>
        <v>OK</v>
      </c>
    </row>
    <row r="1134" spans="27:73">
      <c r="AA1134" s="6" t="s">
        <v>282</v>
      </c>
      <c r="AB1134" s="5" t="s">
        <v>283</v>
      </c>
      <c r="AC1134" s="5" t="s">
        <v>284</v>
      </c>
      <c r="AD1134" s="4">
        <v>24.94</v>
      </c>
      <c r="AE1134" s="4">
        <v>28</v>
      </c>
      <c r="AF1134" s="5">
        <v>114.3</v>
      </c>
      <c r="AG1134" s="5">
        <v>6.5000000000000009</v>
      </c>
      <c r="AH1134" s="6" t="str">
        <f t="shared" si="256"/>
        <v>114.3 x 6.5</v>
      </c>
      <c r="AI1134" s="11" cm="1">
        <f t="array" ref="AI1134">_xll.DCEPropSectPipe(AF1134, AG1134, "Area")</f>
        <v>2201.3139723703698</v>
      </c>
      <c r="AJ1134" s="151" cm="1">
        <f t="array" ref="AJ1134">_xll.DCEPropSectPipe(AF1134, AG1134, "Ix")</f>
        <v>3209265.3722516391</v>
      </c>
      <c r="AK1134" s="151" cm="1">
        <f t="array" ref="AK1134">_xll.DCEPropSectPipe(AF1134, AG1134, "W")</f>
        <v>56155.124623825708</v>
      </c>
      <c r="AL1134" s="151" cm="1">
        <f t="array" ref="AL1134">_xll.DCEPropSectPipe(AF1134, AG1134, "Sx")</f>
        <v>37813.500833333332</v>
      </c>
      <c r="AM1134" s="11">
        <f>2*Cal!AG1134</f>
        <v>13.000000000000002</v>
      </c>
      <c r="AN1134" s="11">
        <f t="shared" si="257"/>
        <v>53.9</v>
      </c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B1134" s="5" t="s">
        <v>309</v>
      </c>
      <c r="BC1134" s="3">
        <v>-1098.1512707356426</v>
      </c>
      <c r="BD1134" s="3">
        <v>0</v>
      </c>
      <c r="BE1134" s="3">
        <v>3.2045627298013946</v>
      </c>
      <c r="BF1134" s="3">
        <v>-0.66163112025551263</v>
      </c>
      <c r="BG1134" s="3">
        <v>0</v>
      </c>
      <c r="BH1134" s="153">
        <f t="shared" si="258"/>
        <v>0.66163112025551263</v>
      </c>
      <c r="BI1134" s="153">
        <f t="shared" si="259"/>
        <v>3.2045627298013946</v>
      </c>
      <c r="BJ1134" s="8">
        <f t="shared" si="260"/>
        <v>2.3755319918207456</v>
      </c>
      <c r="BK1134" s="8">
        <f t="shared" si="261"/>
        <v>5.6105732170921921E-2</v>
      </c>
      <c r="BL1134" s="8">
        <f t="shared" si="262"/>
        <v>2.4316377239916673</v>
      </c>
      <c r="BM1134" s="8">
        <f t="shared" si="263"/>
        <v>2.3846211609688774E-2</v>
      </c>
      <c r="BN1134" s="7" t="str">
        <f t="shared" si="264"/>
        <v>O/S</v>
      </c>
      <c r="BO1134" s="9">
        <f t="shared" si="265"/>
        <v>5.6105732170921928E-2</v>
      </c>
      <c r="BP1134" s="7" t="str">
        <f t="shared" si="266"/>
        <v>OK</v>
      </c>
      <c r="BQ1134" s="11">
        <f t="shared" si="267"/>
        <v>8.2923076923076913</v>
      </c>
      <c r="BR1134" s="10" t="str">
        <f t="shared" si="268"/>
        <v>-</v>
      </c>
      <c r="BS1134" s="9" t="str" cm="1">
        <f t="array" ref="BS1134">IF(BQ1134&lt;$K$45,"-",IF(BC1134&lt;0,_xll.Dce_5575_1121_SigmaCr1(AN1134,AG1134,$B$23,$D$23),"-"))</f>
        <v>-</v>
      </c>
      <c r="BT1134" s="10">
        <f t="shared" si="269"/>
        <v>0</v>
      </c>
      <c r="BU1134" s="7" t="str">
        <f t="shared" si="270"/>
        <v>OK</v>
      </c>
    </row>
    <row r="1135" spans="27:73">
      <c r="AA1135" s="6" t="s">
        <v>282</v>
      </c>
      <c r="AB1135" s="5" t="s">
        <v>283</v>
      </c>
      <c r="AC1135" s="5" t="s">
        <v>284</v>
      </c>
      <c r="AD1135" s="4">
        <v>25.38</v>
      </c>
      <c r="AE1135" s="4">
        <v>28</v>
      </c>
      <c r="AF1135" s="5">
        <v>114.3</v>
      </c>
      <c r="AG1135" s="5">
        <v>6.5000000000000009</v>
      </c>
      <c r="AH1135" s="6" t="str">
        <f t="shared" si="256"/>
        <v>114.3 x 6.5</v>
      </c>
      <c r="AI1135" s="11" cm="1">
        <f t="array" ref="AI1135">_xll.DCEPropSectPipe(AF1135, AG1135, "Area")</f>
        <v>2201.3139723703698</v>
      </c>
      <c r="AJ1135" s="151" cm="1">
        <f t="array" ref="AJ1135">_xll.DCEPropSectPipe(AF1135, AG1135, "Ix")</f>
        <v>3209265.3722516391</v>
      </c>
      <c r="AK1135" s="151" cm="1">
        <f t="array" ref="AK1135">_xll.DCEPropSectPipe(AF1135, AG1135, "W")</f>
        <v>56155.124623825708</v>
      </c>
      <c r="AL1135" s="151" cm="1">
        <f t="array" ref="AL1135">_xll.DCEPropSectPipe(AF1135, AG1135, "Sx")</f>
        <v>37813.500833333332</v>
      </c>
      <c r="AM1135" s="11">
        <f>2*Cal!AG1135</f>
        <v>13.000000000000002</v>
      </c>
      <c r="AN1135" s="11">
        <f t="shared" si="257"/>
        <v>53.9</v>
      </c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B1135" s="5" t="s">
        <v>309</v>
      </c>
      <c r="BC1135" s="3">
        <v>-1098.1512707356426</v>
      </c>
      <c r="BD1135" s="3">
        <v>0</v>
      </c>
      <c r="BE1135" s="3">
        <v>3.2861064232294521</v>
      </c>
      <c r="BF1135" s="3">
        <v>-2.0814649974810102</v>
      </c>
      <c r="BG1135" s="3">
        <v>0</v>
      </c>
      <c r="BH1135" s="153">
        <f t="shared" si="258"/>
        <v>2.0814649974810102</v>
      </c>
      <c r="BI1135" s="153">
        <f t="shared" si="259"/>
        <v>3.2861064232294521</v>
      </c>
      <c r="BJ1135" s="8">
        <f t="shared" si="260"/>
        <v>2.3755319918207456</v>
      </c>
      <c r="BK1135" s="8">
        <f t="shared" si="261"/>
        <v>0.17650638565295812</v>
      </c>
      <c r="BL1135" s="8">
        <f t="shared" si="262"/>
        <v>2.5520383774737039</v>
      </c>
      <c r="BM1135" s="8">
        <f t="shared" si="263"/>
        <v>2.4453005213957386E-2</v>
      </c>
      <c r="BN1135" s="7" t="str">
        <f t="shared" si="264"/>
        <v>O/S</v>
      </c>
      <c r="BO1135" s="9">
        <f t="shared" si="265"/>
        <v>0.17650638565295815</v>
      </c>
      <c r="BP1135" s="7" t="str">
        <f t="shared" si="266"/>
        <v>OK</v>
      </c>
      <c r="BQ1135" s="11">
        <f t="shared" si="267"/>
        <v>8.2923076923076913</v>
      </c>
      <c r="BR1135" s="10" t="str">
        <f t="shared" si="268"/>
        <v>-</v>
      </c>
      <c r="BS1135" s="9" t="str" cm="1">
        <f t="array" ref="BS1135">IF(BQ1135&lt;$K$45,"-",IF(BC1135&lt;0,_xll.Dce_5575_1121_SigmaCr1(AN1135,AG1135,$B$23,$D$23),"-"))</f>
        <v>-</v>
      </c>
      <c r="BT1135" s="10">
        <f t="shared" si="269"/>
        <v>0</v>
      </c>
      <c r="BU1135" s="7" t="str">
        <f t="shared" si="270"/>
        <v>OK</v>
      </c>
    </row>
    <row r="1136" spans="27:73">
      <c r="AA1136" s="6" t="s">
        <v>282</v>
      </c>
      <c r="AB1136" s="5" t="s">
        <v>283</v>
      </c>
      <c r="AC1136" s="5" t="s">
        <v>284</v>
      </c>
      <c r="AD1136" s="4">
        <v>25.81</v>
      </c>
      <c r="AE1136" s="4">
        <v>28</v>
      </c>
      <c r="AF1136" s="5">
        <v>114.3</v>
      </c>
      <c r="AG1136" s="5">
        <v>6.5000000000000009</v>
      </c>
      <c r="AH1136" s="6" t="str">
        <f t="shared" si="256"/>
        <v>114.3 x 6.5</v>
      </c>
      <c r="AI1136" s="11" cm="1">
        <f t="array" ref="AI1136">_xll.DCEPropSectPipe(AF1136, AG1136, "Area")</f>
        <v>2201.3139723703698</v>
      </c>
      <c r="AJ1136" s="151" cm="1">
        <f t="array" ref="AJ1136">_xll.DCEPropSectPipe(AF1136, AG1136, "Ix")</f>
        <v>3209265.3722516391</v>
      </c>
      <c r="AK1136" s="151" cm="1">
        <f t="array" ref="AK1136">_xll.DCEPropSectPipe(AF1136, AG1136, "W")</f>
        <v>56155.124623825708</v>
      </c>
      <c r="AL1136" s="151" cm="1">
        <f t="array" ref="AL1136">_xll.DCEPropSectPipe(AF1136, AG1136, "Sx")</f>
        <v>37813.500833333332</v>
      </c>
      <c r="AM1136" s="11">
        <f>2*Cal!AG1136</f>
        <v>13.000000000000002</v>
      </c>
      <c r="AN1136" s="11">
        <f t="shared" si="257"/>
        <v>53.9</v>
      </c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B1136" s="5" t="s">
        <v>309</v>
      </c>
      <c r="BC1136" s="3">
        <v>-1098.1512707356426</v>
      </c>
      <c r="BD1136" s="3">
        <v>0</v>
      </c>
      <c r="BE1136" s="3">
        <v>3.3676501166575097</v>
      </c>
      <c r="BF1136" s="3">
        <v>-3.5369742405812827</v>
      </c>
      <c r="BG1136" s="3">
        <v>0</v>
      </c>
      <c r="BH1136" s="153">
        <f t="shared" si="258"/>
        <v>3.5369742405812827</v>
      </c>
      <c r="BI1136" s="153">
        <f t="shared" si="259"/>
        <v>3.3676501166575097</v>
      </c>
      <c r="BJ1136" s="8">
        <f t="shared" si="260"/>
        <v>2.3755319918207456</v>
      </c>
      <c r="BK1136" s="8">
        <f t="shared" si="261"/>
        <v>0.29993227851928567</v>
      </c>
      <c r="BL1136" s="8">
        <f t="shared" si="262"/>
        <v>2.6754642703400311</v>
      </c>
      <c r="BM1136" s="8">
        <f t="shared" si="263"/>
        <v>2.5059798818225999E-2</v>
      </c>
      <c r="BN1136" s="7" t="str">
        <f t="shared" si="264"/>
        <v>O/S</v>
      </c>
      <c r="BO1136" s="9">
        <f t="shared" si="265"/>
        <v>0.29993227851928572</v>
      </c>
      <c r="BP1136" s="7" t="str">
        <f t="shared" si="266"/>
        <v>OK</v>
      </c>
      <c r="BQ1136" s="11">
        <f t="shared" si="267"/>
        <v>8.2923076923076913</v>
      </c>
      <c r="BR1136" s="10" t="str">
        <f t="shared" si="268"/>
        <v>-</v>
      </c>
      <c r="BS1136" s="9" t="str" cm="1">
        <f t="array" ref="BS1136">IF(BQ1136&lt;$K$45,"-",IF(BC1136&lt;0,_xll.Dce_5575_1121_SigmaCr1(AN1136,AG1136,$B$23,$D$23),"-"))</f>
        <v>-</v>
      </c>
      <c r="BT1136" s="10">
        <f t="shared" si="269"/>
        <v>0</v>
      </c>
      <c r="BU1136" s="7" t="str">
        <f t="shared" si="270"/>
        <v>OK</v>
      </c>
    </row>
    <row r="1137" spans="27:73">
      <c r="AA1137" s="6" t="s">
        <v>282</v>
      </c>
      <c r="AB1137" s="5" t="s">
        <v>283</v>
      </c>
      <c r="AC1137" s="5" t="s">
        <v>284</v>
      </c>
      <c r="AD1137" s="4">
        <v>26.25</v>
      </c>
      <c r="AE1137" s="4">
        <v>28</v>
      </c>
      <c r="AF1137" s="5">
        <v>114.3</v>
      </c>
      <c r="AG1137" s="5">
        <v>6.5000000000000009</v>
      </c>
      <c r="AH1137" s="6" t="str">
        <f t="shared" si="256"/>
        <v>114.3 x 6.5</v>
      </c>
      <c r="AI1137" s="11" cm="1">
        <f t="array" ref="AI1137">_xll.DCEPropSectPipe(AF1137, AG1137, "Area")</f>
        <v>2201.3139723703698</v>
      </c>
      <c r="AJ1137" s="151" cm="1">
        <f t="array" ref="AJ1137">_xll.DCEPropSectPipe(AF1137, AG1137, "Ix")</f>
        <v>3209265.3722516391</v>
      </c>
      <c r="AK1137" s="151" cm="1">
        <f t="array" ref="AK1137">_xll.DCEPropSectPipe(AF1137, AG1137, "W")</f>
        <v>56155.124623825708</v>
      </c>
      <c r="AL1137" s="151" cm="1">
        <f t="array" ref="AL1137">_xll.DCEPropSectPipe(AF1137, AG1137, "Sx")</f>
        <v>37813.500833333332</v>
      </c>
      <c r="AM1137" s="11">
        <f>2*Cal!AG1137</f>
        <v>13.000000000000002</v>
      </c>
      <c r="AN1137" s="11">
        <f t="shared" si="257"/>
        <v>53.9</v>
      </c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B1137" s="5" t="s">
        <v>309</v>
      </c>
      <c r="BC1137" s="3">
        <v>-1098.1512707356426</v>
      </c>
      <c r="BD1137" s="3">
        <v>0</v>
      </c>
      <c r="BE1137" s="3">
        <v>3.4491938100855677</v>
      </c>
      <c r="BF1137" s="3">
        <v>-5.0281588495563332</v>
      </c>
      <c r="BG1137" s="3">
        <v>0</v>
      </c>
      <c r="BH1137" s="153">
        <f t="shared" si="258"/>
        <v>5.0281588495563332</v>
      </c>
      <c r="BI1137" s="153">
        <f t="shared" si="259"/>
        <v>3.4491938100855677</v>
      </c>
      <c r="BJ1137" s="8">
        <f t="shared" si="260"/>
        <v>2.3755319918207456</v>
      </c>
      <c r="BK1137" s="8">
        <f t="shared" si="261"/>
        <v>0.42638341076990477</v>
      </c>
      <c r="BL1137" s="8">
        <f t="shared" si="262"/>
        <v>2.8019154025906503</v>
      </c>
      <c r="BM1137" s="8">
        <f t="shared" si="263"/>
        <v>2.5666592422494614E-2</v>
      </c>
      <c r="BN1137" s="7" t="str">
        <f t="shared" si="264"/>
        <v>O/S</v>
      </c>
      <c r="BO1137" s="9">
        <f t="shared" si="265"/>
        <v>0.42638341076990482</v>
      </c>
      <c r="BP1137" s="7" t="str">
        <f t="shared" si="266"/>
        <v>OK</v>
      </c>
      <c r="BQ1137" s="11">
        <f t="shared" si="267"/>
        <v>8.2923076923076913</v>
      </c>
      <c r="BR1137" s="10" t="str">
        <f t="shared" si="268"/>
        <v>-</v>
      </c>
      <c r="BS1137" s="9" t="str" cm="1">
        <f t="array" ref="BS1137">IF(BQ1137&lt;$K$45,"-",IF(BC1137&lt;0,_xll.Dce_5575_1121_SigmaCr1(AN1137,AG1137,$B$23,$D$23),"-"))</f>
        <v>-</v>
      </c>
      <c r="BT1137" s="10">
        <f t="shared" si="269"/>
        <v>0</v>
      </c>
      <c r="BU1137" s="7" t="str">
        <f t="shared" si="270"/>
        <v>OK</v>
      </c>
    </row>
    <row r="1138" spans="27:73">
      <c r="AA1138" s="6" t="s">
        <v>282</v>
      </c>
      <c r="AB1138" s="5" t="s">
        <v>283</v>
      </c>
      <c r="AC1138" s="5" t="s">
        <v>284</v>
      </c>
      <c r="AD1138" s="4">
        <v>26.25</v>
      </c>
      <c r="AE1138" s="4">
        <v>28</v>
      </c>
      <c r="AF1138" s="5">
        <v>114.3</v>
      </c>
      <c r="AG1138" s="5">
        <v>6.5000000000000009</v>
      </c>
      <c r="AH1138" s="6" t="str">
        <f t="shared" si="256"/>
        <v>114.3 x 6.5</v>
      </c>
      <c r="AI1138" s="11" cm="1">
        <f t="array" ref="AI1138">_xll.DCEPropSectPipe(AF1138, AG1138, "Area")</f>
        <v>2201.3139723703698</v>
      </c>
      <c r="AJ1138" s="151" cm="1">
        <f t="array" ref="AJ1138">_xll.DCEPropSectPipe(AF1138, AG1138, "Ix")</f>
        <v>3209265.3722516391</v>
      </c>
      <c r="AK1138" s="151" cm="1">
        <f t="array" ref="AK1138">_xll.DCEPropSectPipe(AF1138, AG1138, "W")</f>
        <v>56155.124623825708</v>
      </c>
      <c r="AL1138" s="151" cm="1">
        <f t="array" ref="AL1138">_xll.DCEPropSectPipe(AF1138, AG1138, "Sx")</f>
        <v>37813.500833333332</v>
      </c>
      <c r="AM1138" s="11">
        <f>2*Cal!AG1138</f>
        <v>13.000000000000002</v>
      </c>
      <c r="AN1138" s="11">
        <f t="shared" si="257"/>
        <v>53.9</v>
      </c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B1138" s="5" t="s">
        <v>309</v>
      </c>
      <c r="BC1138" s="3">
        <v>-1098.151270735643</v>
      </c>
      <c r="BD1138" s="3">
        <v>0</v>
      </c>
      <c r="BE1138" s="3">
        <v>-3.0363210151739648</v>
      </c>
      <c r="BF1138" s="3">
        <v>-5.0281588495562275</v>
      </c>
      <c r="BG1138" s="3">
        <v>0</v>
      </c>
      <c r="BH1138" s="153">
        <f t="shared" si="258"/>
        <v>5.0281588495562275</v>
      </c>
      <c r="BI1138" s="153">
        <f t="shared" si="259"/>
        <v>3.0363210151739648</v>
      </c>
      <c r="BJ1138" s="8">
        <f t="shared" si="260"/>
        <v>2.3755319918207465</v>
      </c>
      <c r="BK1138" s="8">
        <f t="shared" si="261"/>
        <v>0.42638341076989578</v>
      </c>
      <c r="BL1138" s="8">
        <f t="shared" si="262"/>
        <v>2.8019154025906423</v>
      </c>
      <c r="BM1138" s="8">
        <f t="shared" si="263"/>
        <v>2.2594269342722698E-2</v>
      </c>
      <c r="BN1138" s="7" t="str">
        <f t="shared" si="264"/>
        <v>O/S</v>
      </c>
      <c r="BO1138" s="9">
        <f t="shared" si="265"/>
        <v>0.42638341076989583</v>
      </c>
      <c r="BP1138" s="7" t="str">
        <f t="shared" si="266"/>
        <v>OK</v>
      </c>
      <c r="BQ1138" s="11">
        <f t="shared" si="267"/>
        <v>8.2923076923076913</v>
      </c>
      <c r="BR1138" s="10" t="str">
        <f t="shared" si="268"/>
        <v>-</v>
      </c>
      <c r="BS1138" s="9" t="str" cm="1">
        <f t="array" ref="BS1138">IF(BQ1138&lt;$K$45,"-",IF(BC1138&lt;0,_xll.Dce_5575_1121_SigmaCr1(AN1138,AG1138,$B$23,$D$23),"-"))</f>
        <v>-</v>
      </c>
      <c r="BT1138" s="10">
        <f t="shared" si="269"/>
        <v>0</v>
      </c>
      <c r="BU1138" s="7" t="str">
        <f t="shared" si="270"/>
        <v>OK</v>
      </c>
    </row>
    <row r="1139" spans="27:73">
      <c r="AA1139" s="6" t="s">
        <v>282</v>
      </c>
      <c r="AB1139" s="5" t="s">
        <v>283</v>
      </c>
      <c r="AC1139" s="5" t="s">
        <v>284</v>
      </c>
      <c r="AD1139" s="4">
        <v>26.69</v>
      </c>
      <c r="AE1139" s="4">
        <v>28</v>
      </c>
      <c r="AF1139" s="5">
        <v>114.3</v>
      </c>
      <c r="AG1139" s="5">
        <v>6.5000000000000009</v>
      </c>
      <c r="AH1139" s="6" t="str">
        <f t="shared" si="256"/>
        <v>114.3 x 6.5</v>
      </c>
      <c r="AI1139" s="11" cm="1">
        <f t="array" ref="AI1139">_xll.DCEPropSectPipe(AF1139, AG1139, "Area")</f>
        <v>2201.3139723703698</v>
      </c>
      <c r="AJ1139" s="151" cm="1">
        <f t="array" ref="AJ1139">_xll.DCEPropSectPipe(AF1139, AG1139, "Ix")</f>
        <v>3209265.3722516391</v>
      </c>
      <c r="AK1139" s="151" cm="1">
        <f t="array" ref="AK1139">_xll.DCEPropSectPipe(AF1139, AG1139, "W")</f>
        <v>56155.124623825708</v>
      </c>
      <c r="AL1139" s="151" cm="1">
        <f t="array" ref="AL1139">_xll.DCEPropSectPipe(AF1139, AG1139, "Sx")</f>
        <v>37813.500833333332</v>
      </c>
      <c r="AM1139" s="11">
        <f>2*Cal!AG1139</f>
        <v>13.000000000000002</v>
      </c>
      <c r="AN1139" s="11">
        <f t="shared" si="257"/>
        <v>53.9</v>
      </c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B1139" s="5" t="s">
        <v>309</v>
      </c>
      <c r="BC1139" s="3">
        <v>-1098.151270735643</v>
      </c>
      <c r="BD1139" s="3">
        <v>0</v>
      </c>
      <c r="BE1139" s="3">
        <v>-2.9547773217459072</v>
      </c>
      <c r="BF1139" s="3">
        <v>-3.7176060883550059</v>
      </c>
      <c r="BG1139" s="3">
        <v>0</v>
      </c>
      <c r="BH1139" s="153">
        <f t="shared" si="258"/>
        <v>3.7176060883550059</v>
      </c>
      <c r="BI1139" s="153">
        <f t="shared" si="259"/>
        <v>2.9547773217459072</v>
      </c>
      <c r="BJ1139" s="8">
        <f t="shared" si="260"/>
        <v>2.3755319918207465</v>
      </c>
      <c r="BK1139" s="8">
        <f t="shared" si="261"/>
        <v>0.31524969900098465</v>
      </c>
      <c r="BL1139" s="8">
        <f t="shared" si="262"/>
        <v>2.6907816908217312</v>
      </c>
      <c r="BM1139" s="8">
        <f t="shared" si="263"/>
        <v>2.1987475738454085E-2</v>
      </c>
      <c r="BN1139" s="7" t="str">
        <f t="shared" si="264"/>
        <v>O/S</v>
      </c>
      <c r="BO1139" s="9">
        <f t="shared" si="265"/>
        <v>0.31524969900098471</v>
      </c>
      <c r="BP1139" s="7" t="str">
        <f t="shared" si="266"/>
        <v>OK</v>
      </c>
      <c r="BQ1139" s="11">
        <f t="shared" si="267"/>
        <v>8.2923076923076913</v>
      </c>
      <c r="BR1139" s="10" t="str">
        <f t="shared" si="268"/>
        <v>-</v>
      </c>
      <c r="BS1139" s="9" t="str" cm="1">
        <f t="array" ref="BS1139">IF(BQ1139&lt;$K$45,"-",IF(BC1139&lt;0,_xll.Dce_5575_1121_SigmaCr1(AN1139,AG1139,$B$23,$D$23),"-"))</f>
        <v>-</v>
      </c>
      <c r="BT1139" s="10">
        <f t="shared" si="269"/>
        <v>0</v>
      </c>
      <c r="BU1139" s="7" t="str">
        <f t="shared" si="270"/>
        <v>OK</v>
      </c>
    </row>
    <row r="1140" spans="27:73">
      <c r="AA1140" s="6" t="s">
        <v>282</v>
      </c>
      <c r="AB1140" s="5" t="s">
        <v>283</v>
      </c>
      <c r="AC1140" s="5" t="s">
        <v>284</v>
      </c>
      <c r="AD1140" s="4">
        <v>27.12</v>
      </c>
      <c r="AE1140" s="4">
        <v>28</v>
      </c>
      <c r="AF1140" s="5">
        <v>114.3</v>
      </c>
      <c r="AG1140" s="5">
        <v>6.5000000000000009</v>
      </c>
      <c r="AH1140" s="6" t="str">
        <f t="shared" si="256"/>
        <v>114.3 x 6.5</v>
      </c>
      <c r="AI1140" s="11" cm="1">
        <f t="array" ref="AI1140">_xll.DCEPropSectPipe(AF1140, AG1140, "Area")</f>
        <v>2201.3139723703698</v>
      </c>
      <c r="AJ1140" s="151" cm="1">
        <f t="array" ref="AJ1140">_xll.DCEPropSectPipe(AF1140, AG1140, "Ix")</f>
        <v>3209265.3722516391</v>
      </c>
      <c r="AK1140" s="151" cm="1">
        <f t="array" ref="AK1140">_xll.DCEPropSectPipe(AF1140, AG1140, "W")</f>
        <v>56155.124623825708</v>
      </c>
      <c r="AL1140" s="151" cm="1">
        <f t="array" ref="AL1140">_xll.DCEPropSectPipe(AF1140, AG1140, "Sx")</f>
        <v>37813.500833333332</v>
      </c>
      <c r="AM1140" s="11">
        <f>2*Cal!AG1140</f>
        <v>13.000000000000002</v>
      </c>
      <c r="AN1140" s="11">
        <f t="shared" si="257"/>
        <v>53.9</v>
      </c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B1140" s="5" t="s">
        <v>309</v>
      </c>
      <c r="BC1140" s="3">
        <v>-1098.151270735643</v>
      </c>
      <c r="BD1140" s="3">
        <v>0</v>
      </c>
      <c r="BE1140" s="3">
        <v>-2.8732336283178497</v>
      </c>
      <c r="BF1140" s="3">
        <v>-2.4427286930285592</v>
      </c>
      <c r="BG1140" s="3">
        <v>0</v>
      </c>
      <c r="BH1140" s="153">
        <f t="shared" si="258"/>
        <v>2.4427286930285592</v>
      </c>
      <c r="BI1140" s="153">
        <f t="shared" si="259"/>
        <v>2.8732336283178497</v>
      </c>
      <c r="BJ1140" s="8">
        <f t="shared" si="260"/>
        <v>2.3755319918207465</v>
      </c>
      <c r="BK1140" s="8">
        <f t="shared" si="261"/>
        <v>0.20714122661636486</v>
      </c>
      <c r="BL1140" s="8">
        <f t="shared" si="262"/>
        <v>2.5826732184371113</v>
      </c>
      <c r="BM1140" s="8">
        <f t="shared" si="263"/>
        <v>2.1380682134185477E-2</v>
      </c>
      <c r="BN1140" s="7" t="str">
        <f t="shared" si="264"/>
        <v>O/S</v>
      </c>
      <c r="BO1140" s="9">
        <f t="shared" si="265"/>
        <v>0.20714122661636489</v>
      </c>
      <c r="BP1140" s="7" t="str">
        <f t="shared" si="266"/>
        <v>OK</v>
      </c>
      <c r="BQ1140" s="11">
        <f t="shared" si="267"/>
        <v>8.2923076923076913</v>
      </c>
      <c r="BR1140" s="10" t="str">
        <f t="shared" si="268"/>
        <v>-</v>
      </c>
      <c r="BS1140" s="9" t="str" cm="1">
        <f t="array" ref="BS1140">IF(BQ1140&lt;$K$45,"-",IF(BC1140&lt;0,_xll.Dce_5575_1121_SigmaCr1(AN1140,AG1140,$B$23,$D$23),"-"))</f>
        <v>-</v>
      </c>
      <c r="BT1140" s="10">
        <f t="shared" si="269"/>
        <v>0</v>
      </c>
      <c r="BU1140" s="7" t="str">
        <f t="shared" si="270"/>
        <v>OK</v>
      </c>
    </row>
    <row r="1141" spans="27:73">
      <c r="AA1141" s="6" t="s">
        <v>282</v>
      </c>
      <c r="AB1141" s="5" t="s">
        <v>283</v>
      </c>
      <c r="AC1141" s="5" t="s">
        <v>284</v>
      </c>
      <c r="AD1141" s="4">
        <v>27.56</v>
      </c>
      <c r="AE1141" s="4">
        <v>28</v>
      </c>
      <c r="AF1141" s="5">
        <v>114.3</v>
      </c>
      <c r="AG1141" s="5">
        <v>6.5000000000000009</v>
      </c>
      <c r="AH1141" s="6" t="str">
        <f t="shared" si="256"/>
        <v>114.3 x 6.5</v>
      </c>
      <c r="AI1141" s="11" cm="1">
        <f t="array" ref="AI1141">_xll.DCEPropSectPipe(AF1141, AG1141, "Area")</f>
        <v>2201.3139723703698</v>
      </c>
      <c r="AJ1141" s="151" cm="1">
        <f t="array" ref="AJ1141">_xll.DCEPropSectPipe(AF1141, AG1141, "Ix")</f>
        <v>3209265.3722516391</v>
      </c>
      <c r="AK1141" s="151" cm="1">
        <f t="array" ref="AK1141">_xll.DCEPropSectPipe(AF1141, AG1141, "W")</f>
        <v>56155.124623825708</v>
      </c>
      <c r="AL1141" s="151" cm="1">
        <f t="array" ref="AL1141">_xll.DCEPropSectPipe(AF1141, AG1141, "Sx")</f>
        <v>37813.500833333332</v>
      </c>
      <c r="AM1141" s="11">
        <f>2*Cal!AG1141</f>
        <v>13.000000000000002</v>
      </c>
      <c r="AN1141" s="11">
        <f t="shared" si="257"/>
        <v>53.9</v>
      </c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B1141" s="5" t="s">
        <v>309</v>
      </c>
      <c r="BC1141" s="3">
        <v>-1098.151270735643</v>
      </c>
      <c r="BD1141" s="3">
        <v>0</v>
      </c>
      <c r="BE1141" s="3">
        <v>-2.7916899348897917</v>
      </c>
      <c r="BF1141" s="3">
        <v>-1.203526663576888</v>
      </c>
      <c r="BG1141" s="3">
        <v>0</v>
      </c>
      <c r="BH1141" s="153">
        <f t="shared" si="258"/>
        <v>1.203526663576888</v>
      </c>
      <c r="BI1141" s="153">
        <f t="shared" si="259"/>
        <v>2.7916899348897917</v>
      </c>
      <c r="BJ1141" s="8">
        <f t="shared" si="260"/>
        <v>2.3755319918207465</v>
      </c>
      <c r="BK1141" s="8">
        <f t="shared" si="261"/>
        <v>0.1020579936160364</v>
      </c>
      <c r="BL1141" s="8">
        <f t="shared" si="262"/>
        <v>2.4775899854367829</v>
      </c>
      <c r="BM1141" s="8">
        <f t="shared" si="263"/>
        <v>2.0773888529916861E-2</v>
      </c>
      <c r="BN1141" s="7" t="str">
        <f t="shared" si="264"/>
        <v>O/S</v>
      </c>
      <c r="BO1141" s="9">
        <f t="shared" si="265"/>
        <v>0.10205799361603642</v>
      </c>
      <c r="BP1141" s="7" t="str">
        <f t="shared" si="266"/>
        <v>OK</v>
      </c>
      <c r="BQ1141" s="11">
        <f t="shared" si="267"/>
        <v>8.2923076923076913</v>
      </c>
      <c r="BR1141" s="10" t="str">
        <f t="shared" si="268"/>
        <v>-</v>
      </c>
      <c r="BS1141" s="9" t="str" cm="1">
        <f t="array" ref="BS1141">IF(BQ1141&lt;$K$45,"-",IF(BC1141&lt;0,_xll.Dce_5575_1121_SigmaCr1(AN1141,AG1141,$B$23,$D$23),"-"))</f>
        <v>-</v>
      </c>
      <c r="BT1141" s="10">
        <f t="shared" si="269"/>
        <v>0</v>
      </c>
      <c r="BU1141" s="7" t="str">
        <f t="shared" si="270"/>
        <v>OK</v>
      </c>
    </row>
    <row r="1142" spans="27:73">
      <c r="AA1142" s="6" t="s">
        <v>282</v>
      </c>
      <c r="AB1142" s="5" t="s">
        <v>283</v>
      </c>
      <c r="AC1142" s="5" t="s">
        <v>284</v>
      </c>
      <c r="AD1142" s="4">
        <v>28</v>
      </c>
      <c r="AE1142" s="4">
        <v>28</v>
      </c>
      <c r="AF1142" s="5">
        <v>114.3</v>
      </c>
      <c r="AG1142" s="5">
        <v>6.5000000000000009</v>
      </c>
      <c r="AH1142" s="6" t="str">
        <f t="shared" si="256"/>
        <v>114.3 x 6.5</v>
      </c>
      <c r="AI1142" s="11" cm="1">
        <f t="array" ref="AI1142">_xll.DCEPropSectPipe(AF1142, AG1142, "Area")</f>
        <v>2201.3139723703698</v>
      </c>
      <c r="AJ1142" s="151" cm="1">
        <f t="array" ref="AJ1142">_xll.DCEPropSectPipe(AF1142, AG1142, "Ix")</f>
        <v>3209265.3722516391</v>
      </c>
      <c r="AK1142" s="151" cm="1">
        <f t="array" ref="AK1142">_xll.DCEPropSectPipe(AF1142, AG1142, "W")</f>
        <v>56155.124623825708</v>
      </c>
      <c r="AL1142" s="151" cm="1">
        <f t="array" ref="AL1142">_xll.DCEPropSectPipe(AF1142, AG1142, "Sx")</f>
        <v>37813.500833333332</v>
      </c>
      <c r="AM1142" s="11">
        <f>2*Cal!AG1142</f>
        <v>13.000000000000002</v>
      </c>
      <c r="AN1142" s="11">
        <f t="shared" si="257"/>
        <v>53.9</v>
      </c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B1142" s="5" t="s">
        <v>309</v>
      </c>
      <c r="BC1142" s="3">
        <v>-1098.151270735643</v>
      </c>
      <c r="BD1142" s="3">
        <v>0</v>
      </c>
      <c r="BE1142" s="3">
        <v>-2.7101462414617346</v>
      </c>
      <c r="BF1142" s="3">
        <v>7.9924451057422613E-15</v>
      </c>
      <c r="BG1142" s="3">
        <v>0</v>
      </c>
      <c r="BH1142" s="153">
        <f t="shared" si="258"/>
        <v>7.9924451057422613E-15</v>
      </c>
      <c r="BI1142" s="153">
        <f t="shared" si="259"/>
        <v>2.7101462414617346</v>
      </c>
      <c r="BJ1142" s="8">
        <f t="shared" si="260"/>
        <v>2.3755319918207465</v>
      </c>
      <c r="BK1142" s="8">
        <f t="shared" si="261"/>
        <v>6.7775225615203334E-16</v>
      </c>
      <c r="BL1142" s="8">
        <f t="shared" si="262"/>
        <v>2.3755319918207474</v>
      </c>
      <c r="BM1142" s="8">
        <f t="shared" si="263"/>
        <v>2.0167094925648252E-2</v>
      </c>
      <c r="BN1142" s="7" t="str">
        <f t="shared" si="264"/>
        <v>O/S</v>
      </c>
      <c r="BO1142" s="9">
        <f t="shared" si="265"/>
        <v>6.7775225615203344E-16</v>
      </c>
      <c r="BP1142" s="7" t="str">
        <f t="shared" si="266"/>
        <v>OK</v>
      </c>
      <c r="BQ1142" s="11">
        <f t="shared" si="267"/>
        <v>8.2923076923076913</v>
      </c>
      <c r="BR1142" s="10" t="str">
        <f t="shared" si="268"/>
        <v>-</v>
      </c>
      <c r="BS1142" s="9" t="str" cm="1">
        <f t="array" ref="BS1142">IF(BQ1142&lt;$K$45,"-",IF(BC1142&lt;0,_xll.Dce_5575_1121_SigmaCr1(AN1142,AG1142,$B$23,$D$23),"-"))</f>
        <v>-</v>
      </c>
      <c r="BT1142" s="10">
        <f t="shared" si="269"/>
        <v>0</v>
      </c>
      <c r="BU1142" s="7" t="str">
        <f t="shared" si="270"/>
        <v>OK</v>
      </c>
    </row>
    <row r="1143" spans="27:73">
      <c r="AA1143" s="6" t="s">
        <v>282</v>
      </c>
      <c r="AB1143" s="5" t="s">
        <v>283</v>
      </c>
      <c r="AC1143" s="5" t="s">
        <v>285</v>
      </c>
      <c r="AD1143" s="4">
        <v>0.25</v>
      </c>
      <c r="AE1143" s="4">
        <v>28</v>
      </c>
      <c r="AF1143" s="5">
        <v>114.3</v>
      </c>
      <c r="AG1143" s="5">
        <v>6.5000000000000009</v>
      </c>
      <c r="AH1143" s="6" t="str">
        <f t="shared" si="256"/>
        <v>114.3 x 6.5</v>
      </c>
      <c r="AI1143" s="11" cm="1">
        <f t="array" ref="AI1143">_xll.DCEPropSectPipe(AF1143, AG1143, "Area")</f>
        <v>2201.3139723703698</v>
      </c>
      <c r="AJ1143" s="151" cm="1">
        <f t="array" ref="AJ1143">_xll.DCEPropSectPipe(AF1143, AG1143, "Ix")</f>
        <v>3209265.3722516391</v>
      </c>
      <c r="AK1143" s="151" cm="1">
        <f t="array" ref="AK1143">_xll.DCEPropSectPipe(AF1143, AG1143, "W")</f>
        <v>56155.124623825708</v>
      </c>
      <c r="AL1143" s="151" cm="1">
        <f t="array" ref="AL1143">_xll.DCEPropSectPipe(AF1143, AG1143, "Sx")</f>
        <v>37813.500833333332</v>
      </c>
      <c r="AM1143" s="11">
        <f>2*Cal!AG1143</f>
        <v>13.000000000000002</v>
      </c>
      <c r="AN1143" s="11">
        <f t="shared" si="257"/>
        <v>53.9</v>
      </c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B1143" s="5" t="s">
        <v>296</v>
      </c>
      <c r="BC1143" s="3">
        <v>1627.5294599991535</v>
      </c>
      <c r="BD1143" s="3">
        <v>0</v>
      </c>
      <c r="BE1143" s="3">
        <v>-11.321110681620299</v>
      </c>
      <c r="BF1143" s="3">
        <v>5.9163767218706185E-16</v>
      </c>
      <c r="BG1143" s="3">
        <v>0</v>
      </c>
      <c r="BH1143" s="153">
        <f t="shared" si="258"/>
        <v>5.9163767218706185E-16</v>
      </c>
      <c r="BI1143" s="153">
        <f t="shared" si="259"/>
        <v>11.321110681620299</v>
      </c>
      <c r="BJ1143" s="8">
        <f t="shared" si="260"/>
        <v>3.5206882720891111</v>
      </c>
      <c r="BK1143" s="8">
        <f t="shared" si="261"/>
        <v>5.017034985466801E-17</v>
      </c>
      <c r="BL1143" s="8">
        <f t="shared" si="262"/>
        <v>3.5206882720891111</v>
      </c>
      <c r="BM1143" s="8">
        <f t="shared" si="263"/>
        <v>8.4244130551738933E-2</v>
      </c>
      <c r="BN1143" s="7" t="str">
        <f t="shared" si="264"/>
        <v>O/S</v>
      </c>
      <c r="BO1143" s="9">
        <f t="shared" si="265"/>
        <v>5.0170349854668016E-17</v>
      </c>
      <c r="BP1143" s="7" t="str">
        <f t="shared" si="266"/>
        <v>OK</v>
      </c>
      <c r="BQ1143" s="11">
        <f t="shared" si="267"/>
        <v>8.2923076923076913</v>
      </c>
      <c r="BR1143" s="10" t="str">
        <f t="shared" si="268"/>
        <v>-</v>
      </c>
      <c r="BS1143" s="9" t="str" cm="1">
        <f t="array" ref="BS1143">IF(BQ1143&lt;$K$45,"-",IF(BC1143&lt;0,_xll.Dce_5575_1121_SigmaCr1(AN1143,AG1143,$B$23,$D$23),"-"))</f>
        <v>-</v>
      </c>
      <c r="BT1143" s="10">
        <f t="shared" si="269"/>
        <v>0</v>
      </c>
      <c r="BU1143" s="7" t="str">
        <f t="shared" si="270"/>
        <v>OK</v>
      </c>
    </row>
    <row r="1144" spans="27:73">
      <c r="AA1144" s="6" t="s">
        <v>282</v>
      </c>
      <c r="AB1144" s="5" t="s">
        <v>283</v>
      </c>
      <c r="AC1144" s="5" t="s">
        <v>285</v>
      </c>
      <c r="AD1144" s="4">
        <v>0.75</v>
      </c>
      <c r="AE1144" s="4">
        <v>28</v>
      </c>
      <c r="AF1144" s="5">
        <v>114.3</v>
      </c>
      <c r="AG1144" s="5">
        <v>6.5000000000000009</v>
      </c>
      <c r="AH1144" s="6" t="str">
        <f t="shared" si="256"/>
        <v>114.3 x 6.5</v>
      </c>
      <c r="AI1144" s="11" cm="1">
        <f t="array" ref="AI1144">_xll.DCEPropSectPipe(AF1144, AG1144, "Area")</f>
        <v>2201.3139723703698</v>
      </c>
      <c r="AJ1144" s="151" cm="1">
        <f t="array" ref="AJ1144">_xll.DCEPropSectPipe(AF1144, AG1144, "Ix")</f>
        <v>3209265.3722516391</v>
      </c>
      <c r="AK1144" s="151" cm="1">
        <f t="array" ref="AK1144">_xll.DCEPropSectPipe(AF1144, AG1144, "W")</f>
        <v>56155.124623825708</v>
      </c>
      <c r="AL1144" s="151" cm="1">
        <f t="array" ref="AL1144">_xll.DCEPropSectPipe(AF1144, AG1144, "Sx")</f>
        <v>37813.500833333332</v>
      </c>
      <c r="AM1144" s="11">
        <f>2*Cal!AG1144</f>
        <v>13.000000000000002</v>
      </c>
      <c r="AN1144" s="11">
        <f t="shared" si="257"/>
        <v>53.9</v>
      </c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B1144" s="5" t="s">
        <v>296</v>
      </c>
      <c r="BC1144" s="3">
        <v>1627.5294599991535</v>
      </c>
      <c r="BD1144" s="3">
        <v>0</v>
      </c>
      <c r="BE1144" s="3">
        <v>-0.25749973657772762</v>
      </c>
      <c r="BF1144" s="3">
        <v>2.8869335309373754</v>
      </c>
      <c r="BG1144" s="3">
        <v>0</v>
      </c>
      <c r="BH1144" s="153">
        <f t="shared" si="258"/>
        <v>2.8869335309373754</v>
      </c>
      <c r="BI1144" s="153">
        <f t="shared" si="259"/>
        <v>0.25749973657772762</v>
      </c>
      <c r="BJ1144" s="8">
        <f t="shared" si="260"/>
        <v>3.5206882720891111</v>
      </c>
      <c r="BK1144" s="8">
        <f t="shared" si="261"/>
        <v>0.24480940288823538</v>
      </c>
      <c r="BL1144" s="8">
        <f t="shared" si="262"/>
        <v>3.7654976749773463</v>
      </c>
      <c r="BM1144" s="8">
        <f t="shared" si="263"/>
        <v>1.9161407423134344E-3</v>
      </c>
      <c r="BN1144" s="7" t="str">
        <f t="shared" si="264"/>
        <v>O/S</v>
      </c>
      <c r="BO1144" s="9">
        <f t="shared" si="265"/>
        <v>0.24480940288823544</v>
      </c>
      <c r="BP1144" s="7" t="str">
        <f t="shared" si="266"/>
        <v>OK</v>
      </c>
      <c r="BQ1144" s="11">
        <f t="shared" si="267"/>
        <v>8.2923076923076913</v>
      </c>
      <c r="BR1144" s="10" t="str">
        <f t="shared" si="268"/>
        <v>-</v>
      </c>
      <c r="BS1144" s="9" t="str" cm="1">
        <f t="array" ref="BS1144">IF(BQ1144&lt;$K$45,"-",IF(BC1144&lt;0,_xll.Dce_5575_1121_SigmaCr1(AN1144,AG1144,$B$23,$D$23),"-"))</f>
        <v>-</v>
      </c>
      <c r="BT1144" s="10">
        <f t="shared" si="269"/>
        <v>0</v>
      </c>
      <c r="BU1144" s="7" t="str">
        <f t="shared" si="270"/>
        <v>OK</v>
      </c>
    </row>
    <row r="1145" spans="27:73">
      <c r="AA1145" s="6" t="s">
        <v>282</v>
      </c>
      <c r="AB1145" s="5" t="s">
        <v>283</v>
      </c>
      <c r="AC1145" s="5" t="s">
        <v>285</v>
      </c>
      <c r="AD1145" s="4">
        <v>1.25</v>
      </c>
      <c r="AE1145" s="4">
        <v>28</v>
      </c>
      <c r="AF1145" s="5">
        <v>114.3</v>
      </c>
      <c r="AG1145" s="5">
        <v>6.5000000000000009</v>
      </c>
      <c r="AH1145" s="6" t="str">
        <f t="shared" si="256"/>
        <v>114.3 x 6.5</v>
      </c>
      <c r="AI1145" s="11" cm="1">
        <f t="array" ref="AI1145">_xll.DCEPropSectPipe(AF1145, AG1145, "Area")</f>
        <v>2201.3139723703698</v>
      </c>
      <c r="AJ1145" s="151" cm="1">
        <f t="array" ref="AJ1145">_xll.DCEPropSectPipe(AF1145, AG1145, "Ix")</f>
        <v>3209265.3722516391</v>
      </c>
      <c r="AK1145" s="151" cm="1">
        <f t="array" ref="AK1145">_xll.DCEPropSectPipe(AF1145, AG1145, "W")</f>
        <v>56155.124623825708</v>
      </c>
      <c r="AL1145" s="151" cm="1">
        <f t="array" ref="AL1145">_xll.DCEPropSectPipe(AF1145, AG1145, "Sx")</f>
        <v>37813.500833333332</v>
      </c>
      <c r="AM1145" s="11">
        <f>2*Cal!AG1145</f>
        <v>13.000000000000002</v>
      </c>
      <c r="AN1145" s="11">
        <f t="shared" si="257"/>
        <v>53.9</v>
      </c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B1145" s="5" t="s">
        <v>296</v>
      </c>
      <c r="BC1145" s="3">
        <v>1627.5294599991535</v>
      </c>
      <c r="BD1145" s="3">
        <v>0</v>
      </c>
      <c r="BE1145" s="3">
        <v>10.806111208464843</v>
      </c>
      <c r="BF1145" s="3">
        <v>0.25681307061352143</v>
      </c>
      <c r="BG1145" s="3">
        <v>0</v>
      </c>
      <c r="BH1145" s="153">
        <f t="shared" si="258"/>
        <v>0.25681307061352143</v>
      </c>
      <c r="BI1145" s="153">
        <f t="shared" si="259"/>
        <v>10.806111208464843</v>
      </c>
      <c r="BJ1145" s="8">
        <f t="shared" si="260"/>
        <v>3.5206882720891111</v>
      </c>
      <c r="BK1145" s="8">
        <f t="shared" si="261"/>
        <v>2.1777520610381598E-2</v>
      </c>
      <c r="BL1145" s="8">
        <f t="shared" si="262"/>
        <v>3.5424657926994927</v>
      </c>
      <c r="BM1145" s="8">
        <f t="shared" si="263"/>
        <v>8.0411849067112059E-2</v>
      </c>
      <c r="BN1145" s="7" t="str">
        <f t="shared" si="264"/>
        <v>O/S</v>
      </c>
      <c r="BO1145" s="9">
        <f t="shared" si="265"/>
        <v>2.1777520610381601E-2</v>
      </c>
      <c r="BP1145" s="7" t="str">
        <f t="shared" si="266"/>
        <v>OK</v>
      </c>
      <c r="BQ1145" s="11">
        <f t="shared" si="267"/>
        <v>8.2923076923076913</v>
      </c>
      <c r="BR1145" s="10" t="str">
        <f t="shared" si="268"/>
        <v>-</v>
      </c>
      <c r="BS1145" s="9" t="str" cm="1">
        <f t="array" ref="BS1145">IF(BQ1145&lt;$K$45,"-",IF(BC1145&lt;0,_xll.Dce_5575_1121_SigmaCr1(AN1145,AG1145,$B$23,$D$23),"-"))</f>
        <v>-</v>
      </c>
      <c r="BT1145" s="10">
        <f t="shared" si="269"/>
        <v>0</v>
      </c>
      <c r="BU1145" s="7" t="str">
        <f t="shared" si="270"/>
        <v>OK</v>
      </c>
    </row>
    <row r="1146" spans="27:73">
      <c r="AA1146" s="6" t="s">
        <v>282</v>
      </c>
      <c r="AB1146" s="5" t="s">
        <v>283</v>
      </c>
      <c r="AC1146" s="5" t="s">
        <v>285</v>
      </c>
      <c r="AD1146" s="4">
        <v>1.75</v>
      </c>
      <c r="AE1146" s="4">
        <v>28</v>
      </c>
      <c r="AF1146" s="5">
        <v>114.3</v>
      </c>
      <c r="AG1146" s="5">
        <v>6.5000000000000009</v>
      </c>
      <c r="AH1146" s="6" t="str">
        <f t="shared" si="256"/>
        <v>114.3 x 6.5</v>
      </c>
      <c r="AI1146" s="11" cm="1">
        <f t="array" ref="AI1146">_xll.DCEPropSectPipe(AF1146, AG1146, "Area")</f>
        <v>2201.3139723703698</v>
      </c>
      <c r="AJ1146" s="151" cm="1">
        <f t="array" ref="AJ1146">_xll.DCEPropSectPipe(AF1146, AG1146, "Ix")</f>
        <v>3209265.3722516391</v>
      </c>
      <c r="AK1146" s="151" cm="1">
        <f t="array" ref="AK1146">_xll.DCEPropSectPipe(AF1146, AG1146, "W")</f>
        <v>56155.124623825708</v>
      </c>
      <c r="AL1146" s="151" cm="1">
        <f t="array" ref="AL1146">_xll.DCEPropSectPipe(AF1146, AG1146, "Sx")</f>
        <v>37813.500833333332</v>
      </c>
      <c r="AM1146" s="11">
        <f>2*Cal!AG1146</f>
        <v>13.000000000000002</v>
      </c>
      <c r="AN1146" s="11">
        <f t="shared" si="257"/>
        <v>53.9</v>
      </c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B1146" s="5" t="s">
        <v>296</v>
      </c>
      <c r="BC1146" s="3">
        <v>1627.5294599991535</v>
      </c>
      <c r="BD1146" s="3">
        <v>0</v>
      </c>
      <c r="BE1146" s="3">
        <v>21.869722153507418</v>
      </c>
      <c r="BF1146" s="3">
        <v>-7.8903613809715631</v>
      </c>
      <c r="BG1146" s="3">
        <v>0</v>
      </c>
      <c r="BH1146" s="153">
        <f t="shared" si="258"/>
        <v>7.8903613809715631</v>
      </c>
      <c r="BI1146" s="153">
        <f t="shared" si="259"/>
        <v>21.869722153507418</v>
      </c>
      <c r="BJ1146" s="8">
        <f t="shared" si="260"/>
        <v>3.5206882720891111</v>
      </c>
      <c r="BK1146" s="8">
        <f t="shared" si="261"/>
        <v>0.66909564683356149</v>
      </c>
      <c r="BL1146" s="8">
        <f t="shared" si="262"/>
        <v>4.1897839189226724</v>
      </c>
      <c r="BM1146" s="8">
        <f t="shared" si="263"/>
        <v>0.16273983887653756</v>
      </c>
      <c r="BN1146" s="7" t="str">
        <f t="shared" si="264"/>
        <v>O/S</v>
      </c>
      <c r="BO1146" s="9">
        <f t="shared" si="265"/>
        <v>0.6690956468335616</v>
      </c>
      <c r="BP1146" s="7" t="str">
        <f t="shared" si="266"/>
        <v>OK</v>
      </c>
      <c r="BQ1146" s="11">
        <f t="shared" si="267"/>
        <v>8.2923076923076913</v>
      </c>
      <c r="BR1146" s="10" t="str">
        <f t="shared" si="268"/>
        <v>-</v>
      </c>
      <c r="BS1146" s="9" t="str" cm="1">
        <f t="array" ref="BS1146">IF(BQ1146&lt;$K$45,"-",IF(BC1146&lt;0,_xll.Dce_5575_1121_SigmaCr1(AN1146,AG1146,$B$23,$D$23),"-"))</f>
        <v>-</v>
      </c>
      <c r="BT1146" s="10">
        <f t="shared" si="269"/>
        <v>0</v>
      </c>
      <c r="BU1146" s="7" t="str">
        <f t="shared" si="270"/>
        <v>OK</v>
      </c>
    </row>
    <row r="1147" spans="27:73">
      <c r="AA1147" s="6" t="s">
        <v>282</v>
      </c>
      <c r="AB1147" s="5" t="s">
        <v>283</v>
      </c>
      <c r="AC1147" s="5" t="s">
        <v>285</v>
      </c>
      <c r="AD1147" s="4">
        <v>1.75</v>
      </c>
      <c r="AE1147" s="4">
        <v>28</v>
      </c>
      <c r="AF1147" s="5">
        <v>114.3</v>
      </c>
      <c r="AG1147" s="5">
        <v>6.5000000000000009</v>
      </c>
      <c r="AH1147" s="6" t="str">
        <f t="shared" si="256"/>
        <v>114.3 x 6.5</v>
      </c>
      <c r="AI1147" s="11" cm="1">
        <f t="array" ref="AI1147">_xll.DCEPropSectPipe(AF1147, AG1147, "Area")</f>
        <v>2201.3139723703698</v>
      </c>
      <c r="AJ1147" s="151" cm="1">
        <f t="array" ref="AJ1147">_xll.DCEPropSectPipe(AF1147, AG1147, "Ix")</f>
        <v>3209265.3722516391</v>
      </c>
      <c r="AK1147" s="151" cm="1">
        <f t="array" ref="AK1147">_xll.DCEPropSectPipe(AF1147, AG1147, "W")</f>
        <v>56155.124623825708</v>
      </c>
      <c r="AL1147" s="151" cm="1">
        <f t="array" ref="AL1147">_xll.DCEPropSectPipe(AF1147, AG1147, "Sx")</f>
        <v>37813.500833333332</v>
      </c>
      <c r="AM1147" s="11">
        <f>2*Cal!AG1147</f>
        <v>13.000000000000002</v>
      </c>
      <c r="AN1147" s="11">
        <f t="shared" si="257"/>
        <v>53.9</v>
      </c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B1147" s="5" t="s">
        <v>296</v>
      </c>
      <c r="BC1147" s="3">
        <v>251.56097202781828</v>
      </c>
      <c r="BD1147" s="3">
        <v>0</v>
      </c>
      <c r="BE1147" s="3">
        <v>-20.861695026044554</v>
      </c>
      <c r="BF1147" s="3">
        <v>-7.8903613809714903</v>
      </c>
      <c r="BG1147" s="3">
        <v>0</v>
      </c>
      <c r="BH1147" s="153">
        <f t="shared" si="258"/>
        <v>7.8903613809714903</v>
      </c>
      <c r="BI1147" s="153">
        <f t="shared" si="259"/>
        <v>20.861695026044554</v>
      </c>
      <c r="BJ1147" s="8">
        <f t="shared" si="260"/>
        <v>0.54417925186689864</v>
      </c>
      <c r="BK1147" s="8">
        <f t="shared" si="261"/>
        <v>0.66909564683355527</v>
      </c>
      <c r="BL1147" s="8">
        <f t="shared" si="262"/>
        <v>1.2132748987004538</v>
      </c>
      <c r="BM1147" s="8">
        <f t="shared" si="263"/>
        <v>0.15523877548144657</v>
      </c>
      <c r="BN1147" s="7" t="str">
        <f t="shared" si="264"/>
        <v>O/S</v>
      </c>
      <c r="BO1147" s="9">
        <f t="shared" si="265"/>
        <v>0.66909564683355538</v>
      </c>
      <c r="BP1147" s="7" t="str">
        <f t="shared" si="266"/>
        <v>OK</v>
      </c>
      <c r="BQ1147" s="11">
        <f t="shared" si="267"/>
        <v>8.2923076923076913</v>
      </c>
      <c r="BR1147" s="10" t="str">
        <f t="shared" si="268"/>
        <v>-</v>
      </c>
      <c r="BS1147" s="9" t="str" cm="1">
        <f t="array" ref="BS1147">IF(BQ1147&lt;$K$45,"-",IF(BC1147&lt;0,_xll.Dce_5575_1121_SigmaCr1(AN1147,AG1147,$B$23,$D$23),"-"))</f>
        <v>-</v>
      </c>
      <c r="BT1147" s="10">
        <f t="shared" si="269"/>
        <v>0</v>
      </c>
      <c r="BU1147" s="7" t="str">
        <f t="shared" si="270"/>
        <v>OK</v>
      </c>
    </row>
    <row r="1148" spans="27:73">
      <c r="AA1148" s="6" t="s">
        <v>282</v>
      </c>
      <c r="AB1148" s="5" t="s">
        <v>283</v>
      </c>
      <c r="AC1148" s="5" t="s">
        <v>285</v>
      </c>
      <c r="AD1148" s="4">
        <v>2.19</v>
      </c>
      <c r="AE1148" s="4">
        <v>28</v>
      </c>
      <c r="AF1148" s="5">
        <v>114.3</v>
      </c>
      <c r="AG1148" s="5">
        <v>6.5000000000000009</v>
      </c>
      <c r="AH1148" s="6" t="str">
        <f t="shared" si="256"/>
        <v>114.3 x 6.5</v>
      </c>
      <c r="AI1148" s="11" cm="1">
        <f t="array" ref="AI1148">_xll.DCEPropSectPipe(AF1148, AG1148, "Area")</f>
        <v>2201.3139723703698</v>
      </c>
      <c r="AJ1148" s="151" cm="1">
        <f t="array" ref="AJ1148">_xll.DCEPropSectPipe(AF1148, AG1148, "Ix")</f>
        <v>3209265.3722516391</v>
      </c>
      <c r="AK1148" s="151" cm="1">
        <f t="array" ref="AK1148">_xll.DCEPropSectPipe(AF1148, AG1148, "W")</f>
        <v>56155.124623825708</v>
      </c>
      <c r="AL1148" s="151" cm="1">
        <f t="array" ref="AL1148">_xll.DCEPropSectPipe(AF1148, AG1148, "Sx")</f>
        <v>37813.500833333332</v>
      </c>
      <c r="AM1148" s="11">
        <f>2*Cal!AG1148</f>
        <v>13.000000000000002</v>
      </c>
      <c r="AN1148" s="11">
        <f t="shared" si="257"/>
        <v>53.9</v>
      </c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B1148" s="5" t="s">
        <v>296</v>
      </c>
      <c r="BC1148" s="3">
        <v>251.56097202781828</v>
      </c>
      <c r="BD1148" s="3">
        <v>0</v>
      </c>
      <c r="BE1148" s="3">
        <v>-11.155151332616498</v>
      </c>
      <c r="BF1148" s="3">
        <v>-0.88667624001438461</v>
      </c>
      <c r="BG1148" s="3">
        <v>0</v>
      </c>
      <c r="BH1148" s="153">
        <f t="shared" si="258"/>
        <v>0.88667624001438461</v>
      </c>
      <c r="BI1148" s="153">
        <f t="shared" si="259"/>
        <v>11.155151332616498</v>
      </c>
      <c r="BJ1148" s="8">
        <f t="shared" si="260"/>
        <v>0.54417925186689864</v>
      </c>
      <c r="BK1148" s="8">
        <f t="shared" si="261"/>
        <v>7.5189358725078273E-2</v>
      </c>
      <c r="BL1148" s="8">
        <f t="shared" si="262"/>
        <v>0.6193686105919769</v>
      </c>
      <c r="BM1148" s="8">
        <f t="shared" si="263"/>
        <v>8.3009172122575622E-2</v>
      </c>
      <c r="BN1148" s="7" t="str">
        <f t="shared" si="264"/>
        <v>OK</v>
      </c>
      <c r="BO1148" s="9">
        <f t="shared" si="265"/>
        <v>7.5189358725078287E-2</v>
      </c>
      <c r="BP1148" s="7" t="str">
        <f t="shared" si="266"/>
        <v>OK</v>
      </c>
      <c r="BQ1148" s="11">
        <f t="shared" si="267"/>
        <v>8.2923076923076913</v>
      </c>
      <c r="BR1148" s="10" t="str">
        <f t="shared" si="268"/>
        <v>-</v>
      </c>
      <c r="BS1148" s="9" t="str" cm="1">
        <f t="array" ref="BS1148">IF(BQ1148&lt;$K$45,"-",IF(BC1148&lt;0,_xll.Dce_5575_1121_SigmaCr1(AN1148,AG1148,$B$23,$D$23),"-"))</f>
        <v>-</v>
      </c>
      <c r="BT1148" s="10">
        <f t="shared" si="269"/>
        <v>0</v>
      </c>
      <c r="BU1148" s="7" t="str">
        <f t="shared" si="270"/>
        <v>OK</v>
      </c>
    </row>
    <row r="1149" spans="27:73">
      <c r="AA1149" s="6" t="s">
        <v>282</v>
      </c>
      <c r="AB1149" s="5" t="s">
        <v>283</v>
      </c>
      <c r="AC1149" s="5" t="s">
        <v>285</v>
      </c>
      <c r="AD1149" s="4">
        <v>2.62</v>
      </c>
      <c r="AE1149" s="4">
        <v>28</v>
      </c>
      <c r="AF1149" s="5">
        <v>114.3</v>
      </c>
      <c r="AG1149" s="5">
        <v>6.5000000000000009</v>
      </c>
      <c r="AH1149" s="6" t="str">
        <f t="shared" si="256"/>
        <v>114.3 x 6.5</v>
      </c>
      <c r="AI1149" s="11" cm="1">
        <f t="array" ref="AI1149">_xll.DCEPropSectPipe(AF1149, AG1149, "Area")</f>
        <v>2201.3139723703698</v>
      </c>
      <c r="AJ1149" s="151" cm="1">
        <f t="array" ref="AJ1149">_xll.DCEPropSectPipe(AF1149, AG1149, "Ix")</f>
        <v>3209265.3722516391</v>
      </c>
      <c r="AK1149" s="151" cm="1">
        <f t="array" ref="AK1149">_xll.DCEPropSectPipe(AF1149, AG1149, "W")</f>
        <v>56155.124623825708</v>
      </c>
      <c r="AL1149" s="151" cm="1">
        <f t="array" ref="AL1149">_xll.DCEPropSectPipe(AF1149, AG1149, "Sx")</f>
        <v>37813.500833333332</v>
      </c>
      <c r="AM1149" s="11">
        <f>2*Cal!AG1149</f>
        <v>13.000000000000002</v>
      </c>
      <c r="AN1149" s="11">
        <f t="shared" si="257"/>
        <v>53.9</v>
      </c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B1149" s="5" t="s">
        <v>296</v>
      </c>
      <c r="BC1149" s="3">
        <v>251.56097202781828</v>
      </c>
      <c r="BD1149" s="3">
        <v>0</v>
      </c>
      <c r="BE1149" s="3">
        <v>-1.4486076391884399</v>
      </c>
      <c r="BF1149" s="3">
        <v>1.8703960350679454</v>
      </c>
      <c r="BG1149" s="3">
        <v>0</v>
      </c>
      <c r="BH1149" s="153">
        <f t="shared" si="258"/>
        <v>1.8703960350679454</v>
      </c>
      <c r="BI1149" s="153">
        <f t="shared" si="259"/>
        <v>1.4486076391884399</v>
      </c>
      <c r="BJ1149" s="8">
        <f t="shared" si="260"/>
        <v>0.54417925186689864</v>
      </c>
      <c r="BK1149" s="8">
        <f t="shared" si="261"/>
        <v>0.15860792484572084</v>
      </c>
      <c r="BL1149" s="8">
        <f t="shared" si="262"/>
        <v>0.70278717671261948</v>
      </c>
      <c r="BM1149" s="8">
        <f t="shared" si="263"/>
        <v>1.0779568763704651E-2</v>
      </c>
      <c r="BN1149" s="7" t="str">
        <f t="shared" si="264"/>
        <v>OK</v>
      </c>
      <c r="BO1149" s="9">
        <f t="shared" si="265"/>
        <v>0.15860792484572087</v>
      </c>
      <c r="BP1149" s="7" t="str">
        <f t="shared" si="266"/>
        <v>OK</v>
      </c>
      <c r="BQ1149" s="11">
        <f t="shared" si="267"/>
        <v>8.2923076923076913</v>
      </c>
      <c r="BR1149" s="10" t="str">
        <f t="shared" si="268"/>
        <v>-</v>
      </c>
      <c r="BS1149" s="9" t="str" cm="1">
        <f t="array" ref="BS1149">IF(BQ1149&lt;$K$45,"-",IF(BC1149&lt;0,_xll.Dce_5575_1121_SigmaCr1(AN1149,AG1149,$B$23,$D$23),"-"))</f>
        <v>-</v>
      </c>
      <c r="BT1149" s="10">
        <f t="shared" si="269"/>
        <v>0</v>
      </c>
      <c r="BU1149" s="7" t="str">
        <f t="shared" si="270"/>
        <v>OK</v>
      </c>
    </row>
    <row r="1150" spans="27:73">
      <c r="AA1150" s="6" t="s">
        <v>282</v>
      </c>
      <c r="AB1150" s="5" t="s">
        <v>283</v>
      </c>
      <c r="AC1150" s="5" t="s">
        <v>285</v>
      </c>
      <c r="AD1150" s="4">
        <v>3.06</v>
      </c>
      <c r="AE1150" s="4">
        <v>28</v>
      </c>
      <c r="AF1150" s="5">
        <v>114.3</v>
      </c>
      <c r="AG1150" s="5">
        <v>6.5000000000000009</v>
      </c>
      <c r="AH1150" s="6" t="str">
        <f t="shared" si="256"/>
        <v>114.3 x 6.5</v>
      </c>
      <c r="AI1150" s="11" cm="1">
        <f t="array" ref="AI1150">_xll.DCEPropSectPipe(AF1150, AG1150, "Area")</f>
        <v>2201.3139723703698</v>
      </c>
      <c r="AJ1150" s="151" cm="1">
        <f t="array" ref="AJ1150">_xll.DCEPropSectPipe(AF1150, AG1150, "Ix")</f>
        <v>3209265.3722516391</v>
      </c>
      <c r="AK1150" s="151" cm="1">
        <f t="array" ref="AK1150">_xll.DCEPropSectPipe(AF1150, AG1150, "W")</f>
        <v>56155.124623825708</v>
      </c>
      <c r="AL1150" s="151" cm="1">
        <f t="array" ref="AL1150">_xll.DCEPropSectPipe(AF1150, AG1150, "Sx")</f>
        <v>37813.500833333332</v>
      </c>
      <c r="AM1150" s="11">
        <f>2*Cal!AG1150</f>
        <v>13.000000000000002</v>
      </c>
      <c r="AN1150" s="11">
        <f t="shared" si="257"/>
        <v>53.9</v>
      </c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B1150" s="5" t="s">
        <v>296</v>
      </c>
      <c r="BC1150" s="3">
        <v>251.56097202781828</v>
      </c>
      <c r="BD1150" s="3">
        <v>0</v>
      </c>
      <c r="BE1150" s="3">
        <v>8.2579360542396198</v>
      </c>
      <c r="BF1150" s="3">
        <v>0.38085544427550033</v>
      </c>
      <c r="BG1150" s="3">
        <v>0</v>
      </c>
      <c r="BH1150" s="153">
        <f t="shared" si="258"/>
        <v>0.38085544427550033</v>
      </c>
      <c r="BI1150" s="153">
        <f t="shared" si="259"/>
        <v>8.2579360542396198</v>
      </c>
      <c r="BJ1150" s="8">
        <f t="shared" si="260"/>
        <v>0.54417925186689864</v>
      </c>
      <c r="BK1150" s="8">
        <f t="shared" si="261"/>
        <v>3.229620387884205E-2</v>
      </c>
      <c r="BL1150" s="8">
        <f t="shared" si="262"/>
        <v>0.57647545574574066</v>
      </c>
      <c r="BM1150" s="8">
        <f t="shared" si="263"/>
        <v>6.145003459516634E-2</v>
      </c>
      <c r="BN1150" s="7" t="str">
        <f t="shared" si="264"/>
        <v>OK</v>
      </c>
      <c r="BO1150" s="9">
        <f t="shared" si="265"/>
        <v>3.2296203878842057E-2</v>
      </c>
      <c r="BP1150" s="7" t="str">
        <f t="shared" si="266"/>
        <v>OK</v>
      </c>
      <c r="BQ1150" s="11">
        <f t="shared" si="267"/>
        <v>8.2923076923076913</v>
      </c>
      <c r="BR1150" s="10" t="str">
        <f t="shared" si="268"/>
        <v>-</v>
      </c>
      <c r="BS1150" s="9" t="str" cm="1">
        <f t="array" ref="BS1150">IF(BQ1150&lt;$K$45,"-",IF(BC1150&lt;0,_xll.Dce_5575_1121_SigmaCr1(AN1150,AG1150,$B$23,$D$23),"-"))</f>
        <v>-</v>
      </c>
      <c r="BT1150" s="10">
        <f t="shared" si="269"/>
        <v>0</v>
      </c>
      <c r="BU1150" s="7" t="str">
        <f t="shared" si="270"/>
        <v>OK</v>
      </c>
    </row>
    <row r="1151" spans="27:73">
      <c r="AA1151" s="6" t="s">
        <v>282</v>
      </c>
      <c r="AB1151" s="5" t="s">
        <v>283</v>
      </c>
      <c r="AC1151" s="5" t="s">
        <v>285</v>
      </c>
      <c r="AD1151" s="4">
        <v>3.5</v>
      </c>
      <c r="AE1151" s="4">
        <v>28</v>
      </c>
      <c r="AF1151" s="5">
        <v>114.3</v>
      </c>
      <c r="AG1151" s="5">
        <v>6.5000000000000009</v>
      </c>
      <c r="AH1151" s="6" t="str">
        <f t="shared" si="256"/>
        <v>114.3 x 6.5</v>
      </c>
      <c r="AI1151" s="11" cm="1">
        <f t="array" ref="AI1151">_xll.DCEPropSectPipe(AF1151, AG1151, "Area")</f>
        <v>2201.3139723703698</v>
      </c>
      <c r="AJ1151" s="151" cm="1">
        <f t="array" ref="AJ1151">_xll.DCEPropSectPipe(AF1151, AG1151, "Ix")</f>
        <v>3209265.3722516391</v>
      </c>
      <c r="AK1151" s="151" cm="1">
        <f t="array" ref="AK1151">_xll.DCEPropSectPipe(AF1151, AG1151, "W")</f>
        <v>56155.124623825708</v>
      </c>
      <c r="AL1151" s="151" cm="1">
        <f t="array" ref="AL1151">_xll.DCEPropSectPipe(AF1151, AG1151, "Sx")</f>
        <v>37813.500833333332</v>
      </c>
      <c r="AM1151" s="11">
        <f>2*Cal!AG1151</f>
        <v>13.000000000000002</v>
      </c>
      <c r="AN1151" s="11">
        <f t="shared" si="257"/>
        <v>53.9</v>
      </c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B1151" s="5" t="s">
        <v>296</v>
      </c>
      <c r="BC1151" s="3">
        <v>251.56097202781828</v>
      </c>
      <c r="BD1151" s="3">
        <v>0</v>
      </c>
      <c r="BE1151" s="3">
        <v>17.964479747667674</v>
      </c>
      <c r="BF1151" s="3">
        <v>-5.3552980123917191</v>
      </c>
      <c r="BG1151" s="3">
        <v>0</v>
      </c>
      <c r="BH1151" s="153">
        <f t="shared" si="258"/>
        <v>5.3552980123917191</v>
      </c>
      <c r="BI1151" s="153">
        <f t="shared" si="259"/>
        <v>17.964479747667674</v>
      </c>
      <c r="BJ1151" s="8">
        <f t="shared" si="260"/>
        <v>0.54417925186689864</v>
      </c>
      <c r="BK1151" s="8">
        <f t="shared" si="261"/>
        <v>0.45412452162571454</v>
      </c>
      <c r="BL1151" s="8">
        <f t="shared" si="262"/>
        <v>0.99830377349261323</v>
      </c>
      <c r="BM1151" s="8">
        <f t="shared" si="263"/>
        <v>0.13367963795403728</v>
      </c>
      <c r="BN1151" s="7" t="str">
        <f t="shared" si="264"/>
        <v>OK</v>
      </c>
      <c r="BO1151" s="9">
        <f t="shared" si="265"/>
        <v>0.45412452162571459</v>
      </c>
      <c r="BP1151" s="7" t="str">
        <f t="shared" si="266"/>
        <v>OK</v>
      </c>
      <c r="BQ1151" s="11">
        <f t="shared" si="267"/>
        <v>8.2923076923076913</v>
      </c>
      <c r="BR1151" s="10" t="str">
        <f t="shared" si="268"/>
        <v>-</v>
      </c>
      <c r="BS1151" s="9" t="str" cm="1">
        <f t="array" ref="BS1151">IF(BQ1151&lt;$K$45,"-",IF(BC1151&lt;0,_xll.Dce_5575_1121_SigmaCr1(AN1151,AG1151,$B$23,$D$23),"-"))</f>
        <v>-</v>
      </c>
      <c r="BT1151" s="10">
        <f t="shared" si="269"/>
        <v>0</v>
      </c>
      <c r="BU1151" s="7" t="str">
        <f t="shared" si="270"/>
        <v>OK</v>
      </c>
    </row>
    <row r="1152" spans="27:73">
      <c r="AA1152" s="6" t="s">
        <v>282</v>
      </c>
      <c r="AB1152" s="5" t="s">
        <v>283</v>
      </c>
      <c r="AC1152" s="5" t="s">
        <v>285</v>
      </c>
      <c r="AD1152" s="4">
        <v>3.5</v>
      </c>
      <c r="AE1152" s="4">
        <v>28</v>
      </c>
      <c r="AF1152" s="5">
        <v>114.3</v>
      </c>
      <c r="AG1152" s="5">
        <v>6.5000000000000009</v>
      </c>
      <c r="AH1152" s="6" t="str">
        <f t="shared" si="256"/>
        <v>114.3 x 6.5</v>
      </c>
      <c r="AI1152" s="11" cm="1">
        <f t="array" ref="AI1152">_xll.DCEPropSectPipe(AF1152, AG1152, "Area")</f>
        <v>2201.3139723703698</v>
      </c>
      <c r="AJ1152" s="151" cm="1">
        <f t="array" ref="AJ1152">_xll.DCEPropSectPipe(AF1152, AG1152, "Ix")</f>
        <v>3209265.3722516391</v>
      </c>
      <c r="AK1152" s="151" cm="1">
        <f t="array" ref="AK1152">_xll.DCEPropSectPipe(AF1152, AG1152, "W")</f>
        <v>56155.124623825708</v>
      </c>
      <c r="AL1152" s="151" cm="1">
        <f t="array" ref="AL1152">_xll.DCEPropSectPipe(AF1152, AG1152, "Sx")</f>
        <v>37813.500833333332</v>
      </c>
      <c r="AM1152" s="11">
        <f>2*Cal!AG1152</f>
        <v>13.000000000000002</v>
      </c>
      <c r="AN1152" s="11">
        <f t="shared" si="257"/>
        <v>53.9</v>
      </c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B1152" s="5" t="s">
        <v>296</v>
      </c>
      <c r="BC1152" s="3">
        <v>251.5609720278193</v>
      </c>
      <c r="BD1152" s="3">
        <v>0</v>
      </c>
      <c r="BE1152" s="3">
        <v>-19.771309860717519</v>
      </c>
      <c r="BF1152" s="3">
        <v>-5.3552980123917635</v>
      </c>
      <c r="BG1152" s="3">
        <v>0</v>
      </c>
      <c r="BH1152" s="153">
        <f t="shared" si="258"/>
        <v>5.3552980123917635</v>
      </c>
      <c r="BI1152" s="153">
        <f t="shared" si="259"/>
        <v>19.771309860717519</v>
      </c>
      <c r="BJ1152" s="8">
        <f t="shared" si="260"/>
        <v>0.54417925186690086</v>
      </c>
      <c r="BK1152" s="8">
        <f t="shared" si="261"/>
        <v>0.45412452162571831</v>
      </c>
      <c r="BL1152" s="8">
        <f t="shared" si="262"/>
        <v>0.99830377349261923</v>
      </c>
      <c r="BM1152" s="8">
        <f t="shared" si="263"/>
        <v>0.14712485867568462</v>
      </c>
      <c r="BN1152" s="7" t="str">
        <f t="shared" si="264"/>
        <v>OK</v>
      </c>
      <c r="BO1152" s="9">
        <f t="shared" si="265"/>
        <v>0.45412452162571837</v>
      </c>
      <c r="BP1152" s="7" t="str">
        <f t="shared" si="266"/>
        <v>OK</v>
      </c>
      <c r="BQ1152" s="11">
        <f t="shared" si="267"/>
        <v>8.2923076923076913</v>
      </c>
      <c r="BR1152" s="10" t="str">
        <f t="shared" si="268"/>
        <v>-</v>
      </c>
      <c r="BS1152" s="9" t="str" cm="1">
        <f t="array" ref="BS1152">IF(BQ1152&lt;$K$45,"-",IF(BC1152&lt;0,_xll.Dce_5575_1121_SigmaCr1(AN1152,AG1152,$B$23,$D$23),"-"))</f>
        <v>-</v>
      </c>
      <c r="BT1152" s="10">
        <f t="shared" si="269"/>
        <v>0</v>
      </c>
      <c r="BU1152" s="7" t="str">
        <f t="shared" si="270"/>
        <v>OK</v>
      </c>
    </row>
    <row r="1153" spans="27:73">
      <c r="AA1153" s="6" t="s">
        <v>282</v>
      </c>
      <c r="AB1153" s="5" t="s">
        <v>283</v>
      </c>
      <c r="AC1153" s="5" t="s">
        <v>285</v>
      </c>
      <c r="AD1153" s="4">
        <v>3.94</v>
      </c>
      <c r="AE1153" s="4">
        <v>28</v>
      </c>
      <c r="AF1153" s="5">
        <v>114.3</v>
      </c>
      <c r="AG1153" s="5">
        <v>6.5000000000000009</v>
      </c>
      <c r="AH1153" s="6" t="str">
        <f t="shared" si="256"/>
        <v>114.3 x 6.5</v>
      </c>
      <c r="AI1153" s="11" cm="1">
        <f t="array" ref="AI1153">_xll.DCEPropSectPipe(AF1153, AG1153, "Area")</f>
        <v>2201.3139723703698</v>
      </c>
      <c r="AJ1153" s="151" cm="1">
        <f t="array" ref="AJ1153">_xll.DCEPropSectPipe(AF1153, AG1153, "Ix")</f>
        <v>3209265.3722516391</v>
      </c>
      <c r="AK1153" s="151" cm="1">
        <f t="array" ref="AK1153">_xll.DCEPropSectPipe(AF1153, AG1153, "W")</f>
        <v>56155.124623825708</v>
      </c>
      <c r="AL1153" s="151" cm="1">
        <f t="array" ref="AL1153">_xll.DCEPropSectPipe(AF1153, AG1153, "Sx")</f>
        <v>37813.500833333332</v>
      </c>
      <c r="AM1153" s="11">
        <f>2*Cal!AG1153</f>
        <v>13.000000000000002</v>
      </c>
      <c r="AN1153" s="11">
        <f t="shared" si="257"/>
        <v>53.9</v>
      </c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B1153" s="5" t="s">
        <v>296</v>
      </c>
      <c r="BC1153" s="3">
        <v>251.5609720278193</v>
      </c>
      <c r="BD1153" s="3">
        <v>0</v>
      </c>
      <c r="BE1153" s="3">
        <v>-10.064766167289463</v>
      </c>
      <c r="BF1153" s="3">
        <v>1.1713436187347639</v>
      </c>
      <c r="BG1153" s="3">
        <v>0</v>
      </c>
      <c r="BH1153" s="153">
        <f t="shared" si="258"/>
        <v>1.1713436187347639</v>
      </c>
      <c r="BI1153" s="153">
        <f t="shared" si="259"/>
        <v>10.064766167289463</v>
      </c>
      <c r="BJ1153" s="8">
        <f t="shared" si="260"/>
        <v>0.54417925186690086</v>
      </c>
      <c r="BK1153" s="8">
        <f t="shared" si="261"/>
        <v>9.9328899957836558E-2</v>
      </c>
      <c r="BL1153" s="8">
        <f t="shared" si="262"/>
        <v>0.64350815182473742</v>
      </c>
      <c r="BM1153" s="8">
        <f t="shared" si="263"/>
        <v>7.4895255316813666E-2</v>
      </c>
      <c r="BN1153" s="7" t="str">
        <f t="shared" si="264"/>
        <v>OK</v>
      </c>
      <c r="BO1153" s="9">
        <f t="shared" si="265"/>
        <v>9.9328899957836572E-2</v>
      </c>
      <c r="BP1153" s="7" t="str">
        <f t="shared" si="266"/>
        <v>OK</v>
      </c>
      <c r="BQ1153" s="11">
        <f t="shared" si="267"/>
        <v>8.2923076923076913</v>
      </c>
      <c r="BR1153" s="10" t="str">
        <f t="shared" si="268"/>
        <v>-</v>
      </c>
      <c r="BS1153" s="9" t="str" cm="1">
        <f t="array" ref="BS1153">IF(BQ1153&lt;$K$45,"-",IF(BC1153&lt;0,_xll.Dce_5575_1121_SigmaCr1(AN1153,AG1153,$B$23,$D$23),"-"))</f>
        <v>-</v>
      </c>
      <c r="BT1153" s="10">
        <f t="shared" si="269"/>
        <v>0</v>
      </c>
      <c r="BU1153" s="7" t="str">
        <f t="shared" si="270"/>
        <v>OK</v>
      </c>
    </row>
    <row r="1154" spans="27:73">
      <c r="AA1154" s="6" t="s">
        <v>282</v>
      </c>
      <c r="AB1154" s="5" t="s">
        <v>283</v>
      </c>
      <c r="AC1154" s="5" t="s">
        <v>285</v>
      </c>
      <c r="AD1154" s="4">
        <v>4.38</v>
      </c>
      <c r="AE1154" s="4">
        <v>28</v>
      </c>
      <c r="AF1154" s="5">
        <v>114.3</v>
      </c>
      <c r="AG1154" s="5">
        <v>6.5000000000000009</v>
      </c>
      <c r="AH1154" s="6" t="str">
        <f t="shared" si="256"/>
        <v>114.3 x 6.5</v>
      </c>
      <c r="AI1154" s="11" cm="1">
        <f t="array" ref="AI1154">_xll.DCEPropSectPipe(AF1154, AG1154, "Area")</f>
        <v>2201.3139723703698</v>
      </c>
      <c r="AJ1154" s="151" cm="1">
        <f t="array" ref="AJ1154">_xll.DCEPropSectPipe(AF1154, AG1154, "Ix")</f>
        <v>3209265.3722516391</v>
      </c>
      <c r="AK1154" s="151" cm="1">
        <f t="array" ref="AK1154">_xll.DCEPropSectPipe(AF1154, AG1154, "W")</f>
        <v>56155.124623825708</v>
      </c>
      <c r="AL1154" s="151" cm="1">
        <f t="array" ref="AL1154">_xll.DCEPropSectPipe(AF1154, AG1154, "Sx")</f>
        <v>37813.500833333332</v>
      </c>
      <c r="AM1154" s="11">
        <f>2*Cal!AG1154</f>
        <v>13.000000000000002</v>
      </c>
      <c r="AN1154" s="11">
        <f t="shared" si="257"/>
        <v>53.9</v>
      </c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B1154" s="5" t="s">
        <v>296</v>
      </c>
      <c r="BC1154" s="3">
        <v>251.5609720278193</v>
      </c>
      <c r="BD1154" s="3">
        <v>0</v>
      </c>
      <c r="BE1154" s="3">
        <v>-0.3582224738614036</v>
      </c>
      <c r="BF1154" s="3">
        <v>3.4513723839865147</v>
      </c>
      <c r="BG1154" s="3">
        <v>0</v>
      </c>
      <c r="BH1154" s="153">
        <f t="shared" si="258"/>
        <v>3.4513723839865147</v>
      </c>
      <c r="BI1154" s="153">
        <f t="shared" si="259"/>
        <v>0.3582224738614036</v>
      </c>
      <c r="BJ1154" s="8">
        <f t="shared" si="260"/>
        <v>0.54417925186690086</v>
      </c>
      <c r="BK1154" s="8">
        <f t="shared" si="261"/>
        <v>0.29267331700371341</v>
      </c>
      <c r="BL1154" s="8">
        <f t="shared" si="262"/>
        <v>0.83685256887061432</v>
      </c>
      <c r="BM1154" s="8">
        <f t="shared" si="263"/>
        <v>2.6656519579426833E-3</v>
      </c>
      <c r="BN1154" s="7" t="str">
        <f t="shared" si="264"/>
        <v>OK</v>
      </c>
      <c r="BO1154" s="9">
        <f t="shared" si="265"/>
        <v>0.29267331700371341</v>
      </c>
      <c r="BP1154" s="7" t="str">
        <f t="shared" si="266"/>
        <v>OK</v>
      </c>
      <c r="BQ1154" s="11">
        <f t="shared" si="267"/>
        <v>8.2923076923076913</v>
      </c>
      <c r="BR1154" s="10" t="str">
        <f t="shared" si="268"/>
        <v>-</v>
      </c>
      <c r="BS1154" s="9" t="str" cm="1">
        <f t="array" ref="BS1154">IF(BQ1154&lt;$K$45,"-",IF(BC1154&lt;0,_xll.Dce_5575_1121_SigmaCr1(AN1154,AG1154,$B$23,$D$23),"-"))</f>
        <v>-</v>
      </c>
      <c r="BT1154" s="10">
        <f t="shared" si="269"/>
        <v>0</v>
      </c>
      <c r="BU1154" s="7" t="str">
        <f t="shared" si="270"/>
        <v>OK</v>
      </c>
    </row>
    <row r="1155" spans="27:73">
      <c r="AA1155" s="6" t="s">
        <v>282</v>
      </c>
      <c r="AB1155" s="5" t="s">
        <v>283</v>
      </c>
      <c r="AC1155" s="5" t="s">
        <v>285</v>
      </c>
      <c r="AD1155" s="4">
        <v>4.8099999999999996</v>
      </c>
      <c r="AE1155" s="4">
        <v>28</v>
      </c>
      <c r="AF1155" s="5">
        <v>114.3</v>
      </c>
      <c r="AG1155" s="5">
        <v>6.5000000000000009</v>
      </c>
      <c r="AH1155" s="6" t="str">
        <f t="shared" si="256"/>
        <v>114.3 x 6.5</v>
      </c>
      <c r="AI1155" s="11" cm="1">
        <f t="array" ref="AI1155">_xll.DCEPropSectPipe(AF1155, AG1155, "Area")</f>
        <v>2201.3139723703698</v>
      </c>
      <c r="AJ1155" s="151" cm="1">
        <f t="array" ref="AJ1155">_xll.DCEPropSectPipe(AF1155, AG1155, "Ix")</f>
        <v>3209265.3722516391</v>
      </c>
      <c r="AK1155" s="151" cm="1">
        <f t="array" ref="AK1155">_xll.DCEPropSectPipe(AF1155, AG1155, "W")</f>
        <v>56155.124623825708</v>
      </c>
      <c r="AL1155" s="151" cm="1">
        <f t="array" ref="AL1155">_xll.DCEPropSectPipe(AF1155, AG1155, "Sx")</f>
        <v>37813.500833333332</v>
      </c>
      <c r="AM1155" s="11">
        <f>2*Cal!AG1155</f>
        <v>13.000000000000002</v>
      </c>
      <c r="AN1155" s="11">
        <f t="shared" si="257"/>
        <v>53.9</v>
      </c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B1155" s="5" t="s">
        <v>296</v>
      </c>
      <c r="BC1155" s="3">
        <v>251.5609720278193</v>
      </c>
      <c r="BD1155" s="3">
        <v>0</v>
      </c>
      <c r="BE1155" s="3">
        <v>9.348321219566655</v>
      </c>
      <c r="BF1155" s="3">
        <v>1.4847882833634909</v>
      </c>
      <c r="BG1155" s="3">
        <v>0</v>
      </c>
      <c r="BH1155" s="153">
        <f t="shared" si="258"/>
        <v>1.4847882833634909</v>
      </c>
      <c r="BI1155" s="153">
        <f t="shared" si="259"/>
        <v>9.348321219566655</v>
      </c>
      <c r="BJ1155" s="8">
        <f t="shared" si="260"/>
        <v>0.54417925186690086</v>
      </c>
      <c r="BK1155" s="8">
        <f t="shared" si="261"/>
        <v>0.12590872951191243</v>
      </c>
      <c r="BL1155" s="8">
        <f t="shared" si="262"/>
        <v>0.67008798137881331</v>
      </c>
      <c r="BM1155" s="8">
        <f t="shared" si="263"/>
        <v>6.9563951400928289E-2</v>
      </c>
      <c r="BN1155" s="7" t="str">
        <f t="shared" si="264"/>
        <v>OK</v>
      </c>
      <c r="BO1155" s="9">
        <f t="shared" si="265"/>
        <v>0.12590872951191243</v>
      </c>
      <c r="BP1155" s="7" t="str">
        <f t="shared" si="266"/>
        <v>OK</v>
      </c>
      <c r="BQ1155" s="11">
        <f t="shared" si="267"/>
        <v>8.2923076923076913</v>
      </c>
      <c r="BR1155" s="10" t="str">
        <f t="shared" si="268"/>
        <v>-</v>
      </c>
      <c r="BS1155" s="9" t="str" cm="1">
        <f t="array" ref="BS1155">IF(BQ1155&lt;$K$45,"-",IF(BC1155&lt;0,_xll.Dce_5575_1121_SigmaCr1(AN1155,AG1155,$B$23,$D$23),"-"))</f>
        <v>-</v>
      </c>
      <c r="BT1155" s="10">
        <f t="shared" si="269"/>
        <v>0</v>
      </c>
      <c r="BU1155" s="7" t="str">
        <f t="shared" si="270"/>
        <v>OK</v>
      </c>
    </row>
    <row r="1156" spans="27:73">
      <c r="AA1156" s="6" t="s">
        <v>282</v>
      </c>
      <c r="AB1156" s="5" t="s">
        <v>283</v>
      </c>
      <c r="AC1156" s="5" t="s">
        <v>285</v>
      </c>
      <c r="AD1156" s="4">
        <v>5.25</v>
      </c>
      <c r="AE1156" s="4">
        <v>28</v>
      </c>
      <c r="AF1156" s="5">
        <v>114.3</v>
      </c>
      <c r="AG1156" s="5">
        <v>6.5000000000000009</v>
      </c>
      <c r="AH1156" s="6" t="str">
        <f t="shared" si="256"/>
        <v>114.3 x 6.5</v>
      </c>
      <c r="AI1156" s="11" cm="1">
        <f t="array" ref="AI1156">_xll.DCEPropSectPipe(AF1156, AG1156, "Area")</f>
        <v>2201.3139723703698</v>
      </c>
      <c r="AJ1156" s="151" cm="1">
        <f t="array" ref="AJ1156">_xll.DCEPropSectPipe(AF1156, AG1156, "Ix")</f>
        <v>3209265.3722516391</v>
      </c>
      <c r="AK1156" s="151" cm="1">
        <f t="array" ref="AK1156">_xll.DCEPropSectPipe(AF1156, AG1156, "W")</f>
        <v>56155.124623825708</v>
      </c>
      <c r="AL1156" s="151" cm="1">
        <f t="array" ref="AL1156">_xll.DCEPropSectPipe(AF1156, AG1156, "Sx")</f>
        <v>37813.500833333332</v>
      </c>
      <c r="AM1156" s="11">
        <f>2*Cal!AG1156</f>
        <v>13.000000000000002</v>
      </c>
      <c r="AN1156" s="11">
        <f t="shared" si="257"/>
        <v>53.9</v>
      </c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B1156" s="5" t="s">
        <v>296</v>
      </c>
      <c r="BC1156" s="3">
        <v>251.5609720278193</v>
      </c>
      <c r="BD1156" s="3">
        <v>0</v>
      </c>
      <c r="BE1156" s="3">
        <v>19.054864912994717</v>
      </c>
      <c r="BF1156" s="3">
        <v>-4.7284086831343082</v>
      </c>
      <c r="BG1156" s="3">
        <v>0</v>
      </c>
      <c r="BH1156" s="153">
        <f t="shared" si="258"/>
        <v>4.7284086831343082</v>
      </c>
      <c r="BI1156" s="153">
        <f t="shared" si="259"/>
        <v>19.054864912994717</v>
      </c>
      <c r="BJ1156" s="8">
        <f t="shared" si="260"/>
        <v>0.54417925186690086</v>
      </c>
      <c r="BK1156" s="8">
        <f t="shared" si="261"/>
        <v>0.40096486251756641</v>
      </c>
      <c r="BL1156" s="8">
        <f t="shared" si="262"/>
        <v>0.94514411438446722</v>
      </c>
      <c r="BM1156" s="8">
        <f t="shared" si="263"/>
        <v>0.14179355475979927</v>
      </c>
      <c r="BN1156" s="7" t="str">
        <f t="shared" si="264"/>
        <v>OK</v>
      </c>
      <c r="BO1156" s="9">
        <f t="shared" si="265"/>
        <v>0.40096486251756652</v>
      </c>
      <c r="BP1156" s="7" t="str">
        <f t="shared" si="266"/>
        <v>OK</v>
      </c>
      <c r="BQ1156" s="11">
        <f t="shared" si="267"/>
        <v>8.2923076923076913</v>
      </c>
      <c r="BR1156" s="10" t="str">
        <f t="shared" si="268"/>
        <v>-</v>
      </c>
      <c r="BS1156" s="9" t="str" cm="1">
        <f t="array" ref="BS1156">IF(BQ1156&lt;$K$45,"-",IF(BC1156&lt;0,_xll.Dce_5575_1121_SigmaCr1(AN1156,AG1156,$B$23,$D$23),"-"))</f>
        <v>-</v>
      </c>
      <c r="BT1156" s="10">
        <f t="shared" si="269"/>
        <v>0</v>
      </c>
      <c r="BU1156" s="7" t="str">
        <f t="shared" si="270"/>
        <v>OK</v>
      </c>
    </row>
    <row r="1157" spans="27:73">
      <c r="AA1157" s="6" t="s">
        <v>282</v>
      </c>
      <c r="AB1157" s="5" t="s">
        <v>283</v>
      </c>
      <c r="AC1157" s="5" t="s">
        <v>285</v>
      </c>
      <c r="AD1157" s="4">
        <v>5.25</v>
      </c>
      <c r="AE1157" s="4">
        <v>28</v>
      </c>
      <c r="AF1157" s="5">
        <v>114.3</v>
      </c>
      <c r="AG1157" s="5">
        <v>6.5000000000000009</v>
      </c>
      <c r="AH1157" s="6" t="str">
        <f t="shared" si="256"/>
        <v>114.3 x 6.5</v>
      </c>
      <c r="AI1157" s="11" cm="1">
        <f t="array" ref="AI1157">_xll.DCEPropSectPipe(AF1157, AG1157, "Area")</f>
        <v>2201.3139723703698</v>
      </c>
      <c r="AJ1157" s="151" cm="1">
        <f t="array" ref="AJ1157">_xll.DCEPropSectPipe(AF1157, AG1157, "Ix")</f>
        <v>3209265.3722516391</v>
      </c>
      <c r="AK1157" s="151" cm="1">
        <f t="array" ref="AK1157">_xll.DCEPropSectPipe(AF1157, AG1157, "W")</f>
        <v>56155.124623825708</v>
      </c>
      <c r="AL1157" s="151" cm="1">
        <f t="array" ref="AL1157">_xll.DCEPropSectPipe(AF1157, AG1157, "Sx")</f>
        <v>37813.500833333332</v>
      </c>
      <c r="AM1157" s="11">
        <f>2*Cal!AG1157</f>
        <v>13.000000000000002</v>
      </c>
      <c r="AN1157" s="11">
        <f t="shared" si="257"/>
        <v>53.9</v>
      </c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B1157" s="5" t="s">
        <v>296</v>
      </c>
      <c r="BC1157" s="3">
        <v>-718.46115865400736</v>
      </c>
      <c r="BD1157" s="3">
        <v>0</v>
      </c>
      <c r="BE1157" s="3">
        <v>-21.598754499846798</v>
      </c>
      <c r="BF1157" s="3">
        <v>-4.7284086831343703</v>
      </c>
      <c r="BG1157" s="3">
        <v>0</v>
      </c>
      <c r="BH1157" s="153">
        <f t="shared" si="258"/>
        <v>4.7284086831343703</v>
      </c>
      <c r="BI1157" s="153">
        <f t="shared" si="259"/>
        <v>21.598754499846798</v>
      </c>
      <c r="BJ1157" s="8">
        <f t="shared" si="260"/>
        <v>1.5541824817266494</v>
      </c>
      <c r="BK1157" s="8">
        <f t="shared" si="261"/>
        <v>0.40096486251757174</v>
      </c>
      <c r="BL1157" s="8">
        <f t="shared" si="262"/>
        <v>1.9551473442442211</v>
      </c>
      <c r="BM1157" s="8">
        <f t="shared" si="263"/>
        <v>0.1607234789068975</v>
      </c>
      <c r="BN1157" s="7" t="str">
        <f t="shared" si="264"/>
        <v>O/S</v>
      </c>
      <c r="BO1157" s="9">
        <f t="shared" si="265"/>
        <v>0.4009648625175718</v>
      </c>
      <c r="BP1157" s="7" t="str">
        <f t="shared" si="266"/>
        <v>OK</v>
      </c>
      <c r="BQ1157" s="11">
        <f t="shared" si="267"/>
        <v>8.2923076923076913</v>
      </c>
      <c r="BR1157" s="10" t="str">
        <f t="shared" si="268"/>
        <v>-</v>
      </c>
      <c r="BS1157" s="9" t="str" cm="1">
        <f t="array" ref="BS1157">IF(BQ1157&lt;$K$45,"-",IF(BC1157&lt;0,_xll.Dce_5575_1121_SigmaCr1(AN1157,AG1157,$B$23,$D$23),"-"))</f>
        <v>-</v>
      </c>
      <c r="BT1157" s="10">
        <f t="shared" si="269"/>
        <v>0</v>
      </c>
      <c r="BU1157" s="7" t="str">
        <f t="shared" si="270"/>
        <v>OK</v>
      </c>
    </row>
    <row r="1158" spans="27:73">
      <c r="AA1158" s="6" t="s">
        <v>282</v>
      </c>
      <c r="AB1158" s="5" t="s">
        <v>283</v>
      </c>
      <c r="AC1158" s="5" t="s">
        <v>285</v>
      </c>
      <c r="AD1158" s="4">
        <v>5.69</v>
      </c>
      <c r="AE1158" s="4">
        <v>28</v>
      </c>
      <c r="AF1158" s="5">
        <v>114.3</v>
      </c>
      <c r="AG1158" s="5">
        <v>6.5000000000000009</v>
      </c>
      <c r="AH1158" s="6" t="str">
        <f t="shared" si="256"/>
        <v>114.3 x 6.5</v>
      </c>
      <c r="AI1158" s="11" cm="1">
        <f t="array" ref="AI1158">_xll.DCEPropSectPipe(AF1158, AG1158, "Area")</f>
        <v>2201.3139723703698</v>
      </c>
      <c r="AJ1158" s="151" cm="1">
        <f t="array" ref="AJ1158">_xll.DCEPropSectPipe(AF1158, AG1158, "Ix")</f>
        <v>3209265.3722516391</v>
      </c>
      <c r="AK1158" s="151" cm="1">
        <f t="array" ref="AK1158">_xll.DCEPropSectPipe(AF1158, AG1158, "W")</f>
        <v>56155.124623825708</v>
      </c>
      <c r="AL1158" s="151" cm="1">
        <f t="array" ref="AL1158">_xll.DCEPropSectPipe(AF1158, AG1158, "Sx")</f>
        <v>37813.500833333332</v>
      </c>
      <c r="AM1158" s="11">
        <f>2*Cal!AG1158</f>
        <v>13.000000000000002</v>
      </c>
      <c r="AN1158" s="11">
        <f t="shared" si="257"/>
        <v>53.9</v>
      </c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B1158" s="5" t="s">
        <v>296</v>
      </c>
      <c r="BC1158" s="3">
        <v>-718.46115865400736</v>
      </c>
      <c r="BD1158" s="3">
        <v>0</v>
      </c>
      <c r="BE1158" s="3">
        <v>-11.89221080641874</v>
      </c>
      <c r="BF1158" s="3">
        <v>2.5977399776112162</v>
      </c>
      <c r="BG1158" s="3">
        <v>0</v>
      </c>
      <c r="BH1158" s="153">
        <f t="shared" si="258"/>
        <v>2.5977399776112162</v>
      </c>
      <c r="BI1158" s="153">
        <f t="shared" si="259"/>
        <v>11.89221080641874</v>
      </c>
      <c r="BJ1158" s="8">
        <f t="shared" si="260"/>
        <v>1.5541824817266494</v>
      </c>
      <c r="BK1158" s="8">
        <f t="shared" si="261"/>
        <v>0.22028604606334981</v>
      </c>
      <c r="BL1158" s="8">
        <f t="shared" si="262"/>
        <v>1.7744685277899992</v>
      </c>
      <c r="BM1158" s="8">
        <f t="shared" si="263"/>
        <v>8.8493875548026554E-2</v>
      </c>
      <c r="BN1158" s="7" t="str">
        <f t="shared" si="264"/>
        <v>O/S</v>
      </c>
      <c r="BO1158" s="9">
        <f t="shared" si="265"/>
        <v>0.22028604606334984</v>
      </c>
      <c r="BP1158" s="7" t="str">
        <f t="shared" si="266"/>
        <v>OK</v>
      </c>
      <c r="BQ1158" s="11">
        <f t="shared" si="267"/>
        <v>8.2923076923076913</v>
      </c>
      <c r="BR1158" s="10" t="str">
        <f t="shared" si="268"/>
        <v>-</v>
      </c>
      <c r="BS1158" s="9" t="str" cm="1">
        <f t="array" ref="BS1158">IF(BQ1158&lt;$K$45,"-",IF(BC1158&lt;0,_xll.Dce_5575_1121_SigmaCr1(AN1158,AG1158,$B$23,$D$23),"-"))</f>
        <v>-</v>
      </c>
      <c r="BT1158" s="10">
        <f t="shared" si="269"/>
        <v>0</v>
      </c>
      <c r="BU1158" s="7" t="str">
        <f t="shared" si="270"/>
        <v>OK</v>
      </c>
    </row>
    <row r="1159" spans="27:73">
      <c r="AA1159" s="6" t="s">
        <v>282</v>
      </c>
      <c r="AB1159" s="5" t="s">
        <v>283</v>
      </c>
      <c r="AC1159" s="5" t="s">
        <v>285</v>
      </c>
      <c r="AD1159" s="4">
        <v>6.12</v>
      </c>
      <c r="AE1159" s="4">
        <v>28</v>
      </c>
      <c r="AF1159" s="5">
        <v>114.3</v>
      </c>
      <c r="AG1159" s="5">
        <v>6.5000000000000009</v>
      </c>
      <c r="AH1159" s="6" t="str">
        <f t="shared" si="256"/>
        <v>114.3 x 6.5</v>
      </c>
      <c r="AI1159" s="11" cm="1">
        <f t="array" ref="AI1159">_xll.DCEPropSectPipe(AF1159, AG1159, "Area")</f>
        <v>2201.3139723703698</v>
      </c>
      <c r="AJ1159" s="151" cm="1">
        <f t="array" ref="AJ1159">_xll.DCEPropSectPipe(AF1159, AG1159, "Ix")</f>
        <v>3209265.3722516391</v>
      </c>
      <c r="AK1159" s="151" cm="1">
        <f t="array" ref="AK1159">_xll.DCEPropSectPipe(AF1159, AG1159, "W")</f>
        <v>56155.124623825708</v>
      </c>
      <c r="AL1159" s="151" cm="1">
        <f t="array" ref="AL1159">_xll.DCEPropSectPipe(AF1159, AG1159, "Sx")</f>
        <v>37813.500833333332</v>
      </c>
      <c r="AM1159" s="11">
        <f>2*Cal!AG1159</f>
        <v>13.000000000000002</v>
      </c>
      <c r="AN1159" s="11">
        <f t="shared" si="257"/>
        <v>53.9</v>
      </c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B1159" s="5" t="s">
        <v>296</v>
      </c>
      <c r="BC1159" s="3">
        <v>-718.46115865400736</v>
      </c>
      <c r="BD1159" s="3">
        <v>0</v>
      </c>
      <c r="BE1159" s="3">
        <v>-2.1856671129906822</v>
      </c>
      <c r="BF1159" s="3">
        <v>5.6772757724820266</v>
      </c>
      <c r="BG1159" s="3">
        <v>0</v>
      </c>
      <c r="BH1159" s="153">
        <f t="shared" si="258"/>
        <v>5.6772757724820266</v>
      </c>
      <c r="BI1159" s="153">
        <f t="shared" si="259"/>
        <v>2.1856671129906822</v>
      </c>
      <c r="BJ1159" s="8">
        <f t="shared" si="260"/>
        <v>1.5541824817266494</v>
      </c>
      <c r="BK1159" s="8">
        <f t="shared" si="261"/>
        <v>0.48142795010659334</v>
      </c>
      <c r="BL1159" s="8">
        <f t="shared" si="262"/>
        <v>2.0356104318332426</v>
      </c>
      <c r="BM1159" s="8">
        <f t="shared" si="263"/>
        <v>1.6264272189155594E-2</v>
      </c>
      <c r="BN1159" s="7" t="str">
        <f t="shared" si="264"/>
        <v>O/S</v>
      </c>
      <c r="BO1159" s="9">
        <f t="shared" si="265"/>
        <v>0.48142795010659345</v>
      </c>
      <c r="BP1159" s="7" t="str">
        <f t="shared" si="266"/>
        <v>OK</v>
      </c>
      <c r="BQ1159" s="11">
        <f t="shared" si="267"/>
        <v>8.2923076923076913</v>
      </c>
      <c r="BR1159" s="10" t="str">
        <f t="shared" si="268"/>
        <v>-</v>
      </c>
      <c r="BS1159" s="9" t="str" cm="1">
        <f t="array" ref="BS1159">IF(BQ1159&lt;$K$45,"-",IF(BC1159&lt;0,_xll.Dce_5575_1121_SigmaCr1(AN1159,AG1159,$B$23,$D$23),"-"))</f>
        <v>-</v>
      </c>
      <c r="BT1159" s="10">
        <f t="shared" si="269"/>
        <v>0</v>
      </c>
      <c r="BU1159" s="7" t="str">
        <f t="shared" si="270"/>
        <v>OK</v>
      </c>
    </row>
    <row r="1160" spans="27:73">
      <c r="AA1160" s="6" t="s">
        <v>282</v>
      </c>
      <c r="AB1160" s="5" t="s">
        <v>283</v>
      </c>
      <c r="AC1160" s="5" t="s">
        <v>285</v>
      </c>
      <c r="AD1160" s="4">
        <v>6.56</v>
      </c>
      <c r="AE1160" s="4">
        <v>28</v>
      </c>
      <c r="AF1160" s="5">
        <v>114.3</v>
      </c>
      <c r="AG1160" s="5">
        <v>6.5000000000000009</v>
      </c>
      <c r="AH1160" s="6" t="str">
        <f t="shared" si="256"/>
        <v>114.3 x 6.5</v>
      </c>
      <c r="AI1160" s="11" cm="1">
        <f t="array" ref="AI1160">_xll.DCEPropSectPipe(AF1160, AG1160, "Area")</f>
        <v>2201.3139723703698</v>
      </c>
      <c r="AJ1160" s="151" cm="1">
        <f t="array" ref="AJ1160">_xll.DCEPropSectPipe(AF1160, AG1160, "Ix")</f>
        <v>3209265.3722516391</v>
      </c>
      <c r="AK1160" s="151" cm="1">
        <f t="array" ref="AK1160">_xll.DCEPropSectPipe(AF1160, AG1160, "W")</f>
        <v>56155.124623825708</v>
      </c>
      <c r="AL1160" s="151" cm="1">
        <f t="array" ref="AL1160">_xll.DCEPropSectPipe(AF1160, AG1160, "Sx")</f>
        <v>37813.500833333332</v>
      </c>
      <c r="AM1160" s="11">
        <f>2*Cal!AG1160</f>
        <v>13.000000000000002</v>
      </c>
      <c r="AN1160" s="11">
        <f t="shared" si="257"/>
        <v>53.9</v>
      </c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B1160" s="5" t="s">
        <v>296</v>
      </c>
      <c r="BC1160" s="3">
        <v>-718.46115865400736</v>
      </c>
      <c r="BD1160" s="3">
        <v>0</v>
      </c>
      <c r="BE1160" s="3">
        <v>7.5208765804373767</v>
      </c>
      <c r="BF1160" s="3">
        <v>4.5101987014780622</v>
      </c>
      <c r="BG1160" s="3">
        <v>0</v>
      </c>
      <c r="BH1160" s="153">
        <f t="shared" si="258"/>
        <v>4.5101987014780622</v>
      </c>
      <c r="BI1160" s="153">
        <f t="shared" si="259"/>
        <v>7.5208765804373767</v>
      </c>
      <c r="BJ1160" s="8">
        <f t="shared" si="260"/>
        <v>1.5541824817266494</v>
      </c>
      <c r="BK1160" s="8">
        <f t="shared" si="261"/>
        <v>0.38246084961215909</v>
      </c>
      <c r="BL1160" s="8">
        <f t="shared" si="262"/>
        <v>1.9366433313388085</v>
      </c>
      <c r="BM1160" s="8">
        <f t="shared" si="263"/>
        <v>5.5965331169715381E-2</v>
      </c>
      <c r="BN1160" s="7" t="str">
        <f t="shared" si="264"/>
        <v>O/S</v>
      </c>
      <c r="BO1160" s="9">
        <f t="shared" si="265"/>
        <v>0.38246084961215915</v>
      </c>
      <c r="BP1160" s="7" t="str">
        <f t="shared" si="266"/>
        <v>OK</v>
      </c>
      <c r="BQ1160" s="11">
        <f t="shared" si="267"/>
        <v>8.2923076923076913</v>
      </c>
      <c r="BR1160" s="10" t="str">
        <f t="shared" si="268"/>
        <v>-</v>
      </c>
      <c r="BS1160" s="9" t="str" cm="1">
        <f t="array" ref="BS1160">IF(BQ1160&lt;$K$45,"-",IF(BC1160&lt;0,_xll.Dce_5575_1121_SigmaCr1(AN1160,AG1160,$B$23,$D$23),"-"))</f>
        <v>-</v>
      </c>
      <c r="BT1160" s="10">
        <f t="shared" si="269"/>
        <v>0</v>
      </c>
      <c r="BU1160" s="7" t="str">
        <f t="shared" si="270"/>
        <v>OK</v>
      </c>
    </row>
    <row r="1161" spans="27:73">
      <c r="AA1161" s="6" t="s">
        <v>282</v>
      </c>
      <c r="AB1161" s="5" t="s">
        <v>283</v>
      </c>
      <c r="AC1161" s="5" t="s">
        <v>285</v>
      </c>
      <c r="AD1161" s="4">
        <v>7</v>
      </c>
      <c r="AE1161" s="4">
        <v>28</v>
      </c>
      <c r="AF1161" s="5">
        <v>114.3</v>
      </c>
      <c r="AG1161" s="5">
        <v>6.5000000000000009</v>
      </c>
      <c r="AH1161" s="6" t="str">
        <f t="shared" si="256"/>
        <v>114.3 x 6.5</v>
      </c>
      <c r="AI1161" s="11" cm="1">
        <f t="array" ref="AI1161">_xll.DCEPropSectPipe(AF1161, AG1161, "Area")</f>
        <v>2201.3139723703698</v>
      </c>
      <c r="AJ1161" s="151" cm="1">
        <f t="array" ref="AJ1161">_xll.DCEPropSectPipe(AF1161, AG1161, "Ix")</f>
        <v>3209265.3722516391</v>
      </c>
      <c r="AK1161" s="151" cm="1">
        <f t="array" ref="AK1161">_xll.DCEPropSectPipe(AF1161, AG1161, "W")</f>
        <v>56155.124623825708</v>
      </c>
      <c r="AL1161" s="151" cm="1">
        <f t="array" ref="AL1161">_xll.DCEPropSectPipe(AF1161, AG1161, "Sx")</f>
        <v>37813.500833333332</v>
      </c>
      <c r="AM1161" s="11">
        <f>2*Cal!AG1161</f>
        <v>13.000000000000002</v>
      </c>
      <c r="AN1161" s="11">
        <f t="shared" si="257"/>
        <v>53.9</v>
      </c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B1161" s="5" t="s">
        <v>296</v>
      </c>
      <c r="BC1161" s="3">
        <v>-718.46115865400736</v>
      </c>
      <c r="BD1161" s="3">
        <v>0</v>
      </c>
      <c r="BE1161" s="3">
        <v>17.227420273865434</v>
      </c>
      <c r="BF1161" s="3">
        <v>-0.90349123540067766</v>
      </c>
      <c r="BG1161" s="3">
        <v>0</v>
      </c>
      <c r="BH1161" s="153">
        <f t="shared" si="258"/>
        <v>0.90349123540067766</v>
      </c>
      <c r="BI1161" s="153">
        <f t="shared" si="259"/>
        <v>17.227420273865434</v>
      </c>
      <c r="BJ1161" s="8">
        <f t="shared" si="260"/>
        <v>1.5541824817266494</v>
      </c>
      <c r="BK1161" s="8">
        <f t="shared" si="261"/>
        <v>7.6615255419953079E-2</v>
      </c>
      <c r="BL1161" s="8">
        <f t="shared" si="262"/>
        <v>1.6307977371466025</v>
      </c>
      <c r="BM1161" s="8">
        <f t="shared" si="263"/>
        <v>0.12819493452858635</v>
      </c>
      <c r="BN1161" s="7" t="str">
        <f t="shared" si="264"/>
        <v>O/S</v>
      </c>
      <c r="BO1161" s="9">
        <f t="shared" si="265"/>
        <v>7.6615255419953079E-2</v>
      </c>
      <c r="BP1161" s="7" t="str">
        <f t="shared" si="266"/>
        <v>OK</v>
      </c>
      <c r="BQ1161" s="11">
        <f t="shared" si="267"/>
        <v>8.2923076923076913</v>
      </c>
      <c r="BR1161" s="10" t="str">
        <f t="shared" si="268"/>
        <v>-</v>
      </c>
      <c r="BS1161" s="9" t="str" cm="1">
        <f t="array" ref="BS1161">IF(BQ1161&lt;$K$45,"-",IF(BC1161&lt;0,_xll.Dce_5575_1121_SigmaCr1(AN1161,AG1161,$B$23,$D$23),"-"))</f>
        <v>-</v>
      </c>
      <c r="BT1161" s="10">
        <f t="shared" si="269"/>
        <v>0</v>
      </c>
      <c r="BU1161" s="7" t="str">
        <f t="shared" si="270"/>
        <v>OK</v>
      </c>
    </row>
    <row r="1162" spans="27:73">
      <c r="AA1162" s="6" t="s">
        <v>282</v>
      </c>
      <c r="AB1162" s="5" t="s">
        <v>283</v>
      </c>
      <c r="AC1162" s="5" t="s">
        <v>285</v>
      </c>
      <c r="AD1162" s="4">
        <v>7</v>
      </c>
      <c r="AE1162" s="4">
        <v>28</v>
      </c>
      <c r="AF1162" s="5">
        <v>114.3</v>
      </c>
      <c r="AG1162" s="5">
        <v>6.5000000000000009</v>
      </c>
      <c r="AH1162" s="6" t="str">
        <f t="shared" si="256"/>
        <v>114.3 x 6.5</v>
      </c>
      <c r="AI1162" s="11" cm="1">
        <f t="array" ref="AI1162">_xll.DCEPropSectPipe(AF1162, AG1162, "Area")</f>
        <v>2201.3139723703698</v>
      </c>
      <c r="AJ1162" s="151" cm="1">
        <f t="array" ref="AJ1162">_xll.DCEPropSectPipe(AF1162, AG1162, "Ix")</f>
        <v>3209265.3722516391</v>
      </c>
      <c r="AK1162" s="151" cm="1">
        <f t="array" ref="AK1162">_xll.DCEPropSectPipe(AF1162, AG1162, "W")</f>
        <v>56155.124623825708</v>
      </c>
      <c r="AL1162" s="151" cm="1">
        <f t="array" ref="AL1162">_xll.DCEPropSectPipe(AF1162, AG1162, "Sx")</f>
        <v>37813.500833333332</v>
      </c>
      <c r="AM1162" s="11">
        <f>2*Cal!AG1162</f>
        <v>13.000000000000002</v>
      </c>
      <c r="AN1162" s="11">
        <f t="shared" si="257"/>
        <v>53.9</v>
      </c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B1162" s="5" t="s">
        <v>296</v>
      </c>
      <c r="BC1162" s="3">
        <v>-718.46115865400736</v>
      </c>
      <c r="BD1162" s="3">
        <v>0</v>
      </c>
      <c r="BE1162" s="3">
        <v>-19.017943643876617</v>
      </c>
      <c r="BF1162" s="3">
        <v>-0.90349123540068843</v>
      </c>
      <c r="BG1162" s="3">
        <v>0</v>
      </c>
      <c r="BH1162" s="153">
        <f t="shared" si="258"/>
        <v>0.90349123540068843</v>
      </c>
      <c r="BI1162" s="153">
        <f t="shared" si="259"/>
        <v>19.017943643876617</v>
      </c>
      <c r="BJ1162" s="8">
        <f t="shared" si="260"/>
        <v>1.5541824817266494</v>
      </c>
      <c r="BK1162" s="8">
        <f t="shared" si="261"/>
        <v>7.6615255419953995E-2</v>
      </c>
      <c r="BL1162" s="8">
        <f t="shared" si="262"/>
        <v>1.6307977371466034</v>
      </c>
      <c r="BM1162" s="8">
        <f t="shared" si="263"/>
        <v>0.14151881137964922</v>
      </c>
      <c r="BN1162" s="7" t="str">
        <f t="shared" si="264"/>
        <v>O/S</v>
      </c>
      <c r="BO1162" s="9">
        <f t="shared" si="265"/>
        <v>7.6615255419954009E-2</v>
      </c>
      <c r="BP1162" s="7" t="str">
        <f t="shared" si="266"/>
        <v>OK</v>
      </c>
      <c r="BQ1162" s="11">
        <f t="shared" si="267"/>
        <v>8.2923076923076913</v>
      </c>
      <c r="BR1162" s="10" t="str">
        <f t="shared" si="268"/>
        <v>-</v>
      </c>
      <c r="BS1162" s="9" t="str" cm="1">
        <f t="array" ref="BS1162">IF(BQ1162&lt;$K$45,"-",IF(BC1162&lt;0,_xll.Dce_5575_1121_SigmaCr1(AN1162,AG1162,$B$23,$D$23),"-"))</f>
        <v>-</v>
      </c>
      <c r="BT1162" s="10">
        <f t="shared" si="269"/>
        <v>0</v>
      </c>
      <c r="BU1162" s="7" t="str">
        <f t="shared" si="270"/>
        <v>OK</v>
      </c>
    </row>
    <row r="1163" spans="27:73">
      <c r="AA1163" s="6" t="s">
        <v>282</v>
      </c>
      <c r="AB1163" s="5" t="s">
        <v>283</v>
      </c>
      <c r="AC1163" s="5" t="s">
        <v>285</v>
      </c>
      <c r="AD1163" s="4">
        <v>7.44</v>
      </c>
      <c r="AE1163" s="4">
        <v>28</v>
      </c>
      <c r="AF1163" s="5">
        <v>114.3</v>
      </c>
      <c r="AG1163" s="5">
        <v>6.5000000000000009</v>
      </c>
      <c r="AH1163" s="6" t="str">
        <f t="shared" si="256"/>
        <v>114.3 x 6.5</v>
      </c>
      <c r="AI1163" s="11" cm="1">
        <f t="array" ref="AI1163">_xll.DCEPropSectPipe(AF1163, AG1163, "Area")</f>
        <v>2201.3139723703698</v>
      </c>
      <c r="AJ1163" s="151" cm="1">
        <f t="array" ref="AJ1163">_xll.DCEPropSectPipe(AF1163, AG1163, "Ix")</f>
        <v>3209265.3722516391</v>
      </c>
      <c r="AK1163" s="151" cm="1">
        <f t="array" ref="AK1163">_xll.DCEPropSectPipe(AF1163, AG1163, "W")</f>
        <v>56155.124623825708</v>
      </c>
      <c r="AL1163" s="151" cm="1">
        <f t="array" ref="AL1163">_xll.DCEPropSectPipe(AF1163, AG1163, "Sx")</f>
        <v>37813.500833333332</v>
      </c>
      <c r="AM1163" s="11">
        <f>2*Cal!AG1163</f>
        <v>13.000000000000002</v>
      </c>
      <c r="AN1163" s="11">
        <f t="shared" si="257"/>
        <v>53.9</v>
      </c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B1163" s="5" t="s">
        <v>296</v>
      </c>
      <c r="BC1163" s="3">
        <v>-718.46115865400736</v>
      </c>
      <c r="BD1163" s="3">
        <v>0</v>
      </c>
      <c r="BE1163" s="3">
        <v>-9.3113999504485587</v>
      </c>
      <c r="BF1163" s="3">
        <v>5.293552675857943</v>
      </c>
      <c r="BG1163" s="3">
        <v>0</v>
      </c>
      <c r="BH1163" s="153">
        <f t="shared" si="258"/>
        <v>5.293552675857943</v>
      </c>
      <c r="BI1163" s="153">
        <f t="shared" si="259"/>
        <v>9.3113999504485587</v>
      </c>
      <c r="BJ1163" s="8">
        <f t="shared" si="260"/>
        <v>1.5541824817266494</v>
      </c>
      <c r="BK1163" s="8">
        <f t="shared" si="261"/>
        <v>0.44888857185202546</v>
      </c>
      <c r="BL1163" s="8">
        <f t="shared" si="262"/>
        <v>2.0030710535786751</v>
      </c>
      <c r="BM1163" s="8">
        <f t="shared" si="263"/>
        <v>6.9289208020778273E-2</v>
      </c>
      <c r="BN1163" s="7" t="str">
        <f t="shared" si="264"/>
        <v>O/S</v>
      </c>
      <c r="BO1163" s="9">
        <f t="shared" si="265"/>
        <v>0.44888857185202552</v>
      </c>
      <c r="BP1163" s="7" t="str">
        <f t="shared" si="266"/>
        <v>OK</v>
      </c>
      <c r="BQ1163" s="11">
        <f t="shared" si="267"/>
        <v>8.2923076923076913</v>
      </c>
      <c r="BR1163" s="10" t="str">
        <f t="shared" si="268"/>
        <v>-</v>
      </c>
      <c r="BS1163" s="9" t="str" cm="1">
        <f t="array" ref="BS1163">IF(BQ1163&lt;$K$45,"-",IF(BC1163&lt;0,_xll.Dce_5575_1121_SigmaCr1(AN1163,AG1163,$B$23,$D$23),"-"))</f>
        <v>-</v>
      </c>
      <c r="BT1163" s="10">
        <f t="shared" si="269"/>
        <v>0</v>
      </c>
      <c r="BU1163" s="7" t="str">
        <f t="shared" si="270"/>
        <v>OK</v>
      </c>
    </row>
    <row r="1164" spans="27:73">
      <c r="AA1164" s="6" t="s">
        <v>282</v>
      </c>
      <c r="AB1164" s="5" t="s">
        <v>283</v>
      </c>
      <c r="AC1164" s="5" t="s">
        <v>285</v>
      </c>
      <c r="AD1164" s="4">
        <v>7.88</v>
      </c>
      <c r="AE1164" s="4">
        <v>28</v>
      </c>
      <c r="AF1164" s="5">
        <v>114.3</v>
      </c>
      <c r="AG1164" s="5">
        <v>6.5000000000000009</v>
      </c>
      <c r="AH1164" s="6" t="str">
        <f t="shared" si="256"/>
        <v>114.3 x 6.5</v>
      </c>
      <c r="AI1164" s="11" cm="1">
        <f t="array" ref="AI1164">_xll.DCEPropSectPipe(AF1164, AG1164, "Area")</f>
        <v>2201.3139723703698</v>
      </c>
      <c r="AJ1164" s="151" cm="1">
        <f t="array" ref="AJ1164">_xll.DCEPropSectPipe(AF1164, AG1164, "Ix")</f>
        <v>3209265.3722516391</v>
      </c>
      <c r="AK1164" s="151" cm="1">
        <f t="array" ref="AK1164">_xll.DCEPropSectPipe(AF1164, AG1164, "W")</f>
        <v>56155.124623825708</v>
      </c>
      <c r="AL1164" s="151" cm="1">
        <f t="array" ref="AL1164">_xll.DCEPropSectPipe(AF1164, AG1164, "Sx")</f>
        <v>37813.500833333332</v>
      </c>
      <c r="AM1164" s="11">
        <f>2*Cal!AG1164</f>
        <v>13.000000000000002</v>
      </c>
      <c r="AN1164" s="11">
        <f t="shared" si="257"/>
        <v>53.9</v>
      </c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B1164" s="5" t="s">
        <v>296</v>
      </c>
      <c r="BC1164" s="3">
        <v>-718.46115865400736</v>
      </c>
      <c r="BD1164" s="3">
        <v>0</v>
      </c>
      <c r="BE1164" s="3">
        <v>0.39514374297949983</v>
      </c>
      <c r="BF1164" s="3">
        <v>7.2439837212417979</v>
      </c>
      <c r="BG1164" s="3">
        <v>0</v>
      </c>
      <c r="BH1164" s="153">
        <f t="shared" si="258"/>
        <v>7.2439837212417979</v>
      </c>
      <c r="BI1164" s="153">
        <f t="shared" si="259"/>
        <v>0.39514374297949983</v>
      </c>
      <c r="BJ1164" s="8">
        <f t="shared" si="260"/>
        <v>1.5541824817266494</v>
      </c>
      <c r="BK1164" s="8">
        <f t="shared" si="261"/>
        <v>0.61428339458632697</v>
      </c>
      <c r="BL1164" s="8">
        <f t="shared" si="262"/>
        <v>2.1684658763129763</v>
      </c>
      <c r="BM1164" s="8">
        <f t="shared" si="263"/>
        <v>2.9403953380926968E-3</v>
      </c>
      <c r="BN1164" s="7" t="str">
        <f t="shared" si="264"/>
        <v>O/S</v>
      </c>
      <c r="BO1164" s="9">
        <f t="shared" si="265"/>
        <v>0.61428339458632708</v>
      </c>
      <c r="BP1164" s="7" t="str">
        <f t="shared" si="266"/>
        <v>OK</v>
      </c>
      <c r="BQ1164" s="11">
        <f t="shared" si="267"/>
        <v>8.2923076923076913</v>
      </c>
      <c r="BR1164" s="10" t="str">
        <f t="shared" si="268"/>
        <v>-</v>
      </c>
      <c r="BS1164" s="9" t="str" cm="1">
        <f t="array" ref="BS1164">IF(BQ1164&lt;$K$45,"-",IF(BC1164&lt;0,_xll.Dce_5575_1121_SigmaCr1(AN1164,AG1164,$B$23,$D$23),"-"))</f>
        <v>-</v>
      </c>
      <c r="BT1164" s="10">
        <f t="shared" si="269"/>
        <v>0</v>
      </c>
      <c r="BU1164" s="7" t="str">
        <f t="shared" si="270"/>
        <v>OK</v>
      </c>
    </row>
    <row r="1165" spans="27:73">
      <c r="AA1165" s="6" t="s">
        <v>282</v>
      </c>
      <c r="AB1165" s="5" t="s">
        <v>283</v>
      </c>
      <c r="AC1165" s="5" t="s">
        <v>285</v>
      </c>
      <c r="AD1165" s="4">
        <v>8.31</v>
      </c>
      <c r="AE1165" s="4">
        <v>28</v>
      </c>
      <c r="AF1165" s="5">
        <v>114.3</v>
      </c>
      <c r="AG1165" s="5">
        <v>6.5000000000000009</v>
      </c>
      <c r="AH1165" s="6" t="str">
        <f t="shared" si="256"/>
        <v>114.3 x 6.5</v>
      </c>
      <c r="AI1165" s="11" cm="1">
        <f t="array" ref="AI1165">_xll.DCEPropSectPipe(AF1165, AG1165, "Area")</f>
        <v>2201.3139723703698</v>
      </c>
      <c r="AJ1165" s="151" cm="1">
        <f t="array" ref="AJ1165">_xll.DCEPropSectPipe(AF1165, AG1165, "Ix")</f>
        <v>3209265.3722516391</v>
      </c>
      <c r="AK1165" s="151" cm="1">
        <f t="array" ref="AK1165">_xll.DCEPropSectPipe(AF1165, AG1165, "W")</f>
        <v>56155.124623825708</v>
      </c>
      <c r="AL1165" s="151" cm="1">
        <f t="array" ref="AL1165">_xll.DCEPropSectPipe(AF1165, AG1165, "Sx")</f>
        <v>37813.500833333332</v>
      </c>
      <c r="AM1165" s="11">
        <f>2*Cal!AG1165</f>
        <v>13.000000000000002</v>
      </c>
      <c r="AN1165" s="11">
        <f t="shared" si="257"/>
        <v>53.9</v>
      </c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B1165" s="5" t="s">
        <v>296</v>
      </c>
      <c r="BC1165" s="3">
        <v>-718.46115865400736</v>
      </c>
      <c r="BD1165" s="3">
        <v>0</v>
      </c>
      <c r="BE1165" s="3">
        <v>10.101687436407559</v>
      </c>
      <c r="BF1165" s="3">
        <v>4.9478019007508802</v>
      </c>
      <c r="BG1165" s="3">
        <v>0</v>
      </c>
      <c r="BH1165" s="153">
        <f t="shared" si="258"/>
        <v>4.9478019007508802</v>
      </c>
      <c r="BI1165" s="153">
        <f t="shared" si="259"/>
        <v>10.101687436407559</v>
      </c>
      <c r="BJ1165" s="8">
        <f t="shared" si="260"/>
        <v>1.5541824817266494</v>
      </c>
      <c r="BK1165" s="8">
        <f t="shared" si="261"/>
        <v>0.41956921278295078</v>
      </c>
      <c r="BL1165" s="8">
        <f t="shared" si="262"/>
        <v>1.9737516945096001</v>
      </c>
      <c r="BM1165" s="8">
        <f t="shared" si="263"/>
        <v>7.5169998696963683E-2</v>
      </c>
      <c r="BN1165" s="7" t="str">
        <f t="shared" si="264"/>
        <v>O/S</v>
      </c>
      <c r="BO1165" s="9">
        <f t="shared" si="265"/>
        <v>0.41956921278295084</v>
      </c>
      <c r="BP1165" s="7" t="str">
        <f t="shared" si="266"/>
        <v>OK</v>
      </c>
      <c r="BQ1165" s="11">
        <f t="shared" si="267"/>
        <v>8.2923076923076913</v>
      </c>
      <c r="BR1165" s="10" t="str">
        <f t="shared" si="268"/>
        <v>-</v>
      </c>
      <c r="BS1165" s="9" t="str" cm="1">
        <f t="array" ref="BS1165">IF(BQ1165&lt;$K$45,"-",IF(BC1165&lt;0,_xll.Dce_5575_1121_SigmaCr1(AN1165,AG1165,$B$23,$D$23),"-"))</f>
        <v>-</v>
      </c>
      <c r="BT1165" s="10">
        <f t="shared" si="269"/>
        <v>0</v>
      </c>
      <c r="BU1165" s="7" t="str">
        <f t="shared" si="270"/>
        <v>OK</v>
      </c>
    </row>
    <row r="1166" spans="27:73">
      <c r="AA1166" s="6" t="s">
        <v>282</v>
      </c>
      <c r="AB1166" s="5" t="s">
        <v>283</v>
      </c>
      <c r="AC1166" s="5" t="s">
        <v>285</v>
      </c>
      <c r="AD1166" s="4">
        <v>8.75</v>
      </c>
      <c r="AE1166" s="4">
        <v>28</v>
      </c>
      <c r="AF1166" s="5">
        <v>114.3</v>
      </c>
      <c r="AG1166" s="5">
        <v>6.5000000000000009</v>
      </c>
      <c r="AH1166" s="6" t="str">
        <f t="shared" si="256"/>
        <v>114.3 x 6.5</v>
      </c>
      <c r="AI1166" s="11" cm="1">
        <f t="array" ref="AI1166">_xll.DCEPropSectPipe(AF1166, AG1166, "Area")</f>
        <v>2201.3139723703698</v>
      </c>
      <c r="AJ1166" s="151" cm="1">
        <f t="array" ref="AJ1166">_xll.DCEPropSectPipe(AF1166, AG1166, "Ix")</f>
        <v>3209265.3722516391</v>
      </c>
      <c r="AK1166" s="151" cm="1">
        <f t="array" ref="AK1166">_xll.DCEPropSectPipe(AF1166, AG1166, "W")</f>
        <v>56155.124623825708</v>
      </c>
      <c r="AL1166" s="151" cm="1">
        <f t="array" ref="AL1166">_xll.DCEPropSectPipe(AF1166, AG1166, "Sx")</f>
        <v>37813.500833333332</v>
      </c>
      <c r="AM1166" s="11">
        <f>2*Cal!AG1166</f>
        <v>13.000000000000002</v>
      </c>
      <c r="AN1166" s="11">
        <f t="shared" si="257"/>
        <v>53.9</v>
      </c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B1166" s="5" t="s">
        <v>296</v>
      </c>
      <c r="BC1166" s="3">
        <v>-718.46115865400736</v>
      </c>
      <c r="BD1166" s="3">
        <v>0</v>
      </c>
      <c r="BE1166" s="3">
        <v>19.808231129835619</v>
      </c>
      <c r="BF1166" s="3">
        <v>-1.5949927856148145</v>
      </c>
      <c r="BG1166" s="3">
        <v>0</v>
      </c>
      <c r="BH1166" s="153">
        <f t="shared" si="258"/>
        <v>1.5949927856148145</v>
      </c>
      <c r="BI1166" s="153">
        <f t="shared" si="259"/>
        <v>19.808231129835619</v>
      </c>
      <c r="BJ1166" s="8">
        <f t="shared" si="260"/>
        <v>1.5541824817266494</v>
      </c>
      <c r="BK1166" s="8">
        <f t="shared" si="261"/>
        <v>0.13525397355810345</v>
      </c>
      <c r="BL1166" s="8">
        <f t="shared" si="262"/>
        <v>1.6894364552847529</v>
      </c>
      <c r="BM1166" s="8">
        <f t="shared" si="263"/>
        <v>0.14739960205583463</v>
      </c>
      <c r="BN1166" s="7" t="str">
        <f t="shared" si="264"/>
        <v>O/S</v>
      </c>
      <c r="BO1166" s="9">
        <f t="shared" si="265"/>
        <v>0.13525397355810348</v>
      </c>
      <c r="BP1166" s="7" t="str">
        <f t="shared" si="266"/>
        <v>OK</v>
      </c>
      <c r="BQ1166" s="11">
        <f t="shared" si="267"/>
        <v>8.2923076923076913</v>
      </c>
      <c r="BR1166" s="10" t="str">
        <f t="shared" si="268"/>
        <v>-</v>
      </c>
      <c r="BS1166" s="9" t="str" cm="1">
        <f t="array" ref="BS1166">IF(BQ1166&lt;$K$45,"-",IF(BC1166&lt;0,_xll.Dce_5575_1121_SigmaCr1(AN1166,AG1166,$B$23,$D$23),"-"))</f>
        <v>-</v>
      </c>
      <c r="BT1166" s="10">
        <f t="shared" si="269"/>
        <v>0</v>
      </c>
      <c r="BU1166" s="7" t="str">
        <f t="shared" si="270"/>
        <v>OK</v>
      </c>
    </row>
    <row r="1167" spans="27:73">
      <c r="AA1167" s="6" t="s">
        <v>282</v>
      </c>
      <c r="AB1167" s="5" t="s">
        <v>283</v>
      </c>
      <c r="AC1167" s="5" t="s">
        <v>285</v>
      </c>
      <c r="AD1167" s="4">
        <v>8.75</v>
      </c>
      <c r="AE1167" s="4">
        <v>28</v>
      </c>
      <c r="AF1167" s="5">
        <v>114.3</v>
      </c>
      <c r="AG1167" s="5">
        <v>6.5000000000000009</v>
      </c>
      <c r="AH1167" s="6" t="str">
        <f t="shared" si="256"/>
        <v>114.3 x 6.5</v>
      </c>
      <c r="AI1167" s="11" cm="1">
        <f t="array" ref="AI1167">_xll.DCEPropSectPipe(AF1167, AG1167, "Area")</f>
        <v>2201.3139723703698</v>
      </c>
      <c r="AJ1167" s="151" cm="1">
        <f t="array" ref="AJ1167">_xll.DCEPropSectPipe(AF1167, AG1167, "Ix")</f>
        <v>3209265.3722516391</v>
      </c>
      <c r="AK1167" s="151" cm="1">
        <f t="array" ref="AK1167">_xll.DCEPropSectPipe(AF1167, AG1167, "W")</f>
        <v>56155.124623825708</v>
      </c>
      <c r="AL1167" s="151" cm="1">
        <f t="array" ref="AL1167">_xll.DCEPropSectPipe(AF1167, AG1167, "Sx")</f>
        <v>37813.500833333332</v>
      </c>
      <c r="AM1167" s="11">
        <f>2*Cal!AG1167</f>
        <v>13.000000000000002</v>
      </c>
      <c r="AN1167" s="11">
        <f t="shared" si="257"/>
        <v>53.9</v>
      </c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B1167" s="5" t="s">
        <v>296</v>
      </c>
      <c r="BC1167" s="3">
        <v>-1300.5761006402995</v>
      </c>
      <c r="BD1167" s="3">
        <v>0</v>
      </c>
      <c r="BE1167" s="3">
        <v>-21.208022126608931</v>
      </c>
      <c r="BF1167" s="3">
        <v>-1.5949927856144068</v>
      </c>
      <c r="BG1167" s="3">
        <v>0</v>
      </c>
      <c r="BH1167" s="153">
        <f t="shared" si="258"/>
        <v>1.5949927856144068</v>
      </c>
      <c r="BI1167" s="153">
        <f t="shared" si="259"/>
        <v>21.208022126608931</v>
      </c>
      <c r="BJ1167" s="8">
        <f t="shared" si="260"/>
        <v>2.8134194415664044</v>
      </c>
      <c r="BK1167" s="8">
        <f t="shared" si="261"/>
        <v>0.13525397355806887</v>
      </c>
      <c r="BL1167" s="8">
        <f t="shared" si="262"/>
        <v>2.9486734151244733</v>
      </c>
      <c r="BM1167" s="8">
        <f t="shared" si="263"/>
        <v>0.15781591003070219</v>
      </c>
      <c r="BN1167" s="7" t="str">
        <f t="shared" si="264"/>
        <v>O/S</v>
      </c>
      <c r="BO1167" s="9">
        <f t="shared" si="265"/>
        <v>0.1352539735580689</v>
      </c>
      <c r="BP1167" s="7" t="str">
        <f t="shared" si="266"/>
        <v>OK</v>
      </c>
      <c r="BQ1167" s="11">
        <f t="shared" si="267"/>
        <v>8.2923076923076913</v>
      </c>
      <c r="BR1167" s="10" t="str">
        <f t="shared" si="268"/>
        <v>-</v>
      </c>
      <c r="BS1167" s="9" t="str" cm="1">
        <f t="array" ref="BS1167">IF(BQ1167&lt;$K$45,"-",IF(BC1167&lt;0,_xll.Dce_5575_1121_SigmaCr1(AN1167,AG1167,$B$23,$D$23),"-"))</f>
        <v>-</v>
      </c>
      <c r="BT1167" s="10">
        <f t="shared" si="269"/>
        <v>0</v>
      </c>
      <c r="BU1167" s="7" t="str">
        <f t="shared" si="270"/>
        <v>OK</v>
      </c>
    </row>
    <row r="1168" spans="27:73">
      <c r="AA1168" s="6" t="s">
        <v>282</v>
      </c>
      <c r="AB1168" s="5" t="s">
        <v>283</v>
      </c>
      <c r="AC1168" s="5" t="s">
        <v>285</v>
      </c>
      <c r="AD1168" s="4">
        <v>9.19</v>
      </c>
      <c r="AE1168" s="4">
        <v>28</v>
      </c>
      <c r="AF1168" s="5">
        <v>114.3</v>
      </c>
      <c r="AG1168" s="5">
        <v>6.5000000000000009</v>
      </c>
      <c r="AH1168" s="6" t="str">
        <f t="shared" si="256"/>
        <v>114.3 x 6.5</v>
      </c>
      <c r="AI1168" s="11" cm="1">
        <f t="array" ref="AI1168">_xll.DCEPropSectPipe(AF1168, AG1168, "Area")</f>
        <v>2201.3139723703698</v>
      </c>
      <c r="AJ1168" s="151" cm="1">
        <f t="array" ref="AJ1168">_xll.DCEPropSectPipe(AF1168, AG1168, "Ix")</f>
        <v>3209265.3722516391</v>
      </c>
      <c r="AK1168" s="151" cm="1">
        <f t="array" ref="AK1168">_xll.DCEPropSectPipe(AF1168, AG1168, "W")</f>
        <v>56155.124623825708</v>
      </c>
      <c r="AL1168" s="151" cm="1">
        <f t="array" ref="AL1168">_xll.DCEPropSectPipe(AF1168, AG1168, "Sx")</f>
        <v>37813.500833333332</v>
      </c>
      <c r="AM1168" s="11">
        <f>2*Cal!AG1168</f>
        <v>13.000000000000002</v>
      </c>
      <c r="AN1168" s="11">
        <f t="shared" si="257"/>
        <v>53.9</v>
      </c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B1168" s="5" t="s">
        <v>296</v>
      </c>
      <c r="BC1168" s="3">
        <v>-1300.5761006402995</v>
      </c>
      <c r="BD1168" s="3">
        <v>0</v>
      </c>
      <c r="BE1168" s="3">
        <v>-11.501478433180875</v>
      </c>
      <c r="BF1168" s="3">
        <v>5.5602104618396133</v>
      </c>
      <c r="BG1168" s="3">
        <v>0</v>
      </c>
      <c r="BH1168" s="153">
        <f t="shared" si="258"/>
        <v>5.5602104618396133</v>
      </c>
      <c r="BI1168" s="153">
        <f t="shared" si="259"/>
        <v>11.501478433180875</v>
      </c>
      <c r="BJ1168" s="8">
        <f t="shared" si="260"/>
        <v>2.8134194415664044</v>
      </c>
      <c r="BK1168" s="8">
        <f t="shared" si="261"/>
        <v>0.47150091559395962</v>
      </c>
      <c r="BL1168" s="8">
        <f t="shared" si="262"/>
        <v>3.284920357160364</v>
      </c>
      <c r="BM1168" s="8">
        <f t="shared" si="263"/>
        <v>8.5586306671831244E-2</v>
      </c>
      <c r="BN1168" s="7" t="str">
        <f t="shared" si="264"/>
        <v>O/S</v>
      </c>
      <c r="BO1168" s="9">
        <f t="shared" si="265"/>
        <v>0.47150091559395968</v>
      </c>
      <c r="BP1168" s="7" t="str">
        <f t="shared" si="266"/>
        <v>OK</v>
      </c>
      <c r="BQ1168" s="11">
        <f t="shared" si="267"/>
        <v>8.2923076923076913</v>
      </c>
      <c r="BR1168" s="10" t="str">
        <f t="shared" si="268"/>
        <v>-</v>
      </c>
      <c r="BS1168" s="9" t="str" cm="1">
        <f t="array" ref="BS1168">IF(BQ1168&lt;$K$45,"-",IF(BC1168&lt;0,_xll.Dce_5575_1121_SigmaCr1(AN1168,AG1168,$B$23,$D$23),"-"))</f>
        <v>-</v>
      </c>
      <c r="BT1168" s="10">
        <f t="shared" si="269"/>
        <v>0</v>
      </c>
      <c r="BU1168" s="7" t="str">
        <f t="shared" si="270"/>
        <v>OK</v>
      </c>
    </row>
    <row r="1169" spans="27:73">
      <c r="AA1169" s="6" t="s">
        <v>282</v>
      </c>
      <c r="AB1169" s="5" t="s">
        <v>283</v>
      </c>
      <c r="AC1169" s="5" t="s">
        <v>285</v>
      </c>
      <c r="AD1169" s="4">
        <v>9.6199999999999992</v>
      </c>
      <c r="AE1169" s="4">
        <v>28</v>
      </c>
      <c r="AF1169" s="5">
        <v>114.3</v>
      </c>
      <c r="AG1169" s="5">
        <v>6.5000000000000009</v>
      </c>
      <c r="AH1169" s="6" t="str">
        <f t="shared" si="256"/>
        <v>114.3 x 6.5</v>
      </c>
      <c r="AI1169" s="11" cm="1">
        <f t="array" ref="AI1169">_xll.DCEPropSectPipe(AF1169, AG1169, "Area")</f>
        <v>2201.3139723703698</v>
      </c>
      <c r="AJ1169" s="151" cm="1">
        <f t="array" ref="AJ1169">_xll.DCEPropSectPipe(AF1169, AG1169, "Ix")</f>
        <v>3209265.3722516391</v>
      </c>
      <c r="AK1169" s="151" cm="1">
        <f t="array" ref="AK1169">_xll.DCEPropSectPipe(AF1169, AG1169, "W")</f>
        <v>56155.124623825708</v>
      </c>
      <c r="AL1169" s="151" cm="1">
        <f t="array" ref="AL1169">_xll.DCEPropSectPipe(AF1169, AG1169, "Sx")</f>
        <v>37813.500833333332</v>
      </c>
      <c r="AM1169" s="11">
        <f>2*Cal!AG1169</f>
        <v>13.000000000000002</v>
      </c>
      <c r="AN1169" s="11">
        <f t="shared" si="257"/>
        <v>53.9</v>
      </c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B1169" s="5" t="s">
        <v>296</v>
      </c>
      <c r="BC1169" s="3">
        <v>-1300.5761006402995</v>
      </c>
      <c r="BD1169" s="3">
        <v>0</v>
      </c>
      <c r="BE1169" s="3">
        <v>-1.7949347397528164</v>
      </c>
      <c r="BF1169" s="3">
        <v>8.4688008434188564</v>
      </c>
      <c r="BG1169" s="3">
        <v>0</v>
      </c>
      <c r="BH1169" s="153">
        <f t="shared" si="258"/>
        <v>8.4688008434188564</v>
      </c>
      <c r="BI1169" s="153">
        <f t="shared" si="259"/>
        <v>1.7949347397528164</v>
      </c>
      <c r="BJ1169" s="8">
        <f t="shared" si="260"/>
        <v>2.8134194415664044</v>
      </c>
      <c r="BK1169" s="8">
        <f t="shared" si="261"/>
        <v>0.71814680020831012</v>
      </c>
      <c r="BL1169" s="8">
        <f t="shared" si="262"/>
        <v>3.5315662417747147</v>
      </c>
      <c r="BM1169" s="8">
        <f t="shared" si="263"/>
        <v>1.3356703312960275E-2</v>
      </c>
      <c r="BN1169" s="7" t="str">
        <f t="shared" si="264"/>
        <v>O/S</v>
      </c>
      <c r="BO1169" s="9">
        <f t="shared" si="265"/>
        <v>0.71814680020831023</v>
      </c>
      <c r="BP1169" s="7" t="str">
        <f t="shared" si="266"/>
        <v>OK</v>
      </c>
      <c r="BQ1169" s="11">
        <f t="shared" si="267"/>
        <v>8.2923076923076913</v>
      </c>
      <c r="BR1169" s="10" t="str">
        <f t="shared" si="268"/>
        <v>-</v>
      </c>
      <c r="BS1169" s="9" t="str" cm="1">
        <f t="array" ref="BS1169">IF(BQ1169&lt;$K$45,"-",IF(BC1169&lt;0,_xll.Dce_5575_1121_SigmaCr1(AN1169,AG1169,$B$23,$D$23),"-"))</f>
        <v>-</v>
      </c>
      <c r="BT1169" s="10">
        <f t="shared" si="269"/>
        <v>0</v>
      </c>
      <c r="BU1169" s="7" t="str">
        <f t="shared" si="270"/>
        <v>OK</v>
      </c>
    </row>
    <row r="1170" spans="27:73">
      <c r="AA1170" s="6" t="s">
        <v>282</v>
      </c>
      <c r="AB1170" s="5" t="s">
        <v>283</v>
      </c>
      <c r="AC1170" s="5" t="s">
        <v>285</v>
      </c>
      <c r="AD1170" s="4">
        <v>10.06</v>
      </c>
      <c r="AE1170" s="4">
        <v>28</v>
      </c>
      <c r="AF1170" s="5">
        <v>114.3</v>
      </c>
      <c r="AG1170" s="5">
        <v>6.5000000000000009</v>
      </c>
      <c r="AH1170" s="6" t="str">
        <f t="shared" si="256"/>
        <v>114.3 x 6.5</v>
      </c>
      <c r="AI1170" s="11" cm="1">
        <f t="array" ref="AI1170">_xll.DCEPropSectPipe(AF1170, AG1170, "Area")</f>
        <v>2201.3139723703698</v>
      </c>
      <c r="AJ1170" s="151" cm="1">
        <f t="array" ref="AJ1170">_xll.DCEPropSectPipe(AF1170, AG1170, "Ix")</f>
        <v>3209265.3722516391</v>
      </c>
      <c r="AK1170" s="151" cm="1">
        <f t="array" ref="AK1170">_xll.DCEPropSectPipe(AF1170, AG1170, "W")</f>
        <v>56155.124623825708</v>
      </c>
      <c r="AL1170" s="151" cm="1">
        <f t="array" ref="AL1170">_xll.DCEPropSectPipe(AF1170, AG1170, "Sx")</f>
        <v>37813.500833333332</v>
      </c>
      <c r="AM1170" s="11">
        <f>2*Cal!AG1170</f>
        <v>13.000000000000002</v>
      </c>
      <c r="AN1170" s="11">
        <f t="shared" si="257"/>
        <v>53.9</v>
      </c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B1170" s="5" t="s">
        <v>296</v>
      </c>
      <c r="BC1170" s="3">
        <v>-1300.5761006402995</v>
      </c>
      <c r="BD1170" s="3">
        <v>0</v>
      </c>
      <c r="BE1170" s="3">
        <v>7.911608953675243</v>
      </c>
      <c r="BF1170" s="3">
        <v>7.1307783591233269</v>
      </c>
      <c r="BG1170" s="3">
        <v>0</v>
      </c>
      <c r="BH1170" s="153">
        <f t="shared" si="258"/>
        <v>7.1307783591233269</v>
      </c>
      <c r="BI1170" s="153">
        <f t="shared" si="259"/>
        <v>7.911608953675243</v>
      </c>
      <c r="BJ1170" s="8">
        <f t="shared" si="260"/>
        <v>2.8134194415664044</v>
      </c>
      <c r="BK1170" s="8">
        <f t="shared" si="261"/>
        <v>0.60468368028498287</v>
      </c>
      <c r="BL1170" s="8">
        <f t="shared" si="262"/>
        <v>3.4181031218513871</v>
      </c>
      <c r="BM1170" s="8">
        <f t="shared" si="263"/>
        <v>5.8872900045910698E-2</v>
      </c>
      <c r="BN1170" s="7" t="str">
        <f t="shared" si="264"/>
        <v>O/S</v>
      </c>
      <c r="BO1170" s="9">
        <f t="shared" si="265"/>
        <v>0.60468368028498298</v>
      </c>
      <c r="BP1170" s="7" t="str">
        <f t="shared" si="266"/>
        <v>OK</v>
      </c>
      <c r="BQ1170" s="11">
        <f t="shared" si="267"/>
        <v>8.2923076923076913</v>
      </c>
      <c r="BR1170" s="10" t="str">
        <f t="shared" si="268"/>
        <v>-</v>
      </c>
      <c r="BS1170" s="9" t="str" cm="1">
        <f t="array" ref="BS1170">IF(BQ1170&lt;$K$45,"-",IF(BC1170&lt;0,_xll.Dce_5575_1121_SigmaCr1(AN1170,AG1170,$B$23,$D$23),"-"))</f>
        <v>-</v>
      </c>
      <c r="BT1170" s="10">
        <f t="shared" si="269"/>
        <v>0</v>
      </c>
      <c r="BU1170" s="7" t="str">
        <f t="shared" si="270"/>
        <v>OK</v>
      </c>
    </row>
    <row r="1171" spans="27:73">
      <c r="AA1171" s="6" t="s">
        <v>282</v>
      </c>
      <c r="AB1171" s="5" t="s">
        <v>283</v>
      </c>
      <c r="AC1171" s="5" t="s">
        <v>285</v>
      </c>
      <c r="AD1171" s="4">
        <v>10.5</v>
      </c>
      <c r="AE1171" s="4">
        <v>28</v>
      </c>
      <c r="AF1171" s="5">
        <v>114.3</v>
      </c>
      <c r="AG1171" s="5">
        <v>6.5000000000000009</v>
      </c>
      <c r="AH1171" s="6" t="str">
        <f t="shared" si="256"/>
        <v>114.3 x 6.5</v>
      </c>
      <c r="AI1171" s="11" cm="1">
        <f t="array" ref="AI1171">_xll.DCEPropSectPipe(AF1171, AG1171, "Area")</f>
        <v>2201.3139723703698</v>
      </c>
      <c r="AJ1171" s="151" cm="1">
        <f t="array" ref="AJ1171">_xll.DCEPropSectPipe(AF1171, AG1171, "Ix")</f>
        <v>3209265.3722516391</v>
      </c>
      <c r="AK1171" s="151" cm="1">
        <f t="array" ref="AK1171">_xll.DCEPropSectPipe(AF1171, AG1171, "W")</f>
        <v>56155.124623825708</v>
      </c>
      <c r="AL1171" s="151" cm="1">
        <f t="array" ref="AL1171">_xll.DCEPropSectPipe(AF1171, AG1171, "Sx")</f>
        <v>37813.500833333332</v>
      </c>
      <c r="AM1171" s="11">
        <f>2*Cal!AG1171</f>
        <v>13.000000000000002</v>
      </c>
      <c r="AN1171" s="11">
        <f t="shared" si="257"/>
        <v>53.9</v>
      </c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B1171" s="5" t="s">
        <v>296</v>
      </c>
      <c r="BC1171" s="3">
        <v>-1300.5761006402995</v>
      </c>
      <c r="BD1171" s="3">
        <v>0</v>
      </c>
      <c r="BE1171" s="3">
        <v>17.618152647103301</v>
      </c>
      <c r="BF1171" s="3">
        <v>1.546143008953021</v>
      </c>
      <c r="BG1171" s="3">
        <v>0</v>
      </c>
      <c r="BH1171" s="153">
        <f t="shared" si="258"/>
        <v>1.546143008953021</v>
      </c>
      <c r="BI1171" s="153">
        <f t="shared" si="259"/>
        <v>17.618152647103301</v>
      </c>
      <c r="BJ1171" s="8">
        <f t="shared" si="260"/>
        <v>2.8134194415664044</v>
      </c>
      <c r="BK1171" s="8">
        <f t="shared" si="261"/>
        <v>0.13111155582397768</v>
      </c>
      <c r="BL1171" s="8">
        <f t="shared" si="262"/>
        <v>2.9445309973903822</v>
      </c>
      <c r="BM1171" s="8">
        <f t="shared" si="263"/>
        <v>0.13110250340478166</v>
      </c>
      <c r="BN1171" s="7" t="str">
        <f t="shared" si="264"/>
        <v>O/S</v>
      </c>
      <c r="BO1171" s="9">
        <f t="shared" si="265"/>
        <v>0.13111155582397771</v>
      </c>
      <c r="BP1171" s="7" t="str">
        <f t="shared" si="266"/>
        <v>OK</v>
      </c>
      <c r="BQ1171" s="11">
        <f t="shared" si="267"/>
        <v>8.2923076923076913</v>
      </c>
      <c r="BR1171" s="10" t="str">
        <f t="shared" si="268"/>
        <v>-</v>
      </c>
      <c r="BS1171" s="9" t="str" cm="1">
        <f t="array" ref="BS1171">IF(BQ1171&lt;$K$45,"-",IF(BC1171&lt;0,_xll.Dce_5575_1121_SigmaCr1(AN1171,AG1171,$B$23,$D$23),"-"))</f>
        <v>-</v>
      </c>
      <c r="BT1171" s="10">
        <f t="shared" si="269"/>
        <v>0</v>
      </c>
      <c r="BU1171" s="7" t="str">
        <f t="shared" si="270"/>
        <v>OK</v>
      </c>
    </row>
    <row r="1172" spans="27:73">
      <c r="AA1172" s="6" t="s">
        <v>282</v>
      </c>
      <c r="AB1172" s="5" t="s">
        <v>283</v>
      </c>
      <c r="AC1172" s="5" t="s">
        <v>285</v>
      </c>
      <c r="AD1172" s="4">
        <v>10.5</v>
      </c>
      <c r="AE1172" s="4">
        <v>28</v>
      </c>
      <c r="AF1172" s="5">
        <v>114.3</v>
      </c>
      <c r="AG1172" s="5">
        <v>6.5000000000000009</v>
      </c>
      <c r="AH1172" s="6" t="str">
        <f t="shared" si="256"/>
        <v>114.3 x 6.5</v>
      </c>
      <c r="AI1172" s="11" cm="1">
        <f t="array" ref="AI1172">_xll.DCEPropSectPipe(AF1172, AG1172, "Area")</f>
        <v>2201.3139723703698</v>
      </c>
      <c r="AJ1172" s="151" cm="1">
        <f t="array" ref="AJ1172">_xll.DCEPropSectPipe(AF1172, AG1172, "Ix")</f>
        <v>3209265.3722516391</v>
      </c>
      <c r="AK1172" s="151" cm="1">
        <f t="array" ref="AK1172">_xll.DCEPropSectPipe(AF1172, AG1172, "W")</f>
        <v>56155.124623825708</v>
      </c>
      <c r="AL1172" s="151" cm="1">
        <f t="array" ref="AL1172">_xll.DCEPropSectPipe(AF1172, AG1172, "Sx")</f>
        <v>37813.500833333332</v>
      </c>
      <c r="AM1172" s="11">
        <f>2*Cal!AG1172</f>
        <v>13.000000000000002</v>
      </c>
      <c r="AN1172" s="11">
        <f t="shared" si="257"/>
        <v>53.9</v>
      </c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B1172" s="5" t="s">
        <v>296</v>
      </c>
      <c r="BC1172" s="3">
        <v>-1300.5761006403</v>
      </c>
      <c r="BD1172" s="3">
        <v>0</v>
      </c>
      <c r="BE1172" s="3">
        <v>-18.538361552182142</v>
      </c>
      <c r="BF1172" s="3">
        <v>1.5461430089528678</v>
      </c>
      <c r="BG1172" s="3">
        <v>0</v>
      </c>
      <c r="BH1172" s="153">
        <f t="shared" si="258"/>
        <v>1.5461430089528678</v>
      </c>
      <c r="BI1172" s="153">
        <f t="shared" si="259"/>
        <v>18.538361552182142</v>
      </c>
      <c r="BJ1172" s="8">
        <f t="shared" si="260"/>
        <v>2.8134194415664053</v>
      </c>
      <c r="BK1172" s="8">
        <f t="shared" si="261"/>
        <v>0.13111155582396469</v>
      </c>
      <c r="BL1172" s="8">
        <f t="shared" si="262"/>
        <v>2.9445309973903702</v>
      </c>
      <c r="BM1172" s="8">
        <f t="shared" si="263"/>
        <v>0.13795008234950404</v>
      </c>
      <c r="BN1172" s="7" t="str">
        <f t="shared" si="264"/>
        <v>O/S</v>
      </c>
      <c r="BO1172" s="9">
        <f t="shared" si="265"/>
        <v>0.13111155582396472</v>
      </c>
      <c r="BP1172" s="7" t="str">
        <f t="shared" si="266"/>
        <v>OK</v>
      </c>
      <c r="BQ1172" s="11">
        <f t="shared" si="267"/>
        <v>8.2923076923076913</v>
      </c>
      <c r="BR1172" s="10" t="str">
        <f t="shared" si="268"/>
        <v>-</v>
      </c>
      <c r="BS1172" s="9" t="str" cm="1">
        <f t="array" ref="BS1172">IF(BQ1172&lt;$K$45,"-",IF(BC1172&lt;0,_xll.Dce_5575_1121_SigmaCr1(AN1172,AG1172,$B$23,$D$23),"-"))</f>
        <v>-</v>
      </c>
      <c r="BT1172" s="10">
        <f t="shared" si="269"/>
        <v>0</v>
      </c>
      <c r="BU1172" s="7" t="str">
        <f t="shared" si="270"/>
        <v>OK</v>
      </c>
    </row>
    <row r="1173" spans="27:73">
      <c r="AA1173" s="6" t="s">
        <v>282</v>
      </c>
      <c r="AB1173" s="5" t="s">
        <v>283</v>
      </c>
      <c r="AC1173" s="5" t="s">
        <v>285</v>
      </c>
      <c r="AD1173" s="4">
        <v>10.94</v>
      </c>
      <c r="AE1173" s="4">
        <v>28</v>
      </c>
      <c r="AF1173" s="5">
        <v>114.3</v>
      </c>
      <c r="AG1173" s="5">
        <v>6.5000000000000009</v>
      </c>
      <c r="AH1173" s="6" t="str">
        <f t="shared" si="256"/>
        <v>114.3 x 6.5</v>
      </c>
      <c r="AI1173" s="11" cm="1">
        <f t="array" ref="AI1173">_xll.DCEPropSectPipe(AF1173, AG1173, "Area")</f>
        <v>2201.3139723703698</v>
      </c>
      <c r="AJ1173" s="151" cm="1">
        <f t="array" ref="AJ1173">_xll.DCEPropSectPipe(AF1173, AG1173, "Ix")</f>
        <v>3209265.3722516391</v>
      </c>
      <c r="AK1173" s="151" cm="1">
        <f t="array" ref="AK1173">_xll.DCEPropSectPipe(AF1173, AG1173, "W")</f>
        <v>56155.124623825708</v>
      </c>
      <c r="AL1173" s="151" cm="1">
        <f t="array" ref="AL1173">_xll.DCEPropSectPipe(AF1173, AG1173, "Sx")</f>
        <v>37813.500833333332</v>
      </c>
      <c r="AM1173" s="11">
        <f>2*Cal!AG1173</f>
        <v>13.000000000000002</v>
      </c>
      <c r="AN1173" s="11">
        <f t="shared" si="257"/>
        <v>53.9</v>
      </c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B1173" s="5" t="s">
        <v>296</v>
      </c>
      <c r="BC1173" s="3">
        <v>-1300.5761006403</v>
      </c>
      <c r="BD1173" s="3">
        <v>0</v>
      </c>
      <c r="BE1173" s="3">
        <v>-8.8318178587540821</v>
      </c>
      <c r="BF1173" s="3">
        <v>7.5333697550951664</v>
      </c>
      <c r="BG1173" s="3">
        <v>0</v>
      </c>
      <c r="BH1173" s="153">
        <f t="shared" si="258"/>
        <v>7.5333697550951664</v>
      </c>
      <c r="BI1173" s="153">
        <f t="shared" si="259"/>
        <v>8.8318178587540821</v>
      </c>
      <c r="BJ1173" s="8">
        <f t="shared" si="260"/>
        <v>2.8134194415664053</v>
      </c>
      <c r="BK1173" s="8">
        <f t="shared" si="261"/>
        <v>0.63882307358920132</v>
      </c>
      <c r="BL1173" s="8">
        <f t="shared" si="262"/>
        <v>3.4522425151556067</v>
      </c>
      <c r="BM1173" s="8">
        <f t="shared" si="263"/>
        <v>6.5720478990633061E-2</v>
      </c>
      <c r="BN1173" s="7" t="str">
        <f t="shared" si="264"/>
        <v>O/S</v>
      </c>
      <c r="BO1173" s="9">
        <f t="shared" si="265"/>
        <v>0.63882307358920143</v>
      </c>
      <c r="BP1173" s="7" t="str">
        <f t="shared" si="266"/>
        <v>OK</v>
      </c>
      <c r="BQ1173" s="11">
        <f t="shared" si="267"/>
        <v>8.2923076923076913</v>
      </c>
      <c r="BR1173" s="10" t="str">
        <f t="shared" si="268"/>
        <v>-</v>
      </c>
      <c r="BS1173" s="9" t="str" cm="1">
        <f t="array" ref="BS1173">IF(BQ1173&lt;$K$45,"-",IF(BC1173&lt;0,_xll.Dce_5575_1121_SigmaCr1(AN1173,AG1173,$B$23,$D$23),"-"))</f>
        <v>-</v>
      </c>
      <c r="BT1173" s="10">
        <f t="shared" si="269"/>
        <v>0</v>
      </c>
      <c r="BU1173" s="7" t="str">
        <f t="shared" si="270"/>
        <v>OK</v>
      </c>
    </row>
    <row r="1174" spans="27:73">
      <c r="AA1174" s="6" t="s">
        <v>282</v>
      </c>
      <c r="AB1174" s="5" t="s">
        <v>283</v>
      </c>
      <c r="AC1174" s="5" t="s">
        <v>285</v>
      </c>
      <c r="AD1174" s="4">
        <v>11.38</v>
      </c>
      <c r="AE1174" s="4">
        <v>28</v>
      </c>
      <c r="AF1174" s="5">
        <v>114.3</v>
      </c>
      <c r="AG1174" s="5">
        <v>6.5000000000000009</v>
      </c>
      <c r="AH1174" s="6" t="str">
        <f t="shared" si="256"/>
        <v>114.3 x 6.5</v>
      </c>
      <c r="AI1174" s="11" cm="1">
        <f t="array" ref="AI1174">_xll.DCEPropSectPipe(AF1174, AG1174, "Area")</f>
        <v>2201.3139723703698</v>
      </c>
      <c r="AJ1174" s="151" cm="1">
        <f t="array" ref="AJ1174">_xll.DCEPropSectPipe(AF1174, AG1174, "Ix")</f>
        <v>3209265.3722516391</v>
      </c>
      <c r="AK1174" s="151" cm="1">
        <f t="array" ref="AK1174">_xll.DCEPropSectPipe(AF1174, AG1174, "W")</f>
        <v>56155.124623825708</v>
      </c>
      <c r="AL1174" s="151" cm="1">
        <f t="array" ref="AL1174">_xll.DCEPropSectPipe(AF1174, AG1174, "Sx")</f>
        <v>37813.500833333332</v>
      </c>
      <c r="AM1174" s="11">
        <f>2*Cal!AG1174</f>
        <v>13.000000000000002</v>
      </c>
      <c r="AN1174" s="11">
        <f t="shared" si="257"/>
        <v>53.9</v>
      </c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B1174" s="5" t="s">
        <v>296</v>
      </c>
      <c r="BC1174" s="3">
        <v>-1300.5761006403</v>
      </c>
      <c r="BD1174" s="3">
        <v>0</v>
      </c>
      <c r="BE1174" s="3">
        <v>0.87472583467397635</v>
      </c>
      <c r="BF1174" s="3">
        <v>9.2739836353626899</v>
      </c>
      <c r="BG1174" s="3">
        <v>0</v>
      </c>
      <c r="BH1174" s="153">
        <f t="shared" si="258"/>
        <v>9.2739836353626899</v>
      </c>
      <c r="BI1174" s="153">
        <f t="shared" si="259"/>
        <v>0.87472583467397635</v>
      </c>
      <c r="BJ1174" s="8">
        <f t="shared" si="260"/>
        <v>2.8134194415664053</v>
      </c>
      <c r="BK1174" s="8">
        <f t="shared" si="261"/>
        <v>0.78642558681676011</v>
      </c>
      <c r="BL1174" s="8">
        <f t="shared" si="262"/>
        <v>3.5998450283831653</v>
      </c>
      <c r="BM1174" s="8">
        <f t="shared" si="263"/>
        <v>6.5091243682379183E-3</v>
      </c>
      <c r="BN1174" s="7" t="str">
        <f t="shared" si="264"/>
        <v>O/S</v>
      </c>
      <c r="BO1174" s="9">
        <f t="shared" si="265"/>
        <v>0.78642558681676022</v>
      </c>
      <c r="BP1174" s="7" t="str">
        <f t="shared" si="266"/>
        <v>OK</v>
      </c>
      <c r="BQ1174" s="11">
        <f t="shared" si="267"/>
        <v>8.2923076923076913</v>
      </c>
      <c r="BR1174" s="10" t="str">
        <f t="shared" si="268"/>
        <v>-</v>
      </c>
      <c r="BS1174" s="9" t="str" cm="1">
        <f t="array" ref="BS1174">IF(BQ1174&lt;$K$45,"-",IF(BC1174&lt;0,_xll.Dce_5575_1121_SigmaCr1(AN1174,AG1174,$B$23,$D$23),"-"))</f>
        <v>-</v>
      </c>
      <c r="BT1174" s="10">
        <f t="shared" si="269"/>
        <v>0</v>
      </c>
      <c r="BU1174" s="7" t="str">
        <f t="shared" si="270"/>
        <v>OK</v>
      </c>
    </row>
    <row r="1175" spans="27:73">
      <c r="AA1175" s="6" t="s">
        <v>282</v>
      </c>
      <c r="AB1175" s="5" t="s">
        <v>283</v>
      </c>
      <c r="AC1175" s="5" t="s">
        <v>285</v>
      </c>
      <c r="AD1175" s="4">
        <v>11.81</v>
      </c>
      <c r="AE1175" s="4">
        <v>28</v>
      </c>
      <c r="AF1175" s="5">
        <v>114.3</v>
      </c>
      <c r="AG1175" s="5">
        <v>6.5000000000000009</v>
      </c>
      <c r="AH1175" s="6" t="str">
        <f t="shared" si="256"/>
        <v>114.3 x 6.5</v>
      </c>
      <c r="AI1175" s="11" cm="1">
        <f t="array" ref="AI1175">_xll.DCEPropSectPipe(AF1175, AG1175, "Area")</f>
        <v>2201.3139723703698</v>
      </c>
      <c r="AJ1175" s="151" cm="1">
        <f t="array" ref="AJ1175">_xll.DCEPropSectPipe(AF1175, AG1175, "Ix")</f>
        <v>3209265.3722516391</v>
      </c>
      <c r="AK1175" s="151" cm="1">
        <f t="array" ref="AK1175">_xll.DCEPropSectPipe(AF1175, AG1175, "W")</f>
        <v>56155.124623825708</v>
      </c>
      <c r="AL1175" s="151" cm="1">
        <f t="array" ref="AL1175">_xll.DCEPropSectPipe(AF1175, AG1175, "Sx")</f>
        <v>37813.500833333332</v>
      </c>
      <c r="AM1175" s="11">
        <f>2*Cal!AG1175</f>
        <v>13.000000000000002</v>
      </c>
      <c r="AN1175" s="11">
        <f t="shared" si="257"/>
        <v>53.9</v>
      </c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B1175" s="5" t="s">
        <v>296</v>
      </c>
      <c r="BC1175" s="3">
        <v>-1300.5761006403</v>
      </c>
      <c r="BD1175" s="3">
        <v>0</v>
      </c>
      <c r="BE1175" s="3">
        <v>10.581269528102036</v>
      </c>
      <c r="BF1175" s="3">
        <v>6.7679846497554372</v>
      </c>
      <c r="BG1175" s="3">
        <v>0</v>
      </c>
      <c r="BH1175" s="153">
        <f t="shared" si="258"/>
        <v>6.7679846497554372</v>
      </c>
      <c r="BI1175" s="153">
        <f t="shared" si="259"/>
        <v>10.581269528102036</v>
      </c>
      <c r="BJ1175" s="8">
        <f t="shared" si="260"/>
        <v>2.8134194415664053</v>
      </c>
      <c r="BK1175" s="8">
        <f t="shared" si="261"/>
        <v>0.57391909550664089</v>
      </c>
      <c r="BL1175" s="8">
        <f t="shared" si="262"/>
        <v>3.3873385370730462</v>
      </c>
      <c r="BM1175" s="8">
        <f t="shared" si="263"/>
        <v>7.8738727727108895E-2</v>
      </c>
      <c r="BN1175" s="7" t="str">
        <f t="shared" si="264"/>
        <v>O/S</v>
      </c>
      <c r="BO1175" s="9">
        <f t="shared" si="265"/>
        <v>0.57391909550664089</v>
      </c>
      <c r="BP1175" s="7" t="str">
        <f t="shared" si="266"/>
        <v>OK</v>
      </c>
      <c r="BQ1175" s="11">
        <f t="shared" si="267"/>
        <v>8.2923076923076913</v>
      </c>
      <c r="BR1175" s="10" t="str">
        <f t="shared" si="268"/>
        <v>-</v>
      </c>
      <c r="BS1175" s="9" t="str" cm="1">
        <f t="array" ref="BS1175">IF(BQ1175&lt;$K$45,"-",IF(BC1175&lt;0,_xll.Dce_5575_1121_SigmaCr1(AN1175,AG1175,$B$23,$D$23),"-"))</f>
        <v>-</v>
      </c>
      <c r="BT1175" s="10">
        <f t="shared" si="269"/>
        <v>0</v>
      </c>
      <c r="BU1175" s="7" t="str">
        <f t="shared" si="270"/>
        <v>OK</v>
      </c>
    </row>
    <row r="1176" spans="27:73">
      <c r="AA1176" s="6" t="s">
        <v>282</v>
      </c>
      <c r="AB1176" s="5" t="s">
        <v>283</v>
      </c>
      <c r="AC1176" s="5" t="s">
        <v>285</v>
      </c>
      <c r="AD1176" s="4">
        <v>12.25</v>
      </c>
      <c r="AE1176" s="4">
        <v>28</v>
      </c>
      <c r="AF1176" s="5">
        <v>114.3</v>
      </c>
      <c r="AG1176" s="5">
        <v>6.5000000000000009</v>
      </c>
      <c r="AH1176" s="6" t="str">
        <f t="shared" ref="AH1176:AH1239" si="271">AF1176&amp;" x "&amp;AG1176</f>
        <v>114.3 x 6.5</v>
      </c>
      <c r="AI1176" s="11" cm="1">
        <f t="array" ref="AI1176">_xll.DCEPropSectPipe(AF1176, AG1176, "Area")</f>
        <v>2201.3139723703698</v>
      </c>
      <c r="AJ1176" s="151" cm="1">
        <f t="array" ref="AJ1176">_xll.DCEPropSectPipe(AF1176, AG1176, "Ix")</f>
        <v>3209265.3722516391</v>
      </c>
      <c r="AK1176" s="151" cm="1">
        <f t="array" ref="AK1176">_xll.DCEPropSectPipe(AF1176, AG1176, "W")</f>
        <v>56155.124623825708</v>
      </c>
      <c r="AL1176" s="151" cm="1">
        <f t="array" ref="AL1176">_xll.DCEPropSectPipe(AF1176, AG1176, "Sx")</f>
        <v>37813.500833333332</v>
      </c>
      <c r="AM1176" s="11">
        <f>2*Cal!AG1176</f>
        <v>13.000000000000002</v>
      </c>
      <c r="AN1176" s="11">
        <f t="shared" ref="AN1176:AN1239" si="272">(AF1176-AG1176)/2</f>
        <v>53.9</v>
      </c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B1176" s="5" t="s">
        <v>296</v>
      </c>
      <c r="BC1176" s="3">
        <v>-1300.5761006403</v>
      </c>
      <c r="BD1176" s="3">
        <v>0</v>
      </c>
      <c r="BE1176" s="3">
        <v>20.287813221530094</v>
      </c>
      <c r="BF1176" s="3">
        <v>1.5372798273409229E-2</v>
      </c>
      <c r="BG1176" s="3">
        <v>0</v>
      </c>
      <c r="BH1176" s="153">
        <f t="shared" ref="BH1176:BH1239" si="273">SQRT(BF1176^2+BG1176^2)</f>
        <v>1.5372798273409229E-2</v>
      </c>
      <c r="BI1176" s="153">
        <f t="shared" ref="BI1176:BI1239" si="274">SQRT(BD1176^2+BE1176^2)</f>
        <v>20.287813221530094</v>
      </c>
      <c r="BJ1176" s="8">
        <f t="shared" ref="BJ1176:BJ1239" si="275">ABS(BC1176*1000)/(AI1176*$K$32)</f>
        <v>2.8134194415664053</v>
      </c>
      <c r="BK1176" s="8">
        <f t="shared" ref="BK1176:BK1239" si="276">BH1176*1000000/(AK1176*$K$32)</f>
        <v>1.3035996588437722E-3</v>
      </c>
      <c r="BL1176" s="8">
        <f t="shared" ref="BL1176:BL1239" si="277">BK1176+BJ1176</f>
        <v>2.8147230412252493</v>
      </c>
      <c r="BM1176" s="8">
        <f t="shared" ref="BM1176:BM1239" si="278">BI1176*1000*AL1176/($AJ$23*AM1176*$E$23*$G$23)</f>
        <v>0.15096833108597987</v>
      </c>
      <c r="BN1176" s="7" t="str">
        <f t="shared" ref="BN1176:BN1239" si="279">IF(MAX(BL1176,BM1176)&lt;=1,"OK","O/S")</f>
        <v>O/S</v>
      </c>
      <c r="BO1176" s="9">
        <f t="shared" ref="BO1176:BO1239" si="280">BH1176*1000000/($K$41*AK1176*$D$23*$G$23)</f>
        <v>1.3035996588437724E-3</v>
      </c>
      <c r="BP1176" s="7" t="str">
        <f t="shared" ref="BP1176:BP1239" si="281">IF(BO1176&lt;=1,"OK","O/S")</f>
        <v>OK</v>
      </c>
      <c r="BQ1176" s="11">
        <f t="shared" ref="BQ1176:BQ1239" si="282">AN1176/AG1176</f>
        <v>8.2923076923076913</v>
      </c>
      <c r="BR1176" s="10" t="str">
        <f t="shared" ref="BR1176:BR1239" si="283">IF(BQ1176&lt;$K$45,"-",IF(BD1176&lt;0,BL1176*$K$32,"-"))</f>
        <v>-</v>
      </c>
      <c r="BS1176" s="9" t="str" cm="1">
        <f t="array" ref="BS1176">IF(BQ1176&lt;$K$45,"-",IF(BC1176&lt;0,_xll.Dce_5575_1121_SigmaCr1(AN1176,AG1176,$B$23,$D$23),"-"))</f>
        <v>-</v>
      </c>
      <c r="BT1176" s="10">
        <f t="shared" ref="BT1176:BT1239" si="284">IFERROR(IF(BC1176&lt;0,BR1176/(BS1176*$G$23),0),0)</f>
        <v>0</v>
      </c>
      <c r="BU1176" s="7" t="str">
        <f t="shared" ref="BU1176:BU1239" si="285">IF(BT1176&lt;=1,"OK","O/S")</f>
        <v>OK</v>
      </c>
    </row>
    <row r="1177" spans="27:73">
      <c r="AA1177" s="6" t="s">
        <v>282</v>
      </c>
      <c r="AB1177" s="5" t="s">
        <v>283</v>
      </c>
      <c r="AC1177" s="5" t="s">
        <v>285</v>
      </c>
      <c r="AD1177" s="4">
        <v>12.25</v>
      </c>
      <c r="AE1177" s="4">
        <v>28</v>
      </c>
      <c r="AF1177" s="5">
        <v>114.3</v>
      </c>
      <c r="AG1177" s="5">
        <v>6.5000000000000009</v>
      </c>
      <c r="AH1177" s="6" t="str">
        <f t="shared" si="271"/>
        <v>114.3 x 6.5</v>
      </c>
      <c r="AI1177" s="11" cm="1">
        <f t="array" ref="AI1177">_xll.DCEPropSectPipe(AF1177, AG1177, "Area")</f>
        <v>2201.3139723703698</v>
      </c>
      <c r="AJ1177" s="151" cm="1">
        <f t="array" ref="AJ1177">_xll.DCEPropSectPipe(AF1177, AG1177, "Ix")</f>
        <v>3209265.3722516391</v>
      </c>
      <c r="AK1177" s="151" cm="1">
        <f t="array" ref="AK1177">_xll.DCEPropSectPipe(AF1177, AG1177, "W")</f>
        <v>56155.124623825708</v>
      </c>
      <c r="AL1177" s="151" cm="1">
        <f t="array" ref="AL1177">_xll.DCEPropSectPipe(AF1177, AG1177, "Sx")</f>
        <v>37813.500833333332</v>
      </c>
      <c r="AM1177" s="11">
        <f>2*Cal!AG1177</f>
        <v>13.000000000000002</v>
      </c>
      <c r="AN1177" s="11">
        <f t="shared" si="272"/>
        <v>53.9</v>
      </c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B1177" s="5" t="s">
        <v>296</v>
      </c>
      <c r="BC1177" s="3">
        <v>-1494.616216324592</v>
      </c>
      <c r="BD1177" s="3">
        <v>0</v>
      </c>
      <c r="BE1177" s="3">
        <v>-20.750508988362864</v>
      </c>
      <c r="BF1177" s="3">
        <v>1.5372798273253437E-2</v>
      </c>
      <c r="BG1177" s="3">
        <v>0</v>
      </c>
      <c r="BH1177" s="153">
        <f t="shared" si="273"/>
        <v>1.5372798273253437E-2</v>
      </c>
      <c r="BI1177" s="153">
        <f t="shared" si="274"/>
        <v>20.750508988362864</v>
      </c>
      <c r="BJ1177" s="8">
        <f t="shared" si="275"/>
        <v>3.2331689922779829</v>
      </c>
      <c r="BK1177" s="8">
        <f t="shared" si="276"/>
        <v>1.3035996588305612E-3</v>
      </c>
      <c r="BL1177" s="8">
        <f t="shared" si="277"/>
        <v>3.2344725919368136</v>
      </c>
      <c r="BM1177" s="8">
        <f t="shared" si="278"/>
        <v>0.15441140338542125</v>
      </c>
      <c r="BN1177" s="7" t="str">
        <f t="shared" si="279"/>
        <v>O/S</v>
      </c>
      <c r="BO1177" s="9">
        <f t="shared" si="280"/>
        <v>1.3035996588305614E-3</v>
      </c>
      <c r="BP1177" s="7" t="str">
        <f t="shared" si="281"/>
        <v>OK</v>
      </c>
      <c r="BQ1177" s="11">
        <f t="shared" si="282"/>
        <v>8.2923076923076913</v>
      </c>
      <c r="BR1177" s="10" t="str">
        <f t="shared" si="283"/>
        <v>-</v>
      </c>
      <c r="BS1177" s="9" t="str" cm="1">
        <f t="array" ref="BS1177">IF(BQ1177&lt;$K$45,"-",IF(BC1177&lt;0,_xll.Dce_5575_1121_SigmaCr1(AN1177,AG1177,$B$23,$D$23),"-"))</f>
        <v>-</v>
      </c>
      <c r="BT1177" s="10">
        <f t="shared" si="284"/>
        <v>0</v>
      </c>
      <c r="BU1177" s="7" t="str">
        <f t="shared" si="285"/>
        <v>OK</v>
      </c>
    </row>
    <row r="1178" spans="27:73">
      <c r="AA1178" s="6" t="s">
        <v>282</v>
      </c>
      <c r="AB1178" s="5" t="s">
        <v>283</v>
      </c>
      <c r="AC1178" s="5" t="s">
        <v>285</v>
      </c>
      <c r="AD1178" s="4">
        <v>12.69</v>
      </c>
      <c r="AE1178" s="4">
        <v>28</v>
      </c>
      <c r="AF1178" s="5">
        <v>114.3</v>
      </c>
      <c r="AG1178" s="5">
        <v>6.5000000000000009</v>
      </c>
      <c r="AH1178" s="6" t="str">
        <f t="shared" si="271"/>
        <v>114.3 x 6.5</v>
      </c>
      <c r="AI1178" s="11" cm="1">
        <f t="array" ref="AI1178">_xll.DCEPropSectPipe(AF1178, AG1178, "Area")</f>
        <v>2201.3139723703698</v>
      </c>
      <c r="AJ1178" s="151" cm="1">
        <f t="array" ref="AJ1178">_xll.DCEPropSectPipe(AF1178, AG1178, "Ix")</f>
        <v>3209265.3722516391</v>
      </c>
      <c r="AK1178" s="151" cm="1">
        <f t="array" ref="AK1178">_xll.DCEPropSectPipe(AF1178, AG1178, "W")</f>
        <v>56155.124623825708</v>
      </c>
      <c r="AL1178" s="151" cm="1">
        <f t="array" ref="AL1178">_xll.DCEPropSectPipe(AF1178, AG1178, "Sx")</f>
        <v>37813.500833333332</v>
      </c>
      <c r="AM1178" s="11">
        <f>2*Cal!AG1178</f>
        <v>13.000000000000002</v>
      </c>
      <c r="AN1178" s="11">
        <f t="shared" si="272"/>
        <v>53.9</v>
      </c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B1178" s="5" t="s">
        <v>296</v>
      </c>
      <c r="BC1178" s="3">
        <v>-1494.616216324592</v>
      </c>
      <c r="BD1178" s="3">
        <v>0</v>
      </c>
      <c r="BE1178" s="3">
        <v>-11.043965294934804</v>
      </c>
      <c r="BF1178" s="3">
        <v>6.9704140477446179</v>
      </c>
      <c r="BG1178" s="3">
        <v>0</v>
      </c>
      <c r="BH1178" s="153">
        <f t="shared" si="273"/>
        <v>6.9704140477446179</v>
      </c>
      <c r="BI1178" s="153">
        <f t="shared" si="274"/>
        <v>11.043965294934804</v>
      </c>
      <c r="BJ1178" s="8">
        <f t="shared" si="275"/>
        <v>3.2331689922779829</v>
      </c>
      <c r="BK1178" s="8">
        <f t="shared" si="276"/>
        <v>0.59108492891350339</v>
      </c>
      <c r="BL1178" s="8">
        <f t="shared" si="277"/>
        <v>3.8242539211914863</v>
      </c>
      <c r="BM1178" s="8">
        <f t="shared" si="278"/>
        <v>8.2181800026550261E-2</v>
      </c>
      <c r="BN1178" s="7" t="str">
        <f t="shared" si="279"/>
        <v>O/S</v>
      </c>
      <c r="BO1178" s="9">
        <f t="shared" si="280"/>
        <v>0.59108492891350339</v>
      </c>
      <c r="BP1178" s="7" t="str">
        <f t="shared" si="281"/>
        <v>OK</v>
      </c>
      <c r="BQ1178" s="11">
        <f t="shared" si="282"/>
        <v>8.2923076923076913</v>
      </c>
      <c r="BR1178" s="10" t="str">
        <f t="shared" si="283"/>
        <v>-</v>
      </c>
      <c r="BS1178" s="9" t="str" cm="1">
        <f t="array" ref="BS1178">IF(BQ1178&lt;$K$45,"-",IF(BC1178&lt;0,_xll.Dce_5575_1121_SigmaCr1(AN1178,AG1178,$B$23,$D$23),"-"))</f>
        <v>-</v>
      </c>
      <c r="BT1178" s="10">
        <f t="shared" si="284"/>
        <v>0</v>
      </c>
      <c r="BU1178" s="7" t="str">
        <f t="shared" si="285"/>
        <v>OK</v>
      </c>
    </row>
    <row r="1179" spans="27:73">
      <c r="AA1179" s="6" t="s">
        <v>282</v>
      </c>
      <c r="AB1179" s="5" t="s">
        <v>283</v>
      </c>
      <c r="AC1179" s="5" t="s">
        <v>285</v>
      </c>
      <c r="AD1179" s="4">
        <v>13.12</v>
      </c>
      <c r="AE1179" s="4">
        <v>28</v>
      </c>
      <c r="AF1179" s="5">
        <v>114.3</v>
      </c>
      <c r="AG1179" s="5">
        <v>6.5000000000000009</v>
      </c>
      <c r="AH1179" s="6" t="str">
        <f t="shared" si="271"/>
        <v>114.3 x 6.5</v>
      </c>
      <c r="AI1179" s="11" cm="1">
        <f t="array" ref="AI1179">_xll.DCEPropSectPipe(AF1179, AG1179, "Area")</f>
        <v>2201.3139723703698</v>
      </c>
      <c r="AJ1179" s="151" cm="1">
        <f t="array" ref="AJ1179">_xll.DCEPropSectPipe(AF1179, AG1179, "Ix")</f>
        <v>3209265.3722516391</v>
      </c>
      <c r="AK1179" s="151" cm="1">
        <f t="array" ref="AK1179">_xll.DCEPropSectPipe(AF1179, AG1179, "W")</f>
        <v>56155.124623825708</v>
      </c>
      <c r="AL1179" s="151" cm="1">
        <f t="array" ref="AL1179">_xll.DCEPropSectPipe(AF1179, AG1179, "Sx")</f>
        <v>37813.500833333332</v>
      </c>
      <c r="AM1179" s="11">
        <f>2*Cal!AG1179</f>
        <v>13.000000000000002</v>
      </c>
      <c r="AN1179" s="11">
        <f t="shared" si="272"/>
        <v>53.9</v>
      </c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B1179" s="5" t="s">
        <v>296</v>
      </c>
      <c r="BC1179" s="3">
        <v>-1494.616216324592</v>
      </c>
      <c r="BD1179" s="3">
        <v>0</v>
      </c>
      <c r="BE1179" s="3">
        <v>-1.3374216015067459</v>
      </c>
      <c r="BF1179" s="3">
        <v>9.6788424313412058</v>
      </c>
      <c r="BG1179" s="3">
        <v>0</v>
      </c>
      <c r="BH1179" s="153">
        <f t="shared" si="273"/>
        <v>9.6788424313412058</v>
      </c>
      <c r="BI1179" s="153">
        <f t="shared" si="274"/>
        <v>1.3374216015067459</v>
      </c>
      <c r="BJ1179" s="8">
        <f t="shared" si="275"/>
        <v>3.2331689922779829</v>
      </c>
      <c r="BK1179" s="8">
        <f t="shared" si="276"/>
        <v>0.82075725363049823</v>
      </c>
      <c r="BL1179" s="8">
        <f t="shared" si="277"/>
        <v>4.0539262459084808</v>
      </c>
      <c r="BM1179" s="8">
        <f t="shared" si="278"/>
        <v>9.9521966676793007E-3</v>
      </c>
      <c r="BN1179" s="7" t="str">
        <f t="shared" si="279"/>
        <v>O/S</v>
      </c>
      <c r="BO1179" s="9">
        <f t="shared" si="280"/>
        <v>0.82075725363049834</v>
      </c>
      <c r="BP1179" s="7" t="str">
        <f t="shared" si="281"/>
        <v>OK</v>
      </c>
      <c r="BQ1179" s="11">
        <f t="shared" si="282"/>
        <v>8.2923076923076913</v>
      </c>
      <c r="BR1179" s="10" t="str">
        <f t="shared" si="283"/>
        <v>-</v>
      </c>
      <c r="BS1179" s="9" t="str" cm="1">
        <f t="array" ref="BS1179">IF(BQ1179&lt;$K$45,"-",IF(BC1179&lt;0,_xll.Dce_5575_1121_SigmaCr1(AN1179,AG1179,$B$23,$D$23),"-"))</f>
        <v>-</v>
      </c>
      <c r="BT1179" s="10">
        <f t="shared" si="284"/>
        <v>0</v>
      </c>
      <c r="BU1179" s="7" t="str">
        <f t="shared" si="285"/>
        <v>OK</v>
      </c>
    </row>
    <row r="1180" spans="27:73">
      <c r="AA1180" s="6" t="s">
        <v>282</v>
      </c>
      <c r="AB1180" s="5" t="s">
        <v>283</v>
      </c>
      <c r="AC1180" s="5" t="s">
        <v>285</v>
      </c>
      <c r="AD1180" s="4">
        <v>13.56</v>
      </c>
      <c r="AE1180" s="4">
        <v>28</v>
      </c>
      <c r="AF1180" s="5">
        <v>114.3</v>
      </c>
      <c r="AG1180" s="5">
        <v>6.5000000000000009</v>
      </c>
      <c r="AH1180" s="6" t="str">
        <f t="shared" si="271"/>
        <v>114.3 x 6.5</v>
      </c>
      <c r="AI1180" s="11" cm="1">
        <f t="array" ref="AI1180">_xll.DCEPropSectPipe(AF1180, AG1180, "Area")</f>
        <v>2201.3139723703698</v>
      </c>
      <c r="AJ1180" s="151" cm="1">
        <f t="array" ref="AJ1180">_xll.DCEPropSectPipe(AF1180, AG1180, "Ix")</f>
        <v>3209265.3722516391</v>
      </c>
      <c r="AK1180" s="151" cm="1">
        <f t="array" ref="AK1180">_xll.DCEPropSectPipe(AF1180, AG1180, "W")</f>
        <v>56155.124623825708</v>
      </c>
      <c r="AL1180" s="151" cm="1">
        <f t="array" ref="AL1180">_xll.DCEPropSectPipe(AF1180, AG1180, "Sx")</f>
        <v>37813.500833333332</v>
      </c>
      <c r="AM1180" s="11">
        <f>2*Cal!AG1180</f>
        <v>13.000000000000002</v>
      </c>
      <c r="AN1180" s="11">
        <f t="shared" si="272"/>
        <v>53.9</v>
      </c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B1180" s="5" t="s">
        <v>296</v>
      </c>
      <c r="BC1180" s="3">
        <v>-1494.616216324592</v>
      </c>
      <c r="BD1180" s="3">
        <v>0</v>
      </c>
      <c r="BE1180" s="3">
        <v>8.3691220919213123</v>
      </c>
      <c r="BF1180" s="3">
        <v>8.1406579490630211</v>
      </c>
      <c r="BG1180" s="3">
        <v>0</v>
      </c>
      <c r="BH1180" s="153">
        <f t="shared" si="273"/>
        <v>8.1406579490630211</v>
      </c>
      <c r="BI1180" s="153">
        <f t="shared" si="274"/>
        <v>8.3691220919213123</v>
      </c>
      <c r="BJ1180" s="8">
        <f t="shared" si="275"/>
        <v>3.2331689922779829</v>
      </c>
      <c r="BK1180" s="8">
        <f t="shared" si="276"/>
        <v>0.69032057380981526</v>
      </c>
      <c r="BL1180" s="8">
        <f t="shared" si="277"/>
        <v>3.923489566087798</v>
      </c>
      <c r="BM1180" s="8">
        <f t="shared" si="278"/>
        <v>6.2277406691191667E-2</v>
      </c>
      <c r="BN1180" s="7" t="str">
        <f t="shared" si="279"/>
        <v>O/S</v>
      </c>
      <c r="BO1180" s="9">
        <f t="shared" si="280"/>
        <v>0.69032057380981537</v>
      </c>
      <c r="BP1180" s="7" t="str">
        <f t="shared" si="281"/>
        <v>OK</v>
      </c>
      <c r="BQ1180" s="11">
        <f t="shared" si="282"/>
        <v>8.2923076923076913</v>
      </c>
      <c r="BR1180" s="10" t="str">
        <f t="shared" si="283"/>
        <v>-</v>
      </c>
      <c r="BS1180" s="9" t="str" cm="1">
        <f t="array" ref="BS1180">IF(BQ1180&lt;$K$45,"-",IF(BC1180&lt;0,_xll.Dce_5575_1121_SigmaCr1(AN1180,AG1180,$B$23,$D$23),"-"))</f>
        <v>-</v>
      </c>
      <c r="BT1180" s="10">
        <f t="shared" si="284"/>
        <v>0</v>
      </c>
      <c r="BU1180" s="7" t="str">
        <f t="shared" si="285"/>
        <v>OK</v>
      </c>
    </row>
    <row r="1181" spans="27:73">
      <c r="AA1181" s="6" t="s">
        <v>282</v>
      </c>
      <c r="AB1181" s="5" t="s">
        <v>283</v>
      </c>
      <c r="AC1181" s="5" t="s">
        <v>285</v>
      </c>
      <c r="AD1181" s="4">
        <v>14</v>
      </c>
      <c r="AE1181" s="4">
        <v>28</v>
      </c>
      <c r="AF1181" s="5">
        <v>114.3</v>
      </c>
      <c r="AG1181" s="5">
        <v>6.5000000000000009</v>
      </c>
      <c r="AH1181" s="6" t="str">
        <f t="shared" si="271"/>
        <v>114.3 x 6.5</v>
      </c>
      <c r="AI1181" s="11" cm="1">
        <f t="array" ref="AI1181">_xll.DCEPropSectPipe(AF1181, AG1181, "Area")</f>
        <v>2201.3139723703698</v>
      </c>
      <c r="AJ1181" s="151" cm="1">
        <f t="array" ref="AJ1181">_xll.DCEPropSectPipe(AF1181, AG1181, "Ix")</f>
        <v>3209265.3722516391</v>
      </c>
      <c r="AK1181" s="151" cm="1">
        <f t="array" ref="AK1181">_xll.DCEPropSectPipe(AF1181, AG1181, "W")</f>
        <v>56155.124623825708</v>
      </c>
      <c r="AL1181" s="151" cm="1">
        <f t="array" ref="AL1181">_xll.DCEPropSectPipe(AF1181, AG1181, "Sx")</f>
        <v>37813.500833333332</v>
      </c>
      <c r="AM1181" s="11">
        <f>2*Cal!AG1181</f>
        <v>13.000000000000002</v>
      </c>
      <c r="AN1181" s="11">
        <f t="shared" si="272"/>
        <v>53.9</v>
      </c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B1181" s="5" t="s">
        <v>296</v>
      </c>
      <c r="BC1181" s="3">
        <v>-1494.616216324592</v>
      </c>
      <c r="BD1181" s="3">
        <v>0</v>
      </c>
      <c r="BE1181" s="3">
        <v>18.075665785349372</v>
      </c>
      <c r="BF1181" s="3">
        <v>2.355860600910058</v>
      </c>
      <c r="BG1181" s="3">
        <v>0</v>
      </c>
      <c r="BH1181" s="153">
        <f t="shared" si="273"/>
        <v>2.355860600910058</v>
      </c>
      <c r="BI1181" s="153">
        <f t="shared" si="274"/>
        <v>18.075665785349372</v>
      </c>
      <c r="BJ1181" s="8">
        <f t="shared" si="275"/>
        <v>3.2331689922779829</v>
      </c>
      <c r="BK1181" s="8">
        <f t="shared" si="276"/>
        <v>0.19977488945145425</v>
      </c>
      <c r="BL1181" s="8">
        <f t="shared" si="277"/>
        <v>3.4329438817294373</v>
      </c>
      <c r="BM1181" s="8">
        <f t="shared" si="278"/>
        <v>0.13450701005006263</v>
      </c>
      <c r="BN1181" s="7" t="str">
        <f t="shared" si="279"/>
        <v>O/S</v>
      </c>
      <c r="BO1181" s="9">
        <f t="shared" si="280"/>
        <v>0.19977488945145427</v>
      </c>
      <c r="BP1181" s="7" t="str">
        <f t="shared" si="281"/>
        <v>OK</v>
      </c>
      <c r="BQ1181" s="11">
        <f t="shared" si="282"/>
        <v>8.2923076923076913</v>
      </c>
      <c r="BR1181" s="10" t="str">
        <f t="shared" si="283"/>
        <v>-</v>
      </c>
      <c r="BS1181" s="9" t="str" cm="1">
        <f t="array" ref="BS1181">IF(BQ1181&lt;$K$45,"-",IF(BC1181&lt;0,_xll.Dce_5575_1121_SigmaCr1(AN1181,AG1181,$B$23,$D$23),"-"))</f>
        <v>-</v>
      </c>
      <c r="BT1181" s="10">
        <f t="shared" si="284"/>
        <v>0</v>
      </c>
      <c r="BU1181" s="7" t="str">
        <f t="shared" si="285"/>
        <v>OK</v>
      </c>
    </row>
    <row r="1182" spans="27:73">
      <c r="AA1182" s="6" t="s">
        <v>282</v>
      </c>
      <c r="AB1182" s="5" t="s">
        <v>283</v>
      </c>
      <c r="AC1182" s="5" t="s">
        <v>285</v>
      </c>
      <c r="AD1182" s="4">
        <v>14</v>
      </c>
      <c r="AE1182" s="4">
        <v>28</v>
      </c>
      <c r="AF1182" s="5">
        <v>114.3</v>
      </c>
      <c r="AG1182" s="5">
        <v>6.5000000000000009</v>
      </c>
      <c r="AH1182" s="6" t="str">
        <f t="shared" si="271"/>
        <v>114.3 x 6.5</v>
      </c>
      <c r="AI1182" s="11" cm="1">
        <f t="array" ref="AI1182">_xll.DCEPropSectPipe(AF1182, AG1182, "Area")</f>
        <v>2201.3139723703698</v>
      </c>
      <c r="AJ1182" s="151" cm="1">
        <f t="array" ref="AJ1182">_xll.DCEPropSectPipe(AF1182, AG1182, "Ix")</f>
        <v>3209265.3722516391</v>
      </c>
      <c r="AK1182" s="151" cm="1">
        <f t="array" ref="AK1182">_xll.DCEPropSectPipe(AF1182, AG1182, "W")</f>
        <v>56155.124623825708</v>
      </c>
      <c r="AL1182" s="151" cm="1">
        <f t="array" ref="AL1182">_xll.DCEPropSectPipe(AF1182, AG1182, "Sx")</f>
        <v>37813.500833333332</v>
      </c>
      <c r="AM1182" s="11">
        <f>2*Cal!AG1182</f>
        <v>13.000000000000002</v>
      </c>
      <c r="AN1182" s="11">
        <f t="shared" si="272"/>
        <v>53.9</v>
      </c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B1182" s="5" t="s">
        <v>296</v>
      </c>
      <c r="BC1182" s="3">
        <v>-1494.6162163245915</v>
      </c>
      <c r="BD1182" s="3">
        <v>0</v>
      </c>
      <c r="BE1182" s="3">
        <v>-18.075665785349379</v>
      </c>
      <c r="BF1182" s="3">
        <v>2.3558606009099599</v>
      </c>
      <c r="BG1182" s="3">
        <v>0</v>
      </c>
      <c r="BH1182" s="153">
        <f t="shared" si="273"/>
        <v>2.3558606009099599</v>
      </c>
      <c r="BI1182" s="153">
        <f t="shared" si="274"/>
        <v>18.075665785349379</v>
      </c>
      <c r="BJ1182" s="8">
        <f t="shared" si="275"/>
        <v>3.233168992277982</v>
      </c>
      <c r="BK1182" s="8">
        <f t="shared" si="276"/>
        <v>0.19977488945144595</v>
      </c>
      <c r="BL1182" s="8">
        <f t="shared" si="277"/>
        <v>3.432943881729428</v>
      </c>
      <c r="BM1182" s="8">
        <f t="shared" si="278"/>
        <v>0.13450701005006269</v>
      </c>
      <c r="BN1182" s="7" t="str">
        <f t="shared" si="279"/>
        <v>O/S</v>
      </c>
      <c r="BO1182" s="9">
        <f t="shared" si="280"/>
        <v>0.199774889451446</v>
      </c>
      <c r="BP1182" s="7" t="str">
        <f t="shared" si="281"/>
        <v>OK</v>
      </c>
      <c r="BQ1182" s="11">
        <f t="shared" si="282"/>
        <v>8.2923076923076913</v>
      </c>
      <c r="BR1182" s="10" t="str">
        <f t="shared" si="283"/>
        <v>-</v>
      </c>
      <c r="BS1182" s="9" t="str" cm="1">
        <f t="array" ref="BS1182">IF(BQ1182&lt;$K$45,"-",IF(BC1182&lt;0,_xll.Dce_5575_1121_SigmaCr1(AN1182,AG1182,$B$23,$D$23),"-"))</f>
        <v>-</v>
      </c>
      <c r="BT1182" s="10">
        <f t="shared" si="284"/>
        <v>0</v>
      </c>
      <c r="BU1182" s="7" t="str">
        <f t="shared" si="285"/>
        <v>OK</v>
      </c>
    </row>
    <row r="1183" spans="27:73">
      <c r="AA1183" s="6" t="s">
        <v>282</v>
      </c>
      <c r="AB1183" s="5" t="s">
        <v>283</v>
      </c>
      <c r="AC1183" s="5" t="s">
        <v>285</v>
      </c>
      <c r="AD1183" s="4">
        <v>14.44</v>
      </c>
      <c r="AE1183" s="4">
        <v>28</v>
      </c>
      <c r="AF1183" s="5">
        <v>114.3</v>
      </c>
      <c r="AG1183" s="5">
        <v>6.5000000000000009</v>
      </c>
      <c r="AH1183" s="6" t="str">
        <f t="shared" si="271"/>
        <v>114.3 x 6.5</v>
      </c>
      <c r="AI1183" s="11" cm="1">
        <f t="array" ref="AI1183">_xll.DCEPropSectPipe(AF1183, AG1183, "Area")</f>
        <v>2201.3139723703698</v>
      </c>
      <c r="AJ1183" s="151" cm="1">
        <f t="array" ref="AJ1183">_xll.DCEPropSectPipe(AF1183, AG1183, "Ix")</f>
        <v>3209265.3722516391</v>
      </c>
      <c r="AK1183" s="151" cm="1">
        <f t="array" ref="AK1183">_xll.DCEPropSectPipe(AF1183, AG1183, "W")</f>
        <v>56155.124623825708</v>
      </c>
      <c r="AL1183" s="151" cm="1">
        <f t="array" ref="AL1183">_xll.DCEPropSectPipe(AF1183, AG1183, "Sx")</f>
        <v>37813.500833333332</v>
      </c>
      <c r="AM1183" s="11">
        <f>2*Cal!AG1183</f>
        <v>13.000000000000002</v>
      </c>
      <c r="AN1183" s="11">
        <f t="shared" si="272"/>
        <v>53.9</v>
      </c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B1183" s="5" t="s">
        <v>296</v>
      </c>
      <c r="BC1183" s="3">
        <v>-1494.6162163245915</v>
      </c>
      <c r="BD1183" s="3">
        <v>0</v>
      </c>
      <c r="BE1183" s="3">
        <v>-8.3691220919213212</v>
      </c>
      <c r="BF1183" s="3">
        <v>8.1406579490629269</v>
      </c>
      <c r="BG1183" s="3">
        <v>0</v>
      </c>
      <c r="BH1183" s="153">
        <f t="shared" si="273"/>
        <v>8.1406579490629269</v>
      </c>
      <c r="BI1183" s="153">
        <f t="shared" si="274"/>
        <v>8.3691220919213212</v>
      </c>
      <c r="BJ1183" s="8">
        <f t="shared" si="275"/>
        <v>3.233168992277982</v>
      </c>
      <c r="BK1183" s="8">
        <f t="shared" si="276"/>
        <v>0.69032057380980727</v>
      </c>
      <c r="BL1183" s="8">
        <f t="shared" si="277"/>
        <v>3.9234895660877891</v>
      </c>
      <c r="BM1183" s="8">
        <f t="shared" si="278"/>
        <v>6.2277406691191736E-2</v>
      </c>
      <c r="BN1183" s="7" t="str">
        <f t="shared" si="279"/>
        <v>O/S</v>
      </c>
      <c r="BO1183" s="9">
        <f t="shared" si="280"/>
        <v>0.69032057380980738</v>
      </c>
      <c r="BP1183" s="7" t="str">
        <f t="shared" si="281"/>
        <v>OK</v>
      </c>
      <c r="BQ1183" s="11">
        <f t="shared" si="282"/>
        <v>8.2923076923076913</v>
      </c>
      <c r="BR1183" s="10" t="str">
        <f t="shared" si="283"/>
        <v>-</v>
      </c>
      <c r="BS1183" s="9" t="str" cm="1">
        <f t="array" ref="BS1183">IF(BQ1183&lt;$K$45,"-",IF(BC1183&lt;0,_xll.Dce_5575_1121_SigmaCr1(AN1183,AG1183,$B$23,$D$23),"-"))</f>
        <v>-</v>
      </c>
      <c r="BT1183" s="10">
        <f t="shared" si="284"/>
        <v>0</v>
      </c>
      <c r="BU1183" s="7" t="str">
        <f t="shared" si="285"/>
        <v>OK</v>
      </c>
    </row>
    <row r="1184" spans="27:73">
      <c r="AA1184" s="6" t="s">
        <v>282</v>
      </c>
      <c r="AB1184" s="5" t="s">
        <v>283</v>
      </c>
      <c r="AC1184" s="5" t="s">
        <v>285</v>
      </c>
      <c r="AD1184" s="4">
        <v>14.88</v>
      </c>
      <c r="AE1184" s="4">
        <v>28</v>
      </c>
      <c r="AF1184" s="5">
        <v>114.3</v>
      </c>
      <c r="AG1184" s="5">
        <v>6.5000000000000009</v>
      </c>
      <c r="AH1184" s="6" t="str">
        <f t="shared" si="271"/>
        <v>114.3 x 6.5</v>
      </c>
      <c r="AI1184" s="11" cm="1">
        <f t="array" ref="AI1184">_xll.DCEPropSectPipe(AF1184, AG1184, "Area")</f>
        <v>2201.3139723703698</v>
      </c>
      <c r="AJ1184" s="151" cm="1">
        <f t="array" ref="AJ1184">_xll.DCEPropSectPipe(AF1184, AG1184, "Ix")</f>
        <v>3209265.3722516391</v>
      </c>
      <c r="AK1184" s="151" cm="1">
        <f t="array" ref="AK1184">_xll.DCEPropSectPipe(AF1184, AG1184, "W")</f>
        <v>56155.124623825708</v>
      </c>
      <c r="AL1184" s="151" cm="1">
        <f t="array" ref="AL1184">_xll.DCEPropSectPipe(AF1184, AG1184, "Sx")</f>
        <v>37813.500833333332</v>
      </c>
      <c r="AM1184" s="11">
        <f>2*Cal!AG1184</f>
        <v>13.000000000000002</v>
      </c>
      <c r="AN1184" s="11">
        <f t="shared" si="272"/>
        <v>53.9</v>
      </c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B1184" s="5" t="s">
        <v>296</v>
      </c>
      <c r="BC1184" s="3">
        <v>-1494.6162163245915</v>
      </c>
      <c r="BD1184" s="3">
        <v>0</v>
      </c>
      <c r="BE1184" s="3">
        <v>1.3374216015067373</v>
      </c>
      <c r="BF1184" s="3">
        <v>9.678842431341117</v>
      </c>
      <c r="BG1184" s="3">
        <v>0</v>
      </c>
      <c r="BH1184" s="153">
        <f t="shared" si="273"/>
        <v>9.678842431341117</v>
      </c>
      <c r="BI1184" s="153">
        <f t="shared" si="274"/>
        <v>1.3374216015067373</v>
      </c>
      <c r="BJ1184" s="8">
        <f t="shared" si="275"/>
        <v>3.233168992277982</v>
      </c>
      <c r="BK1184" s="8">
        <f t="shared" si="276"/>
        <v>0.82075725363049068</v>
      </c>
      <c r="BL1184" s="8">
        <f t="shared" si="277"/>
        <v>4.0539262459084728</v>
      </c>
      <c r="BM1184" s="8">
        <f t="shared" si="278"/>
        <v>9.9521966676792348E-3</v>
      </c>
      <c r="BN1184" s="7" t="str">
        <f t="shared" si="279"/>
        <v>O/S</v>
      </c>
      <c r="BO1184" s="9">
        <f t="shared" si="280"/>
        <v>0.82075725363049079</v>
      </c>
      <c r="BP1184" s="7" t="str">
        <f t="shared" si="281"/>
        <v>OK</v>
      </c>
      <c r="BQ1184" s="11">
        <f t="shared" si="282"/>
        <v>8.2923076923076913</v>
      </c>
      <c r="BR1184" s="10" t="str">
        <f t="shared" si="283"/>
        <v>-</v>
      </c>
      <c r="BS1184" s="9" t="str" cm="1">
        <f t="array" ref="BS1184">IF(BQ1184&lt;$K$45,"-",IF(BC1184&lt;0,_xll.Dce_5575_1121_SigmaCr1(AN1184,AG1184,$B$23,$D$23),"-"))</f>
        <v>-</v>
      </c>
      <c r="BT1184" s="10">
        <f t="shared" si="284"/>
        <v>0</v>
      </c>
      <c r="BU1184" s="7" t="str">
        <f t="shared" si="285"/>
        <v>OK</v>
      </c>
    </row>
    <row r="1185" spans="27:73">
      <c r="AA1185" s="6" t="s">
        <v>282</v>
      </c>
      <c r="AB1185" s="5" t="s">
        <v>283</v>
      </c>
      <c r="AC1185" s="5" t="s">
        <v>285</v>
      </c>
      <c r="AD1185" s="4">
        <v>15.31</v>
      </c>
      <c r="AE1185" s="4">
        <v>28</v>
      </c>
      <c r="AF1185" s="5">
        <v>114.3</v>
      </c>
      <c r="AG1185" s="5">
        <v>6.5000000000000009</v>
      </c>
      <c r="AH1185" s="6" t="str">
        <f t="shared" si="271"/>
        <v>114.3 x 6.5</v>
      </c>
      <c r="AI1185" s="11" cm="1">
        <f t="array" ref="AI1185">_xll.DCEPropSectPipe(AF1185, AG1185, "Area")</f>
        <v>2201.3139723703698</v>
      </c>
      <c r="AJ1185" s="151" cm="1">
        <f t="array" ref="AJ1185">_xll.DCEPropSectPipe(AF1185, AG1185, "Ix")</f>
        <v>3209265.3722516391</v>
      </c>
      <c r="AK1185" s="151" cm="1">
        <f t="array" ref="AK1185">_xll.DCEPropSectPipe(AF1185, AG1185, "W")</f>
        <v>56155.124623825708</v>
      </c>
      <c r="AL1185" s="151" cm="1">
        <f t="array" ref="AL1185">_xll.DCEPropSectPipe(AF1185, AG1185, "Sx")</f>
        <v>37813.500833333332</v>
      </c>
      <c r="AM1185" s="11">
        <f>2*Cal!AG1185</f>
        <v>13.000000000000002</v>
      </c>
      <c r="AN1185" s="11">
        <f t="shared" si="272"/>
        <v>53.9</v>
      </c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B1185" s="5" t="s">
        <v>296</v>
      </c>
      <c r="BC1185" s="3">
        <v>-1494.6162163245915</v>
      </c>
      <c r="BD1185" s="3">
        <v>0</v>
      </c>
      <c r="BE1185" s="3">
        <v>11.043965294934797</v>
      </c>
      <c r="BF1185" s="3">
        <v>6.9704140477445318</v>
      </c>
      <c r="BG1185" s="3">
        <v>0</v>
      </c>
      <c r="BH1185" s="153">
        <f t="shared" si="273"/>
        <v>6.9704140477445318</v>
      </c>
      <c r="BI1185" s="153">
        <f t="shared" si="274"/>
        <v>11.043965294934797</v>
      </c>
      <c r="BJ1185" s="8">
        <f t="shared" si="275"/>
        <v>3.233168992277982</v>
      </c>
      <c r="BK1185" s="8">
        <f t="shared" si="276"/>
        <v>0.59108492891349607</v>
      </c>
      <c r="BL1185" s="8">
        <f t="shared" si="277"/>
        <v>3.8242539211914783</v>
      </c>
      <c r="BM1185" s="8">
        <f t="shared" si="278"/>
        <v>8.218180002655022E-2</v>
      </c>
      <c r="BN1185" s="7" t="str">
        <f t="shared" si="279"/>
        <v>O/S</v>
      </c>
      <c r="BO1185" s="9">
        <f t="shared" si="280"/>
        <v>0.59108492891349618</v>
      </c>
      <c r="BP1185" s="7" t="str">
        <f t="shared" si="281"/>
        <v>OK</v>
      </c>
      <c r="BQ1185" s="11">
        <f t="shared" si="282"/>
        <v>8.2923076923076913</v>
      </c>
      <c r="BR1185" s="10" t="str">
        <f t="shared" si="283"/>
        <v>-</v>
      </c>
      <c r="BS1185" s="9" t="str" cm="1">
        <f t="array" ref="BS1185">IF(BQ1185&lt;$K$45,"-",IF(BC1185&lt;0,_xll.Dce_5575_1121_SigmaCr1(AN1185,AG1185,$B$23,$D$23),"-"))</f>
        <v>-</v>
      </c>
      <c r="BT1185" s="10">
        <f t="shared" si="284"/>
        <v>0</v>
      </c>
      <c r="BU1185" s="7" t="str">
        <f t="shared" si="285"/>
        <v>OK</v>
      </c>
    </row>
    <row r="1186" spans="27:73">
      <c r="AA1186" s="6" t="s">
        <v>282</v>
      </c>
      <c r="AB1186" s="5" t="s">
        <v>283</v>
      </c>
      <c r="AC1186" s="5" t="s">
        <v>285</v>
      </c>
      <c r="AD1186" s="4">
        <v>15.75</v>
      </c>
      <c r="AE1186" s="4">
        <v>28</v>
      </c>
      <c r="AF1186" s="5">
        <v>114.3</v>
      </c>
      <c r="AG1186" s="5">
        <v>6.5000000000000009</v>
      </c>
      <c r="AH1186" s="6" t="str">
        <f t="shared" si="271"/>
        <v>114.3 x 6.5</v>
      </c>
      <c r="AI1186" s="11" cm="1">
        <f t="array" ref="AI1186">_xll.DCEPropSectPipe(AF1186, AG1186, "Area")</f>
        <v>2201.3139723703698</v>
      </c>
      <c r="AJ1186" s="151" cm="1">
        <f t="array" ref="AJ1186">_xll.DCEPropSectPipe(AF1186, AG1186, "Ix")</f>
        <v>3209265.3722516391</v>
      </c>
      <c r="AK1186" s="151" cm="1">
        <f t="array" ref="AK1186">_xll.DCEPropSectPipe(AF1186, AG1186, "W")</f>
        <v>56155.124623825708</v>
      </c>
      <c r="AL1186" s="151" cm="1">
        <f t="array" ref="AL1186">_xll.DCEPropSectPipe(AF1186, AG1186, "Sx")</f>
        <v>37813.500833333332</v>
      </c>
      <c r="AM1186" s="11">
        <f>2*Cal!AG1186</f>
        <v>13.000000000000002</v>
      </c>
      <c r="AN1186" s="11">
        <f t="shared" si="272"/>
        <v>53.9</v>
      </c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B1186" s="5" t="s">
        <v>296</v>
      </c>
      <c r="BC1186" s="3">
        <v>-1494.6162163245915</v>
      </c>
      <c r="BD1186" s="3">
        <v>0</v>
      </c>
      <c r="BE1186" s="3">
        <v>20.750508988362853</v>
      </c>
      <c r="BF1186" s="3">
        <v>1.5372798273171043E-2</v>
      </c>
      <c r="BG1186" s="3">
        <v>0</v>
      </c>
      <c r="BH1186" s="153">
        <f t="shared" si="273"/>
        <v>1.5372798273171043E-2</v>
      </c>
      <c r="BI1186" s="153">
        <f t="shared" si="274"/>
        <v>20.750508988362853</v>
      </c>
      <c r="BJ1186" s="8">
        <f t="shared" si="275"/>
        <v>3.233168992277982</v>
      </c>
      <c r="BK1186" s="8">
        <f t="shared" si="276"/>
        <v>1.3035996588235744E-3</v>
      </c>
      <c r="BL1186" s="8">
        <f t="shared" si="277"/>
        <v>3.2344725919368056</v>
      </c>
      <c r="BM1186" s="8">
        <f t="shared" si="278"/>
        <v>0.15441140338542117</v>
      </c>
      <c r="BN1186" s="7" t="str">
        <f t="shared" si="279"/>
        <v>O/S</v>
      </c>
      <c r="BO1186" s="9">
        <f t="shared" si="280"/>
        <v>1.3035996588235746E-3</v>
      </c>
      <c r="BP1186" s="7" t="str">
        <f t="shared" si="281"/>
        <v>OK</v>
      </c>
      <c r="BQ1186" s="11">
        <f t="shared" si="282"/>
        <v>8.2923076923076913</v>
      </c>
      <c r="BR1186" s="10" t="str">
        <f t="shared" si="283"/>
        <v>-</v>
      </c>
      <c r="BS1186" s="9" t="str" cm="1">
        <f t="array" ref="BS1186">IF(BQ1186&lt;$K$45,"-",IF(BC1186&lt;0,_xll.Dce_5575_1121_SigmaCr1(AN1186,AG1186,$B$23,$D$23),"-"))</f>
        <v>-</v>
      </c>
      <c r="BT1186" s="10">
        <f t="shared" si="284"/>
        <v>0</v>
      </c>
      <c r="BU1186" s="7" t="str">
        <f t="shared" si="285"/>
        <v>OK</v>
      </c>
    </row>
    <row r="1187" spans="27:73">
      <c r="AA1187" s="6" t="s">
        <v>282</v>
      </c>
      <c r="AB1187" s="5" t="s">
        <v>283</v>
      </c>
      <c r="AC1187" s="5" t="s">
        <v>285</v>
      </c>
      <c r="AD1187" s="4">
        <v>15.75</v>
      </c>
      <c r="AE1187" s="4">
        <v>28</v>
      </c>
      <c r="AF1187" s="5">
        <v>114.3</v>
      </c>
      <c r="AG1187" s="5">
        <v>6.5000000000000009</v>
      </c>
      <c r="AH1187" s="6" t="str">
        <f t="shared" si="271"/>
        <v>114.3 x 6.5</v>
      </c>
      <c r="AI1187" s="11" cm="1">
        <f t="array" ref="AI1187">_xll.DCEPropSectPipe(AF1187, AG1187, "Area")</f>
        <v>2201.3139723703698</v>
      </c>
      <c r="AJ1187" s="151" cm="1">
        <f t="array" ref="AJ1187">_xll.DCEPropSectPipe(AF1187, AG1187, "Ix")</f>
        <v>3209265.3722516391</v>
      </c>
      <c r="AK1187" s="151" cm="1">
        <f t="array" ref="AK1187">_xll.DCEPropSectPipe(AF1187, AG1187, "W")</f>
        <v>56155.124623825708</v>
      </c>
      <c r="AL1187" s="151" cm="1">
        <f t="array" ref="AL1187">_xll.DCEPropSectPipe(AF1187, AG1187, "Sx")</f>
        <v>37813.500833333332</v>
      </c>
      <c r="AM1187" s="11">
        <f>2*Cal!AG1187</f>
        <v>13.000000000000002</v>
      </c>
      <c r="AN1187" s="11">
        <f t="shared" si="272"/>
        <v>53.9</v>
      </c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B1187" s="5" t="s">
        <v>296</v>
      </c>
      <c r="BC1187" s="3">
        <v>-1300.5761006402809</v>
      </c>
      <c r="BD1187" s="3">
        <v>0</v>
      </c>
      <c r="BE1187" s="3">
        <v>-20.287813221530101</v>
      </c>
      <c r="BF1187" s="3">
        <v>1.5372798273253437E-2</v>
      </c>
      <c r="BG1187" s="3">
        <v>0</v>
      </c>
      <c r="BH1187" s="153">
        <f t="shared" si="273"/>
        <v>1.5372798273253437E-2</v>
      </c>
      <c r="BI1187" s="153">
        <f t="shared" si="274"/>
        <v>20.287813221530101</v>
      </c>
      <c r="BJ1187" s="8">
        <f t="shared" si="275"/>
        <v>2.813419441566364</v>
      </c>
      <c r="BK1187" s="8">
        <f t="shared" si="276"/>
        <v>1.3035996588305612E-3</v>
      </c>
      <c r="BL1187" s="8">
        <f t="shared" si="277"/>
        <v>2.8147230412251947</v>
      </c>
      <c r="BM1187" s="8">
        <f t="shared" si="278"/>
        <v>0.15096833108597993</v>
      </c>
      <c r="BN1187" s="7" t="str">
        <f t="shared" si="279"/>
        <v>O/S</v>
      </c>
      <c r="BO1187" s="9">
        <f t="shared" si="280"/>
        <v>1.3035996588305614E-3</v>
      </c>
      <c r="BP1187" s="7" t="str">
        <f t="shared" si="281"/>
        <v>OK</v>
      </c>
      <c r="BQ1187" s="11">
        <f t="shared" si="282"/>
        <v>8.2923076923076913</v>
      </c>
      <c r="BR1187" s="10" t="str">
        <f t="shared" si="283"/>
        <v>-</v>
      </c>
      <c r="BS1187" s="9" t="str" cm="1">
        <f t="array" ref="BS1187">IF(BQ1187&lt;$K$45,"-",IF(BC1187&lt;0,_xll.Dce_5575_1121_SigmaCr1(AN1187,AG1187,$B$23,$D$23),"-"))</f>
        <v>-</v>
      </c>
      <c r="BT1187" s="10">
        <f t="shared" si="284"/>
        <v>0</v>
      </c>
      <c r="BU1187" s="7" t="str">
        <f t="shared" si="285"/>
        <v>OK</v>
      </c>
    </row>
    <row r="1188" spans="27:73">
      <c r="AA1188" s="6" t="s">
        <v>282</v>
      </c>
      <c r="AB1188" s="5" t="s">
        <v>283</v>
      </c>
      <c r="AC1188" s="5" t="s">
        <v>285</v>
      </c>
      <c r="AD1188" s="4">
        <v>16.190000000000001</v>
      </c>
      <c r="AE1188" s="4">
        <v>28</v>
      </c>
      <c r="AF1188" s="5">
        <v>114.3</v>
      </c>
      <c r="AG1188" s="5">
        <v>6.5000000000000009</v>
      </c>
      <c r="AH1188" s="6" t="str">
        <f t="shared" si="271"/>
        <v>114.3 x 6.5</v>
      </c>
      <c r="AI1188" s="11" cm="1">
        <f t="array" ref="AI1188">_xll.DCEPropSectPipe(AF1188, AG1188, "Area")</f>
        <v>2201.3139723703698</v>
      </c>
      <c r="AJ1188" s="151" cm="1">
        <f t="array" ref="AJ1188">_xll.DCEPropSectPipe(AF1188, AG1188, "Ix")</f>
        <v>3209265.3722516391</v>
      </c>
      <c r="AK1188" s="151" cm="1">
        <f t="array" ref="AK1188">_xll.DCEPropSectPipe(AF1188, AG1188, "W")</f>
        <v>56155.124623825708</v>
      </c>
      <c r="AL1188" s="151" cm="1">
        <f t="array" ref="AL1188">_xll.DCEPropSectPipe(AF1188, AG1188, "Sx")</f>
        <v>37813.500833333332</v>
      </c>
      <c r="AM1188" s="11">
        <f>2*Cal!AG1188</f>
        <v>13.000000000000002</v>
      </c>
      <c r="AN1188" s="11">
        <f t="shared" si="272"/>
        <v>53.9</v>
      </c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B1188" s="5" t="s">
        <v>296</v>
      </c>
      <c r="BC1188" s="3">
        <v>-1300.5761006402809</v>
      </c>
      <c r="BD1188" s="3">
        <v>0</v>
      </c>
      <c r="BE1188" s="3">
        <v>-10.581269528102045</v>
      </c>
      <c r="BF1188" s="3">
        <v>6.7679846497552845</v>
      </c>
      <c r="BG1188" s="3">
        <v>0</v>
      </c>
      <c r="BH1188" s="153">
        <f t="shared" si="273"/>
        <v>6.7679846497552845</v>
      </c>
      <c r="BI1188" s="153">
        <f t="shared" si="274"/>
        <v>10.581269528102045</v>
      </c>
      <c r="BJ1188" s="8">
        <f t="shared" si="275"/>
        <v>2.813419441566364</v>
      </c>
      <c r="BK1188" s="8">
        <f t="shared" si="276"/>
        <v>0.5739190955066279</v>
      </c>
      <c r="BL1188" s="8">
        <f t="shared" si="277"/>
        <v>3.387338537072992</v>
      </c>
      <c r="BM1188" s="8">
        <f t="shared" si="278"/>
        <v>7.8738727727108951E-2</v>
      </c>
      <c r="BN1188" s="7" t="str">
        <f t="shared" si="279"/>
        <v>O/S</v>
      </c>
      <c r="BO1188" s="9">
        <f t="shared" si="280"/>
        <v>0.57391909550662801</v>
      </c>
      <c r="BP1188" s="7" t="str">
        <f t="shared" si="281"/>
        <v>OK</v>
      </c>
      <c r="BQ1188" s="11">
        <f t="shared" si="282"/>
        <v>8.2923076923076913</v>
      </c>
      <c r="BR1188" s="10" t="str">
        <f t="shared" si="283"/>
        <v>-</v>
      </c>
      <c r="BS1188" s="9" t="str" cm="1">
        <f t="array" ref="BS1188">IF(BQ1188&lt;$K$45,"-",IF(BC1188&lt;0,_xll.Dce_5575_1121_SigmaCr1(AN1188,AG1188,$B$23,$D$23),"-"))</f>
        <v>-</v>
      </c>
      <c r="BT1188" s="10">
        <f t="shared" si="284"/>
        <v>0</v>
      </c>
      <c r="BU1188" s="7" t="str">
        <f t="shared" si="285"/>
        <v>OK</v>
      </c>
    </row>
    <row r="1189" spans="27:73">
      <c r="AA1189" s="6" t="s">
        <v>282</v>
      </c>
      <c r="AB1189" s="5" t="s">
        <v>283</v>
      </c>
      <c r="AC1189" s="5" t="s">
        <v>285</v>
      </c>
      <c r="AD1189" s="4">
        <v>16.62</v>
      </c>
      <c r="AE1189" s="4">
        <v>28</v>
      </c>
      <c r="AF1189" s="5">
        <v>114.3</v>
      </c>
      <c r="AG1189" s="5">
        <v>6.5000000000000009</v>
      </c>
      <c r="AH1189" s="6" t="str">
        <f t="shared" si="271"/>
        <v>114.3 x 6.5</v>
      </c>
      <c r="AI1189" s="11" cm="1">
        <f t="array" ref="AI1189">_xll.DCEPropSectPipe(AF1189, AG1189, "Area")</f>
        <v>2201.3139723703698</v>
      </c>
      <c r="AJ1189" s="151" cm="1">
        <f t="array" ref="AJ1189">_xll.DCEPropSectPipe(AF1189, AG1189, "Ix")</f>
        <v>3209265.3722516391</v>
      </c>
      <c r="AK1189" s="151" cm="1">
        <f t="array" ref="AK1189">_xll.DCEPropSectPipe(AF1189, AG1189, "W")</f>
        <v>56155.124623825708</v>
      </c>
      <c r="AL1189" s="151" cm="1">
        <f t="array" ref="AL1189">_xll.DCEPropSectPipe(AF1189, AG1189, "Sx")</f>
        <v>37813.500833333332</v>
      </c>
      <c r="AM1189" s="11">
        <f>2*Cal!AG1189</f>
        <v>13.000000000000002</v>
      </c>
      <c r="AN1189" s="11">
        <f t="shared" si="272"/>
        <v>53.9</v>
      </c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B1189" s="5" t="s">
        <v>296</v>
      </c>
      <c r="BC1189" s="3">
        <v>-1300.5761006402809</v>
      </c>
      <c r="BD1189" s="3">
        <v>0</v>
      </c>
      <c r="BE1189" s="3">
        <v>-0.87472583467398479</v>
      </c>
      <c r="BF1189" s="3">
        <v>9.2739836353625407</v>
      </c>
      <c r="BG1189" s="3">
        <v>0</v>
      </c>
      <c r="BH1189" s="153">
        <f t="shared" si="273"/>
        <v>9.2739836353625407</v>
      </c>
      <c r="BI1189" s="153">
        <f t="shared" si="274"/>
        <v>0.87472583467398479</v>
      </c>
      <c r="BJ1189" s="8">
        <f t="shared" si="275"/>
        <v>2.813419441566364</v>
      </c>
      <c r="BK1189" s="8">
        <f t="shared" si="276"/>
        <v>0.78642558681674746</v>
      </c>
      <c r="BL1189" s="8">
        <f t="shared" si="277"/>
        <v>3.5998450283831116</v>
      </c>
      <c r="BM1189" s="8">
        <f t="shared" si="278"/>
        <v>6.5091243682379799E-3</v>
      </c>
      <c r="BN1189" s="7" t="str">
        <f t="shared" si="279"/>
        <v>O/S</v>
      </c>
      <c r="BO1189" s="9">
        <f t="shared" si="280"/>
        <v>0.78642558681674757</v>
      </c>
      <c r="BP1189" s="7" t="str">
        <f t="shared" si="281"/>
        <v>OK</v>
      </c>
      <c r="BQ1189" s="11">
        <f t="shared" si="282"/>
        <v>8.2923076923076913</v>
      </c>
      <c r="BR1189" s="10" t="str">
        <f t="shared" si="283"/>
        <v>-</v>
      </c>
      <c r="BS1189" s="9" t="str" cm="1">
        <f t="array" ref="BS1189">IF(BQ1189&lt;$K$45,"-",IF(BC1189&lt;0,_xll.Dce_5575_1121_SigmaCr1(AN1189,AG1189,$B$23,$D$23),"-"))</f>
        <v>-</v>
      </c>
      <c r="BT1189" s="10">
        <f t="shared" si="284"/>
        <v>0</v>
      </c>
      <c r="BU1189" s="7" t="str">
        <f t="shared" si="285"/>
        <v>OK</v>
      </c>
    </row>
    <row r="1190" spans="27:73">
      <c r="AA1190" s="6" t="s">
        <v>282</v>
      </c>
      <c r="AB1190" s="5" t="s">
        <v>283</v>
      </c>
      <c r="AC1190" s="5" t="s">
        <v>285</v>
      </c>
      <c r="AD1190" s="4">
        <v>17.059999999999999</v>
      </c>
      <c r="AE1190" s="4">
        <v>28</v>
      </c>
      <c r="AF1190" s="5">
        <v>114.3</v>
      </c>
      <c r="AG1190" s="5">
        <v>6.5000000000000009</v>
      </c>
      <c r="AH1190" s="6" t="str">
        <f t="shared" si="271"/>
        <v>114.3 x 6.5</v>
      </c>
      <c r="AI1190" s="11" cm="1">
        <f t="array" ref="AI1190">_xll.DCEPropSectPipe(AF1190, AG1190, "Area")</f>
        <v>2201.3139723703698</v>
      </c>
      <c r="AJ1190" s="151" cm="1">
        <f t="array" ref="AJ1190">_xll.DCEPropSectPipe(AF1190, AG1190, "Ix")</f>
        <v>3209265.3722516391</v>
      </c>
      <c r="AK1190" s="151" cm="1">
        <f t="array" ref="AK1190">_xll.DCEPropSectPipe(AF1190, AG1190, "W")</f>
        <v>56155.124623825708</v>
      </c>
      <c r="AL1190" s="151" cm="1">
        <f t="array" ref="AL1190">_xll.DCEPropSectPipe(AF1190, AG1190, "Sx")</f>
        <v>37813.500833333332</v>
      </c>
      <c r="AM1190" s="11">
        <f>2*Cal!AG1190</f>
        <v>13.000000000000002</v>
      </c>
      <c r="AN1190" s="11">
        <f t="shared" si="272"/>
        <v>53.9</v>
      </c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B1190" s="5" t="s">
        <v>296</v>
      </c>
      <c r="BC1190" s="3">
        <v>-1300.5761006402809</v>
      </c>
      <c r="BD1190" s="3">
        <v>0</v>
      </c>
      <c r="BE1190" s="3">
        <v>8.8318178587540732</v>
      </c>
      <c r="BF1190" s="3">
        <v>7.5333697550950207</v>
      </c>
      <c r="BG1190" s="3">
        <v>0</v>
      </c>
      <c r="BH1190" s="153">
        <f t="shared" si="273"/>
        <v>7.5333697550950207</v>
      </c>
      <c r="BI1190" s="153">
        <f t="shared" si="274"/>
        <v>8.8318178587540732</v>
      </c>
      <c r="BJ1190" s="8">
        <f t="shared" si="275"/>
        <v>2.813419441566364</v>
      </c>
      <c r="BK1190" s="8">
        <f t="shared" si="276"/>
        <v>0.63882307358918899</v>
      </c>
      <c r="BL1190" s="8">
        <f t="shared" si="277"/>
        <v>3.4522425151555529</v>
      </c>
      <c r="BM1190" s="8">
        <f t="shared" si="278"/>
        <v>6.5720478990632991E-2</v>
      </c>
      <c r="BN1190" s="7" t="str">
        <f t="shared" si="279"/>
        <v>O/S</v>
      </c>
      <c r="BO1190" s="9">
        <f t="shared" si="280"/>
        <v>0.63882307358918911</v>
      </c>
      <c r="BP1190" s="7" t="str">
        <f t="shared" si="281"/>
        <v>OK</v>
      </c>
      <c r="BQ1190" s="11">
        <f t="shared" si="282"/>
        <v>8.2923076923076913</v>
      </c>
      <c r="BR1190" s="10" t="str">
        <f t="shared" si="283"/>
        <v>-</v>
      </c>
      <c r="BS1190" s="9" t="str" cm="1">
        <f t="array" ref="BS1190">IF(BQ1190&lt;$K$45,"-",IF(BC1190&lt;0,_xll.Dce_5575_1121_SigmaCr1(AN1190,AG1190,$B$23,$D$23),"-"))</f>
        <v>-</v>
      </c>
      <c r="BT1190" s="10">
        <f t="shared" si="284"/>
        <v>0</v>
      </c>
      <c r="BU1190" s="7" t="str">
        <f t="shared" si="285"/>
        <v>OK</v>
      </c>
    </row>
    <row r="1191" spans="27:73">
      <c r="AA1191" s="6" t="s">
        <v>282</v>
      </c>
      <c r="AB1191" s="5" t="s">
        <v>283</v>
      </c>
      <c r="AC1191" s="5" t="s">
        <v>285</v>
      </c>
      <c r="AD1191" s="4">
        <v>17.5</v>
      </c>
      <c r="AE1191" s="4">
        <v>28</v>
      </c>
      <c r="AF1191" s="5">
        <v>114.3</v>
      </c>
      <c r="AG1191" s="5">
        <v>6.5000000000000009</v>
      </c>
      <c r="AH1191" s="6" t="str">
        <f t="shared" si="271"/>
        <v>114.3 x 6.5</v>
      </c>
      <c r="AI1191" s="11" cm="1">
        <f t="array" ref="AI1191">_xll.DCEPropSectPipe(AF1191, AG1191, "Area")</f>
        <v>2201.3139723703698</v>
      </c>
      <c r="AJ1191" s="151" cm="1">
        <f t="array" ref="AJ1191">_xll.DCEPropSectPipe(AF1191, AG1191, "Ix")</f>
        <v>3209265.3722516391</v>
      </c>
      <c r="AK1191" s="151" cm="1">
        <f t="array" ref="AK1191">_xll.DCEPropSectPipe(AF1191, AG1191, "W")</f>
        <v>56155.124623825708</v>
      </c>
      <c r="AL1191" s="151" cm="1">
        <f t="array" ref="AL1191">_xll.DCEPropSectPipe(AF1191, AG1191, "Sx")</f>
        <v>37813.500833333332</v>
      </c>
      <c r="AM1191" s="11">
        <f>2*Cal!AG1191</f>
        <v>13.000000000000002</v>
      </c>
      <c r="AN1191" s="11">
        <f t="shared" si="272"/>
        <v>53.9</v>
      </c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B1191" s="5" t="s">
        <v>296</v>
      </c>
      <c r="BC1191" s="3">
        <v>-1300.5761006402809</v>
      </c>
      <c r="BD1191" s="3">
        <v>0</v>
      </c>
      <c r="BE1191" s="3">
        <v>18.538361552182135</v>
      </c>
      <c r="BF1191" s="3">
        <v>1.5461430089527257</v>
      </c>
      <c r="BG1191" s="3">
        <v>0</v>
      </c>
      <c r="BH1191" s="153">
        <f t="shared" si="273"/>
        <v>1.5461430089527257</v>
      </c>
      <c r="BI1191" s="153">
        <f t="shared" si="274"/>
        <v>18.538361552182135</v>
      </c>
      <c r="BJ1191" s="8">
        <f t="shared" si="275"/>
        <v>2.813419441566364</v>
      </c>
      <c r="BK1191" s="8">
        <f t="shared" si="276"/>
        <v>0.13111155582395262</v>
      </c>
      <c r="BL1191" s="8">
        <f t="shared" si="277"/>
        <v>2.9445309973903164</v>
      </c>
      <c r="BM1191" s="8">
        <f t="shared" si="278"/>
        <v>0.13795008234950398</v>
      </c>
      <c r="BN1191" s="7" t="str">
        <f t="shared" si="279"/>
        <v>O/S</v>
      </c>
      <c r="BO1191" s="9">
        <f t="shared" si="280"/>
        <v>0.13111155582395265</v>
      </c>
      <c r="BP1191" s="7" t="str">
        <f t="shared" si="281"/>
        <v>OK</v>
      </c>
      <c r="BQ1191" s="11">
        <f t="shared" si="282"/>
        <v>8.2923076923076913</v>
      </c>
      <c r="BR1191" s="10" t="str">
        <f t="shared" si="283"/>
        <v>-</v>
      </c>
      <c r="BS1191" s="9" t="str" cm="1">
        <f t="array" ref="BS1191">IF(BQ1191&lt;$K$45,"-",IF(BC1191&lt;0,_xll.Dce_5575_1121_SigmaCr1(AN1191,AG1191,$B$23,$D$23),"-"))</f>
        <v>-</v>
      </c>
      <c r="BT1191" s="10">
        <f t="shared" si="284"/>
        <v>0</v>
      </c>
      <c r="BU1191" s="7" t="str">
        <f t="shared" si="285"/>
        <v>OK</v>
      </c>
    </row>
    <row r="1192" spans="27:73">
      <c r="AA1192" s="6" t="s">
        <v>282</v>
      </c>
      <c r="AB1192" s="5" t="s">
        <v>283</v>
      </c>
      <c r="AC1192" s="5" t="s">
        <v>285</v>
      </c>
      <c r="AD1192" s="4">
        <v>17.5</v>
      </c>
      <c r="AE1192" s="4">
        <v>28</v>
      </c>
      <c r="AF1192" s="5">
        <v>114.3</v>
      </c>
      <c r="AG1192" s="5">
        <v>6.5000000000000009</v>
      </c>
      <c r="AH1192" s="6" t="str">
        <f t="shared" si="271"/>
        <v>114.3 x 6.5</v>
      </c>
      <c r="AI1192" s="11" cm="1">
        <f t="array" ref="AI1192">_xll.DCEPropSectPipe(AF1192, AG1192, "Area")</f>
        <v>2201.3139723703698</v>
      </c>
      <c r="AJ1192" s="151" cm="1">
        <f t="array" ref="AJ1192">_xll.DCEPropSectPipe(AF1192, AG1192, "Ix")</f>
        <v>3209265.3722516391</v>
      </c>
      <c r="AK1192" s="151" cm="1">
        <f t="array" ref="AK1192">_xll.DCEPropSectPipe(AF1192, AG1192, "W")</f>
        <v>56155.124623825708</v>
      </c>
      <c r="AL1192" s="151" cm="1">
        <f t="array" ref="AL1192">_xll.DCEPropSectPipe(AF1192, AG1192, "Sx")</f>
        <v>37813.500833333332</v>
      </c>
      <c r="AM1192" s="11">
        <f>2*Cal!AG1192</f>
        <v>13.000000000000002</v>
      </c>
      <c r="AN1192" s="11">
        <f t="shared" si="272"/>
        <v>53.9</v>
      </c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B1192" s="5" t="s">
        <v>296</v>
      </c>
      <c r="BC1192" s="3">
        <v>-1300.5761006402806</v>
      </c>
      <c r="BD1192" s="3">
        <v>0</v>
      </c>
      <c r="BE1192" s="3">
        <v>-17.61815264710344</v>
      </c>
      <c r="BF1192" s="3">
        <v>1.5461430089529988</v>
      </c>
      <c r="BG1192" s="3">
        <v>0</v>
      </c>
      <c r="BH1192" s="153">
        <f t="shared" si="273"/>
        <v>1.5461430089529988</v>
      </c>
      <c r="BI1192" s="153">
        <f t="shared" si="274"/>
        <v>17.61815264710344</v>
      </c>
      <c r="BJ1192" s="8">
        <f t="shared" si="275"/>
        <v>2.8134194415663636</v>
      </c>
      <c r="BK1192" s="8">
        <f t="shared" si="276"/>
        <v>0.13111155582397579</v>
      </c>
      <c r="BL1192" s="8">
        <f t="shared" si="277"/>
        <v>2.9445309973903395</v>
      </c>
      <c r="BM1192" s="8">
        <f t="shared" si="278"/>
        <v>0.13110250340478272</v>
      </c>
      <c r="BN1192" s="7" t="str">
        <f t="shared" si="279"/>
        <v>O/S</v>
      </c>
      <c r="BO1192" s="9">
        <f t="shared" si="280"/>
        <v>0.13111155582397579</v>
      </c>
      <c r="BP1192" s="7" t="str">
        <f t="shared" si="281"/>
        <v>OK</v>
      </c>
      <c r="BQ1192" s="11">
        <f t="shared" si="282"/>
        <v>8.2923076923076913</v>
      </c>
      <c r="BR1192" s="10" t="str">
        <f t="shared" si="283"/>
        <v>-</v>
      </c>
      <c r="BS1192" s="9" t="str" cm="1">
        <f t="array" ref="BS1192">IF(BQ1192&lt;$K$45,"-",IF(BC1192&lt;0,_xll.Dce_5575_1121_SigmaCr1(AN1192,AG1192,$B$23,$D$23),"-"))</f>
        <v>-</v>
      </c>
      <c r="BT1192" s="10">
        <f t="shared" si="284"/>
        <v>0</v>
      </c>
      <c r="BU1192" s="7" t="str">
        <f t="shared" si="285"/>
        <v>OK</v>
      </c>
    </row>
    <row r="1193" spans="27:73">
      <c r="AA1193" s="6" t="s">
        <v>282</v>
      </c>
      <c r="AB1193" s="5" t="s">
        <v>283</v>
      </c>
      <c r="AC1193" s="5" t="s">
        <v>285</v>
      </c>
      <c r="AD1193" s="4">
        <v>17.940000000000001</v>
      </c>
      <c r="AE1193" s="4">
        <v>28</v>
      </c>
      <c r="AF1193" s="5">
        <v>114.3</v>
      </c>
      <c r="AG1193" s="5">
        <v>6.5000000000000009</v>
      </c>
      <c r="AH1193" s="6" t="str">
        <f t="shared" si="271"/>
        <v>114.3 x 6.5</v>
      </c>
      <c r="AI1193" s="11" cm="1">
        <f t="array" ref="AI1193">_xll.DCEPropSectPipe(AF1193, AG1193, "Area")</f>
        <v>2201.3139723703698</v>
      </c>
      <c r="AJ1193" s="151" cm="1">
        <f t="array" ref="AJ1193">_xll.DCEPropSectPipe(AF1193, AG1193, "Ix")</f>
        <v>3209265.3722516391</v>
      </c>
      <c r="AK1193" s="151" cm="1">
        <f t="array" ref="AK1193">_xll.DCEPropSectPipe(AF1193, AG1193, "W")</f>
        <v>56155.124623825708</v>
      </c>
      <c r="AL1193" s="151" cm="1">
        <f t="array" ref="AL1193">_xll.DCEPropSectPipe(AF1193, AG1193, "Sx")</f>
        <v>37813.500833333332</v>
      </c>
      <c r="AM1193" s="11">
        <f>2*Cal!AG1193</f>
        <v>13.000000000000002</v>
      </c>
      <c r="AN1193" s="11">
        <f t="shared" si="272"/>
        <v>53.9</v>
      </c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B1193" s="5" t="s">
        <v>296</v>
      </c>
      <c r="BC1193" s="3">
        <v>-1300.5761006402806</v>
      </c>
      <c r="BD1193" s="3">
        <v>0</v>
      </c>
      <c r="BE1193" s="3">
        <v>-7.911608953675378</v>
      </c>
      <c r="BF1193" s="3">
        <v>7.1307783591233642</v>
      </c>
      <c r="BG1193" s="3">
        <v>0</v>
      </c>
      <c r="BH1193" s="153">
        <f t="shared" si="273"/>
        <v>7.1307783591233642</v>
      </c>
      <c r="BI1193" s="153">
        <f t="shared" si="274"/>
        <v>7.911608953675378</v>
      </c>
      <c r="BJ1193" s="8">
        <f t="shared" si="275"/>
        <v>2.8134194415663636</v>
      </c>
      <c r="BK1193" s="8">
        <f t="shared" si="276"/>
        <v>0.60468368028498598</v>
      </c>
      <c r="BL1193" s="8">
        <f t="shared" si="277"/>
        <v>3.4181031218513498</v>
      </c>
      <c r="BM1193" s="8">
        <f t="shared" si="278"/>
        <v>5.8872900045911711E-2</v>
      </c>
      <c r="BN1193" s="7" t="str">
        <f t="shared" si="279"/>
        <v>O/S</v>
      </c>
      <c r="BO1193" s="9">
        <f t="shared" si="280"/>
        <v>0.60468368028498609</v>
      </c>
      <c r="BP1193" s="7" t="str">
        <f t="shared" si="281"/>
        <v>OK</v>
      </c>
      <c r="BQ1193" s="11">
        <f t="shared" si="282"/>
        <v>8.2923076923076913</v>
      </c>
      <c r="BR1193" s="10" t="str">
        <f t="shared" si="283"/>
        <v>-</v>
      </c>
      <c r="BS1193" s="9" t="str" cm="1">
        <f t="array" ref="BS1193">IF(BQ1193&lt;$K$45,"-",IF(BC1193&lt;0,_xll.Dce_5575_1121_SigmaCr1(AN1193,AG1193,$B$23,$D$23),"-"))</f>
        <v>-</v>
      </c>
      <c r="BT1193" s="10">
        <f t="shared" si="284"/>
        <v>0</v>
      </c>
      <c r="BU1193" s="7" t="str">
        <f t="shared" si="285"/>
        <v>OK</v>
      </c>
    </row>
    <row r="1194" spans="27:73">
      <c r="AA1194" s="6" t="s">
        <v>282</v>
      </c>
      <c r="AB1194" s="5" t="s">
        <v>283</v>
      </c>
      <c r="AC1194" s="5" t="s">
        <v>285</v>
      </c>
      <c r="AD1194" s="4">
        <v>18.38</v>
      </c>
      <c r="AE1194" s="4">
        <v>28</v>
      </c>
      <c r="AF1194" s="5">
        <v>114.3</v>
      </c>
      <c r="AG1194" s="5">
        <v>6.5000000000000009</v>
      </c>
      <c r="AH1194" s="6" t="str">
        <f t="shared" si="271"/>
        <v>114.3 x 6.5</v>
      </c>
      <c r="AI1194" s="11" cm="1">
        <f t="array" ref="AI1194">_xll.DCEPropSectPipe(AF1194, AG1194, "Area")</f>
        <v>2201.3139723703698</v>
      </c>
      <c r="AJ1194" s="151" cm="1">
        <f t="array" ref="AJ1194">_xll.DCEPropSectPipe(AF1194, AG1194, "Ix")</f>
        <v>3209265.3722516391</v>
      </c>
      <c r="AK1194" s="151" cm="1">
        <f t="array" ref="AK1194">_xll.DCEPropSectPipe(AF1194, AG1194, "W")</f>
        <v>56155.124623825708</v>
      </c>
      <c r="AL1194" s="151" cm="1">
        <f t="array" ref="AL1194">_xll.DCEPropSectPipe(AF1194, AG1194, "Sx")</f>
        <v>37813.500833333332</v>
      </c>
      <c r="AM1194" s="11">
        <f>2*Cal!AG1194</f>
        <v>13.000000000000002</v>
      </c>
      <c r="AN1194" s="11">
        <f t="shared" si="272"/>
        <v>53.9</v>
      </c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B1194" s="5" t="s">
        <v>296</v>
      </c>
      <c r="BC1194" s="3">
        <v>-1300.5761006402806</v>
      </c>
      <c r="BD1194" s="3">
        <v>0</v>
      </c>
      <c r="BE1194" s="3">
        <v>1.7949347397526798</v>
      </c>
      <c r="BF1194" s="3">
        <v>8.4688008434189541</v>
      </c>
      <c r="BG1194" s="3">
        <v>0</v>
      </c>
      <c r="BH1194" s="153">
        <f t="shared" si="273"/>
        <v>8.4688008434189541</v>
      </c>
      <c r="BI1194" s="153">
        <f t="shared" si="274"/>
        <v>1.7949347397526798</v>
      </c>
      <c r="BJ1194" s="8">
        <f t="shared" si="275"/>
        <v>2.8134194415663636</v>
      </c>
      <c r="BK1194" s="8">
        <f t="shared" si="276"/>
        <v>0.71814680020831834</v>
      </c>
      <c r="BL1194" s="8">
        <f t="shared" si="277"/>
        <v>3.5315662417746818</v>
      </c>
      <c r="BM1194" s="8">
        <f t="shared" si="278"/>
        <v>1.3356703312959262E-2</v>
      </c>
      <c r="BN1194" s="7" t="str">
        <f t="shared" si="279"/>
        <v>O/S</v>
      </c>
      <c r="BO1194" s="9">
        <f t="shared" si="280"/>
        <v>0.71814680020831845</v>
      </c>
      <c r="BP1194" s="7" t="str">
        <f t="shared" si="281"/>
        <v>OK</v>
      </c>
      <c r="BQ1194" s="11">
        <f t="shared" si="282"/>
        <v>8.2923076923076913</v>
      </c>
      <c r="BR1194" s="10" t="str">
        <f t="shared" si="283"/>
        <v>-</v>
      </c>
      <c r="BS1194" s="9" t="str" cm="1">
        <f t="array" ref="BS1194">IF(BQ1194&lt;$K$45,"-",IF(BC1194&lt;0,_xll.Dce_5575_1121_SigmaCr1(AN1194,AG1194,$B$23,$D$23),"-"))</f>
        <v>-</v>
      </c>
      <c r="BT1194" s="10">
        <f t="shared" si="284"/>
        <v>0</v>
      </c>
      <c r="BU1194" s="7" t="str">
        <f t="shared" si="285"/>
        <v>OK</v>
      </c>
    </row>
    <row r="1195" spans="27:73">
      <c r="AA1195" s="6" t="s">
        <v>282</v>
      </c>
      <c r="AB1195" s="5" t="s">
        <v>283</v>
      </c>
      <c r="AC1195" s="5" t="s">
        <v>285</v>
      </c>
      <c r="AD1195" s="4">
        <v>18.809999999999999</v>
      </c>
      <c r="AE1195" s="4">
        <v>28</v>
      </c>
      <c r="AF1195" s="5">
        <v>114.3</v>
      </c>
      <c r="AG1195" s="5">
        <v>6.5000000000000009</v>
      </c>
      <c r="AH1195" s="6" t="str">
        <f t="shared" si="271"/>
        <v>114.3 x 6.5</v>
      </c>
      <c r="AI1195" s="11" cm="1">
        <f t="array" ref="AI1195">_xll.DCEPropSectPipe(AF1195, AG1195, "Area")</f>
        <v>2201.3139723703698</v>
      </c>
      <c r="AJ1195" s="151" cm="1">
        <f t="array" ref="AJ1195">_xll.DCEPropSectPipe(AF1195, AG1195, "Ix")</f>
        <v>3209265.3722516391</v>
      </c>
      <c r="AK1195" s="151" cm="1">
        <f t="array" ref="AK1195">_xll.DCEPropSectPipe(AF1195, AG1195, "W")</f>
        <v>56155.124623825708</v>
      </c>
      <c r="AL1195" s="151" cm="1">
        <f t="array" ref="AL1195">_xll.DCEPropSectPipe(AF1195, AG1195, "Sx")</f>
        <v>37813.500833333332</v>
      </c>
      <c r="AM1195" s="11">
        <f>2*Cal!AG1195</f>
        <v>13.000000000000002</v>
      </c>
      <c r="AN1195" s="11">
        <f t="shared" si="272"/>
        <v>53.9</v>
      </c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B1195" s="5" t="s">
        <v>296</v>
      </c>
      <c r="BC1195" s="3">
        <v>-1300.5761006402806</v>
      </c>
      <c r="BD1195" s="3">
        <v>0</v>
      </c>
      <c r="BE1195" s="3">
        <v>11.501478433180738</v>
      </c>
      <c r="BF1195" s="3">
        <v>5.5602104618397687</v>
      </c>
      <c r="BG1195" s="3">
        <v>0</v>
      </c>
      <c r="BH1195" s="153">
        <f t="shared" si="273"/>
        <v>5.5602104618397687</v>
      </c>
      <c r="BI1195" s="153">
        <f t="shared" si="274"/>
        <v>11.501478433180738</v>
      </c>
      <c r="BJ1195" s="8">
        <f t="shared" si="275"/>
        <v>2.8134194415663636</v>
      </c>
      <c r="BK1195" s="8">
        <f t="shared" si="276"/>
        <v>0.47150091559397284</v>
      </c>
      <c r="BL1195" s="8">
        <f t="shared" si="277"/>
        <v>3.2849203571603365</v>
      </c>
      <c r="BM1195" s="8">
        <f t="shared" si="278"/>
        <v>8.5586306671830231E-2</v>
      </c>
      <c r="BN1195" s="7" t="str">
        <f t="shared" si="279"/>
        <v>O/S</v>
      </c>
      <c r="BO1195" s="9">
        <f t="shared" si="280"/>
        <v>0.47150091559397289</v>
      </c>
      <c r="BP1195" s="7" t="str">
        <f t="shared" si="281"/>
        <v>OK</v>
      </c>
      <c r="BQ1195" s="11">
        <f t="shared" si="282"/>
        <v>8.2923076923076913</v>
      </c>
      <c r="BR1195" s="10" t="str">
        <f t="shared" si="283"/>
        <v>-</v>
      </c>
      <c r="BS1195" s="9" t="str" cm="1">
        <f t="array" ref="BS1195">IF(BQ1195&lt;$K$45,"-",IF(BC1195&lt;0,_xll.Dce_5575_1121_SigmaCr1(AN1195,AG1195,$B$23,$D$23),"-"))</f>
        <v>-</v>
      </c>
      <c r="BT1195" s="10">
        <f t="shared" si="284"/>
        <v>0</v>
      </c>
      <c r="BU1195" s="7" t="str">
        <f t="shared" si="285"/>
        <v>OK</v>
      </c>
    </row>
    <row r="1196" spans="27:73">
      <c r="AA1196" s="6" t="s">
        <v>282</v>
      </c>
      <c r="AB1196" s="5" t="s">
        <v>283</v>
      </c>
      <c r="AC1196" s="5" t="s">
        <v>285</v>
      </c>
      <c r="AD1196" s="4">
        <v>19.25</v>
      </c>
      <c r="AE1196" s="4">
        <v>28</v>
      </c>
      <c r="AF1196" s="5">
        <v>114.3</v>
      </c>
      <c r="AG1196" s="5">
        <v>6.5000000000000009</v>
      </c>
      <c r="AH1196" s="6" t="str">
        <f t="shared" si="271"/>
        <v>114.3 x 6.5</v>
      </c>
      <c r="AI1196" s="11" cm="1">
        <f t="array" ref="AI1196">_xll.DCEPropSectPipe(AF1196, AG1196, "Area")</f>
        <v>2201.3139723703698</v>
      </c>
      <c r="AJ1196" s="151" cm="1">
        <f t="array" ref="AJ1196">_xll.DCEPropSectPipe(AF1196, AG1196, "Ix")</f>
        <v>3209265.3722516391</v>
      </c>
      <c r="AK1196" s="151" cm="1">
        <f t="array" ref="AK1196">_xll.DCEPropSectPipe(AF1196, AG1196, "W")</f>
        <v>56155.124623825708</v>
      </c>
      <c r="AL1196" s="151" cm="1">
        <f t="array" ref="AL1196">_xll.DCEPropSectPipe(AF1196, AG1196, "Sx")</f>
        <v>37813.500833333332</v>
      </c>
      <c r="AM1196" s="11">
        <f>2*Cal!AG1196</f>
        <v>13.000000000000002</v>
      </c>
      <c r="AN1196" s="11">
        <f t="shared" si="272"/>
        <v>53.9</v>
      </c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B1196" s="5" t="s">
        <v>296</v>
      </c>
      <c r="BC1196" s="3">
        <v>-1300.5761006402806</v>
      </c>
      <c r="BD1196" s="3">
        <v>0</v>
      </c>
      <c r="BE1196" s="3">
        <v>21.208022126608796</v>
      </c>
      <c r="BF1196" s="3">
        <v>-1.5949927856141919</v>
      </c>
      <c r="BG1196" s="3">
        <v>0</v>
      </c>
      <c r="BH1196" s="153">
        <f t="shared" si="273"/>
        <v>1.5949927856141919</v>
      </c>
      <c r="BI1196" s="153">
        <f t="shared" si="274"/>
        <v>21.208022126608796</v>
      </c>
      <c r="BJ1196" s="8">
        <f t="shared" si="275"/>
        <v>2.8134194415663636</v>
      </c>
      <c r="BK1196" s="8">
        <f t="shared" si="276"/>
        <v>0.13525397355805063</v>
      </c>
      <c r="BL1196" s="8">
        <f t="shared" si="277"/>
        <v>2.9486734151244143</v>
      </c>
      <c r="BM1196" s="8">
        <f t="shared" si="278"/>
        <v>0.1578159100307012</v>
      </c>
      <c r="BN1196" s="7" t="str">
        <f t="shared" si="279"/>
        <v>O/S</v>
      </c>
      <c r="BO1196" s="9">
        <f t="shared" si="280"/>
        <v>0.13525397355805066</v>
      </c>
      <c r="BP1196" s="7" t="str">
        <f t="shared" si="281"/>
        <v>OK</v>
      </c>
      <c r="BQ1196" s="11">
        <f t="shared" si="282"/>
        <v>8.2923076923076913</v>
      </c>
      <c r="BR1196" s="10" t="str">
        <f t="shared" si="283"/>
        <v>-</v>
      </c>
      <c r="BS1196" s="9" t="str" cm="1">
        <f t="array" ref="BS1196">IF(BQ1196&lt;$K$45,"-",IF(BC1196&lt;0,_xll.Dce_5575_1121_SigmaCr1(AN1196,AG1196,$B$23,$D$23),"-"))</f>
        <v>-</v>
      </c>
      <c r="BT1196" s="10">
        <f t="shared" si="284"/>
        <v>0</v>
      </c>
      <c r="BU1196" s="7" t="str">
        <f t="shared" si="285"/>
        <v>OK</v>
      </c>
    </row>
    <row r="1197" spans="27:73">
      <c r="AA1197" s="6" t="s">
        <v>282</v>
      </c>
      <c r="AB1197" s="5" t="s">
        <v>283</v>
      </c>
      <c r="AC1197" s="5" t="s">
        <v>285</v>
      </c>
      <c r="AD1197" s="4">
        <v>19.25</v>
      </c>
      <c r="AE1197" s="4">
        <v>28</v>
      </c>
      <c r="AF1197" s="5">
        <v>114.3</v>
      </c>
      <c r="AG1197" s="5">
        <v>6.5000000000000009</v>
      </c>
      <c r="AH1197" s="6" t="str">
        <f t="shared" si="271"/>
        <v>114.3 x 6.5</v>
      </c>
      <c r="AI1197" s="11" cm="1">
        <f t="array" ref="AI1197">_xll.DCEPropSectPipe(AF1197, AG1197, "Area")</f>
        <v>2201.3139723703698</v>
      </c>
      <c r="AJ1197" s="151" cm="1">
        <f t="array" ref="AJ1197">_xll.DCEPropSectPipe(AF1197, AG1197, "Ix")</f>
        <v>3209265.3722516391</v>
      </c>
      <c r="AK1197" s="151" cm="1">
        <f t="array" ref="AK1197">_xll.DCEPropSectPipe(AF1197, AG1197, "W")</f>
        <v>56155.124623825708</v>
      </c>
      <c r="AL1197" s="151" cm="1">
        <f t="array" ref="AL1197">_xll.DCEPropSectPipe(AF1197, AG1197, "Sx")</f>
        <v>37813.500833333332</v>
      </c>
      <c r="AM1197" s="11">
        <f>2*Cal!AG1197</f>
        <v>13.000000000000002</v>
      </c>
      <c r="AN1197" s="11">
        <f t="shared" si="272"/>
        <v>53.9</v>
      </c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B1197" s="5" t="s">
        <v>296</v>
      </c>
      <c r="BC1197" s="3">
        <v>-718.46115865397405</v>
      </c>
      <c r="BD1197" s="3">
        <v>0</v>
      </c>
      <c r="BE1197" s="3">
        <v>-19.80823112983537</v>
      </c>
      <c r="BF1197" s="3">
        <v>-1.5949927856146691</v>
      </c>
      <c r="BG1197" s="3">
        <v>0</v>
      </c>
      <c r="BH1197" s="153">
        <f t="shared" si="273"/>
        <v>1.5949927856146691</v>
      </c>
      <c r="BI1197" s="153">
        <f t="shared" si="274"/>
        <v>19.80823112983537</v>
      </c>
      <c r="BJ1197" s="8">
        <f t="shared" si="275"/>
        <v>1.5541824817265775</v>
      </c>
      <c r="BK1197" s="8">
        <f t="shared" si="276"/>
        <v>0.1352539735580911</v>
      </c>
      <c r="BL1197" s="8">
        <f t="shared" si="277"/>
        <v>1.6894364552846686</v>
      </c>
      <c r="BM1197" s="8">
        <f t="shared" si="278"/>
        <v>0.1473996020558328</v>
      </c>
      <c r="BN1197" s="7" t="str">
        <f t="shared" si="279"/>
        <v>O/S</v>
      </c>
      <c r="BO1197" s="9">
        <f t="shared" si="280"/>
        <v>0.13525397355809113</v>
      </c>
      <c r="BP1197" s="7" t="str">
        <f t="shared" si="281"/>
        <v>OK</v>
      </c>
      <c r="BQ1197" s="11">
        <f t="shared" si="282"/>
        <v>8.2923076923076913</v>
      </c>
      <c r="BR1197" s="10" t="str">
        <f t="shared" si="283"/>
        <v>-</v>
      </c>
      <c r="BS1197" s="9" t="str" cm="1">
        <f t="array" ref="BS1197">IF(BQ1197&lt;$K$45,"-",IF(BC1197&lt;0,_xll.Dce_5575_1121_SigmaCr1(AN1197,AG1197,$B$23,$D$23),"-"))</f>
        <v>-</v>
      </c>
      <c r="BT1197" s="10">
        <f t="shared" si="284"/>
        <v>0</v>
      </c>
      <c r="BU1197" s="7" t="str">
        <f t="shared" si="285"/>
        <v>OK</v>
      </c>
    </row>
    <row r="1198" spans="27:73">
      <c r="AA1198" s="6" t="s">
        <v>282</v>
      </c>
      <c r="AB1198" s="5" t="s">
        <v>283</v>
      </c>
      <c r="AC1198" s="5" t="s">
        <v>285</v>
      </c>
      <c r="AD1198" s="4">
        <v>19.690000000000001</v>
      </c>
      <c r="AE1198" s="4">
        <v>28</v>
      </c>
      <c r="AF1198" s="5">
        <v>114.3</v>
      </c>
      <c r="AG1198" s="5">
        <v>6.5000000000000009</v>
      </c>
      <c r="AH1198" s="6" t="str">
        <f t="shared" si="271"/>
        <v>114.3 x 6.5</v>
      </c>
      <c r="AI1198" s="11" cm="1">
        <f t="array" ref="AI1198">_xll.DCEPropSectPipe(AF1198, AG1198, "Area")</f>
        <v>2201.3139723703698</v>
      </c>
      <c r="AJ1198" s="151" cm="1">
        <f t="array" ref="AJ1198">_xll.DCEPropSectPipe(AF1198, AG1198, "Ix")</f>
        <v>3209265.3722516391</v>
      </c>
      <c r="AK1198" s="151" cm="1">
        <f t="array" ref="AK1198">_xll.DCEPropSectPipe(AF1198, AG1198, "W")</f>
        <v>56155.124623825708</v>
      </c>
      <c r="AL1198" s="151" cm="1">
        <f t="array" ref="AL1198">_xll.DCEPropSectPipe(AF1198, AG1198, "Sx")</f>
        <v>37813.500833333332</v>
      </c>
      <c r="AM1198" s="11">
        <f>2*Cal!AG1198</f>
        <v>13.000000000000002</v>
      </c>
      <c r="AN1198" s="11">
        <f t="shared" si="272"/>
        <v>53.9</v>
      </c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B1198" s="5" t="s">
        <v>296</v>
      </c>
      <c r="BC1198" s="3">
        <v>-718.46115865397405</v>
      </c>
      <c r="BD1198" s="3">
        <v>0</v>
      </c>
      <c r="BE1198" s="3">
        <v>-10.10168743640731</v>
      </c>
      <c r="BF1198" s="3">
        <v>4.9478019007509166</v>
      </c>
      <c r="BG1198" s="3">
        <v>0</v>
      </c>
      <c r="BH1198" s="153">
        <f t="shared" si="273"/>
        <v>4.9478019007509166</v>
      </c>
      <c r="BI1198" s="153">
        <f t="shared" si="274"/>
        <v>10.10168743640731</v>
      </c>
      <c r="BJ1198" s="8">
        <f t="shared" si="275"/>
        <v>1.5541824817265775</v>
      </c>
      <c r="BK1198" s="8">
        <f t="shared" si="276"/>
        <v>0.41956921278295384</v>
      </c>
      <c r="BL1198" s="8">
        <f t="shared" si="277"/>
        <v>1.9737516945095313</v>
      </c>
      <c r="BM1198" s="8">
        <f t="shared" si="278"/>
        <v>7.5169998696961823E-2</v>
      </c>
      <c r="BN1198" s="7" t="str">
        <f t="shared" si="279"/>
        <v>O/S</v>
      </c>
      <c r="BO1198" s="9">
        <f t="shared" si="280"/>
        <v>0.41956921278295389</v>
      </c>
      <c r="BP1198" s="7" t="str">
        <f t="shared" si="281"/>
        <v>OK</v>
      </c>
      <c r="BQ1198" s="11">
        <f t="shared" si="282"/>
        <v>8.2923076923076913</v>
      </c>
      <c r="BR1198" s="10" t="str">
        <f t="shared" si="283"/>
        <v>-</v>
      </c>
      <c r="BS1198" s="9" t="str" cm="1">
        <f t="array" ref="BS1198">IF(BQ1198&lt;$K$45,"-",IF(BC1198&lt;0,_xll.Dce_5575_1121_SigmaCr1(AN1198,AG1198,$B$23,$D$23),"-"))</f>
        <v>-</v>
      </c>
      <c r="BT1198" s="10">
        <f t="shared" si="284"/>
        <v>0</v>
      </c>
      <c r="BU1198" s="7" t="str">
        <f t="shared" si="285"/>
        <v>OK</v>
      </c>
    </row>
    <row r="1199" spans="27:73">
      <c r="AA1199" s="6" t="s">
        <v>282</v>
      </c>
      <c r="AB1199" s="5" t="s">
        <v>283</v>
      </c>
      <c r="AC1199" s="5" t="s">
        <v>285</v>
      </c>
      <c r="AD1199" s="4">
        <v>20.12</v>
      </c>
      <c r="AE1199" s="4">
        <v>28</v>
      </c>
      <c r="AF1199" s="5">
        <v>114.3</v>
      </c>
      <c r="AG1199" s="5">
        <v>6.5000000000000009</v>
      </c>
      <c r="AH1199" s="6" t="str">
        <f t="shared" si="271"/>
        <v>114.3 x 6.5</v>
      </c>
      <c r="AI1199" s="11" cm="1">
        <f t="array" ref="AI1199">_xll.DCEPropSectPipe(AF1199, AG1199, "Area")</f>
        <v>2201.3139723703698</v>
      </c>
      <c r="AJ1199" s="151" cm="1">
        <f t="array" ref="AJ1199">_xll.DCEPropSectPipe(AF1199, AG1199, "Ix")</f>
        <v>3209265.3722516391</v>
      </c>
      <c r="AK1199" s="151" cm="1">
        <f t="array" ref="AK1199">_xll.DCEPropSectPipe(AF1199, AG1199, "W")</f>
        <v>56155.124623825708</v>
      </c>
      <c r="AL1199" s="151" cm="1">
        <f t="array" ref="AL1199">_xll.DCEPropSectPipe(AF1199, AG1199, "Sx")</f>
        <v>37813.500833333332</v>
      </c>
      <c r="AM1199" s="11">
        <f>2*Cal!AG1199</f>
        <v>13.000000000000002</v>
      </c>
      <c r="AN1199" s="11">
        <f t="shared" si="272"/>
        <v>53.9</v>
      </c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B1199" s="5" t="s">
        <v>296</v>
      </c>
      <c r="BC1199" s="3">
        <v>-718.46115865397405</v>
      </c>
      <c r="BD1199" s="3">
        <v>0</v>
      </c>
      <c r="BE1199" s="3">
        <v>-0.39514374297925231</v>
      </c>
      <c r="BF1199" s="3">
        <v>7.2439837212417268</v>
      </c>
      <c r="BG1199" s="3">
        <v>0</v>
      </c>
      <c r="BH1199" s="153">
        <f t="shared" si="273"/>
        <v>7.2439837212417268</v>
      </c>
      <c r="BI1199" s="153">
        <f t="shared" si="274"/>
        <v>0.39514374297925231</v>
      </c>
      <c r="BJ1199" s="8">
        <f t="shared" si="275"/>
        <v>1.5541824817265775</v>
      </c>
      <c r="BK1199" s="8">
        <f t="shared" si="276"/>
        <v>0.61428339458632086</v>
      </c>
      <c r="BL1199" s="8">
        <f t="shared" si="277"/>
        <v>2.1684658763128981</v>
      </c>
      <c r="BM1199" s="8">
        <f t="shared" si="278"/>
        <v>2.9403953380908545E-3</v>
      </c>
      <c r="BN1199" s="7" t="str">
        <f t="shared" si="279"/>
        <v>O/S</v>
      </c>
      <c r="BO1199" s="9">
        <f t="shared" si="280"/>
        <v>0.61428339458632097</v>
      </c>
      <c r="BP1199" s="7" t="str">
        <f t="shared" si="281"/>
        <v>OK</v>
      </c>
      <c r="BQ1199" s="11">
        <f t="shared" si="282"/>
        <v>8.2923076923076913</v>
      </c>
      <c r="BR1199" s="10" t="str">
        <f t="shared" si="283"/>
        <v>-</v>
      </c>
      <c r="BS1199" s="9" t="str" cm="1">
        <f t="array" ref="BS1199">IF(BQ1199&lt;$K$45,"-",IF(BC1199&lt;0,_xll.Dce_5575_1121_SigmaCr1(AN1199,AG1199,$B$23,$D$23),"-"))</f>
        <v>-</v>
      </c>
      <c r="BT1199" s="10">
        <f t="shared" si="284"/>
        <v>0</v>
      </c>
      <c r="BU1199" s="7" t="str">
        <f t="shared" si="285"/>
        <v>OK</v>
      </c>
    </row>
    <row r="1200" spans="27:73">
      <c r="AA1200" s="6" t="s">
        <v>282</v>
      </c>
      <c r="AB1200" s="5" t="s">
        <v>283</v>
      </c>
      <c r="AC1200" s="5" t="s">
        <v>285</v>
      </c>
      <c r="AD1200" s="4">
        <v>20.56</v>
      </c>
      <c r="AE1200" s="4">
        <v>28</v>
      </c>
      <c r="AF1200" s="5">
        <v>114.3</v>
      </c>
      <c r="AG1200" s="5">
        <v>6.5000000000000009</v>
      </c>
      <c r="AH1200" s="6" t="str">
        <f t="shared" si="271"/>
        <v>114.3 x 6.5</v>
      </c>
      <c r="AI1200" s="11" cm="1">
        <f t="array" ref="AI1200">_xll.DCEPropSectPipe(AF1200, AG1200, "Area")</f>
        <v>2201.3139723703698</v>
      </c>
      <c r="AJ1200" s="151" cm="1">
        <f t="array" ref="AJ1200">_xll.DCEPropSectPipe(AF1200, AG1200, "Ix")</f>
        <v>3209265.3722516391</v>
      </c>
      <c r="AK1200" s="151" cm="1">
        <f t="array" ref="AK1200">_xll.DCEPropSectPipe(AF1200, AG1200, "W")</f>
        <v>56155.124623825708</v>
      </c>
      <c r="AL1200" s="151" cm="1">
        <f t="array" ref="AL1200">_xll.DCEPropSectPipe(AF1200, AG1200, "Sx")</f>
        <v>37813.500833333332</v>
      </c>
      <c r="AM1200" s="11">
        <f>2*Cal!AG1200</f>
        <v>13.000000000000002</v>
      </c>
      <c r="AN1200" s="11">
        <f t="shared" si="272"/>
        <v>53.9</v>
      </c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B1200" s="5" t="s">
        <v>296</v>
      </c>
      <c r="BC1200" s="3">
        <v>-718.46115865397405</v>
      </c>
      <c r="BD1200" s="3">
        <v>0</v>
      </c>
      <c r="BE1200" s="3">
        <v>9.3113999504488074</v>
      </c>
      <c r="BF1200" s="3">
        <v>5.2935526758577618</v>
      </c>
      <c r="BG1200" s="3">
        <v>0</v>
      </c>
      <c r="BH1200" s="153">
        <f t="shared" si="273"/>
        <v>5.2935526758577618</v>
      </c>
      <c r="BI1200" s="153">
        <f t="shared" si="274"/>
        <v>9.3113999504488074</v>
      </c>
      <c r="BJ1200" s="8">
        <f t="shared" si="275"/>
        <v>1.5541824817265775</v>
      </c>
      <c r="BK1200" s="8">
        <f t="shared" si="276"/>
        <v>0.44888857185201014</v>
      </c>
      <c r="BL1200" s="8">
        <f t="shared" si="277"/>
        <v>2.0030710535785876</v>
      </c>
      <c r="BM1200" s="8">
        <f t="shared" si="278"/>
        <v>6.9289208020780133E-2</v>
      </c>
      <c r="BN1200" s="7" t="str">
        <f t="shared" si="279"/>
        <v>O/S</v>
      </c>
      <c r="BO1200" s="9">
        <f t="shared" si="280"/>
        <v>0.4488885718520102</v>
      </c>
      <c r="BP1200" s="7" t="str">
        <f t="shared" si="281"/>
        <v>OK</v>
      </c>
      <c r="BQ1200" s="11">
        <f t="shared" si="282"/>
        <v>8.2923076923076913</v>
      </c>
      <c r="BR1200" s="10" t="str">
        <f t="shared" si="283"/>
        <v>-</v>
      </c>
      <c r="BS1200" s="9" t="str" cm="1">
        <f t="array" ref="BS1200">IF(BQ1200&lt;$K$45,"-",IF(BC1200&lt;0,_xll.Dce_5575_1121_SigmaCr1(AN1200,AG1200,$B$23,$D$23),"-"))</f>
        <v>-</v>
      </c>
      <c r="BT1200" s="10">
        <f t="shared" si="284"/>
        <v>0</v>
      </c>
      <c r="BU1200" s="7" t="str">
        <f t="shared" si="285"/>
        <v>OK</v>
      </c>
    </row>
    <row r="1201" spans="27:73">
      <c r="AA1201" s="6" t="s">
        <v>282</v>
      </c>
      <c r="AB1201" s="5" t="s">
        <v>283</v>
      </c>
      <c r="AC1201" s="5" t="s">
        <v>285</v>
      </c>
      <c r="AD1201" s="4">
        <v>21</v>
      </c>
      <c r="AE1201" s="4">
        <v>28</v>
      </c>
      <c r="AF1201" s="5">
        <v>114.3</v>
      </c>
      <c r="AG1201" s="5">
        <v>6.5000000000000009</v>
      </c>
      <c r="AH1201" s="6" t="str">
        <f t="shared" si="271"/>
        <v>114.3 x 6.5</v>
      </c>
      <c r="AI1201" s="11" cm="1">
        <f t="array" ref="AI1201">_xll.DCEPropSectPipe(AF1201, AG1201, "Area")</f>
        <v>2201.3139723703698</v>
      </c>
      <c r="AJ1201" s="151" cm="1">
        <f t="array" ref="AJ1201">_xll.DCEPropSectPipe(AF1201, AG1201, "Ix")</f>
        <v>3209265.3722516391</v>
      </c>
      <c r="AK1201" s="151" cm="1">
        <f t="array" ref="AK1201">_xll.DCEPropSectPipe(AF1201, AG1201, "W")</f>
        <v>56155.124623825708</v>
      </c>
      <c r="AL1201" s="151" cm="1">
        <f t="array" ref="AL1201">_xll.DCEPropSectPipe(AF1201, AG1201, "Sx")</f>
        <v>37813.500833333332</v>
      </c>
      <c r="AM1201" s="11">
        <f>2*Cal!AG1201</f>
        <v>13.000000000000002</v>
      </c>
      <c r="AN1201" s="11">
        <f t="shared" si="272"/>
        <v>53.9</v>
      </c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B1201" s="5" t="s">
        <v>296</v>
      </c>
      <c r="BC1201" s="3">
        <v>-718.46115865397405</v>
      </c>
      <c r="BD1201" s="3">
        <v>0</v>
      </c>
      <c r="BE1201" s="3">
        <v>19.017943643876865</v>
      </c>
      <c r="BF1201" s="3">
        <v>-0.90349123540097886</v>
      </c>
      <c r="BG1201" s="3">
        <v>0</v>
      </c>
      <c r="BH1201" s="153">
        <f t="shared" si="273"/>
        <v>0.90349123540097886</v>
      </c>
      <c r="BI1201" s="153">
        <f t="shared" si="274"/>
        <v>19.017943643876865</v>
      </c>
      <c r="BJ1201" s="8">
        <f t="shared" si="275"/>
        <v>1.5541824817265775</v>
      </c>
      <c r="BK1201" s="8">
        <f t="shared" si="276"/>
        <v>7.6615255419978615E-2</v>
      </c>
      <c r="BL1201" s="8">
        <f t="shared" si="277"/>
        <v>1.6307977371465561</v>
      </c>
      <c r="BM1201" s="8">
        <f t="shared" si="278"/>
        <v>0.14151881137965108</v>
      </c>
      <c r="BN1201" s="7" t="str">
        <f t="shared" si="279"/>
        <v>O/S</v>
      </c>
      <c r="BO1201" s="9">
        <f t="shared" si="280"/>
        <v>7.6615255419978628E-2</v>
      </c>
      <c r="BP1201" s="7" t="str">
        <f t="shared" si="281"/>
        <v>OK</v>
      </c>
      <c r="BQ1201" s="11">
        <f t="shared" si="282"/>
        <v>8.2923076923076913</v>
      </c>
      <c r="BR1201" s="10" t="str">
        <f t="shared" si="283"/>
        <v>-</v>
      </c>
      <c r="BS1201" s="9" t="str" cm="1">
        <f t="array" ref="BS1201">IF(BQ1201&lt;$K$45,"-",IF(BC1201&lt;0,_xll.Dce_5575_1121_SigmaCr1(AN1201,AG1201,$B$23,$D$23),"-"))</f>
        <v>-</v>
      </c>
      <c r="BT1201" s="10">
        <f t="shared" si="284"/>
        <v>0</v>
      </c>
      <c r="BU1201" s="7" t="str">
        <f t="shared" si="285"/>
        <v>OK</v>
      </c>
    </row>
    <row r="1202" spans="27:73">
      <c r="AA1202" s="6" t="s">
        <v>282</v>
      </c>
      <c r="AB1202" s="5" t="s">
        <v>283</v>
      </c>
      <c r="AC1202" s="5" t="s">
        <v>285</v>
      </c>
      <c r="AD1202" s="4">
        <v>21</v>
      </c>
      <c r="AE1202" s="4">
        <v>28</v>
      </c>
      <c r="AF1202" s="5">
        <v>114.3</v>
      </c>
      <c r="AG1202" s="5">
        <v>6.5000000000000009</v>
      </c>
      <c r="AH1202" s="6" t="str">
        <f t="shared" si="271"/>
        <v>114.3 x 6.5</v>
      </c>
      <c r="AI1202" s="11" cm="1">
        <f t="array" ref="AI1202">_xll.DCEPropSectPipe(AF1202, AG1202, "Area")</f>
        <v>2201.3139723703698</v>
      </c>
      <c r="AJ1202" s="151" cm="1">
        <f t="array" ref="AJ1202">_xll.DCEPropSectPipe(AF1202, AG1202, "Ix")</f>
        <v>3209265.3722516391</v>
      </c>
      <c r="AK1202" s="151" cm="1">
        <f t="array" ref="AK1202">_xll.DCEPropSectPipe(AF1202, AG1202, "W")</f>
        <v>56155.124623825708</v>
      </c>
      <c r="AL1202" s="151" cm="1">
        <f t="array" ref="AL1202">_xll.DCEPropSectPipe(AF1202, AG1202, "Sx")</f>
        <v>37813.500833333332</v>
      </c>
      <c r="AM1202" s="11">
        <f>2*Cal!AG1202</f>
        <v>13.000000000000002</v>
      </c>
      <c r="AN1202" s="11">
        <f t="shared" si="272"/>
        <v>53.9</v>
      </c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B1202" s="5" t="s">
        <v>296</v>
      </c>
      <c r="BC1202" s="3">
        <v>-718.46115865397553</v>
      </c>
      <c r="BD1202" s="3">
        <v>0</v>
      </c>
      <c r="BE1202" s="3">
        <v>-17.227420273865828</v>
      </c>
      <c r="BF1202" s="3">
        <v>-0.90349123540127863</v>
      </c>
      <c r="BG1202" s="3">
        <v>0</v>
      </c>
      <c r="BH1202" s="153">
        <f t="shared" si="273"/>
        <v>0.90349123540127863</v>
      </c>
      <c r="BI1202" s="153">
        <f t="shared" si="274"/>
        <v>17.227420273865828</v>
      </c>
      <c r="BJ1202" s="8">
        <f t="shared" si="275"/>
        <v>1.5541824817265808</v>
      </c>
      <c r="BK1202" s="8">
        <f t="shared" si="276"/>
        <v>7.6615255420004039E-2</v>
      </c>
      <c r="BL1202" s="8">
        <f t="shared" si="277"/>
        <v>1.6307977371465849</v>
      </c>
      <c r="BM1202" s="8">
        <f t="shared" si="278"/>
        <v>0.12819493452858927</v>
      </c>
      <c r="BN1202" s="7" t="str">
        <f t="shared" si="279"/>
        <v>O/S</v>
      </c>
      <c r="BO1202" s="9">
        <f t="shared" si="280"/>
        <v>7.6615255420004039E-2</v>
      </c>
      <c r="BP1202" s="7" t="str">
        <f t="shared" si="281"/>
        <v>OK</v>
      </c>
      <c r="BQ1202" s="11">
        <f t="shared" si="282"/>
        <v>8.2923076923076913</v>
      </c>
      <c r="BR1202" s="10" t="str">
        <f t="shared" si="283"/>
        <v>-</v>
      </c>
      <c r="BS1202" s="9" t="str" cm="1">
        <f t="array" ref="BS1202">IF(BQ1202&lt;$K$45,"-",IF(BC1202&lt;0,_xll.Dce_5575_1121_SigmaCr1(AN1202,AG1202,$B$23,$D$23),"-"))</f>
        <v>-</v>
      </c>
      <c r="BT1202" s="10">
        <f t="shared" si="284"/>
        <v>0</v>
      </c>
      <c r="BU1202" s="7" t="str">
        <f t="shared" si="285"/>
        <v>OK</v>
      </c>
    </row>
    <row r="1203" spans="27:73">
      <c r="AA1203" s="6" t="s">
        <v>282</v>
      </c>
      <c r="AB1203" s="5" t="s">
        <v>283</v>
      </c>
      <c r="AC1203" s="5" t="s">
        <v>285</v>
      </c>
      <c r="AD1203" s="4">
        <v>21.44</v>
      </c>
      <c r="AE1203" s="4">
        <v>28</v>
      </c>
      <c r="AF1203" s="5">
        <v>114.3</v>
      </c>
      <c r="AG1203" s="5">
        <v>6.5000000000000009</v>
      </c>
      <c r="AH1203" s="6" t="str">
        <f t="shared" si="271"/>
        <v>114.3 x 6.5</v>
      </c>
      <c r="AI1203" s="11" cm="1">
        <f t="array" ref="AI1203">_xll.DCEPropSectPipe(AF1203, AG1203, "Area")</f>
        <v>2201.3139723703698</v>
      </c>
      <c r="AJ1203" s="151" cm="1">
        <f t="array" ref="AJ1203">_xll.DCEPropSectPipe(AF1203, AG1203, "Ix")</f>
        <v>3209265.3722516391</v>
      </c>
      <c r="AK1203" s="151" cm="1">
        <f t="array" ref="AK1203">_xll.DCEPropSectPipe(AF1203, AG1203, "W")</f>
        <v>56155.124623825708</v>
      </c>
      <c r="AL1203" s="151" cm="1">
        <f t="array" ref="AL1203">_xll.DCEPropSectPipe(AF1203, AG1203, "Sx")</f>
        <v>37813.500833333332</v>
      </c>
      <c r="AM1203" s="11">
        <f>2*Cal!AG1203</f>
        <v>13.000000000000002</v>
      </c>
      <c r="AN1203" s="11">
        <f t="shared" si="272"/>
        <v>53.9</v>
      </c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B1203" s="5" t="s">
        <v>296</v>
      </c>
      <c r="BC1203" s="3">
        <v>-718.46115865397553</v>
      </c>
      <c r="BD1203" s="3">
        <v>0</v>
      </c>
      <c r="BE1203" s="3">
        <v>-7.5208765804377684</v>
      </c>
      <c r="BF1203" s="3">
        <v>4.5101987014776315</v>
      </c>
      <c r="BG1203" s="3">
        <v>0</v>
      </c>
      <c r="BH1203" s="153">
        <f t="shared" si="273"/>
        <v>4.5101987014776315</v>
      </c>
      <c r="BI1203" s="153">
        <f t="shared" si="274"/>
        <v>7.5208765804377684</v>
      </c>
      <c r="BJ1203" s="8">
        <f t="shared" si="275"/>
        <v>1.5541824817265808</v>
      </c>
      <c r="BK1203" s="8">
        <f t="shared" si="276"/>
        <v>0.38246084961212262</v>
      </c>
      <c r="BL1203" s="8">
        <f t="shared" si="277"/>
        <v>1.9366433313387035</v>
      </c>
      <c r="BM1203" s="8">
        <f t="shared" si="278"/>
        <v>5.5965331169718288E-2</v>
      </c>
      <c r="BN1203" s="7" t="str">
        <f t="shared" si="279"/>
        <v>O/S</v>
      </c>
      <c r="BO1203" s="9">
        <f t="shared" si="280"/>
        <v>0.38246084961212268</v>
      </c>
      <c r="BP1203" s="7" t="str">
        <f t="shared" si="281"/>
        <v>OK</v>
      </c>
      <c r="BQ1203" s="11">
        <f t="shared" si="282"/>
        <v>8.2923076923076913</v>
      </c>
      <c r="BR1203" s="10" t="str">
        <f t="shared" si="283"/>
        <v>-</v>
      </c>
      <c r="BS1203" s="9" t="str" cm="1">
        <f t="array" ref="BS1203">IF(BQ1203&lt;$K$45,"-",IF(BC1203&lt;0,_xll.Dce_5575_1121_SigmaCr1(AN1203,AG1203,$B$23,$D$23),"-"))</f>
        <v>-</v>
      </c>
      <c r="BT1203" s="10">
        <f t="shared" si="284"/>
        <v>0</v>
      </c>
      <c r="BU1203" s="7" t="str">
        <f t="shared" si="285"/>
        <v>OK</v>
      </c>
    </row>
    <row r="1204" spans="27:73">
      <c r="AA1204" s="6" t="s">
        <v>282</v>
      </c>
      <c r="AB1204" s="5" t="s">
        <v>283</v>
      </c>
      <c r="AC1204" s="5" t="s">
        <v>285</v>
      </c>
      <c r="AD1204" s="4">
        <v>21.88</v>
      </c>
      <c r="AE1204" s="4">
        <v>28</v>
      </c>
      <c r="AF1204" s="5">
        <v>114.3</v>
      </c>
      <c r="AG1204" s="5">
        <v>6.5000000000000009</v>
      </c>
      <c r="AH1204" s="6" t="str">
        <f t="shared" si="271"/>
        <v>114.3 x 6.5</v>
      </c>
      <c r="AI1204" s="11" cm="1">
        <f t="array" ref="AI1204">_xll.DCEPropSectPipe(AF1204, AG1204, "Area")</f>
        <v>2201.3139723703698</v>
      </c>
      <c r="AJ1204" s="151" cm="1">
        <f t="array" ref="AJ1204">_xll.DCEPropSectPipe(AF1204, AG1204, "Ix")</f>
        <v>3209265.3722516391</v>
      </c>
      <c r="AK1204" s="151" cm="1">
        <f t="array" ref="AK1204">_xll.DCEPropSectPipe(AF1204, AG1204, "W")</f>
        <v>56155.124623825708</v>
      </c>
      <c r="AL1204" s="151" cm="1">
        <f t="array" ref="AL1204">_xll.DCEPropSectPipe(AF1204, AG1204, "Sx")</f>
        <v>37813.500833333332</v>
      </c>
      <c r="AM1204" s="11">
        <f>2*Cal!AG1204</f>
        <v>13.000000000000002</v>
      </c>
      <c r="AN1204" s="11">
        <f t="shared" si="272"/>
        <v>53.9</v>
      </c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B1204" s="5" t="s">
        <v>296</v>
      </c>
      <c r="BC1204" s="3">
        <v>-718.46115865397553</v>
      </c>
      <c r="BD1204" s="3">
        <v>0</v>
      </c>
      <c r="BE1204" s="3">
        <v>2.1856671129902896</v>
      </c>
      <c r="BF1204" s="3">
        <v>5.6772757724817682</v>
      </c>
      <c r="BG1204" s="3">
        <v>0</v>
      </c>
      <c r="BH1204" s="153">
        <f t="shared" si="273"/>
        <v>5.6772757724817682</v>
      </c>
      <c r="BI1204" s="153">
        <f t="shared" si="274"/>
        <v>2.1856671129902896</v>
      </c>
      <c r="BJ1204" s="8">
        <f t="shared" si="275"/>
        <v>1.5541824817265808</v>
      </c>
      <c r="BK1204" s="8">
        <f t="shared" si="276"/>
        <v>0.48142795010657147</v>
      </c>
      <c r="BL1204" s="8">
        <f t="shared" si="277"/>
        <v>2.0356104318331525</v>
      </c>
      <c r="BM1204" s="8">
        <f t="shared" si="278"/>
        <v>1.6264272189152676E-2</v>
      </c>
      <c r="BN1204" s="7" t="str">
        <f t="shared" si="279"/>
        <v>O/S</v>
      </c>
      <c r="BO1204" s="9">
        <f t="shared" si="280"/>
        <v>0.48142795010657158</v>
      </c>
      <c r="BP1204" s="7" t="str">
        <f t="shared" si="281"/>
        <v>OK</v>
      </c>
      <c r="BQ1204" s="11">
        <f t="shared" si="282"/>
        <v>8.2923076923076913</v>
      </c>
      <c r="BR1204" s="10" t="str">
        <f t="shared" si="283"/>
        <v>-</v>
      </c>
      <c r="BS1204" s="9" t="str" cm="1">
        <f t="array" ref="BS1204">IF(BQ1204&lt;$K$45,"-",IF(BC1204&lt;0,_xll.Dce_5575_1121_SigmaCr1(AN1204,AG1204,$B$23,$D$23),"-"))</f>
        <v>-</v>
      </c>
      <c r="BT1204" s="10">
        <f t="shared" si="284"/>
        <v>0</v>
      </c>
      <c r="BU1204" s="7" t="str">
        <f t="shared" si="285"/>
        <v>OK</v>
      </c>
    </row>
    <row r="1205" spans="27:73">
      <c r="AA1205" s="6" t="s">
        <v>282</v>
      </c>
      <c r="AB1205" s="5" t="s">
        <v>283</v>
      </c>
      <c r="AC1205" s="5" t="s">
        <v>285</v>
      </c>
      <c r="AD1205" s="4">
        <v>22.31</v>
      </c>
      <c r="AE1205" s="4">
        <v>28</v>
      </c>
      <c r="AF1205" s="5">
        <v>114.3</v>
      </c>
      <c r="AG1205" s="5">
        <v>6.5000000000000009</v>
      </c>
      <c r="AH1205" s="6" t="str">
        <f t="shared" si="271"/>
        <v>114.3 x 6.5</v>
      </c>
      <c r="AI1205" s="11" cm="1">
        <f t="array" ref="AI1205">_xll.DCEPropSectPipe(AF1205, AG1205, "Area")</f>
        <v>2201.3139723703698</v>
      </c>
      <c r="AJ1205" s="151" cm="1">
        <f t="array" ref="AJ1205">_xll.DCEPropSectPipe(AF1205, AG1205, "Ix")</f>
        <v>3209265.3722516391</v>
      </c>
      <c r="AK1205" s="151" cm="1">
        <f t="array" ref="AK1205">_xll.DCEPropSectPipe(AF1205, AG1205, "W")</f>
        <v>56155.124623825708</v>
      </c>
      <c r="AL1205" s="151" cm="1">
        <f t="array" ref="AL1205">_xll.DCEPropSectPipe(AF1205, AG1205, "Sx")</f>
        <v>37813.500833333332</v>
      </c>
      <c r="AM1205" s="11">
        <f>2*Cal!AG1205</f>
        <v>13.000000000000002</v>
      </c>
      <c r="AN1205" s="11">
        <f t="shared" si="272"/>
        <v>53.9</v>
      </c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B1205" s="5" t="s">
        <v>296</v>
      </c>
      <c r="BC1205" s="3">
        <v>-718.46115865397553</v>
      </c>
      <c r="BD1205" s="3">
        <v>0</v>
      </c>
      <c r="BE1205" s="3">
        <v>11.892210806418348</v>
      </c>
      <c r="BF1205" s="3">
        <v>2.5977399776111278</v>
      </c>
      <c r="BG1205" s="3">
        <v>0</v>
      </c>
      <c r="BH1205" s="153">
        <f t="shared" si="273"/>
        <v>2.5977399776111278</v>
      </c>
      <c r="BI1205" s="153">
        <f t="shared" si="274"/>
        <v>11.892210806418348</v>
      </c>
      <c r="BJ1205" s="8">
        <f t="shared" si="275"/>
        <v>1.5541824817265808</v>
      </c>
      <c r="BK1205" s="8">
        <f t="shared" si="276"/>
        <v>0.22028604606334232</v>
      </c>
      <c r="BL1205" s="8">
        <f t="shared" si="277"/>
        <v>1.774468527789923</v>
      </c>
      <c r="BM1205" s="8">
        <f t="shared" si="278"/>
        <v>8.8493875548023654E-2</v>
      </c>
      <c r="BN1205" s="7" t="str">
        <f t="shared" si="279"/>
        <v>O/S</v>
      </c>
      <c r="BO1205" s="9">
        <f t="shared" si="280"/>
        <v>0.22028604606334234</v>
      </c>
      <c r="BP1205" s="7" t="str">
        <f t="shared" si="281"/>
        <v>OK</v>
      </c>
      <c r="BQ1205" s="11">
        <f t="shared" si="282"/>
        <v>8.2923076923076913</v>
      </c>
      <c r="BR1205" s="10" t="str">
        <f t="shared" si="283"/>
        <v>-</v>
      </c>
      <c r="BS1205" s="9" t="str" cm="1">
        <f t="array" ref="BS1205">IF(BQ1205&lt;$K$45,"-",IF(BC1205&lt;0,_xll.Dce_5575_1121_SigmaCr1(AN1205,AG1205,$B$23,$D$23),"-"))</f>
        <v>-</v>
      </c>
      <c r="BT1205" s="10">
        <f t="shared" si="284"/>
        <v>0</v>
      </c>
      <c r="BU1205" s="7" t="str">
        <f t="shared" si="285"/>
        <v>OK</v>
      </c>
    </row>
    <row r="1206" spans="27:73">
      <c r="AA1206" s="6" t="s">
        <v>282</v>
      </c>
      <c r="AB1206" s="5" t="s">
        <v>283</v>
      </c>
      <c r="AC1206" s="5" t="s">
        <v>285</v>
      </c>
      <c r="AD1206" s="4">
        <v>22.75</v>
      </c>
      <c r="AE1206" s="4">
        <v>28</v>
      </c>
      <c r="AF1206" s="5">
        <v>114.3</v>
      </c>
      <c r="AG1206" s="5">
        <v>6.5000000000000009</v>
      </c>
      <c r="AH1206" s="6" t="str">
        <f t="shared" si="271"/>
        <v>114.3 x 6.5</v>
      </c>
      <c r="AI1206" s="11" cm="1">
        <f t="array" ref="AI1206">_xll.DCEPropSectPipe(AF1206, AG1206, "Area")</f>
        <v>2201.3139723703698</v>
      </c>
      <c r="AJ1206" s="151" cm="1">
        <f t="array" ref="AJ1206">_xll.DCEPropSectPipe(AF1206, AG1206, "Ix")</f>
        <v>3209265.3722516391</v>
      </c>
      <c r="AK1206" s="151" cm="1">
        <f t="array" ref="AK1206">_xll.DCEPropSectPipe(AF1206, AG1206, "W")</f>
        <v>56155.124623825708</v>
      </c>
      <c r="AL1206" s="151" cm="1">
        <f t="array" ref="AL1206">_xll.DCEPropSectPipe(AF1206, AG1206, "Sx")</f>
        <v>37813.500833333332</v>
      </c>
      <c r="AM1206" s="11">
        <f>2*Cal!AG1206</f>
        <v>13.000000000000002</v>
      </c>
      <c r="AN1206" s="11">
        <f t="shared" si="272"/>
        <v>53.9</v>
      </c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B1206" s="5" t="s">
        <v>296</v>
      </c>
      <c r="BC1206" s="3">
        <v>-718.46115865397553</v>
      </c>
      <c r="BD1206" s="3">
        <v>0</v>
      </c>
      <c r="BE1206" s="3">
        <v>21.598754499846407</v>
      </c>
      <c r="BF1206" s="3">
        <v>-4.728408683134286</v>
      </c>
      <c r="BG1206" s="3">
        <v>0</v>
      </c>
      <c r="BH1206" s="153">
        <f t="shared" si="273"/>
        <v>4.728408683134286</v>
      </c>
      <c r="BI1206" s="153">
        <f t="shared" si="274"/>
        <v>21.598754499846407</v>
      </c>
      <c r="BJ1206" s="8">
        <f t="shared" si="275"/>
        <v>1.5541824817265808</v>
      </c>
      <c r="BK1206" s="8">
        <f t="shared" si="276"/>
        <v>0.40096486251756452</v>
      </c>
      <c r="BL1206" s="8">
        <f t="shared" si="277"/>
        <v>1.9551473442441454</v>
      </c>
      <c r="BM1206" s="8">
        <f t="shared" si="278"/>
        <v>0.16072347890689462</v>
      </c>
      <c r="BN1206" s="7" t="str">
        <f t="shared" si="279"/>
        <v>O/S</v>
      </c>
      <c r="BO1206" s="9">
        <f t="shared" si="280"/>
        <v>0.40096486251756458</v>
      </c>
      <c r="BP1206" s="7" t="str">
        <f t="shared" si="281"/>
        <v>OK</v>
      </c>
      <c r="BQ1206" s="11">
        <f t="shared" si="282"/>
        <v>8.2923076923076913</v>
      </c>
      <c r="BR1206" s="10" t="str">
        <f t="shared" si="283"/>
        <v>-</v>
      </c>
      <c r="BS1206" s="9" t="str" cm="1">
        <f t="array" ref="BS1206">IF(BQ1206&lt;$K$45,"-",IF(BC1206&lt;0,_xll.Dce_5575_1121_SigmaCr1(AN1206,AG1206,$B$23,$D$23),"-"))</f>
        <v>-</v>
      </c>
      <c r="BT1206" s="10">
        <f t="shared" si="284"/>
        <v>0</v>
      </c>
      <c r="BU1206" s="7" t="str">
        <f t="shared" si="285"/>
        <v>OK</v>
      </c>
    </row>
    <row r="1207" spans="27:73">
      <c r="AA1207" s="6" t="s">
        <v>282</v>
      </c>
      <c r="AB1207" s="5" t="s">
        <v>283</v>
      </c>
      <c r="AC1207" s="5" t="s">
        <v>285</v>
      </c>
      <c r="AD1207" s="4">
        <v>22.75</v>
      </c>
      <c r="AE1207" s="4">
        <v>28</v>
      </c>
      <c r="AF1207" s="5">
        <v>114.3</v>
      </c>
      <c r="AG1207" s="5">
        <v>6.5000000000000009</v>
      </c>
      <c r="AH1207" s="6" t="str">
        <f t="shared" si="271"/>
        <v>114.3 x 6.5</v>
      </c>
      <c r="AI1207" s="11" cm="1">
        <f t="array" ref="AI1207">_xll.DCEPropSectPipe(AF1207, AG1207, "Area")</f>
        <v>2201.3139723703698</v>
      </c>
      <c r="AJ1207" s="151" cm="1">
        <f t="array" ref="AJ1207">_xll.DCEPropSectPipe(AF1207, AG1207, "Ix")</f>
        <v>3209265.3722516391</v>
      </c>
      <c r="AK1207" s="151" cm="1">
        <f t="array" ref="AK1207">_xll.DCEPropSectPipe(AF1207, AG1207, "W")</f>
        <v>56155.124623825708</v>
      </c>
      <c r="AL1207" s="151" cm="1">
        <f t="array" ref="AL1207">_xll.DCEPropSectPipe(AF1207, AG1207, "Sx")</f>
        <v>37813.500833333332</v>
      </c>
      <c r="AM1207" s="11">
        <f>2*Cal!AG1207</f>
        <v>13.000000000000002</v>
      </c>
      <c r="AN1207" s="11">
        <f t="shared" si="272"/>
        <v>53.9</v>
      </c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B1207" s="5" t="s">
        <v>296</v>
      </c>
      <c r="BC1207" s="3">
        <v>251.56097202782442</v>
      </c>
      <c r="BD1207" s="3">
        <v>0</v>
      </c>
      <c r="BE1207" s="3">
        <v>-19.054864912994528</v>
      </c>
      <c r="BF1207" s="3">
        <v>-4.7284086831341741</v>
      </c>
      <c r="BG1207" s="3">
        <v>0</v>
      </c>
      <c r="BH1207" s="153">
        <f t="shared" si="273"/>
        <v>4.7284086831341741</v>
      </c>
      <c r="BI1207" s="153">
        <f t="shared" si="274"/>
        <v>19.054864912994528</v>
      </c>
      <c r="BJ1207" s="8">
        <f t="shared" si="275"/>
        <v>0.54417925186691185</v>
      </c>
      <c r="BK1207" s="8">
        <f t="shared" si="276"/>
        <v>0.40096486251755509</v>
      </c>
      <c r="BL1207" s="8">
        <f t="shared" si="277"/>
        <v>0.94514411438446699</v>
      </c>
      <c r="BM1207" s="8">
        <f t="shared" si="278"/>
        <v>0.14179355475979788</v>
      </c>
      <c r="BN1207" s="7" t="str">
        <f t="shared" si="279"/>
        <v>OK</v>
      </c>
      <c r="BO1207" s="9">
        <f t="shared" si="280"/>
        <v>0.40096486251755514</v>
      </c>
      <c r="BP1207" s="7" t="str">
        <f t="shared" si="281"/>
        <v>OK</v>
      </c>
      <c r="BQ1207" s="11">
        <f t="shared" si="282"/>
        <v>8.2923076923076913</v>
      </c>
      <c r="BR1207" s="10" t="str">
        <f t="shared" si="283"/>
        <v>-</v>
      </c>
      <c r="BS1207" s="9" t="str" cm="1">
        <f t="array" ref="BS1207">IF(BQ1207&lt;$K$45,"-",IF(BC1207&lt;0,_xll.Dce_5575_1121_SigmaCr1(AN1207,AG1207,$B$23,$D$23),"-"))</f>
        <v>-</v>
      </c>
      <c r="BT1207" s="10">
        <f t="shared" si="284"/>
        <v>0</v>
      </c>
      <c r="BU1207" s="7" t="str">
        <f t="shared" si="285"/>
        <v>OK</v>
      </c>
    </row>
    <row r="1208" spans="27:73">
      <c r="AA1208" s="6" t="s">
        <v>282</v>
      </c>
      <c r="AB1208" s="5" t="s">
        <v>283</v>
      </c>
      <c r="AC1208" s="5" t="s">
        <v>285</v>
      </c>
      <c r="AD1208" s="4">
        <v>23.19</v>
      </c>
      <c r="AE1208" s="4">
        <v>28</v>
      </c>
      <c r="AF1208" s="5">
        <v>114.3</v>
      </c>
      <c r="AG1208" s="5">
        <v>6.5000000000000009</v>
      </c>
      <c r="AH1208" s="6" t="str">
        <f t="shared" si="271"/>
        <v>114.3 x 6.5</v>
      </c>
      <c r="AI1208" s="11" cm="1">
        <f t="array" ref="AI1208">_xll.DCEPropSectPipe(AF1208, AG1208, "Area")</f>
        <v>2201.3139723703698</v>
      </c>
      <c r="AJ1208" s="151" cm="1">
        <f t="array" ref="AJ1208">_xll.DCEPropSectPipe(AF1208, AG1208, "Ix")</f>
        <v>3209265.3722516391</v>
      </c>
      <c r="AK1208" s="151" cm="1">
        <f t="array" ref="AK1208">_xll.DCEPropSectPipe(AF1208, AG1208, "W")</f>
        <v>56155.124623825708</v>
      </c>
      <c r="AL1208" s="151" cm="1">
        <f t="array" ref="AL1208">_xll.DCEPropSectPipe(AF1208, AG1208, "Sx")</f>
        <v>37813.500833333332</v>
      </c>
      <c r="AM1208" s="11">
        <f>2*Cal!AG1208</f>
        <v>13.000000000000002</v>
      </c>
      <c r="AN1208" s="11">
        <f t="shared" si="272"/>
        <v>53.9</v>
      </c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B1208" s="5" t="s">
        <v>296</v>
      </c>
      <c r="BC1208" s="3">
        <v>251.56097202782442</v>
      </c>
      <c r="BD1208" s="3">
        <v>0</v>
      </c>
      <c r="BE1208" s="3">
        <v>-9.3483212195664702</v>
      </c>
      <c r="BF1208" s="3">
        <v>1.4847882833635451</v>
      </c>
      <c r="BG1208" s="3">
        <v>0</v>
      </c>
      <c r="BH1208" s="153">
        <f t="shared" si="273"/>
        <v>1.4847882833635451</v>
      </c>
      <c r="BI1208" s="153">
        <f t="shared" si="274"/>
        <v>9.3483212195664702</v>
      </c>
      <c r="BJ1208" s="8">
        <f t="shared" si="275"/>
        <v>0.54417925186691185</v>
      </c>
      <c r="BK1208" s="8">
        <f t="shared" si="276"/>
        <v>0.12590872951191701</v>
      </c>
      <c r="BL1208" s="8">
        <f t="shared" si="277"/>
        <v>0.67008798137882886</v>
      </c>
      <c r="BM1208" s="8">
        <f t="shared" si="278"/>
        <v>6.9563951400926916E-2</v>
      </c>
      <c r="BN1208" s="7" t="str">
        <f t="shared" si="279"/>
        <v>OK</v>
      </c>
      <c r="BO1208" s="9">
        <f t="shared" si="280"/>
        <v>0.12590872951191703</v>
      </c>
      <c r="BP1208" s="7" t="str">
        <f t="shared" si="281"/>
        <v>OK</v>
      </c>
      <c r="BQ1208" s="11">
        <f t="shared" si="282"/>
        <v>8.2923076923076913</v>
      </c>
      <c r="BR1208" s="10" t="str">
        <f t="shared" si="283"/>
        <v>-</v>
      </c>
      <c r="BS1208" s="9" t="str" cm="1">
        <f t="array" ref="BS1208">IF(BQ1208&lt;$K$45,"-",IF(BC1208&lt;0,_xll.Dce_5575_1121_SigmaCr1(AN1208,AG1208,$B$23,$D$23),"-"))</f>
        <v>-</v>
      </c>
      <c r="BT1208" s="10">
        <f t="shared" si="284"/>
        <v>0</v>
      </c>
      <c r="BU1208" s="7" t="str">
        <f t="shared" si="285"/>
        <v>OK</v>
      </c>
    </row>
    <row r="1209" spans="27:73">
      <c r="AA1209" s="6" t="s">
        <v>282</v>
      </c>
      <c r="AB1209" s="5" t="s">
        <v>283</v>
      </c>
      <c r="AC1209" s="5" t="s">
        <v>285</v>
      </c>
      <c r="AD1209" s="4">
        <v>23.62</v>
      </c>
      <c r="AE1209" s="4">
        <v>28</v>
      </c>
      <c r="AF1209" s="5">
        <v>114.3</v>
      </c>
      <c r="AG1209" s="5">
        <v>6.5000000000000009</v>
      </c>
      <c r="AH1209" s="6" t="str">
        <f t="shared" si="271"/>
        <v>114.3 x 6.5</v>
      </c>
      <c r="AI1209" s="11" cm="1">
        <f t="array" ref="AI1209">_xll.DCEPropSectPipe(AF1209, AG1209, "Area")</f>
        <v>2201.3139723703698</v>
      </c>
      <c r="AJ1209" s="151" cm="1">
        <f t="array" ref="AJ1209">_xll.DCEPropSectPipe(AF1209, AG1209, "Ix")</f>
        <v>3209265.3722516391</v>
      </c>
      <c r="AK1209" s="151" cm="1">
        <f t="array" ref="AK1209">_xll.DCEPropSectPipe(AF1209, AG1209, "W")</f>
        <v>56155.124623825708</v>
      </c>
      <c r="AL1209" s="151" cm="1">
        <f t="array" ref="AL1209">_xll.DCEPropSectPipe(AF1209, AG1209, "Sx")</f>
        <v>37813.500833333332</v>
      </c>
      <c r="AM1209" s="11">
        <f>2*Cal!AG1209</f>
        <v>13.000000000000002</v>
      </c>
      <c r="AN1209" s="11">
        <f t="shared" si="272"/>
        <v>53.9</v>
      </c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B1209" s="5" t="s">
        <v>296</v>
      </c>
      <c r="BC1209" s="3">
        <v>251.56097202782442</v>
      </c>
      <c r="BD1209" s="3">
        <v>0</v>
      </c>
      <c r="BE1209" s="3">
        <v>0.35822247386158707</v>
      </c>
      <c r="BF1209" s="3">
        <v>3.451372383986488</v>
      </c>
      <c r="BG1209" s="3">
        <v>0</v>
      </c>
      <c r="BH1209" s="153">
        <f t="shared" si="273"/>
        <v>3.451372383986488</v>
      </c>
      <c r="BI1209" s="153">
        <f t="shared" si="274"/>
        <v>0.35822247386158707</v>
      </c>
      <c r="BJ1209" s="8">
        <f t="shared" si="275"/>
        <v>0.54417925186691185</v>
      </c>
      <c r="BK1209" s="8">
        <f t="shared" si="276"/>
        <v>0.29267331700371113</v>
      </c>
      <c r="BL1209" s="8">
        <f t="shared" si="277"/>
        <v>0.83685256887062298</v>
      </c>
      <c r="BM1209" s="8">
        <f t="shared" si="278"/>
        <v>2.6656519579440481E-3</v>
      </c>
      <c r="BN1209" s="7" t="str">
        <f t="shared" si="279"/>
        <v>OK</v>
      </c>
      <c r="BO1209" s="9">
        <f t="shared" si="280"/>
        <v>0.29267331700371119</v>
      </c>
      <c r="BP1209" s="7" t="str">
        <f t="shared" si="281"/>
        <v>OK</v>
      </c>
      <c r="BQ1209" s="11">
        <f t="shared" si="282"/>
        <v>8.2923076923076913</v>
      </c>
      <c r="BR1209" s="10" t="str">
        <f t="shared" si="283"/>
        <v>-</v>
      </c>
      <c r="BS1209" s="9" t="str" cm="1">
        <f t="array" ref="BS1209">IF(BQ1209&lt;$K$45,"-",IF(BC1209&lt;0,_xll.Dce_5575_1121_SigmaCr1(AN1209,AG1209,$B$23,$D$23),"-"))</f>
        <v>-</v>
      </c>
      <c r="BT1209" s="10">
        <f t="shared" si="284"/>
        <v>0</v>
      </c>
      <c r="BU1209" s="7" t="str">
        <f t="shared" si="285"/>
        <v>OK</v>
      </c>
    </row>
    <row r="1210" spans="27:73">
      <c r="AA1210" s="6" t="s">
        <v>282</v>
      </c>
      <c r="AB1210" s="5" t="s">
        <v>283</v>
      </c>
      <c r="AC1210" s="5" t="s">
        <v>285</v>
      </c>
      <c r="AD1210" s="4">
        <v>24.06</v>
      </c>
      <c r="AE1210" s="4">
        <v>28</v>
      </c>
      <c r="AF1210" s="5">
        <v>114.3</v>
      </c>
      <c r="AG1210" s="5">
        <v>6.5000000000000009</v>
      </c>
      <c r="AH1210" s="6" t="str">
        <f t="shared" si="271"/>
        <v>114.3 x 6.5</v>
      </c>
      <c r="AI1210" s="11" cm="1">
        <f t="array" ref="AI1210">_xll.DCEPropSectPipe(AF1210, AG1210, "Area")</f>
        <v>2201.3139723703698</v>
      </c>
      <c r="AJ1210" s="151" cm="1">
        <f t="array" ref="AJ1210">_xll.DCEPropSectPipe(AF1210, AG1210, "Ix")</f>
        <v>3209265.3722516391</v>
      </c>
      <c r="AK1210" s="151" cm="1">
        <f t="array" ref="AK1210">_xll.DCEPropSectPipe(AF1210, AG1210, "W")</f>
        <v>56155.124623825708</v>
      </c>
      <c r="AL1210" s="151" cm="1">
        <f t="array" ref="AL1210">_xll.DCEPropSectPipe(AF1210, AG1210, "Sx")</f>
        <v>37813.500833333332</v>
      </c>
      <c r="AM1210" s="11">
        <f>2*Cal!AG1210</f>
        <v>13.000000000000002</v>
      </c>
      <c r="AN1210" s="11">
        <f t="shared" si="272"/>
        <v>53.9</v>
      </c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B1210" s="5" t="s">
        <v>296</v>
      </c>
      <c r="BC1210" s="3">
        <v>251.56097202782442</v>
      </c>
      <c r="BD1210" s="3">
        <v>0</v>
      </c>
      <c r="BE1210" s="3">
        <v>10.064766167289646</v>
      </c>
      <c r="BF1210" s="3">
        <v>1.1713436187346558</v>
      </c>
      <c r="BG1210" s="3">
        <v>0</v>
      </c>
      <c r="BH1210" s="153">
        <f t="shared" si="273"/>
        <v>1.1713436187346558</v>
      </c>
      <c r="BI1210" s="153">
        <f t="shared" si="274"/>
        <v>10.064766167289646</v>
      </c>
      <c r="BJ1210" s="8">
        <f t="shared" si="275"/>
        <v>0.54417925186691185</v>
      </c>
      <c r="BK1210" s="8">
        <f t="shared" si="276"/>
        <v>9.9328899957827371E-2</v>
      </c>
      <c r="BL1210" s="8">
        <f t="shared" si="277"/>
        <v>0.64350815182473919</v>
      </c>
      <c r="BM1210" s="8">
        <f t="shared" si="278"/>
        <v>7.4895255316815026E-2</v>
      </c>
      <c r="BN1210" s="7" t="str">
        <f t="shared" si="279"/>
        <v>OK</v>
      </c>
      <c r="BO1210" s="9">
        <f t="shared" si="280"/>
        <v>9.9328899957827385E-2</v>
      </c>
      <c r="BP1210" s="7" t="str">
        <f t="shared" si="281"/>
        <v>OK</v>
      </c>
      <c r="BQ1210" s="11">
        <f t="shared" si="282"/>
        <v>8.2923076923076913</v>
      </c>
      <c r="BR1210" s="10" t="str">
        <f t="shared" si="283"/>
        <v>-</v>
      </c>
      <c r="BS1210" s="9" t="str" cm="1">
        <f t="array" ref="BS1210">IF(BQ1210&lt;$K$45,"-",IF(BC1210&lt;0,_xll.Dce_5575_1121_SigmaCr1(AN1210,AG1210,$B$23,$D$23),"-"))</f>
        <v>-</v>
      </c>
      <c r="BT1210" s="10">
        <f t="shared" si="284"/>
        <v>0</v>
      </c>
      <c r="BU1210" s="7" t="str">
        <f t="shared" si="285"/>
        <v>OK</v>
      </c>
    </row>
    <row r="1211" spans="27:73">
      <c r="AA1211" s="6" t="s">
        <v>282</v>
      </c>
      <c r="AB1211" s="5" t="s">
        <v>283</v>
      </c>
      <c r="AC1211" s="5" t="s">
        <v>285</v>
      </c>
      <c r="AD1211" s="4">
        <v>24.5</v>
      </c>
      <c r="AE1211" s="4">
        <v>28</v>
      </c>
      <c r="AF1211" s="5">
        <v>114.3</v>
      </c>
      <c r="AG1211" s="5">
        <v>6.5000000000000009</v>
      </c>
      <c r="AH1211" s="6" t="str">
        <f t="shared" si="271"/>
        <v>114.3 x 6.5</v>
      </c>
      <c r="AI1211" s="11" cm="1">
        <f t="array" ref="AI1211">_xll.DCEPropSectPipe(AF1211, AG1211, "Area")</f>
        <v>2201.3139723703698</v>
      </c>
      <c r="AJ1211" s="151" cm="1">
        <f t="array" ref="AJ1211">_xll.DCEPropSectPipe(AF1211, AG1211, "Ix")</f>
        <v>3209265.3722516391</v>
      </c>
      <c r="AK1211" s="151" cm="1">
        <f t="array" ref="AK1211">_xll.DCEPropSectPipe(AF1211, AG1211, "W")</f>
        <v>56155.124623825708</v>
      </c>
      <c r="AL1211" s="151" cm="1">
        <f t="array" ref="AL1211">_xll.DCEPropSectPipe(AF1211, AG1211, "Sx")</f>
        <v>37813.500833333332</v>
      </c>
      <c r="AM1211" s="11">
        <f>2*Cal!AG1211</f>
        <v>13.000000000000002</v>
      </c>
      <c r="AN1211" s="11">
        <f t="shared" si="272"/>
        <v>53.9</v>
      </c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B1211" s="5" t="s">
        <v>296</v>
      </c>
      <c r="BC1211" s="3">
        <v>251.56097202782442</v>
      </c>
      <c r="BD1211" s="3">
        <v>0</v>
      </c>
      <c r="BE1211" s="3">
        <v>19.771309860717704</v>
      </c>
      <c r="BF1211" s="3">
        <v>-5.3552980123919518</v>
      </c>
      <c r="BG1211" s="3">
        <v>0</v>
      </c>
      <c r="BH1211" s="153">
        <f t="shared" si="273"/>
        <v>5.3552980123919518</v>
      </c>
      <c r="BI1211" s="153">
        <f t="shared" si="274"/>
        <v>19.771309860717704</v>
      </c>
      <c r="BJ1211" s="8">
        <f t="shared" si="275"/>
        <v>0.54417925186691185</v>
      </c>
      <c r="BK1211" s="8">
        <f t="shared" si="276"/>
        <v>0.45412452162573425</v>
      </c>
      <c r="BL1211" s="8">
        <f t="shared" si="277"/>
        <v>0.9983037734926461</v>
      </c>
      <c r="BM1211" s="8">
        <f t="shared" si="278"/>
        <v>0.147124858675686</v>
      </c>
      <c r="BN1211" s="7" t="str">
        <f t="shared" si="279"/>
        <v>OK</v>
      </c>
      <c r="BO1211" s="9">
        <f t="shared" si="280"/>
        <v>0.45412452162573436</v>
      </c>
      <c r="BP1211" s="7" t="str">
        <f t="shared" si="281"/>
        <v>OK</v>
      </c>
      <c r="BQ1211" s="11">
        <f t="shared" si="282"/>
        <v>8.2923076923076913</v>
      </c>
      <c r="BR1211" s="10" t="str">
        <f t="shared" si="283"/>
        <v>-</v>
      </c>
      <c r="BS1211" s="9" t="str" cm="1">
        <f t="array" ref="BS1211">IF(BQ1211&lt;$K$45,"-",IF(BC1211&lt;0,_xll.Dce_5575_1121_SigmaCr1(AN1211,AG1211,$B$23,$D$23),"-"))</f>
        <v>-</v>
      </c>
      <c r="BT1211" s="10">
        <f t="shared" si="284"/>
        <v>0</v>
      </c>
      <c r="BU1211" s="7" t="str">
        <f t="shared" si="285"/>
        <v>OK</v>
      </c>
    </row>
    <row r="1212" spans="27:73">
      <c r="AA1212" s="6" t="s">
        <v>282</v>
      </c>
      <c r="AB1212" s="5" t="s">
        <v>283</v>
      </c>
      <c r="AC1212" s="5" t="s">
        <v>285</v>
      </c>
      <c r="AD1212" s="4">
        <v>24.5</v>
      </c>
      <c r="AE1212" s="4">
        <v>28</v>
      </c>
      <c r="AF1212" s="5">
        <v>114.3</v>
      </c>
      <c r="AG1212" s="5">
        <v>6.5000000000000009</v>
      </c>
      <c r="AH1212" s="6" t="str">
        <f t="shared" si="271"/>
        <v>114.3 x 6.5</v>
      </c>
      <c r="AI1212" s="11" cm="1">
        <f t="array" ref="AI1212">_xll.DCEPropSectPipe(AF1212, AG1212, "Area")</f>
        <v>2201.3139723703698</v>
      </c>
      <c r="AJ1212" s="151" cm="1">
        <f t="array" ref="AJ1212">_xll.DCEPropSectPipe(AF1212, AG1212, "Ix")</f>
        <v>3209265.3722516391</v>
      </c>
      <c r="AK1212" s="151" cm="1">
        <f t="array" ref="AK1212">_xll.DCEPropSectPipe(AF1212, AG1212, "W")</f>
        <v>56155.124623825708</v>
      </c>
      <c r="AL1212" s="151" cm="1">
        <f t="array" ref="AL1212">_xll.DCEPropSectPipe(AF1212, AG1212, "Sx")</f>
        <v>37813.500833333332</v>
      </c>
      <c r="AM1212" s="11">
        <f>2*Cal!AG1212</f>
        <v>13.000000000000002</v>
      </c>
      <c r="AN1212" s="11">
        <f t="shared" si="272"/>
        <v>53.9</v>
      </c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B1212" s="5" t="s">
        <v>296</v>
      </c>
      <c r="BC1212" s="3">
        <v>251.56097202782237</v>
      </c>
      <c r="BD1212" s="3">
        <v>0</v>
      </c>
      <c r="BE1212" s="3">
        <v>-17.964479747667973</v>
      </c>
      <c r="BF1212" s="3">
        <v>-5.3552980123919927</v>
      </c>
      <c r="BG1212" s="3">
        <v>0</v>
      </c>
      <c r="BH1212" s="153">
        <f t="shared" si="273"/>
        <v>5.3552980123919927</v>
      </c>
      <c r="BI1212" s="153">
        <f t="shared" si="274"/>
        <v>17.964479747667973</v>
      </c>
      <c r="BJ1212" s="8">
        <f t="shared" si="275"/>
        <v>0.54417925186690741</v>
      </c>
      <c r="BK1212" s="8">
        <f t="shared" si="276"/>
        <v>0.45412452162573774</v>
      </c>
      <c r="BL1212" s="8">
        <f t="shared" si="277"/>
        <v>0.99830377349264521</v>
      </c>
      <c r="BM1212" s="8">
        <f t="shared" si="278"/>
        <v>0.1336796379540395</v>
      </c>
      <c r="BN1212" s="7" t="str">
        <f t="shared" si="279"/>
        <v>OK</v>
      </c>
      <c r="BO1212" s="9">
        <f t="shared" si="280"/>
        <v>0.4541245216257378</v>
      </c>
      <c r="BP1212" s="7" t="str">
        <f t="shared" si="281"/>
        <v>OK</v>
      </c>
      <c r="BQ1212" s="11">
        <f t="shared" si="282"/>
        <v>8.2923076923076913</v>
      </c>
      <c r="BR1212" s="10" t="str">
        <f t="shared" si="283"/>
        <v>-</v>
      </c>
      <c r="BS1212" s="9" t="str" cm="1">
        <f t="array" ref="BS1212">IF(BQ1212&lt;$K$45,"-",IF(BC1212&lt;0,_xll.Dce_5575_1121_SigmaCr1(AN1212,AG1212,$B$23,$D$23),"-"))</f>
        <v>-</v>
      </c>
      <c r="BT1212" s="10">
        <f t="shared" si="284"/>
        <v>0</v>
      </c>
      <c r="BU1212" s="7" t="str">
        <f t="shared" si="285"/>
        <v>OK</v>
      </c>
    </row>
    <row r="1213" spans="27:73">
      <c r="AA1213" s="6" t="s">
        <v>282</v>
      </c>
      <c r="AB1213" s="5" t="s">
        <v>283</v>
      </c>
      <c r="AC1213" s="5" t="s">
        <v>285</v>
      </c>
      <c r="AD1213" s="4">
        <v>24.94</v>
      </c>
      <c r="AE1213" s="4">
        <v>28</v>
      </c>
      <c r="AF1213" s="5">
        <v>114.3</v>
      </c>
      <c r="AG1213" s="5">
        <v>6.5000000000000009</v>
      </c>
      <c r="AH1213" s="6" t="str">
        <f t="shared" si="271"/>
        <v>114.3 x 6.5</v>
      </c>
      <c r="AI1213" s="11" cm="1">
        <f t="array" ref="AI1213">_xll.DCEPropSectPipe(AF1213, AG1213, "Area")</f>
        <v>2201.3139723703698</v>
      </c>
      <c r="AJ1213" s="151" cm="1">
        <f t="array" ref="AJ1213">_xll.DCEPropSectPipe(AF1213, AG1213, "Ix")</f>
        <v>3209265.3722516391</v>
      </c>
      <c r="AK1213" s="151" cm="1">
        <f t="array" ref="AK1213">_xll.DCEPropSectPipe(AF1213, AG1213, "W")</f>
        <v>56155.124623825708</v>
      </c>
      <c r="AL1213" s="151" cm="1">
        <f t="array" ref="AL1213">_xll.DCEPropSectPipe(AF1213, AG1213, "Sx")</f>
        <v>37813.500833333332</v>
      </c>
      <c r="AM1213" s="11">
        <f>2*Cal!AG1213</f>
        <v>13.000000000000002</v>
      </c>
      <c r="AN1213" s="11">
        <f t="shared" si="272"/>
        <v>53.9</v>
      </c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B1213" s="5" t="s">
        <v>296</v>
      </c>
      <c r="BC1213" s="3">
        <v>251.56097202782237</v>
      </c>
      <c r="BD1213" s="3">
        <v>0</v>
      </c>
      <c r="BE1213" s="3">
        <v>-8.2579360542399147</v>
      </c>
      <c r="BF1213" s="3">
        <v>0.38085544427535795</v>
      </c>
      <c r="BG1213" s="3">
        <v>0</v>
      </c>
      <c r="BH1213" s="153">
        <f t="shared" si="273"/>
        <v>0.38085544427535795</v>
      </c>
      <c r="BI1213" s="153">
        <f t="shared" si="274"/>
        <v>8.2579360542399147</v>
      </c>
      <c r="BJ1213" s="8">
        <f t="shared" si="275"/>
        <v>0.54417925186690741</v>
      </c>
      <c r="BK1213" s="8">
        <f t="shared" si="276"/>
        <v>3.2296203878829977E-2</v>
      </c>
      <c r="BL1213" s="8">
        <f t="shared" si="277"/>
        <v>0.57647545574573744</v>
      </c>
      <c r="BM1213" s="8">
        <f t="shared" si="278"/>
        <v>6.1450034595168533E-2</v>
      </c>
      <c r="BN1213" s="7" t="str">
        <f t="shared" si="279"/>
        <v>OK</v>
      </c>
      <c r="BO1213" s="9">
        <f t="shared" si="280"/>
        <v>3.2296203878829984E-2</v>
      </c>
      <c r="BP1213" s="7" t="str">
        <f t="shared" si="281"/>
        <v>OK</v>
      </c>
      <c r="BQ1213" s="11">
        <f t="shared" si="282"/>
        <v>8.2923076923076913</v>
      </c>
      <c r="BR1213" s="10" t="str">
        <f t="shared" si="283"/>
        <v>-</v>
      </c>
      <c r="BS1213" s="9" t="str" cm="1">
        <f t="array" ref="BS1213">IF(BQ1213&lt;$K$45,"-",IF(BC1213&lt;0,_xll.Dce_5575_1121_SigmaCr1(AN1213,AG1213,$B$23,$D$23),"-"))</f>
        <v>-</v>
      </c>
      <c r="BT1213" s="10">
        <f t="shared" si="284"/>
        <v>0</v>
      </c>
      <c r="BU1213" s="7" t="str">
        <f t="shared" si="285"/>
        <v>OK</v>
      </c>
    </row>
    <row r="1214" spans="27:73">
      <c r="AA1214" s="6" t="s">
        <v>282</v>
      </c>
      <c r="AB1214" s="5" t="s">
        <v>283</v>
      </c>
      <c r="AC1214" s="5" t="s">
        <v>285</v>
      </c>
      <c r="AD1214" s="4">
        <v>25.38</v>
      </c>
      <c r="AE1214" s="4">
        <v>28</v>
      </c>
      <c r="AF1214" s="5">
        <v>114.3</v>
      </c>
      <c r="AG1214" s="5">
        <v>6.5000000000000009</v>
      </c>
      <c r="AH1214" s="6" t="str">
        <f t="shared" si="271"/>
        <v>114.3 x 6.5</v>
      </c>
      <c r="AI1214" s="11" cm="1">
        <f t="array" ref="AI1214">_xll.DCEPropSectPipe(AF1214, AG1214, "Area")</f>
        <v>2201.3139723703698</v>
      </c>
      <c r="AJ1214" s="151" cm="1">
        <f t="array" ref="AJ1214">_xll.DCEPropSectPipe(AF1214, AG1214, "Ix")</f>
        <v>3209265.3722516391</v>
      </c>
      <c r="AK1214" s="151" cm="1">
        <f t="array" ref="AK1214">_xll.DCEPropSectPipe(AF1214, AG1214, "W")</f>
        <v>56155.124623825708</v>
      </c>
      <c r="AL1214" s="151" cm="1">
        <f t="array" ref="AL1214">_xll.DCEPropSectPipe(AF1214, AG1214, "Sx")</f>
        <v>37813.500833333332</v>
      </c>
      <c r="AM1214" s="11">
        <f>2*Cal!AG1214</f>
        <v>13.000000000000002</v>
      </c>
      <c r="AN1214" s="11">
        <f t="shared" si="272"/>
        <v>53.9</v>
      </c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B1214" s="5" t="s">
        <v>296</v>
      </c>
      <c r="BC1214" s="3">
        <v>251.56097202782237</v>
      </c>
      <c r="BD1214" s="3">
        <v>0</v>
      </c>
      <c r="BE1214" s="3">
        <v>1.4486076391881433</v>
      </c>
      <c r="BF1214" s="3">
        <v>1.8703960350679327</v>
      </c>
      <c r="BG1214" s="3">
        <v>0</v>
      </c>
      <c r="BH1214" s="153">
        <f t="shared" si="273"/>
        <v>1.8703960350679327</v>
      </c>
      <c r="BI1214" s="153">
        <f t="shared" si="274"/>
        <v>1.4486076391881433</v>
      </c>
      <c r="BJ1214" s="8">
        <f t="shared" si="275"/>
        <v>0.54417925186690741</v>
      </c>
      <c r="BK1214" s="8">
        <f t="shared" si="276"/>
        <v>0.15860792484571976</v>
      </c>
      <c r="BL1214" s="8">
        <f t="shared" si="277"/>
        <v>0.70278717671262714</v>
      </c>
      <c r="BM1214" s="8">
        <f t="shared" si="278"/>
        <v>1.0779568763702445E-2</v>
      </c>
      <c r="BN1214" s="7" t="str">
        <f t="shared" si="279"/>
        <v>OK</v>
      </c>
      <c r="BO1214" s="9">
        <f t="shared" si="280"/>
        <v>0.15860792484571976</v>
      </c>
      <c r="BP1214" s="7" t="str">
        <f t="shared" si="281"/>
        <v>OK</v>
      </c>
      <c r="BQ1214" s="11">
        <f t="shared" si="282"/>
        <v>8.2923076923076913</v>
      </c>
      <c r="BR1214" s="10" t="str">
        <f t="shared" si="283"/>
        <v>-</v>
      </c>
      <c r="BS1214" s="9" t="str" cm="1">
        <f t="array" ref="BS1214">IF(BQ1214&lt;$K$45,"-",IF(BC1214&lt;0,_xll.Dce_5575_1121_SigmaCr1(AN1214,AG1214,$B$23,$D$23),"-"))</f>
        <v>-</v>
      </c>
      <c r="BT1214" s="10">
        <f t="shared" si="284"/>
        <v>0</v>
      </c>
      <c r="BU1214" s="7" t="str">
        <f t="shared" si="285"/>
        <v>OK</v>
      </c>
    </row>
    <row r="1215" spans="27:73">
      <c r="AA1215" s="6" t="s">
        <v>282</v>
      </c>
      <c r="AB1215" s="5" t="s">
        <v>283</v>
      </c>
      <c r="AC1215" s="5" t="s">
        <v>285</v>
      </c>
      <c r="AD1215" s="4">
        <v>25.81</v>
      </c>
      <c r="AE1215" s="4">
        <v>28</v>
      </c>
      <c r="AF1215" s="5">
        <v>114.3</v>
      </c>
      <c r="AG1215" s="5">
        <v>6.5000000000000009</v>
      </c>
      <c r="AH1215" s="6" t="str">
        <f t="shared" si="271"/>
        <v>114.3 x 6.5</v>
      </c>
      <c r="AI1215" s="11" cm="1">
        <f t="array" ref="AI1215">_xll.DCEPropSectPipe(AF1215, AG1215, "Area")</f>
        <v>2201.3139723703698</v>
      </c>
      <c r="AJ1215" s="151" cm="1">
        <f t="array" ref="AJ1215">_xll.DCEPropSectPipe(AF1215, AG1215, "Ix")</f>
        <v>3209265.3722516391</v>
      </c>
      <c r="AK1215" s="151" cm="1">
        <f t="array" ref="AK1215">_xll.DCEPropSectPipe(AF1215, AG1215, "W")</f>
        <v>56155.124623825708</v>
      </c>
      <c r="AL1215" s="151" cm="1">
        <f t="array" ref="AL1215">_xll.DCEPropSectPipe(AF1215, AG1215, "Sx")</f>
        <v>37813.500833333332</v>
      </c>
      <c r="AM1215" s="11">
        <f>2*Cal!AG1215</f>
        <v>13.000000000000002</v>
      </c>
      <c r="AN1215" s="11">
        <f t="shared" si="272"/>
        <v>53.9</v>
      </c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B1215" s="5" t="s">
        <v>296</v>
      </c>
      <c r="BC1215" s="3">
        <v>251.56097202782237</v>
      </c>
      <c r="BD1215" s="3">
        <v>0</v>
      </c>
      <c r="BE1215" s="3">
        <v>11.155151332616201</v>
      </c>
      <c r="BF1215" s="3">
        <v>-0.88667624001426748</v>
      </c>
      <c r="BG1215" s="3">
        <v>0</v>
      </c>
      <c r="BH1215" s="153">
        <f t="shared" si="273"/>
        <v>0.88667624001426748</v>
      </c>
      <c r="BI1215" s="153">
        <f t="shared" si="274"/>
        <v>11.155151332616201</v>
      </c>
      <c r="BJ1215" s="8">
        <f t="shared" si="275"/>
        <v>0.54417925186690741</v>
      </c>
      <c r="BK1215" s="8">
        <f t="shared" si="276"/>
        <v>7.518935872506835E-2</v>
      </c>
      <c r="BL1215" s="8">
        <f t="shared" si="277"/>
        <v>0.61936861059197579</v>
      </c>
      <c r="BM1215" s="8">
        <f t="shared" si="278"/>
        <v>8.3009172122573416E-2</v>
      </c>
      <c r="BN1215" s="7" t="str">
        <f t="shared" si="279"/>
        <v>OK</v>
      </c>
      <c r="BO1215" s="9">
        <f t="shared" si="280"/>
        <v>7.518935872506835E-2</v>
      </c>
      <c r="BP1215" s="7" t="str">
        <f t="shared" si="281"/>
        <v>OK</v>
      </c>
      <c r="BQ1215" s="11">
        <f t="shared" si="282"/>
        <v>8.2923076923076913</v>
      </c>
      <c r="BR1215" s="10" t="str">
        <f t="shared" si="283"/>
        <v>-</v>
      </c>
      <c r="BS1215" s="9" t="str" cm="1">
        <f t="array" ref="BS1215">IF(BQ1215&lt;$K$45,"-",IF(BC1215&lt;0,_xll.Dce_5575_1121_SigmaCr1(AN1215,AG1215,$B$23,$D$23),"-"))</f>
        <v>-</v>
      </c>
      <c r="BT1215" s="10">
        <f t="shared" si="284"/>
        <v>0</v>
      </c>
      <c r="BU1215" s="7" t="str">
        <f t="shared" si="285"/>
        <v>OK</v>
      </c>
    </row>
    <row r="1216" spans="27:73">
      <c r="AA1216" s="6" t="s">
        <v>282</v>
      </c>
      <c r="AB1216" s="5" t="s">
        <v>283</v>
      </c>
      <c r="AC1216" s="5" t="s">
        <v>285</v>
      </c>
      <c r="AD1216" s="4">
        <v>26.25</v>
      </c>
      <c r="AE1216" s="4">
        <v>28</v>
      </c>
      <c r="AF1216" s="5">
        <v>114.3</v>
      </c>
      <c r="AG1216" s="5">
        <v>6.5000000000000009</v>
      </c>
      <c r="AH1216" s="6" t="str">
        <f t="shared" si="271"/>
        <v>114.3 x 6.5</v>
      </c>
      <c r="AI1216" s="11" cm="1">
        <f t="array" ref="AI1216">_xll.DCEPropSectPipe(AF1216, AG1216, "Area")</f>
        <v>2201.3139723703698</v>
      </c>
      <c r="AJ1216" s="151" cm="1">
        <f t="array" ref="AJ1216">_xll.DCEPropSectPipe(AF1216, AG1216, "Ix")</f>
        <v>3209265.3722516391</v>
      </c>
      <c r="AK1216" s="151" cm="1">
        <f t="array" ref="AK1216">_xll.DCEPropSectPipe(AF1216, AG1216, "W")</f>
        <v>56155.124623825708</v>
      </c>
      <c r="AL1216" s="151" cm="1">
        <f t="array" ref="AL1216">_xll.DCEPropSectPipe(AF1216, AG1216, "Sx")</f>
        <v>37813.500833333332</v>
      </c>
      <c r="AM1216" s="11">
        <f>2*Cal!AG1216</f>
        <v>13.000000000000002</v>
      </c>
      <c r="AN1216" s="11">
        <f t="shared" si="272"/>
        <v>53.9</v>
      </c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B1216" s="5" t="s">
        <v>296</v>
      </c>
      <c r="BC1216" s="3">
        <v>251.56097202782237</v>
      </c>
      <c r="BD1216" s="3">
        <v>0</v>
      </c>
      <c r="BE1216" s="3">
        <v>20.861695026044259</v>
      </c>
      <c r="BF1216" s="3">
        <v>-7.8903613809712434</v>
      </c>
      <c r="BG1216" s="3">
        <v>0</v>
      </c>
      <c r="BH1216" s="153">
        <f t="shared" si="273"/>
        <v>7.8903613809712434</v>
      </c>
      <c r="BI1216" s="153">
        <f t="shared" si="274"/>
        <v>20.861695026044259</v>
      </c>
      <c r="BJ1216" s="8">
        <f t="shared" si="275"/>
        <v>0.54417925186690741</v>
      </c>
      <c r="BK1216" s="8">
        <f t="shared" si="276"/>
        <v>0.6690956468335344</v>
      </c>
      <c r="BL1216" s="8">
        <f t="shared" si="277"/>
        <v>1.2132748987004418</v>
      </c>
      <c r="BM1216" s="8">
        <f t="shared" si="278"/>
        <v>0.15523877548144438</v>
      </c>
      <c r="BN1216" s="7" t="str">
        <f t="shared" si="279"/>
        <v>O/S</v>
      </c>
      <c r="BO1216" s="9">
        <f t="shared" si="280"/>
        <v>0.66909564683353451</v>
      </c>
      <c r="BP1216" s="7" t="str">
        <f t="shared" si="281"/>
        <v>OK</v>
      </c>
      <c r="BQ1216" s="11">
        <f t="shared" si="282"/>
        <v>8.2923076923076913</v>
      </c>
      <c r="BR1216" s="10" t="str">
        <f t="shared" si="283"/>
        <v>-</v>
      </c>
      <c r="BS1216" s="9" t="str" cm="1">
        <f t="array" ref="BS1216">IF(BQ1216&lt;$K$45,"-",IF(BC1216&lt;0,_xll.Dce_5575_1121_SigmaCr1(AN1216,AG1216,$B$23,$D$23),"-"))</f>
        <v>-</v>
      </c>
      <c r="BT1216" s="10">
        <f t="shared" si="284"/>
        <v>0</v>
      </c>
      <c r="BU1216" s="7" t="str">
        <f t="shared" si="285"/>
        <v>OK</v>
      </c>
    </row>
    <row r="1217" spans="27:73">
      <c r="AA1217" s="6" t="s">
        <v>282</v>
      </c>
      <c r="AB1217" s="5" t="s">
        <v>283</v>
      </c>
      <c r="AC1217" s="5" t="s">
        <v>285</v>
      </c>
      <c r="AD1217" s="4">
        <v>26.25</v>
      </c>
      <c r="AE1217" s="4">
        <v>28</v>
      </c>
      <c r="AF1217" s="5">
        <v>114.3</v>
      </c>
      <c r="AG1217" s="5">
        <v>6.5000000000000009</v>
      </c>
      <c r="AH1217" s="6" t="str">
        <f t="shared" si="271"/>
        <v>114.3 x 6.5</v>
      </c>
      <c r="AI1217" s="11" cm="1">
        <f t="array" ref="AI1217">_xll.DCEPropSectPipe(AF1217, AG1217, "Area")</f>
        <v>2201.3139723703698</v>
      </c>
      <c r="AJ1217" s="151" cm="1">
        <f t="array" ref="AJ1217">_xll.DCEPropSectPipe(AF1217, AG1217, "Ix")</f>
        <v>3209265.3722516391</v>
      </c>
      <c r="AK1217" s="151" cm="1">
        <f t="array" ref="AK1217">_xll.DCEPropSectPipe(AF1217, AG1217, "W")</f>
        <v>56155.124623825708</v>
      </c>
      <c r="AL1217" s="151" cm="1">
        <f t="array" ref="AL1217">_xll.DCEPropSectPipe(AF1217, AG1217, "Sx")</f>
        <v>37813.500833333332</v>
      </c>
      <c r="AM1217" s="11">
        <f>2*Cal!AG1217</f>
        <v>13.000000000000002</v>
      </c>
      <c r="AN1217" s="11">
        <f t="shared" si="272"/>
        <v>53.9</v>
      </c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B1217" s="5" t="s">
        <v>296</v>
      </c>
      <c r="BC1217" s="3">
        <v>1627.5294599991275</v>
      </c>
      <c r="BD1217" s="3">
        <v>0</v>
      </c>
      <c r="BE1217" s="3">
        <v>-21.869722153507325</v>
      </c>
      <c r="BF1217" s="3">
        <v>-7.8903613809714228</v>
      </c>
      <c r="BG1217" s="3">
        <v>0</v>
      </c>
      <c r="BH1217" s="153">
        <f t="shared" si="273"/>
        <v>7.8903613809714228</v>
      </c>
      <c r="BI1217" s="153">
        <f t="shared" si="274"/>
        <v>21.869722153507325</v>
      </c>
      <c r="BJ1217" s="8">
        <f t="shared" si="275"/>
        <v>3.5206882720890551</v>
      </c>
      <c r="BK1217" s="8">
        <f t="shared" si="276"/>
        <v>0.6690956468335495</v>
      </c>
      <c r="BL1217" s="8">
        <f t="shared" si="277"/>
        <v>4.1897839189226049</v>
      </c>
      <c r="BM1217" s="8">
        <f t="shared" si="278"/>
        <v>0.1627398388765369</v>
      </c>
      <c r="BN1217" s="7" t="str">
        <f t="shared" si="279"/>
        <v>O/S</v>
      </c>
      <c r="BO1217" s="9">
        <f t="shared" si="280"/>
        <v>0.66909564683354961</v>
      </c>
      <c r="BP1217" s="7" t="str">
        <f t="shared" si="281"/>
        <v>OK</v>
      </c>
      <c r="BQ1217" s="11">
        <f t="shared" si="282"/>
        <v>8.2923076923076913</v>
      </c>
      <c r="BR1217" s="10" t="str">
        <f t="shared" si="283"/>
        <v>-</v>
      </c>
      <c r="BS1217" s="9" t="str" cm="1">
        <f t="array" ref="BS1217">IF(BQ1217&lt;$K$45,"-",IF(BC1217&lt;0,_xll.Dce_5575_1121_SigmaCr1(AN1217,AG1217,$B$23,$D$23),"-"))</f>
        <v>-</v>
      </c>
      <c r="BT1217" s="10">
        <f t="shared" si="284"/>
        <v>0</v>
      </c>
      <c r="BU1217" s="7" t="str">
        <f t="shared" si="285"/>
        <v>OK</v>
      </c>
    </row>
    <row r="1218" spans="27:73">
      <c r="AA1218" s="6" t="s">
        <v>282</v>
      </c>
      <c r="AB1218" s="5" t="s">
        <v>283</v>
      </c>
      <c r="AC1218" s="5" t="s">
        <v>285</v>
      </c>
      <c r="AD1218" s="4">
        <v>26.75</v>
      </c>
      <c r="AE1218" s="4">
        <v>28</v>
      </c>
      <c r="AF1218" s="5">
        <v>114.3</v>
      </c>
      <c r="AG1218" s="5">
        <v>6.5000000000000009</v>
      </c>
      <c r="AH1218" s="6" t="str">
        <f t="shared" si="271"/>
        <v>114.3 x 6.5</v>
      </c>
      <c r="AI1218" s="11" cm="1">
        <f t="array" ref="AI1218">_xll.DCEPropSectPipe(AF1218, AG1218, "Area")</f>
        <v>2201.3139723703698</v>
      </c>
      <c r="AJ1218" s="151" cm="1">
        <f t="array" ref="AJ1218">_xll.DCEPropSectPipe(AF1218, AG1218, "Ix")</f>
        <v>3209265.3722516391</v>
      </c>
      <c r="AK1218" s="151" cm="1">
        <f t="array" ref="AK1218">_xll.DCEPropSectPipe(AF1218, AG1218, "W")</f>
        <v>56155.124623825708</v>
      </c>
      <c r="AL1218" s="151" cm="1">
        <f t="array" ref="AL1218">_xll.DCEPropSectPipe(AF1218, AG1218, "Sx")</f>
        <v>37813.500833333332</v>
      </c>
      <c r="AM1218" s="11">
        <f>2*Cal!AG1218</f>
        <v>13.000000000000002</v>
      </c>
      <c r="AN1218" s="11">
        <f t="shared" si="272"/>
        <v>53.9</v>
      </c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B1218" s="5" t="s">
        <v>296</v>
      </c>
      <c r="BC1218" s="3">
        <v>1627.5294599991275</v>
      </c>
      <c r="BD1218" s="3">
        <v>0</v>
      </c>
      <c r="BE1218" s="3">
        <v>-10.80611120846474</v>
      </c>
      <c r="BF1218" s="3">
        <v>0.25681307061362108</v>
      </c>
      <c r="BG1218" s="3">
        <v>0</v>
      </c>
      <c r="BH1218" s="153">
        <f t="shared" si="273"/>
        <v>0.25681307061362108</v>
      </c>
      <c r="BI1218" s="153">
        <f t="shared" si="274"/>
        <v>10.80611120846474</v>
      </c>
      <c r="BJ1218" s="8">
        <f t="shared" si="275"/>
        <v>3.5206882720890551</v>
      </c>
      <c r="BK1218" s="8">
        <f t="shared" si="276"/>
        <v>2.1777520610390046E-2</v>
      </c>
      <c r="BL1218" s="8">
        <f t="shared" si="277"/>
        <v>3.5424657926994452</v>
      </c>
      <c r="BM1218" s="8">
        <f t="shared" si="278"/>
        <v>8.0411849067111282E-2</v>
      </c>
      <c r="BN1218" s="7" t="str">
        <f t="shared" si="279"/>
        <v>O/S</v>
      </c>
      <c r="BO1218" s="9">
        <f t="shared" si="280"/>
        <v>2.1777520610390049E-2</v>
      </c>
      <c r="BP1218" s="7" t="str">
        <f t="shared" si="281"/>
        <v>OK</v>
      </c>
      <c r="BQ1218" s="11">
        <f t="shared" si="282"/>
        <v>8.2923076923076913</v>
      </c>
      <c r="BR1218" s="10" t="str">
        <f t="shared" si="283"/>
        <v>-</v>
      </c>
      <c r="BS1218" s="9" t="str" cm="1">
        <f t="array" ref="BS1218">IF(BQ1218&lt;$K$45,"-",IF(BC1218&lt;0,_xll.Dce_5575_1121_SigmaCr1(AN1218,AG1218,$B$23,$D$23),"-"))</f>
        <v>-</v>
      </c>
      <c r="BT1218" s="10">
        <f t="shared" si="284"/>
        <v>0</v>
      </c>
      <c r="BU1218" s="7" t="str">
        <f t="shared" si="285"/>
        <v>OK</v>
      </c>
    </row>
    <row r="1219" spans="27:73">
      <c r="AA1219" s="6" t="s">
        <v>282</v>
      </c>
      <c r="AB1219" s="5" t="s">
        <v>283</v>
      </c>
      <c r="AC1219" s="5" t="s">
        <v>285</v>
      </c>
      <c r="AD1219" s="4">
        <v>27.25</v>
      </c>
      <c r="AE1219" s="4">
        <v>28</v>
      </c>
      <c r="AF1219" s="5">
        <v>114.3</v>
      </c>
      <c r="AG1219" s="5">
        <v>6.5000000000000009</v>
      </c>
      <c r="AH1219" s="6" t="str">
        <f t="shared" si="271"/>
        <v>114.3 x 6.5</v>
      </c>
      <c r="AI1219" s="11" cm="1">
        <f t="array" ref="AI1219">_xll.DCEPropSectPipe(AF1219, AG1219, "Area")</f>
        <v>2201.3139723703698</v>
      </c>
      <c r="AJ1219" s="151" cm="1">
        <f t="array" ref="AJ1219">_xll.DCEPropSectPipe(AF1219, AG1219, "Ix")</f>
        <v>3209265.3722516391</v>
      </c>
      <c r="AK1219" s="151" cm="1">
        <f t="array" ref="AK1219">_xll.DCEPropSectPipe(AF1219, AG1219, "W")</f>
        <v>56155.124623825708</v>
      </c>
      <c r="AL1219" s="151" cm="1">
        <f t="array" ref="AL1219">_xll.DCEPropSectPipe(AF1219, AG1219, "Sx")</f>
        <v>37813.500833333332</v>
      </c>
      <c r="AM1219" s="11">
        <f>2*Cal!AG1219</f>
        <v>13.000000000000002</v>
      </c>
      <c r="AN1219" s="11">
        <f t="shared" si="272"/>
        <v>53.9</v>
      </c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B1219" s="5" t="s">
        <v>296</v>
      </c>
      <c r="BC1219" s="3">
        <v>1627.5294599991275</v>
      </c>
      <c r="BD1219" s="3">
        <v>0</v>
      </c>
      <c r="BE1219" s="3">
        <v>0.25749973657777475</v>
      </c>
      <c r="BF1219" s="3">
        <v>2.886933530937426</v>
      </c>
      <c r="BG1219" s="3">
        <v>0</v>
      </c>
      <c r="BH1219" s="153">
        <f t="shared" si="273"/>
        <v>2.886933530937426</v>
      </c>
      <c r="BI1219" s="153">
        <f t="shared" si="274"/>
        <v>0.25749973657777475</v>
      </c>
      <c r="BJ1219" s="8">
        <f t="shared" si="275"/>
        <v>3.5206882720890551</v>
      </c>
      <c r="BK1219" s="8">
        <f t="shared" si="276"/>
        <v>0.24480940288823966</v>
      </c>
      <c r="BL1219" s="8">
        <f t="shared" si="277"/>
        <v>3.7654976749772948</v>
      </c>
      <c r="BM1219" s="8">
        <f t="shared" si="278"/>
        <v>1.9161407423137849E-3</v>
      </c>
      <c r="BN1219" s="7" t="str">
        <f t="shared" si="279"/>
        <v>O/S</v>
      </c>
      <c r="BO1219" s="9">
        <f t="shared" si="280"/>
        <v>0.24480940288823969</v>
      </c>
      <c r="BP1219" s="7" t="str">
        <f t="shared" si="281"/>
        <v>OK</v>
      </c>
      <c r="BQ1219" s="11">
        <f t="shared" si="282"/>
        <v>8.2923076923076913</v>
      </c>
      <c r="BR1219" s="10" t="str">
        <f t="shared" si="283"/>
        <v>-</v>
      </c>
      <c r="BS1219" s="9" t="str" cm="1">
        <f t="array" ref="BS1219">IF(BQ1219&lt;$K$45,"-",IF(BC1219&lt;0,_xll.Dce_5575_1121_SigmaCr1(AN1219,AG1219,$B$23,$D$23),"-"))</f>
        <v>-</v>
      </c>
      <c r="BT1219" s="10">
        <f t="shared" si="284"/>
        <v>0</v>
      </c>
      <c r="BU1219" s="7" t="str">
        <f t="shared" si="285"/>
        <v>OK</v>
      </c>
    </row>
    <row r="1220" spans="27:73">
      <c r="AA1220" s="6" t="s">
        <v>282</v>
      </c>
      <c r="AB1220" s="5" t="s">
        <v>283</v>
      </c>
      <c r="AC1220" s="5" t="s">
        <v>285</v>
      </c>
      <c r="AD1220" s="4">
        <v>27.75</v>
      </c>
      <c r="AE1220" s="4">
        <v>28</v>
      </c>
      <c r="AF1220" s="5">
        <v>114.3</v>
      </c>
      <c r="AG1220" s="5">
        <v>6.5000000000000009</v>
      </c>
      <c r="AH1220" s="6" t="str">
        <f t="shared" si="271"/>
        <v>114.3 x 6.5</v>
      </c>
      <c r="AI1220" s="11" cm="1">
        <f t="array" ref="AI1220">_xll.DCEPropSectPipe(AF1220, AG1220, "Area")</f>
        <v>2201.3139723703698</v>
      </c>
      <c r="AJ1220" s="151" cm="1">
        <f t="array" ref="AJ1220">_xll.DCEPropSectPipe(AF1220, AG1220, "Ix")</f>
        <v>3209265.3722516391</v>
      </c>
      <c r="AK1220" s="151" cm="1">
        <f t="array" ref="AK1220">_xll.DCEPropSectPipe(AF1220, AG1220, "W")</f>
        <v>56155.124623825708</v>
      </c>
      <c r="AL1220" s="151" cm="1">
        <f t="array" ref="AL1220">_xll.DCEPropSectPipe(AF1220, AG1220, "Sx")</f>
        <v>37813.500833333332</v>
      </c>
      <c r="AM1220" s="11">
        <f>2*Cal!AG1220</f>
        <v>13.000000000000002</v>
      </c>
      <c r="AN1220" s="11">
        <f t="shared" si="272"/>
        <v>53.9</v>
      </c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B1220" s="5" t="s">
        <v>296</v>
      </c>
      <c r="BC1220" s="3">
        <v>1627.5294599991275</v>
      </c>
      <c r="BD1220" s="3">
        <v>0</v>
      </c>
      <c r="BE1220" s="3">
        <v>11.321110681620357</v>
      </c>
      <c r="BF1220" s="3">
        <v>2.2159616087770286E-14</v>
      </c>
      <c r="BG1220" s="3">
        <v>0</v>
      </c>
      <c r="BH1220" s="153">
        <f t="shared" si="273"/>
        <v>2.2159616087770286E-14</v>
      </c>
      <c r="BI1220" s="153">
        <f t="shared" si="274"/>
        <v>11.321110681620357</v>
      </c>
      <c r="BJ1220" s="8">
        <f t="shared" si="275"/>
        <v>3.5206882720890551</v>
      </c>
      <c r="BK1220" s="8">
        <f t="shared" si="276"/>
        <v>1.8791157900050929E-15</v>
      </c>
      <c r="BL1220" s="8">
        <f t="shared" si="277"/>
        <v>3.5206882720890569</v>
      </c>
      <c r="BM1220" s="8">
        <f t="shared" si="278"/>
        <v>8.4244130551739363E-2</v>
      </c>
      <c r="BN1220" s="7" t="str">
        <f t="shared" si="279"/>
        <v>O/S</v>
      </c>
      <c r="BO1220" s="9">
        <f t="shared" si="280"/>
        <v>1.8791157900050933E-15</v>
      </c>
      <c r="BP1220" s="7" t="str">
        <f t="shared" si="281"/>
        <v>OK</v>
      </c>
      <c r="BQ1220" s="11">
        <f t="shared" si="282"/>
        <v>8.2923076923076913</v>
      </c>
      <c r="BR1220" s="10" t="str">
        <f t="shared" si="283"/>
        <v>-</v>
      </c>
      <c r="BS1220" s="9" t="str" cm="1">
        <f t="array" ref="BS1220">IF(BQ1220&lt;$K$45,"-",IF(BC1220&lt;0,_xll.Dce_5575_1121_SigmaCr1(AN1220,AG1220,$B$23,$D$23),"-"))</f>
        <v>-</v>
      </c>
      <c r="BT1220" s="10">
        <f t="shared" si="284"/>
        <v>0</v>
      </c>
      <c r="BU1220" s="7" t="str">
        <f t="shared" si="285"/>
        <v>OK</v>
      </c>
    </row>
    <row r="1221" spans="27:73">
      <c r="AA1221" s="6" t="s">
        <v>282</v>
      </c>
      <c r="AB1221" s="5" t="s">
        <v>283</v>
      </c>
      <c r="AC1221" s="5" t="s">
        <v>285</v>
      </c>
      <c r="AD1221" s="4">
        <v>0.25</v>
      </c>
      <c r="AE1221" s="4">
        <v>28</v>
      </c>
      <c r="AF1221" s="5">
        <v>114.3</v>
      </c>
      <c r="AG1221" s="5">
        <v>6.5000000000000009</v>
      </c>
      <c r="AH1221" s="6" t="str">
        <f t="shared" si="271"/>
        <v>114.3 x 6.5</v>
      </c>
      <c r="AI1221" s="11" cm="1">
        <f t="array" ref="AI1221">_xll.DCEPropSectPipe(AF1221, AG1221, "Area")</f>
        <v>2201.3139723703698</v>
      </c>
      <c r="AJ1221" s="151" cm="1">
        <f t="array" ref="AJ1221">_xll.DCEPropSectPipe(AF1221, AG1221, "Ix")</f>
        <v>3209265.3722516391</v>
      </c>
      <c r="AK1221" s="151" cm="1">
        <f t="array" ref="AK1221">_xll.DCEPropSectPipe(AF1221, AG1221, "W")</f>
        <v>56155.124623825708</v>
      </c>
      <c r="AL1221" s="151" cm="1">
        <f t="array" ref="AL1221">_xll.DCEPropSectPipe(AF1221, AG1221, "Sx")</f>
        <v>37813.500833333332</v>
      </c>
      <c r="AM1221" s="11">
        <f>2*Cal!AG1221</f>
        <v>13.000000000000002</v>
      </c>
      <c r="AN1221" s="11">
        <f t="shared" si="272"/>
        <v>53.9</v>
      </c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B1221" s="5" t="s">
        <v>297</v>
      </c>
      <c r="BC1221" s="3">
        <v>1684.0999001287134</v>
      </c>
      <c r="BD1221" s="3">
        <v>0</v>
      </c>
      <c r="BE1221" s="3">
        <v>-11.719588291032617</v>
      </c>
      <c r="BF1221" s="3">
        <v>6.3986249188019421E-16</v>
      </c>
      <c r="BG1221" s="3">
        <v>0</v>
      </c>
      <c r="BH1221" s="153">
        <f t="shared" si="273"/>
        <v>6.3986249188019421E-16</v>
      </c>
      <c r="BI1221" s="153">
        <f t="shared" si="274"/>
        <v>11.719588291032617</v>
      </c>
      <c r="BJ1221" s="8">
        <f t="shared" si="275"/>
        <v>3.6430620232291759</v>
      </c>
      <c r="BK1221" s="8">
        <f t="shared" si="276"/>
        <v>5.4259771792150312E-17</v>
      </c>
      <c r="BL1221" s="8">
        <f t="shared" si="277"/>
        <v>3.6430620232291759</v>
      </c>
      <c r="BM1221" s="8">
        <f t="shared" si="278"/>
        <v>8.7209334293079935E-2</v>
      </c>
      <c r="BN1221" s="7" t="str">
        <f t="shared" si="279"/>
        <v>O/S</v>
      </c>
      <c r="BO1221" s="9">
        <f t="shared" si="280"/>
        <v>5.4259771792150318E-17</v>
      </c>
      <c r="BP1221" s="7" t="str">
        <f t="shared" si="281"/>
        <v>OK</v>
      </c>
      <c r="BQ1221" s="11">
        <f t="shared" si="282"/>
        <v>8.2923076923076913</v>
      </c>
      <c r="BR1221" s="10" t="str">
        <f t="shared" si="283"/>
        <v>-</v>
      </c>
      <c r="BS1221" s="9" t="str" cm="1">
        <f t="array" ref="BS1221">IF(BQ1221&lt;$K$45,"-",IF(BC1221&lt;0,_xll.Dce_5575_1121_SigmaCr1(AN1221,AG1221,$B$23,$D$23),"-"))</f>
        <v>-</v>
      </c>
      <c r="BT1221" s="10">
        <f t="shared" si="284"/>
        <v>0</v>
      </c>
      <c r="BU1221" s="7" t="str">
        <f t="shared" si="285"/>
        <v>OK</v>
      </c>
    </row>
    <row r="1222" spans="27:73">
      <c r="AA1222" s="6" t="s">
        <v>282</v>
      </c>
      <c r="AB1222" s="5" t="s">
        <v>283</v>
      </c>
      <c r="AC1222" s="5" t="s">
        <v>285</v>
      </c>
      <c r="AD1222" s="4">
        <v>0.75</v>
      </c>
      <c r="AE1222" s="4">
        <v>28</v>
      </c>
      <c r="AF1222" s="5">
        <v>114.3</v>
      </c>
      <c r="AG1222" s="5">
        <v>6.5000000000000009</v>
      </c>
      <c r="AH1222" s="6" t="str">
        <f t="shared" si="271"/>
        <v>114.3 x 6.5</v>
      </c>
      <c r="AI1222" s="11" cm="1">
        <f t="array" ref="AI1222">_xll.DCEPropSectPipe(AF1222, AG1222, "Area")</f>
        <v>2201.3139723703698</v>
      </c>
      <c r="AJ1222" s="151" cm="1">
        <f t="array" ref="AJ1222">_xll.DCEPropSectPipe(AF1222, AG1222, "Ix")</f>
        <v>3209265.3722516391</v>
      </c>
      <c r="AK1222" s="151" cm="1">
        <f t="array" ref="AK1222">_xll.DCEPropSectPipe(AF1222, AG1222, "W")</f>
        <v>56155.124623825708</v>
      </c>
      <c r="AL1222" s="151" cm="1">
        <f t="array" ref="AL1222">_xll.DCEPropSectPipe(AF1222, AG1222, "Sx")</f>
        <v>37813.500833333332</v>
      </c>
      <c r="AM1222" s="11">
        <f>2*Cal!AG1222</f>
        <v>13.000000000000002</v>
      </c>
      <c r="AN1222" s="11">
        <f t="shared" si="272"/>
        <v>53.9</v>
      </c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B1222" s="5" t="s">
        <v>297</v>
      </c>
      <c r="BC1222" s="3">
        <v>1684.0999001287134</v>
      </c>
      <c r="BD1222" s="3">
        <v>0</v>
      </c>
      <c r="BE1222" s="3">
        <v>-0.26701734599004567</v>
      </c>
      <c r="BF1222" s="3">
        <v>2.9886603388309845</v>
      </c>
      <c r="BG1222" s="3">
        <v>0</v>
      </c>
      <c r="BH1222" s="153">
        <f t="shared" si="273"/>
        <v>2.9886603388309845</v>
      </c>
      <c r="BI1222" s="153">
        <f t="shared" si="274"/>
        <v>0.26701734599004567</v>
      </c>
      <c r="BJ1222" s="8">
        <f t="shared" si="275"/>
        <v>3.6430620232291759</v>
      </c>
      <c r="BK1222" s="8">
        <f t="shared" si="276"/>
        <v>0.25343574597209384</v>
      </c>
      <c r="BL1222" s="8">
        <f t="shared" si="277"/>
        <v>3.8964977692012699</v>
      </c>
      <c r="BM1222" s="8">
        <f t="shared" si="278"/>
        <v>1.9869644231713117E-3</v>
      </c>
      <c r="BN1222" s="7" t="str">
        <f t="shared" si="279"/>
        <v>O/S</v>
      </c>
      <c r="BO1222" s="9">
        <f t="shared" si="280"/>
        <v>0.2534357459720939</v>
      </c>
      <c r="BP1222" s="7" t="str">
        <f t="shared" si="281"/>
        <v>OK</v>
      </c>
      <c r="BQ1222" s="11">
        <f t="shared" si="282"/>
        <v>8.2923076923076913</v>
      </c>
      <c r="BR1222" s="10" t="str">
        <f t="shared" si="283"/>
        <v>-</v>
      </c>
      <c r="BS1222" s="9" t="str" cm="1">
        <f t="array" ref="BS1222">IF(BQ1222&lt;$K$45,"-",IF(BC1222&lt;0,_xll.Dce_5575_1121_SigmaCr1(AN1222,AG1222,$B$23,$D$23),"-"))</f>
        <v>-</v>
      </c>
      <c r="BT1222" s="10">
        <f t="shared" si="284"/>
        <v>0</v>
      </c>
      <c r="BU1222" s="7" t="str">
        <f t="shared" si="285"/>
        <v>OK</v>
      </c>
    </row>
    <row r="1223" spans="27:73">
      <c r="AA1223" s="6" t="s">
        <v>282</v>
      </c>
      <c r="AB1223" s="5" t="s">
        <v>283</v>
      </c>
      <c r="AC1223" s="5" t="s">
        <v>285</v>
      </c>
      <c r="AD1223" s="4">
        <v>1.25</v>
      </c>
      <c r="AE1223" s="4">
        <v>28</v>
      </c>
      <c r="AF1223" s="5">
        <v>114.3</v>
      </c>
      <c r="AG1223" s="5">
        <v>6.5000000000000009</v>
      </c>
      <c r="AH1223" s="6" t="str">
        <f t="shared" si="271"/>
        <v>114.3 x 6.5</v>
      </c>
      <c r="AI1223" s="11" cm="1">
        <f t="array" ref="AI1223">_xll.DCEPropSectPipe(AF1223, AG1223, "Area")</f>
        <v>2201.3139723703698</v>
      </c>
      <c r="AJ1223" s="151" cm="1">
        <f t="array" ref="AJ1223">_xll.DCEPropSectPipe(AF1223, AG1223, "Ix")</f>
        <v>3209265.3722516391</v>
      </c>
      <c r="AK1223" s="151" cm="1">
        <f t="array" ref="AK1223">_xll.DCEPropSectPipe(AF1223, AG1223, "W")</f>
        <v>56155.124623825708</v>
      </c>
      <c r="AL1223" s="151" cm="1">
        <f t="array" ref="AL1223">_xll.DCEPropSectPipe(AF1223, AG1223, "Sx")</f>
        <v>37813.500833333332</v>
      </c>
      <c r="AM1223" s="11">
        <f>2*Cal!AG1223</f>
        <v>13.000000000000002</v>
      </c>
      <c r="AN1223" s="11">
        <f t="shared" si="272"/>
        <v>53.9</v>
      </c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B1223" s="5" t="s">
        <v>297</v>
      </c>
      <c r="BC1223" s="3">
        <v>1684.0999001287134</v>
      </c>
      <c r="BD1223" s="3">
        <v>0</v>
      </c>
      <c r="BE1223" s="3">
        <v>11.185553599052525</v>
      </c>
      <c r="BF1223" s="3">
        <v>0.2663052997340733</v>
      </c>
      <c r="BG1223" s="3">
        <v>0</v>
      </c>
      <c r="BH1223" s="153">
        <f t="shared" si="273"/>
        <v>0.2663052997340733</v>
      </c>
      <c r="BI1223" s="153">
        <f t="shared" si="274"/>
        <v>11.185553599052525</v>
      </c>
      <c r="BJ1223" s="8">
        <f t="shared" si="275"/>
        <v>3.6430620232291759</v>
      </c>
      <c r="BK1223" s="8">
        <f t="shared" si="276"/>
        <v>2.2582453220771865E-2</v>
      </c>
      <c r="BL1223" s="8">
        <f t="shared" si="277"/>
        <v>3.6656444764499478</v>
      </c>
      <c r="BM1223" s="8">
        <f t="shared" si="278"/>
        <v>8.3235405446737326E-2</v>
      </c>
      <c r="BN1223" s="7" t="str">
        <f t="shared" si="279"/>
        <v>O/S</v>
      </c>
      <c r="BO1223" s="9">
        <f t="shared" si="280"/>
        <v>2.2582453220771872E-2</v>
      </c>
      <c r="BP1223" s="7" t="str">
        <f t="shared" si="281"/>
        <v>OK</v>
      </c>
      <c r="BQ1223" s="11">
        <f t="shared" si="282"/>
        <v>8.2923076923076913</v>
      </c>
      <c r="BR1223" s="10" t="str">
        <f t="shared" si="283"/>
        <v>-</v>
      </c>
      <c r="BS1223" s="9" t="str" cm="1">
        <f t="array" ref="BS1223">IF(BQ1223&lt;$K$45,"-",IF(BC1223&lt;0,_xll.Dce_5575_1121_SigmaCr1(AN1223,AG1223,$B$23,$D$23),"-"))</f>
        <v>-</v>
      </c>
      <c r="BT1223" s="10">
        <f t="shared" si="284"/>
        <v>0</v>
      </c>
      <c r="BU1223" s="7" t="str">
        <f t="shared" si="285"/>
        <v>OK</v>
      </c>
    </row>
    <row r="1224" spans="27:73">
      <c r="AA1224" s="6" t="s">
        <v>282</v>
      </c>
      <c r="AB1224" s="5" t="s">
        <v>283</v>
      </c>
      <c r="AC1224" s="5" t="s">
        <v>285</v>
      </c>
      <c r="AD1224" s="4">
        <v>1.75</v>
      </c>
      <c r="AE1224" s="4">
        <v>28</v>
      </c>
      <c r="AF1224" s="5">
        <v>114.3</v>
      </c>
      <c r="AG1224" s="5">
        <v>6.5000000000000009</v>
      </c>
      <c r="AH1224" s="6" t="str">
        <f t="shared" si="271"/>
        <v>114.3 x 6.5</v>
      </c>
      <c r="AI1224" s="11" cm="1">
        <f t="array" ref="AI1224">_xll.DCEPropSectPipe(AF1224, AG1224, "Area")</f>
        <v>2201.3139723703698</v>
      </c>
      <c r="AJ1224" s="151" cm="1">
        <f t="array" ref="AJ1224">_xll.DCEPropSectPipe(AF1224, AG1224, "Ix")</f>
        <v>3209265.3722516391</v>
      </c>
      <c r="AK1224" s="151" cm="1">
        <f t="array" ref="AK1224">_xll.DCEPropSectPipe(AF1224, AG1224, "W")</f>
        <v>56155.124623825708</v>
      </c>
      <c r="AL1224" s="151" cm="1">
        <f t="array" ref="AL1224">_xll.DCEPropSectPipe(AF1224, AG1224, "Sx")</f>
        <v>37813.500833333332</v>
      </c>
      <c r="AM1224" s="11">
        <f>2*Cal!AG1224</f>
        <v>13.000000000000002</v>
      </c>
      <c r="AN1224" s="11">
        <f t="shared" si="272"/>
        <v>53.9</v>
      </c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B1224" s="5" t="s">
        <v>297</v>
      </c>
      <c r="BC1224" s="3">
        <v>1684.0999001287134</v>
      </c>
      <c r="BD1224" s="3">
        <v>0</v>
      </c>
      <c r="BE1224" s="3">
        <v>22.638124544095099</v>
      </c>
      <c r="BF1224" s="3">
        <v>-8.1670651172907345</v>
      </c>
      <c r="BG1224" s="3">
        <v>0</v>
      </c>
      <c r="BH1224" s="153">
        <f t="shared" si="273"/>
        <v>8.1670651172907345</v>
      </c>
      <c r="BI1224" s="153">
        <f t="shared" si="274"/>
        <v>22.638124544095099</v>
      </c>
      <c r="BJ1224" s="8">
        <f t="shared" si="275"/>
        <v>3.6430620232291759</v>
      </c>
      <c r="BK1224" s="8">
        <f t="shared" si="276"/>
        <v>0.69255987825396592</v>
      </c>
      <c r="BL1224" s="8">
        <f t="shared" si="277"/>
        <v>4.3356219014831421</v>
      </c>
      <c r="BM1224" s="8">
        <f t="shared" si="278"/>
        <v>0.16845777531664596</v>
      </c>
      <c r="BN1224" s="7" t="str">
        <f t="shared" si="279"/>
        <v>O/S</v>
      </c>
      <c r="BO1224" s="9">
        <f t="shared" si="280"/>
        <v>0.69255987825396603</v>
      </c>
      <c r="BP1224" s="7" t="str">
        <f t="shared" si="281"/>
        <v>OK</v>
      </c>
      <c r="BQ1224" s="11">
        <f t="shared" si="282"/>
        <v>8.2923076923076913</v>
      </c>
      <c r="BR1224" s="10" t="str">
        <f t="shared" si="283"/>
        <v>-</v>
      </c>
      <c r="BS1224" s="9" t="str" cm="1">
        <f t="array" ref="BS1224">IF(BQ1224&lt;$K$45,"-",IF(BC1224&lt;0,_xll.Dce_5575_1121_SigmaCr1(AN1224,AG1224,$B$23,$D$23),"-"))</f>
        <v>-</v>
      </c>
      <c r="BT1224" s="10">
        <f t="shared" si="284"/>
        <v>0</v>
      </c>
      <c r="BU1224" s="7" t="str">
        <f t="shared" si="285"/>
        <v>OK</v>
      </c>
    </row>
    <row r="1225" spans="27:73">
      <c r="AA1225" s="6" t="s">
        <v>282</v>
      </c>
      <c r="AB1225" s="5" t="s">
        <v>283</v>
      </c>
      <c r="AC1225" s="5" t="s">
        <v>285</v>
      </c>
      <c r="AD1225" s="4">
        <v>1.75</v>
      </c>
      <c r="AE1225" s="4">
        <v>28</v>
      </c>
      <c r="AF1225" s="5">
        <v>114.3</v>
      </c>
      <c r="AG1225" s="5">
        <v>6.5000000000000009</v>
      </c>
      <c r="AH1225" s="6" t="str">
        <f t="shared" si="271"/>
        <v>114.3 x 6.5</v>
      </c>
      <c r="AI1225" s="11" cm="1">
        <f t="array" ref="AI1225">_xll.DCEPropSectPipe(AF1225, AG1225, "Area")</f>
        <v>2201.3139723703698</v>
      </c>
      <c r="AJ1225" s="151" cm="1">
        <f t="array" ref="AJ1225">_xll.DCEPropSectPipe(AF1225, AG1225, "Ix")</f>
        <v>3209265.3722516391</v>
      </c>
      <c r="AK1225" s="151" cm="1">
        <f t="array" ref="AK1225">_xll.DCEPropSectPipe(AF1225, AG1225, "W")</f>
        <v>56155.124623825708</v>
      </c>
      <c r="AL1225" s="151" cm="1">
        <f t="array" ref="AL1225">_xll.DCEPropSectPipe(AF1225, AG1225, "Sx")</f>
        <v>37813.500833333332</v>
      </c>
      <c r="AM1225" s="11">
        <f>2*Cal!AG1225</f>
        <v>13.000000000000002</v>
      </c>
      <c r="AN1225" s="11">
        <f t="shared" si="272"/>
        <v>53.9</v>
      </c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B1225" s="5" t="s">
        <v>297</v>
      </c>
      <c r="BC1225" s="3">
        <v>260.30503585349487</v>
      </c>
      <c r="BD1225" s="3">
        <v>0</v>
      </c>
      <c r="BE1225" s="3">
        <v>-21.594728281857389</v>
      </c>
      <c r="BF1225" s="3">
        <v>-8.1670651172906634</v>
      </c>
      <c r="BG1225" s="3">
        <v>0</v>
      </c>
      <c r="BH1225" s="153">
        <f t="shared" si="273"/>
        <v>8.1670651172906634</v>
      </c>
      <c r="BI1225" s="153">
        <f t="shared" si="274"/>
        <v>21.594728281857389</v>
      </c>
      <c r="BJ1225" s="8">
        <f t="shared" si="275"/>
        <v>0.56309449962006319</v>
      </c>
      <c r="BK1225" s="8">
        <f t="shared" si="276"/>
        <v>0.69255987825395993</v>
      </c>
      <c r="BL1225" s="8">
        <f t="shared" si="277"/>
        <v>1.255654377874023</v>
      </c>
      <c r="BM1225" s="8">
        <f t="shared" si="278"/>
        <v>0.16069351848662886</v>
      </c>
      <c r="BN1225" s="7" t="str">
        <f t="shared" si="279"/>
        <v>O/S</v>
      </c>
      <c r="BO1225" s="9">
        <f t="shared" si="280"/>
        <v>0.69255987825396004</v>
      </c>
      <c r="BP1225" s="7" t="str">
        <f t="shared" si="281"/>
        <v>OK</v>
      </c>
      <c r="BQ1225" s="11">
        <f t="shared" si="282"/>
        <v>8.2923076923076913</v>
      </c>
      <c r="BR1225" s="10" t="str">
        <f t="shared" si="283"/>
        <v>-</v>
      </c>
      <c r="BS1225" s="9" t="str" cm="1">
        <f t="array" ref="BS1225">IF(BQ1225&lt;$K$45,"-",IF(BC1225&lt;0,_xll.Dce_5575_1121_SigmaCr1(AN1225,AG1225,$B$23,$D$23),"-"))</f>
        <v>-</v>
      </c>
      <c r="BT1225" s="10">
        <f t="shared" si="284"/>
        <v>0</v>
      </c>
      <c r="BU1225" s="7" t="str">
        <f t="shared" si="285"/>
        <v>OK</v>
      </c>
    </row>
    <row r="1226" spans="27:73">
      <c r="AA1226" s="6" t="s">
        <v>282</v>
      </c>
      <c r="AB1226" s="5" t="s">
        <v>283</v>
      </c>
      <c r="AC1226" s="5" t="s">
        <v>285</v>
      </c>
      <c r="AD1226" s="4">
        <v>2.19</v>
      </c>
      <c r="AE1226" s="4">
        <v>28</v>
      </c>
      <c r="AF1226" s="5">
        <v>114.3</v>
      </c>
      <c r="AG1226" s="5">
        <v>6.5000000000000009</v>
      </c>
      <c r="AH1226" s="6" t="str">
        <f t="shared" si="271"/>
        <v>114.3 x 6.5</v>
      </c>
      <c r="AI1226" s="11" cm="1">
        <f t="array" ref="AI1226">_xll.DCEPropSectPipe(AF1226, AG1226, "Area")</f>
        <v>2201.3139723703698</v>
      </c>
      <c r="AJ1226" s="151" cm="1">
        <f t="array" ref="AJ1226">_xll.DCEPropSectPipe(AF1226, AG1226, "Ix")</f>
        <v>3209265.3722516391</v>
      </c>
      <c r="AK1226" s="151" cm="1">
        <f t="array" ref="AK1226">_xll.DCEPropSectPipe(AF1226, AG1226, "W")</f>
        <v>56155.124623825708</v>
      </c>
      <c r="AL1226" s="151" cm="1">
        <f t="array" ref="AL1226">_xll.DCEPropSectPipe(AF1226, AG1226, "Sx")</f>
        <v>37813.500833333332</v>
      </c>
      <c r="AM1226" s="11">
        <f>2*Cal!AG1226</f>
        <v>13.000000000000002</v>
      </c>
      <c r="AN1226" s="11">
        <f t="shared" si="272"/>
        <v>53.9</v>
      </c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B1226" s="5" t="s">
        <v>297</v>
      </c>
      <c r="BC1226" s="3">
        <v>260.30503585349487</v>
      </c>
      <c r="BD1226" s="3">
        <v>0</v>
      </c>
      <c r="BE1226" s="3">
        <v>-11.546934588429336</v>
      </c>
      <c r="BF1226" s="3">
        <v>-0.91732636441544202</v>
      </c>
      <c r="BG1226" s="3">
        <v>0</v>
      </c>
      <c r="BH1226" s="153">
        <f t="shared" si="273"/>
        <v>0.91732636441544202</v>
      </c>
      <c r="BI1226" s="153">
        <f t="shared" si="274"/>
        <v>11.546934588429336</v>
      </c>
      <c r="BJ1226" s="8">
        <f t="shared" si="275"/>
        <v>0.56309449962006319</v>
      </c>
      <c r="BK1226" s="8">
        <f t="shared" si="276"/>
        <v>7.7788462089483298E-2</v>
      </c>
      <c r="BL1226" s="8">
        <f t="shared" si="277"/>
        <v>0.64088296170954651</v>
      </c>
      <c r="BM1226" s="8">
        <f t="shared" si="278"/>
        <v>8.5924560963731106E-2</v>
      </c>
      <c r="BN1226" s="7" t="str">
        <f t="shared" si="279"/>
        <v>OK</v>
      </c>
      <c r="BO1226" s="9">
        <f t="shared" si="280"/>
        <v>7.7788462089483312E-2</v>
      </c>
      <c r="BP1226" s="7" t="str">
        <f t="shared" si="281"/>
        <v>OK</v>
      </c>
      <c r="BQ1226" s="11">
        <f t="shared" si="282"/>
        <v>8.2923076923076913</v>
      </c>
      <c r="BR1226" s="10" t="str">
        <f t="shared" si="283"/>
        <v>-</v>
      </c>
      <c r="BS1226" s="9" t="str" cm="1">
        <f t="array" ref="BS1226">IF(BQ1226&lt;$K$45,"-",IF(BC1226&lt;0,_xll.Dce_5575_1121_SigmaCr1(AN1226,AG1226,$B$23,$D$23),"-"))</f>
        <v>-</v>
      </c>
      <c r="BT1226" s="10">
        <f t="shared" si="284"/>
        <v>0</v>
      </c>
      <c r="BU1226" s="7" t="str">
        <f t="shared" si="285"/>
        <v>OK</v>
      </c>
    </row>
    <row r="1227" spans="27:73">
      <c r="AA1227" s="6" t="s">
        <v>282</v>
      </c>
      <c r="AB1227" s="5" t="s">
        <v>283</v>
      </c>
      <c r="AC1227" s="5" t="s">
        <v>285</v>
      </c>
      <c r="AD1227" s="4">
        <v>2.62</v>
      </c>
      <c r="AE1227" s="4">
        <v>28</v>
      </c>
      <c r="AF1227" s="5">
        <v>114.3</v>
      </c>
      <c r="AG1227" s="5">
        <v>6.5000000000000009</v>
      </c>
      <c r="AH1227" s="6" t="str">
        <f t="shared" si="271"/>
        <v>114.3 x 6.5</v>
      </c>
      <c r="AI1227" s="11" cm="1">
        <f t="array" ref="AI1227">_xll.DCEPropSectPipe(AF1227, AG1227, "Area")</f>
        <v>2201.3139723703698</v>
      </c>
      <c r="AJ1227" s="151" cm="1">
        <f t="array" ref="AJ1227">_xll.DCEPropSectPipe(AF1227, AG1227, "Ix")</f>
        <v>3209265.3722516391</v>
      </c>
      <c r="AK1227" s="151" cm="1">
        <f t="array" ref="AK1227">_xll.DCEPropSectPipe(AF1227, AG1227, "W")</f>
        <v>56155.124623825708</v>
      </c>
      <c r="AL1227" s="151" cm="1">
        <f t="array" ref="AL1227">_xll.DCEPropSectPipe(AF1227, AG1227, "Sx")</f>
        <v>37813.500833333332</v>
      </c>
      <c r="AM1227" s="11">
        <f>2*Cal!AG1227</f>
        <v>13.000000000000002</v>
      </c>
      <c r="AN1227" s="11">
        <f t="shared" si="272"/>
        <v>53.9</v>
      </c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B1227" s="5" t="s">
        <v>297</v>
      </c>
      <c r="BC1227" s="3">
        <v>260.30503585349487</v>
      </c>
      <c r="BD1227" s="3">
        <v>0</v>
      </c>
      <c r="BE1227" s="3">
        <v>-1.4991408950012768</v>
      </c>
      <c r="BF1227" s="3">
        <v>1.9365026475850042</v>
      </c>
      <c r="BG1227" s="3">
        <v>0</v>
      </c>
      <c r="BH1227" s="153">
        <f t="shared" si="273"/>
        <v>1.9365026475850042</v>
      </c>
      <c r="BI1227" s="153">
        <f t="shared" si="274"/>
        <v>1.4991408950012768</v>
      </c>
      <c r="BJ1227" s="8">
        <f t="shared" si="275"/>
        <v>0.56309449962006319</v>
      </c>
      <c r="BK1227" s="8">
        <f t="shared" si="276"/>
        <v>0.16421370695460452</v>
      </c>
      <c r="BL1227" s="8">
        <f t="shared" si="277"/>
        <v>0.72730820657466766</v>
      </c>
      <c r="BM1227" s="8">
        <f t="shared" si="278"/>
        <v>1.1155603440833325E-2</v>
      </c>
      <c r="BN1227" s="7" t="str">
        <f t="shared" si="279"/>
        <v>OK</v>
      </c>
      <c r="BO1227" s="9">
        <f t="shared" si="280"/>
        <v>0.16421370695460452</v>
      </c>
      <c r="BP1227" s="7" t="str">
        <f t="shared" si="281"/>
        <v>OK</v>
      </c>
      <c r="BQ1227" s="11">
        <f t="shared" si="282"/>
        <v>8.2923076923076913</v>
      </c>
      <c r="BR1227" s="10" t="str">
        <f t="shared" si="283"/>
        <v>-</v>
      </c>
      <c r="BS1227" s="9" t="str" cm="1">
        <f t="array" ref="BS1227">IF(BQ1227&lt;$K$45,"-",IF(BC1227&lt;0,_xll.Dce_5575_1121_SigmaCr1(AN1227,AG1227,$B$23,$D$23),"-"))</f>
        <v>-</v>
      </c>
      <c r="BT1227" s="10">
        <f t="shared" si="284"/>
        <v>0</v>
      </c>
      <c r="BU1227" s="7" t="str">
        <f t="shared" si="285"/>
        <v>OK</v>
      </c>
    </row>
    <row r="1228" spans="27:73">
      <c r="AA1228" s="6" t="s">
        <v>282</v>
      </c>
      <c r="AB1228" s="5" t="s">
        <v>283</v>
      </c>
      <c r="AC1228" s="5" t="s">
        <v>285</v>
      </c>
      <c r="AD1228" s="4">
        <v>3.06</v>
      </c>
      <c r="AE1228" s="4">
        <v>28</v>
      </c>
      <c r="AF1228" s="5">
        <v>114.3</v>
      </c>
      <c r="AG1228" s="5">
        <v>6.5000000000000009</v>
      </c>
      <c r="AH1228" s="6" t="str">
        <f t="shared" si="271"/>
        <v>114.3 x 6.5</v>
      </c>
      <c r="AI1228" s="11" cm="1">
        <f t="array" ref="AI1228">_xll.DCEPropSectPipe(AF1228, AG1228, "Area")</f>
        <v>2201.3139723703698</v>
      </c>
      <c r="AJ1228" s="151" cm="1">
        <f t="array" ref="AJ1228">_xll.DCEPropSectPipe(AF1228, AG1228, "Ix")</f>
        <v>3209265.3722516391</v>
      </c>
      <c r="AK1228" s="151" cm="1">
        <f t="array" ref="AK1228">_xll.DCEPropSectPipe(AF1228, AG1228, "W")</f>
        <v>56155.124623825708</v>
      </c>
      <c r="AL1228" s="151" cm="1">
        <f t="array" ref="AL1228">_xll.DCEPropSectPipe(AF1228, AG1228, "Sx")</f>
        <v>37813.500833333332</v>
      </c>
      <c r="AM1228" s="11">
        <f>2*Cal!AG1228</f>
        <v>13.000000000000002</v>
      </c>
      <c r="AN1228" s="11">
        <f t="shared" si="272"/>
        <v>53.9</v>
      </c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B1228" s="5" t="s">
        <v>297</v>
      </c>
      <c r="BC1228" s="3">
        <v>260.30503585349487</v>
      </c>
      <c r="BD1228" s="3">
        <v>0</v>
      </c>
      <c r="BE1228" s="3">
        <v>8.5486527984267813</v>
      </c>
      <c r="BF1228" s="3">
        <v>0.39442191871067522</v>
      </c>
      <c r="BG1228" s="3">
        <v>0</v>
      </c>
      <c r="BH1228" s="153">
        <f t="shared" si="273"/>
        <v>0.39442191871067522</v>
      </c>
      <c r="BI1228" s="153">
        <f t="shared" si="274"/>
        <v>8.5486527984267813</v>
      </c>
      <c r="BJ1228" s="8">
        <f t="shared" si="275"/>
        <v>0.56309449962006319</v>
      </c>
      <c r="BK1228" s="8">
        <f t="shared" si="276"/>
        <v>3.3446628878303429E-2</v>
      </c>
      <c r="BL1228" s="8">
        <f t="shared" si="277"/>
        <v>0.5965411284983666</v>
      </c>
      <c r="BM1228" s="8">
        <f t="shared" si="278"/>
        <v>6.3613354082064449E-2</v>
      </c>
      <c r="BN1228" s="7" t="str">
        <f t="shared" si="279"/>
        <v>OK</v>
      </c>
      <c r="BO1228" s="9">
        <f t="shared" si="280"/>
        <v>3.3446628878303436E-2</v>
      </c>
      <c r="BP1228" s="7" t="str">
        <f t="shared" si="281"/>
        <v>OK</v>
      </c>
      <c r="BQ1228" s="11">
        <f t="shared" si="282"/>
        <v>8.2923076923076913</v>
      </c>
      <c r="BR1228" s="10" t="str">
        <f t="shared" si="283"/>
        <v>-</v>
      </c>
      <c r="BS1228" s="9" t="str" cm="1">
        <f t="array" ref="BS1228">IF(BQ1228&lt;$K$45,"-",IF(BC1228&lt;0,_xll.Dce_5575_1121_SigmaCr1(AN1228,AG1228,$B$23,$D$23),"-"))</f>
        <v>-</v>
      </c>
      <c r="BT1228" s="10">
        <f t="shared" si="284"/>
        <v>0</v>
      </c>
      <c r="BU1228" s="7" t="str">
        <f t="shared" si="285"/>
        <v>OK</v>
      </c>
    </row>
    <row r="1229" spans="27:73">
      <c r="AA1229" s="6" t="s">
        <v>282</v>
      </c>
      <c r="AB1229" s="5" t="s">
        <v>283</v>
      </c>
      <c r="AC1229" s="5" t="s">
        <v>285</v>
      </c>
      <c r="AD1229" s="4">
        <v>3.5</v>
      </c>
      <c r="AE1229" s="4">
        <v>28</v>
      </c>
      <c r="AF1229" s="5">
        <v>114.3</v>
      </c>
      <c r="AG1229" s="5">
        <v>6.5000000000000009</v>
      </c>
      <c r="AH1229" s="6" t="str">
        <f t="shared" si="271"/>
        <v>114.3 x 6.5</v>
      </c>
      <c r="AI1229" s="11" cm="1">
        <f t="array" ref="AI1229">_xll.DCEPropSectPipe(AF1229, AG1229, "Area")</f>
        <v>2201.3139723703698</v>
      </c>
      <c r="AJ1229" s="151" cm="1">
        <f t="array" ref="AJ1229">_xll.DCEPropSectPipe(AF1229, AG1229, "Ix")</f>
        <v>3209265.3722516391</v>
      </c>
      <c r="AK1229" s="151" cm="1">
        <f t="array" ref="AK1229">_xll.DCEPropSectPipe(AF1229, AG1229, "W")</f>
        <v>56155.124623825708</v>
      </c>
      <c r="AL1229" s="151" cm="1">
        <f t="array" ref="AL1229">_xll.DCEPropSectPipe(AF1229, AG1229, "Sx")</f>
        <v>37813.500833333332</v>
      </c>
      <c r="AM1229" s="11">
        <f>2*Cal!AG1229</f>
        <v>13.000000000000002</v>
      </c>
      <c r="AN1229" s="11">
        <f t="shared" si="272"/>
        <v>53.9</v>
      </c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B1229" s="5" t="s">
        <v>297</v>
      </c>
      <c r="BC1229" s="3">
        <v>260.30503585349487</v>
      </c>
      <c r="BD1229" s="3">
        <v>0</v>
      </c>
      <c r="BE1229" s="3">
        <v>18.596446491854842</v>
      </c>
      <c r="BF1229" s="3">
        <v>-5.5435685510384287</v>
      </c>
      <c r="BG1229" s="3">
        <v>0</v>
      </c>
      <c r="BH1229" s="153">
        <f t="shared" si="273"/>
        <v>5.5435685510384287</v>
      </c>
      <c r="BI1229" s="153">
        <f t="shared" si="274"/>
        <v>18.596446491854842</v>
      </c>
      <c r="BJ1229" s="8">
        <f t="shared" si="275"/>
        <v>0.56309449962006319</v>
      </c>
      <c r="BK1229" s="8">
        <f t="shared" si="276"/>
        <v>0.47008969631838649</v>
      </c>
      <c r="BL1229" s="8">
        <f t="shared" si="277"/>
        <v>1.0331841959384498</v>
      </c>
      <c r="BM1229" s="8">
        <f t="shared" si="278"/>
        <v>0.13838231160496223</v>
      </c>
      <c r="BN1229" s="7" t="str">
        <f t="shared" si="279"/>
        <v>O/S</v>
      </c>
      <c r="BO1229" s="9">
        <f t="shared" si="280"/>
        <v>0.4700896963183866</v>
      </c>
      <c r="BP1229" s="7" t="str">
        <f t="shared" si="281"/>
        <v>OK</v>
      </c>
      <c r="BQ1229" s="11">
        <f t="shared" si="282"/>
        <v>8.2923076923076913</v>
      </c>
      <c r="BR1229" s="10" t="str">
        <f t="shared" si="283"/>
        <v>-</v>
      </c>
      <c r="BS1229" s="9" t="str" cm="1">
        <f t="array" ref="BS1229">IF(BQ1229&lt;$K$45,"-",IF(BC1229&lt;0,_xll.Dce_5575_1121_SigmaCr1(AN1229,AG1229,$B$23,$D$23),"-"))</f>
        <v>-</v>
      </c>
      <c r="BT1229" s="10">
        <f t="shared" si="284"/>
        <v>0</v>
      </c>
      <c r="BU1229" s="7" t="str">
        <f t="shared" si="285"/>
        <v>OK</v>
      </c>
    </row>
    <row r="1230" spans="27:73">
      <c r="AA1230" s="6" t="s">
        <v>282</v>
      </c>
      <c r="AB1230" s="5" t="s">
        <v>283</v>
      </c>
      <c r="AC1230" s="5" t="s">
        <v>285</v>
      </c>
      <c r="AD1230" s="4">
        <v>3.5</v>
      </c>
      <c r="AE1230" s="4">
        <v>28</v>
      </c>
      <c r="AF1230" s="5">
        <v>114.3</v>
      </c>
      <c r="AG1230" s="5">
        <v>6.5000000000000009</v>
      </c>
      <c r="AH1230" s="6" t="str">
        <f t="shared" si="271"/>
        <v>114.3 x 6.5</v>
      </c>
      <c r="AI1230" s="11" cm="1">
        <f t="array" ref="AI1230">_xll.DCEPropSectPipe(AF1230, AG1230, "Area")</f>
        <v>2201.3139723703698</v>
      </c>
      <c r="AJ1230" s="151" cm="1">
        <f t="array" ref="AJ1230">_xll.DCEPropSectPipe(AF1230, AG1230, "Ix")</f>
        <v>3209265.3722516391</v>
      </c>
      <c r="AK1230" s="151" cm="1">
        <f t="array" ref="AK1230">_xll.DCEPropSectPipe(AF1230, AG1230, "W")</f>
        <v>56155.124623825708</v>
      </c>
      <c r="AL1230" s="151" cm="1">
        <f t="array" ref="AL1230">_xll.DCEPropSectPipe(AF1230, AG1230, "Sx")</f>
        <v>37813.500833333332</v>
      </c>
      <c r="AM1230" s="11">
        <f>2*Cal!AG1230</f>
        <v>13.000000000000002</v>
      </c>
      <c r="AN1230" s="11">
        <f t="shared" si="272"/>
        <v>53.9</v>
      </c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B1230" s="5" t="s">
        <v>297</v>
      </c>
      <c r="BC1230" s="3">
        <v>260.30503585349601</v>
      </c>
      <c r="BD1230" s="3">
        <v>0</v>
      </c>
      <c r="BE1230" s="3">
        <v>-20.466132927839777</v>
      </c>
      <c r="BF1230" s="3">
        <v>-5.5435685510384651</v>
      </c>
      <c r="BG1230" s="3">
        <v>0</v>
      </c>
      <c r="BH1230" s="153">
        <f t="shared" si="273"/>
        <v>5.5435685510384651</v>
      </c>
      <c r="BI1230" s="153">
        <f t="shared" si="274"/>
        <v>20.466132927839777</v>
      </c>
      <c r="BJ1230" s="8">
        <f t="shared" si="275"/>
        <v>0.56309449962006564</v>
      </c>
      <c r="BK1230" s="8">
        <f t="shared" si="276"/>
        <v>0.47008969631838959</v>
      </c>
      <c r="BL1230" s="8">
        <f t="shared" si="277"/>
        <v>1.0331841959384551</v>
      </c>
      <c r="BM1230" s="8">
        <f t="shared" si="278"/>
        <v>0.1522952670236957</v>
      </c>
      <c r="BN1230" s="7" t="str">
        <f t="shared" si="279"/>
        <v>O/S</v>
      </c>
      <c r="BO1230" s="9">
        <f t="shared" si="280"/>
        <v>0.47008969631838965</v>
      </c>
      <c r="BP1230" s="7" t="str">
        <f t="shared" si="281"/>
        <v>OK</v>
      </c>
      <c r="BQ1230" s="11">
        <f t="shared" si="282"/>
        <v>8.2923076923076913</v>
      </c>
      <c r="BR1230" s="10" t="str">
        <f t="shared" si="283"/>
        <v>-</v>
      </c>
      <c r="BS1230" s="9" t="str" cm="1">
        <f t="array" ref="BS1230">IF(BQ1230&lt;$K$45,"-",IF(BC1230&lt;0,_xll.Dce_5575_1121_SigmaCr1(AN1230,AG1230,$B$23,$D$23),"-"))</f>
        <v>-</v>
      </c>
      <c r="BT1230" s="10">
        <f t="shared" si="284"/>
        <v>0</v>
      </c>
      <c r="BU1230" s="7" t="str">
        <f t="shared" si="285"/>
        <v>OK</v>
      </c>
    </row>
    <row r="1231" spans="27:73">
      <c r="AA1231" s="6" t="s">
        <v>282</v>
      </c>
      <c r="AB1231" s="5" t="s">
        <v>283</v>
      </c>
      <c r="AC1231" s="5" t="s">
        <v>285</v>
      </c>
      <c r="AD1231" s="4">
        <v>3.94</v>
      </c>
      <c r="AE1231" s="4">
        <v>28</v>
      </c>
      <c r="AF1231" s="5">
        <v>114.3</v>
      </c>
      <c r="AG1231" s="5">
        <v>6.5000000000000009</v>
      </c>
      <c r="AH1231" s="6" t="str">
        <f t="shared" si="271"/>
        <v>114.3 x 6.5</v>
      </c>
      <c r="AI1231" s="11" cm="1">
        <f t="array" ref="AI1231">_xll.DCEPropSectPipe(AF1231, AG1231, "Area")</f>
        <v>2201.3139723703698</v>
      </c>
      <c r="AJ1231" s="151" cm="1">
        <f t="array" ref="AJ1231">_xll.DCEPropSectPipe(AF1231, AG1231, "Ix")</f>
        <v>3209265.3722516391</v>
      </c>
      <c r="AK1231" s="151" cm="1">
        <f t="array" ref="AK1231">_xll.DCEPropSectPipe(AF1231, AG1231, "W")</f>
        <v>56155.124623825708</v>
      </c>
      <c r="AL1231" s="151" cm="1">
        <f t="array" ref="AL1231">_xll.DCEPropSectPipe(AF1231, AG1231, "Sx")</f>
        <v>37813.500833333332</v>
      </c>
      <c r="AM1231" s="11">
        <f>2*Cal!AG1231</f>
        <v>13.000000000000002</v>
      </c>
      <c r="AN1231" s="11">
        <f t="shared" si="272"/>
        <v>53.9</v>
      </c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B1231" s="5" t="s">
        <v>297</v>
      </c>
      <c r="BC1231" s="3">
        <v>260.30503585349601</v>
      </c>
      <c r="BD1231" s="3">
        <v>0</v>
      </c>
      <c r="BE1231" s="3">
        <v>-10.418339234411718</v>
      </c>
      <c r="BF1231" s="3">
        <v>1.2124097344540485</v>
      </c>
      <c r="BG1231" s="3">
        <v>0</v>
      </c>
      <c r="BH1231" s="153">
        <f t="shared" si="273"/>
        <v>1.2124097344540485</v>
      </c>
      <c r="BI1231" s="153">
        <f t="shared" si="274"/>
        <v>10.418339234411718</v>
      </c>
      <c r="BJ1231" s="8">
        <f t="shared" si="275"/>
        <v>0.56309449962006564</v>
      </c>
      <c r="BK1231" s="8">
        <f t="shared" si="276"/>
        <v>0.10281127014767358</v>
      </c>
      <c r="BL1231" s="8">
        <f t="shared" si="277"/>
        <v>0.66590576976773919</v>
      </c>
      <c r="BM1231" s="8">
        <f t="shared" si="278"/>
        <v>7.7526309500797919E-2</v>
      </c>
      <c r="BN1231" s="7" t="str">
        <f t="shared" si="279"/>
        <v>OK</v>
      </c>
      <c r="BO1231" s="9">
        <f t="shared" si="280"/>
        <v>0.10281127014767359</v>
      </c>
      <c r="BP1231" s="7" t="str">
        <f t="shared" si="281"/>
        <v>OK</v>
      </c>
      <c r="BQ1231" s="11">
        <f t="shared" si="282"/>
        <v>8.2923076923076913</v>
      </c>
      <c r="BR1231" s="10" t="str">
        <f t="shared" si="283"/>
        <v>-</v>
      </c>
      <c r="BS1231" s="9" t="str" cm="1">
        <f t="array" ref="BS1231">IF(BQ1231&lt;$K$45,"-",IF(BC1231&lt;0,_xll.Dce_5575_1121_SigmaCr1(AN1231,AG1231,$B$23,$D$23),"-"))</f>
        <v>-</v>
      </c>
      <c r="BT1231" s="10">
        <f t="shared" si="284"/>
        <v>0</v>
      </c>
      <c r="BU1231" s="7" t="str">
        <f t="shared" si="285"/>
        <v>OK</v>
      </c>
    </row>
    <row r="1232" spans="27:73">
      <c r="AA1232" s="6" t="s">
        <v>282</v>
      </c>
      <c r="AB1232" s="5" t="s">
        <v>283</v>
      </c>
      <c r="AC1232" s="5" t="s">
        <v>285</v>
      </c>
      <c r="AD1232" s="4">
        <v>4.38</v>
      </c>
      <c r="AE1232" s="4">
        <v>28</v>
      </c>
      <c r="AF1232" s="5">
        <v>114.3</v>
      </c>
      <c r="AG1232" s="5">
        <v>6.5000000000000009</v>
      </c>
      <c r="AH1232" s="6" t="str">
        <f t="shared" si="271"/>
        <v>114.3 x 6.5</v>
      </c>
      <c r="AI1232" s="11" cm="1">
        <f t="array" ref="AI1232">_xll.DCEPropSectPipe(AF1232, AG1232, "Area")</f>
        <v>2201.3139723703698</v>
      </c>
      <c r="AJ1232" s="151" cm="1">
        <f t="array" ref="AJ1232">_xll.DCEPropSectPipe(AF1232, AG1232, "Ix")</f>
        <v>3209265.3722516391</v>
      </c>
      <c r="AK1232" s="151" cm="1">
        <f t="array" ref="AK1232">_xll.DCEPropSectPipe(AF1232, AG1232, "W")</f>
        <v>56155.124623825708</v>
      </c>
      <c r="AL1232" s="151" cm="1">
        <f t="array" ref="AL1232">_xll.DCEPropSectPipe(AF1232, AG1232, "Sx")</f>
        <v>37813.500833333332</v>
      </c>
      <c r="AM1232" s="11">
        <f>2*Cal!AG1232</f>
        <v>13.000000000000002</v>
      </c>
      <c r="AN1232" s="11">
        <f t="shared" si="272"/>
        <v>53.9</v>
      </c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B1232" s="5" t="s">
        <v>297</v>
      </c>
      <c r="BC1232" s="3">
        <v>260.30503585349601</v>
      </c>
      <c r="BD1232" s="3">
        <v>0</v>
      </c>
      <c r="BE1232" s="3">
        <v>-0.37054554098365894</v>
      </c>
      <c r="BF1232" s="3">
        <v>3.5724782790717859</v>
      </c>
      <c r="BG1232" s="3">
        <v>0</v>
      </c>
      <c r="BH1232" s="153">
        <f t="shared" si="273"/>
        <v>3.5724782790717859</v>
      </c>
      <c r="BI1232" s="153">
        <f t="shared" si="274"/>
        <v>0.37054554098365894</v>
      </c>
      <c r="BJ1232" s="8">
        <f t="shared" si="275"/>
        <v>0.56309449962006564</v>
      </c>
      <c r="BK1232" s="8">
        <f t="shared" si="276"/>
        <v>0.30294298949334775</v>
      </c>
      <c r="BL1232" s="8">
        <f t="shared" si="277"/>
        <v>0.86603748911341338</v>
      </c>
      <c r="BM1232" s="8">
        <f t="shared" si="278"/>
        <v>2.7573519779001366E-3</v>
      </c>
      <c r="BN1232" s="7" t="str">
        <f t="shared" si="279"/>
        <v>OK</v>
      </c>
      <c r="BO1232" s="9">
        <f t="shared" si="280"/>
        <v>0.3029429894933478</v>
      </c>
      <c r="BP1232" s="7" t="str">
        <f t="shared" si="281"/>
        <v>OK</v>
      </c>
      <c r="BQ1232" s="11">
        <f t="shared" si="282"/>
        <v>8.2923076923076913</v>
      </c>
      <c r="BR1232" s="10" t="str">
        <f t="shared" si="283"/>
        <v>-</v>
      </c>
      <c r="BS1232" s="9" t="str" cm="1">
        <f t="array" ref="BS1232">IF(BQ1232&lt;$K$45,"-",IF(BC1232&lt;0,_xll.Dce_5575_1121_SigmaCr1(AN1232,AG1232,$B$23,$D$23),"-"))</f>
        <v>-</v>
      </c>
      <c r="BT1232" s="10">
        <f t="shared" si="284"/>
        <v>0</v>
      </c>
      <c r="BU1232" s="7" t="str">
        <f t="shared" si="285"/>
        <v>OK</v>
      </c>
    </row>
    <row r="1233" spans="27:73">
      <c r="AA1233" s="6" t="s">
        <v>282</v>
      </c>
      <c r="AB1233" s="5" t="s">
        <v>283</v>
      </c>
      <c r="AC1233" s="5" t="s">
        <v>285</v>
      </c>
      <c r="AD1233" s="4">
        <v>4.8099999999999996</v>
      </c>
      <c r="AE1233" s="4">
        <v>28</v>
      </c>
      <c r="AF1233" s="5">
        <v>114.3</v>
      </c>
      <c r="AG1233" s="5">
        <v>6.5000000000000009</v>
      </c>
      <c r="AH1233" s="6" t="str">
        <f t="shared" si="271"/>
        <v>114.3 x 6.5</v>
      </c>
      <c r="AI1233" s="11" cm="1">
        <f t="array" ref="AI1233">_xll.DCEPropSectPipe(AF1233, AG1233, "Area")</f>
        <v>2201.3139723703698</v>
      </c>
      <c r="AJ1233" s="151" cm="1">
        <f t="array" ref="AJ1233">_xll.DCEPropSectPipe(AF1233, AG1233, "Ix")</f>
        <v>3209265.3722516391</v>
      </c>
      <c r="AK1233" s="151" cm="1">
        <f t="array" ref="AK1233">_xll.DCEPropSectPipe(AF1233, AG1233, "W")</f>
        <v>56155.124623825708</v>
      </c>
      <c r="AL1233" s="151" cm="1">
        <f t="array" ref="AL1233">_xll.DCEPropSectPipe(AF1233, AG1233, "Sx")</f>
        <v>37813.500833333332</v>
      </c>
      <c r="AM1233" s="11">
        <f>2*Cal!AG1233</f>
        <v>13.000000000000002</v>
      </c>
      <c r="AN1233" s="11">
        <f t="shared" si="272"/>
        <v>53.9</v>
      </c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B1233" s="5" t="s">
        <v>297</v>
      </c>
      <c r="BC1233" s="3">
        <v>260.30503585349601</v>
      </c>
      <c r="BD1233" s="3">
        <v>0</v>
      </c>
      <c r="BE1233" s="3">
        <v>9.677248152444399</v>
      </c>
      <c r="BF1233" s="3">
        <v>1.5366370828147489</v>
      </c>
      <c r="BG1233" s="3">
        <v>0</v>
      </c>
      <c r="BH1233" s="153">
        <f t="shared" si="273"/>
        <v>1.5366370828147489</v>
      </c>
      <c r="BI1233" s="153">
        <f t="shared" si="274"/>
        <v>9.677248152444399</v>
      </c>
      <c r="BJ1233" s="8">
        <f t="shared" si="275"/>
        <v>0.56309449962006564</v>
      </c>
      <c r="BK1233" s="8">
        <f t="shared" si="276"/>
        <v>0.13030546171863314</v>
      </c>
      <c r="BL1233" s="8">
        <f t="shared" si="277"/>
        <v>0.69339996133869874</v>
      </c>
      <c r="BM1233" s="8">
        <f t="shared" si="278"/>
        <v>7.2011605544997637E-2</v>
      </c>
      <c r="BN1233" s="7" t="str">
        <f t="shared" si="279"/>
        <v>OK</v>
      </c>
      <c r="BO1233" s="9">
        <f t="shared" si="280"/>
        <v>0.13030546171863316</v>
      </c>
      <c r="BP1233" s="7" t="str">
        <f t="shared" si="281"/>
        <v>OK</v>
      </c>
      <c r="BQ1233" s="11">
        <f t="shared" si="282"/>
        <v>8.2923076923076913</v>
      </c>
      <c r="BR1233" s="10" t="str">
        <f t="shared" si="283"/>
        <v>-</v>
      </c>
      <c r="BS1233" s="9" t="str" cm="1">
        <f t="array" ref="BS1233">IF(BQ1233&lt;$K$45,"-",IF(BC1233&lt;0,_xll.Dce_5575_1121_SigmaCr1(AN1233,AG1233,$B$23,$D$23),"-"))</f>
        <v>-</v>
      </c>
      <c r="BT1233" s="10">
        <f t="shared" si="284"/>
        <v>0</v>
      </c>
      <c r="BU1233" s="7" t="str">
        <f t="shared" si="285"/>
        <v>OK</v>
      </c>
    </row>
    <row r="1234" spans="27:73">
      <c r="AA1234" s="6" t="s">
        <v>282</v>
      </c>
      <c r="AB1234" s="5" t="s">
        <v>283</v>
      </c>
      <c r="AC1234" s="5" t="s">
        <v>285</v>
      </c>
      <c r="AD1234" s="4">
        <v>5.25</v>
      </c>
      <c r="AE1234" s="4">
        <v>28</v>
      </c>
      <c r="AF1234" s="5">
        <v>114.3</v>
      </c>
      <c r="AG1234" s="5">
        <v>6.5000000000000009</v>
      </c>
      <c r="AH1234" s="6" t="str">
        <f t="shared" si="271"/>
        <v>114.3 x 6.5</v>
      </c>
      <c r="AI1234" s="11" cm="1">
        <f t="array" ref="AI1234">_xll.DCEPropSectPipe(AF1234, AG1234, "Area")</f>
        <v>2201.3139723703698</v>
      </c>
      <c r="AJ1234" s="151" cm="1">
        <f t="array" ref="AJ1234">_xll.DCEPropSectPipe(AF1234, AG1234, "Ix")</f>
        <v>3209265.3722516391</v>
      </c>
      <c r="AK1234" s="151" cm="1">
        <f t="array" ref="AK1234">_xll.DCEPropSectPipe(AF1234, AG1234, "W")</f>
        <v>56155.124623825708</v>
      </c>
      <c r="AL1234" s="151" cm="1">
        <f t="array" ref="AL1234">_xll.DCEPropSectPipe(AF1234, AG1234, "Sx")</f>
        <v>37813.500833333332</v>
      </c>
      <c r="AM1234" s="11">
        <f>2*Cal!AG1234</f>
        <v>13.000000000000002</v>
      </c>
      <c r="AN1234" s="11">
        <f t="shared" si="272"/>
        <v>53.9</v>
      </c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B1234" s="5" t="s">
        <v>297</v>
      </c>
      <c r="BC1234" s="3">
        <v>260.30503585349601</v>
      </c>
      <c r="BD1234" s="3">
        <v>0</v>
      </c>
      <c r="BE1234" s="3">
        <v>19.725041845872461</v>
      </c>
      <c r="BF1234" s="3">
        <v>-4.8951138543170627</v>
      </c>
      <c r="BG1234" s="3">
        <v>0</v>
      </c>
      <c r="BH1234" s="153">
        <f t="shared" si="273"/>
        <v>4.8951138543170627</v>
      </c>
      <c r="BI1234" s="153">
        <f t="shared" si="274"/>
        <v>19.725041845872461</v>
      </c>
      <c r="BJ1234" s="8">
        <f t="shared" si="275"/>
        <v>0.56309449962006564</v>
      </c>
      <c r="BK1234" s="8">
        <f t="shared" si="276"/>
        <v>0.41510131317647025</v>
      </c>
      <c r="BL1234" s="8">
        <f t="shared" si="277"/>
        <v>0.97819581279653589</v>
      </c>
      <c r="BM1234" s="8">
        <f t="shared" si="278"/>
        <v>0.14678056306789544</v>
      </c>
      <c r="BN1234" s="7" t="str">
        <f t="shared" si="279"/>
        <v>OK</v>
      </c>
      <c r="BO1234" s="9">
        <f t="shared" si="280"/>
        <v>0.41510131317647031</v>
      </c>
      <c r="BP1234" s="7" t="str">
        <f t="shared" si="281"/>
        <v>OK</v>
      </c>
      <c r="BQ1234" s="11">
        <f t="shared" si="282"/>
        <v>8.2923076923076913</v>
      </c>
      <c r="BR1234" s="10" t="str">
        <f t="shared" si="283"/>
        <v>-</v>
      </c>
      <c r="BS1234" s="9" t="str" cm="1">
        <f t="array" ref="BS1234">IF(BQ1234&lt;$K$45,"-",IF(BC1234&lt;0,_xll.Dce_5575_1121_SigmaCr1(AN1234,AG1234,$B$23,$D$23),"-"))</f>
        <v>-</v>
      </c>
      <c r="BT1234" s="10">
        <f t="shared" si="284"/>
        <v>0</v>
      </c>
      <c r="BU1234" s="7" t="str">
        <f t="shared" si="285"/>
        <v>OK</v>
      </c>
    </row>
    <row r="1235" spans="27:73">
      <c r="AA1235" s="6" t="s">
        <v>282</v>
      </c>
      <c r="AB1235" s="5" t="s">
        <v>283</v>
      </c>
      <c r="AC1235" s="5" t="s">
        <v>285</v>
      </c>
      <c r="AD1235" s="4">
        <v>5.25</v>
      </c>
      <c r="AE1235" s="4">
        <v>28</v>
      </c>
      <c r="AF1235" s="5">
        <v>114.3</v>
      </c>
      <c r="AG1235" s="5">
        <v>6.5000000000000009</v>
      </c>
      <c r="AH1235" s="6" t="str">
        <f t="shared" si="271"/>
        <v>114.3 x 6.5</v>
      </c>
      <c r="AI1235" s="11" cm="1">
        <f t="array" ref="AI1235">_xll.DCEPropSectPipe(AF1235, AG1235, "Area")</f>
        <v>2201.3139723703698</v>
      </c>
      <c r="AJ1235" s="151" cm="1">
        <f t="array" ref="AJ1235">_xll.DCEPropSectPipe(AF1235, AG1235, "Ix")</f>
        <v>3209265.3722516391</v>
      </c>
      <c r="AK1235" s="151" cm="1">
        <f t="array" ref="AK1235">_xll.DCEPropSectPipe(AF1235, AG1235, "W")</f>
        <v>56155.124623825708</v>
      </c>
      <c r="AL1235" s="151" cm="1">
        <f t="array" ref="AL1235">_xll.DCEPropSectPipe(AF1235, AG1235, "Sx")</f>
        <v>37813.500833333332</v>
      </c>
      <c r="AM1235" s="11">
        <f>2*Cal!AG1235</f>
        <v>13.000000000000002</v>
      </c>
      <c r="AN1235" s="11">
        <f t="shared" si="272"/>
        <v>53.9</v>
      </c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B1235" s="5" t="s">
        <v>297</v>
      </c>
      <c r="BC1235" s="3">
        <v>-743.43443659488219</v>
      </c>
      <c r="BD1235" s="3">
        <v>0</v>
      </c>
      <c r="BE1235" s="3">
        <v>-22.357336191987741</v>
      </c>
      <c r="BF1235" s="3">
        <v>-4.8951138543171275</v>
      </c>
      <c r="BG1235" s="3">
        <v>0</v>
      </c>
      <c r="BH1235" s="153">
        <f t="shared" si="273"/>
        <v>4.8951138543171275</v>
      </c>
      <c r="BI1235" s="153">
        <f t="shared" si="274"/>
        <v>22.357336191987741</v>
      </c>
      <c r="BJ1235" s="8">
        <f t="shared" si="275"/>
        <v>1.6082049304275814</v>
      </c>
      <c r="BK1235" s="8">
        <f t="shared" si="276"/>
        <v>0.41510131317647581</v>
      </c>
      <c r="BL1235" s="8">
        <f t="shared" si="277"/>
        <v>2.0233062436040572</v>
      </c>
      <c r="BM1235" s="8">
        <f t="shared" si="278"/>
        <v>0.16636833628035572</v>
      </c>
      <c r="BN1235" s="7" t="str">
        <f t="shared" si="279"/>
        <v>O/S</v>
      </c>
      <c r="BO1235" s="9">
        <f t="shared" si="280"/>
        <v>0.41510131317647586</v>
      </c>
      <c r="BP1235" s="7" t="str">
        <f t="shared" si="281"/>
        <v>OK</v>
      </c>
      <c r="BQ1235" s="11">
        <f t="shared" si="282"/>
        <v>8.2923076923076913</v>
      </c>
      <c r="BR1235" s="10" t="str">
        <f t="shared" si="283"/>
        <v>-</v>
      </c>
      <c r="BS1235" s="9" t="str" cm="1">
        <f t="array" ref="BS1235">IF(BQ1235&lt;$K$45,"-",IF(BC1235&lt;0,_xll.Dce_5575_1121_SigmaCr1(AN1235,AG1235,$B$23,$D$23),"-"))</f>
        <v>-</v>
      </c>
      <c r="BT1235" s="10">
        <f t="shared" si="284"/>
        <v>0</v>
      </c>
      <c r="BU1235" s="7" t="str">
        <f t="shared" si="285"/>
        <v>OK</v>
      </c>
    </row>
    <row r="1236" spans="27:73">
      <c r="AA1236" s="6" t="s">
        <v>282</v>
      </c>
      <c r="AB1236" s="5" t="s">
        <v>283</v>
      </c>
      <c r="AC1236" s="5" t="s">
        <v>285</v>
      </c>
      <c r="AD1236" s="4">
        <v>5.69</v>
      </c>
      <c r="AE1236" s="4">
        <v>28</v>
      </c>
      <c r="AF1236" s="5">
        <v>114.3</v>
      </c>
      <c r="AG1236" s="5">
        <v>6.5000000000000009</v>
      </c>
      <c r="AH1236" s="6" t="str">
        <f t="shared" si="271"/>
        <v>114.3 x 6.5</v>
      </c>
      <c r="AI1236" s="11" cm="1">
        <f t="array" ref="AI1236">_xll.DCEPropSectPipe(AF1236, AG1236, "Area")</f>
        <v>2201.3139723703698</v>
      </c>
      <c r="AJ1236" s="151" cm="1">
        <f t="array" ref="AJ1236">_xll.DCEPropSectPipe(AF1236, AG1236, "Ix")</f>
        <v>3209265.3722516391</v>
      </c>
      <c r="AK1236" s="151" cm="1">
        <f t="array" ref="AK1236">_xll.DCEPropSectPipe(AF1236, AG1236, "W")</f>
        <v>56155.124623825708</v>
      </c>
      <c r="AL1236" s="151" cm="1">
        <f t="array" ref="AL1236">_xll.DCEPropSectPipe(AF1236, AG1236, "Sx")</f>
        <v>37813.500833333332</v>
      </c>
      <c r="AM1236" s="11">
        <f>2*Cal!AG1236</f>
        <v>13.000000000000002</v>
      </c>
      <c r="AN1236" s="11">
        <f t="shared" si="272"/>
        <v>53.9</v>
      </c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B1236" s="5" t="s">
        <v>297</v>
      </c>
      <c r="BC1236" s="3">
        <v>-743.43443659488219</v>
      </c>
      <c r="BD1236" s="3">
        <v>0</v>
      </c>
      <c r="BE1236" s="3">
        <v>-12.309542498559681</v>
      </c>
      <c r="BF1236" s="3">
        <v>2.6882658592401212</v>
      </c>
      <c r="BG1236" s="3">
        <v>0</v>
      </c>
      <c r="BH1236" s="153">
        <f t="shared" si="273"/>
        <v>2.6882658592401212</v>
      </c>
      <c r="BI1236" s="153">
        <f t="shared" si="274"/>
        <v>12.309542498559681</v>
      </c>
      <c r="BJ1236" s="8">
        <f t="shared" si="275"/>
        <v>1.6082049304275814</v>
      </c>
      <c r="BK1236" s="8">
        <f t="shared" si="276"/>
        <v>0.22796256053450478</v>
      </c>
      <c r="BL1236" s="8">
        <f t="shared" si="277"/>
        <v>1.8361674909620862</v>
      </c>
      <c r="BM1236" s="8">
        <f t="shared" si="278"/>
        <v>9.1599378757457939E-2</v>
      </c>
      <c r="BN1236" s="7" t="str">
        <f t="shared" si="279"/>
        <v>O/S</v>
      </c>
      <c r="BO1236" s="9">
        <f t="shared" si="280"/>
        <v>0.22796256053450484</v>
      </c>
      <c r="BP1236" s="7" t="str">
        <f t="shared" si="281"/>
        <v>OK</v>
      </c>
      <c r="BQ1236" s="11">
        <f t="shared" si="282"/>
        <v>8.2923076923076913</v>
      </c>
      <c r="BR1236" s="10" t="str">
        <f t="shared" si="283"/>
        <v>-</v>
      </c>
      <c r="BS1236" s="9" t="str" cm="1">
        <f t="array" ref="BS1236">IF(BQ1236&lt;$K$45,"-",IF(BC1236&lt;0,_xll.Dce_5575_1121_SigmaCr1(AN1236,AG1236,$B$23,$D$23),"-"))</f>
        <v>-</v>
      </c>
      <c r="BT1236" s="10">
        <f t="shared" si="284"/>
        <v>0</v>
      </c>
      <c r="BU1236" s="7" t="str">
        <f t="shared" si="285"/>
        <v>OK</v>
      </c>
    </row>
    <row r="1237" spans="27:73">
      <c r="AA1237" s="6" t="s">
        <v>282</v>
      </c>
      <c r="AB1237" s="5" t="s">
        <v>283</v>
      </c>
      <c r="AC1237" s="5" t="s">
        <v>285</v>
      </c>
      <c r="AD1237" s="4">
        <v>6.12</v>
      </c>
      <c r="AE1237" s="4">
        <v>28</v>
      </c>
      <c r="AF1237" s="5">
        <v>114.3</v>
      </c>
      <c r="AG1237" s="5">
        <v>6.5000000000000009</v>
      </c>
      <c r="AH1237" s="6" t="str">
        <f t="shared" si="271"/>
        <v>114.3 x 6.5</v>
      </c>
      <c r="AI1237" s="11" cm="1">
        <f t="array" ref="AI1237">_xll.DCEPropSectPipe(AF1237, AG1237, "Area")</f>
        <v>2201.3139723703698</v>
      </c>
      <c r="AJ1237" s="151" cm="1">
        <f t="array" ref="AJ1237">_xll.DCEPropSectPipe(AF1237, AG1237, "Ix")</f>
        <v>3209265.3722516391</v>
      </c>
      <c r="AK1237" s="151" cm="1">
        <f t="array" ref="AK1237">_xll.DCEPropSectPipe(AF1237, AG1237, "W")</f>
        <v>56155.124623825708</v>
      </c>
      <c r="AL1237" s="151" cm="1">
        <f t="array" ref="AL1237">_xll.DCEPropSectPipe(AF1237, AG1237, "Sx")</f>
        <v>37813.500833333332</v>
      </c>
      <c r="AM1237" s="11">
        <f>2*Cal!AG1237</f>
        <v>13.000000000000002</v>
      </c>
      <c r="AN1237" s="11">
        <f t="shared" si="272"/>
        <v>53.9</v>
      </c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B1237" s="5" t="s">
        <v>297</v>
      </c>
      <c r="BC1237" s="3">
        <v>-743.43443659488219</v>
      </c>
      <c r="BD1237" s="3">
        <v>0</v>
      </c>
      <c r="BE1237" s="3">
        <v>-2.2617488051316235</v>
      </c>
      <c r="BF1237" s="3">
        <v>5.8757358319225936</v>
      </c>
      <c r="BG1237" s="3">
        <v>0</v>
      </c>
      <c r="BH1237" s="153">
        <f t="shared" si="273"/>
        <v>5.8757358319225936</v>
      </c>
      <c r="BI1237" s="153">
        <f t="shared" si="274"/>
        <v>2.2617488051316235</v>
      </c>
      <c r="BJ1237" s="8">
        <f t="shared" si="275"/>
        <v>1.6082049304275814</v>
      </c>
      <c r="BK1237" s="8">
        <f t="shared" si="276"/>
        <v>0.49825718712509637</v>
      </c>
      <c r="BL1237" s="8">
        <f t="shared" si="277"/>
        <v>2.1064621175526779</v>
      </c>
      <c r="BM1237" s="8">
        <f t="shared" si="278"/>
        <v>1.6830421234560154E-2</v>
      </c>
      <c r="BN1237" s="7" t="str">
        <f t="shared" si="279"/>
        <v>O/S</v>
      </c>
      <c r="BO1237" s="9">
        <f t="shared" si="280"/>
        <v>0.49825718712509648</v>
      </c>
      <c r="BP1237" s="7" t="str">
        <f t="shared" si="281"/>
        <v>OK</v>
      </c>
      <c r="BQ1237" s="11">
        <f t="shared" si="282"/>
        <v>8.2923076923076913</v>
      </c>
      <c r="BR1237" s="10" t="str">
        <f t="shared" si="283"/>
        <v>-</v>
      </c>
      <c r="BS1237" s="9" t="str" cm="1">
        <f t="array" ref="BS1237">IF(BQ1237&lt;$K$45,"-",IF(BC1237&lt;0,_xll.Dce_5575_1121_SigmaCr1(AN1237,AG1237,$B$23,$D$23),"-"))</f>
        <v>-</v>
      </c>
      <c r="BT1237" s="10">
        <f t="shared" si="284"/>
        <v>0</v>
      </c>
      <c r="BU1237" s="7" t="str">
        <f t="shared" si="285"/>
        <v>OK</v>
      </c>
    </row>
    <row r="1238" spans="27:73">
      <c r="AA1238" s="6" t="s">
        <v>282</v>
      </c>
      <c r="AB1238" s="5" t="s">
        <v>283</v>
      </c>
      <c r="AC1238" s="5" t="s">
        <v>285</v>
      </c>
      <c r="AD1238" s="4">
        <v>6.56</v>
      </c>
      <c r="AE1238" s="4">
        <v>28</v>
      </c>
      <c r="AF1238" s="5">
        <v>114.3</v>
      </c>
      <c r="AG1238" s="5">
        <v>6.5000000000000009</v>
      </c>
      <c r="AH1238" s="6" t="str">
        <f t="shared" si="271"/>
        <v>114.3 x 6.5</v>
      </c>
      <c r="AI1238" s="11" cm="1">
        <f t="array" ref="AI1238">_xll.DCEPropSectPipe(AF1238, AG1238, "Area")</f>
        <v>2201.3139723703698</v>
      </c>
      <c r="AJ1238" s="151" cm="1">
        <f t="array" ref="AJ1238">_xll.DCEPropSectPipe(AF1238, AG1238, "Ix")</f>
        <v>3209265.3722516391</v>
      </c>
      <c r="AK1238" s="151" cm="1">
        <f t="array" ref="AK1238">_xll.DCEPropSectPipe(AF1238, AG1238, "W")</f>
        <v>56155.124623825708</v>
      </c>
      <c r="AL1238" s="151" cm="1">
        <f t="array" ref="AL1238">_xll.DCEPropSectPipe(AF1238, AG1238, "Sx")</f>
        <v>37813.500833333332</v>
      </c>
      <c r="AM1238" s="11">
        <f>2*Cal!AG1238</f>
        <v>13.000000000000002</v>
      </c>
      <c r="AN1238" s="11">
        <f t="shared" si="272"/>
        <v>53.9</v>
      </c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B1238" s="5" t="s">
        <v>297</v>
      </c>
      <c r="BC1238" s="3">
        <v>-743.43443659488219</v>
      </c>
      <c r="BD1238" s="3">
        <v>0</v>
      </c>
      <c r="BE1238" s="3">
        <v>7.786044888296435</v>
      </c>
      <c r="BF1238" s="3">
        <v>4.6672960637302907</v>
      </c>
      <c r="BG1238" s="3">
        <v>0</v>
      </c>
      <c r="BH1238" s="153">
        <f t="shared" si="273"/>
        <v>4.6672960637302907</v>
      </c>
      <c r="BI1238" s="153">
        <f t="shared" si="274"/>
        <v>7.786044888296435</v>
      </c>
      <c r="BJ1238" s="8">
        <f t="shared" si="275"/>
        <v>1.6082049304275814</v>
      </c>
      <c r="BK1238" s="8">
        <f t="shared" si="276"/>
        <v>0.3957825665952992</v>
      </c>
      <c r="BL1238" s="8">
        <f t="shared" si="277"/>
        <v>2.0039874970228806</v>
      </c>
      <c r="BM1238" s="8">
        <f t="shared" si="278"/>
        <v>5.793853628833763E-2</v>
      </c>
      <c r="BN1238" s="7" t="str">
        <f t="shared" si="279"/>
        <v>O/S</v>
      </c>
      <c r="BO1238" s="9">
        <f t="shared" si="280"/>
        <v>0.39578256659529926</v>
      </c>
      <c r="BP1238" s="7" t="str">
        <f t="shared" si="281"/>
        <v>OK</v>
      </c>
      <c r="BQ1238" s="11">
        <f t="shared" si="282"/>
        <v>8.2923076923076913</v>
      </c>
      <c r="BR1238" s="10" t="str">
        <f t="shared" si="283"/>
        <v>-</v>
      </c>
      <c r="BS1238" s="9" t="str" cm="1">
        <f t="array" ref="BS1238">IF(BQ1238&lt;$K$45,"-",IF(BC1238&lt;0,_xll.Dce_5575_1121_SigmaCr1(AN1238,AG1238,$B$23,$D$23),"-"))</f>
        <v>-</v>
      </c>
      <c r="BT1238" s="10">
        <f t="shared" si="284"/>
        <v>0</v>
      </c>
      <c r="BU1238" s="7" t="str">
        <f t="shared" si="285"/>
        <v>OK</v>
      </c>
    </row>
    <row r="1239" spans="27:73">
      <c r="AA1239" s="6" t="s">
        <v>282</v>
      </c>
      <c r="AB1239" s="5" t="s">
        <v>283</v>
      </c>
      <c r="AC1239" s="5" t="s">
        <v>285</v>
      </c>
      <c r="AD1239" s="4">
        <v>7</v>
      </c>
      <c r="AE1239" s="4">
        <v>28</v>
      </c>
      <c r="AF1239" s="5">
        <v>114.3</v>
      </c>
      <c r="AG1239" s="5">
        <v>6.5000000000000009</v>
      </c>
      <c r="AH1239" s="6" t="str">
        <f t="shared" si="271"/>
        <v>114.3 x 6.5</v>
      </c>
      <c r="AI1239" s="11" cm="1">
        <f t="array" ref="AI1239">_xll.DCEPropSectPipe(AF1239, AG1239, "Area")</f>
        <v>2201.3139723703698</v>
      </c>
      <c r="AJ1239" s="151" cm="1">
        <f t="array" ref="AJ1239">_xll.DCEPropSectPipe(AF1239, AG1239, "Ix")</f>
        <v>3209265.3722516391</v>
      </c>
      <c r="AK1239" s="151" cm="1">
        <f t="array" ref="AK1239">_xll.DCEPropSectPipe(AF1239, AG1239, "W")</f>
        <v>56155.124623825708</v>
      </c>
      <c r="AL1239" s="151" cm="1">
        <f t="array" ref="AL1239">_xll.DCEPropSectPipe(AF1239, AG1239, "Sx")</f>
        <v>37813.500833333332</v>
      </c>
      <c r="AM1239" s="11">
        <f>2*Cal!AG1239</f>
        <v>13.000000000000002</v>
      </c>
      <c r="AN1239" s="11">
        <f t="shared" si="272"/>
        <v>53.9</v>
      </c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B1239" s="5" t="s">
        <v>297</v>
      </c>
      <c r="BC1239" s="3">
        <v>-743.43443659488219</v>
      </c>
      <c r="BD1239" s="3">
        <v>0</v>
      </c>
      <c r="BE1239" s="3">
        <v>17.833838581724493</v>
      </c>
      <c r="BF1239" s="3">
        <v>-0.93705344533678725</v>
      </c>
      <c r="BG1239" s="3">
        <v>0</v>
      </c>
      <c r="BH1239" s="153">
        <f t="shared" si="273"/>
        <v>0.93705344533678725</v>
      </c>
      <c r="BI1239" s="153">
        <f t="shared" si="274"/>
        <v>17.833838581724493</v>
      </c>
      <c r="BJ1239" s="8">
        <f t="shared" si="275"/>
        <v>1.6082049304275814</v>
      </c>
      <c r="BK1239" s="8">
        <f t="shared" si="276"/>
        <v>7.9461301054886968E-2</v>
      </c>
      <c r="BL1239" s="8">
        <f t="shared" si="277"/>
        <v>1.6876662314824684</v>
      </c>
      <c r="BM1239" s="8">
        <f t="shared" si="278"/>
        <v>0.13270749381123539</v>
      </c>
      <c r="BN1239" s="7" t="str">
        <f t="shared" si="279"/>
        <v>O/S</v>
      </c>
      <c r="BO1239" s="9">
        <f t="shared" si="280"/>
        <v>7.9461301054886968E-2</v>
      </c>
      <c r="BP1239" s="7" t="str">
        <f t="shared" si="281"/>
        <v>OK</v>
      </c>
      <c r="BQ1239" s="11">
        <f t="shared" si="282"/>
        <v>8.2923076923076913</v>
      </c>
      <c r="BR1239" s="10" t="str">
        <f t="shared" si="283"/>
        <v>-</v>
      </c>
      <c r="BS1239" s="9" t="str" cm="1">
        <f t="array" ref="BS1239">IF(BQ1239&lt;$K$45,"-",IF(BC1239&lt;0,_xll.Dce_5575_1121_SigmaCr1(AN1239,AG1239,$B$23,$D$23),"-"))</f>
        <v>-</v>
      </c>
      <c r="BT1239" s="10">
        <f t="shared" si="284"/>
        <v>0</v>
      </c>
      <c r="BU1239" s="7" t="str">
        <f t="shared" si="285"/>
        <v>OK</v>
      </c>
    </row>
    <row r="1240" spans="27:73">
      <c r="AA1240" s="6" t="s">
        <v>282</v>
      </c>
      <c r="AB1240" s="5" t="s">
        <v>283</v>
      </c>
      <c r="AC1240" s="5" t="s">
        <v>285</v>
      </c>
      <c r="AD1240" s="4">
        <v>7</v>
      </c>
      <c r="AE1240" s="4">
        <v>28</v>
      </c>
      <c r="AF1240" s="5">
        <v>114.3</v>
      </c>
      <c r="AG1240" s="5">
        <v>6.5000000000000009</v>
      </c>
      <c r="AH1240" s="6" t="str">
        <f t="shared" ref="AH1240:AH1303" si="286">AF1240&amp;" x "&amp;AG1240</f>
        <v>114.3 x 6.5</v>
      </c>
      <c r="AI1240" s="11" cm="1">
        <f t="array" ref="AI1240">_xll.DCEPropSectPipe(AF1240, AG1240, "Area")</f>
        <v>2201.3139723703698</v>
      </c>
      <c r="AJ1240" s="151" cm="1">
        <f t="array" ref="AJ1240">_xll.DCEPropSectPipe(AF1240, AG1240, "Ix")</f>
        <v>3209265.3722516391</v>
      </c>
      <c r="AK1240" s="151" cm="1">
        <f t="array" ref="AK1240">_xll.DCEPropSectPipe(AF1240, AG1240, "W")</f>
        <v>56155.124623825708</v>
      </c>
      <c r="AL1240" s="151" cm="1">
        <f t="array" ref="AL1240">_xll.DCEPropSectPipe(AF1240, AG1240, "Sx")</f>
        <v>37813.500833333332</v>
      </c>
      <c r="AM1240" s="11">
        <f>2*Cal!AG1240</f>
        <v>13.000000000000002</v>
      </c>
      <c r="AN1240" s="11">
        <f t="shared" ref="AN1240:AN1303" si="287">(AF1240-AG1240)/2</f>
        <v>53.9</v>
      </c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B1240" s="5" t="s">
        <v>297</v>
      </c>
      <c r="BC1240" s="3">
        <v>-743.43443659488207</v>
      </c>
      <c r="BD1240" s="3">
        <v>0</v>
      </c>
      <c r="BE1240" s="3">
        <v>-19.68660555390877</v>
      </c>
      <c r="BF1240" s="3">
        <v>-0.93705344533679946</v>
      </c>
      <c r="BG1240" s="3">
        <v>0</v>
      </c>
      <c r="BH1240" s="153">
        <f t="shared" ref="BH1240:BH1303" si="288">SQRT(BF1240^2+BG1240^2)</f>
        <v>0.93705344533679946</v>
      </c>
      <c r="BI1240" s="153">
        <f t="shared" ref="BI1240:BI1303" si="289">SQRT(BD1240^2+BE1240^2)</f>
        <v>19.68660555390877</v>
      </c>
      <c r="BJ1240" s="8">
        <f t="shared" ref="BJ1240:BJ1303" si="290">ABS(BC1240*1000)/(AI1240*$K$32)</f>
        <v>1.6082049304275812</v>
      </c>
      <c r="BK1240" s="8">
        <f t="shared" ref="BK1240:BK1303" si="291">BH1240*1000000/(AK1240*$K$32)</f>
        <v>7.9461301054887995E-2</v>
      </c>
      <c r="BL1240" s="8">
        <f t="shared" ref="BL1240:BL1303" si="292">BK1240+BJ1240</f>
        <v>1.6876662314824691</v>
      </c>
      <c r="BM1240" s="8">
        <f t="shared" ref="BM1240:BM1303" si="293">BI1240*1000*AL1240/($AJ$23*AM1240*$E$23*$G$23)</f>
        <v>0.14649454590145514</v>
      </c>
      <c r="BN1240" s="7" t="str">
        <f t="shared" ref="BN1240:BN1303" si="294">IF(MAX(BL1240,BM1240)&lt;=1,"OK","O/S")</f>
        <v>O/S</v>
      </c>
      <c r="BO1240" s="9">
        <f t="shared" ref="BO1240:BO1303" si="295">BH1240*1000000/($K$41*AK1240*$D$23*$G$23)</f>
        <v>7.9461301054888009E-2</v>
      </c>
      <c r="BP1240" s="7" t="str">
        <f t="shared" ref="BP1240:BP1303" si="296">IF(BO1240&lt;=1,"OK","O/S")</f>
        <v>OK</v>
      </c>
      <c r="BQ1240" s="11">
        <f t="shared" ref="BQ1240:BQ1303" si="297">AN1240/AG1240</f>
        <v>8.2923076923076913</v>
      </c>
      <c r="BR1240" s="10" t="str">
        <f t="shared" ref="BR1240:BR1303" si="298">IF(BQ1240&lt;$K$45,"-",IF(BD1240&lt;0,BL1240*$K$32,"-"))</f>
        <v>-</v>
      </c>
      <c r="BS1240" s="9" t="str" cm="1">
        <f t="array" ref="BS1240">IF(BQ1240&lt;$K$45,"-",IF(BC1240&lt;0,_xll.Dce_5575_1121_SigmaCr1(AN1240,AG1240,$B$23,$D$23),"-"))</f>
        <v>-</v>
      </c>
      <c r="BT1240" s="10">
        <f t="shared" ref="BT1240:BT1303" si="299">IFERROR(IF(BC1240&lt;0,BR1240/(BS1240*$G$23),0),0)</f>
        <v>0</v>
      </c>
      <c r="BU1240" s="7" t="str">
        <f t="shared" ref="BU1240:BU1303" si="300">IF(BT1240&lt;=1,"OK","O/S")</f>
        <v>OK</v>
      </c>
    </row>
    <row r="1241" spans="27:73">
      <c r="AA1241" s="6" t="s">
        <v>282</v>
      </c>
      <c r="AB1241" s="5" t="s">
        <v>283</v>
      </c>
      <c r="AC1241" s="5" t="s">
        <v>285</v>
      </c>
      <c r="AD1241" s="4">
        <v>7.44</v>
      </c>
      <c r="AE1241" s="4">
        <v>28</v>
      </c>
      <c r="AF1241" s="5">
        <v>114.3</v>
      </c>
      <c r="AG1241" s="5">
        <v>6.5000000000000009</v>
      </c>
      <c r="AH1241" s="6" t="str">
        <f t="shared" si="286"/>
        <v>114.3 x 6.5</v>
      </c>
      <c r="AI1241" s="11" cm="1">
        <f t="array" ref="AI1241">_xll.DCEPropSectPipe(AF1241, AG1241, "Area")</f>
        <v>2201.3139723703698</v>
      </c>
      <c r="AJ1241" s="151" cm="1">
        <f t="array" ref="AJ1241">_xll.DCEPropSectPipe(AF1241, AG1241, "Ix")</f>
        <v>3209265.3722516391</v>
      </c>
      <c r="AK1241" s="151" cm="1">
        <f t="array" ref="AK1241">_xll.DCEPropSectPipe(AF1241, AG1241, "W")</f>
        <v>56155.124623825708</v>
      </c>
      <c r="AL1241" s="151" cm="1">
        <f t="array" ref="AL1241">_xll.DCEPropSectPipe(AF1241, AG1241, "Sx")</f>
        <v>37813.500833333332</v>
      </c>
      <c r="AM1241" s="11">
        <f>2*Cal!AG1241</f>
        <v>13.000000000000002</v>
      </c>
      <c r="AN1241" s="11">
        <f t="shared" si="287"/>
        <v>53.9</v>
      </c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B1241" s="5" t="s">
        <v>297</v>
      </c>
      <c r="BC1241" s="3">
        <v>-743.43443659488207</v>
      </c>
      <c r="BD1241" s="3">
        <v>0</v>
      </c>
      <c r="BE1241" s="3">
        <v>-9.6388118604807076</v>
      </c>
      <c r="BF1241" s="3">
        <v>5.4778816140608981</v>
      </c>
      <c r="BG1241" s="3">
        <v>0</v>
      </c>
      <c r="BH1241" s="153">
        <f t="shared" si="288"/>
        <v>5.4778816140608981</v>
      </c>
      <c r="BI1241" s="153">
        <f t="shared" si="289"/>
        <v>9.6388118604807076</v>
      </c>
      <c r="BJ1241" s="8">
        <f t="shared" si="290"/>
        <v>1.6082049304275812</v>
      </c>
      <c r="BK1241" s="8">
        <f t="shared" si="291"/>
        <v>0.46451950232302802</v>
      </c>
      <c r="BL1241" s="8">
        <f t="shared" si="292"/>
        <v>2.0727244327506091</v>
      </c>
      <c r="BM1241" s="8">
        <f t="shared" si="293"/>
        <v>7.1725588378557345E-2</v>
      </c>
      <c r="BN1241" s="7" t="str">
        <f t="shared" si="294"/>
        <v>O/S</v>
      </c>
      <c r="BO1241" s="9">
        <f t="shared" si="295"/>
        <v>0.46451950232302808</v>
      </c>
      <c r="BP1241" s="7" t="str">
        <f t="shared" si="296"/>
        <v>OK</v>
      </c>
      <c r="BQ1241" s="11">
        <f t="shared" si="297"/>
        <v>8.2923076923076913</v>
      </c>
      <c r="BR1241" s="10" t="str">
        <f t="shared" si="298"/>
        <v>-</v>
      </c>
      <c r="BS1241" s="9" t="str" cm="1">
        <f t="array" ref="BS1241">IF(BQ1241&lt;$K$45,"-",IF(BC1241&lt;0,_xll.Dce_5575_1121_SigmaCr1(AN1241,AG1241,$B$23,$D$23),"-"))</f>
        <v>-</v>
      </c>
      <c r="BT1241" s="10">
        <f t="shared" si="299"/>
        <v>0</v>
      </c>
      <c r="BU1241" s="7" t="str">
        <f t="shared" si="300"/>
        <v>OK</v>
      </c>
    </row>
    <row r="1242" spans="27:73">
      <c r="AA1242" s="6" t="s">
        <v>282</v>
      </c>
      <c r="AB1242" s="5" t="s">
        <v>283</v>
      </c>
      <c r="AC1242" s="5" t="s">
        <v>285</v>
      </c>
      <c r="AD1242" s="4">
        <v>7.88</v>
      </c>
      <c r="AE1242" s="4">
        <v>28</v>
      </c>
      <c r="AF1242" s="5">
        <v>114.3</v>
      </c>
      <c r="AG1242" s="5">
        <v>6.5000000000000009</v>
      </c>
      <c r="AH1242" s="6" t="str">
        <f t="shared" si="286"/>
        <v>114.3 x 6.5</v>
      </c>
      <c r="AI1242" s="11" cm="1">
        <f t="array" ref="AI1242">_xll.DCEPropSectPipe(AF1242, AG1242, "Area")</f>
        <v>2201.3139723703698</v>
      </c>
      <c r="AJ1242" s="151" cm="1">
        <f t="array" ref="AJ1242">_xll.DCEPropSectPipe(AF1242, AG1242, "Ix")</f>
        <v>3209265.3722516391</v>
      </c>
      <c r="AK1242" s="151" cm="1">
        <f t="array" ref="AK1242">_xll.DCEPropSectPipe(AF1242, AG1242, "W")</f>
        <v>56155.124623825708</v>
      </c>
      <c r="AL1242" s="151" cm="1">
        <f t="array" ref="AL1242">_xll.DCEPropSectPipe(AF1242, AG1242, "Sx")</f>
        <v>37813.500833333332</v>
      </c>
      <c r="AM1242" s="11">
        <f>2*Cal!AG1242</f>
        <v>13.000000000000002</v>
      </c>
      <c r="AN1242" s="11">
        <f t="shared" si="287"/>
        <v>53.9</v>
      </c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B1242" s="5" t="s">
        <v>297</v>
      </c>
      <c r="BC1242" s="3">
        <v>-743.43443659488207</v>
      </c>
      <c r="BD1242" s="3">
        <v>0</v>
      </c>
      <c r="BE1242" s="3">
        <v>0.40898183294735002</v>
      </c>
      <c r="BF1242" s="3">
        <v>7.4969069325838182</v>
      </c>
      <c r="BG1242" s="3">
        <v>0</v>
      </c>
      <c r="BH1242" s="153">
        <f t="shared" si="288"/>
        <v>7.4969069325838182</v>
      </c>
      <c r="BI1242" s="153">
        <f t="shared" si="289"/>
        <v>0.40898183294735002</v>
      </c>
      <c r="BJ1242" s="8">
        <f t="shared" si="290"/>
        <v>1.6082049304275812</v>
      </c>
      <c r="BK1242" s="8">
        <f t="shared" si="291"/>
        <v>0.6357310585805549</v>
      </c>
      <c r="BL1242" s="8">
        <f t="shared" si="292"/>
        <v>2.2439359890081363</v>
      </c>
      <c r="BM1242" s="8">
        <f t="shared" si="293"/>
        <v>3.043369144340427E-3</v>
      </c>
      <c r="BN1242" s="7" t="str">
        <f t="shared" si="294"/>
        <v>O/S</v>
      </c>
      <c r="BO1242" s="9">
        <f t="shared" si="295"/>
        <v>0.63573105858055501</v>
      </c>
      <c r="BP1242" s="7" t="str">
        <f t="shared" si="296"/>
        <v>OK</v>
      </c>
      <c r="BQ1242" s="11">
        <f t="shared" si="297"/>
        <v>8.2923076923076913</v>
      </c>
      <c r="BR1242" s="10" t="str">
        <f t="shared" si="298"/>
        <v>-</v>
      </c>
      <c r="BS1242" s="9" t="str" cm="1">
        <f t="array" ref="BS1242">IF(BQ1242&lt;$K$45,"-",IF(BC1242&lt;0,_xll.Dce_5575_1121_SigmaCr1(AN1242,AG1242,$B$23,$D$23),"-"))</f>
        <v>-</v>
      </c>
      <c r="BT1242" s="10">
        <f t="shared" si="299"/>
        <v>0</v>
      </c>
      <c r="BU1242" s="7" t="str">
        <f t="shared" si="300"/>
        <v>OK</v>
      </c>
    </row>
    <row r="1243" spans="27:73">
      <c r="AA1243" s="6" t="s">
        <v>282</v>
      </c>
      <c r="AB1243" s="5" t="s">
        <v>283</v>
      </c>
      <c r="AC1243" s="5" t="s">
        <v>285</v>
      </c>
      <c r="AD1243" s="4">
        <v>8.31</v>
      </c>
      <c r="AE1243" s="4">
        <v>28</v>
      </c>
      <c r="AF1243" s="5">
        <v>114.3</v>
      </c>
      <c r="AG1243" s="5">
        <v>6.5000000000000009</v>
      </c>
      <c r="AH1243" s="6" t="str">
        <f t="shared" si="286"/>
        <v>114.3 x 6.5</v>
      </c>
      <c r="AI1243" s="11" cm="1">
        <f t="array" ref="AI1243">_xll.DCEPropSectPipe(AF1243, AG1243, "Area")</f>
        <v>2201.3139723703698</v>
      </c>
      <c r="AJ1243" s="151" cm="1">
        <f t="array" ref="AJ1243">_xll.DCEPropSectPipe(AF1243, AG1243, "Ix")</f>
        <v>3209265.3722516391</v>
      </c>
      <c r="AK1243" s="151" cm="1">
        <f t="array" ref="AK1243">_xll.DCEPropSectPipe(AF1243, AG1243, "W")</f>
        <v>56155.124623825708</v>
      </c>
      <c r="AL1243" s="151" cm="1">
        <f t="array" ref="AL1243">_xll.DCEPropSectPipe(AF1243, AG1243, "Sx")</f>
        <v>37813.500833333332</v>
      </c>
      <c r="AM1243" s="11">
        <f>2*Cal!AG1243</f>
        <v>13.000000000000002</v>
      </c>
      <c r="AN1243" s="11">
        <f t="shared" si="287"/>
        <v>53.9</v>
      </c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B1243" s="5" t="s">
        <v>297</v>
      </c>
      <c r="BC1243" s="3">
        <v>-743.43443659488207</v>
      </c>
      <c r="BD1243" s="3">
        <v>0</v>
      </c>
      <c r="BE1243" s="3">
        <v>10.456775526375409</v>
      </c>
      <c r="BF1243" s="3">
        <v>5.1200225102319656</v>
      </c>
      <c r="BG1243" s="3">
        <v>0</v>
      </c>
      <c r="BH1243" s="153">
        <f t="shared" si="288"/>
        <v>5.1200225102319656</v>
      </c>
      <c r="BI1243" s="153">
        <f t="shared" si="289"/>
        <v>10.456775526375409</v>
      </c>
      <c r="BJ1243" s="8">
        <f t="shared" si="290"/>
        <v>1.6082049304275812</v>
      </c>
      <c r="BK1243" s="8">
        <f t="shared" si="291"/>
        <v>0.43417336771769316</v>
      </c>
      <c r="BL1243" s="8">
        <f t="shared" si="292"/>
        <v>2.0423782981452745</v>
      </c>
      <c r="BM1243" s="8">
        <f t="shared" si="293"/>
        <v>7.781232666723821E-2</v>
      </c>
      <c r="BN1243" s="7" t="str">
        <f t="shared" si="294"/>
        <v>O/S</v>
      </c>
      <c r="BO1243" s="9">
        <f t="shared" si="295"/>
        <v>0.43417336771769327</v>
      </c>
      <c r="BP1243" s="7" t="str">
        <f t="shared" si="296"/>
        <v>OK</v>
      </c>
      <c r="BQ1243" s="11">
        <f t="shared" si="297"/>
        <v>8.2923076923076913</v>
      </c>
      <c r="BR1243" s="10" t="str">
        <f t="shared" si="298"/>
        <v>-</v>
      </c>
      <c r="BS1243" s="9" t="str" cm="1">
        <f t="array" ref="BS1243">IF(BQ1243&lt;$K$45,"-",IF(BC1243&lt;0,_xll.Dce_5575_1121_SigmaCr1(AN1243,AG1243,$B$23,$D$23),"-"))</f>
        <v>-</v>
      </c>
      <c r="BT1243" s="10">
        <f t="shared" si="299"/>
        <v>0</v>
      </c>
      <c r="BU1243" s="7" t="str">
        <f t="shared" si="300"/>
        <v>OK</v>
      </c>
    </row>
    <row r="1244" spans="27:73">
      <c r="AA1244" s="6" t="s">
        <v>282</v>
      </c>
      <c r="AB1244" s="5" t="s">
        <v>283</v>
      </c>
      <c r="AC1244" s="5" t="s">
        <v>285</v>
      </c>
      <c r="AD1244" s="4">
        <v>8.75</v>
      </c>
      <c r="AE1244" s="4">
        <v>28</v>
      </c>
      <c r="AF1244" s="5">
        <v>114.3</v>
      </c>
      <c r="AG1244" s="5">
        <v>6.5000000000000009</v>
      </c>
      <c r="AH1244" s="6" t="str">
        <f t="shared" si="286"/>
        <v>114.3 x 6.5</v>
      </c>
      <c r="AI1244" s="11" cm="1">
        <f t="array" ref="AI1244">_xll.DCEPropSectPipe(AF1244, AG1244, "Area")</f>
        <v>2201.3139723703698</v>
      </c>
      <c r="AJ1244" s="151" cm="1">
        <f t="array" ref="AJ1244">_xll.DCEPropSectPipe(AF1244, AG1244, "Ix")</f>
        <v>3209265.3722516391</v>
      </c>
      <c r="AK1244" s="151" cm="1">
        <f t="array" ref="AK1244">_xll.DCEPropSectPipe(AF1244, AG1244, "W")</f>
        <v>56155.124623825708</v>
      </c>
      <c r="AL1244" s="151" cm="1">
        <f t="array" ref="AL1244">_xll.DCEPropSectPipe(AF1244, AG1244, "Sx")</f>
        <v>37813.500833333332</v>
      </c>
      <c r="AM1244" s="11">
        <f>2*Cal!AG1244</f>
        <v>13.000000000000002</v>
      </c>
      <c r="AN1244" s="11">
        <f t="shared" si="287"/>
        <v>53.9</v>
      </c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B1244" s="5" t="s">
        <v>297</v>
      </c>
      <c r="BC1244" s="3">
        <v>-743.43443659488207</v>
      </c>
      <c r="BD1244" s="3">
        <v>0</v>
      </c>
      <c r="BE1244" s="3">
        <v>20.504569219803468</v>
      </c>
      <c r="BF1244" s="3">
        <v>-1.6527716529946632</v>
      </c>
      <c r="BG1244" s="3">
        <v>0</v>
      </c>
      <c r="BH1244" s="153">
        <f t="shared" si="288"/>
        <v>1.6527716529946632</v>
      </c>
      <c r="BI1244" s="153">
        <f t="shared" si="289"/>
        <v>20.504569219803468</v>
      </c>
      <c r="BJ1244" s="8">
        <f t="shared" si="290"/>
        <v>1.6082049304275812</v>
      </c>
      <c r="BK1244" s="8">
        <f t="shared" si="291"/>
        <v>0.14015357026555744</v>
      </c>
      <c r="BL1244" s="8">
        <f t="shared" si="292"/>
        <v>1.7483585006931386</v>
      </c>
      <c r="BM1244" s="8">
        <f t="shared" si="293"/>
        <v>0.152581284190136</v>
      </c>
      <c r="BN1244" s="7" t="str">
        <f t="shared" si="294"/>
        <v>O/S</v>
      </c>
      <c r="BO1244" s="9">
        <f t="shared" si="295"/>
        <v>0.14015357026555747</v>
      </c>
      <c r="BP1244" s="7" t="str">
        <f t="shared" si="296"/>
        <v>OK</v>
      </c>
      <c r="BQ1244" s="11">
        <f t="shared" si="297"/>
        <v>8.2923076923076913</v>
      </c>
      <c r="BR1244" s="10" t="str">
        <f t="shared" si="298"/>
        <v>-</v>
      </c>
      <c r="BS1244" s="9" t="str" cm="1">
        <f t="array" ref="BS1244">IF(BQ1244&lt;$K$45,"-",IF(BC1244&lt;0,_xll.Dce_5575_1121_SigmaCr1(AN1244,AG1244,$B$23,$D$23),"-"))</f>
        <v>-</v>
      </c>
      <c r="BT1244" s="10">
        <f t="shared" si="299"/>
        <v>0</v>
      </c>
      <c r="BU1244" s="7" t="str">
        <f t="shared" si="300"/>
        <v>OK</v>
      </c>
    </row>
    <row r="1245" spans="27:73">
      <c r="AA1245" s="6" t="s">
        <v>282</v>
      </c>
      <c r="AB1245" s="5" t="s">
        <v>283</v>
      </c>
      <c r="AC1245" s="5" t="s">
        <v>285</v>
      </c>
      <c r="AD1245" s="4">
        <v>8.75</v>
      </c>
      <c r="AE1245" s="4">
        <v>28</v>
      </c>
      <c r="AF1245" s="5">
        <v>114.3</v>
      </c>
      <c r="AG1245" s="5">
        <v>6.5000000000000009</v>
      </c>
      <c r="AH1245" s="6" t="str">
        <f t="shared" si="286"/>
        <v>114.3 x 6.5</v>
      </c>
      <c r="AI1245" s="11" cm="1">
        <f t="array" ref="AI1245">_xll.DCEPropSectPipe(AF1245, AG1245, "Area")</f>
        <v>2201.3139723703698</v>
      </c>
      <c r="AJ1245" s="151" cm="1">
        <f t="array" ref="AJ1245">_xll.DCEPropSectPipe(AF1245, AG1245, "Ix")</f>
        <v>3209265.3722516391</v>
      </c>
      <c r="AK1245" s="151" cm="1">
        <f t="array" ref="AK1245">_xll.DCEPropSectPipe(AF1245, AG1245, "W")</f>
        <v>56155.124623825708</v>
      </c>
      <c r="AL1245" s="151" cm="1">
        <f t="array" ref="AL1245">_xll.DCEPropSectPipe(AF1245, AG1245, "Sx")</f>
        <v>37813.500833333332</v>
      </c>
      <c r="AM1245" s="11">
        <f>2*Cal!AG1245</f>
        <v>13.000000000000002</v>
      </c>
      <c r="AN1245" s="11">
        <f t="shared" si="287"/>
        <v>53.9</v>
      </c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B1245" s="5" t="s">
        <v>297</v>
      </c>
      <c r="BC1245" s="3">
        <v>-1345.7833584084181</v>
      </c>
      <c r="BD1245" s="3">
        <v>0</v>
      </c>
      <c r="BE1245" s="3">
        <v>-21.953014397752888</v>
      </c>
      <c r="BF1245" s="3">
        <v>-1.6527716529942427</v>
      </c>
      <c r="BG1245" s="3">
        <v>0</v>
      </c>
      <c r="BH1245" s="153">
        <f t="shared" si="288"/>
        <v>1.6527716529942427</v>
      </c>
      <c r="BI1245" s="153">
        <f t="shared" si="289"/>
        <v>21.953014397752888</v>
      </c>
      <c r="BJ1245" s="8">
        <f t="shared" si="290"/>
        <v>2.9112122411127839</v>
      </c>
      <c r="BK1245" s="8">
        <f t="shared" si="291"/>
        <v>0.14015357026552178</v>
      </c>
      <c r="BL1245" s="8">
        <f t="shared" si="292"/>
        <v>3.0513658113783055</v>
      </c>
      <c r="BM1245" s="8">
        <f t="shared" si="293"/>
        <v>0.16335964402600536</v>
      </c>
      <c r="BN1245" s="7" t="str">
        <f t="shared" si="294"/>
        <v>O/S</v>
      </c>
      <c r="BO1245" s="9">
        <f t="shared" si="295"/>
        <v>0.1401535702655218</v>
      </c>
      <c r="BP1245" s="7" t="str">
        <f t="shared" si="296"/>
        <v>OK</v>
      </c>
      <c r="BQ1245" s="11">
        <f t="shared" si="297"/>
        <v>8.2923076923076913</v>
      </c>
      <c r="BR1245" s="10" t="str">
        <f t="shared" si="298"/>
        <v>-</v>
      </c>
      <c r="BS1245" s="9" t="str" cm="1">
        <f t="array" ref="BS1245">IF(BQ1245&lt;$K$45,"-",IF(BC1245&lt;0,_xll.Dce_5575_1121_SigmaCr1(AN1245,AG1245,$B$23,$D$23),"-"))</f>
        <v>-</v>
      </c>
      <c r="BT1245" s="10">
        <f t="shared" si="299"/>
        <v>0</v>
      </c>
      <c r="BU1245" s="7" t="str">
        <f t="shared" si="300"/>
        <v>OK</v>
      </c>
    </row>
    <row r="1246" spans="27:73">
      <c r="AA1246" s="6" t="s">
        <v>282</v>
      </c>
      <c r="AB1246" s="5" t="s">
        <v>283</v>
      </c>
      <c r="AC1246" s="5" t="s">
        <v>285</v>
      </c>
      <c r="AD1246" s="4">
        <v>9.19</v>
      </c>
      <c r="AE1246" s="4">
        <v>28</v>
      </c>
      <c r="AF1246" s="5">
        <v>114.3</v>
      </c>
      <c r="AG1246" s="5">
        <v>6.5000000000000009</v>
      </c>
      <c r="AH1246" s="6" t="str">
        <f t="shared" si="286"/>
        <v>114.3 x 6.5</v>
      </c>
      <c r="AI1246" s="11" cm="1">
        <f t="array" ref="AI1246">_xll.DCEPropSectPipe(AF1246, AG1246, "Area")</f>
        <v>2201.3139723703698</v>
      </c>
      <c r="AJ1246" s="151" cm="1">
        <f t="array" ref="AJ1246">_xll.DCEPropSectPipe(AF1246, AG1246, "Ix")</f>
        <v>3209265.3722516391</v>
      </c>
      <c r="AK1246" s="151" cm="1">
        <f t="array" ref="AK1246">_xll.DCEPropSectPipe(AF1246, AG1246, "W")</f>
        <v>56155.124623825708</v>
      </c>
      <c r="AL1246" s="151" cm="1">
        <f t="array" ref="AL1246">_xll.DCEPropSectPipe(AF1246, AG1246, "Sx")</f>
        <v>37813.500833333332</v>
      </c>
      <c r="AM1246" s="11">
        <f>2*Cal!AG1246</f>
        <v>13.000000000000002</v>
      </c>
      <c r="AN1246" s="11">
        <f t="shared" si="287"/>
        <v>53.9</v>
      </c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B1246" s="5" t="s">
        <v>297</v>
      </c>
      <c r="BC1246" s="3">
        <v>-1345.7833584084181</v>
      </c>
      <c r="BD1246" s="3">
        <v>0</v>
      </c>
      <c r="BE1246" s="3">
        <v>-11.905220704324829</v>
      </c>
      <c r="BF1246" s="3">
        <v>5.7537172755852577</v>
      </c>
      <c r="BG1246" s="3">
        <v>0</v>
      </c>
      <c r="BH1246" s="153">
        <f t="shared" si="288"/>
        <v>5.7537172755852577</v>
      </c>
      <c r="BI1246" s="153">
        <f t="shared" si="289"/>
        <v>11.905220704324829</v>
      </c>
      <c r="BJ1246" s="8">
        <f t="shared" si="290"/>
        <v>2.9112122411127839</v>
      </c>
      <c r="BK1246" s="8">
        <f t="shared" si="291"/>
        <v>0.48791012177076221</v>
      </c>
      <c r="BL1246" s="8">
        <f t="shared" si="292"/>
        <v>3.3991223628835461</v>
      </c>
      <c r="BM1246" s="8">
        <f t="shared" si="293"/>
        <v>8.8590686503107557E-2</v>
      </c>
      <c r="BN1246" s="7" t="str">
        <f t="shared" si="294"/>
        <v>O/S</v>
      </c>
      <c r="BO1246" s="9">
        <f t="shared" si="295"/>
        <v>0.48791012177076232</v>
      </c>
      <c r="BP1246" s="7" t="str">
        <f t="shared" si="296"/>
        <v>OK</v>
      </c>
      <c r="BQ1246" s="11">
        <f t="shared" si="297"/>
        <v>8.2923076923076913</v>
      </c>
      <c r="BR1246" s="10" t="str">
        <f t="shared" si="298"/>
        <v>-</v>
      </c>
      <c r="BS1246" s="9" t="str" cm="1">
        <f t="array" ref="BS1246">IF(BQ1246&lt;$K$45,"-",IF(BC1246&lt;0,_xll.Dce_5575_1121_SigmaCr1(AN1246,AG1246,$B$23,$D$23),"-"))</f>
        <v>-</v>
      </c>
      <c r="BT1246" s="10">
        <f t="shared" si="299"/>
        <v>0</v>
      </c>
      <c r="BU1246" s="7" t="str">
        <f t="shared" si="300"/>
        <v>OK</v>
      </c>
    </row>
    <row r="1247" spans="27:73">
      <c r="AA1247" s="6" t="s">
        <v>282</v>
      </c>
      <c r="AB1247" s="5" t="s">
        <v>283</v>
      </c>
      <c r="AC1247" s="5" t="s">
        <v>285</v>
      </c>
      <c r="AD1247" s="4">
        <v>9.6199999999999992</v>
      </c>
      <c r="AE1247" s="4">
        <v>28</v>
      </c>
      <c r="AF1247" s="5">
        <v>114.3</v>
      </c>
      <c r="AG1247" s="5">
        <v>6.5000000000000009</v>
      </c>
      <c r="AH1247" s="6" t="str">
        <f t="shared" si="286"/>
        <v>114.3 x 6.5</v>
      </c>
      <c r="AI1247" s="11" cm="1">
        <f t="array" ref="AI1247">_xll.DCEPropSectPipe(AF1247, AG1247, "Area")</f>
        <v>2201.3139723703698</v>
      </c>
      <c r="AJ1247" s="151" cm="1">
        <f t="array" ref="AJ1247">_xll.DCEPropSectPipe(AF1247, AG1247, "Ix")</f>
        <v>3209265.3722516391</v>
      </c>
      <c r="AK1247" s="151" cm="1">
        <f t="array" ref="AK1247">_xll.DCEPropSectPipe(AF1247, AG1247, "W")</f>
        <v>56155.124623825708</v>
      </c>
      <c r="AL1247" s="151" cm="1">
        <f t="array" ref="AL1247">_xll.DCEPropSectPipe(AF1247, AG1247, "Sx")</f>
        <v>37813.500833333332</v>
      </c>
      <c r="AM1247" s="11">
        <f>2*Cal!AG1247</f>
        <v>13.000000000000002</v>
      </c>
      <c r="AN1247" s="11">
        <f t="shared" si="287"/>
        <v>53.9</v>
      </c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B1247" s="5" t="s">
        <v>297</v>
      </c>
      <c r="BC1247" s="3">
        <v>-1345.7833584084181</v>
      </c>
      <c r="BD1247" s="3">
        <v>0</v>
      </c>
      <c r="BE1247" s="3">
        <v>-1.8574270108967725</v>
      </c>
      <c r="BF1247" s="3">
        <v>8.764296463289984</v>
      </c>
      <c r="BG1247" s="3">
        <v>0</v>
      </c>
      <c r="BH1247" s="153">
        <f t="shared" si="288"/>
        <v>8.764296463289984</v>
      </c>
      <c r="BI1247" s="153">
        <f t="shared" si="289"/>
        <v>1.8574270108967725</v>
      </c>
      <c r="BJ1247" s="8">
        <f t="shared" si="290"/>
        <v>2.9112122411127839</v>
      </c>
      <c r="BK1247" s="8">
        <f t="shared" si="291"/>
        <v>0.74320456668665746</v>
      </c>
      <c r="BL1247" s="8">
        <f t="shared" si="292"/>
        <v>3.6544168077994414</v>
      </c>
      <c r="BM1247" s="8">
        <f t="shared" si="293"/>
        <v>1.3821728980209792E-2</v>
      </c>
      <c r="BN1247" s="7" t="str">
        <f t="shared" si="294"/>
        <v>O/S</v>
      </c>
      <c r="BO1247" s="9">
        <f t="shared" si="295"/>
        <v>0.74320456668665758</v>
      </c>
      <c r="BP1247" s="7" t="str">
        <f t="shared" si="296"/>
        <v>OK</v>
      </c>
      <c r="BQ1247" s="11">
        <f t="shared" si="297"/>
        <v>8.2923076923076913</v>
      </c>
      <c r="BR1247" s="10" t="str">
        <f t="shared" si="298"/>
        <v>-</v>
      </c>
      <c r="BS1247" s="9" t="str" cm="1">
        <f t="array" ref="BS1247">IF(BQ1247&lt;$K$45,"-",IF(BC1247&lt;0,_xll.Dce_5575_1121_SigmaCr1(AN1247,AG1247,$B$23,$D$23),"-"))</f>
        <v>-</v>
      </c>
      <c r="BT1247" s="10">
        <f t="shared" si="299"/>
        <v>0</v>
      </c>
      <c r="BU1247" s="7" t="str">
        <f t="shared" si="300"/>
        <v>OK</v>
      </c>
    </row>
    <row r="1248" spans="27:73">
      <c r="AA1248" s="6" t="s">
        <v>282</v>
      </c>
      <c r="AB1248" s="5" t="s">
        <v>283</v>
      </c>
      <c r="AC1248" s="5" t="s">
        <v>285</v>
      </c>
      <c r="AD1248" s="4">
        <v>10.06</v>
      </c>
      <c r="AE1248" s="4">
        <v>28</v>
      </c>
      <c r="AF1248" s="5">
        <v>114.3</v>
      </c>
      <c r="AG1248" s="5">
        <v>6.5000000000000009</v>
      </c>
      <c r="AH1248" s="6" t="str">
        <f t="shared" si="286"/>
        <v>114.3 x 6.5</v>
      </c>
      <c r="AI1248" s="11" cm="1">
        <f t="array" ref="AI1248">_xll.DCEPropSectPipe(AF1248, AG1248, "Area")</f>
        <v>2201.3139723703698</v>
      </c>
      <c r="AJ1248" s="151" cm="1">
        <f t="array" ref="AJ1248">_xll.DCEPropSectPipe(AF1248, AG1248, "Ix")</f>
        <v>3209265.3722516391</v>
      </c>
      <c r="AK1248" s="151" cm="1">
        <f t="array" ref="AK1248">_xll.DCEPropSectPipe(AF1248, AG1248, "W")</f>
        <v>56155.124623825708</v>
      </c>
      <c r="AL1248" s="151" cm="1">
        <f t="array" ref="AL1248">_xll.DCEPropSectPipe(AF1248, AG1248, "Sx")</f>
        <v>37813.500833333332</v>
      </c>
      <c r="AM1248" s="11">
        <f>2*Cal!AG1248</f>
        <v>13.000000000000002</v>
      </c>
      <c r="AN1248" s="11">
        <f t="shared" si="287"/>
        <v>53.9</v>
      </c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B1248" s="5" t="s">
        <v>297</v>
      </c>
      <c r="BC1248" s="3">
        <v>-1345.7833584084181</v>
      </c>
      <c r="BD1248" s="3">
        <v>0</v>
      </c>
      <c r="BE1248" s="3">
        <v>8.1903666825312875</v>
      </c>
      <c r="BF1248" s="3">
        <v>7.3789659101199332</v>
      </c>
      <c r="BG1248" s="3">
        <v>0</v>
      </c>
      <c r="BH1248" s="153">
        <f t="shared" si="288"/>
        <v>7.3789659101199332</v>
      </c>
      <c r="BI1248" s="153">
        <f t="shared" si="289"/>
        <v>8.1903666825312875</v>
      </c>
      <c r="BJ1248" s="8">
        <f t="shared" si="290"/>
        <v>2.9112122411127839</v>
      </c>
      <c r="BK1248" s="8">
        <f t="shared" si="291"/>
        <v>0.62572976448216366</v>
      </c>
      <c r="BL1248" s="8">
        <f t="shared" si="292"/>
        <v>3.5369420055949474</v>
      </c>
      <c r="BM1248" s="8">
        <f t="shared" si="293"/>
        <v>6.0947228542688005E-2</v>
      </c>
      <c r="BN1248" s="7" t="str">
        <f t="shared" si="294"/>
        <v>O/S</v>
      </c>
      <c r="BO1248" s="9">
        <f t="shared" si="295"/>
        <v>0.62572976448216377</v>
      </c>
      <c r="BP1248" s="7" t="str">
        <f t="shared" si="296"/>
        <v>OK</v>
      </c>
      <c r="BQ1248" s="11">
        <f t="shared" si="297"/>
        <v>8.2923076923076913</v>
      </c>
      <c r="BR1248" s="10" t="str">
        <f t="shared" si="298"/>
        <v>-</v>
      </c>
      <c r="BS1248" s="9" t="str" cm="1">
        <f t="array" ref="BS1248">IF(BQ1248&lt;$K$45,"-",IF(BC1248&lt;0,_xll.Dce_5575_1121_SigmaCr1(AN1248,AG1248,$B$23,$D$23),"-"))</f>
        <v>-</v>
      </c>
      <c r="BT1248" s="10">
        <f t="shared" si="299"/>
        <v>0</v>
      </c>
      <c r="BU1248" s="7" t="str">
        <f t="shared" si="300"/>
        <v>OK</v>
      </c>
    </row>
    <row r="1249" spans="27:73">
      <c r="AA1249" s="6" t="s">
        <v>282</v>
      </c>
      <c r="AB1249" s="5" t="s">
        <v>283</v>
      </c>
      <c r="AC1249" s="5" t="s">
        <v>285</v>
      </c>
      <c r="AD1249" s="4">
        <v>10.5</v>
      </c>
      <c r="AE1249" s="4">
        <v>28</v>
      </c>
      <c r="AF1249" s="5">
        <v>114.3</v>
      </c>
      <c r="AG1249" s="5">
        <v>6.5000000000000009</v>
      </c>
      <c r="AH1249" s="6" t="str">
        <f t="shared" si="286"/>
        <v>114.3 x 6.5</v>
      </c>
      <c r="AI1249" s="11" cm="1">
        <f t="array" ref="AI1249">_xll.DCEPropSectPipe(AF1249, AG1249, "Area")</f>
        <v>2201.3139723703698</v>
      </c>
      <c r="AJ1249" s="151" cm="1">
        <f t="array" ref="AJ1249">_xll.DCEPropSectPipe(AF1249, AG1249, "Ix")</f>
        <v>3209265.3722516391</v>
      </c>
      <c r="AK1249" s="151" cm="1">
        <f t="array" ref="AK1249">_xll.DCEPropSectPipe(AF1249, AG1249, "W")</f>
        <v>56155.124623825708</v>
      </c>
      <c r="AL1249" s="151" cm="1">
        <f t="array" ref="AL1249">_xll.DCEPropSectPipe(AF1249, AG1249, "Sx")</f>
        <v>37813.500833333332</v>
      </c>
      <c r="AM1249" s="11">
        <f>2*Cal!AG1249</f>
        <v>13.000000000000002</v>
      </c>
      <c r="AN1249" s="11">
        <f t="shared" si="287"/>
        <v>53.9</v>
      </c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B1249" s="5" t="s">
        <v>297</v>
      </c>
      <c r="BC1249" s="3">
        <v>-1345.7833584084181</v>
      </c>
      <c r="BD1249" s="3">
        <v>0</v>
      </c>
      <c r="BE1249" s="3">
        <v>18.238160375959342</v>
      </c>
      <c r="BF1249" s="3">
        <v>1.5977256160751081</v>
      </c>
      <c r="BG1249" s="3">
        <v>0</v>
      </c>
      <c r="BH1249" s="153">
        <f t="shared" si="288"/>
        <v>1.5977256160751081</v>
      </c>
      <c r="BI1249" s="153">
        <f t="shared" si="289"/>
        <v>18.238160375959342</v>
      </c>
      <c r="BJ1249" s="8">
        <f t="shared" si="290"/>
        <v>2.9112122411127839</v>
      </c>
      <c r="BK1249" s="8">
        <f t="shared" si="291"/>
        <v>0.13548571515728117</v>
      </c>
      <c r="BL1249" s="8">
        <f t="shared" si="292"/>
        <v>3.0466979562700649</v>
      </c>
      <c r="BM1249" s="8">
        <f t="shared" si="293"/>
        <v>0.13571618606558575</v>
      </c>
      <c r="BN1249" s="7" t="str">
        <f t="shared" si="294"/>
        <v>O/S</v>
      </c>
      <c r="BO1249" s="9">
        <f t="shared" si="295"/>
        <v>0.13548571515728119</v>
      </c>
      <c r="BP1249" s="7" t="str">
        <f t="shared" si="296"/>
        <v>OK</v>
      </c>
      <c r="BQ1249" s="11">
        <f t="shared" si="297"/>
        <v>8.2923076923076913</v>
      </c>
      <c r="BR1249" s="10" t="str">
        <f t="shared" si="298"/>
        <v>-</v>
      </c>
      <c r="BS1249" s="9" t="str" cm="1">
        <f t="array" ref="BS1249">IF(BQ1249&lt;$K$45,"-",IF(BC1249&lt;0,_xll.Dce_5575_1121_SigmaCr1(AN1249,AG1249,$B$23,$D$23),"-"))</f>
        <v>-</v>
      </c>
      <c r="BT1249" s="10">
        <f t="shared" si="299"/>
        <v>0</v>
      </c>
      <c r="BU1249" s="7" t="str">
        <f t="shared" si="300"/>
        <v>OK</v>
      </c>
    </row>
    <row r="1250" spans="27:73">
      <c r="AA1250" s="6" t="s">
        <v>282</v>
      </c>
      <c r="AB1250" s="5" t="s">
        <v>283</v>
      </c>
      <c r="AC1250" s="5" t="s">
        <v>285</v>
      </c>
      <c r="AD1250" s="4">
        <v>10.5</v>
      </c>
      <c r="AE1250" s="4">
        <v>28</v>
      </c>
      <c r="AF1250" s="5">
        <v>114.3</v>
      </c>
      <c r="AG1250" s="5">
        <v>6.5000000000000009</v>
      </c>
      <c r="AH1250" s="6" t="str">
        <f t="shared" si="286"/>
        <v>114.3 x 6.5</v>
      </c>
      <c r="AI1250" s="11" cm="1">
        <f t="array" ref="AI1250">_xll.DCEPropSectPipe(AF1250, AG1250, "Area")</f>
        <v>2201.3139723703698</v>
      </c>
      <c r="AJ1250" s="151" cm="1">
        <f t="array" ref="AJ1250">_xll.DCEPropSectPipe(AF1250, AG1250, "Ix")</f>
        <v>3209265.3722516391</v>
      </c>
      <c r="AK1250" s="151" cm="1">
        <f t="array" ref="AK1250">_xll.DCEPropSectPipe(AF1250, AG1250, "W")</f>
        <v>56155.124623825708</v>
      </c>
      <c r="AL1250" s="151" cm="1">
        <f t="array" ref="AL1250">_xll.DCEPropSectPipe(AF1250, AG1250, "Sx")</f>
        <v>37813.500833333332</v>
      </c>
      <c r="AM1250" s="11">
        <f>2*Cal!AG1250</f>
        <v>13.000000000000002</v>
      </c>
      <c r="AN1250" s="11">
        <f t="shared" si="287"/>
        <v>53.9</v>
      </c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B1250" s="5" t="s">
        <v>297</v>
      </c>
      <c r="BC1250" s="3">
        <v>-1345.7833584084187</v>
      </c>
      <c r="BD1250" s="3">
        <v>0</v>
      </c>
      <c r="BE1250" s="3">
        <v>-19.19035569511788</v>
      </c>
      <c r="BF1250" s="3">
        <v>1.5977256160749544</v>
      </c>
      <c r="BG1250" s="3">
        <v>0</v>
      </c>
      <c r="BH1250" s="153">
        <f t="shared" si="288"/>
        <v>1.5977256160749544</v>
      </c>
      <c r="BI1250" s="153">
        <f t="shared" si="289"/>
        <v>19.19035569511788</v>
      </c>
      <c r="BJ1250" s="8">
        <f t="shared" si="290"/>
        <v>2.9112122411127852</v>
      </c>
      <c r="BK1250" s="8">
        <f t="shared" si="291"/>
        <v>0.13548571515726815</v>
      </c>
      <c r="BL1250" s="8">
        <f t="shared" si="292"/>
        <v>3.0466979562700534</v>
      </c>
      <c r="BM1250" s="8">
        <f t="shared" si="293"/>
        <v>0.14280178650125483</v>
      </c>
      <c r="BN1250" s="7" t="str">
        <f t="shared" si="294"/>
        <v>O/S</v>
      </c>
      <c r="BO1250" s="9">
        <f t="shared" si="295"/>
        <v>0.13548571515726818</v>
      </c>
      <c r="BP1250" s="7" t="str">
        <f t="shared" si="296"/>
        <v>OK</v>
      </c>
      <c r="BQ1250" s="11">
        <f t="shared" si="297"/>
        <v>8.2923076923076913</v>
      </c>
      <c r="BR1250" s="10" t="str">
        <f t="shared" si="298"/>
        <v>-</v>
      </c>
      <c r="BS1250" s="9" t="str" cm="1">
        <f t="array" ref="BS1250">IF(BQ1250&lt;$K$45,"-",IF(BC1250&lt;0,_xll.Dce_5575_1121_SigmaCr1(AN1250,AG1250,$B$23,$D$23),"-"))</f>
        <v>-</v>
      </c>
      <c r="BT1250" s="10">
        <f t="shared" si="299"/>
        <v>0</v>
      </c>
      <c r="BU1250" s="7" t="str">
        <f t="shared" si="300"/>
        <v>OK</v>
      </c>
    </row>
    <row r="1251" spans="27:73">
      <c r="AA1251" s="6" t="s">
        <v>282</v>
      </c>
      <c r="AB1251" s="5" t="s">
        <v>283</v>
      </c>
      <c r="AC1251" s="5" t="s">
        <v>285</v>
      </c>
      <c r="AD1251" s="4">
        <v>10.94</v>
      </c>
      <c r="AE1251" s="4">
        <v>28</v>
      </c>
      <c r="AF1251" s="5">
        <v>114.3</v>
      </c>
      <c r="AG1251" s="5">
        <v>6.5000000000000009</v>
      </c>
      <c r="AH1251" s="6" t="str">
        <f t="shared" si="286"/>
        <v>114.3 x 6.5</v>
      </c>
      <c r="AI1251" s="11" cm="1">
        <f t="array" ref="AI1251">_xll.DCEPropSectPipe(AF1251, AG1251, "Area")</f>
        <v>2201.3139723703698</v>
      </c>
      <c r="AJ1251" s="151" cm="1">
        <f t="array" ref="AJ1251">_xll.DCEPropSectPipe(AF1251, AG1251, "Ix")</f>
        <v>3209265.3722516391</v>
      </c>
      <c r="AK1251" s="151" cm="1">
        <f t="array" ref="AK1251">_xll.DCEPropSectPipe(AF1251, AG1251, "W")</f>
        <v>56155.124623825708</v>
      </c>
      <c r="AL1251" s="151" cm="1">
        <f t="array" ref="AL1251">_xll.DCEPropSectPipe(AF1251, AG1251, "Sx")</f>
        <v>37813.500833333332</v>
      </c>
      <c r="AM1251" s="11">
        <f>2*Cal!AG1251</f>
        <v>13.000000000000002</v>
      </c>
      <c r="AN1251" s="11">
        <f t="shared" si="287"/>
        <v>53.9</v>
      </c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B1251" s="5" t="s">
        <v>297</v>
      </c>
      <c r="BC1251" s="3">
        <v>-1345.7833584084187</v>
      </c>
      <c r="BD1251" s="3">
        <v>0</v>
      </c>
      <c r="BE1251" s="3">
        <v>-9.1425620016898197</v>
      </c>
      <c r="BF1251" s="3">
        <v>7.7955513622516373</v>
      </c>
      <c r="BG1251" s="3">
        <v>0</v>
      </c>
      <c r="BH1251" s="153">
        <f t="shared" si="288"/>
        <v>7.7955513622516373</v>
      </c>
      <c r="BI1251" s="153">
        <f t="shared" si="289"/>
        <v>9.1425620016898197</v>
      </c>
      <c r="BJ1251" s="8">
        <f t="shared" si="290"/>
        <v>2.9112122411127852</v>
      </c>
      <c r="BK1251" s="8">
        <f t="shared" si="291"/>
        <v>0.66105584133685813</v>
      </c>
      <c r="BL1251" s="8">
        <f t="shared" si="292"/>
        <v>3.5722680824496433</v>
      </c>
      <c r="BM1251" s="8">
        <f t="shared" si="293"/>
        <v>6.8032828978357038E-2</v>
      </c>
      <c r="BN1251" s="7" t="str">
        <f t="shared" si="294"/>
        <v>O/S</v>
      </c>
      <c r="BO1251" s="9">
        <f t="shared" si="295"/>
        <v>0.66105584133685824</v>
      </c>
      <c r="BP1251" s="7" t="str">
        <f t="shared" si="296"/>
        <v>OK</v>
      </c>
      <c r="BQ1251" s="11">
        <f t="shared" si="297"/>
        <v>8.2923076923076913</v>
      </c>
      <c r="BR1251" s="10" t="str">
        <f t="shared" si="298"/>
        <v>-</v>
      </c>
      <c r="BS1251" s="9" t="str" cm="1">
        <f t="array" ref="BS1251">IF(BQ1251&lt;$K$45,"-",IF(BC1251&lt;0,_xll.Dce_5575_1121_SigmaCr1(AN1251,AG1251,$B$23,$D$23),"-"))</f>
        <v>-</v>
      </c>
      <c r="BT1251" s="10">
        <f t="shared" si="299"/>
        <v>0</v>
      </c>
      <c r="BU1251" s="7" t="str">
        <f t="shared" si="300"/>
        <v>OK</v>
      </c>
    </row>
    <row r="1252" spans="27:73">
      <c r="AA1252" s="6" t="s">
        <v>282</v>
      </c>
      <c r="AB1252" s="5" t="s">
        <v>283</v>
      </c>
      <c r="AC1252" s="5" t="s">
        <v>285</v>
      </c>
      <c r="AD1252" s="4">
        <v>11.38</v>
      </c>
      <c r="AE1252" s="4">
        <v>28</v>
      </c>
      <c r="AF1252" s="5">
        <v>114.3</v>
      </c>
      <c r="AG1252" s="5">
        <v>6.5000000000000009</v>
      </c>
      <c r="AH1252" s="6" t="str">
        <f t="shared" si="286"/>
        <v>114.3 x 6.5</v>
      </c>
      <c r="AI1252" s="11" cm="1">
        <f t="array" ref="AI1252">_xll.DCEPropSectPipe(AF1252, AG1252, "Area")</f>
        <v>2201.3139723703698</v>
      </c>
      <c r="AJ1252" s="151" cm="1">
        <f t="array" ref="AJ1252">_xll.DCEPropSectPipe(AF1252, AG1252, "Ix")</f>
        <v>3209265.3722516391</v>
      </c>
      <c r="AK1252" s="151" cm="1">
        <f t="array" ref="AK1252">_xll.DCEPropSectPipe(AF1252, AG1252, "W")</f>
        <v>56155.124623825708</v>
      </c>
      <c r="AL1252" s="151" cm="1">
        <f t="array" ref="AL1252">_xll.DCEPropSectPipe(AF1252, AG1252, "Sx")</f>
        <v>37813.500833333332</v>
      </c>
      <c r="AM1252" s="11">
        <f>2*Cal!AG1252</f>
        <v>13.000000000000002</v>
      </c>
      <c r="AN1252" s="11">
        <f t="shared" si="287"/>
        <v>53.9</v>
      </c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B1252" s="5" t="s">
        <v>297</v>
      </c>
      <c r="BC1252" s="3">
        <v>-1345.7833584084187</v>
      </c>
      <c r="BD1252" s="3">
        <v>0</v>
      </c>
      <c r="BE1252" s="3">
        <v>0.9052316917382397</v>
      </c>
      <c r="BF1252" s="3">
        <v>9.5974673675535467</v>
      </c>
      <c r="BG1252" s="3">
        <v>0</v>
      </c>
      <c r="BH1252" s="153">
        <f t="shared" si="288"/>
        <v>9.5974673675535467</v>
      </c>
      <c r="BI1252" s="153">
        <f t="shared" si="289"/>
        <v>0.9052316917382397</v>
      </c>
      <c r="BJ1252" s="8">
        <f t="shared" si="290"/>
        <v>2.9112122411127852</v>
      </c>
      <c r="BK1252" s="8">
        <f t="shared" si="291"/>
        <v>0.8138567203960595</v>
      </c>
      <c r="BL1252" s="8">
        <f t="shared" si="292"/>
        <v>3.7250689615088448</v>
      </c>
      <c r="BM1252" s="8">
        <f t="shared" si="293"/>
        <v>6.7361285445407572E-3</v>
      </c>
      <c r="BN1252" s="7" t="str">
        <f t="shared" si="294"/>
        <v>O/S</v>
      </c>
      <c r="BO1252" s="9">
        <f t="shared" si="295"/>
        <v>0.81385672039605961</v>
      </c>
      <c r="BP1252" s="7" t="str">
        <f t="shared" si="296"/>
        <v>OK</v>
      </c>
      <c r="BQ1252" s="11">
        <f t="shared" si="297"/>
        <v>8.2923076923076913</v>
      </c>
      <c r="BR1252" s="10" t="str">
        <f t="shared" si="298"/>
        <v>-</v>
      </c>
      <c r="BS1252" s="9" t="str" cm="1">
        <f t="array" ref="BS1252">IF(BQ1252&lt;$K$45,"-",IF(BC1252&lt;0,_xll.Dce_5575_1121_SigmaCr1(AN1252,AG1252,$B$23,$D$23),"-"))</f>
        <v>-</v>
      </c>
      <c r="BT1252" s="10">
        <f t="shared" si="299"/>
        <v>0</v>
      </c>
      <c r="BU1252" s="7" t="str">
        <f t="shared" si="300"/>
        <v>OK</v>
      </c>
    </row>
    <row r="1253" spans="27:73">
      <c r="AA1253" s="6" t="s">
        <v>282</v>
      </c>
      <c r="AB1253" s="5" t="s">
        <v>283</v>
      </c>
      <c r="AC1253" s="5" t="s">
        <v>285</v>
      </c>
      <c r="AD1253" s="4">
        <v>11.81</v>
      </c>
      <c r="AE1253" s="4">
        <v>28</v>
      </c>
      <c r="AF1253" s="5">
        <v>114.3</v>
      </c>
      <c r="AG1253" s="5">
        <v>6.5000000000000009</v>
      </c>
      <c r="AH1253" s="6" t="str">
        <f t="shared" si="286"/>
        <v>114.3 x 6.5</v>
      </c>
      <c r="AI1253" s="11" cm="1">
        <f t="array" ref="AI1253">_xll.DCEPropSectPipe(AF1253, AG1253, "Area")</f>
        <v>2201.3139723703698</v>
      </c>
      <c r="AJ1253" s="151" cm="1">
        <f t="array" ref="AJ1253">_xll.DCEPropSectPipe(AF1253, AG1253, "Ix")</f>
        <v>3209265.3722516391</v>
      </c>
      <c r="AK1253" s="151" cm="1">
        <f t="array" ref="AK1253">_xll.DCEPropSectPipe(AF1253, AG1253, "W")</f>
        <v>56155.124623825708</v>
      </c>
      <c r="AL1253" s="151" cm="1">
        <f t="array" ref="AL1253">_xll.DCEPropSectPipe(AF1253, AG1253, "Sx")</f>
        <v>37813.500833333332</v>
      </c>
      <c r="AM1253" s="11">
        <f>2*Cal!AG1253</f>
        <v>13.000000000000002</v>
      </c>
      <c r="AN1253" s="11">
        <f t="shared" si="287"/>
        <v>53.9</v>
      </c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B1253" s="5" t="s">
        <v>297</v>
      </c>
      <c r="BC1253" s="3">
        <v>-1345.7833584084187</v>
      </c>
      <c r="BD1253" s="3">
        <v>0</v>
      </c>
      <c r="BE1253" s="3">
        <v>10.953025385166297</v>
      </c>
      <c r="BF1253" s="3">
        <v>7.0034736319806781</v>
      </c>
      <c r="BG1253" s="3">
        <v>0</v>
      </c>
      <c r="BH1253" s="153">
        <f t="shared" si="288"/>
        <v>7.0034736319806781</v>
      </c>
      <c r="BI1253" s="153">
        <f t="shared" si="289"/>
        <v>10.953025385166297</v>
      </c>
      <c r="BJ1253" s="8">
        <f t="shared" si="290"/>
        <v>2.9112122411127852</v>
      </c>
      <c r="BK1253" s="8">
        <f t="shared" si="291"/>
        <v>0.59388835233487158</v>
      </c>
      <c r="BL1253" s="8">
        <f t="shared" si="292"/>
        <v>3.5051005934476569</v>
      </c>
      <c r="BM1253" s="8">
        <f t="shared" si="293"/>
        <v>8.1505086067438517E-2</v>
      </c>
      <c r="BN1253" s="7" t="str">
        <f t="shared" si="294"/>
        <v>O/S</v>
      </c>
      <c r="BO1253" s="9">
        <f t="shared" si="295"/>
        <v>0.59388835233487169</v>
      </c>
      <c r="BP1253" s="7" t="str">
        <f t="shared" si="296"/>
        <v>OK</v>
      </c>
      <c r="BQ1253" s="11">
        <f t="shared" si="297"/>
        <v>8.2923076923076913</v>
      </c>
      <c r="BR1253" s="10" t="str">
        <f t="shared" si="298"/>
        <v>-</v>
      </c>
      <c r="BS1253" s="9" t="str" cm="1">
        <f t="array" ref="BS1253">IF(BQ1253&lt;$K$45,"-",IF(BC1253&lt;0,_xll.Dce_5575_1121_SigmaCr1(AN1253,AG1253,$B$23,$D$23),"-"))</f>
        <v>-</v>
      </c>
      <c r="BT1253" s="10">
        <f t="shared" si="299"/>
        <v>0</v>
      </c>
      <c r="BU1253" s="7" t="str">
        <f t="shared" si="300"/>
        <v>OK</v>
      </c>
    </row>
    <row r="1254" spans="27:73">
      <c r="AA1254" s="6" t="s">
        <v>282</v>
      </c>
      <c r="AB1254" s="5" t="s">
        <v>283</v>
      </c>
      <c r="AC1254" s="5" t="s">
        <v>285</v>
      </c>
      <c r="AD1254" s="4">
        <v>12.25</v>
      </c>
      <c r="AE1254" s="4">
        <v>28</v>
      </c>
      <c r="AF1254" s="5">
        <v>114.3</v>
      </c>
      <c r="AG1254" s="5">
        <v>6.5000000000000009</v>
      </c>
      <c r="AH1254" s="6" t="str">
        <f t="shared" si="286"/>
        <v>114.3 x 6.5</v>
      </c>
      <c r="AI1254" s="11" cm="1">
        <f t="array" ref="AI1254">_xll.DCEPropSectPipe(AF1254, AG1254, "Area")</f>
        <v>2201.3139723703698</v>
      </c>
      <c r="AJ1254" s="151" cm="1">
        <f t="array" ref="AJ1254">_xll.DCEPropSectPipe(AF1254, AG1254, "Ix")</f>
        <v>3209265.3722516391</v>
      </c>
      <c r="AK1254" s="151" cm="1">
        <f t="array" ref="AK1254">_xll.DCEPropSectPipe(AF1254, AG1254, "W")</f>
        <v>56155.124623825708</v>
      </c>
      <c r="AL1254" s="151" cm="1">
        <f t="array" ref="AL1254">_xll.DCEPropSectPipe(AF1254, AG1254, "Sx")</f>
        <v>37813.500833333332</v>
      </c>
      <c r="AM1254" s="11">
        <f>2*Cal!AG1254</f>
        <v>13.000000000000002</v>
      </c>
      <c r="AN1254" s="11">
        <f t="shared" si="287"/>
        <v>53.9</v>
      </c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B1254" s="5" t="s">
        <v>297</v>
      </c>
      <c r="BC1254" s="3">
        <v>-1345.7833584084187</v>
      </c>
      <c r="BD1254" s="3">
        <v>0</v>
      </c>
      <c r="BE1254" s="3">
        <v>21.000819078594358</v>
      </c>
      <c r="BF1254" s="3">
        <v>1.3570155533035285E-2</v>
      </c>
      <c r="BG1254" s="3">
        <v>0</v>
      </c>
      <c r="BH1254" s="153">
        <f t="shared" si="288"/>
        <v>1.3570155533035285E-2</v>
      </c>
      <c r="BI1254" s="153">
        <f t="shared" si="289"/>
        <v>21.000819078594358</v>
      </c>
      <c r="BJ1254" s="8">
        <f t="shared" si="290"/>
        <v>2.9112122411127852</v>
      </c>
      <c r="BK1254" s="8">
        <f t="shared" si="291"/>
        <v>1.1507371532950323E-3</v>
      </c>
      <c r="BL1254" s="8">
        <f t="shared" si="292"/>
        <v>2.91236297826608</v>
      </c>
      <c r="BM1254" s="8">
        <f t="shared" si="293"/>
        <v>0.15627404359033634</v>
      </c>
      <c r="BN1254" s="7" t="str">
        <f t="shared" si="294"/>
        <v>O/S</v>
      </c>
      <c r="BO1254" s="9">
        <f t="shared" si="295"/>
        <v>1.1507371532950325E-3</v>
      </c>
      <c r="BP1254" s="7" t="str">
        <f t="shared" si="296"/>
        <v>OK</v>
      </c>
      <c r="BQ1254" s="11">
        <f t="shared" si="297"/>
        <v>8.2923076923076913</v>
      </c>
      <c r="BR1254" s="10" t="str">
        <f t="shared" si="298"/>
        <v>-</v>
      </c>
      <c r="BS1254" s="9" t="str" cm="1">
        <f t="array" ref="BS1254">IF(BQ1254&lt;$K$45,"-",IF(BC1254&lt;0,_xll.Dce_5575_1121_SigmaCr1(AN1254,AG1254,$B$23,$D$23),"-"))</f>
        <v>-</v>
      </c>
      <c r="BT1254" s="10">
        <f t="shared" si="299"/>
        <v>0</v>
      </c>
      <c r="BU1254" s="7" t="str">
        <f t="shared" si="300"/>
        <v>OK</v>
      </c>
    </row>
    <row r="1255" spans="27:73">
      <c r="AA1255" s="6" t="s">
        <v>282</v>
      </c>
      <c r="AB1255" s="5" t="s">
        <v>283</v>
      </c>
      <c r="AC1255" s="5" t="s">
        <v>285</v>
      </c>
      <c r="AD1255" s="4">
        <v>12.25</v>
      </c>
      <c r="AE1255" s="4">
        <v>28</v>
      </c>
      <c r="AF1255" s="5">
        <v>114.3</v>
      </c>
      <c r="AG1255" s="5">
        <v>6.5000000000000009</v>
      </c>
      <c r="AH1255" s="6" t="str">
        <f t="shared" si="286"/>
        <v>114.3 x 6.5</v>
      </c>
      <c r="AI1255" s="11" cm="1">
        <f t="array" ref="AI1255">_xll.DCEPropSectPipe(AF1255, AG1255, "Area")</f>
        <v>2201.3139723703698</v>
      </c>
      <c r="AJ1255" s="151" cm="1">
        <f t="array" ref="AJ1255">_xll.DCEPropSectPipe(AF1255, AG1255, "Ix")</f>
        <v>3209265.3722516391</v>
      </c>
      <c r="AK1255" s="151" cm="1">
        <f t="array" ref="AK1255">_xll.DCEPropSectPipe(AF1255, AG1255, "W")</f>
        <v>56155.124623825708</v>
      </c>
      <c r="AL1255" s="151" cm="1">
        <f t="array" ref="AL1255">_xll.DCEPropSectPipe(AF1255, AG1255, "Sx")</f>
        <v>37813.500833333332</v>
      </c>
      <c r="AM1255" s="11">
        <f>2*Cal!AG1255</f>
        <v>13.000000000000002</v>
      </c>
      <c r="AN1255" s="11">
        <f t="shared" si="287"/>
        <v>53.9</v>
      </c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B1255" s="5" t="s">
        <v>297</v>
      </c>
      <c r="BC1255" s="3">
        <v>-1546.5681973679816</v>
      </c>
      <c r="BD1255" s="3">
        <v>0</v>
      </c>
      <c r="BE1255" s="3">
        <v>-21.479597763807146</v>
      </c>
      <c r="BF1255" s="3">
        <v>1.3570155532874165E-2</v>
      </c>
      <c r="BG1255" s="3">
        <v>0</v>
      </c>
      <c r="BH1255" s="153">
        <f t="shared" si="288"/>
        <v>1.3570155532874165E-2</v>
      </c>
      <c r="BI1255" s="153">
        <f t="shared" si="289"/>
        <v>21.479597763807146</v>
      </c>
      <c r="BJ1255" s="8">
        <f t="shared" si="290"/>
        <v>3.3455520457751238</v>
      </c>
      <c r="BK1255" s="8">
        <f t="shared" si="291"/>
        <v>1.1507371532813696E-3</v>
      </c>
      <c r="BL1255" s="8">
        <f t="shared" si="292"/>
        <v>3.3467027829284053</v>
      </c>
      <c r="BM1255" s="8">
        <f t="shared" si="293"/>
        <v>0.15983679420701727</v>
      </c>
      <c r="BN1255" s="7" t="str">
        <f t="shared" si="294"/>
        <v>O/S</v>
      </c>
      <c r="BO1255" s="9">
        <f t="shared" si="295"/>
        <v>1.1507371532813698E-3</v>
      </c>
      <c r="BP1255" s="7" t="str">
        <f t="shared" si="296"/>
        <v>OK</v>
      </c>
      <c r="BQ1255" s="11">
        <f t="shared" si="297"/>
        <v>8.2923076923076913</v>
      </c>
      <c r="BR1255" s="10" t="str">
        <f t="shared" si="298"/>
        <v>-</v>
      </c>
      <c r="BS1255" s="9" t="str" cm="1">
        <f t="array" ref="BS1255">IF(BQ1255&lt;$K$45,"-",IF(BC1255&lt;0,_xll.Dce_5575_1121_SigmaCr1(AN1255,AG1255,$B$23,$D$23),"-"))</f>
        <v>-</v>
      </c>
      <c r="BT1255" s="10">
        <f t="shared" si="299"/>
        <v>0</v>
      </c>
      <c r="BU1255" s="7" t="str">
        <f t="shared" si="300"/>
        <v>OK</v>
      </c>
    </row>
    <row r="1256" spans="27:73">
      <c r="AA1256" s="6" t="s">
        <v>282</v>
      </c>
      <c r="AB1256" s="5" t="s">
        <v>283</v>
      </c>
      <c r="AC1256" s="5" t="s">
        <v>285</v>
      </c>
      <c r="AD1256" s="4">
        <v>12.69</v>
      </c>
      <c r="AE1256" s="4">
        <v>28</v>
      </c>
      <c r="AF1256" s="5">
        <v>114.3</v>
      </c>
      <c r="AG1256" s="5">
        <v>6.5000000000000009</v>
      </c>
      <c r="AH1256" s="6" t="str">
        <f t="shared" si="286"/>
        <v>114.3 x 6.5</v>
      </c>
      <c r="AI1256" s="11" cm="1">
        <f t="array" ref="AI1256">_xll.DCEPropSectPipe(AF1256, AG1256, "Area")</f>
        <v>2201.3139723703698</v>
      </c>
      <c r="AJ1256" s="151" cm="1">
        <f t="array" ref="AJ1256">_xll.DCEPropSectPipe(AF1256, AG1256, "Ix")</f>
        <v>3209265.3722516391</v>
      </c>
      <c r="AK1256" s="151" cm="1">
        <f t="array" ref="AK1256">_xll.DCEPropSectPipe(AF1256, AG1256, "W")</f>
        <v>56155.124623825708</v>
      </c>
      <c r="AL1256" s="151" cm="1">
        <f t="array" ref="AL1256">_xll.DCEPropSectPipe(AF1256, AG1256, "Sx")</f>
        <v>37813.500833333332</v>
      </c>
      <c r="AM1256" s="11">
        <f>2*Cal!AG1256</f>
        <v>13.000000000000002</v>
      </c>
      <c r="AN1256" s="11">
        <f t="shared" si="287"/>
        <v>53.9</v>
      </c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B1256" s="5" t="s">
        <v>297</v>
      </c>
      <c r="BC1256" s="3">
        <v>-1546.5681973679816</v>
      </c>
      <c r="BD1256" s="3">
        <v>0</v>
      </c>
      <c r="BE1256" s="3">
        <v>-11.431804070379084</v>
      </c>
      <c r="BF1256" s="3">
        <v>7.2129393067611112</v>
      </c>
      <c r="BG1256" s="3">
        <v>0</v>
      </c>
      <c r="BH1256" s="153">
        <f t="shared" si="288"/>
        <v>7.2129393067611112</v>
      </c>
      <c r="BI1256" s="153">
        <f t="shared" si="289"/>
        <v>11.431804070379084</v>
      </c>
      <c r="BJ1256" s="8">
        <f t="shared" si="290"/>
        <v>3.3455520457751238</v>
      </c>
      <c r="BK1256" s="8">
        <f t="shared" si="291"/>
        <v>0.61165085577288081</v>
      </c>
      <c r="BL1256" s="8">
        <f t="shared" si="292"/>
        <v>3.9572029015480048</v>
      </c>
      <c r="BM1256" s="8">
        <f t="shared" si="293"/>
        <v>8.5067836684119463E-2</v>
      </c>
      <c r="BN1256" s="7" t="str">
        <f t="shared" si="294"/>
        <v>O/S</v>
      </c>
      <c r="BO1256" s="9">
        <f t="shared" si="295"/>
        <v>0.61165085577288092</v>
      </c>
      <c r="BP1256" s="7" t="str">
        <f t="shared" si="296"/>
        <v>OK</v>
      </c>
      <c r="BQ1256" s="11">
        <f t="shared" si="297"/>
        <v>8.2923076923076913</v>
      </c>
      <c r="BR1256" s="10" t="str">
        <f t="shared" si="298"/>
        <v>-</v>
      </c>
      <c r="BS1256" s="9" t="str" cm="1">
        <f t="array" ref="BS1256">IF(BQ1256&lt;$K$45,"-",IF(BC1256&lt;0,_xll.Dce_5575_1121_SigmaCr1(AN1256,AG1256,$B$23,$D$23),"-"))</f>
        <v>-</v>
      </c>
      <c r="BT1256" s="10">
        <f t="shared" si="299"/>
        <v>0</v>
      </c>
      <c r="BU1256" s="7" t="str">
        <f t="shared" si="300"/>
        <v>OK</v>
      </c>
    </row>
    <row r="1257" spans="27:73">
      <c r="AA1257" s="6" t="s">
        <v>282</v>
      </c>
      <c r="AB1257" s="5" t="s">
        <v>283</v>
      </c>
      <c r="AC1257" s="5" t="s">
        <v>285</v>
      </c>
      <c r="AD1257" s="4">
        <v>13.12</v>
      </c>
      <c r="AE1257" s="4">
        <v>28</v>
      </c>
      <c r="AF1257" s="5">
        <v>114.3</v>
      </c>
      <c r="AG1257" s="5">
        <v>6.5000000000000009</v>
      </c>
      <c r="AH1257" s="6" t="str">
        <f t="shared" si="286"/>
        <v>114.3 x 6.5</v>
      </c>
      <c r="AI1257" s="11" cm="1">
        <f t="array" ref="AI1257">_xll.DCEPropSectPipe(AF1257, AG1257, "Area")</f>
        <v>2201.3139723703698</v>
      </c>
      <c r="AJ1257" s="151" cm="1">
        <f t="array" ref="AJ1257">_xll.DCEPropSectPipe(AF1257, AG1257, "Ix")</f>
        <v>3209265.3722516391</v>
      </c>
      <c r="AK1257" s="151" cm="1">
        <f t="array" ref="AK1257">_xll.DCEPropSectPipe(AF1257, AG1257, "W")</f>
        <v>56155.124623825708</v>
      </c>
      <c r="AL1257" s="151" cm="1">
        <f t="array" ref="AL1257">_xll.DCEPropSectPipe(AF1257, AG1257, "Sx")</f>
        <v>37813.500833333332</v>
      </c>
      <c r="AM1257" s="11">
        <f>2*Cal!AG1257</f>
        <v>13.000000000000002</v>
      </c>
      <c r="AN1257" s="11">
        <f t="shared" si="287"/>
        <v>53.9</v>
      </c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B1257" s="5" t="s">
        <v>297</v>
      </c>
      <c r="BC1257" s="3">
        <v>-1546.5681973679816</v>
      </c>
      <c r="BD1257" s="3">
        <v>0</v>
      </c>
      <c r="BE1257" s="3">
        <v>-1.3840103769510266</v>
      </c>
      <c r="BF1257" s="3">
        <v>10.016398717114573</v>
      </c>
      <c r="BG1257" s="3">
        <v>0</v>
      </c>
      <c r="BH1257" s="153">
        <f t="shared" si="288"/>
        <v>10.016398717114573</v>
      </c>
      <c r="BI1257" s="153">
        <f t="shared" si="289"/>
        <v>1.3840103769510266</v>
      </c>
      <c r="BJ1257" s="8">
        <f t="shared" si="290"/>
        <v>3.3455520457751238</v>
      </c>
      <c r="BK1257" s="8">
        <f t="shared" si="291"/>
        <v>0.84938172727209138</v>
      </c>
      <c r="BL1257" s="8">
        <f t="shared" si="292"/>
        <v>4.1949337730472154</v>
      </c>
      <c r="BM1257" s="8">
        <f t="shared" si="293"/>
        <v>1.02988791612217E-2</v>
      </c>
      <c r="BN1257" s="7" t="str">
        <f t="shared" si="294"/>
        <v>O/S</v>
      </c>
      <c r="BO1257" s="9">
        <f t="shared" si="295"/>
        <v>0.84938172727209149</v>
      </c>
      <c r="BP1257" s="7" t="str">
        <f t="shared" si="296"/>
        <v>OK</v>
      </c>
      <c r="BQ1257" s="11">
        <f t="shared" si="297"/>
        <v>8.2923076923076913</v>
      </c>
      <c r="BR1257" s="10" t="str">
        <f t="shared" si="298"/>
        <v>-</v>
      </c>
      <c r="BS1257" s="9" t="str" cm="1">
        <f t="array" ref="BS1257">IF(BQ1257&lt;$K$45,"-",IF(BC1257&lt;0,_xll.Dce_5575_1121_SigmaCr1(AN1257,AG1257,$B$23,$D$23),"-"))</f>
        <v>-</v>
      </c>
      <c r="BT1257" s="10">
        <f t="shared" si="299"/>
        <v>0</v>
      </c>
      <c r="BU1257" s="7" t="str">
        <f t="shared" si="300"/>
        <v>OK</v>
      </c>
    </row>
    <row r="1258" spans="27:73">
      <c r="AA1258" s="6" t="s">
        <v>282</v>
      </c>
      <c r="AB1258" s="5" t="s">
        <v>283</v>
      </c>
      <c r="AC1258" s="5" t="s">
        <v>285</v>
      </c>
      <c r="AD1258" s="4">
        <v>13.56</v>
      </c>
      <c r="AE1258" s="4">
        <v>28</v>
      </c>
      <c r="AF1258" s="5">
        <v>114.3</v>
      </c>
      <c r="AG1258" s="5">
        <v>6.5000000000000009</v>
      </c>
      <c r="AH1258" s="6" t="str">
        <f t="shared" si="286"/>
        <v>114.3 x 6.5</v>
      </c>
      <c r="AI1258" s="11" cm="1">
        <f t="array" ref="AI1258">_xll.DCEPropSectPipe(AF1258, AG1258, "Area")</f>
        <v>2201.3139723703698</v>
      </c>
      <c r="AJ1258" s="151" cm="1">
        <f t="array" ref="AJ1258">_xll.DCEPropSectPipe(AF1258, AG1258, "Ix")</f>
        <v>3209265.3722516391</v>
      </c>
      <c r="AK1258" s="151" cm="1">
        <f t="array" ref="AK1258">_xll.DCEPropSectPipe(AF1258, AG1258, "W")</f>
        <v>56155.124623825708</v>
      </c>
      <c r="AL1258" s="151" cm="1">
        <f t="array" ref="AL1258">_xll.DCEPropSectPipe(AF1258, AG1258, "Sx")</f>
        <v>37813.500833333332</v>
      </c>
      <c r="AM1258" s="11">
        <f>2*Cal!AG1258</f>
        <v>13.000000000000002</v>
      </c>
      <c r="AN1258" s="11">
        <f t="shared" si="287"/>
        <v>53.9</v>
      </c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B1258" s="5" t="s">
        <v>297</v>
      </c>
      <c r="BC1258" s="3">
        <v>-1546.5681973679816</v>
      </c>
      <c r="BD1258" s="3">
        <v>0</v>
      </c>
      <c r="BE1258" s="3">
        <v>8.6637833164770317</v>
      </c>
      <c r="BF1258" s="3">
        <v>8.4239483865932598</v>
      </c>
      <c r="BG1258" s="3">
        <v>0</v>
      </c>
      <c r="BH1258" s="153">
        <f t="shared" si="288"/>
        <v>8.4239483865932598</v>
      </c>
      <c r="BI1258" s="153">
        <f t="shared" si="289"/>
        <v>8.6637833164770317</v>
      </c>
      <c r="BJ1258" s="8">
        <f t="shared" si="290"/>
        <v>3.3455520457751238</v>
      </c>
      <c r="BK1258" s="8">
        <f t="shared" si="291"/>
        <v>0.71434335165091312</v>
      </c>
      <c r="BL1258" s="8">
        <f t="shared" si="292"/>
        <v>4.059895397426037</v>
      </c>
      <c r="BM1258" s="8">
        <f t="shared" si="293"/>
        <v>6.4470078361676078E-2</v>
      </c>
      <c r="BN1258" s="7" t="str">
        <f t="shared" si="294"/>
        <v>O/S</v>
      </c>
      <c r="BO1258" s="9">
        <f t="shared" si="295"/>
        <v>0.71434335165091323</v>
      </c>
      <c r="BP1258" s="7" t="str">
        <f t="shared" si="296"/>
        <v>OK</v>
      </c>
      <c r="BQ1258" s="11">
        <f t="shared" si="297"/>
        <v>8.2923076923076913</v>
      </c>
      <c r="BR1258" s="10" t="str">
        <f t="shared" si="298"/>
        <v>-</v>
      </c>
      <c r="BS1258" s="9" t="str" cm="1">
        <f t="array" ref="BS1258">IF(BQ1258&lt;$K$45,"-",IF(BC1258&lt;0,_xll.Dce_5575_1121_SigmaCr1(AN1258,AG1258,$B$23,$D$23),"-"))</f>
        <v>-</v>
      </c>
      <c r="BT1258" s="10">
        <f t="shared" si="299"/>
        <v>0</v>
      </c>
      <c r="BU1258" s="7" t="str">
        <f t="shared" si="300"/>
        <v>OK</v>
      </c>
    </row>
    <row r="1259" spans="27:73">
      <c r="AA1259" s="6" t="s">
        <v>282</v>
      </c>
      <c r="AB1259" s="5" t="s">
        <v>283</v>
      </c>
      <c r="AC1259" s="5" t="s">
        <v>285</v>
      </c>
      <c r="AD1259" s="4">
        <v>14</v>
      </c>
      <c r="AE1259" s="4">
        <v>28</v>
      </c>
      <c r="AF1259" s="5">
        <v>114.3</v>
      </c>
      <c r="AG1259" s="5">
        <v>6.5000000000000009</v>
      </c>
      <c r="AH1259" s="6" t="str">
        <f t="shared" si="286"/>
        <v>114.3 x 6.5</v>
      </c>
      <c r="AI1259" s="11" cm="1">
        <f t="array" ref="AI1259">_xll.DCEPropSectPipe(AF1259, AG1259, "Area")</f>
        <v>2201.3139723703698</v>
      </c>
      <c r="AJ1259" s="151" cm="1">
        <f t="array" ref="AJ1259">_xll.DCEPropSectPipe(AF1259, AG1259, "Ix")</f>
        <v>3209265.3722516391</v>
      </c>
      <c r="AK1259" s="151" cm="1">
        <f t="array" ref="AK1259">_xll.DCEPropSectPipe(AF1259, AG1259, "W")</f>
        <v>56155.124623825708</v>
      </c>
      <c r="AL1259" s="151" cm="1">
        <f t="array" ref="AL1259">_xll.DCEPropSectPipe(AF1259, AG1259, "Sx")</f>
        <v>37813.500833333332</v>
      </c>
      <c r="AM1259" s="11">
        <f>2*Cal!AG1259</f>
        <v>13.000000000000002</v>
      </c>
      <c r="AN1259" s="11">
        <f t="shared" si="287"/>
        <v>53.9</v>
      </c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B1259" s="5" t="s">
        <v>297</v>
      </c>
      <c r="BC1259" s="3">
        <v>-1546.5681973679816</v>
      </c>
      <c r="BD1259" s="3">
        <v>0</v>
      </c>
      <c r="BE1259" s="3">
        <v>18.711577009905088</v>
      </c>
      <c r="BF1259" s="3">
        <v>2.4355883151971707</v>
      </c>
      <c r="BG1259" s="3">
        <v>0</v>
      </c>
      <c r="BH1259" s="153">
        <f t="shared" si="288"/>
        <v>2.4355883151971707</v>
      </c>
      <c r="BI1259" s="153">
        <f t="shared" si="289"/>
        <v>18.711577009905088</v>
      </c>
      <c r="BJ1259" s="8">
        <f t="shared" si="290"/>
        <v>3.3455520457751238</v>
      </c>
      <c r="BK1259" s="8">
        <f t="shared" si="291"/>
        <v>0.20653572890934593</v>
      </c>
      <c r="BL1259" s="8">
        <f t="shared" si="292"/>
        <v>3.5520877746844697</v>
      </c>
      <c r="BM1259" s="8">
        <f t="shared" si="293"/>
        <v>0.13923903588457387</v>
      </c>
      <c r="BN1259" s="7" t="str">
        <f t="shared" si="294"/>
        <v>O/S</v>
      </c>
      <c r="BO1259" s="9">
        <f t="shared" si="295"/>
        <v>0.20653572890934596</v>
      </c>
      <c r="BP1259" s="7" t="str">
        <f t="shared" si="296"/>
        <v>OK</v>
      </c>
      <c r="BQ1259" s="11">
        <f t="shared" si="297"/>
        <v>8.2923076923076913</v>
      </c>
      <c r="BR1259" s="10" t="str">
        <f t="shared" si="298"/>
        <v>-</v>
      </c>
      <c r="BS1259" s="9" t="str" cm="1">
        <f t="array" ref="BS1259">IF(BQ1259&lt;$K$45,"-",IF(BC1259&lt;0,_xll.Dce_5575_1121_SigmaCr1(AN1259,AG1259,$B$23,$D$23),"-"))</f>
        <v>-</v>
      </c>
      <c r="BT1259" s="10">
        <f t="shared" si="299"/>
        <v>0</v>
      </c>
      <c r="BU1259" s="7" t="str">
        <f t="shared" si="300"/>
        <v>OK</v>
      </c>
    </row>
    <row r="1260" spans="27:73">
      <c r="AA1260" s="6" t="s">
        <v>282</v>
      </c>
      <c r="AB1260" s="5" t="s">
        <v>283</v>
      </c>
      <c r="AC1260" s="5" t="s">
        <v>285</v>
      </c>
      <c r="AD1260" s="4">
        <v>14</v>
      </c>
      <c r="AE1260" s="4">
        <v>28</v>
      </c>
      <c r="AF1260" s="5">
        <v>114.3</v>
      </c>
      <c r="AG1260" s="5">
        <v>6.5000000000000009</v>
      </c>
      <c r="AH1260" s="6" t="str">
        <f t="shared" si="286"/>
        <v>114.3 x 6.5</v>
      </c>
      <c r="AI1260" s="11" cm="1">
        <f t="array" ref="AI1260">_xll.DCEPropSectPipe(AF1260, AG1260, "Area")</f>
        <v>2201.3139723703698</v>
      </c>
      <c r="AJ1260" s="151" cm="1">
        <f t="array" ref="AJ1260">_xll.DCEPropSectPipe(AF1260, AG1260, "Ix")</f>
        <v>3209265.3722516391</v>
      </c>
      <c r="AK1260" s="151" cm="1">
        <f t="array" ref="AK1260">_xll.DCEPropSectPipe(AF1260, AG1260, "W")</f>
        <v>56155.124623825708</v>
      </c>
      <c r="AL1260" s="151" cm="1">
        <f t="array" ref="AL1260">_xll.DCEPropSectPipe(AF1260, AG1260, "Sx")</f>
        <v>37813.500833333332</v>
      </c>
      <c r="AM1260" s="11">
        <f>2*Cal!AG1260</f>
        <v>13.000000000000002</v>
      </c>
      <c r="AN1260" s="11">
        <f t="shared" si="287"/>
        <v>53.9</v>
      </c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B1260" s="5" t="s">
        <v>297</v>
      </c>
      <c r="BC1260" s="3">
        <v>-1546.5681973679812</v>
      </c>
      <c r="BD1260" s="3">
        <v>0</v>
      </c>
      <c r="BE1260" s="3">
        <v>-18.711577009905092</v>
      </c>
      <c r="BF1260" s="3">
        <v>2.4355883151970779</v>
      </c>
      <c r="BG1260" s="3">
        <v>0</v>
      </c>
      <c r="BH1260" s="153">
        <f t="shared" si="288"/>
        <v>2.4355883151970779</v>
      </c>
      <c r="BI1260" s="153">
        <f t="shared" si="289"/>
        <v>18.711577009905092</v>
      </c>
      <c r="BJ1260" s="8">
        <f t="shared" si="290"/>
        <v>3.3455520457751229</v>
      </c>
      <c r="BK1260" s="8">
        <f t="shared" si="291"/>
        <v>0.20653572890933808</v>
      </c>
      <c r="BL1260" s="8">
        <f t="shared" si="292"/>
        <v>3.5520877746844608</v>
      </c>
      <c r="BM1260" s="8">
        <f t="shared" si="293"/>
        <v>0.1392390358845739</v>
      </c>
      <c r="BN1260" s="7" t="str">
        <f t="shared" si="294"/>
        <v>O/S</v>
      </c>
      <c r="BO1260" s="9">
        <f t="shared" si="295"/>
        <v>0.20653572890933811</v>
      </c>
      <c r="BP1260" s="7" t="str">
        <f t="shared" si="296"/>
        <v>OK</v>
      </c>
      <c r="BQ1260" s="11">
        <f t="shared" si="297"/>
        <v>8.2923076923076913</v>
      </c>
      <c r="BR1260" s="10" t="str">
        <f t="shared" si="298"/>
        <v>-</v>
      </c>
      <c r="BS1260" s="9" t="str" cm="1">
        <f t="array" ref="BS1260">IF(BQ1260&lt;$K$45,"-",IF(BC1260&lt;0,_xll.Dce_5575_1121_SigmaCr1(AN1260,AG1260,$B$23,$D$23),"-"))</f>
        <v>-</v>
      </c>
      <c r="BT1260" s="10">
        <f t="shared" si="299"/>
        <v>0</v>
      </c>
      <c r="BU1260" s="7" t="str">
        <f t="shared" si="300"/>
        <v>OK</v>
      </c>
    </row>
    <row r="1261" spans="27:73">
      <c r="AA1261" s="6" t="s">
        <v>282</v>
      </c>
      <c r="AB1261" s="5" t="s">
        <v>283</v>
      </c>
      <c r="AC1261" s="5" t="s">
        <v>285</v>
      </c>
      <c r="AD1261" s="4">
        <v>14.44</v>
      </c>
      <c r="AE1261" s="4">
        <v>28</v>
      </c>
      <c r="AF1261" s="5">
        <v>114.3</v>
      </c>
      <c r="AG1261" s="5">
        <v>6.5000000000000009</v>
      </c>
      <c r="AH1261" s="6" t="str">
        <f t="shared" si="286"/>
        <v>114.3 x 6.5</v>
      </c>
      <c r="AI1261" s="11" cm="1">
        <f t="array" ref="AI1261">_xll.DCEPropSectPipe(AF1261, AG1261, "Area")</f>
        <v>2201.3139723703698</v>
      </c>
      <c r="AJ1261" s="151" cm="1">
        <f t="array" ref="AJ1261">_xll.DCEPropSectPipe(AF1261, AG1261, "Ix")</f>
        <v>3209265.3722516391</v>
      </c>
      <c r="AK1261" s="151" cm="1">
        <f t="array" ref="AK1261">_xll.DCEPropSectPipe(AF1261, AG1261, "W")</f>
        <v>56155.124623825708</v>
      </c>
      <c r="AL1261" s="151" cm="1">
        <f t="array" ref="AL1261">_xll.DCEPropSectPipe(AF1261, AG1261, "Sx")</f>
        <v>37813.500833333332</v>
      </c>
      <c r="AM1261" s="11">
        <f>2*Cal!AG1261</f>
        <v>13.000000000000002</v>
      </c>
      <c r="AN1261" s="11">
        <f t="shared" si="287"/>
        <v>53.9</v>
      </c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B1261" s="5" t="s">
        <v>297</v>
      </c>
      <c r="BC1261" s="3">
        <v>-1546.5681973679812</v>
      </c>
      <c r="BD1261" s="3">
        <v>0</v>
      </c>
      <c r="BE1261" s="3">
        <v>-8.6637833164770353</v>
      </c>
      <c r="BF1261" s="3">
        <v>8.4239483865931675</v>
      </c>
      <c r="BG1261" s="3">
        <v>0</v>
      </c>
      <c r="BH1261" s="153">
        <f t="shared" si="288"/>
        <v>8.4239483865931675</v>
      </c>
      <c r="BI1261" s="153">
        <f t="shared" si="289"/>
        <v>8.6637833164770353</v>
      </c>
      <c r="BJ1261" s="8">
        <f t="shared" si="290"/>
        <v>3.3455520457751229</v>
      </c>
      <c r="BK1261" s="8">
        <f t="shared" si="291"/>
        <v>0.71434335165090523</v>
      </c>
      <c r="BL1261" s="8">
        <f t="shared" si="292"/>
        <v>4.0598953974260281</v>
      </c>
      <c r="BM1261" s="8">
        <f t="shared" si="293"/>
        <v>6.4470078361676092E-2</v>
      </c>
      <c r="BN1261" s="7" t="str">
        <f t="shared" si="294"/>
        <v>O/S</v>
      </c>
      <c r="BO1261" s="9">
        <f t="shared" si="295"/>
        <v>0.71434335165090534</v>
      </c>
      <c r="BP1261" s="7" t="str">
        <f t="shared" si="296"/>
        <v>OK</v>
      </c>
      <c r="BQ1261" s="11">
        <f t="shared" si="297"/>
        <v>8.2923076923076913</v>
      </c>
      <c r="BR1261" s="10" t="str">
        <f t="shared" si="298"/>
        <v>-</v>
      </c>
      <c r="BS1261" s="9" t="str" cm="1">
        <f t="array" ref="BS1261">IF(BQ1261&lt;$K$45,"-",IF(BC1261&lt;0,_xll.Dce_5575_1121_SigmaCr1(AN1261,AG1261,$B$23,$D$23),"-"))</f>
        <v>-</v>
      </c>
      <c r="BT1261" s="10">
        <f t="shared" si="299"/>
        <v>0</v>
      </c>
      <c r="BU1261" s="7" t="str">
        <f t="shared" si="300"/>
        <v>OK</v>
      </c>
    </row>
    <row r="1262" spans="27:73">
      <c r="AA1262" s="6" t="s">
        <v>282</v>
      </c>
      <c r="AB1262" s="5" t="s">
        <v>283</v>
      </c>
      <c r="AC1262" s="5" t="s">
        <v>285</v>
      </c>
      <c r="AD1262" s="4">
        <v>14.88</v>
      </c>
      <c r="AE1262" s="4">
        <v>28</v>
      </c>
      <c r="AF1262" s="5">
        <v>114.3</v>
      </c>
      <c r="AG1262" s="5">
        <v>6.5000000000000009</v>
      </c>
      <c r="AH1262" s="6" t="str">
        <f t="shared" si="286"/>
        <v>114.3 x 6.5</v>
      </c>
      <c r="AI1262" s="11" cm="1">
        <f t="array" ref="AI1262">_xll.DCEPropSectPipe(AF1262, AG1262, "Area")</f>
        <v>2201.3139723703698</v>
      </c>
      <c r="AJ1262" s="151" cm="1">
        <f t="array" ref="AJ1262">_xll.DCEPropSectPipe(AF1262, AG1262, "Ix")</f>
        <v>3209265.3722516391</v>
      </c>
      <c r="AK1262" s="151" cm="1">
        <f t="array" ref="AK1262">_xll.DCEPropSectPipe(AF1262, AG1262, "W")</f>
        <v>56155.124623825708</v>
      </c>
      <c r="AL1262" s="151" cm="1">
        <f t="array" ref="AL1262">_xll.DCEPropSectPipe(AF1262, AG1262, "Sx")</f>
        <v>37813.500833333332</v>
      </c>
      <c r="AM1262" s="11">
        <f>2*Cal!AG1262</f>
        <v>13.000000000000002</v>
      </c>
      <c r="AN1262" s="11">
        <f t="shared" si="287"/>
        <v>53.9</v>
      </c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B1262" s="5" t="s">
        <v>297</v>
      </c>
      <c r="BC1262" s="3">
        <v>-1546.5681973679812</v>
      </c>
      <c r="BD1262" s="3">
        <v>0</v>
      </c>
      <c r="BE1262" s="3">
        <v>1.384010376951023</v>
      </c>
      <c r="BF1262" s="3">
        <v>10.016398717114486</v>
      </c>
      <c r="BG1262" s="3">
        <v>0</v>
      </c>
      <c r="BH1262" s="153">
        <f t="shared" si="288"/>
        <v>10.016398717114486</v>
      </c>
      <c r="BI1262" s="153">
        <f t="shared" si="289"/>
        <v>1.384010376951023</v>
      </c>
      <c r="BJ1262" s="8">
        <f t="shared" si="290"/>
        <v>3.3455520457751229</v>
      </c>
      <c r="BK1262" s="8">
        <f t="shared" si="291"/>
        <v>0.84938172727208394</v>
      </c>
      <c r="BL1262" s="8">
        <f t="shared" si="292"/>
        <v>4.1949337730472065</v>
      </c>
      <c r="BM1262" s="8">
        <f t="shared" si="293"/>
        <v>1.0298879161221674E-2</v>
      </c>
      <c r="BN1262" s="7" t="str">
        <f t="shared" si="294"/>
        <v>O/S</v>
      </c>
      <c r="BO1262" s="9">
        <f t="shared" si="295"/>
        <v>0.84938172727208416</v>
      </c>
      <c r="BP1262" s="7" t="str">
        <f t="shared" si="296"/>
        <v>OK</v>
      </c>
      <c r="BQ1262" s="11">
        <f t="shared" si="297"/>
        <v>8.2923076923076913</v>
      </c>
      <c r="BR1262" s="10" t="str">
        <f t="shared" si="298"/>
        <v>-</v>
      </c>
      <c r="BS1262" s="9" t="str" cm="1">
        <f t="array" ref="BS1262">IF(BQ1262&lt;$K$45,"-",IF(BC1262&lt;0,_xll.Dce_5575_1121_SigmaCr1(AN1262,AG1262,$B$23,$D$23),"-"))</f>
        <v>-</v>
      </c>
      <c r="BT1262" s="10">
        <f t="shared" si="299"/>
        <v>0</v>
      </c>
      <c r="BU1262" s="7" t="str">
        <f t="shared" si="300"/>
        <v>OK</v>
      </c>
    </row>
    <row r="1263" spans="27:73">
      <c r="AA1263" s="6" t="s">
        <v>282</v>
      </c>
      <c r="AB1263" s="5" t="s">
        <v>283</v>
      </c>
      <c r="AC1263" s="5" t="s">
        <v>285</v>
      </c>
      <c r="AD1263" s="4">
        <v>15.31</v>
      </c>
      <c r="AE1263" s="4">
        <v>28</v>
      </c>
      <c r="AF1263" s="5">
        <v>114.3</v>
      </c>
      <c r="AG1263" s="5">
        <v>6.5000000000000009</v>
      </c>
      <c r="AH1263" s="6" t="str">
        <f t="shared" si="286"/>
        <v>114.3 x 6.5</v>
      </c>
      <c r="AI1263" s="11" cm="1">
        <f t="array" ref="AI1263">_xll.DCEPropSectPipe(AF1263, AG1263, "Area")</f>
        <v>2201.3139723703698</v>
      </c>
      <c r="AJ1263" s="151" cm="1">
        <f t="array" ref="AJ1263">_xll.DCEPropSectPipe(AF1263, AG1263, "Ix")</f>
        <v>3209265.3722516391</v>
      </c>
      <c r="AK1263" s="151" cm="1">
        <f t="array" ref="AK1263">_xll.DCEPropSectPipe(AF1263, AG1263, "W")</f>
        <v>56155.124623825708</v>
      </c>
      <c r="AL1263" s="151" cm="1">
        <f t="array" ref="AL1263">_xll.DCEPropSectPipe(AF1263, AG1263, "Sx")</f>
        <v>37813.500833333332</v>
      </c>
      <c r="AM1263" s="11">
        <f>2*Cal!AG1263</f>
        <v>13.000000000000002</v>
      </c>
      <c r="AN1263" s="11">
        <f t="shared" si="287"/>
        <v>53.9</v>
      </c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B1263" s="5" t="s">
        <v>297</v>
      </c>
      <c r="BC1263" s="3">
        <v>-1546.5681973679812</v>
      </c>
      <c r="BD1263" s="3">
        <v>0</v>
      </c>
      <c r="BE1263" s="3">
        <v>11.431804070379082</v>
      </c>
      <c r="BF1263" s="3">
        <v>7.2129393067610241</v>
      </c>
      <c r="BG1263" s="3">
        <v>0</v>
      </c>
      <c r="BH1263" s="153">
        <f t="shared" si="288"/>
        <v>7.2129393067610241</v>
      </c>
      <c r="BI1263" s="153">
        <f t="shared" si="289"/>
        <v>11.431804070379082</v>
      </c>
      <c r="BJ1263" s="8">
        <f t="shared" si="290"/>
        <v>3.3455520457751229</v>
      </c>
      <c r="BK1263" s="8">
        <f t="shared" si="291"/>
        <v>0.61165085577287348</v>
      </c>
      <c r="BL1263" s="8">
        <f t="shared" si="292"/>
        <v>3.9572029015479964</v>
      </c>
      <c r="BM1263" s="8">
        <f t="shared" si="293"/>
        <v>8.5067836684119463E-2</v>
      </c>
      <c r="BN1263" s="7" t="str">
        <f t="shared" si="294"/>
        <v>O/S</v>
      </c>
      <c r="BO1263" s="9">
        <f t="shared" si="295"/>
        <v>0.61165085577287359</v>
      </c>
      <c r="BP1263" s="7" t="str">
        <f t="shared" si="296"/>
        <v>OK</v>
      </c>
      <c r="BQ1263" s="11">
        <f t="shared" si="297"/>
        <v>8.2923076923076913</v>
      </c>
      <c r="BR1263" s="10" t="str">
        <f t="shared" si="298"/>
        <v>-</v>
      </c>
      <c r="BS1263" s="9" t="str" cm="1">
        <f t="array" ref="BS1263">IF(BQ1263&lt;$K$45,"-",IF(BC1263&lt;0,_xll.Dce_5575_1121_SigmaCr1(AN1263,AG1263,$B$23,$D$23),"-"))</f>
        <v>-</v>
      </c>
      <c r="BT1263" s="10">
        <f t="shared" si="299"/>
        <v>0</v>
      </c>
      <c r="BU1263" s="7" t="str">
        <f t="shared" si="300"/>
        <v>OK</v>
      </c>
    </row>
    <row r="1264" spans="27:73">
      <c r="AA1264" s="6" t="s">
        <v>282</v>
      </c>
      <c r="AB1264" s="5" t="s">
        <v>283</v>
      </c>
      <c r="AC1264" s="5" t="s">
        <v>285</v>
      </c>
      <c r="AD1264" s="4">
        <v>15.75</v>
      </c>
      <c r="AE1264" s="4">
        <v>28</v>
      </c>
      <c r="AF1264" s="5">
        <v>114.3</v>
      </c>
      <c r="AG1264" s="5">
        <v>6.5000000000000009</v>
      </c>
      <c r="AH1264" s="6" t="str">
        <f t="shared" si="286"/>
        <v>114.3 x 6.5</v>
      </c>
      <c r="AI1264" s="11" cm="1">
        <f t="array" ref="AI1264">_xll.DCEPropSectPipe(AF1264, AG1264, "Area")</f>
        <v>2201.3139723703698</v>
      </c>
      <c r="AJ1264" s="151" cm="1">
        <f t="array" ref="AJ1264">_xll.DCEPropSectPipe(AF1264, AG1264, "Ix")</f>
        <v>3209265.3722516391</v>
      </c>
      <c r="AK1264" s="151" cm="1">
        <f t="array" ref="AK1264">_xll.DCEPropSectPipe(AF1264, AG1264, "W")</f>
        <v>56155.124623825708</v>
      </c>
      <c r="AL1264" s="151" cm="1">
        <f t="array" ref="AL1264">_xll.DCEPropSectPipe(AF1264, AG1264, "Sx")</f>
        <v>37813.500833333332</v>
      </c>
      <c r="AM1264" s="11">
        <f>2*Cal!AG1264</f>
        <v>13.000000000000002</v>
      </c>
      <c r="AN1264" s="11">
        <f t="shared" si="287"/>
        <v>53.9</v>
      </c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B1264" s="5" t="s">
        <v>297</v>
      </c>
      <c r="BC1264" s="3">
        <v>-1546.5681973679812</v>
      </c>
      <c r="BD1264" s="3">
        <v>0</v>
      </c>
      <c r="BE1264" s="3">
        <v>21.479597763807138</v>
      </c>
      <c r="BF1264" s="3">
        <v>1.3570155532788633E-2</v>
      </c>
      <c r="BG1264" s="3">
        <v>0</v>
      </c>
      <c r="BH1264" s="153">
        <f t="shared" si="288"/>
        <v>1.3570155532788633E-2</v>
      </c>
      <c r="BI1264" s="153">
        <f t="shared" si="289"/>
        <v>21.479597763807138</v>
      </c>
      <c r="BJ1264" s="8">
        <f t="shared" si="290"/>
        <v>3.3455520457751229</v>
      </c>
      <c r="BK1264" s="8">
        <f t="shared" si="291"/>
        <v>1.1507371532741165E-3</v>
      </c>
      <c r="BL1264" s="8">
        <f t="shared" si="292"/>
        <v>3.3467027829283968</v>
      </c>
      <c r="BM1264" s="8">
        <f t="shared" si="293"/>
        <v>0.15983679420701721</v>
      </c>
      <c r="BN1264" s="7" t="str">
        <f t="shared" si="294"/>
        <v>O/S</v>
      </c>
      <c r="BO1264" s="9">
        <f t="shared" si="295"/>
        <v>1.1507371532741167E-3</v>
      </c>
      <c r="BP1264" s="7" t="str">
        <f t="shared" si="296"/>
        <v>OK</v>
      </c>
      <c r="BQ1264" s="11">
        <f t="shared" si="297"/>
        <v>8.2923076923076913</v>
      </c>
      <c r="BR1264" s="10" t="str">
        <f t="shared" si="298"/>
        <v>-</v>
      </c>
      <c r="BS1264" s="9" t="str" cm="1">
        <f t="array" ref="BS1264">IF(BQ1264&lt;$K$45,"-",IF(BC1264&lt;0,_xll.Dce_5575_1121_SigmaCr1(AN1264,AG1264,$B$23,$D$23),"-"))</f>
        <v>-</v>
      </c>
      <c r="BT1264" s="10">
        <f t="shared" si="299"/>
        <v>0</v>
      </c>
      <c r="BU1264" s="7" t="str">
        <f t="shared" si="300"/>
        <v>OK</v>
      </c>
    </row>
    <row r="1265" spans="27:73">
      <c r="AA1265" s="6" t="s">
        <v>282</v>
      </c>
      <c r="AB1265" s="5" t="s">
        <v>283</v>
      </c>
      <c r="AC1265" s="5" t="s">
        <v>285</v>
      </c>
      <c r="AD1265" s="4">
        <v>15.75</v>
      </c>
      <c r="AE1265" s="4">
        <v>28</v>
      </c>
      <c r="AF1265" s="5">
        <v>114.3</v>
      </c>
      <c r="AG1265" s="5">
        <v>6.5000000000000009</v>
      </c>
      <c r="AH1265" s="6" t="str">
        <f t="shared" si="286"/>
        <v>114.3 x 6.5</v>
      </c>
      <c r="AI1265" s="11" cm="1">
        <f t="array" ref="AI1265">_xll.DCEPropSectPipe(AF1265, AG1265, "Area")</f>
        <v>2201.3139723703698</v>
      </c>
      <c r="AJ1265" s="151" cm="1">
        <f t="array" ref="AJ1265">_xll.DCEPropSectPipe(AF1265, AG1265, "Ix")</f>
        <v>3209265.3722516391</v>
      </c>
      <c r="AK1265" s="151" cm="1">
        <f t="array" ref="AK1265">_xll.DCEPropSectPipe(AF1265, AG1265, "W")</f>
        <v>56155.124623825708</v>
      </c>
      <c r="AL1265" s="151" cm="1">
        <f t="array" ref="AL1265">_xll.DCEPropSectPipe(AF1265, AG1265, "Sx")</f>
        <v>37813.500833333332</v>
      </c>
      <c r="AM1265" s="11">
        <f>2*Cal!AG1265</f>
        <v>13.000000000000002</v>
      </c>
      <c r="AN1265" s="11">
        <f t="shared" si="287"/>
        <v>53.9</v>
      </c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B1265" s="5" t="s">
        <v>297</v>
      </c>
      <c r="BC1265" s="3">
        <v>-1345.7833584083987</v>
      </c>
      <c r="BD1265" s="3">
        <v>0</v>
      </c>
      <c r="BE1265" s="3">
        <v>-21.000819078594368</v>
      </c>
      <c r="BF1265" s="3">
        <v>1.3570155532869322E-2</v>
      </c>
      <c r="BG1265" s="3">
        <v>0</v>
      </c>
      <c r="BH1265" s="153">
        <f t="shared" si="288"/>
        <v>1.3570155532869322E-2</v>
      </c>
      <c r="BI1265" s="153">
        <f t="shared" si="289"/>
        <v>21.000819078594368</v>
      </c>
      <c r="BJ1265" s="8">
        <f t="shared" si="290"/>
        <v>2.9112122411127421</v>
      </c>
      <c r="BK1265" s="8">
        <f t="shared" si="291"/>
        <v>1.1507371532809589E-3</v>
      </c>
      <c r="BL1265" s="8">
        <f t="shared" si="292"/>
        <v>2.9123629782660232</v>
      </c>
      <c r="BM1265" s="8">
        <f t="shared" si="293"/>
        <v>0.15627404359033642</v>
      </c>
      <c r="BN1265" s="7" t="str">
        <f t="shared" si="294"/>
        <v>O/S</v>
      </c>
      <c r="BO1265" s="9">
        <f t="shared" si="295"/>
        <v>1.1507371532809591E-3</v>
      </c>
      <c r="BP1265" s="7" t="str">
        <f t="shared" si="296"/>
        <v>OK</v>
      </c>
      <c r="BQ1265" s="11">
        <f t="shared" si="297"/>
        <v>8.2923076923076913</v>
      </c>
      <c r="BR1265" s="10" t="str">
        <f t="shared" si="298"/>
        <v>-</v>
      </c>
      <c r="BS1265" s="9" t="str" cm="1">
        <f t="array" ref="BS1265">IF(BQ1265&lt;$K$45,"-",IF(BC1265&lt;0,_xll.Dce_5575_1121_SigmaCr1(AN1265,AG1265,$B$23,$D$23),"-"))</f>
        <v>-</v>
      </c>
      <c r="BT1265" s="10">
        <f t="shared" si="299"/>
        <v>0</v>
      </c>
      <c r="BU1265" s="7" t="str">
        <f t="shared" si="300"/>
        <v>OK</v>
      </c>
    </row>
    <row r="1266" spans="27:73">
      <c r="AA1266" s="6" t="s">
        <v>282</v>
      </c>
      <c r="AB1266" s="5" t="s">
        <v>283</v>
      </c>
      <c r="AC1266" s="5" t="s">
        <v>285</v>
      </c>
      <c r="AD1266" s="4">
        <v>16.190000000000001</v>
      </c>
      <c r="AE1266" s="4">
        <v>28</v>
      </c>
      <c r="AF1266" s="5">
        <v>114.3</v>
      </c>
      <c r="AG1266" s="5">
        <v>6.5000000000000009</v>
      </c>
      <c r="AH1266" s="6" t="str">
        <f t="shared" si="286"/>
        <v>114.3 x 6.5</v>
      </c>
      <c r="AI1266" s="11" cm="1">
        <f t="array" ref="AI1266">_xll.DCEPropSectPipe(AF1266, AG1266, "Area")</f>
        <v>2201.3139723703698</v>
      </c>
      <c r="AJ1266" s="151" cm="1">
        <f t="array" ref="AJ1266">_xll.DCEPropSectPipe(AF1266, AG1266, "Ix")</f>
        <v>3209265.3722516391</v>
      </c>
      <c r="AK1266" s="151" cm="1">
        <f t="array" ref="AK1266">_xll.DCEPropSectPipe(AF1266, AG1266, "W")</f>
        <v>56155.124623825708</v>
      </c>
      <c r="AL1266" s="151" cm="1">
        <f t="array" ref="AL1266">_xll.DCEPropSectPipe(AF1266, AG1266, "Sx")</f>
        <v>37813.500833333332</v>
      </c>
      <c r="AM1266" s="11">
        <f>2*Cal!AG1266</f>
        <v>13.000000000000002</v>
      </c>
      <c r="AN1266" s="11">
        <f t="shared" si="287"/>
        <v>53.9</v>
      </c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B1266" s="5" t="s">
        <v>297</v>
      </c>
      <c r="BC1266" s="3">
        <v>-1345.7833584083987</v>
      </c>
      <c r="BD1266" s="3">
        <v>0</v>
      </c>
      <c r="BE1266" s="3">
        <v>-10.953025385166313</v>
      </c>
      <c r="BF1266" s="3">
        <v>7.0034736319805173</v>
      </c>
      <c r="BG1266" s="3">
        <v>0</v>
      </c>
      <c r="BH1266" s="153">
        <f t="shared" si="288"/>
        <v>7.0034736319805173</v>
      </c>
      <c r="BI1266" s="153">
        <f t="shared" si="289"/>
        <v>10.953025385166313</v>
      </c>
      <c r="BJ1266" s="8">
        <f t="shared" si="290"/>
        <v>2.9112122411127421</v>
      </c>
      <c r="BK1266" s="8">
        <f t="shared" si="291"/>
        <v>0.59388835233485793</v>
      </c>
      <c r="BL1266" s="8">
        <f t="shared" si="292"/>
        <v>3.5051005934476001</v>
      </c>
      <c r="BM1266" s="8">
        <f t="shared" si="293"/>
        <v>8.1505086067438656E-2</v>
      </c>
      <c r="BN1266" s="7" t="str">
        <f t="shared" si="294"/>
        <v>O/S</v>
      </c>
      <c r="BO1266" s="9">
        <f t="shared" si="295"/>
        <v>0.59388835233485804</v>
      </c>
      <c r="BP1266" s="7" t="str">
        <f t="shared" si="296"/>
        <v>OK</v>
      </c>
      <c r="BQ1266" s="11">
        <f t="shared" si="297"/>
        <v>8.2923076923076913</v>
      </c>
      <c r="BR1266" s="10" t="str">
        <f t="shared" si="298"/>
        <v>-</v>
      </c>
      <c r="BS1266" s="9" t="str" cm="1">
        <f t="array" ref="BS1266">IF(BQ1266&lt;$K$45,"-",IF(BC1266&lt;0,_xll.Dce_5575_1121_SigmaCr1(AN1266,AG1266,$B$23,$D$23),"-"))</f>
        <v>-</v>
      </c>
      <c r="BT1266" s="10">
        <f t="shared" si="299"/>
        <v>0</v>
      </c>
      <c r="BU1266" s="7" t="str">
        <f t="shared" si="300"/>
        <v>OK</v>
      </c>
    </row>
    <row r="1267" spans="27:73">
      <c r="AA1267" s="6" t="s">
        <v>282</v>
      </c>
      <c r="AB1267" s="5" t="s">
        <v>283</v>
      </c>
      <c r="AC1267" s="5" t="s">
        <v>285</v>
      </c>
      <c r="AD1267" s="4">
        <v>16.62</v>
      </c>
      <c r="AE1267" s="4">
        <v>28</v>
      </c>
      <c r="AF1267" s="5">
        <v>114.3</v>
      </c>
      <c r="AG1267" s="5">
        <v>6.5000000000000009</v>
      </c>
      <c r="AH1267" s="6" t="str">
        <f t="shared" si="286"/>
        <v>114.3 x 6.5</v>
      </c>
      <c r="AI1267" s="11" cm="1">
        <f t="array" ref="AI1267">_xll.DCEPropSectPipe(AF1267, AG1267, "Area")</f>
        <v>2201.3139723703698</v>
      </c>
      <c r="AJ1267" s="151" cm="1">
        <f t="array" ref="AJ1267">_xll.DCEPropSectPipe(AF1267, AG1267, "Ix")</f>
        <v>3209265.3722516391</v>
      </c>
      <c r="AK1267" s="151" cm="1">
        <f t="array" ref="AK1267">_xll.DCEPropSectPipe(AF1267, AG1267, "W")</f>
        <v>56155.124623825708</v>
      </c>
      <c r="AL1267" s="151" cm="1">
        <f t="array" ref="AL1267">_xll.DCEPropSectPipe(AF1267, AG1267, "Sx")</f>
        <v>37813.500833333332</v>
      </c>
      <c r="AM1267" s="11">
        <f>2*Cal!AG1267</f>
        <v>13.000000000000002</v>
      </c>
      <c r="AN1267" s="11">
        <f t="shared" si="287"/>
        <v>53.9</v>
      </c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B1267" s="5" t="s">
        <v>297</v>
      </c>
      <c r="BC1267" s="3">
        <v>-1345.7833584083987</v>
      </c>
      <c r="BD1267" s="3">
        <v>0</v>
      </c>
      <c r="BE1267" s="3">
        <v>-0.90523169173825258</v>
      </c>
      <c r="BF1267" s="3">
        <v>9.5974673675533921</v>
      </c>
      <c r="BG1267" s="3">
        <v>0</v>
      </c>
      <c r="BH1267" s="153">
        <f t="shared" si="288"/>
        <v>9.5974673675533921</v>
      </c>
      <c r="BI1267" s="153">
        <f t="shared" si="289"/>
        <v>0.90523169173825258</v>
      </c>
      <c r="BJ1267" s="8">
        <f t="shared" si="290"/>
        <v>2.9112122411127421</v>
      </c>
      <c r="BK1267" s="8">
        <f t="shared" si="291"/>
        <v>0.8138567203960464</v>
      </c>
      <c r="BL1267" s="8">
        <f t="shared" si="292"/>
        <v>3.7250689615087884</v>
      </c>
      <c r="BM1267" s="8">
        <f t="shared" si="293"/>
        <v>6.7361285445408526E-3</v>
      </c>
      <c r="BN1267" s="7" t="str">
        <f t="shared" si="294"/>
        <v>O/S</v>
      </c>
      <c r="BO1267" s="9">
        <f t="shared" si="295"/>
        <v>0.81385672039604651</v>
      </c>
      <c r="BP1267" s="7" t="str">
        <f t="shared" si="296"/>
        <v>OK</v>
      </c>
      <c r="BQ1267" s="11">
        <f t="shared" si="297"/>
        <v>8.2923076923076913</v>
      </c>
      <c r="BR1267" s="10" t="str">
        <f t="shared" si="298"/>
        <v>-</v>
      </c>
      <c r="BS1267" s="9" t="str" cm="1">
        <f t="array" ref="BS1267">IF(BQ1267&lt;$K$45,"-",IF(BC1267&lt;0,_xll.Dce_5575_1121_SigmaCr1(AN1267,AG1267,$B$23,$D$23),"-"))</f>
        <v>-</v>
      </c>
      <c r="BT1267" s="10">
        <f t="shared" si="299"/>
        <v>0</v>
      </c>
      <c r="BU1267" s="7" t="str">
        <f t="shared" si="300"/>
        <v>OK</v>
      </c>
    </row>
    <row r="1268" spans="27:73">
      <c r="AA1268" s="6" t="s">
        <v>282</v>
      </c>
      <c r="AB1268" s="5" t="s">
        <v>283</v>
      </c>
      <c r="AC1268" s="5" t="s">
        <v>285</v>
      </c>
      <c r="AD1268" s="4">
        <v>17.059999999999999</v>
      </c>
      <c r="AE1268" s="4">
        <v>28</v>
      </c>
      <c r="AF1268" s="5">
        <v>114.3</v>
      </c>
      <c r="AG1268" s="5">
        <v>6.5000000000000009</v>
      </c>
      <c r="AH1268" s="6" t="str">
        <f t="shared" si="286"/>
        <v>114.3 x 6.5</v>
      </c>
      <c r="AI1268" s="11" cm="1">
        <f t="array" ref="AI1268">_xll.DCEPropSectPipe(AF1268, AG1268, "Area")</f>
        <v>2201.3139723703698</v>
      </c>
      <c r="AJ1268" s="151" cm="1">
        <f t="array" ref="AJ1268">_xll.DCEPropSectPipe(AF1268, AG1268, "Ix")</f>
        <v>3209265.3722516391</v>
      </c>
      <c r="AK1268" s="151" cm="1">
        <f t="array" ref="AK1268">_xll.DCEPropSectPipe(AF1268, AG1268, "W")</f>
        <v>56155.124623825708</v>
      </c>
      <c r="AL1268" s="151" cm="1">
        <f t="array" ref="AL1268">_xll.DCEPropSectPipe(AF1268, AG1268, "Sx")</f>
        <v>37813.500833333332</v>
      </c>
      <c r="AM1268" s="11">
        <f>2*Cal!AG1268</f>
        <v>13.000000000000002</v>
      </c>
      <c r="AN1268" s="11">
        <f t="shared" si="287"/>
        <v>53.9</v>
      </c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B1268" s="5" t="s">
        <v>297</v>
      </c>
      <c r="BC1268" s="3">
        <v>-1345.7833584083987</v>
      </c>
      <c r="BD1268" s="3">
        <v>0</v>
      </c>
      <c r="BE1268" s="3">
        <v>9.1425620016898055</v>
      </c>
      <c r="BF1268" s="3">
        <v>7.795551362251488</v>
      </c>
      <c r="BG1268" s="3">
        <v>0</v>
      </c>
      <c r="BH1268" s="153">
        <f t="shared" si="288"/>
        <v>7.795551362251488</v>
      </c>
      <c r="BI1268" s="153">
        <f t="shared" si="289"/>
        <v>9.1425620016898055</v>
      </c>
      <c r="BJ1268" s="8">
        <f t="shared" si="290"/>
        <v>2.9112122411127421</v>
      </c>
      <c r="BK1268" s="8">
        <f t="shared" si="291"/>
        <v>0.66105584133684547</v>
      </c>
      <c r="BL1268" s="8">
        <f t="shared" si="292"/>
        <v>3.5722680824495878</v>
      </c>
      <c r="BM1268" s="8">
        <f t="shared" si="293"/>
        <v>6.8032828978356913E-2</v>
      </c>
      <c r="BN1268" s="7" t="str">
        <f t="shared" si="294"/>
        <v>O/S</v>
      </c>
      <c r="BO1268" s="9">
        <f t="shared" si="295"/>
        <v>0.66105584133684558</v>
      </c>
      <c r="BP1268" s="7" t="str">
        <f t="shared" si="296"/>
        <v>OK</v>
      </c>
      <c r="BQ1268" s="11">
        <f t="shared" si="297"/>
        <v>8.2923076923076913</v>
      </c>
      <c r="BR1268" s="10" t="str">
        <f t="shared" si="298"/>
        <v>-</v>
      </c>
      <c r="BS1268" s="9" t="str" cm="1">
        <f t="array" ref="BS1268">IF(BQ1268&lt;$K$45,"-",IF(BC1268&lt;0,_xll.Dce_5575_1121_SigmaCr1(AN1268,AG1268,$B$23,$D$23),"-"))</f>
        <v>-</v>
      </c>
      <c r="BT1268" s="10">
        <f t="shared" si="299"/>
        <v>0</v>
      </c>
      <c r="BU1268" s="7" t="str">
        <f t="shared" si="300"/>
        <v>OK</v>
      </c>
    </row>
    <row r="1269" spans="27:73">
      <c r="AA1269" s="6" t="s">
        <v>282</v>
      </c>
      <c r="AB1269" s="5" t="s">
        <v>283</v>
      </c>
      <c r="AC1269" s="5" t="s">
        <v>285</v>
      </c>
      <c r="AD1269" s="4">
        <v>17.5</v>
      </c>
      <c r="AE1269" s="4">
        <v>28</v>
      </c>
      <c r="AF1269" s="5">
        <v>114.3</v>
      </c>
      <c r="AG1269" s="5">
        <v>6.5000000000000009</v>
      </c>
      <c r="AH1269" s="6" t="str">
        <f t="shared" si="286"/>
        <v>114.3 x 6.5</v>
      </c>
      <c r="AI1269" s="11" cm="1">
        <f t="array" ref="AI1269">_xll.DCEPropSectPipe(AF1269, AG1269, "Area")</f>
        <v>2201.3139723703698</v>
      </c>
      <c r="AJ1269" s="151" cm="1">
        <f t="array" ref="AJ1269">_xll.DCEPropSectPipe(AF1269, AG1269, "Ix")</f>
        <v>3209265.3722516391</v>
      </c>
      <c r="AK1269" s="151" cm="1">
        <f t="array" ref="AK1269">_xll.DCEPropSectPipe(AF1269, AG1269, "W")</f>
        <v>56155.124623825708</v>
      </c>
      <c r="AL1269" s="151" cm="1">
        <f t="array" ref="AL1269">_xll.DCEPropSectPipe(AF1269, AG1269, "Sx")</f>
        <v>37813.500833333332</v>
      </c>
      <c r="AM1269" s="11">
        <f>2*Cal!AG1269</f>
        <v>13.000000000000002</v>
      </c>
      <c r="AN1269" s="11">
        <f t="shared" si="287"/>
        <v>53.9</v>
      </c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B1269" s="5" t="s">
        <v>297</v>
      </c>
      <c r="BC1269" s="3">
        <v>-1345.7833584083987</v>
      </c>
      <c r="BD1269" s="3">
        <v>0</v>
      </c>
      <c r="BE1269" s="3">
        <v>19.190355695117866</v>
      </c>
      <c r="BF1269" s="3">
        <v>1.5977256160748103</v>
      </c>
      <c r="BG1269" s="3">
        <v>0</v>
      </c>
      <c r="BH1269" s="153">
        <f t="shared" si="288"/>
        <v>1.5977256160748103</v>
      </c>
      <c r="BI1269" s="153">
        <f t="shared" si="289"/>
        <v>19.190355695117866</v>
      </c>
      <c r="BJ1269" s="8">
        <f t="shared" si="290"/>
        <v>2.9112122411127421</v>
      </c>
      <c r="BK1269" s="8">
        <f t="shared" si="291"/>
        <v>0.13548571515725591</v>
      </c>
      <c r="BL1269" s="8">
        <f t="shared" si="292"/>
        <v>3.0466979562699978</v>
      </c>
      <c r="BM1269" s="8">
        <f t="shared" si="293"/>
        <v>0.14280178650125472</v>
      </c>
      <c r="BN1269" s="7" t="str">
        <f t="shared" si="294"/>
        <v>O/S</v>
      </c>
      <c r="BO1269" s="9">
        <f t="shared" si="295"/>
        <v>0.13548571515725594</v>
      </c>
      <c r="BP1269" s="7" t="str">
        <f t="shared" si="296"/>
        <v>OK</v>
      </c>
      <c r="BQ1269" s="11">
        <f t="shared" si="297"/>
        <v>8.2923076923076913</v>
      </c>
      <c r="BR1269" s="10" t="str">
        <f t="shared" si="298"/>
        <v>-</v>
      </c>
      <c r="BS1269" s="9" t="str" cm="1">
        <f t="array" ref="BS1269">IF(BQ1269&lt;$K$45,"-",IF(BC1269&lt;0,_xll.Dce_5575_1121_SigmaCr1(AN1269,AG1269,$B$23,$D$23),"-"))</f>
        <v>-</v>
      </c>
      <c r="BT1269" s="10">
        <f t="shared" si="299"/>
        <v>0</v>
      </c>
      <c r="BU1269" s="7" t="str">
        <f t="shared" si="300"/>
        <v>OK</v>
      </c>
    </row>
    <row r="1270" spans="27:73">
      <c r="AA1270" s="6" t="s">
        <v>282</v>
      </c>
      <c r="AB1270" s="5" t="s">
        <v>283</v>
      </c>
      <c r="AC1270" s="5" t="s">
        <v>285</v>
      </c>
      <c r="AD1270" s="4">
        <v>17.5</v>
      </c>
      <c r="AE1270" s="4">
        <v>28</v>
      </c>
      <c r="AF1270" s="5">
        <v>114.3</v>
      </c>
      <c r="AG1270" s="5">
        <v>6.5000000000000009</v>
      </c>
      <c r="AH1270" s="6" t="str">
        <f t="shared" si="286"/>
        <v>114.3 x 6.5</v>
      </c>
      <c r="AI1270" s="11" cm="1">
        <f t="array" ref="AI1270">_xll.DCEPropSectPipe(AF1270, AG1270, "Area")</f>
        <v>2201.3139723703698</v>
      </c>
      <c r="AJ1270" s="151" cm="1">
        <f t="array" ref="AJ1270">_xll.DCEPropSectPipe(AF1270, AG1270, "Ix")</f>
        <v>3209265.3722516391</v>
      </c>
      <c r="AK1270" s="151" cm="1">
        <f t="array" ref="AK1270">_xll.DCEPropSectPipe(AF1270, AG1270, "W")</f>
        <v>56155.124623825708</v>
      </c>
      <c r="AL1270" s="151" cm="1">
        <f t="array" ref="AL1270">_xll.DCEPropSectPipe(AF1270, AG1270, "Sx")</f>
        <v>37813.500833333332</v>
      </c>
      <c r="AM1270" s="11">
        <f>2*Cal!AG1270</f>
        <v>13.000000000000002</v>
      </c>
      <c r="AN1270" s="11">
        <f t="shared" si="287"/>
        <v>53.9</v>
      </c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B1270" s="5" t="s">
        <v>297</v>
      </c>
      <c r="BC1270" s="3">
        <v>-1345.7833584083985</v>
      </c>
      <c r="BD1270" s="3">
        <v>0</v>
      </c>
      <c r="BE1270" s="3">
        <v>-18.238160375959481</v>
      </c>
      <c r="BF1270" s="3">
        <v>1.5977256160750806</v>
      </c>
      <c r="BG1270" s="3">
        <v>0</v>
      </c>
      <c r="BH1270" s="153">
        <f t="shared" si="288"/>
        <v>1.5977256160750806</v>
      </c>
      <c r="BI1270" s="153">
        <f t="shared" si="289"/>
        <v>18.238160375959481</v>
      </c>
      <c r="BJ1270" s="8">
        <f t="shared" si="290"/>
        <v>2.9112122411127412</v>
      </c>
      <c r="BK1270" s="8">
        <f t="shared" si="291"/>
        <v>0.13548571515727884</v>
      </c>
      <c r="BL1270" s="8">
        <f t="shared" si="292"/>
        <v>3.04669795627002</v>
      </c>
      <c r="BM1270" s="8">
        <f t="shared" si="293"/>
        <v>0.13571618606558677</v>
      </c>
      <c r="BN1270" s="7" t="str">
        <f t="shared" si="294"/>
        <v>O/S</v>
      </c>
      <c r="BO1270" s="9">
        <f t="shared" si="295"/>
        <v>0.13548571515727886</v>
      </c>
      <c r="BP1270" s="7" t="str">
        <f t="shared" si="296"/>
        <v>OK</v>
      </c>
      <c r="BQ1270" s="11">
        <f t="shared" si="297"/>
        <v>8.2923076923076913</v>
      </c>
      <c r="BR1270" s="10" t="str">
        <f t="shared" si="298"/>
        <v>-</v>
      </c>
      <c r="BS1270" s="9" t="str" cm="1">
        <f t="array" ref="BS1270">IF(BQ1270&lt;$K$45,"-",IF(BC1270&lt;0,_xll.Dce_5575_1121_SigmaCr1(AN1270,AG1270,$B$23,$D$23),"-"))</f>
        <v>-</v>
      </c>
      <c r="BT1270" s="10">
        <f t="shared" si="299"/>
        <v>0</v>
      </c>
      <c r="BU1270" s="7" t="str">
        <f t="shared" si="300"/>
        <v>OK</v>
      </c>
    </row>
    <row r="1271" spans="27:73">
      <c r="AA1271" s="6" t="s">
        <v>282</v>
      </c>
      <c r="AB1271" s="5" t="s">
        <v>283</v>
      </c>
      <c r="AC1271" s="5" t="s">
        <v>285</v>
      </c>
      <c r="AD1271" s="4">
        <v>17.940000000000001</v>
      </c>
      <c r="AE1271" s="4">
        <v>28</v>
      </c>
      <c r="AF1271" s="5">
        <v>114.3</v>
      </c>
      <c r="AG1271" s="5">
        <v>6.5000000000000009</v>
      </c>
      <c r="AH1271" s="6" t="str">
        <f t="shared" si="286"/>
        <v>114.3 x 6.5</v>
      </c>
      <c r="AI1271" s="11" cm="1">
        <f t="array" ref="AI1271">_xll.DCEPropSectPipe(AF1271, AG1271, "Area")</f>
        <v>2201.3139723703698</v>
      </c>
      <c r="AJ1271" s="151" cm="1">
        <f t="array" ref="AJ1271">_xll.DCEPropSectPipe(AF1271, AG1271, "Ix")</f>
        <v>3209265.3722516391</v>
      </c>
      <c r="AK1271" s="151" cm="1">
        <f t="array" ref="AK1271">_xll.DCEPropSectPipe(AF1271, AG1271, "W")</f>
        <v>56155.124623825708</v>
      </c>
      <c r="AL1271" s="151" cm="1">
        <f t="array" ref="AL1271">_xll.DCEPropSectPipe(AF1271, AG1271, "Sx")</f>
        <v>37813.500833333332</v>
      </c>
      <c r="AM1271" s="11">
        <f>2*Cal!AG1271</f>
        <v>13.000000000000002</v>
      </c>
      <c r="AN1271" s="11">
        <f t="shared" si="287"/>
        <v>53.9</v>
      </c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B1271" s="5" t="s">
        <v>297</v>
      </c>
      <c r="BC1271" s="3">
        <v>-1345.7833584083985</v>
      </c>
      <c r="BD1271" s="3">
        <v>0</v>
      </c>
      <c r="BE1271" s="3">
        <v>-8.1903666825314225</v>
      </c>
      <c r="BF1271" s="3">
        <v>7.3789659101199643</v>
      </c>
      <c r="BG1271" s="3">
        <v>0</v>
      </c>
      <c r="BH1271" s="153">
        <f t="shared" si="288"/>
        <v>7.3789659101199643</v>
      </c>
      <c r="BI1271" s="153">
        <f t="shared" si="289"/>
        <v>8.1903666825314225</v>
      </c>
      <c r="BJ1271" s="8">
        <f t="shared" si="290"/>
        <v>2.9112122411127412</v>
      </c>
      <c r="BK1271" s="8">
        <f t="shared" si="291"/>
        <v>0.62572976448216644</v>
      </c>
      <c r="BL1271" s="8">
        <f t="shared" si="292"/>
        <v>3.5369420055949075</v>
      </c>
      <c r="BM1271" s="8">
        <f t="shared" si="293"/>
        <v>6.0947228542689004E-2</v>
      </c>
      <c r="BN1271" s="7" t="str">
        <f t="shared" si="294"/>
        <v>O/S</v>
      </c>
      <c r="BO1271" s="9">
        <f t="shared" si="295"/>
        <v>0.62572976448216655</v>
      </c>
      <c r="BP1271" s="7" t="str">
        <f t="shared" si="296"/>
        <v>OK</v>
      </c>
      <c r="BQ1271" s="11">
        <f t="shared" si="297"/>
        <v>8.2923076923076913</v>
      </c>
      <c r="BR1271" s="10" t="str">
        <f t="shared" si="298"/>
        <v>-</v>
      </c>
      <c r="BS1271" s="9" t="str" cm="1">
        <f t="array" ref="BS1271">IF(BQ1271&lt;$K$45,"-",IF(BC1271&lt;0,_xll.Dce_5575_1121_SigmaCr1(AN1271,AG1271,$B$23,$D$23),"-"))</f>
        <v>-</v>
      </c>
      <c r="BT1271" s="10">
        <f t="shared" si="299"/>
        <v>0</v>
      </c>
      <c r="BU1271" s="7" t="str">
        <f t="shared" si="300"/>
        <v>OK</v>
      </c>
    </row>
    <row r="1272" spans="27:73">
      <c r="AA1272" s="6" t="s">
        <v>282</v>
      </c>
      <c r="AB1272" s="5" t="s">
        <v>283</v>
      </c>
      <c r="AC1272" s="5" t="s">
        <v>285</v>
      </c>
      <c r="AD1272" s="4">
        <v>18.38</v>
      </c>
      <c r="AE1272" s="4">
        <v>28</v>
      </c>
      <c r="AF1272" s="5">
        <v>114.3</v>
      </c>
      <c r="AG1272" s="5">
        <v>6.5000000000000009</v>
      </c>
      <c r="AH1272" s="6" t="str">
        <f t="shared" si="286"/>
        <v>114.3 x 6.5</v>
      </c>
      <c r="AI1272" s="11" cm="1">
        <f t="array" ref="AI1272">_xll.DCEPropSectPipe(AF1272, AG1272, "Area")</f>
        <v>2201.3139723703698</v>
      </c>
      <c r="AJ1272" s="151" cm="1">
        <f t="array" ref="AJ1272">_xll.DCEPropSectPipe(AF1272, AG1272, "Ix")</f>
        <v>3209265.3722516391</v>
      </c>
      <c r="AK1272" s="151" cm="1">
        <f t="array" ref="AK1272">_xll.DCEPropSectPipe(AF1272, AG1272, "W")</f>
        <v>56155.124623825708</v>
      </c>
      <c r="AL1272" s="151" cm="1">
        <f t="array" ref="AL1272">_xll.DCEPropSectPipe(AF1272, AG1272, "Sx")</f>
        <v>37813.500833333332</v>
      </c>
      <c r="AM1272" s="11">
        <f>2*Cal!AG1272</f>
        <v>13.000000000000002</v>
      </c>
      <c r="AN1272" s="11">
        <f t="shared" si="287"/>
        <v>53.9</v>
      </c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B1272" s="5" t="s">
        <v>297</v>
      </c>
      <c r="BC1272" s="3">
        <v>-1345.7833584083985</v>
      </c>
      <c r="BD1272" s="3">
        <v>0</v>
      </c>
      <c r="BE1272" s="3">
        <v>1.857427010896636</v>
      </c>
      <c r="BF1272" s="3">
        <v>8.7642964632900746</v>
      </c>
      <c r="BG1272" s="3">
        <v>0</v>
      </c>
      <c r="BH1272" s="153">
        <f t="shared" si="288"/>
        <v>8.7642964632900746</v>
      </c>
      <c r="BI1272" s="153">
        <f t="shared" si="289"/>
        <v>1.857427010896636</v>
      </c>
      <c r="BJ1272" s="8">
        <f t="shared" si="290"/>
        <v>2.9112122411127412</v>
      </c>
      <c r="BK1272" s="8">
        <f t="shared" si="291"/>
        <v>0.74320456668666524</v>
      </c>
      <c r="BL1272" s="8">
        <f t="shared" si="292"/>
        <v>3.6544168077994064</v>
      </c>
      <c r="BM1272" s="8">
        <f t="shared" si="293"/>
        <v>1.3821728980208774E-2</v>
      </c>
      <c r="BN1272" s="7" t="str">
        <f t="shared" si="294"/>
        <v>O/S</v>
      </c>
      <c r="BO1272" s="9">
        <f t="shared" si="295"/>
        <v>0.74320456668666535</v>
      </c>
      <c r="BP1272" s="7" t="str">
        <f t="shared" si="296"/>
        <v>OK</v>
      </c>
      <c r="BQ1272" s="11">
        <f t="shared" si="297"/>
        <v>8.2923076923076913</v>
      </c>
      <c r="BR1272" s="10" t="str">
        <f t="shared" si="298"/>
        <v>-</v>
      </c>
      <c r="BS1272" s="9" t="str" cm="1">
        <f t="array" ref="BS1272">IF(BQ1272&lt;$K$45,"-",IF(BC1272&lt;0,_xll.Dce_5575_1121_SigmaCr1(AN1272,AG1272,$B$23,$D$23),"-"))</f>
        <v>-</v>
      </c>
      <c r="BT1272" s="10">
        <f t="shared" si="299"/>
        <v>0</v>
      </c>
      <c r="BU1272" s="7" t="str">
        <f t="shared" si="300"/>
        <v>OK</v>
      </c>
    </row>
    <row r="1273" spans="27:73">
      <c r="AA1273" s="6" t="s">
        <v>282</v>
      </c>
      <c r="AB1273" s="5" t="s">
        <v>283</v>
      </c>
      <c r="AC1273" s="5" t="s">
        <v>285</v>
      </c>
      <c r="AD1273" s="4">
        <v>18.809999999999999</v>
      </c>
      <c r="AE1273" s="4">
        <v>28</v>
      </c>
      <c r="AF1273" s="5">
        <v>114.3</v>
      </c>
      <c r="AG1273" s="5">
        <v>6.5000000000000009</v>
      </c>
      <c r="AH1273" s="6" t="str">
        <f t="shared" si="286"/>
        <v>114.3 x 6.5</v>
      </c>
      <c r="AI1273" s="11" cm="1">
        <f t="array" ref="AI1273">_xll.DCEPropSectPipe(AF1273, AG1273, "Area")</f>
        <v>2201.3139723703698</v>
      </c>
      <c r="AJ1273" s="151" cm="1">
        <f t="array" ref="AJ1273">_xll.DCEPropSectPipe(AF1273, AG1273, "Ix")</f>
        <v>3209265.3722516391</v>
      </c>
      <c r="AK1273" s="151" cm="1">
        <f t="array" ref="AK1273">_xll.DCEPropSectPipe(AF1273, AG1273, "W")</f>
        <v>56155.124623825708</v>
      </c>
      <c r="AL1273" s="151" cm="1">
        <f t="array" ref="AL1273">_xll.DCEPropSectPipe(AF1273, AG1273, "Sx")</f>
        <v>37813.500833333332</v>
      </c>
      <c r="AM1273" s="11">
        <f>2*Cal!AG1273</f>
        <v>13.000000000000002</v>
      </c>
      <c r="AN1273" s="11">
        <f t="shared" si="287"/>
        <v>53.9</v>
      </c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B1273" s="5" t="s">
        <v>297</v>
      </c>
      <c r="BC1273" s="3">
        <v>-1345.7833584083985</v>
      </c>
      <c r="BD1273" s="3">
        <v>0</v>
      </c>
      <c r="BE1273" s="3">
        <v>11.905220704324694</v>
      </c>
      <c r="BF1273" s="3">
        <v>5.7537172755854078</v>
      </c>
      <c r="BG1273" s="3">
        <v>0</v>
      </c>
      <c r="BH1273" s="153">
        <f t="shared" si="288"/>
        <v>5.7537172755854078</v>
      </c>
      <c r="BI1273" s="153">
        <f t="shared" si="289"/>
        <v>11.905220704324694</v>
      </c>
      <c r="BJ1273" s="8">
        <f t="shared" si="290"/>
        <v>2.9112122411127412</v>
      </c>
      <c r="BK1273" s="8">
        <f t="shared" si="291"/>
        <v>0.48791012177077492</v>
      </c>
      <c r="BL1273" s="8">
        <f t="shared" si="292"/>
        <v>3.3991223628835163</v>
      </c>
      <c r="BM1273" s="8">
        <f t="shared" si="293"/>
        <v>8.8590686503106558E-2</v>
      </c>
      <c r="BN1273" s="7" t="str">
        <f t="shared" si="294"/>
        <v>O/S</v>
      </c>
      <c r="BO1273" s="9">
        <f t="shared" si="295"/>
        <v>0.48791012177077503</v>
      </c>
      <c r="BP1273" s="7" t="str">
        <f t="shared" si="296"/>
        <v>OK</v>
      </c>
      <c r="BQ1273" s="11">
        <f t="shared" si="297"/>
        <v>8.2923076923076913</v>
      </c>
      <c r="BR1273" s="10" t="str">
        <f t="shared" si="298"/>
        <v>-</v>
      </c>
      <c r="BS1273" s="9" t="str" cm="1">
        <f t="array" ref="BS1273">IF(BQ1273&lt;$K$45,"-",IF(BC1273&lt;0,_xll.Dce_5575_1121_SigmaCr1(AN1273,AG1273,$B$23,$D$23),"-"))</f>
        <v>-</v>
      </c>
      <c r="BT1273" s="10">
        <f t="shared" si="299"/>
        <v>0</v>
      </c>
      <c r="BU1273" s="7" t="str">
        <f t="shared" si="300"/>
        <v>OK</v>
      </c>
    </row>
    <row r="1274" spans="27:73">
      <c r="AA1274" s="6" t="s">
        <v>282</v>
      </c>
      <c r="AB1274" s="5" t="s">
        <v>283</v>
      </c>
      <c r="AC1274" s="5" t="s">
        <v>285</v>
      </c>
      <c r="AD1274" s="4">
        <v>19.25</v>
      </c>
      <c r="AE1274" s="4">
        <v>28</v>
      </c>
      <c r="AF1274" s="5">
        <v>114.3</v>
      </c>
      <c r="AG1274" s="5">
        <v>6.5000000000000009</v>
      </c>
      <c r="AH1274" s="6" t="str">
        <f t="shared" si="286"/>
        <v>114.3 x 6.5</v>
      </c>
      <c r="AI1274" s="11" cm="1">
        <f t="array" ref="AI1274">_xll.DCEPropSectPipe(AF1274, AG1274, "Area")</f>
        <v>2201.3139723703698</v>
      </c>
      <c r="AJ1274" s="151" cm="1">
        <f t="array" ref="AJ1274">_xll.DCEPropSectPipe(AF1274, AG1274, "Ix")</f>
        <v>3209265.3722516391</v>
      </c>
      <c r="AK1274" s="151" cm="1">
        <f t="array" ref="AK1274">_xll.DCEPropSectPipe(AF1274, AG1274, "W")</f>
        <v>56155.124623825708</v>
      </c>
      <c r="AL1274" s="151" cm="1">
        <f t="array" ref="AL1274">_xll.DCEPropSectPipe(AF1274, AG1274, "Sx")</f>
        <v>37813.500833333332</v>
      </c>
      <c r="AM1274" s="11">
        <f>2*Cal!AG1274</f>
        <v>13.000000000000002</v>
      </c>
      <c r="AN1274" s="11">
        <f t="shared" si="287"/>
        <v>53.9</v>
      </c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B1274" s="5" t="s">
        <v>297</v>
      </c>
      <c r="BC1274" s="3">
        <v>-1345.7833584083985</v>
      </c>
      <c r="BD1274" s="3">
        <v>0</v>
      </c>
      <c r="BE1274" s="3">
        <v>21.953014397752753</v>
      </c>
      <c r="BF1274" s="3">
        <v>-1.6527716529940335</v>
      </c>
      <c r="BG1274" s="3">
        <v>0</v>
      </c>
      <c r="BH1274" s="153">
        <f t="shared" si="288"/>
        <v>1.6527716529940335</v>
      </c>
      <c r="BI1274" s="153">
        <f t="shared" si="289"/>
        <v>21.953014397752753</v>
      </c>
      <c r="BJ1274" s="8">
        <f t="shared" si="290"/>
        <v>2.9112122411127412</v>
      </c>
      <c r="BK1274" s="8">
        <f t="shared" si="291"/>
        <v>0.14015357026550404</v>
      </c>
      <c r="BL1274" s="8">
        <f t="shared" si="292"/>
        <v>3.0513658113782451</v>
      </c>
      <c r="BM1274" s="8">
        <f t="shared" si="293"/>
        <v>0.16335964402600434</v>
      </c>
      <c r="BN1274" s="7" t="str">
        <f t="shared" si="294"/>
        <v>O/S</v>
      </c>
      <c r="BO1274" s="9">
        <f t="shared" si="295"/>
        <v>0.14015357026550404</v>
      </c>
      <c r="BP1274" s="7" t="str">
        <f t="shared" si="296"/>
        <v>OK</v>
      </c>
      <c r="BQ1274" s="11">
        <f t="shared" si="297"/>
        <v>8.2923076923076913</v>
      </c>
      <c r="BR1274" s="10" t="str">
        <f t="shared" si="298"/>
        <v>-</v>
      </c>
      <c r="BS1274" s="9" t="str" cm="1">
        <f t="array" ref="BS1274">IF(BQ1274&lt;$K$45,"-",IF(BC1274&lt;0,_xll.Dce_5575_1121_SigmaCr1(AN1274,AG1274,$B$23,$D$23),"-"))</f>
        <v>-</v>
      </c>
      <c r="BT1274" s="10">
        <f t="shared" si="299"/>
        <v>0</v>
      </c>
      <c r="BU1274" s="7" t="str">
        <f t="shared" si="300"/>
        <v>OK</v>
      </c>
    </row>
    <row r="1275" spans="27:73">
      <c r="AA1275" s="6" t="s">
        <v>282</v>
      </c>
      <c r="AB1275" s="5" t="s">
        <v>283</v>
      </c>
      <c r="AC1275" s="5" t="s">
        <v>285</v>
      </c>
      <c r="AD1275" s="4">
        <v>19.25</v>
      </c>
      <c r="AE1275" s="4">
        <v>28</v>
      </c>
      <c r="AF1275" s="5">
        <v>114.3</v>
      </c>
      <c r="AG1275" s="5">
        <v>6.5000000000000009</v>
      </c>
      <c r="AH1275" s="6" t="str">
        <f t="shared" si="286"/>
        <v>114.3 x 6.5</v>
      </c>
      <c r="AI1275" s="11" cm="1">
        <f t="array" ref="AI1275">_xll.DCEPropSectPipe(AF1275, AG1275, "Area")</f>
        <v>2201.3139723703698</v>
      </c>
      <c r="AJ1275" s="151" cm="1">
        <f t="array" ref="AJ1275">_xll.DCEPropSectPipe(AF1275, AG1275, "Ix")</f>
        <v>3209265.3722516391</v>
      </c>
      <c r="AK1275" s="151" cm="1">
        <f t="array" ref="AK1275">_xll.DCEPropSectPipe(AF1275, AG1275, "W")</f>
        <v>56155.124623825708</v>
      </c>
      <c r="AL1275" s="151" cm="1">
        <f t="array" ref="AL1275">_xll.DCEPropSectPipe(AF1275, AG1275, "Sx")</f>
        <v>37813.500833333332</v>
      </c>
      <c r="AM1275" s="11">
        <f>2*Cal!AG1275</f>
        <v>13.000000000000002</v>
      </c>
      <c r="AN1275" s="11">
        <f t="shared" si="287"/>
        <v>53.9</v>
      </c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B1275" s="5" t="s">
        <v>297</v>
      </c>
      <c r="BC1275" s="3">
        <v>-743.43443659484751</v>
      </c>
      <c r="BD1275" s="3">
        <v>0</v>
      </c>
      <c r="BE1275" s="3">
        <v>-20.504569219803209</v>
      </c>
      <c r="BF1275" s="3">
        <v>-1.6527716529945196</v>
      </c>
      <c r="BG1275" s="3">
        <v>0</v>
      </c>
      <c r="BH1275" s="153">
        <f t="shared" si="288"/>
        <v>1.6527716529945196</v>
      </c>
      <c r="BI1275" s="153">
        <f t="shared" si="289"/>
        <v>20.504569219803209</v>
      </c>
      <c r="BJ1275" s="8">
        <f t="shared" si="290"/>
        <v>1.6082049304275063</v>
      </c>
      <c r="BK1275" s="8">
        <f t="shared" si="291"/>
        <v>0.14015357026554526</v>
      </c>
      <c r="BL1275" s="8">
        <f t="shared" si="292"/>
        <v>1.7483585006930515</v>
      </c>
      <c r="BM1275" s="8">
        <f t="shared" si="293"/>
        <v>0.15258128419013406</v>
      </c>
      <c r="BN1275" s="7" t="str">
        <f t="shared" si="294"/>
        <v>O/S</v>
      </c>
      <c r="BO1275" s="9">
        <f t="shared" si="295"/>
        <v>0.14015357026554529</v>
      </c>
      <c r="BP1275" s="7" t="str">
        <f t="shared" si="296"/>
        <v>OK</v>
      </c>
      <c r="BQ1275" s="11">
        <f t="shared" si="297"/>
        <v>8.2923076923076913</v>
      </c>
      <c r="BR1275" s="10" t="str">
        <f t="shared" si="298"/>
        <v>-</v>
      </c>
      <c r="BS1275" s="9" t="str" cm="1">
        <f t="array" ref="BS1275">IF(BQ1275&lt;$K$45,"-",IF(BC1275&lt;0,_xll.Dce_5575_1121_SigmaCr1(AN1275,AG1275,$B$23,$D$23),"-"))</f>
        <v>-</v>
      </c>
      <c r="BT1275" s="10">
        <f t="shared" si="299"/>
        <v>0</v>
      </c>
      <c r="BU1275" s="7" t="str">
        <f t="shared" si="300"/>
        <v>OK</v>
      </c>
    </row>
    <row r="1276" spans="27:73">
      <c r="AA1276" s="6" t="s">
        <v>282</v>
      </c>
      <c r="AB1276" s="5" t="s">
        <v>283</v>
      </c>
      <c r="AC1276" s="5" t="s">
        <v>285</v>
      </c>
      <c r="AD1276" s="4">
        <v>19.690000000000001</v>
      </c>
      <c r="AE1276" s="4">
        <v>28</v>
      </c>
      <c r="AF1276" s="5">
        <v>114.3</v>
      </c>
      <c r="AG1276" s="5">
        <v>6.5000000000000009</v>
      </c>
      <c r="AH1276" s="6" t="str">
        <f t="shared" si="286"/>
        <v>114.3 x 6.5</v>
      </c>
      <c r="AI1276" s="11" cm="1">
        <f t="array" ref="AI1276">_xll.DCEPropSectPipe(AF1276, AG1276, "Area")</f>
        <v>2201.3139723703698</v>
      </c>
      <c r="AJ1276" s="151" cm="1">
        <f t="array" ref="AJ1276">_xll.DCEPropSectPipe(AF1276, AG1276, "Ix")</f>
        <v>3209265.3722516391</v>
      </c>
      <c r="AK1276" s="151" cm="1">
        <f t="array" ref="AK1276">_xll.DCEPropSectPipe(AF1276, AG1276, "W")</f>
        <v>56155.124623825708</v>
      </c>
      <c r="AL1276" s="151" cm="1">
        <f t="array" ref="AL1276">_xll.DCEPropSectPipe(AF1276, AG1276, "Sx")</f>
        <v>37813.500833333332</v>
      </c>
      <c r="AM1276" s="11">
        <f>2*Cal!AG1276</f>
        <v>13.000000000000002</v>
      </c>
      <c r="AN1276" s="11">
        <f t="shared" si="287"/>
        <v>53.9</v>
      </c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B1276" s="5" t="s">
        <v>297</v>
      </c>
      <c r="BC1276" s="3">
        <v>-743.43443659484751</v>
      </c>
      <c r="BD1276" s="3">
        <v>0</v>
      </c>
      <c r="BE1276" s="3">
        <v>-10.456775526375147</v>
      </c>
      <c r="BF1276" s="3">
        <v>5.1200225102319949</v>
      </c>
      <c r="BG1276" s="3">
        <v>0</v>
      </c>
      <c r="BH1276" s="153">
        <f t="shared" si="288"/>
        <v>5.1200225102319949</v>
      </c>
      <c r="BI1276" s="153">
        <f t="shared" si="289"/>
        <v>10.456775526375147</v>
      </c>
      <c r="BJ1276" s="8">
        <f t="shared" si="290"/>
        <v>1.6082049304275063</v>
      </c>
      <c r="BK1276" s="8">
        <f t="shared" si="291"/>
        <v>0.43417336771769571</v>
      </c>
      <c r="BL1276" s="8">
        <f t="shared" si="292"/>
        <v>2.0423782981452021</v>
      </c>
      <c r="BM1276" s="8">
        <f t="shared" si="293"/>
        <v>7.7812326667236253E-2</v>
      </c>
      <c r="BN1276" s="7" t="str">
        <f t="shared" si="294"/>
        <v>O/S</v>
      </c>
      <c r="BO1276" s="9">
        <f t="shared" si="295"/>
        <v>0.43417336771769577</v>
      </c>
      <c r="BP1276" s="7" t="str">
        <f t="shared" si="296"/>
        <v>OK</v>
      </c>
      <c r="BQ1276" s="11">
        <f t="shared" si="297"/>
        <v>8.2923076923076913</v>
      </c>
      <c r="BR1276" s="10" t="str">
        <f t="shared" si="298"/>
        <v>-</v>
      </c>
      <c r="BS1276" s="9" t="str" cm="1">
        <f t="array" ref="BS1276">IF(BQ1276&lt;$K$45,"-",IF(BC1276&lt;0,_xll.Dce_5575_1121_SigmaCr1(AN1276,AG1276,$B$23,$D$23),"-"))</f>
        <v>-</v>
      </c>
      <c r="BT1276" s="10">
        <f t="shared" si="299"/>
        <v>0</v>
      </c>
      <c r="BU1276" s="7" t="str">
        <f t="shared" si="300"/>
        <v>OK</v>
      </c>
    </row>
    <row r="1277" spans="27:73">
      <c r="AA1277" s="6" t="s">
        <v>282</v>
      </c>
      <c r="AB1277" s="5" t="s">
        <v>283</v>
      </c>
      <c r="AC1277" s="5" t="s">
        <v>285</v>
      </c>
      <c r="AD1277" s="4">
        <v>20.12</v>
      </c>
      <c r="AE1277" s="4">
        <v>28</v>
      </c>
      <c r="AF1277" s="5">
        <v>114.3</v>
      </c>
      <c r="AG1277" s="5">
        <v>6.5000000000000009</v>
      </c>
      <c r="AH1277" s="6" t="str">
        <f t="shared" si="286"/>
        <v>114.3 x 6.5</v>
      </c>
      <c r="AI1277" s="11" cm="1">
        <f t="array" ref="AI1277">_xll.DCEPropSectPipe(AF1277, AG1277, "Area")</f>
        <v>2201.3139723703698</v>
      </c>
      <c r="AJ1277" s="151" cm="1">
        <f t="array" ref="AJ1277">_xll.DCEPropSectPipe(AF1277, AG1277, "Ix")</f>
        <v>3209265.3722516391</v>
      </c>
      <c r="AK1277" s="151" cm="1">
        <f t="array" ref="AK1277">_xll.DCEPropSectPipe(AF1277, AG1277, "W")</f>
        <v>56155.124623825708</v>
      </c>
      <c r="AL1277" s="151" cm="1">
        <f t="array" ref="AL1277">_xll.DCEPropSectPipe(AF1277, AG1277, "Sx")</f>
        <v>37813.500833333332</v>
      </c>
      <c r="AM1277" s="11">
        <f>2*Cal!AG1277</f>
        <v>13.000000000000002</v>
      </c>
      <c r="AN1277" s="11">
        <f t="shared" si="287"/>
        <v>53.9</v>
      </c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B1277" s="5" t="s">
        <v>297</v>
      </c>
      <c r="BC1277" s="3">
        <v>-743.43443659484751</v>
      </c>
      <c r="BD1277" s="3">
        <v>0</v>
      </c>
      <c r="BE1277" s="3">
        <v>-0.40898183294708812</v>
      </c>
      <c r="BF1277" s="3">
        <v>7.4969069325837321</v>
      </c>
      <c r="BG1277" s="3">
        <v>0</v>
      </c>
      <c r="BH1277" s="153">
        <f t="shared" si="288"/>
        <v>7.4969069325837321</v>
      </c>
      <c r="BI1277" s="153">
        <f t="shared" si="289"/>
        <v>0.40898183294708812</v>
      </c>
      <c r="BJ1277" s="8">
        <f t="shared" si="290"/>
        <v>1.6082049304275063</v>
      </c>
      <c r="BK1277" s="8">
        <f t="shared" si="291"/>
        <v>0.63573105858054768</v>
      </c>
      <c r="BL1277" s="8">
        <f t="shared" si="292"/>
        <v>2.2439359890080541</v>
      </c>
      <c r="BM1277" s="8">
        <f t="shared" si="293"/>
        <v>3.043369144338478E-3</v>
      </c>
      <c r="BN1277" s="7" t="str">
        <f t="shared" si="294"/>
        <v>O/S</v>
      </c>
      <c r="BO1277" s="9">
        <f t="shared" si="295"/>
        <v>0.63573105858054779</v>
      </c>
      <c r="BP1277" s="7" t="str">
        <f t="shared" si="296"/>
        <v>OK</v>
      </c>
      <c r="BQ1277" s="11">
        <f t="shared" si="297"/>
        <v>8.2923076923076913</v>
      </c>
      <c r="BR1277" s="10" t="str">
        <f t="shared" si="298"/>
        <v>-</v>
      </c>
      <c r="BS1277" s="9" t="str" cm="1">
        <f t="array" ref="BS1277">IF(BQ1277&lt;$K$45,"-",IF(BC1277&lt;0,_xll.Dce_5575_1121_SigmaCr1(AN1277,AG1277,$B$23,$D$23),"-"))</f>
        <v>-</v>
      </c>
      <c r="BT1277" s="10">
        <f t="shared" si="299"/>
        <v>0</v>
      </c>
      <c r="BU1277" s="7" t="str">
        <f t="shared" si="300"/>
        <v>OK</v>
      </c>
    </row>
    <row r="1278" spans="27:73">
      <c r="AA1278" s="6" t="s">
        <v>282</v>
      </c>
      <c r="AB1278" s="5" t="s">
        <v>283</v>
      </c>
      <c r="AC1278" s="5" t="s">
        <v>285</v>
      </c>
      <c r="AD1278" s="4">
        <v>20.56</v>
      </c>
      <c r="AE1278" s="4">
        <v>28</v>
      </c>
      <c r="AF1278" s="5">
        <v>114.3</v>
      </c>
      <c r="AG1278" s="5">
        <v>6.5000000000000009</v>
      </c>
      <c r="AH1278" s="6" t="str">
        <f t="shared" si="286"/>
        <v>114.3 x 6.5</v>
      </c>
      <c r="AI1278" s="11" cm="1">
        <f t="array" ref="AI1278">_xll.DCEPropSectPipe(AF1278, AG1278, "Area")</f>
        <v>2201.3139723703698</v>
      </c>
      <c r="AJ1278" s="151" cm="1">
        <f t="array" ref="AJ1278">_xll.DCEPropSectPipe(AF1278, AG1278, "Ix")</f>
        <v>3209265.3722516391</v>
      </c>
      <c r="AK1278" s="151" cm="1">
        <f t="array" ref="AK1278">_xll.DCEPropSectPipe(AF1278, AG1278, "W")</f>
        <v>56155.124623825708</v>
      </c>
      <c r="AL1278" s="151" cm="1">
        <f t="array" ref="AL1278">_xll.DCEPropSectPipe(AF1278, AG1278, "Sx")</f>
        <v>37813.500833333332</v>
      </c>
      <c r="AM1278" s="11">
        <f>2*Cal!AG1278</f>
        <v>13.000000000000002</v>
      </c>
      <c r="AN1278" s="11">
        <f t="shared" si="287"/>
        <v>53.9</v>
      </c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B1278" s="5" t="s">
        <v>297</v>
      </c>
      <c r="BC1278" s="3">
        <v>-743.43443659484751</v>
      </c>
      <c r="BD1278" s="3">
        <v>0</v>
      </c>
      <c r="BE1278" s="3">
        <v>9.6388118604809723</v>
      </c>
      <c r="BF1278" s="3">
        <v>5.4778816140606956</v>
      </c>
      <c r="BG1278" s="3">
        <v>0</v>
      </c>
      <c r="BH1278" s="153">
        <f t="shared" si="288"/>
        <v>5.4778816140606956</v>
      </c>
      <c r="BI1278" s="153">
        <f t="shared" si="289"/>
        <v>9.6388118604809723</v>
      </c>
      <c r="BJ1278" s="8">
        <f t="shared" si="290"/>
        <v>1.6082049304275063</v>
      </c>
      <c r="BK1278" s="8">
        <f t="shared" si="291"/>
        <v>0.46451950232301081</v>
      </c>
      <c r="BL1278" s="8">
        <f t="shared" si="292"/>
        <v>2.0727244327505172</v>
      </c>
      <c r="BM1278" s="8">
        <f t="shared" si="293"/>
        <v>7.1725588378559316E-2</v>
      </c>
      <c r="BN1278" s="7" t="str">
        <f t="shared" si="294"/>
        <v>O/S</v>
      </c>
      <c r="BO1278" s="9">
        <f t="shared" si="295"/>
        <v>0.46451950232301087</v>
      </c>
      <c r="BP1278" s="7" t="str">
        <f t="shared" si="296"/>
        <v>OK</v>
      </c>
      <c r="BQ1278" s="11">
        <f t="shared" si="297"/>
        <v>8.2923076923076913</v>
      </c>
      <c r="BR1278" s="10" t="str">
        <f t="shared" si="298"/>
        <v>-</v>
      </c>
      <c r="BS1278" s="9" t="str" cm="1">
        <f t="array" ref="BS1278">IF(BQ1278&lt;$K$45,"-",IF(BC1278&lt;0,_xll.Dce_5575_1121_SigmaCr1(AN1278,AG1278,$B$23,$D$23),"-"))</f>
        <v>-</v>
      </c>
      <c r="BT1278" s="10">
        <f t="shared" si="299"/>
        <v>0</v>
      </c>
      <c r="BU1278" s="7" t="str">
        <f t="shared" si="300"/>
        <v>OK</v>
      </c>
    </row>
    <row r="1279" spans="27:73">
      <c r="AA1279" s="6" t="s">
        <v>282</v>
      </c>
      <c r="AB1279" s="5" t="s">
        <v>283</v>
      </c>
      <c r="AC1279" s="5" t="s">
        <v>285</v>
      </c>
      <c r="AD1279" s="4">
        <v>21</v>
      </c>
      <c r="AE1279" s="4">
        <v>28</v>
      </c>
      <c r="AF1279" s="5">
        <v>114.3</v>
      </c>
      <c r="AG1279" s="5">
        <v>6.5000000000000009</v>
      </c>
      <c r="AH1279" s="6" t="str">
        <f t="shared" si="286"/>
        <v>114.3 x 6.5</v>
      </c>
      <c r="AI1279" s="11" cm="1">
        <f t="array" ref="AI1279">_xll.DCEPropSectPipe(AF1279, AG1279, "Area")</f>
        <v>2201.3139723703698</v>
      </c>
      <c r="AJ1279" s="151" cm="1">
        <f t="array" ref="AJ1279">_xll.DCEPropSectPipe(AF1279, AG1279, "Ix")</f>
        <v>3209265.3722516391</v>
      </c>
      <c r="AK1279" s="151" cm="1">
        <f t="array" ref="AK1279">_xll.DCEPropSectPipe(AF1279, AG1279, "W")</f>
        <v>56155.124623825708</v>
      </c>
      <c r="AL1279" s="151" cm="1">
        <f t="array" ref="AL1279">_xll.DCEPropSectPipe(AF1279, AG1279, "Sx")</f>
        <v>37813.500833333332</v>
      </c>
      <c r="AM1279" s="11">
        <f>2*Cal!AG1279</f>
        <v>13.000000000000002</v>
      </c>
      <c r="AN1279" s="11">
        <f t="shared" si="287"/>
        <v>53.9</v>
      </c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B1279" s="5" t="s">
        <v>297</v>
      </c>
      <c r="BC1279" s="3">
        <v>-743.43443659484751</v>
      </c>
      <c r="BD1279" s="3">
        <v>0</v>
      </c>
      <c r="BE1279" s="3">
        <v>19.686605553909029</v>
      </c>
      <c r="BF1279" s="3">
        <v>-0.93705344533711676</v>
      </c>
      <c r="BG1279" s="3">
        <v>0</v>
      </c>
      <c r="BH1279" s="153">
        <f t="shared" si="288"/>
        <v>0.93705344533711676</v>
      </c>
      <c r="BI1279" s="153">
        <f t="shared" si="289"/>
        <v>19.686605553909029</v>
      </c>
      <c r="BJ1279" s="8">
        <f t="shared" si="290"/>
        <v>1.6082049304275063</v>
      </c>
      <c r="BK1279" s="8">
        <f t="shared" si="291"/>
        <v>7.9461301054914904E-2</v>
      </c>
      <c r="BL1279" s="8">
        <f t="shared" si="292"/>
        <v>1.6876662314824213</v>
      </c>
      <c r="BM1279" s="8">
        <f t="shared" si="293"/>
        <v>0.14649454590145708</v>
      </c>
      <c r="BN1279" s="7" t="str">
        <f t="shared" si="294"/>
        <v>O/S</v>
      </c>
      <c r="BO1279" s="9">
        <f t="shared" si="295"/>
        <v>7.9461301054914918E-2</v>
      </c>
      <c r="BP1279" s="7" t="str">
        <f t="shared" si="296"/>
        <v>OK</v>
      </c>
      <c r="BQ1279" s="11">
        <f t="shared" si="297"/>
        <v>8.2923076923076913</v>
      </c>
      <c r="BR1279" s="10" t="str">
        <f t="shared" si="298"/>
        <v>-</v>
      </c>
      <c r="BS1279" s="9" t="str" cm="1">
        <f t="array" ref="BS1279">IF(BQ1279&lt;$K$45,"-",IF(BC1279&lt;0,_xll.Dce_5575_1121_SigmaCr1(AN1279,AG1279,$B$23,$D$23),"-"))</f>
        <v>-</v>
      </c>
      <c r="BT1279" s="10">
        <f t="shared" si="299"/>
        <v>0</v>
      </c>
      <c r="BU1279" s="7" t="str">
        <f t="shared" si="300"/>
        <v>OK</v>
      </c>
    </row>
    <row r="1280" spans="27:73">
      <c r="AA1280" s="6" t="s">
        <v>282</v>
      </c>
      <c r="AB1280" s="5" t="s">
        <v>283</v>
      </c>
      <c r="AC1280" s="5" t="s">
        <v>285</v>
      </c>
      <c r="AD1280" s="4">
        <v>21</v>
      </c>
      <c r="AE1280" s="4">
        <v>28</v>
      </c>
      <c r="AF1280" s="5">
        <v>114.3</v>
      </c>
      <c r="AG1280" s="5">
        <v>6.5000000000000009</v>
      </c>
      <c r="AH1280" s="6" t="str">
        <f t="shared" si="286"/>
        <v>114.3 x 6.5</v>
      </c>
      <c r="AI1280" s="11" cm="1">
        <f t="array" ref="AI1280">_xll.DCEPropSectPipe(AF1280, AG1280, "Area")</f>
        <v>2201.3139723703698</v>
      </c>
      <c r="AJ1280" s="151" cm="1">
        <f t="array" ref="AJ1280">_xll.DCEPropSectPipe(AF1280, AG1280, "Ix")</f>
        <v>3209265.3722516391</v>
      </c>
      <c r="AK1280" s="151" cm="1">
        <f t="array" ref="AK1280">_xll.DCEPropSectPipe(AF1280, AG1280, "W")</f>
        <v>56155.124623825708</v>
      </c>
      <c r="AL1280" s="151" cm="1">
        <f t="array" ref="AL1280">_xll.DCEPropSectPipe(AF1280, AG1280, "Sx")</f>
        <v>37813.500833333332</v>
      </c>
      <c r="AM1280" s="11">
        <f>2*Cal!AG1280</f>
        <v>13.000000000000002</v>
      </c>
      <c r="AN1280" s="11">
        <f t="shared" si="287"/>
        <v>53.9</v>
      </c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B1280" s="5" t="s">
        <v>297</v>
      </c>
      <c r="BC1280" s="3">
        <v>-743.4344365948491</v>
      </c>
      <c r="BD1280" s="3">
        <v>0</v>
      </c>
      <c r="BE1280" s="3">
        <v>-17.833838581724901</v>
      </c>
      <c r="BF1280" s="3">
        <v>-0.93705344533741375</v>
      </c>
      <c r="BG1280" s="3">
        <v>0</v>
      </c>
      <c r="BH1280" s="153">
        <f t="shared" si="288"/>
        <v>0.93705344533741375</v>
      </c>
      <c r="BI1280" s="153">
        <f t="shared" si="289"/>
        <v>17.833838581724901</v>
      </c>
      <c r="BJ1280" s="8">
        <f t="shared" si="290"/>
        <v>1.6082049304275099</v>
      </c>
      <c r="BK1280" s="8">
        <f t="shared" si="291"/>
        <v>7.9461301054940078E-2</v>
      </c>
      <c r="BL1280" s="8">
        <f t="shared" si="292"/>
        <v>1.68766623148245</v>
      </c>
      <c r="BM1280" s="8">
        <f t="shared" si="293"/>
        <v>0.13270749381123842</v>
      </c>
      <c r="BN1280" s="7" t="str">
        <f t="shared" si="294"/>
        <v>O/S</v>
      </c>
      <c r="BO1280" s="9">
        <f t="shared" si="295"/>
        <v>7.9461301054940092E-2</v>
      </c>
      <c r="BP1280" s="7" t="str">
        <f t="shared" si="296"/>
        <v>OK</v>
      </c>
      <c r="BQ1280" s="11">
        <f t="shared" si="297"/>
        <v>8.2923076923076913</v>
      </c>
      <c r="BR1280" s="10" t="str">
        <f t="shared" si="298"/>
        <v>-</v>
      </c>
      <c r="BS1280" s="9" t="str" cm="1">
        <f t="array" ref="BS1280">IF(BQ1280&lt;$K$45,"-",IF(BC1280&lt;0,_xll.Dce_5575_1121_SigmaCr1(AN1280,AG1280,$B$23,$D$23),"-"))</f>
        <v>-</v>
      </c>
      <c r="BT1280" s="10">
        <f t="shared" si="299"/>
        <v>0</v>
      </c>
      <c r="BU1280" s="7" t="str">
        <f t="shared" si="300"/>
        <v>OK</v>
      </c>
    </row>
    <row r="1281" spans="27:73">
      <c r="AA1281" s="6" t="s">
        <v>282</v>
      </c>
      <c r="AB1281" s="5" t="s">
        <v>283</v>
      </c>
      <c r="AC1281" s="5" t="s">
        <v>285</v>
      </c>
      <c r="AD1281" s="4">
        <v>21.44</v>
      </c>
      <c r="AE1281" s="4">
        <v>28</v>
      </c>
      <c r="AF1281" s="5">
        <v>114.3</v>
      </c>
      <c r="AG1281" s="5">
        <v>6.5000000000000009</v>
      </c>
      <c r="AH1281" s="6" t="str">
        <f t="shared" si="286"/>
        <v>114.3 x 6.5</v>
      </c>
      <c r="AI1281" s="11" cm="1">
        <f t="array" ref="AI1281">_xll.DCEPropSectPipe(AF1281, AG1281, "Area")</f>
        <v>2201.3139723703698</v>
      </c>
      <c r="AJ1281" s="151" cm="1">
        <f t="array" ref="AJ1281">_xll.DCEPropSectPipe(AF1281, AG1281, "Ix")</f>
        <v>3209265.3722516391</v>
      </c>
      <c r="AK1281" s="151" cm="1">
        <f t="array" ref="AK1281">_xll.DCEPropSectPipe(AF1281, AG1281, "W")</f>
        <v>56155.124623825708</v>
      </c>
      <c r="AL1281" s="151" cm="1">
        <f t="array" ref="AL1281">_xll.DCEPropSectPipe(AF1281, AG1281, "Sx")</f>
        <v>37813.500833333332</v>
      </c>
      <c r="AM1281" s="11">
        <f>2*Cal!AG1281</f>
        <v>13.000000000000002</v>
      </c>
      <c r="AN1281" s="11">
        <f t="shared" si="287"/>
        <v>53.9</v>
      </c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B1281" s="5" t="s">
        <v>297</v>
      </c>
      <c r="BC1281" s="3">
        <v>-743.4344365948491</v>
      </c>
      <c r="BD1281" s="3">
        <v>0</v>
      </c>
      <c r="BE1281" s="3">
        <v>-7.7860448882968418</v>
      </c>
      <c r="BF1281" s="3">
        <v>4.6672960637298413</v>
      </c>
      <c r="BG1281" s="3">
        <v>0</v>
      </c>
      <c r="BH1281" s="153">
        <f t="shared" si="288"/>
        <v>4.6672960637298413</v>
      </c>
      <c r="BI1281" s="153">
        <f t="shared" si="289"/>
        <v>7.7860448882968418</v>
      </c>
      <c r="BJ1281" s="8">
        <f t="shared" si="290"/>
        <v>1.6082049304275099</v>
      </c>
      <c r="BK1281" s="8">
        <f t="shared" si="291"/>
        <v>0.39578256659526101</v>
      </c>
      <c r="BL1281" s="8">
        <f t="shared" si="292"/>
        <v>2.0039874970227709</v>
      </c>
      <c r="BM1281" s="8">
        <f t="shared" si="293"/>
        <v>5.7938536288340656E-2</v>
      </c>
      <c r="BN1281" s="7" t="str">
        <f t="shared" si="294"/>
        <v>O/S</v>
      </c>
      <c r="BO1281" s="9">
        <f t="shared" si="295"/>
        <v>0.39578256659526112</v>
      </c>
      <c r="BP1281" s="7" t="str">
        <f t="shared" si="296"/>
        <v>OK</v>
      </c>
      <c r="BQ1281" s="11">
        <f t="shared" si="297"/>
        <v>8.2923076923076913</v>
      </c>
      <c r="BR1281" s="10" t="str">
        <f t="shared" si="298"/>
        <v>-</v>
      </c>
      <c r="BS1281" s="9" t="str" cm="1">
        <f t="array" ref="BS1281">IF(BQ1281&lt;$K$45,"-",IF(BC1281&lt;0,_xll.Dce_5575_1121_SigmaCr1(AN1281,AG1281,$B$23,$D$23),"-"))</f>
        <v>-</v>
      </c>
      <c r="BT1281" s="10">
        <f t="shared" si="299"/>
        <v>0</v>
      </c>
      <c r="BU1281" s="7" t="str">
        <f t="shared" si="300"/>
        <v>OK</v>
      </c>
    </row>
    <row r="1282" spans="27:73">
      <c r="AA1282" s="6" t="s">
        <v>282</v>
      </c>
      <c r="AB1282" s="5" t="s">
        <v>283</v>
      </c>
      <c r="AC1282" s="5" t="s">
        <v>285</v>
      </c>
      <c r="AD1282" s="4">
        <v>21.88</v>
      </c>
      <c r="AE1282" s="4">
        <v>28</v>
      </c>
      <c r="AF1282" s="5">
        <v>114.3</v>
      </c>
      <c r="AG1282" s="5">
        <v>6.5000000000000009</v>
      </c>
      <c r="AH1282" s="6" t="str">
        <f t="shared" si="286"/>
        <v>114.3 x 6.5</v>
      </c>
      <c r="AI1282" s="11" cm="1">
        <f t="array" ref="AI1282">_xll.DCEPropSectPipe(AF1282, AG1282, "Area")</f>
        <v>2201.3139723703698</v>
      </c>
      <c r="AJ1282" s="151" cm="1">
        <f t="array" ref="AJ1282">_xll.DCEPropSectPipe(AF1282, AG1282, "Ix")</f>
        <v>3209265.3722516391</v>
      </c>
      <c r="AK1282" s="151" cm="1">
        <f t="array" ref="AK1282">_xll.DCEPropSectPipe(AF1282, AG1282, "W")</f>
        <v>56155.124623825708</v>
      </c>
      <c r="AL1282" s="151" cm="1">
        <f t="array" ref="AL1282">_xll.DCEPropSectPipe(AF1282, AG1282, "Sx")</f>
        <v>37813.500833333332</v>
      </c>
      <c r="AM1282" s="11">
        <f>2*Cal!AG1282</f>
        <v>13.000000000000002</v>
      </c>
      <c r="AN1282" s="11">
        <f t="shared" si="287"/>
        <v>53.9</v>
      </c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B1282" s="5" t="s">
        <v>297</v>
      </c>
      <c r="BC1282" s="3">
        <v>-743.4344365948491</v>
      </c>
      <c r="BD1282" s="3">
        <v>0</v>
      </c>
      <c r="BE1282" s="3">
        <v>2.2617488051312171</v>
      </c>
      <c r="BF1282" s="3">
        <v>5.875735831922321</v>
      </c>
      <c r="BG1282" s="3">
        <v>0</v>
      </c>
      <c r="BH1282" s="153">
        <f t="shared" si="288"/>
        <v>5.875735831922321</v>
      </c>
      <c r="BI1282" s="153">
        <f t="shared" si="289"/>
        <v>2.2617488051312171</v>
      </c>
      <c r="BJ1282" s="8">
        <f t="shared" si="290"/>
        <v>1.6082049304275099</v>
      </c>
      <c r="BK1282" s="8">
        <f t="shared" si="291"/>
        <v>0.49825718712507328</v>
      </c>
      <c r="BL1282" s="8">
        <f t="shared" si="292"/>
        <v>2.1064621175525833</v>
      </c>
      <c r="BM1282" s="8">
        <f t="shared" si="293"/>
        <v>1.6830421234557125E-2</v>
      </c>
      <c r="BN1282" s="7" t="str">
        <f t="shared" si="294"/>
        <v>O/S</v>
      </c>
      <c r="BO1282" s="9">
        <f t="shared" si="295"/>
        <v>0.49825718712507333</v>
      </c>
      <c r="BP1282" s="7" t="str">
        <f t="shared" si="296"/>
        <v>OK</v>
      </c>
      <c r="BQ1282" s="11">
        <f t="shared" si="297"/>
        <v>8.2923076923076913</v>
      </c>
      <c r="BR1282" s="10" t="str">
        <f t="shared" si="298"/>
        <v>-</v>
      </c>
      <c r="BS1282" s="9" t="str" cm="1">
        <f t="array" ref="BS1282">IF(BQ1282&lt;$K$45,"-",IF(BC1282&lt;0,_xll.Dce_5575_1121_SigmaCr1(AN1282,AG1282,$B$23,$D$23),"-"))</f>
        <v>-</v>
      </c>
      <c r="BT1282" s="10">
        <f t="shared" si="299"/>
        <v>0</v>
      </c>
      <c r="BU1282" s="7" t="str">
        <f t="shared" si="300"/>
        <v>OK</v>
      </c>
    </row>
    <row r="1283" spans="27:73">
      <c r="AA1283" s="6" t="s">
        <v>282</v>
      </c>
      <c r="AB1283" s="5" t="s">
        <v>283</v>
      </c>
      <c r="AC1283" s="5" t="s">
        <v>285</v>
      </c>
      <c r="AD1283" s="4">
        <v>22.31</v>
      </c>
      <c r="AE1283" s="4">
        <v>28</v>
      </c>
      <c r="AF1283" s="5">
        <v>114.3</v>
      </c>
      <c r="AG1283" s="5">
        <v>6.5000000000000009</v>
      </c>
      <c r="AH1283" s="6" t="str">
        <f t="shared" si="286"/>
        <v>114.3 x 6.5</v>
      </c>
      <c r="AI1283" s="11" cm="1">
        <f t="array" ref="AI1283">_xll.DCEPropSectPipe(AF1283, AG1283, "Area")</f>
        <v>2201.3139723703698</v>
      </c>
      <c r="AJ1283" s="151" cm="1">
        <f t="array" ref="AJ1283">_xll.DCEPropSectPipe(AF1283, AG1283, "Ix")</f>
        <v>3209265.3722516391</v>
      </c>
      <c r="AK1283" s="151" cm="1">
        <f t="array" ref="AK1283">_xll.DCEPropSectPipe(AF1283, AG1283, "W")</f>
        <v>56155.124623825708</v>
      </c>
      <c r="AL1283" s="151" cm="1">
        <f t="array" ref="AL1283">_xll.DCEPropSectPipe(AF1283, AG1283, "Sx")</f>
        <v>37813.500833333332</v>
      </c>
      <c r="AM1283" s="11">
        <f>2*Cal!AG1283</f>
        <v>13.000000000000002</v>
      </c>
      <c r="AN1283" s="11">
        <f t="shared" si="287"/>
        <v>53.9</v>
      </c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B1283" s="5" t="s">
        <v>297</v>
      </c>
      <c r="BC1283" s="3">
        <v>-743.4344365948491</v>
      </c>
      <c r="BD1283" s="3">
        <v>0</v>
      </c>
      <c r="BE1283" s="3">
        <v>12.309542498559276</v>
      </c>
      <c r="BF1283" s="3">
        <v>2.6882658592400257</v>
      </c>
      <c r="BG1283" s="3">
        <v>0</v>
      </c>
      <c r="BH1283" s="153">
        <f t="shared" si="288"/>
        <v>2.6882658592400257</v>
      </c>
      <c r="BI1283" s="153">
        <f t="shared" si="289"/>
        <v>12.309542498559276</v>
      </c>
      <c r="BJ1283" s="8">
        <f t="shared" si="290"/>
        <v>1.6082049304275099</v>
      </c>
      <c r="BK1283" s="8">
        <f t="shared" si="291"/>
        <v>0.22796256053449671</v>
      </c>
      <c r="BL1283" s="8">
        <f t="shared" si="292"/>
        <v>1.8361674909620067</v>
      </c>
      <c r="BM1283" s="8">
        <f t="shared" si="293"/>
        <v>9.1599378757454913E-2</v>
      </c>
      <c r="BN1283" s="7" t="str">
        <f t="shared" si="294"/>
        <v>O/S</v>
      </c>
      <c r="BO1283" s="9">
        <f t="shared" si="295"/>
        <v>0.22796256053449673</v>
      </c>
      <c r="BP1283" s="7" t="str">
        <f t="shared" si="296"/>
        <v>OK</v>
      </c>
      <c r="BQ1283" s="11">
        <f t="shared" si="297"/>
        <v>8.2923076923076913</v>
      </c>
      <c r="BR1283" s="10" t="str">
        <f t="shared" si="298"/>
        <v>-</v>
      </c>
      <c r="BS1283" s="9" t="str" cm="1">
        <f t="array" ref="BS1283">IF(BQ1283&lt;$K$45,"-",IF(BC1283&lt;0,_xll.Dce_5575_1121_SigmaCr1(AN1283,AG1283,$B$23,$D$23),"-"))</f>
        <v>-</v>
      </c>
      <c r="BT1283" s="10">
        <f t="shared" si="299"/>
        <v>0</v>
      </c>
      <c r="BU1283" s="7" t="str">
        <f t="shared" si="300"/>
        <v>OK</v>
      </c>
    </row>
    <row r="1284" spans="27:73">
      <c r="AA1284" s="6" t="s">
        <v>282</v>
      </c>
      <c r="AB1284" s="5" t="s">
        <v>283</v>
      </c>
      <c r="AC1284" s="5" t="s">
        <v>285</v>
      </c>
      <c r="AD1284" s="4">
        <v>22.75</v>
      </c>
      <c r="AE1284" s="4">
        <v>28</v>
      </c>
      <c r="AF1284" s="5">
        <v>114.3</v>
      </c>
      <c r="AG1284" s="5">
        <v>6.5000000000000009</v>
      </c>
      <c r="AH1284" s="6" t="str">
        <f t="shared" si="286"/>
        <v>114.3 x 6.5</v>
      </c>
      <c r="AI1284" s="11" cm="1">
        <f t="array" ref="AI1284">_xll.DCEPropSectPipe(AF1284, AG1284, "Area")</f>
        <v>2201.3139723703698</v>
      </c>
      <c r="AJ1284" s="151" cm="1">
        <f t="array" ref="AJ1284">_xll.DCEPropSectPipe(AF1284, AG1284, "Ix")</f>
        <v>3209265.3722516391</v>
      </c>
      <c r="AK1284" s="151" cm="1">
        <f t="array" ref="AK1284">_xll.DCEPropSectPipe(AF1284, AG1284, "W")</f>
        <v>56155.124623825708</v>
      </c>
      <c r="AL1284" s="151" cm="1">
        <f t="array" ref="AL1284">_xll.DCEPropSectPipe(AF1284, AG1284, "Sx")</f>
        <v>37813.500833333332</v>
      </c>
      <c r="AM1284" s="11">
        <f>2*Cal!AG1284</f>
        <v>13.000000000000002</v>
      </c>
      <c r="AN1284" s="11">
        <f t="shared" si="287"/>
        <v>53.9</v>
      </c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B1284" s="5" t="s">
        <v>297</v>
      </c>
      <c r="BC1284" s="3">
        <v>-743.4344365948491</v>
      </c>
      <c r="BD1284" s="3">
        <v>0</v>
      </c>
      <c r="BE1284" s="3">
        <v>22.357336191987333</v>
      </c>
      <c r="BF1284" s="3">
        <v>-4.8951138543170449</v>
      </c>
      <c r="BG1284" s="3">
        <v>0</v>
      </c>
      <c r="BH1284" s="153">
        <f t="shared" si="288"/>
        <v>4.8951138543170449</v>
      </c>
      <c r="BI1284" s="153">
        <f t="shared" si="289"/>
        <v>22.357336191987333</v>
      </c>
      <c r="BJ1284" s="8">
        <f t="shared" si="290"/>
        <v>1.6082049304275099</v>
      </c>
      <c r="BK1284" s="8">
        <f t="shared" si="291"/>
        <v>0.41510131317646876</v>
      </c>
      <c r="BL1284" s="8">
        <f t="shared" si="292"/>
        <v>2.0233062436039786</v>
      </c>
      <c r="BM1284" s="8">
        <f t="shared" si="293"/>
        <v>0.16636833628035266</v>
      </c>
      <c r="BN1284" s="7" t="str">
        <f t="shared" si="294"/>
        <v>O/S</v>
      </c>
      <c r="BO1284" s="9">
        <f t="shared" si="295"/>
        <v>0.41510131317646881</v>
      </c>
      <c r="BP1284" s="7" t="str">
        <f t="shared" si="296"/>
        <v>OK</v>
      </c>
      <c r="BQ1284" s="11">
        <f t="shared" si="297"/>
        <v>8.2923076923076913</v>
      </c>
      <c r="BR1284" s="10" t="str">
        <f t="shared" si="298"/>
        <v>-</v>
      </c>
      <c r="BS1284" s="9" t="str" cm="1">
        <f t="array" ref="BS1284">IF(BQ1284&lt;$K$45,"-",IF(BC1284&lt;0,_xll.Dce_5575_1121_SigmaCr1(AN1284,AG1284,$B$23,$D$23),"-"))</f>
        <v>-</v>
      </c>
      <c r="BT1284" s="10">
        <f t="shared" si="299"/>
        <v>0</v>
      </c>
      <c r="BU1284" s="7" t="str">
        <f t="shared" si="300"/>
        <v>OK</v>
      </c>
    </row>
    <row r="1285" spans="27:73">
      <c r="AA1285" s="6" t="s">
        <v>282</v>
      </c>
      <c r="AB1285" s="5" t="s">
        <v>283</v>
      </c>
      <c r="AC1285" s="5" t="s">
        <v>285</v>
      </c>
      <c r="AD1285" s="4">
        <v>22.75</v>
      </c>
      <c r="AE1285" s="4">
        <v>28</v>
      </c>
      <c r="AF1285" s="5">
        <v>114.3</v>
      </c>
      <c r="AG1285" s="5">
        <v>6.5000000000000009</v>
      </c>
      <c r="AH1285" s="6" t="str">
        <f t="shared" si="286"/>
        <v>114.3 x 6.5</v>
      </c>
      <c r="AI1285" s="11" cm="1">
        <f t="array" ref="AI1285">_xll.DCEPropSectPipe(AF1285, AG1285, "Area")</f>
        <v>2201.3139723703698</v>
      </c>
      <c r="AJ1285" s="151" cm="1">
        <f t="array" ref="AJ1285">_xll.DCEPropSectPipe(AF1285, AG1285, "Ix")</f>
        <v>3209265.3722516391</v>
      </c>
      <c r="AK1285" s="151" cm="1">
        <f t="array" ref="AK1285">_xll.DCEPropSectPipe(AF1285, AG1285, "W")</f>
        <v>56155.124623825708</v>
      </c>
      <c r="AL1285" s="151" cm="1">
        <f t="array" ref="AL1285">_xll.DCEPropSectPipe(AF1285, AG1285, "Sx")</f>
        <v>37813.500833333332</v>
      </c>
      <c r="AM1285" s="11">
        <f>2*Cal!AG1285</f>
        <v>13.000000000000002</v>
      </c>
      <c r="AN1285" s="11">
        <f t="shared" si="287"/>
        <v>53.9</v>
      </c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B1285" s="5" t="s">
        <v>297</v>
      </c>
      <c r="BC1285" s="3">
        <v>260.30503585350124</v>
      </c>
      <c r="BD1285" s="3">
        <v>0</v>
      </c>
      <c r="BE1285" s="3">
        <v>-19.725041845872262</v>
      </c>
      <c r="BF1285" s="3">
        <v>-4.895113854316925</v>
      </c>
      <c r="BG1285" s="3">
        <v>0</v>
      </c>
      <c r="BH1285" s="153">
        <f t="shared" si="288"/>
        <v>4.895113854316925</v>
      </c>
      <c r="BI1285" s="153">
        <f t="shared" si="289"/>
        <v>19.725041845872262</v>
      </c>
      <c r="BJ1285" s="8">
        <f t="shared" si="290"/>
        <v>0.56309449962007696</v>
      </c>
      <c r="BK1285" s="8">
        <f t="shared" si="291"/>
        <v>0.41510131317645854</v>
      </c>
      <c r="BL1285" s="8">
        <f t="shared" si="292"/>
        <v>0.97819581279653556</v>
      </c>
      <c r="BM1285" s="8">
        <f t="shared" si="293"/>
        <v>0.146780563067894</v>
      </c>
      <c r="BN1285" s="7" t="str">
        <f t="shared" si="294"/>
        <v>OK</v>
      </c>
      <c r="BO1285" s="9">
        <f t="shared" si="295"/>
        <v>0.41510131317645865</v>
      </c>
      <c r="BP1285" s="7" t="str">
        <f t="shared" si="296"/>
        <v>OK</v>
      </c>
      <c r="BQ1285" s="11">
        <f t="shared" si="297"/>
        <v>8.2923076923076913</v>
      </c>
      <c r="BR1285" s="10" t="str">
        <f t="shared" si="298"/>
        <v>-</v>
      </c>
      <c r="BS1285" s="9" t="str" cm="1">
        <f t="array" ref="BS1285">IF(BQ1285&lt;$K$45,"-",IF(BC1285&lt;0,_xll.Dce_5575_1121_SigmaCr1(AN1285,AG1285,$B$23,$D$23),"-"))</f>
        <v>-</v>
      </c>
      <c r="BT1285" s="10">
        <f t="shared" si="299"/>
        <v>0</v>
      </c>
      <c r="BU1285" s="7" t="str">
        <f t="shared" si="300"/>
        <v>OK</v>
      </c>
    </row>
    <row r="1286" spans="27:73">
      <c r="AA1286" s="6" t="s">
        <v>282</v>
      </c>
      <c r="AB1286" s="5" t="s">
        <v>283</v>
      </c>
      <c r="AC1286" s="5" t="s">
        <v>285</v>
      </c>
      <c r="AD1286" s="4">
        <v>23.19</v>
      </c>
      <c r="AE1286" s="4">
        <v>28</v>
      </c>
      <c r="AF1286" s="5">
        <v>114.3</v>
      </c>
      <c r="AG1286" s="5">
        <v>6.5000000000000009</v>
      </c>
      <c r="AH1286" s="6" t="str">
        <f t="shared" si="286"/>
        <v>114.3 x 6.5</v>
      </c>
      <c r="AI1286" s="11" cm="1">
        <f t="array" ref="AI1286">_xll.DCEPropSectPipe(AF1286, AG1286, "Area")</f>
        <v>2201.3139723703698</v>
      </c>
      <c r="AJ1286" s="151" cm="1">
        <f t="array" ref="AJ1286">_xll.DCEPropSectPipe(AF1286, AG1286, "Ix")</f>
        <v>3209265.3722516391</v>
      </c>
      <c r="AK1286" s="151" cm="1">
        <f t="array" ref="AK1286">_xll.DCEPropSectPipe(AF1286, AG1286, "W")</f>
        <v>56155.124623825708</v>
      </c>
      <c r="AL1286" s="151" cm="1">
        <f t="array" ref="AL1286">_xll.DCEPropSectPipe(AF1286, AG1286, "Sx")</f>
        <v>37813.500833333332</v>
      </c>
      <c r="AM1286" s="11">
        <f>2*Cal!AG1286</f>
        <v>13.000000000000002</v>
      </c>
      <c r="AN1286" s="11">
        <f t="shared" si="287"/>
        <v>53.9</v>
      </c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B1286" s="5" t="s">
        <v>297</v>
      </c>
      <c r="BC1286" s="3">
        <v>260.30503585350124</v>
      </c>
      <c r="BD1286" s="3">
        <v>0</v>
      </c>
      <c r="BE1286" s="3">
        <v>-9.6772481524442071</v>
      </c>
      <c r="BF1286" s="3">
        <v>1.5366370828148022</v>
      </c>
      <c r="BG1286" s="3">
        <v>0</v>
      </c>
      <c r="BH1286" s="153">
        <f t="shared" si="288"/>
        <v>1.5366370828148022</v>
      </c>
      <c r="BI1286" s="153">
        <f t="shared" si="289"/>
        <v>9.6772481524442071</v>
      </c>
      <c r="BJ1286" s="8">
        <f t="shared" si="290"/>
        <v>0.56309449962007696</v>
      </c>
      <c r="BK1286" s="8">
        <f t="shared" si="291"/>
        <v>0.13030546171863766</v>
      </c>
      <c r="BL1286" s="8">
        <f t="shared" si="292"/>
        <v>0.69339996133871462</v>
      </c>
      <c r="BM1286" s="8">
        <f t="shared" si="293"/>
        <v>7.2011605544996207E-2</v>
      </c>
      <c r="BN1286" s="7" t="str">
        <f t="shared" si="294"/>
        <v>OK</v>
      </c>
      <c r="BO1286" s="9">
        <f t="shared" si="295"/>
        <v>0.13030546171863769</v>
      </c>
      <c r="BP1286" s="7" t="str">
        <f t="shared" si="296"/>
        <v>OK</v>
      </c>
      <c r="BQ1286" s="11">
        <f t="shared" si="297"/>
        <v>8.2923076923076913</v>
      </c>
      <c r="BR1286" s="10" t="str">
        <f t="shared" si="298"/>
        <v>-</v>
      </c>
      <c r="BS1286" s="9" t="str" cm="1">
        <f t="array" ref="BS1286">IF(BQ1286&lt;$K$45,"-",IF(BC1286&lt;0,_xll.Dce_5575_1121_SigmaCr1(AN1286,AG1286,$B$23,$D$23),"-"))</f>
        <v>-</v>
      </c>
      <c r="BT1286" s="10">
        <f t="shared" si="299"/>
        <v>0</v>
      </c>
      <c r="BU1286" s="7" t="str">
        <f t="shared" si="300"/>
        <v>OK</v>
      </c>
    </row>
    <row r="1287" spans="27:73">
      <c r="AA1287" s="6" t="s">
        <v>282</v>
      </c>
      <c r="AB1287" s="5" t="s">
        <v>283</v>
      </c>
      <c r="AC1287" s="5" t="s">
        <v>285</v>
      </c>
      <c r="AD1287" s="4">
        <v>23.62</v>
      </c>
      <c r="AE1287" s="4">
        <v>28</v>
      </c>
      <c r="AF1287" s="5">
        <v>114.3</v>
      </c>
      <c r="AG1287" s="5">
        <v>6.5000000000000009</v>
      </c>
      <c r="AH1287" s="6" t="str">
        <f t="shared" si="286"/>
        <v>114.3 x 6.5</v>
      </c>
      <c r="AI1287" s="11" cm="1">
        <f t="array" ref="AI1287">_xll.DCEPropSectPipe(AF1287, AG1287, "Area")</f>
        <v>2201.3139723703698</v>
      </c>
      <c r="AJ1287" s="151" cm="1">
        <f t="array" ref="AJ1287">_xll.DCEPropSectPipe(AF1287, AG1287, "Ix")</f>
        <v>3209265.3722516391</v>
      </c>
      <c r="AK1287" s="151" cm="1">
        <f t="array" ref="AK1287">_xll.DCEPropSectPipe(AF1287, AG1287, "W")</f>
        <v>56155.124623825708</v>
      </c>
      <c r="AL1287" s="151" cm="1">
        <f t="array" ref="AL1287">_xll.DCEPropSectPipe(AF1287, AG1287, "Sx")</f>
        <v>37813.500833333332</v>
      </c>
      <c r="AM1287" s="11">
        <f>2*Cal!AG1287</f>
        <v>13.000000000000002</v>
      </c>
      <c r="AN1287" s="11">
        <f t="shared" si="287"/>
        <v>53.9</v>
      </c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B1287" s="5" t="s">
        <v>297</v>
      </c>
      <c r="BC1287" s="3">
        <v>260.30503585350124</v>
      </c>
      <c r="BD1287" s="3">
        <v>0</v>
      </c>
      <c r="BE1287" s="3">
        <v>0.37054554098385212</v>
      </c>
      <c r="BF1287" s="3">
        <v>3.5724782790717544</v>
      </c>
      <c r="BG1287" s="3">
        <v>0</v>
      </c>
      <c r="BH1287" s="153">
        <f t="shared" si="288"/>
        <v>3.5724782790717544</v>
      </c>
      <c r="BI1287" s="153">
        <f t="shared" si="289"/>
        <v>0.37054554098385212</v>
      </c>
      <c r="BJ1287" s="8">
        <f t="shared" si="290"/>
        <v>0.56309449962007696</v>
      </c>
      <c r="BK1287" s="8">
        <f t="shared" si="291"/>
        <v>0.30294298949334508</v>
      </c>
      <c r="BL1287" s="8">
        <f t="shared" si="292"/>
        <v>0.86603748911342204</v>
      </c>
      <c r="BM1287" s="8">
        <f t="shared" si="293"/>
        <v>2.7573519779015739E-3</v>
      </c>
      <c r="BN1287" s="7" t="str">
        <f t="shared" si="294"/>
        <v>OK</v>
      </c>
      <c r="BO1287" s="9">
        <f t="shared" si="295"/>
        <v>0.30294298949334514</v>
      </c>
      <c r="BP1287" s="7" t="str">
        <f t="shared" si="296"/>
        <v>OK</v>
      </c>
      <c r="BQ1287" s="11">
        <f t="shared" si="297"/>
        <v>8.2923076923076913</v>
      </c>
      <c r="BR1287" s="10" t="str">
        <f t="shared" si="298"/>
        <v>-</v>
      </c>
      <c r="BS1287" s="9" t="str" cm="1">
        <f t="array" ref="BS1287">IF(BQ1287&lt;$K$45,"-",IF(BC1287&lt;0,_xll.Dce_5575_1121_SigmaCr1(AN1287,AG1287,$B$23,$D$23),"-"))</f>
        <v>-</v>
      </c>
      <c r="BT1287" s="10">
        <f t="shared" si="299"/>
        <v>0</v>
      </c>
      <c r="BU1287" s="7" t="str">
        <f t="shared" si="300"/>
        <v>OK</v>
      </c>
    </row>
    <row r="1288" spans="27:73">
      <c r="AA1288" s="6" t="s">
        <v>282</v>
      </c>
      <c r="AB1288" s="5" t="s">
        <v>283</v>
      </c>
      <c r="AC1288" s="5" t="s">
        <v>285</v>
      </c>
      <c r="AD1288" s="4">
        <v>24.06</v>
      </c>
      <c r="AE1288" s="4">
        <v>28</v>
      </c>
      <c r="AF1288" s="5">
        <v>114.3</v>
      </c>
      <c r="AG1288" s="5">
        <v>6.5000000000000009</v>
      </c>
      <c r="AH1288" s="6" t="str">
        <f t="shared" si="286"/>
        <v>114.3 x 6.5</v>
      </c>
      <c r="AI1288" s="11" cm="1">
        <f t="array" ref="AI1288">_xll.DCEPropSectPipe(AF1288, AG1288, "Area")</f>
        <v>2201.3139723703698</v>
      </c>
      <c r="AJ1288" s="151" cm="1">
        <f t="array" ref="AJ1288">_xll.DCEPropSectPipe(AF1288, AG1288, "Ix")</f>
        <v>3209265.3722516391</v>
      </c>
      <c r="AK1288" s="151" cm="1">
        <f t="array" ref="AK1288">_xll.DCEPropSectPipe(AF1288, AG1288, "W")</f>
        <v>56155.124623825708</v>
      </c>
      <c r="AL1288" s="151" cm="1">
        <f t="array" ref="AL1288">_xll.DCEPropSectPipe(AF1288, AG1288, "Sx")</f>
        <v>37813.500833333332</v>
      </c>
      <c r="AM1288" s="11">
        <f>2*Cal!AG1288</f>
        <v>13.000000000000002</v>
      </c>
      <c r="AN1288" s="11">
        <f t="shared" si="287"/>
        <v>53.9</v>
      </c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B1288" s="5" t="s">
        <v>297</v>
      </c>
      <c r="BC1288" s="3">
        <v>260.30503585350124</v>
      </c>
      <c r="BD1288" s="3">
        <v>0</v>
      </c>
      <c r="BE1288" s="3">
        <v>10.418339234411912</v>
      </c>
      <c r="BF1288" s="3">
        <v>1.2124097344539309</v>
      </c>
      <c r="BG1288" s="3">
        <v>0</v>
      </c>
      <c r="BH1288" s="153">
        <f t="shared" si="288"/>
        <v>1.2124097344539309</v>
      </c>
      <c r="BI1288" s="153">
        <f t="shared" si="289"/>
        <v>10.418339234411912</v>
      </c>
      <c r="BJ1288" s="8">
        <f t="shared" si="290"/>
        <v>0.56309449962007696</v>
      </c>
      <c r="BK1288" s="8">
        <f t="shared" si="291"/>
        <v>0.10281127014766359</v>
      </c>
      <c r="BL1288" s="8">
        <f t="shared" si="292"/>
        <v>0.66590576976774052</v>
      </c>
      <c r="BM1288" s="8">
        <f t="shared" si="293"/>
        <v>7.7526309500799348E-2</v>
      </c>
      <c r="BN1288" s="7" t="str">
        <f t="shared" si="294"/>
        <v>OK</v>
      </c>
      <c r="BO1288" s="9">
        <f t="shared" si="295"/>
        <v>0.1028112701476636</v>
      </c>
      <c r="BP1288" s="7" t="str">
        <f t="shared" si="296"/>
        <v>OK</v>
      </c>
      <c r="BQ1288" s="11">
        <f t="shared" si="297"/>
        <v>8.2923076923076913</v>
      </c>
      <c r="BR1288" s="10" t="str">
        <f t="shared" si="298"/>
        <v>-</v>
      </c>
      <c r="BS1288" s="9" t="str" cm="1">
        <f t="array" ref="BS1288">IF(BQ1288&lt;$K$45,"-",IF(BC1288&lt;0,_xll.Dce_5575_1121_SigmaCr1(AN1288,AG1288,$B$23,$D$23),"-"))</f>
        <v>-</v>
      </c>
      <c r="BT1288" s="10">
        <f t="shared" si="299"/>
        <v>0</v>
      </c>
      <c r="BU1288" s="7" t="str">
        <f t="shared" si="300"/>
        <v>OK</v>
      </c>
    </row>
    <row r="1289" spans="27:73">
      <c r="AA1289" s="6" t="s">
        <v>282</v>
      </c>
      <c r="AB1289" s="5" t="s">
        <v>283</v>
      </c>
      <c r="AC1289" s="5" t="s">
        <v>285</v>
      </c>
      <c r="AD1289" s="4">
        <v>24.5</v>
      </c>
      <c r="AE1289" s="4">
        <v>28</v>
      </c>
      <c r="AF1289" s="5">
        <v>114.3</v>
      </c>
      <c r="AG1289" s="5">
        <v>6.5000000000000009</v>
      </c>
      <c r="AH1289" s="6" t="str">
        <f t="shared" si="286"/>
        <v>114.3 x 6.5</v>
      </c>
      <c r="AI1289" s="11" cm="1">
        <f t="array" ref="AI1289">_xll.DCEPropSectPipe(AF1289, AG1289, "Area")</f>
        <v>2201.3139723703698</v>
      </c>
      <c r="AJ1289" s="151" cm="1">
        <f t="array" ref="AJ1289">_xll.DCEPropSectPipe(AF1289, AG1289, "Ix")</f>
        <v>3209265.3722516391</v>
      </c>
      <c r="AK1289" s="151" cm="1">
        <f t="array" ref="AK1289">_xll.DCEPropSectPipe(AF1289, AG1289, "W")</f>
        <v>56155.124623825708</v>
      </c>
      <c r="AL1289" s="151" cm="1">
        <f t="array" ref="AL1289">_xll.DCEPropSectPipe(AF1289, AG1289, "Sx")</f>
        <v>37813.500833333332</v>
      </c>
      <c r="AM1289" s="11">
        <f>2*Cal!AG1289</f>
        <v>13.000000000000002</v>
      </c>
      <c r="AN1289" s="11">
        <f t="shared" si="287"/>
        <v>53.9</v>
      </c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B1289" s="5" t="s">
        <v>297</v>
      </c>
      <c r="BC1289" s="3">
        <v>260.30503585350124</v>
      </c>
      <c r="BD1289" s="3">
        <v>0</v>
      </c>
      <c r="BE1289" s="3">
        <v>20.466132927839972</v>
      </c>
      <c r="BF1289" s="3">
        <v>-5.5435685510386667</v>
      </c>
      <c r="BG1289" s="3">
        <v>0</v>
      </c>
      <c r="BH1289" s="153">
        <f t="shared" si="288"/>
        <v>5.5435685510386667</v>
      </c>
      <c r="BI1289" s="153">
        <f t="shared" si="289"/>
        <v>20.466132927839972</v>
      </c>
      <c r="BJ1289" s="8">
        <f t="shared" si="290"/>
        <v>0.56309449962007696</v>
      </c>
      <c r="BK1289" s="8">
        <f t="shared" si="291"/>
        <v>0.47008969631840664</v>
      </c>
      <c r="BL1289" s="8">
        <f t="shared" si="292"/>
        <v>1.0331841959384835</v>
      </c>
      <c r="BM1289" s="8">
        <f t="shared" si="293"/>
        <v>0.15229526702369717</v>
      </c>
      <c r="BN1289" s="7" t="str">
        <f t="shared" si="294"/>
        <v>O/S</v>
      </c>
      <c r="BO1289" s="9">
        <f t="shared" si="295"/>
        <v>0.47008969631840669</v>
      </c>
      <c r="BP1289" s="7" t="str">
        <f t="shared" si="296"/>
        <v>OK</v>
      </c>
      <c r="BQ1289" s="11">
        <f t="shared" si="297"/>
        <v>8.2923076923076913</v>
      </c>
      <c r="BR1289" s="10" t="str">
        <f t="shared" si="298"/>
        <v>-</v>
      </c>
      <c r="BS1289" s="9" t="str" cm="1">
        <f t="array" ref="BS1289">IF(BQ1289&lt;$K$45,"-",IF(BC1289&lt;0,_xll.Dce_5575_1121_SigmaCr1(AN1289,AG1289,$B$23,$D$23),"-"))</f>
        <v>-</v>
      </c>
      <c r="BT1289" s="10">
        <f t="shared" si="299"/>
        <v>0</v>
      </c>
      <c r="BU1289" s="7" t="str">
        <f t="shared" si="300"/>
        <v>OK</v>
      </c>
    </row>
    <row r="1290" spans="27:73">
      <c r="AA1290" s="6" t="s">
        <v>282</v>
      </c>
      <c r="AB1290" s="5" t="s">
        <v>283</v>
      </c>
      <c r="AC1290" s="5" t="s">
        <v>285</v>
      </c>
      <c r="AD1290" s="4">
        <v>24.5</v>
      </c>
      <c r="AE1290" s="4">
        <v>28</v>
      </c>
      <c r="AF1290" s="5">
        <v>114.3</v>
      </c>
      <c r="AG1290" s="5">
        <v>6.5000000000000009</v>
      </c>
      <c r="AH1290" s="6" t="str">
        <f t="shared" si="286"/>
        <v>114.3 x 6.5</v>
      </c>
      <c r="AI1290" s="11" cm="1">
        <f t="array" ref="AI1290">_xll.DCEPropSectPipe(AF1290, AG1290, "Area")</f>
        <v>2201.3139723703698</v>
      </c>
      <c r="AJ1290" s="151" cm="1">
        <f t="array" ref="AJ1290">_xll.DCEPropSectPipe(AF1290, AG1290, "Ix")</f>
        <v>3209265.3722516391</v>
      </c>
      <c r="AK1290" s="151" cm="1">
        <f t="array" ref="AK1290">_xll.DCEPropSectPipe(AF1290, AG1290, "W")</f>
        <v>56155.124623825708</v>
      </c>
      <c r="AL1290" s="151" cm="1">
        <f t="array" ref="AL1290">_xll.DCEPropSectPipe(AF1290, AG1290, "Sx")</f>
        <v>37813.500833333332</v>
      </c>
      <c r="AM1290" s="11">
        <f>2*Cal!AG1290</f>
        <v>13.000000000000002</v>
      </c>
      <c r="AN1290" s="11">
        <f t="shared" si="287"/>
        <v>53.9</v>
      </c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B1290" s="5" t="s">
        <v>297</v>
      </c>
      <c r="BC1290" s="3">
        <v>260.30503585349919</v>
      </c>
      <c r="BD1290" s="3">
        <v>0</v>
      </c>
      <c r="BE1290" s="3">
        <v>-18.596446491855144</v>
      </c>
      <c r="BF1290" s="3">
        <v>-5.5435685510387041</v>
      </c>
      <c r="BG1290" s="3">
        <v>0</v>
      </c>
      <c r="BH1290" s="153">
        <f t="shared" si="288"/>
        <v>5.5435685510387041</v>
      </c>
      <c r="BI1290" s="153">
        <f t="shared" si="289"/>
        <v>18.596446491855144</v>
      </c>
      <c r="BJ1290" s="8">
        <f t="shared" si="290"/>
        <v>0.56309449962007252</v>
      </c>
      <c r="BK1290" s="8">
        <f t="shared" si="291"/>
        <v>0.4700896963184098</v>
      </c>
      <c r="BL1290" s="8">
        <f t="shared" si="292"/>
        <v>1.0331841959384822</v>
      </c>
      <c r="BM1290" s="8">
        <f t="shared" si="293"/>
        <v>0.13838231160496448</v>
      </c>
      <c r="BN1290" s="7" t="str">
        <f t="shared" si="294"/>
        <v>O/S</v>
      </c>
      <c r="BO1290" s="9">
        <f t="shared" si="295"/>
        <v>0.47008969631840986</v>
      </c>
      <c r="BP1290" s="7" t="str">
        <f t="shared" si="296"/>
        <v>OK</v>
      </c>
      <c r="BQ1290" s="11">
        <f t="shared" si="297"/>
        <v>8.2923076923076913</v>
      </c>
      <c r="BR1290" s="10" t="str">
        <f t="shared" si="298"/>
        <v>-</v>
      </c>
      <c r="BS1290" s="9" t="str" cm="1">
        <f t="array" ref="BS1290">IF(BQ1290&lt;$K$45,"-",IF(BC1290&lt;0,_xll.Dce_5575_1121_SigmaCr1(AN1290,AG1290,$B$23,$D$23),"-"))</f>
        <v>-</v>
      </c>
      <c r="BT1290" s="10">
        <f t="shared" si="299"/>
        <v>0</v>
      </c>
      <c r="BU1290" s="7" t="str">
        <f t="shared" si="300"/>
        <v>OK</v>
      </c>
    </row>
    <row r="1291" spans="27:73">
      <c r="AA1291" s="6" t="s">
        <v>282</v>
      </c>
      <c r="AB1291" s="5" t="s">
        <v>283</v>
      </c>
      <c r="AC1291" s="5" t="s">
        <v>285</v>
      </c>
      <c r="AD1291" s="4">
        <v>24.94</v>
      </c>
      <c r="AE1291" s="4">
        <v>28</v>
      </c>
      <c r="AF1291" s="5">
        <v>114.3</v>
      </c>
      <c r="AG1291" s="5">
        <v>6.5000000000000009</v>
      </c>
      <c r="AH1291" s="6" t="str">
        <f t="shared" si="286"/>
        <v>114.3 x 6.5</v>
      </c>
      <c r="AI1291" s="11" cm="1">
        <f t="array" ref="AI1291">_xll.DCEPropSectPipe(AF1291, AG1291, "Area")</f>
        <v>2201.3139723703698</v>
      </c>
      <c r="AJ1291" s="151" cm="1">
        <f t="array" ref="AJ1291">_xll.DCEPropSectPipe(AF1291, AG1291, "Ix")</f>
        <v>3209265.3722516391</v>
      </c>
      <c r="AK1291" s="151" cm="1">
        <f t="array" ref="AK1291">_xll.DCEPropSectPipe(AF1291, AG1291, "W")</f>
        <v>56155.124623825708</v>
      </c>
      <c r="AL1291" s="151" cm="1">
        <f t="array" ref="AL1291">_xll.DCEPropSectPipe(AF1291, AG1291, "Sx")</f>
        <v>37813.500833333332</v>
      </c>
      <c r="AM1291" s="11">
        <f>2*Cal!AG1291</f>
        <v>13.000000000000002</v>
      </c>
      <c r="AN1291" s="11">
        <f t="shared" si="287"/>
        <v>53.9</v>
      </c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B1291" s="5" t="s">
        <v>297</v>
      </c>
      <c r="BC1291" s="3">
        <v>260.30503585349919</v>
      </c>
      <c r="BD1291" s="3">
        <v>0</v>
      </c>
      <c r="BE1291" s="3">
        <v>-8.548652798427085</v>
      </c>
      <c r="BF1291" s="3">
        <v>0.39442191871053256</v>
      </c>
      <c r="BG1291" s="3">
        <v>0</v>
      </c>
      <c r="BH1291" s="153">
        <f t="shared" si="288"/>
        <v>0.39442191871053256</v>
      </c>
      <c r="BI1291" s="153">
        <f t="shared" si="289"/>
        <v>8.548652798427085</v>
      </c>
      <c r="BJ1291" s="8">
        <f t="shared" si="290"/>
        <v>0.56309449962007252</v>
      </c>
      <c r="BK1291" s="8">
        <f t="shared" si="291"/>
        <v>3.3446628878291335E-2</v>
      </c>
      <c r="BL1291" s="8">
        <f t="shared" si="292"/>
        <v>0.59654112849836383</v>
      </c>
      <c r="BM1291" s="8">
        <f t="shared" si="293"/>
        <v>6.3613354082066725E-2</v>
      </c>
      <c r="BN1291" s="7" t="str">
        <f t="shared" si="294"/>
        <v>OK</v>
      </c>
      <c r="BO1291" s="9">
        <f t="shared" si="295"/>
        <v>3.3446628878291342E-2</v>
      </c>
      <c r="BP1291" s="7" t="str">
        <f t="shared" si="296"/>
        <v>OK</v>
      </c>
      <c r="BQ1291" s="11">
        <f t="shared" si="297"/>
        <v>8.2923076923076913</v>
      </c>
      <c r="BR1291" s="10" t="str">
        <f t="shared" si="298"/>
        <v>-</v>
      </c>
      <c r="BS1291" s="9" t="str" cm="1">
        <f t="array" ref="BS1291">IF(BQ1291&lt;$K$45,"-",IF(BC1291&lt;0,_xll.Dce_5575_1121_SigmaCr1(AN1291,AG1291,$B$23,$D$23),"-"))</f>
        <v>-</v>
      </c>
      <c r="BT1291" s="10">
        <f t="shared" si="299"/>
        <v>0</v>
      </c>
      <c r="BU1291" s="7" t="str">
        <f t="shared" si="300"/>
        <v>OK</v>
      </c>
    </row>
    <row r="1292" spans="27:73">
      <c r="AA1292" s="6" t="s">
        <v>282</v>
      </c>
      <c r="AB1292" s="5" t="s">
        <v>283</v>
      </c>
      <c r="AC1292" s="5" t="s">
        <v>285</v>
      </c>
      <c r="AD1292" s="4">
        <v>25.38</v>
      </c>
      <c r="AE1292" s="4">
        <v>28</v>
      </c>
      <c r="AF1292" s="5">
        <v>114.3</v>
      </c>
      <c r="AG1292" s="5">
        <v>6.5000000000000009</v>
      </c>
      <c r="AH1292" s="6" t="str">
        <f t="shared" si="286"/>
        <v>114.3 x 6.5</v>
      </c>
      <c r="AI1292" s="11" cm="1">
        <f t="array" ref="AI1292">_xll.DCEPropSectPipe(AF1292, AG1292, "Area")</f>
        <v>2201.3139723703698</v>
      </c>
      <c r="AJ1292" s="151" cm="1">
        <f t="array" ref="AJ1292">_xll.DCEPropSectPipe(AF1292, AG1292, "Ix")</f>
        <v>3209265.3722516391</v>
      </c>
      <c r="AK1292" s="151" cm="1">
        <f t="array" ref="AK1292">_xll.DCEPropSectPipe(AF1292, AG1292, "W")</f>
        <v>56155.124623825708</v>
      </c>
      <c r="AL1292" s="151" cm="1">
        <f t="array" ref="AL1292">_xll.DCEPropSectPipe(AF1292, AG1292, "Sx")</f>
        <v>37813.500833333332</v>
      </c>
      <c r="AM1292" s="11">
        <f>2*Cal!AG1292</f>
        <v>13.000000000000002</v>
      </c>
      <c r="AN1292" s="11">
        <f t="shared" si="287"/>
        <v>53.9</v>
      </c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B1292" s="5" t="s">
        <v>297</v>
      </c>
      <c r="BC1292" s="3">
        <v>260.30503585349919</v>
      </c>
      <c r="BD1292" s="3">
        <v>0</v>
      </c>
      <c r="BE1292" s="3">
        <v>1.4991408950009744</v>
      </c>
      <c r="BF1292" s="3">
        <v>1.9365026475849936</v>
      </c>
      <c r="BG1292" s="3">
        <v>0</v>
      </c>
      <c r="BH1292" s="153">
        <f t="shared" si="288"/>
        <v>1.9365026475849936</v>
      </c>
      <c r="BI1292" s="153">
        <f t="shared" si="289"/>
        <v>1.4991408950009744</v>
      </c>
      <c r="BJ1292" s="8">
        <f t="shared" si="290"/>
        <v>0.56309449962007252</v>
      </c>
      <c r="BK1292" s="8">
        <f t="shared" si="291"/>
        <v>0.16421370695460361</v>
      </c>
      <c r="BL1292" s="8">
        <f t="shared" si="292"/>
        <v>0.7273082065746761</v>
      </c>
      <c r="BM1292" s="8">
        <f t="shared" si="293"/>
        <v>1.1155603440831073E-2</v>
      </c>
      <c r="BN1292" s="7" t="str">
        <f t="shared" si="294"/>
        <v>OK</v>
      </c>
      <c r="BO1292" s="9">
        <f t="shared" si="295"/>
        <v>0.16421370695460363</v>
      </c>
      <c r="BP1292" s="7" t="str">
        <f t="shared" si="296"/>
        <v>OK</v>
      </c>
      <c r="BQ1292" s="11">
        <f t="shared" si="297"/>
        <v>8.2923076923076913</v>
      </c>
      <c r="BR1292" s="10" t="str">
        <f t="shared" si="298"/>
        <v>-</v>
      </c>
      <c r="BS1292" s="9" t="str" cm="1">
        <f t="array" ref="BS1292">IF(BQ1292&lt;$K$45,"-",IF(BC1292&lt;0,_xll.Dce_5575_1121_SigmaCr1(AN1292,AG1292,$B$23,$D$23),"-"))</f>
        <v>-</v>
      </c>
      <c r="BT1292" s="10">
        <f t="shared" si="299"/>
        <v>0</v>
      </c>
      <c r="BU1292" s="7" t="str">
        <f t="shared" si="300"/>
        <v>OK</v>
      </c>
    </row>
    <row r="1293" spans="27:73">
      <c r="AA1293" s="6" t="s">
        <v>282</v>
      </c>
      <c r="AB1293" s="5" t="s">
        <v>283</v>
      </c>
      <c r="AC1293" s="5" t="s">
        <v>285</v>
      </c>
      <c r="AD1293" s="4">
        <v>25.81</v>
      </c>
      <c r="AE1293" s="4">
        <v>28</v>
      </c>
      <c r="AF1293" s="5">
        <v>114.3</v>
      </c>
      <c r="AG1293" s="5">
        <v>6.5000000000000009</v>
      </c>
      <c r="AH1293" s="6" t="str">
        <f t="shared" si="286"/>
        <v>114.3 x 6.5</v>
      </c>
      <c r="AI1293" s="11" cm="1">
        <f t="array" ref="AI1293">_xll.DCEPropSectPipe(AF1293, AG1293, "Area")</f>
        <v>2201.3139723703698</v>
      </c>
      <c r="AJ1293" s="151" cm="1">
        <f t="array" ref="AJ1293">_xll.DCEPropSectPipe(AF1293, AG1293, "Ix")</f>
        <v>3209265.3722516391</v>
      </c>
      <c r="AK1293" s="151" cm="1">
        <f t="array" ref="AK1293">_xll.DCEPropSectPipe(AF1293, AG1293, "W")</f>
        <v>56155.124623825708</v>
      </c>
      <c r="AL1293" s="151" cm="1">
        <f t="array" ref="AL1293">_xll.DCEPropSectPipe(AF1293, AG1293, "Sx")</f>
        <v>37813.500833333332</v>
      </c>
      <c r="AM1293" s="11">
        <f>2*Cal!AG1293</f>
        <v>13.000000000000002</v>
      </c>
      <c r="AN1293" s="11">
        <f t="shared" si="287"/>
        <v>53.9</v>
      </c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B1293" s="5" t="s">
        <v>297</v>
      </c>
      <c r="BC1293" s="3">
        <v>260.30503585349919</v>
      </c>
      <c r="BD1293" s="3">
        <v>0</v>
      </c>
      <c r="BE1293" s="3">
        <v>11.546934588429034</v>
      </c>
      <c r="BF1293" s="3">
        <v>-0.91732636441532023</v>
      </c>
      <c r="BG1293" s="3">
        <v>0</v>
      </c>
      <c r="BH1293" s="153">
        <f t="shared" si="288"/>
        <v>0.91732636441532023</v>
      </c>
      <c r="BI1293" s="153">
        <f t="shared" si="289"/>
        <v>11.546934588429034</v>
      </c>
      <c r="BJ1293" s="8">
        <f t="shared" si="290"/>
        <v>0.56309449962007252</v>
      </c>
      <c r="BK1293" s="8">
        <f t="shared" si="291"/>
        <v>7.7788462089472973E-2</v>
      </c>
      <c r="BL1293" s="8">
        <f t="shared" si="292"/>
        <v>0.64088296170954551</v>
      </c>
      <c r="BM1293" s="8">
        <f t="shared" si="293"/>
        <v>8.5924560963728872E-2</v>
      </c>
      <c r="BN1293" s="7" t="str">
        <f t="shared" si="294"/>
        <v>OK</v>
      </c>
      <c r="BO1293" s="9">
        <f t="shared" si="295"/>
        <v>7.7788462089472973E-2</v>
      </c>
      <c r="BP1293" s="7" t="str">
        <f t="shared" si="296"/>
        <v>OK</v>
      </c>
      <c r="BQ1293" s="11">
        <f t="shared" si="297"/>
        <v>8.2923076923076913</v>
      </c>
      <c r="BR1293" s="10" t="str">
        <f t="shared" si="298"/>
        <v>-</v>
      </c>
      <c r="BS1293" s="9" t="str" cm="1">
        <f t="array" ref="BS1293">IF(BQ1293&lt;$K$45,"-",IF(BC1293&lt;0,_xll.Dce_5575_1121_SigmaCr1(AN1293,AG1293,$B$23,$D$23),"-"))</f>
        <v>-</v>
      </c>
      <c r="BT1293" s="10">
        <f t="shared" si="299"/>
        <v>0</v>
      </c>
      <c r="BU1293" s="7" t="str">
        <f t="shared" si="300"/>
        <v>OK</v>
      </c>
    </row>
    <row r="1294" spans="27:73">
      <c r="AA1294" s="6" t="s">
        <v>282</v>
      </c>
      <c r="AB1294" s="5" t="s">
        <v>283</v>
      </c>
      <c r="AC1294" s="5" t="s">
        <v>285</v>
      </c>
      <c r="AD1294" s="4">
        <v>26.25</v>
      </c>
      <c r="AE1294" s="4">
        <v>28</v>
      </c>
      <c r="AF1294" s="5">
        <v>114.3</v>
      </c>
      <c r="AG1294" s="5">
        <v>6.5000000000000009</v>
      </c>
      <c r="AH1294" s="6" t="str">
        <f t="shared" si="286"/>
        <v>114.3 x 6.5</v>
      </c>
      <c r="AI1294" s="11" cm="1">
        <f t="array" ref="AI1294">_xll.DCEPropSectPipe(AF1294, AG1294, "Area")</f>
        <v>2201.3139723703698</v>
      </c>
      <c r="AJ1294" s="151" cm="1">
        <f t="array" ref="AJ1294">_xll.DCEPropSectPipe(AF1294, AG1294, "Ix")</f>
        <v>3209265.3722516391</v>
      </c>
      <c r="AK1294" s="151" cm="1">
        <f t="array" ref="AK1294">_xll.DCEPropSectPipe(AF1294, AG1294, "W")</f>
        <v>56155.124623825708</v>
      </c>
      <c r="AL1294" s="151" cm="1">
        <f t="array" ref="AL1294">_xll.DCEPropSectPipe(AF1294, AG1294, "Sx")</f>
        <v>37813.500833333332</v>
      </c>
      <c r="AM1294" s="11">
        <f>2*Cal!AG1294</f>
        <v>13.000000000000002</v>
      </c>
      <c r="AN1294" s="11">
        <f t="shared" si="287"/>
        <v>53.9</v>
      </c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B1294" s="5" t="s">
        <v>297</v>
      </c>
      <c r="BC1294" s="3">
        <v>260.30503585349919</v>
      </c>
      <c r="BD1294" s="3">
        <v>0</v>
      </c>
      <c r="BE1294" s="3">
        <v>21.594728281857094</v>
      </c>
      <c r="BF1294" s="3">
        <v>-8.1670651172904094</v>
      </c>
      <c r="BG1294" s="3">
        <v>0</v>
      </c>
      <c r="BH1294" s="153">
        <f t="shared" si="288"/>
        <v>8.1670651172904094</v>
      </c>
      <c r="BI1294" s="153">
        <f t="shared" si="289"/>
        <v>21.594728281857094</v>
      </c>
      <c r="BJ1294" s="8">
        <f t="shared" si="290"/>
        <v>0.56309449962007252</v>
      </c>
      <c r="BK1294" s="8">
        <f t="shared" si="291"/>
        <v>0.69255987825393839</v>
      </c>
      <c r="BL1294" s="8">
        <f t="shared" si="292"/>
        <v>1.255654377874011</v>
      </c>
      <c r="BM1294" s="8">
        <f t="shared" si="293"/>
        <v>0.16069351848662664</v>
      </c>
      <c r="BN1294" s="7" t="str">
        <f t="shared" si="294"/>
        <v>O/S</v>
      </c>
      <c r="BO1294" s="9">
        <f t="shared" si="295"/>
        <v>0.6925598782539385</v>
      </c>
      <c r="BP1294" s="7" t="str">
        <f t="shared" si="296"/>
        <v>OK</v>
      </c>
      <c r="BQ1294" s="11">
        <f t="shared" si="297"/>
        <v>8.2923076923076913</v>
      </c>
      <c r="BR1294" s="10" t="str">
        <f t="shared" si="298"/>
        <v>-</v>
      </c>
      <c r="BS1294" s="9" t="str" cm="1">
        <f t="array" ref="BS1294">IF(BQ1294&lt;$K$45,"-",IF(BC1294&lt;0,_xll.Dce_5575_1121_SigmaCr1(AN1294,AG1294,$B$23,$D$23),"-"))</f>
        <v>-</v>
      </c>
      <c r="BT1294" s="10">
        <f t="shared" si="299"/>
        <v>0</v>
      </c>
      <c r="BU1294" s="7" t="str">
        <f t="shared" si="300"/>
        <v>OK</v>
      </c>
    </row>
    <row r="1295" spans="27:73">
      <c r="AA1295" s="6" t="s">
        <v>282</v>
      </c>
      <c r="AB1295" s="5" t="s">
        <v>283</v>
      </c>
      <c r="AC1295" s="5" t="s">
        <v>285</v>
      </c>
      <c r="AD1295" s="4">
        <v>26.25</v>
      </c>
      <c r="AE1295" s="4">
        <v>28</v>
      </c>
      <c r="AF1295" s="5">
        <v>114.3</v>
      </c>
      <c r="AG1295" s="5">
        <v>6.5000000000000009</v>
      </c>
      <c r="AH1295" s="6" t="str">
        <f t="shared" si="286"/>
        <v>114.3 x 6.5</v>
      </c>
      <c r="AI1295" s="11" cm="1">
        <f t="array" ref="AI1295">_xll.DCEPropSectPipe(AF1295, AG1295, "Area")</f>
        <v>2201.3139723703698</v>
      </c>
      <c r="AJ1295" s="151" cm="1">
        <f t="array" ref="AJ1295">_xll.DCEPropSectPipe(AF1295, AG1295, "Ix")</f>
        <v>3209265.3722516391</v>
      </c>
      <c r="AK1295" s="151" cm="1">
        <f t="array" ref="AK1295">_xll.DCEPropSectPipe(AF1295, AG1295, "W")</f>
        <v>56155.124623825708</v>
      </c>
      <c r="AL1295" s="151" cm="1">
        <f t="array" ref="AL1295">_xll.DCEPropSectPipe(AF1295, AG1295, "Sx")</f>
        <v>37813.500833333332</v>
      </c>
      <c r="AM1295" s="11">
        <f>2*Cal!AG1295</f>
        <v>13.000000000000002</v>
      </c>
      <c r="AN1295" s="11">
        <f t="shared" si="287"/>
        <v>53.9</v>
      </c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B1295" s="5" t="s">
        <v>297</v>
      </c>
      <c r="BC1295" s="3">
        <v>1684.0999001286864</v>
      </c>
      <c r="BD1295" s="3">
        <v>0</v>
      </c>
      <c r="BE1295" s="3">
        <v>-22.638124544095003</v>
      </c>
      <c r="BF1295" s="3">
        <v>-8.1670651172905906</v>
      </c>
      <c r="BG1295" s="3">
        <v>0</v>
      </c>
      <c r="BH1295" s="153">
        <f t="shared" si="288"/>
        <v>8.1670651172905906</v>
      </c>
      <c r="BI1295" s="153">
        <f t="shared" si="289"/>
        <v>22.638124544095003</v>
      </c>
      <c r="BJ1295" s="8">
        <f t="shared" si="290"/>
        <v>3.6430620232291178</v>
      </c>
      <c r="BK1295" s="8">
        <f t="shared" si="291"/>
        <v>0.69255987825395382</v>
      </c>
      <c r="BL1295" s="8">
        <f t="shared" si="292"/>
        <v>4.3356219014830719</v>
      </c>
      <c r="BM1295" s="8">
        <f t="shared" si="293"/>
        <v>0.16845777531664524</v>
      </c>
      <c r="BN1295" s="7" t="str">
        <f t="shared" si="294"/>
        <v>O/S</v>
      </c>
      <c r="BO1295" s="9">
        <f t="shared" si="295"/>
        <v>0.69255987825395393</v>
      </c>
      <c r="BP1295" s="7" t="str">
        <f t="shared" si="296"/>
        <v>OK</v>
      </c>
      <c r="BQ1295" s="11">
        <f t="shared" si="297"/>
        <v>8.2923076923076913</v>
      </c>
      <c r="BR1295" s="10" t="str">
        <f t="shared" si="298"/>
        <v>-</v>
      </c>
      <c r="BS1295" s="9" t="str" cm="1">
        <f t="array" ref="BS1295">IF(BQ1295&lt;$K$45,"-",IF(BC1295&lt;0,_xll.Dce_5575_1121_SigmaCr1(AN1295,AG1295,$B$23,$D$23),"-"))</f>
        <v>-</v>
      </c>
      <c r="BT1295" s="10">
        <f t="shared" si="299"/>
        <v>0</v>
      </c>
      <c r="BU1295" s="7" t="str">
        <f t="shared" si="300"/>
        <v>OK</v>
      </c>
    </row>
    <row r="1296" spans="27:73">
      <c r="AA1296" s="6" t="s">
        <v>282</v>
      </c>
      <c r="AB1296" s="5" t="s">
        <v>283</v>
      </c>
      <c r="AC1296" s="5" t="s">
        <v>285</v>
      </c>
      <c r="AD1296" s="4">
        <v>26.75</v>
      </c>
      <c r="AE1296" s="4">
        <v>28</v>
      </c>
      <c r="AF1296" s="5">
        <v>114.3</v>
      </c>
      <c r="AG1296" s="5">
        <v>6.5000000000000009</v>
      </c>
      <c r="AH1296" s="6" t="str">
        <f t="shared" si="286"/>
        <v>114.3 x 6.5</v>
      </c>
      <c r="AI1296" s="11" cm="1">
        <f t="array" ref="AI1296">_xll.DCEPropSectPipe(AF1296, AG1296, "Area")</f>
        <v>2201.3139723703698</v>
      </c>
      <c r="AJ1296" s="151" cm="1">
        <f t="array" ref="AJ1296">_xll.DCEPropSectPipe(AF1296, AG1296, "Ix")</f>
        <v>3209265.3722516391</v>
      </c>
      <c r="AK1296" s="151" cm="1">
        <f t="array" ref="AK1296">_xll.DCEPropSectPipe(AF1296, AG1296, "W")</f>
        <v>56155.124623825708</v>
      </c>
      <c r="AL1296" s="151" cm="1">
        <f t="array" ref="AL1296">_xll.DCEPropSectPipe(AF1296, AG1296, "Sx")</f>
        <v>37813.500833333332</v>
      </c>
      <c r="AM1296" s="11">
        <f>2*Cal!AG1296</f>
        <v>13.000000000000002</v>
      </c>
      <c r="AN1296" s="11">
        <f t="shared" si="287"/>
        <v>53.9</v>
      </c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B1296" s="5" t="s">
        <v>297</v>
      </c>
      <c r="BC1296" s="3">
        <v>1684.0999001286864</v>
      </c>
      <c r="BD1296" s="3">
        <v>0</v>
      </c>
      <c r="BE1296" s="3">
        <v>-11.185553599052419</v>
      </c>
      <c r="BF1296" s="3">
        <v>0.26630529973417688</v>
      </c>
      <c r="BG1296" s="3">
        <v>0</v>
      </c>
      <c r="BH1296" s="153">
        <f t="shared" si="288"/>
        <v>0.26630529973417688</v>
      </c>
      <c r="BI1296" s="153">
        <f t="shared" si="289"/>
        <v>11.185553599052419</v>
      </c>
      <c r="BJ1296" s="8">
        <f t="shared" si="290"/>
        <v>3.6430620232291178</v>
      </c>
      <c r="BK1296" s="8">
        <f t="shared" si="291"/>
        <v>2.2582453220780653E-2</v>
      </c>
      <c r="BL1296" s="8">
        <f t="shared" si="292"/>
        <v>3.6656444764498985</v>
      </c>
      <c r="BM1296" s="8">
        <f t="shared" si="293"/>
        <v>8.3235405446736521E-2</v>
      </c>
      <c r="BN1296" s="7" t="str">
        <f t="shared" si="294"/>
        <v>O/S</v>
      </c>
      <c r="BO1296" s="9">
        <f t="shared" si="295"/>
        <v>2.2582453220780657E-2</v>
      </c>
      <c r="BP1296" s="7" t="str">
        <f t="shared" si="296"/>
        <v>OK</v>
      </c>
      <c r="BQ1296" s="11">
        <f t="shared" si="297"/>
        <v>8.2923076923076913</v>
      </c>
      <c r="BR1296" s="10" t="str">
        <f t="shared" si="298"/>
        <v>-</v>
      </c>
      <c r="BS1296" s="9" t="str" cm="1">
        <f t="array" ref="BS1296">IF(BQ1296&lt;$K$45,"-",IF(BC1296&lt;0,_xll.Dce_5575_1121_SigmaCr1(AN1296,AG1296,$B$23,$D$23),"-"))</f>
        <v>-</v>
      </c>
      <c r="BT1296" s="10">
        <f t="shared" si="299"/>
        <v>0</v>
      </c>
      <c r="BU1296" s="7" t="str">
        <f t="shared" si="300"/>
        <v>OK</v>
      </c>
    </row>
    <row r="1297" spans="27:73">
      <c r="AA1297" s="6" t="s">
        <v>282</v>
      </c>
      <c r="AB1297" s="5" t="s">
        <v>283</v>
      </c>
      <c r="AC1297" s="5" t="s">
        <v>285</v>
      </c>
      <c r="AD1297" s="4">
        <v>27.25</v>
      </c>
      <c r="AE1297" s="4">
        <v>28</v>
      </c>
      <c r="AF1297" s="5">
        <v>114.3</v>
      </c>
      <c r="AG1297" s="5">
        <v>6.5000000000000009</v>
      </c>
      <c r="AH1297" s="6" t="str">
        <f t="shared" si="286"/>
        <v>114.3 x 6.5</v>
      </c>
      <c r="AI1297" s="11" cm="1">
        <f t="array" ref="AI1297">_xll.DCEPropSectPipe(AF1297, AG1297, "Area")</f>
        <v>2201.3139723703698</v>
      </c>
      <c r="AJ1297" s="151" cm="1">
        <f t="array" ref="AJ1297">_xll.DCEPropSectPipe(AF1297, AG1297, "Ix")</f>
        <v>3209265.3722516391</v>
      </c>
      <c r="AK1297" s="151" cm="1">
        <f t="array" ref="AK1297">_xll.DCEPropSectPipe(AF1297, AG1297, "W")</f>
        <v>56155.124623825708</v>
      </c>
      <c r="AL1297" s="151" cm="1">
        <f t="array" ref="AL1297">_xll.DCEPropSectPipe(AF1297, AG1297, "Sx")</f>
        <v>37813.500833333332</v>
      </c>
      <c r="AM1297" s="11">
        <f>2*Cal!AG1297</f>
        <v>13.000000000000002</v>
      </c>
      <c r="AN1297" s="11">
        <f t="shared" si="287"/>
        <v>53.9</v>
      </c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B1297" s="5" t="s">
        <v>297</v>
      </c>
      <c r="BC1297" s="3">
        <v>1684.0999001286864</v>
      </c>
      <c r="BD1297" s="3">
        <v>0</v>
      </c>
      <c r="BE1297" s="3">
        <v>0.26701734599009502</v>
      </c>
      <c r="BF1297" s="3">
        <v>2.9886603388310369</v>
      </c>
      <c r="BG1297" s="3">
        <v>0</v>
      </c>
      <c r="BH1297" s="153">
        <f t="shared" si="288"/>
        <v>2.9886603388310369</v>
      </c>
      <c r="BI1297" s="153">
        <f t="shared" si="289"/>
        <v>0.26701734599009502</v>
      </c>
      <c r="BJ1297" s="8">
        <f t="shared" si="290"/>
        <v>3.6430620232291178</v>
      </c>
      <c r="BK1297" s="8">
        <f t="shared" si="291"/>
        <v>0.25343574597209828</v>
      </c>
      <c r="BL1297" s="8">
        <f t="shared" si="292"/>
        <v>3.8964977692012162</v>
      </c>
      <c r="BM1297" s="8">
        <f t="shared" si="293"/>
        <v>1.986964423171679E-3</v>
      </c>
      <c r="BN1297" s="7" t="str">
        <f t="shared" si="294"/>
        <v>O/S</v>
      </c>
      <c r="BO1297" s="9">
        <f t="shared" si="295"/>
        <v>0.25343574597209834</v>
      </c>
      <c r="BP1297" s="7" t="str">
        <f t="shared" si="296"/>
        <v>OK</v>
      </c>
      <c r="BQ1297" s="11">
        <f t="shared" si="297"/>
        <v>8.2923076923076913</v>
      </c>
      <c r="BR1297" s="10" t="str">
        <f t="shared" si="298"/>
        <v>-</v>
      </c>
      <c r="BS1297" s="9" t="str" cm="1">
        <f t="array" ref="BS1297">IF(BQ1297&lt;$K$45,"-",IF(BC1297&lt;0,_xll.Dce_5575_1121_SigmaCr1(AN1297,AG1297,$B$23,$D$23),"-"))</f>
        <v>-</v>
      </c>
      <c r="BT1297" s="10">
        <f t="shared" si="299"/>
        <v>0</v>
      </c>
      <c r="BU1297" s="7" t="str">
        <f t="shared" si="300"/>
        <v>OK</v>
      </c>
    </row>
    <row r="1298" spans="27:73">
      <c r="AA1298" s="6" t="s">
        <v>282</v>
      </c>
      <c r="AB1298" s="5" t="s">
        <v>283</v>
      </c>
      <c r="AC1298" s="5" t="s">
        <v>285</v>
      </c>
      <c r="AD1298" s="4">
        <v>27.75</v>
      </c>
      <c r="AE1298" s="4">
        <v>28</v>
      </c>
      <c r="AF1298" s="5">
        <v>114.3</v>
      </c>
      <c r="AG1298" s="5">
        <v>6.5000000000000009</v>
      </c>
      <c r="AH1298" s="6" t="str">
        <f t="shared" si="286"/>
        <v>114.3 x 6.5</v>
      </c>
      <c r="AI1298" s="11" cm="1">
        <f t="array" ref="AI1298">_xll.DCEPropSectPipe(AF1298, AG1298, "Area")</f>
        <v>2201.3139723703698</v>
      </c>
      <c r="AJ1298" s="151" cm="1">
        <f t="array" ref="AJ1298">_xll.DCEPropSectPipe(AF1298, AG1298, "Ix")</f>
        <v>3209265.3722516391</v>
      </c>
      <c r="AK1298" s="151" cm="1">
        <f t="array" ref="AK1298">_xll.DCEPropSectPipe(AF1298, AG1298, "W")</f>
        <v>56155.124623825708</v>
      </c>
      <c r="AL1298" s="151" cm="1">
        <f t="array" ref="AL1298">_xll.DCEPropSectPipe(AF1298, AG1298, "Sx")</f>
        <v>37813.500833333332</v>
      </c>
      <c r="AM1298" s="11">
        <f>2*Cal!AG1298</f>
        <v>13.000000000000002</v>
      </c>
      <c r="AN1298" s="11">
        <f t="shared" si="287"/>
        <v>53.9</v>
      </c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B1298" s="5" t="s">
        <v>297</v>
      </c>
      <c r="BC1298" s="3">
        <v>1684.0999001286864</v>
      </c>
      <c r="BD1298" s="3">
        <v>0</v>
      </c>
      <c r="BE1298" s="3">
        <v>11.719588291032677</v>
      </c>
      <c r="BF1298" s="3">
        <v>2.2734510720409962E-14</v>
      </c>
      <c r="BG1298" s="3">
        <v>0</v>
      </c>
      <c r="BH1298" s="153">
        <f t="shared" si="288"/>
        <v>2.2734510720409962E-14</v>
      </c>
      <c r="BI1298" s="153">
        <f t="shared" si="289"/>
        <v>11.719588291032677</v>
      </c>
      <c r="BJ1298" s="8">
        <f t="shared" si="290"/>
        <v>3.6430620232291178</v>
      </c>
      <c r="BK1298" s="8">
        <f t="shared" si="291"/>
        <v>1.927866344956205E-15</v>
      </c>
      <c r="BL1298" s="8">
        <f t="shared" si="292"/>
        <v>3.6430620232291195</v>
      </c>
      <c r="BM1298" s="8">
        <f t="shared" si="293"/>
        <v>8.7209334293080393E-2</v>
      </c>
      <c r="BN1298" s="7" t="str">
        <f t="shared" si="294"/>
        <v>O/S</v>
      </c>
      <c r="BO1298" s="9">
        <f t="shared" si="295"/>
        <v>1.9278663449562054E-15</v>
      </c>
      <c r="BP1298" s="7" t="str">
        <f t="shared" si="296"/>
        <v>OK</v>
      </c>
      <c r="BQ1298" s="11">
        <f t="shared" si="297"/>
        <v>8.2923076923076913</v>
      </c>
      <c r="BR1298" s="10" t="str">
        <f t="shared" si="298"/>
        <v>-</v>
      </c>
      <c r="BS1298" s="9" t="str" cm="1">
        <f t="array" ref="BS1298">IF(BQ1298&lt;$K$45,"-",IF(BC1298&lt;0,_xll.Dce_5575_1121_SigmaCr1(AN1298,AG1298,$B$23,$D$23),"-"))</f>
        <v>-</v>
      </c>
      <c r="BT1298" s="10">
        <f t="shared" si="299"/>
        <v>0</v>
      </c>
      <c r="BU1298" s="7" t="str">
        <f t="shared" si="300"/>
        <v>OK</v>
      </c>
    </row>
    <row r="1299" spans="27:73">
      <c r="AA1299" s="6" t="s">
        <v>282</v>
      </c>
      <c r="AB1299" s="5" t="s">
        <v>283</v>
      </c>
      <c r="AC1299" s="5" t="s">
        <v>285</v>
      </c>
      <c r="AD1299" s="4">
        <v>0.25</v>
      </c>
      <c r="AE1299" s="4">
        <v>28</v>
      </c>
      <c r="AF1299" s="5">
        <v>114.3</v>
      </c>
      <c r="AG1299" s="5">
        <v>6.5000000000000009</v>
      </c>
      <c r="AH1299" s="6" t="str">
        <f t="shared" si="286"/>
        <v>114.3 x 6.5</v>
      </c>
      <c r="AI1299" s="11" cm="1">
        <f t="array" ref="AI1299">_xll.DCEPropSectPipe(AF1299, AG1299, "Area")</f>
        <v>2201.3139723703698</v>
      </c>
      <c r="AJ1299" s="151" cm="1">
        <f t="array" ref="AJ1299">_xll.DCEPropSectPipe(AF1299, AG1299, "Ix")</f>
        <v>3209265.3722516391</v>
      </c>
      <c r="AK1299" s="151" cm="1">
        <f t="array" ref="AK1299">_xll.DCEPropSectPipe(AF1299, AG1299, "W")</f>
        <v>56155.124623825708</v>
      </c>
      <c r="AL1299" s="151" cm="1">
        <f t="array" ref="AL1299">_xll.DCEPropSectPipe(AF1299, AG1299, "Sx")</f>
        <v>37813.500833333332</v>
      </c>
      <c r="AM1299" s="11">
        <f>2*Cal!AG1299</f>
        <v>13.000000000000002</v>
      </c>
      <c r="AN1299" s="11">
        <f t="shared" si="287"/>
        <v>53.9</v>
      </c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B1299" s="5" t="s">
        <v>298</v>
      </c>
      <c r="BC1299" s="3">
        <v>1627.5294599991535</v>
      </c>
      <c r="BD1299" s="3">
        <v>0</v>
      </c>
      <c r="BE1299" s="3">
        <v>-11.321110681620299</v>
      </c>
      <c r="BF1299" s="3">
        <v>5.9163767218706185E-16</v>
      </c>
      <c r="BG1299" s="3">
        <v>0</v>
      </c>
      <c r="BH1299" s="153">
        <f t="shared" si="288"/>
        <v>5.9163767218706185E-16</v>
      </c>
      <c r="BI1299" s="153">
        <f t="shared" si="289"/>
        <v>11.321110681620299</v>
      </c>
      <c r="BJ1299" s="8">
        <f t="shared" si="290"/>
        <v>3.5206882720891111</v>
      </c>
      <c r="BK1299" s="8">
        <f t="shared" si="291"/>
        <v>5.017034985466801E-17</v>
      </c>
      <c r="BL1299" s="8">
        <f t="shared" si="292"/>
        <v>3.5206882720891111</v>
      </c>
      <c r="BM1299" s="8">
        <f t="shared" si="293"/>
        <v>8.4244130551738933E-2</v>
      </c>
      <c r="BN1299" s="7" t="str">
        <f t="shared" si="294"/>
        <v>O/S</v>
      </c>
      <c r="BO1299" s="9">
        <f t="shared" si="295"/>
        <v>5.0170349854668016E-17</v>
      </c>
      <c r="BP1299" s="7" t="str">
        <f t="shared" si="296"/>
        <v>OK</v>
      </c>
      <c r="BQ1299" s="11">
        <f t="shared" si="297"/>
        <v>8.2923076923076913</v>
      </c>
      <c r="BR1299" s="10" t="str">
        <f t="shared" si="298"/>
        <v>-</v>
      </c>
      <c r="BS1299" s="9" t="str" cm="1">
        <f t="array" ref="BS1299">IF(BQ1299&lt;$K$45,"-",IF(BC1299&lt;0,_xll.Dce_5575_1121_SigmaCr1(AN1299,AG1299,$B$23,$D$23),"-"))</f>
        <v>-</v>
      </c>
      <c r="BT1299" s="10">
        <f t="shared" si="299"/>
        <v>0</v>
      </c>
      <c r="BU1299" s="7" t="str">
        <f t="shared" si="300"/>
        <v>OK</v>
      </c>
    </row>
    <row r="1300" spans="27:73">
      <c r="AA1300" s="6" t="s">
        <v>282</v>
      </c>
      <c r="AB1300" s="5" t="s">
        <v>283</v>
      </c>
      <c r="AC1300" s="5" t="s">
        <v>285</v>
      </c>
      <c r="AD1300" s="4">
        <v>0.75</v>
      </c>
      <c r="AE1300" s="4">
        <v>28</v>
      </c>
      <c r="AF1300" s="5">
        <v>114.3</v>
      </c>
      <c r="AG1300" s="5">
        <v>6.5000000000000009</v>
      </c>
      <c r="AH1300" s="6" t="str">
        <f t="shared" si="286"/>
        <v>114.3 x 6.5</v>
      </c>
      <c r="AI1300" s="11" cm="1">
        <f t="array" ref="AI1300">_xll.DCEPropSectPipe(AF1300, AG1300, "Area")</f>
        <v>2201.3139723703698</v>
      </c>
      <c r="AJ1300" s="151" cm="1">
        <f t="array" ref="AJ1300">_xll.DCEPropSectPipe(AF1300, AG1300, "Ix")</f>
        <v>3209265.3722516391</v>
      </c>
      <c r="AK1300" s="151" cm="1">
        <f t="array" ref="AK1300">_xll.DCEPropSectPipe(AF1300, AG1300, "W")</f>
        <v>56155.124623825708</v>
      </c>
      <c r="AL1300" s="151" cm="1">
        <f t="array" ref="AL1300">_xll.DCEPropSectPipe(AF1300, AG1300, "Sx")</f>
        <v>37813.500833333332</v>
      </c>
      <c r="AM1300" s="11">
        <f>2*Cal!AG1300</f>
        <v>13.000000000000002</v>
      </c>
      <c r="AN1300" s="11">
        <f t="shared" si="287"/>
        <v>53.9</v>
      </c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B1300" s="5" t="s">
        <v>298</v>
      </c>
      <c r="BC1300" s="3">
        <v>1627.5294599991535</v>
      </c>
      <c r="BD1300" s="3">
        <v>0</v>
      </c>
      <c r="BE1300" s="3">
        <v>-0.25749973657772762</v>
      </c>
      <c r="BF1300" s="3">
        <v>2.8869335309373754</v>
      </c>
      <c r="BG1300" s="3">
        <v>0</v>
      </c>
      <c r="BH1300" s="153">
        <f t="shared" si="288"/>
        <v>2.8869335309373754</v>
      </c>
      <c r="BI1300" s="153">
        <f t="shared" si="289"/>
        <v>0.25749973657772762</v>
      </c>
      <c r="BJ1300" s="8">
        <f t="shared" si="290"/>
        <v>3.5206882720891111</v>
      </c>
      <c r="BK1300" s="8">
        <f t="shared" si="291"/>
        <v>0.24480940288823538</v>
      </c>
      <c r="BL1300" s="8">
        <f t="shared" si="292"/>
        <v>3.7654976749773463</v>
      </c>
      <c r="BM1300" s="8">
        <f t="shared" si="293"/>
        <v>1.9161407423134344E-3</v>
      </c>
      <c r="BN1300" s="7" t="str">
        <f t="shared" si="294"/>
        <v>O/S</v>
      </c>
      <c r="BO1300" s="9">
        <f t="shared" si="295"/>
        <v>0.24480940288823544</v>
      </c>
      <c r="BP1300" s="7" t="str">
        <f t="shared" si="296"/>
        <v>OK</v>
      </c>
      <c r="BQ1300" s="11">
        <f t="shared" si="297"/>
        <v>8.2923076923076913</v>
      </c>
      <c r="BR1300" s="10" t="str">
        <f t="shared" si="298"/>
        <v>-</v>
      </c>
      <c r="BS1300" s="9" t="str" cm="1">
        <f t="array" ref="BS1300">IF(BQ1300&lt;$K$45,"-",IF(BC1300&lt;0,_xll.Dce_5575_1121_SigmaCr1(AN1300,AG1300,$B$23,$D$23),"-"))</f>
        <v>-</v>
      </c>
      <c r="BT1300" s="10">
        <f t="shared" si="299"/>
        <v>0</v>
      </c>
      <c r="BU1300" s="7" t="str">
        <f t="shared" si="300"/>
        <v>OK</v>
      </c>
    </row>
    <row r="1301" spans="27:73">
      <c r="AA1301" s="6" t="s">
        <v>282</v>
      </c>
      <c r="AB1301" s="5" t="s">
        <v>283</v>
      </c>
      <c r="AC1301" s="5" t="s">
        <v>285</v>
      </c>
      <c r="AD1301" s="4">
        <v>1.25</v>
      </c>
      <c r="AE1301" s="4">
        <v>28</v>
      </c>
      <c r="AF1301" s="5">
        <v>114.3</v>
      </c>
      <c r="AG1301" s="5">
        <v>6.5000000000000009</v>
      </c>
      <c r="AH1301" s="6" t="str">
        <f t="shared" si="286"/>
        <v>114.3 x 6.5</v>
      </c>
      <c r="AI1301" s="11" cm="1">
        <f t="array" ref="AI1301">_xll.DCEPropSectPipe(AF1301, AG1301, "Area")</f>
        <v>2201.3139723703698</v>
      </c>
      <c r="AJ1301" s="151" cm="1">
        <f t="array" ref="AJ1301">_xll.DCEPropSectPipe(AF1301, AG1301, "Ix")</f>
        <v>3209265.3722516391</v>
      </c>
      <c r="AK1301" s="151" cm="1">
        <f t="array" ref="AK1301">_xll.DCEPropSectPipe(AF1301, AG1301, "W")</f>
        <v>56155.124623825708</v>
      </c>
      <c r="AL1301" s="151" cm="1">
        <f t="array" ref="AL1301">_xll.DCEPropSectPipe(AF1301, AG1301, "Sx")</f>
        <v>37813.500833333332</v>
      </c>
      <c r="AM1301" s="11">
        <f>2*Cal!AG1301</f>
        <v>13.000000000000002</v>
      </c>
      <c r="AN1301" s="11">
        <f t="shared" si="287"/>
        <v>53.9</v>
      </c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B1301" s="5" t="s">
        <v>298</v>
      </c>
      <c r="BC1301" s="3">
        <v>1627.5294599991535</v>
      </c>
      <c r="BD1301" s="3">
        <v>0</v>
      </c>
      <c r="BE1301" s="3">
        <v>10.806111208464843</v>
      </c>
      <c r="BF1301" s="3">
        <v>0.25681307061352143</v>
      </c>
      <c r="BG1301" s="3">
        <v>0</v>
      </c>
      <c r="BH1301" s="153">
        <f t="shared" si="288"/>
        <v>0.25681307061352143</v>
      </c>
      <c r="BI1301" s="153">
        <f t="shared" si="289"/>
        <v>10.806111208464843</v>
      </c>
      <c r="BJ1301" s="8">
        <f t="shared" si="290"/>
        <v>3.5206882720891111</v>
      </c>
      <c r="BK1301" s="8">
        <f t="shared" si="291"/>
        <v>2.1777520610381598E-2</v>
      </c>
      <c r="BL1301" s="8">
        <f t="shared" si="292"/>
        <v>3.5424657926994927</v>
      </c>
      <c r="BM1301" s="8">
        <f t="shared" si="293"/>
        <v>8.0411849067112059E-2</v>
      </c>
      <c r="BN1301" s="7" t="str">
        <f t="shared" si="294"/>
        <v>O/S</v>
      </c>
      <c r="BO1301" s="9">
        <f t="shared" si="295"/>
        <v>2.1777520610381601E-2</v>
      </c>
      <c r="BP1301" s="7" t="str">
        <f t="shared" si="296"/>
        <v>OK</v>
      </c>
      <c r="BQ1301" s="11">
        <f t="shared" si="297"/>
        <v>8.2923076923076913</v>
      </c>
      <c r="BR1301" s="10" t="str">
        <f t="shared" si="298"/>
        <v>-</v>
      </c>
      <c r="BS1301" s="9" t="str" cm="1">
        <f t="array" ref="BS1301">IF(BQ1301&lt;$K$45,"-",IF(BC1301&lt;0,_xll.Dce_5575_1121_SigmaCr1(AN1301,AG1301,$B$23,$D$23),"-"))</f>
        <v>-</v>
      </c>
      <c r="BT1301" s="10">
        <f t="shared" si="299"/>
        <v>0</v>
      </c>
      <c r="BU1301" s="7" t="str">
        <f t="shared" si="300"/>
        <v>OK</v>
      </c>
    </row>
    <row r="1302" spans="27:73">
      <c r="AA1302" s="6" t="s">
        <v>282</v>
      </c>
      <c r="AB1302" s="5" t="s">
        <v>283</v>
      </c>
      <c r="AC1302" s="5" t="s">
        <v>285</v>
      </c>
      <c r="AD1302" s="4">
        <v>1.75</v>
      </c>
      <c r="AE1302" s="4">
        <v>28</v>
      </c>
      <c r="AF1302" s="5">
        <v>114.3</v>
      </c>
      <c r="AG1302" s="5">
        <v>6.5000000000000009</v>
      </c>
      <c r="AH1302" s="6" t="str">
        <f t="shared" si="286"/>
        <v>114.3 x 6.5</v>
      </c>
      <c r="AI1302" s="11" cm="1">
        <f t="array" ref="AI1302">_xll.DCEPropSectPipe(AF1302, AG1302, "Area")</f>
        <v>2201.3139723703698</v>
      </c>
      <c r="AJ1302" s="151" cm="1">
        <f t="array" ref="AJ1302">_xll.DCEPropSectPipe(AF1302, AG1302, "Ix")</f>
        <v>3209265.3722516391</v>
      </c>
      <c r="AK1302" s="151" cm="1">
        <f t="array" ref="AK1302">_xll.DCEPropSectPipe(AF1302, AG1302, "W")</f>
        <v>56155.124623825708</v>
      </c>
      <c r="AL1302" s="151" cm="1">
        <f t="array" ref="AL1302">_xll.DCEPropSectPipe(AF1302, AG1302, "Sx")</f>
        <v>37813.500833333332</v>
      </c>
      <c r="AM1302" s="11">
        <f>2*Cal!AG1302</f>
        <v>13.000000000000002</v>
      </c>
      <c r="AN1302" s="11">
        <f t="shared" si="287"/>
        <v>53.9</v>
      </c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B1302" s="5" t="s">
        <v>298</v>
      </c>
      <c r="BC1302" s="3">
        <v>1627.5294599991535</v>
      </c>
      <c r="BD1302" s="3">
        <v>0</v>
      </c>
      <c r="BE1302" s="3">
        <v>21.869722153507418</v>
      </c>
      <c r="BF1302" s="3">
        <v>-7.8903613809715631</v>
      </c>
      <c r="BG1302" s="3">
        <v>0</v>
      </c>
      <c r="BH1302" s="153">
        <f t="shared" si="288"/>
        <v>7.8903613809715631</v>
      </c>
      <c r="BI1302" s="153">
        <f t="shared" si="289"/>
        <v>21.869722153507418</v>
      </c>
      <c r="BJ1302" s="8">
        <f t="shared" si="290"/>
        <v>3.5206882720891111</v>
      </c>
      <c r="BK1302" s="8">
        <f t="shared" si="291"/>
        <v>0.66909564683356149</v>
      </c>
      <c r="BL1302" s="8">
        <f t="shared" si="292"/>
        <v>4.1897839189226724</v>
      </c>
      <c r="BM1302" s="8">
        <f t="shared" si="293"/>
        <v>0.16273983887653756</v>
      </c>
      <c r="BN1302" s="7" t="str">
        <f t="shared" si="294"/>
        <v>O/S</v>
      </c>
      <c r="BO1302" s="9">
        <f t="shared" si="295"/>
        <v>0.6690956468335616</v>
      </c>
      <c r="BP1302" s="7" t="str">
        <f t="shared" si="296"/>
        <v>OK</v>
      </c>
      <c r="BQ1302" s="11">
        <f t="shared" si="297"/>
        <v>8.2923076923076913</v>
      </c>
      <c r="BR1302" s="10" t="str">
        <f t="shared" si="298"/>
        <v>-</v>
      </c>
      <c r="BS1302" s="9" t="str" cm="1">
        <f t="array" ref="BS1302">IF(BQ1302&lt;$K$45,"-",IF(BC1302&lt;0,_xll.Dce_5575_1121_SigmaCr1(AN1302,AG1302,$B$23,$D$23),"-"))</f>
        <v>-</v>
      </c>
      <c r="BT1302" s="10">
        <f t="shared" si="299"/>
        <v>0</v>
      </c>
      <c r="BU1302" s="7" t="str">
        <f t="shared" si="300"/>
        <v>OK</v>
      </c>
    </row>
    <row r="1303" spans="27:73">
      <c r="AA1303" s="6" t="s">
        <v>282</v>
      </c>
      <c r="AB1303" s="5" t="s">
        <v>283</v>
      </c>
      <c r="AC1303" s="5" t="s">
        <v>285</v>
      </c>
      <c r="AD1303" s="4">
        <v>1.75</v>
      </c>
      <c r="AE1303" s="4">
        <v>28</v>
      </c>
      <c r="AF1303" s="5">
        <v>114.3</v>
      </c>
      <c r="AG1303" s="5">
        <v>6.5000000000000009</v>
      </c>
      <c r="AH1303" s="6" t="str">
        <f t="shared" si="286"/>
        <v>114.3 x 6.5</v>
      </c>
      <c r="AI1303" s="11" cm="1">
        <f t="array" ref="AI1303">_xll.DCEPropSectPipe(AF1303, AG1303, "Area")</f>
        <v>2201.3139723703698</v>
      </c>
      <c r="AJ1303" s="151" cm="1">
        <f t="array" ref="AJ1303">_xll.DCEPropSectPipe(AF1303, AG1303, "Ix")</f>
        <v>3209265.3722516391</v>
      </c>
      <c r="AK1303" s="151" cm="1">
        <f t="array" ref="AK1303">_xll.DCEPropSectPipe(AF1303, AG1303, "W")</f>
        <v>56155.124623825708</v>
      </c>
      <c r="AL1303" s="151" cm="1">
        <f t="array" ref="AL1303">_xll.DCEPropSectPipe(AF1303, AG1303, "Sx")</f>
        <v>37813.500833333332</v>
      </c>
      <c r="AM1303" s="11">
        <f>2*Cal!AG1303</f>
        <v>13.000000000000002</v>
      </c>
      <c r="AN1303" s="11">
        <f t="shared" si="287"/>
        <v>53.9</v>
      </c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B1303" s="5" t="s">
        <v>298</v>
      </c>
      <c r="BC1303" s="3">
        <v>251.56097202781828</v>
      </c>
      <c r="BD1303" s="3">
        <v>0</v>
      </c>
      <c r="BE1303" s="3">
        <v>-20.861695026044554</v>
      </c>
      <c r="BF1303" s="3">
        <v>-7.8903613809714903</v>
      </c>
      <c r="BG1303" s="3">
        <v>0</v>
      </c>
      <c r="BH1303" s="153">
        <f t="shared" si="288"/>
        <v>7.8903613809714903</v>
      </c>
      <c r="BI1303" s="153">
        <f t="shared" si="289"/>
        <v>20.861695026044554</v>
      </c>
      <c r="BJ1303" s="8">
        <f t="shared" si="290"/>
        <v>0.54417925186689864</v>
      </c>
      <c r="BK1303" s="8">
        <f t="shared" si="291"/>
        <v>0.66909564683355527</v>
      </c>
      <c r="BL1303" s="8">
        <f t="shared" si="292"/>
        <v>1.2132748987004538</v>
      </c>
      <c r="BM1303" s="8">
        <f t="shared" si="293"/>
        <v>0.15523877548144657</v>
      </c>
      <c r="BN1303" s="7" t="str">
        <f t="shared" si="294"/>
        <v>O/S</v>
      </c>
      <c r="BO1303" s="9">
        <f t="shared" si="295"/>
        <v>0.66909564683355538</v>
      </c>
      <c r="BP1303" s="7" t="str">
        <f t="shared" si="296"/>
        <v>OK</v>
      </c>
      <c r="BQ1303" s="11">
        <f t="shared" si="297"/>
        <v>8.2923076923076913</v>
      </c>
      <c r="BR1303" s="10" t="str">
        <f t="shared" si="298"/>
        <v>-</v>
      </c>
      <c r="BS1303" s="9" t="str" cm="1">
        <f t="array" ref="BS1303">IF(BQ1303&lt;$K$45,"-",IF(BC1303&lt;0,_xll.Dce_5575_1121_SigmaCr1(AN1303,AG1303,$B$23,$D$23),"-"))</f>
        <v>-</v>
      </c>
      <c r="BT1303" s="10">
        <f t="shared" si="299"/>
        <v>0</v>
      </c>
      <c r="BU1303" s="7" t="str">
        <f t="shared" si="300"/>
        <v>OK</v>
      </c>
    </row>
    <row r="1304" spans="27:73">
      <c r="AA1304" s="6" t="s">
        <v>282</v>
      </c>
      <c r="AB1304" s="5" t="s">
        <v>283</v>
      </c>
      <c r="AC1304" s="5" t="s">
        <v>285</v>
      </c>
      <c r="AD1304" s="4">
        <v>2.19</v>
      </c>
      <c r="AE1304" s="4">
        <v>28</v>
      </c>
      <c r="AF1304" s="5">
        <v>114.3</v>
      </c>
      <c r="AG1304" s="5">
        <v>6.5000000000000009</v>
      </c>
      <c r="AH1304" s="6" t="str">
        <f t="shared" ref="AH1304:AH1367" si="301">AF1304&amp;" x "&amp;AG1304</f>
        <v>114.3 x 6.5</v>
      </c>
      <c r="AI1304" s="11" cm="1">
        <f t="array" ref="AI1304">_xll.DCEPropSectPipe(AF1304, AG1304, "Area")</f>
        <v>2201.3139723703698</v>
      </c>
      <c r="AJ1304" s="151" cm="1">
        <f t="array" ref="AJ1304">_xll.DCEPropSectPipe(AF1304, AG1304, "Ix")</f>
        <v>3209265.3722516391</v>
      </c>
      <c r="AK1304" s="151" cm="1">
        <f t="array" ref="AK1304">_xll.DCEPropSectPipe(AF1304, AG1304, "W")</f>
        <v>56155.124623825708</v>
      </c>
      <c r="AL1304" s="151" cm="1">
        <f t="array" ref="AL1304">_xll.DCEPropSectPipe(AF1304, AG1304, "Sx")</f>
        <v>37813.500833333332</v>
      </c>
      <c r="AM1304" s="11">
        <f>2*Cal!AG1304</f>
        <v>13.000000000000002</v>
      </c>
      <c r="AN1304" s="11">
        <f t="shared" ref="AN1304:AN1367" si="302">(AF1304-AG1304)/2</f>
        <v>53.9</v>
      </c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B1304" s="5" t="s">
        <v>298</v>
      </c>
      <c r="BC1304" s="3">
        <v>251.56097202781828</v>
      </c>
      <c r="BD1304" s="3">
        <v>0</v>
      </c>
      <c r="BE1304" s="3">
        <v>-11.155151332616498</v>
      </c>
      <c r="BF1304" s="3">
        <v>-0.88667624001438461</v>
      </c>
      <c r="BG1304" s="3">
        <v>0</v>
      </c>
      <c r="BH1304" s="153">
        <f t="shared" ref="BH1304:BH1367" si="303">SQRT(BF1304^2+BG1304^2)</f>
        <v>0.88667624001438461</v>
      </c>
      <c r="BI1304" s="153">
        <f t="shared" ref="BI1304:BI1367" si="304">SQRT(BD1304^2+BE1304^2)</f>
        <v>11.155151332616498</v>
      </c>
      <c r="BJ1304" s="8">
        <f t="shared" ref="BJ1304:BJ1367" si="305">ABS(BC1304*1000)/(AI1304*$K$32)</f>
        <v>0.54417925186689864</v>
      </c>
      <c r="BK1304" s="8">
        <f t="shared" ref="BK1304:BK1367" si="306">BH1304*1000000/(AK1304*$K$32)</f>
        <v>7.5189358725078273E-2</v>
      </c>
      <c r="BL1304" s="8">
        <f t="shared" ref="BL1304:BL1367" si="307">BK1304+BJ1304</f>
        <v>0.6193686105919769</v>
      </c>
      <c r="BM1304" s="8">
        <f t="shared" ref="BM1304:BM1367" si="308">BI1304*1000*AL1304/($AJ$23*AM1304*$E$23*$G$23)</f>
        <v>8.3009172122575622E-2</v>
      </c>
      <c r="BN1304" s="7" t="str">
        <f t="shared" ref="BN1304:BN1367" si="309">IF(MAX(BL1304,BM1304)&lt;=1,"OK","O/S")</f>
        <v>OK</v>
      </c>
      <c r="BO1304" s="9">
        <f t="shared" ref="BO1304:BO1367" si="310">BH1304*1000000/($K$41*AK1304*$D$23*$G$23)</f>
        <v>7.5189358725078287E-2</v>
      </c>
      <c r="BP1304" s="7" t="str">
        <f t="shared" ref="BP1304:BP1367" si="311">IF(BO1304&lt;=1,"OK","O/S")</f>
        <v>OK</v>
      </c>
      <c r="BQ1304" s="11">
        <f t="shared" ref="BQ1304:BQ1367" si="312">AN1304/AG1304</f>
        <v>8.2923076923076913</v>
      </c>
      <c r="BR1304" s="10" t="str">
        <f t="shared" ref="BR1304:BR1367" si="313">IF(BQ1304&lt;$K$45,"-",IF(BD1304&lt;0,BL1304*$K$32,"-"))</f>
        <v>-</v>
      </c>
      <c r="BS1304" s="9" t="str" cm="1">
        <f t="array" ref="BS1304">IF(BQ1304&lt;$K$45,"-",IF(BC1304&lt;0,_xll.Dce_5575_1121_SigmaCr1(AN1304,AG1304,$B$23,$D$23),"-"))</f>
        <v>-</v>
      </c>
      <c r="BT1304" s="10">
        <f t="shared" ref="BT1304:BT1367" si="314">IFERROR(IF(BC1304&lt;0,BR1304/(BS1304*$G$23),0),0)</f>
        <v>0</v>
      </c>
      <c r="BU1304" s="7" t="str">
        <f t="shared" ref="BU1304:BU1367" si="315">IF(BT1304&lt;=1,"OK","O/S")</f>
        <v>OK</v>
      </c>
    </row>
    <row r="1305" spans="27:73">
      <c r="AA1305" s="6" t="s">
        <v>282</v>
      </c>
      <c r="AB1305" s="5" t="s">
        <v>283</v>
      </c>
      <c r="AC1305" s="5" t="s">
        <v>285</v>
      </c>
      <c r="AD1305" s="4">
        <v>2.62</v>
      </c>
      <c r="AE1305" s="4">
        <v>28</v>
      </c>
      <c r="AF1305" s="5">
        <v>114.3</v>
      </c>
      <c r="AG1305" s="5">
        <v>6.5000000000000009</v>
      </c>
      <c r="AH1305" s="6" t="str">
        <f t="shared" si="301"/>
        <v>114.3 x 6.5</v>
      </c>
      <c r="AI1305" s="11" cm="1">
        <f t="array" ref="AI1305">_xll.DCEPropSectPipe(AF1305, AG1305, "Area")</f>
        <v>2201.3139723703698</v>
      </c>
      <c r="AJ1305" s="151" cm="1">
        <f t="array" ref="AJ1305">_xll.DCEPropSectPipe(AF1305, AG1305, "Ix")</f>
        <v>3209265.3722516391</v>
      </c>
      <c r="AK1305" s="151" cm="1">
        <f t="array" ref="AK1305">_xll.DCEPropSectPipe(AF1305, AG1305, "W")</f>
        <v>56155.124623825708</v>
      </c>
      <c r="AL1305" s="151" cm="1">
        <f t="array" ref="AL1305">_xll.DCEPropSectPipe(AF1305, AG1305, "Sx")</f>
        <v>37813.500833333332</v>
      </c>
      <c r="AM1305" s="11">
        <f>2*Cal!AG1305</f>
        <v>13.000000000000002</v>
      </c>
      <c r="AN1305" s="11">
        <f t="shared" si="302"/>
        <v>53.9</v>
      </c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B1305" s="5" t="s">
        <v>298</v>
      </c>
      <c r="BC1305" s="3">
        <v>251.56097202781828</v>
      </c>
      <c r="BD1305" s="3">
        <v>0</v>
      </c>
      <c r="BE1305" s="3">
        <v>-1.4486076391884399</v>
      </c>
      <c r="BF1305" s="3">
        <v>1.8703960350679454</v>
      </c>
      <c r="BG1305" s="3">
        <v>0</v>
      </c>
      <c r="BH1305" s="153">
        <f t="shared" si="303"/>
        <v>1.8703960350679454</v>
      </c>
      <c r="BI1305" s="153">
        <f t="shared" si="304"/>
        <v>1.4486076391884399</v>
      </c>
      <c r="BJ1305" s="8">
        <f t="shared" si="305"/>
        <v>0.54417925186689864</v>
      </c>
      <c r="BK1305" s="8">
        <f t="shared" si="306"/>
        <v>0.15860792484572084</v>
      </c>
      <c r="BL1305" s="8">
        <f t="shared" si="307"/>
        <v>0.70278717671261948</v>
      </c>
      <c r="BM1305" s="8">
        <f t="shared" si="308"/>
        <v>1.0779568763704651E-2</v>
      </c>
      <c r="BN1305" s="7" t="str">
        <f t="shared" si="309"/>
        <v>OK</v>
      </c>
      <c r="BO1305" s="9">
        <f t="shared" si="310"/>
        <v>0.15860792484572087</v>
      </c>
      <c r="BP1305" s="7" t="str">
        <f t="shared" si="311"/>
        <v>OK</v>
      </c>
      <c r="BQ1305" s="11">
        <f t="shared" si="312"/>
        <v>8.2923076923076913</v>
      </c>
      <c r="BR1305" s="10" t="str">
        <f t="shared" si="313"/>
        <v>-</v>
      </c>
      <c r="BS1305" s="9" t="str" cm="1">
        <f t="array" ref="BS1305">IF(BQ1305&lt;$K$45,"-",IF(BC1305&lt;0,_xll.Dce_5575_1121_SigmaCr1(AN1305,AG1305,$B$23,$D$23),"-"))</f>
        <v>-</v>
      </c>
      <c r="BT1305" s="10">
        <f t="shared" si="314"/>
        <v>0</v>
      </c>
      <c r="BU1305" s="7" t="str">
        <f t="shared" si="315"/>
        <v>OK</v>
      </c>
    </row>
    <row r="1306" spans="27:73">
      <c r="AA1306" s="6" t="s">
        <v>282</v>
      </c>
      <c r="AB1306" s="5" t="s">
        <v>283</v>
      </c>
      <c r="AC1306" s="5" t="s">
        <v>285</v>
      </c>
      <c r="AD1306" s="4">
        <v>3.06</v>
      </c>
      <c r="AE1306" s="4">
        <v>28</v>
      </c>
      <c r="AF1306" s="5">
        <v>114.3</v>
      </c>
      <c r="AG1306" s="5">
        <v>6.5000000000000009</v>
      </c>
      <c r="AH1306" s="6" t="str">
        <f t="shared" si="301"/>
        <v>114.3 x 6.5</v>
      </c>
      <c r="AI1306" s="11" cm="1">
        <f t="array" ref="AI1306">_xll.DCEPropSectPipe(AF1306, AG1306, "Area")</f>
        <v>2201.3139723703698</v>
      </c>
      <c r="AJ1306" s="151" cm="1">
        <f t="array" ref="AJ1306">_xll.DCEPropSectPipe(AF1306, AG1306, "Ix")</f>
        <v>3209265.3722516391</v>
      </c>
      <c r="AK1306" s="151" cm="1">
        <f t="array" ref="AK1306">_xll.DCEPropSectPipe(AF1306, AG1306, "W")</f>
        <v>56155.124623825708</v>
      </c>
      <c r="AL1306" s="151" cm="1">
        <f t="array" ref="AL1306">_xll.DCEPropSectPipe(AF1306, AG1306, "Sx")</f>
        <v>37813.500833333332</v>
      </c>
      <c r="AM1306" s="11">
        <f>2*Cal!AG1306</f>
        <v>13.000000000000002</v>
      </c>
      <c r="AN1306" s="11">
        <f t="shared" si="302"/>
        <v>53.9</v>
      </c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B1306" s="5" t="s">
        <v>298</v>
      </c>
      <c r="BC1306" s="3">
        <v>251.56097202781828</v>
      </c>
      <c r="BD1306" s="3">
        <v>0</v>
      </c>
      <c r="BE1306" s="3">
        <v>8.2579360542396198</v>
      </c>
      <c r="BF1306" s="3">
        <v>0.38085544427550033</v>
      </c>
      <c r="BG1306" s="3">
        <v>0</v>
      </c>
      <c r="BH1306" s="153">
        <f t="shared" si="303"/>
        <v>0.38085544427550033</v>
      </c>
      <c r="BI1306" s="153">
        <f t="shared" si="304"/>
        <v>8.2579360542396198</v>
      </c>
      <c r="BJ1306" s="8">
        <f t="shared" si="305"/>
        <v>0.54417925186689864</v>
      </c>
      <c r="BK1306" s="8">
        <f t="shared" si="306"/>
        <v>3.229620387884205E-2</v>
      </c>
      <c r="BL1306" s="8">
        <f t="shared" si="307"/>
        <v>0.57647545574574066</v>
      </c>
      <c r="BM1306" s="8">
        <f t="shared" si="308"/>
        <v>6.145003459516634E-2</v>
      </c>
      <c r="BN1306" s="7" t="str">
        <f t="shared" si="309"/>
        <v>OK</v>
      </c>
      <c r="BO1306" s="9">
        <f t="shared" si="310"/>
        <v>3.2296203878842057E-2</v>
      </c>
      <c r="BP1306" s="7" t="str">
        <f t="shared" si="311"/>
        <v>OK</v>
      </c>
      <c r="BQ1306" s="11">
        <f t="shared" si="312"/>
        <v>8.2923076923076913</v>
      </c>
      <c r="BR1306" s="10" t="str">
        <f t="shared" si="313"/>
        <v>-</v>
      </c>
      <c r="BS1306" s="9" t="str" cm="1">
        <f t="array" ref="BS1306">IF(BQ1306&lt;$K$45,"-",IF(BC1306&lt;0,_xll.Dce_5575_1121_SigmaCr1(AN1306,AG1306,$B$23,$D$23),"-"))</f>
        <v>-</v>
      </c>
      <c r="BT1306" s="10">
        <f t="shared" si="314"/>
        <v>0</v>
      </c>
      <c r="BU1306" s="7" t="str">
        <f t="shared" si="315"/>
        <v>OK</v>
      </c>
    </row>
    <row r="1307" spans="27:73">
      <c r="AA1307" s="6" t="s">
        <v>282</v>
      </c>
      <c r="AB1307" s="5" t="s">
        <v>283</v>
      </c>
      <c r="AC1307" s="5" t="s">
        <v>285</v>
      </c>
      <c r="AD1307" s="4">
        <v>3.5</v>
      </c>
      <c r="AE1307" s="4">
        <v>28</v>
      </c>
      <c r="AF1307" s="5">
        <v>114.3</v>
      </c>
      <c r="AG1307" s="5">
        <v>6.5000000000000009</v>
      </c>
      <c r="AH1307" s="6" t="str">
        <f t="shared" si="301"/>
        <v>114.3 x 6.5</v>
      </c>
      <c r="AI1307" s="11" cm="1">
        <f t="array" ref="AI1307">_xll.DCEPropSectPipe(AF1307, AG1307, "Area")</f>
        <v>2201.3139723703698</v>
      </c>
      <c r="AJ1307" s="151" cm="1">
        <f t="array" ref="AJ1307">_xll.DCEPropSectPipe(AF1307, AG1307, "Ix")</f>
        <v>3209265.3722516391</v>
      </c>
      <c r="AK1307" s="151" cm="1">
        <f t="array" ref="AK1307">_xll.DCEPropSectPipe(AF1307, AG1307, "W")</f>
        <v>56155.124623825708</v>
      </c>
      <c r="AL1307" s="151" cm="1">
        <f t="array" ref="AL1307">_xll.DCEPropSectPipe(AF1307, AG1307, "Sx")</f>
        <v>37813.500833333332</v>
      </c>
      <c r="AM1307" s="11">
        <f>2*Cal!AG1307</f>
        <v>13.000000000000002</v>
      </c>
      <c r="AN1307" s="11">
        <f t="shared" si="302"/>
        <v>53.9</v>
      </c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B1307" s="5" t="s">
        <v>298</v>
      </c>
      <c r="BC1307" s="3">
        <v>251.56097202781828</v>
      </c>
      <c r="BD1307" s="3">
        <v>0</v>
      </c>
      <c r="BE1307" s="3">
        <v>17.964479747667674</v>
      </c>
      <c r="BF1307" s="3">
        <v>-5.3552980123917191</v>
      </c>
      <c r="BG1307" s="3">
        <v>0</v>
      </c>
      <c r="BH1307" s="153">
        <f t="shared" si="303"/>
        <v>5.3552980123917191</v>
      </c>
      <c r="BI1307" s="153">
        <f t="shared" si="304"/>
        <v>17.964479747667674</v>
      </c>
      <c r="BJ1307" s="8">
        <f t="shared" si="305"/>
        <v>0.54417925186689864</v>
      </c>
      <c r="BK1307" s="8">
        <f t="shared" si="306"/>
        <v>0.45412452162571454</v>
      </c>
      <c r="BL1307" s="8">
        <f t="shared" si="307"/>
        <v>0.99830377349261323</v>
      </c>
      <c r="BM1307" s="8">
        <f t="shared" si="308"/>
        <v>0.13367963795403728</v>
      </c>
      <c r="BN1307" s="7" t="str">
        <f t="shared" si="309"/>
        <v>OK</v>
      </c>
      <c r="BO1307" s="9">
        <f t="shared" si="310"/>
        <v>0.45412452162571459</v>
      </c>
      <c r="BP1307" s="7" t="str">
        <f t="shared" si="311"/>
        <v>OK</v>
      </c>
      <c r="BQ1307" s="11">
        <f t="shared" si="312"/>
        <v>8.2923076923076913</v>
      </c>
      <c r="BR1307" s="10" t="str">
        <f t="shared" si="313"/>
        <v>-</v>
      </c>
      <c r="BS1307" s="9" t="str" cm="1">
        <f t="array" ref="BS1307">IF(BQ1307&lt;$K$45,"-",IF(BC1307&lt;0,_xll.Dce_5575_1121_SigmaCr1(AN1307,AG1307,$B$23,$D$23),"-"))</f>
        <v>-</v>
      </c>
      <c r="BT1307" s="10">
        <f t="shared" si="314"/>
        <v>0</v>
      </c>
      <c r="BU1307" s="7" t="str">
        <f t="shared" si="315"/>
        <v>OK</v>
      </c>
    </row>
    <row r="1308" spans="27:73">
      <c r="AA1308" s="6" t="s">
        <v>282</v>
      </c>
      <c r="AB1308" s="5" t="s">
        <v>283</v>
      </c>
      <c r="AC1308" s="5" t="s">
        <v>285</v>
      </c>
      <c r="AD1308" s="4">
        <v>3.5</v>
      </c>
      <c r="AE1308" s="4">
        <v>28</v>
      </c>
      <c r="AF1308" s="5">
        <v>114.3</v>
      </c>
      <c r="AG1308" s="5">
        <v>6.5000000000000009</v>
      </c>
      <c r="AH1308" s="6" t="str">
        <f t="shared" si="301"/>
        <v>114.3 x 6.5</v>
      </c>
      <c r="AI1308" s="11" cm="1">
        <f t="array" ref="AI1308">_xll.DCEPropSectPipe(AF1308, AG1308, "Area")</f>
        <v>2201.3139723703698</v>
      </c>
      <c r="AJ1308" s="151" cm="1">
        <f t="array" ref="AJ1308">_xll.DCEPropSectPipe(AF1308, AG1308, "Ix")</f>
        <v>3209265.3722516391</v>
      </c>
      <c r="AK1308" s="151" cm="1">
        <f t="array" ref="AK1308">_xll.DCEPropSectPipe(AF1308, AG1308, "W")</f>
        <v>56155.124623825708</v>
      </c>
      <c r="AL1308" s="151" cm="1">
        <f t="array" ref="AL1308">_xll.DCEPropSectPipe(AF1308, AG1308, "Sx")</f>
        <v>37813.500833333332</v>
      </c>
      <c r="AM1308" s="11">
        <f>2*Cal!AG1308</f>
        <v>13.000000000000002</v>
      </c>
      <c r="AN1308" s="11">
        <f t="shared" si="302"/>
        <v>53.9</v>
      </c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B1308" s="5" t="s">
        <v>298</v>
      </c>
      <c r="BC1308" s="3">
        <v>251.5609720278193</v>
      </c>
      <c r="BD1308" s="3">
        <v>0</v>
      </c>
      <c r="BE1308" s="3">
        <v>-19.771309860717519</v>
      </c>
      <c r="BF1308" s="3">
        <v>-5.3552980123917635</v>
      </c>
      <c r="BG1308" s="3">
        <v>0</v>
      </c>
      <c r="BH1308" s="153">
        <f t="shared" si="303"/>
        <v>5.3552980123917635</v>
      </c>
      <c r="BI1308" s="153">
        <f t="shared" si="304"/>
        <v>19.771309860717519</v>
      </c>
      <c r="BJ1308" s="8">
        <f t="shared" si="305"/>
        <v>0.54417925186690086</v>
      </c>
      <c r="BK1308" s="8">
        <f t="shared" si="306"/>
        <v>0.45412452162571831</v>
      </c>
      <c r="BL1308" s="8">
        <f t="shared" si="307"/>
        <v>0.99830377349261923</v>
      </c>
      <c r="BM1308" s="8">
        <f t="shared" si="308"/>
        <v>0.14712485867568462</v>
      </c>
      <c r="BN1308" s="7" t="str">
        <f t="shared" si="309"/>
        <v>OK</v>
      </c>
      <c r="BO1308" s="9">
        <f t="shared" si="310"/>
        <v>0.45412452162571837</v>
      </c>
      <c r="BP1308" s="7" t="str">
        <f t="shared" si="311"/>
        <v>OK</v>
      </c>
      <c r="BQ1308" s="11">
        <f t="shared" si="312"/>
        <v>8.2923076923076913</v>
      </c>
      <c r="BR1308" s="10" t="str">
        <f t="shared" si="313"/>
        <v>-</v>
      </c>
      <c r="BS1308" s="9" t="str" cm="1">
        <f t="array" ref="BS1308">IF(BQ1308&lt;$K$45,"-",IF(BC1308&lt;0,_xll.Dce_5575_1121_SigmaCr1(AN1308,AG1308,$B$23,$D$23),"-"))</f>
        <v>-</v>
      </c>
      <c r="BT1308" s="10">
        <f t="shared" si="314"/>
        <v>0</v>
      </c>
      <c r="BU1308" s="7" t="str">
        <f t="shared" si="315"/>
        <v>OK</v>
      </c>
    </row>
    <row r="1309" spans="27:73">
      <c r="AA1309" s="6" t="s">
        <v>282</v>
      </c>
      <c r="AB1309" s="5" t="s">
        <v>283</v>
      </c>
      <c r="AC1309" s="5" t="s">
        <v>285</v>
      </c>
      <c r="AD1309" s="4">
        <v>3.94</v>
      </c>
      <c r="AE1309" s="4">
        <v>28</v>
      </c>
      <c r="AF1309" s="5">
        <v>114.3</v>
      </c>
      <c r="AG1309" s="5">
        <v>6.5000000000000009</v>
      </c>
      <c r="AH1309" s="6" t="str">
        <f t="shared" si="301"/>
        <v>114.3 x 6.5</v>
      </c>
      <c r="AI1309" s="11" cm="1">
        <f t="array" ref="AI1309">_xll.DCEPropSectPipe(AF1309, AG1309, "Area")</f>
        <v>2201.3139723703698</v>
      </c>
      <c r="AJ1309" s="151" cm="1">
        <f t="array" ref="AJ1309">_xll.DCEPropSectPipe(AF1309, AG1309, "Ix")</f>
        <v>3209265.3722516391</v>
      </c>
      <c r="AK1309" s="151" cm="1">
        <f t="array" ref="AK1309">_xll.DCEPropSectPipe(AF1309, AG1309, "W")</f>
        <v>56155.124623825708</v>
      </c>
      <c r="AL1309" s="151" cm="1">
        <f t="array" ref="AL1309">_xll.DCEPropSectPipe(AF1309, AG1309, "Sx")</f>
        <v>37813.500833333332</v>
      </c>
      <c r="AM1309" s="11">
        <f>2*Cal!AG1309</f>
        <v>13.000000000000002</v>
      </c>
      <c r="AN1309" s="11">
        <f t="shared" si="302"/>
        <v>53.9</v>
      </c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B1309" s="5" t="s">
        <v>298</v>
      </c>
      <c r="BC1309" s="3">
        <v>251.5609720278193</v>
      </c>
      <c r="BD1309" s="3">
        <v>0</v>
      </c>
      <c r="BE1309" s="3">
        <v>-10.064766167289463</v>
      </c>
      <c r="BF1309" s="3">
        <v>1.1713436187347639</v>
      </c>
      <c r="BG1309" s="3">
        <v>0</v>
      </c>
      <c r="BH1309" s="153">
        <f t="shared" si="303"/>
        <v>1.1713436187347639</v>
      </c>
      <c r="BI1309" s="153">
        <f t="shared" si="304"/>
        <v>10.064766167289463</v>
      </c>
      <c r="BJ1309" s="8">
        <f t="shared" si="305"/>
        <v>0.54417925186690086</v>
      </c>
      <c r="BK1309" s="8">
        <f t="shared" si="306"/>
        <v>9.9328899957836558E-2</v>
      </c>
      <c r="BL1309" s="8">
        <f t="shared" si="307"/>
        <v>0.64350815182473742</v>
      </c>
      <c r="BM1309" s="8">
        <f t="shared" si="308"/>
        <v>7.4895255316813666E-2</v>
      </c>
      <c r="BN1309" s="7" t="str">
        <f t="shared" si="309"/>
        <v>OK</v>
      </c>
      <c r="BO1309" s="9">
        <f t="shared" si="310"/>
        <v>9.9328899957836572E-2</v>
      </c>
      <c r="BP1309" s="7" t="str">
        <f t="shared" si="311"/>
        <v>OK</v>
      </c>
      <c r="BQ1309" s="11">
        <f t="shared" si="312"/>
        <v>8.2923076923076913</v>
      </c>
      <c r="BR1309" s="10" t="str">
        <f t="shared" si="313"/>
        <v>-</v>
      </c>
      <c r="BS1309" s="9" t="str" cm="1">
        <f t="array" ref="BS1309">IF(BQ1309&lt;$K$45,"-",IF(BC1309&lt;0,_xll.Dce_5575_1121_SigmaCr1(AN1309,AG1309,$B$23,$D$23),"-"))</f>
        <v>-</v>
      </c>
      <c r="BT1309" s="10">
        <f t="shared" si="314"/>
        <v>0</v>
      </c>
      <c r="BU1309" s="7" t="str">
        <f t="shared" si="315"/>
        <v>OK</v>
      </c>
    </row>
    <row r="1310" spans="27:73">
      <c r="AA1310" s="6" t="s">
        <v>282</v>
      </c>
      <c r="AB1310" s="5" t="s">
        <v>283</v>
      </c>
      <c r="AC1310" s="5" t="s">
        <v>285</v>
      </c>
      <c r="AD1310" s="4">
        <v>4.38</v>
      </c>
      <c r="AE1310" s="4">
        <v>28</v>
      </c>
      <c r="AF1310" s="5">
        <v>114.3</v>
      </c>
      <c r="AG1310" s="5">
        <v>6.5000000000000009</v>
      </c>
      <c r="AH1310" s="6" t="str">
        <f t="shared" si="301"/>
        <v>114.3 x 6.5</v>
      </c>
      <c r="AI1310" s="11" cm="1">
        <f t="array" ref="AI1310">_xll.DCEPropSectPipe(AF1310, AG1310, "Area")</f>
        <v>2201.3139723703698</v>
      </c>
      <c r="AJ1310" s="151" cm="1">
        <f t="array" ref="AJ1310">_xll.DCEPropSectPipe(AF1310, AG1310, "Ix")</f>
        <v>3209265.3722516391</v>
      </c>
      <c r="AK1310" s="151" cm="1">
        <f t="array" ref="AK1310">_xll.DCEPropSectPipe(AF1310, AG1310, "W")</f>
        <v>56155.124623825708</v>
      </c>
      <c r="AL1310" s="151" cm="1">
        <f t="array" ref="AL1310">_xll.DCEPropSectPipe(AF1310, AG1310, "Sx")</f>
        <v>37813.500833333332</v>
      </c>
      <c r="AM1310" s="11">
        <f>2*Cal!AG1310</f>
        <v>13.000000000000002</v>
      </c>
      <c r="AN1310" s="11">
        <f t="shared" si="302"/>
        <v>53.9</v>
      </c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B1310" s="5" t="s">
        <v>298</v>
      </c>
      <c r="BC1310" s="3">
        <v>251.5609720278193</v>
      </c>
      <c r="BD1310" s="3">
        <v>0</v>
      </c>
      <c r="BE1310" s="3">
        <v>-0.3582224738614036</v>
      </c>
      <c r="BF1310" s="3">
        <v>3.4513723839865147</v>
      </c>
      <c r="BG1310" s="3">
        <v>0</v>
      </c>
      <c r="BH1310" s="153">
        <f t="shared" si="303"/>
        <v>3.4513723839865147</v>
      </c>
      <c r="BI1310" s="153">
        <f t="shared" si="304"/>
        <v>0.3582224738614036</v>
      </c>
      <c r="BJ1310" s="8">
        <f t="shared" si="305"/>
        <v>0.54417925186690086</v>
      </c>
      <c r="BK1310" s="8">
        <f t="shared" si="306"/>
        <v>0.29267331700371341</v>
      </c>
      <c r="BL1310" s="8">
        <f t="shared" si="307"/>
        <v>0.83685256887061432</v>
      </c>
      <c r="BM1310" s="8">
        <f t="shared" si="308"/>
        <v>2.6656519579426833E-3</v>
      </c>
      <c r="BN1310" s="7" t="str">
        <f t="shared" si="309"/>
        <v>OK</v>
      </c>
      <c r="BO1310" s="9">
        <f t="shared" si="310"/>
        <v>0.29267331700371341</v>
      </c>
      <c r="BP1310" s="7" t="str">
        <f t="shared" si="311"/>
        <v>OK</v>
      </c>
      <c r="BQ1310" s="11">
        <f t="shared" si="312"/>
        <v>8.2923076923076913</v>
      </c>
      <c r="BR1310" s="10" t="str">
        <f t="shared" si="313"/>
        <v>-</v>
      </c>
      <c r="BS1310" s="9" t="str" cm="1">
        <f t="array" ref="BS1310">IF(BQ1310&lt;$K$45,"-",IF(BC1310&lt;0,_xll.Dce_5575_1121_SigmaCr1(AN1310,AG1310,$B$23,$D$23),"-"))</f>
        <v>-</v>
      </c>
      <c r="BT1310" s="10">
        <f t="shared" si="314"/>
        <v>0</v>
      </c>
      <c r="BU1310" s="7" t="str">
        <f t="shared" si="315"/>
        <v>OK</v>
      </c>
    </row>
    <row r="1311" spans="27:73">
      <c r="AA1311" s="6" t="s">
        <v>282</v>
      </c>
      <c r="AB1311" s="5" t="s">
        <v>283</v>
      </c>
      <c r="AC1311" s="5" t="s">
        <v>285</v>
      </c>
      <c r="AD1311" s="4">
        <v>4.8099999999999996</v>
      </c>
      <c r="AE1311" s="4">
        <v>28</v>
      </c>
      <c r="AF1311" s="5">
        <v>114.3</v>
      </c>
      <c r="AG1311" s="5">
        <v>6.5000000000000009</v>
      </c>
      <c r="AH1311" s="6" t="str">
        <f t="shared" si="301"/>
        <v>114.3 x 6.5</v>
      </c>
      <c r="AI1311" s="11" cm="1">
        <f t="array" ref="AI1311">_xll.DCEPropSectPipe(AF1311, AG1311, "Area")</f>
        <v>2201.3139723703698</v>
      </c>
      <c r="AJ1311" s="151" cm="1">
        <f t="array" ref="AJ1311">_xll.DCEPropSectPipe(AF1311, AG1311, "Ix")</f>
        <v>3209265.3722516391</v>
      </c>
      <c r="AK1311" s="151" cm="1">
        <f t="array" ref="AK1311">_xll.DCEPropSectPipe(AF1311, AG1311, "W")</f>
        <v>56155.124623825708</v>
      </c>
      <c r="AL1311" s="151" cm="1">
        <f t="array" ref="AL1311">_xll.DCEPropSectPipe(AF1311, AG1311, "Sx")</f>
        <v>37813.500833333332</v>
      </c>
      <c r="AM1311" s="11">
        <f>2*Cal!AG1311</f>
        <v>13.000000000000002</v>
      </c>
      <c r="AN1311" s="11">
        <f t="shared" si="302"/>
        <v>53.9</v>
      </c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B1311" s="5" t="s">
        <v>298</v>
      </c>
      <c r="BC1311" s="3">
        <v>251.5609720278193</v>
      </c>
      <c r="BD1311" s="3">
        <v>0</v>
      </c>
      <c r="BE1311" s="3">
        <v>9.348321219566655</v>
      </c>
      <c r="BF1311" s="3">
        <v>1.4847882833634909</v>
      </c>
      <c r="BG1311" s="3">
        <v>0</v>
      </c>
      <c r="BH1311" s="153">
        <f t="shared" si="303"/>
        <v>1.4847882833634909</v>
      </c>
      <c r="BI1311" s="153">
        <f t="shared" si="304"/>
        <v>9.348321219566655</v>
      </c>
      <c r="BJ1311" s="8">
        <f t="shared" si="305"/>
        <v>0.54417925186690086</v>
      </c>
      <c r="BK1311" s="8">
        <f t="shared" si="306"/>
        <v>0.12590872951191243</v>
      </c>
      <c r="BL1311" s="8">
        <f t="shared" si="307"/>
        <v>0.67008798137881331</v>
      </c>
      <c r="BM1311" s="8">
        <f t="shared" si="308"/>
        <v>6.9563951400928289E-2</v>
      </c>
      <c r="BN1311" s="7" t="str">
        <f t="shared" si="309"/>
        <v>OK</v>
      </c>
      <c r="BO1311" s="9">
        <f t="shared" si="310"/>
        <v>0.12590872951191243</v>
      </c>
      <c r="BP1311" s="7" t="str">
        <f t="shared" si="311"/>
        <v>OK</v>
      </c>
      <c r="BQ1311" s="11">
        <f t="shared" si="312"/>
        <v>8.2923076923076913</v>
      </c>
      <c r="BR1311" s="10" t="str">
        <f t="shared" si="313"/>
        <v>-</v>
      </c>
      <c r="BS1311" s="9" t="str" cm="1">
        <f t="array" ref="BS1311">IF(BQ1311&lt;$K$45,"-",IF(BC1311&lt;0,_xll.Dce_5575_1121_SigmaCr1(AN1311,AG1311,$B$23,$D$23),"-"))</f>
        <v>-</v>
      </c>
      <c r="BT1311" s="10">
        <f t="shared" si="314"/>
        <v>0</v>
      </c>
      <c r="BU1311" s="7" t="str">
        <f t="shared" si="315"/>
        <v>OK</v>
      </c>
    </row>
    <row r="1312" spans="27:73">
      <c r="AA1312" s="6" t="s">
        <v>282</v>
      </c>
      <c r="AB1312" s="5" t="s">
        <v>283</v>
      </c>
      <c r="AC1312" s="5" t="s">
        <v>285</v>
      </c>
      <c r="AD1312" s="4">
        <v>5.25</v>
      </c>
      <c r="AE1312" s="4">
        <v>28</v>
      </c>
      <c r="AF1312" s="5">
        <v>114.3</v>
      </c>
      <c r="AG1312" s="5">
        <v>6.5000000000000009</v>
      </c>
      <c r="AH1312" s="6" t="str">
        <f t="shared" si="301"/>
        <v>114.3 x 6.5</v>
      </c>
      <c r="AI1312" s="11" cm="1">
        <f t="array" ref="AI1312">_xll.DCEPropSectPipe(AF1312, AG1312, "Area")</f>
        <v>2201.3139723703698</v>
      </c>
      <c r="AJ1312" s="151" cm="1">
        <f t="array" ref="AJ1312">_xll.DCEPropSectPipe(AF1312, AG1312, "Ix")</f>
        <v>3209265.3722516391</v>
      </c>
      <c r="AK1312" s="151" cm="1">
        <f t="array" ref="AK1312">_xll.DCEPropSectPipe(AF1312, AG1312, "W")</f>
        <v>56155.124623825708</v>
      </c>
      <c r="AL1312" s="151" cm="1">
        <f t="array" ref="AL1312">_xll.DCEPropSectPipe(AF1312, AG1312, "Sx")</f>
        <v>37813.500833333332</v>
      </c>
      <c r="AM1312" s="11">
        <f>2*Cal!AG1312</f>
        <v>13.000000000000002</v>
      </c>
      <c r="AN1312" s="11">
        <f t="shared" si="302"/>
        <v>53.9</v>
      </c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B1312" s="5" t="s">
        <v>298</v>
      </c>
      <c r="BC1312" s="3">
        <v>251.5609720278193</v>
      </c>
      <c r="BD1312" s="3">
        <v>0</v>
      </c>
      <c r="BE1312" s="3">
        <v>19.054864912994717</v>
      </c>
      <c r="BF1312" s="3">
        <v>-4.7284086831343082</v>
      </c>
      <c r="BG1312" s="3">
        <v>0</v>
      </c>
      <c r="BH1312" s="153">
        <f t="shared" si="303"/>
        <v>4.7284086831343082</v>
      </c>
      <c r="BI1312" s="153">
        <f t="shared" si="304"/>
        <v>19.054864912994717</v>
      </c>
      <c r="BJ1312" s="8">
        <f t="shared" si="305"/>
        <v>0.54417925186690086</v>
      </c>
      <c r="BK1312" s="8">
        <f t="shared" si="306"/>
        <v>0.40096486251756641</v>
      </c>
      <c r="BL1312" s="8">
        <f t="shared" si="307"/>
        <v>0.94514411438446722</v>
      </c>
      <c r="BM1312" s="8">
        <f t="shared" si="308"/>
        <v>0.14179355475979927</v>
      </c>
      <c r="BN1312" s="7" t="str">
        <f t="shared" si="309"/>
        <v>OK</v>
      </c>
      <c r="BO1312" s="9">
        <f t="shared" si="310"/>
        <v>0.40096486251756652</v>
      </c>
      <c r="BP1312" s="7" t="str">
        <f t="shared" si="311"/>
        <v>OK</v>
      </c>
      <c r="BQ1312" s="11">
        <f t="shared" si="312"/>
        <v>8.2923076923076913</v>
      </c>
      <c r="BR1312" s="10" t="str">
        <f t="shared" si="313"/>
        <v>-</v>
      </c>
      <c r="BS1312" s="9" t="str" cm="1">
        <f t="array" ref="BS1312">IF(BQ1312&lt;$K$45,"-",IF(BC1312&lt;0,_xll.Dce_5575_1121_SigmaCr1(AN1312,AG1312,$B$23,$D$23),"-"))</f>
        <v>-</v>
      </c>
      <c r="BT1312" s="10">
        <f t="shared" si="314"/>
        <v>0</v>
      </c>
      <c r="BU1312" s="7" t="str">
        <f t="shared" si="315"/>
        <v>OK</v>
      </c>
    </row>
    <row r="1313" spans="27:73">
      <c r="AA1313" s="6" t="s">
        <v>282</v>
      </c>
      <c r="AB1313" s="5" t="s">
        <v>283</v>
      </c>
      <c r="AC1313" s="5" t="s">
        <v>285</v>
      </c>
      <c r="AD1313" s="4">
        <v>5.25</v>
      </c>
      <c r="AE1313" s="4">
        <v>28</v>
      </c>
      <c r="AF1313" s="5">
        <v>114.3</v>
      </c>
      <c r="AG1313" s="5">
        <v>6.5000000000000009</v>
      </c>
      <c r="AH1313" s="6" t="str">
        <f t="shared" si="301"/>
        <v>114.3 x 6.5</v>
      </c>
      <c r="AI1313" s="11" cm="1">
        <f t="array" ref="AI1313">_xll.DCEPropSectPipe(AF1313, AG1313, "Area")</f>
        <v>2201.3139723703698</v>
      </c>
      <c r="AJ1313" s="151" cm="1">
        <f t="array" ref="AJ1313">_xll.DCEPropSectPipe(AF1313, AG1313, "Ix")</f>
        <v>3209265.3722516391</v>
      </c>
      <c r="AK1313" s="151" cm="1">
        <f t="array" ref="AK1313">_xll.DCEPropSectPipe(AF1313, AG1313, "W")</f>
        <v>56155.124623825708</v>
      </c>
      <c r="AL1313" s="151" cm="1">
        <f t="array" ref="AL1313">_xll.DCEPropSectPipe(AF1313, AG1313, "Sx")</f>
        <v>37813.500833333332</v>
      </c>
      <c r="AM1313" s="11">
        <f>2*Cal!AG1313</f>
        <v>13.000000000000002</v>
      </c>
      <c r="AN1313" s="11">
        <f t="shared" si="302"/>
        <v>53.9</v>
      </c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B1313" s="5" t="s">
        <v>298</v>
      </c>
      <c r="BC1313" s="3">
        <v>-718.46115865400736</v>
      </c>
      <c r="BD1313" s="3">
        <v>0</v>
      </c>
      <c r="BE1313" s="3">
        <v>-21.598754499846798</v>
      </c>
      <c r="BF1313" s="3">
        <v>-4.7284086831343703</v>
      </c>
      <c r="BG1313" s="3">
        <v>0</v>
      </c>
      <c r="BH1313" s="153">
        <f t="shared" si="303"/>
        <v>4.7284086831343703</v>
      </c>
      <c r="BI1313" s="153">
        <f t="shared" si="304"/>
        <v>21.598754499846798</v>
      </c>
      <c r="BJ1313" s="8">
        <f t="shared" si="305"/>
        <v>1.5541824817266494</v>
      </c>
      <c r="BK1313" s="8">
        <f t="shared" si="306"/>
        <v>0.40096486251757174</v>
      </c>
      <c r="BL1313" s="8">
        <f t="shared" si="307"/>
        <v>1.9551473442442211</v>
      </c>
      <c r="BM1313" s="8">
        <f t="shared" si="308"/>
        <v>0.1607234789068975</v>
      </c>
      <c r="BN1313" s="7" t="str">
        <f t="shared" si="309"/>
        <v>O/S</v>
      </c>
      <c r="BO1313" s="9">
        <f t="shared" si="310"/>
        <v>0.4009648625175718</v>
      </c>
      <c r="BP1313" s="7" t="str">
        <f t="shared" si="311"/>
        <v>OK</v>
      </c>
      <c r="BQ1313" s="11">
        <f t="shared" si="312"/>
        <v>8.2923076923076913</v>
      </c>
      <c r="BR1313" s="10" t="str">
        <f t="shared" si="313"/>
        <v>-</v>
      </c>
      <c r="BS1313" s="9" t="str" cm="1">
        <f t="array" ref="BS1313">IF(BQ1313&lt;$K$45,"-",IF(BC1313&lt;0,_xll.Dce_5575_1121_SigmaCr1(AN1313,AG1313,$B$23,$D$23),"-"))</f>
        <v>-</v>
      </c>
      <c r="BT1313" s="10">
        <f t="shared" si="314"/>
        <v>0</v>
      </c>
      <c r="BU1313" s="7" t="str">
        <f t="shared" si="315"/>
        <v>OK</v>
      </c>
    </row>
    <row r="1314" spans="27:73">
      <c r="AA1314" s="6" t="s">
        <v>282</v>
      </c>
      <c r="AB1314" s="5" t="s">
        <v>283</v>
      </c>
      <c r="AC1314" s="5" t="s">
        <v>285</v>
      </c>
      <c r="AD1314" s="4">
        <v>5.69</v>
      </c>
      <c r="AE1314" s="4">
        <v>28</v>
      </c>
      <c r="AF1314" s="5">
        <v>114.3</v>
      </c>
      <c r="AG1314" s="5">
        <v>6.5000000000000009</v>
      </c>
      <c r="AH1314" s="6" t="str">
        <f t="shared" si="301"/>
        <v>114.3 x 6.5</v>
      </c>
      <c r="AI1314" s="11" cm="1">
        <f t="array" ref="AI1314">_xll.DCEPropSectPipe(AF1314, AG1314, "Area")</f>
        <v>2201.3139723703698</v>
      </c>
      <c r="AJ1314" s="151" cm="1">
        <f t="array" ref="AJ1314">_xll.DCEPropSectPipe(AF1314, AG1314, "Ix")</f>
        <v>3209265.3722516391</v>
      </c>
      <c r="AK1314" s="151" cm="1">
        <f t="array" ref="AK1314">_xll.DCEPropSectPipe(AF1314, AG1314, "W")</f>
        <v>56155.124623825708</v>
      </c>
      <c r="AL1314" s="151" cm="1">
        <f t="array" ref="AL1314">_xll.DCEPropSectPipe(AF1314, AG1314, "Sx")</f>
        <v>37813.500833333332</v>
      </c>
      <c r="AM1314" s="11">
        <f>2*Cal!AG1314</f>
        <v>13.000000000000002</v>
      </c>
      <c r="AN1314" s="11">
        <f t="shared" si="302"/>
        <v>53.9</v>
      </c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B1314" s="5" t="s">
        <v>298</v>
      </c>
      <c r="BC1314" s="3">
        <v>-718.46115865400736</v>
      </c>
      <c r="BD1314" s="3">
        <v>0</v>
      </c>
      <c r="BE1314" s="3">
        <v>-11.89221080641874</v>
      </c>
      <c r="BF1314" s="3">
        <v>2.5977399776112162</v>
      </c>
      <c r="BG1314" s="3">
        <v>0</v>
      </c>
      <c r="BH1314" s="153">
        <f t="shared" si="303"/>
        <v>2.5977399776112162</v>
      </c>
      <c r="BI1314" s="153">
        <f t="shared" si="304"/>
        <v>11.89221080641874</v>
      </c>
      <c r="BJ1314" s="8">
        <f t="shared" si="305"/>
        <v>1.5541824817266494</v>
      </c>
      <c r="BK1314" s="8">
        <f t="shared" si="306"/>
        <v>0.22028604606334981</v>
      </c>
      <c r="BL1314" s="8">
        <f t="shared" si="307"/>
        <v>1.7744685277899992</v>
      </c>
      <c r="BM1314" s="8">
        <f t="shared" si="308"/>
        <v>8.8493875548026554E-2</v>
      </c>
      <c r="BN1314" s="7" t="str">
        <f t="shared" si="309"/>
        <v>O/S</v>
      </c>
      <c r="BO1314" s="9">
        <f t="shared" si="310"/>
        <v>0.22028604606334984</v>
      </c>
      <c r="BP1314" s="7" t="str">
        <f t="shared" si="311"/>
        <v>OK</v>
      </c>
      <c r="BQ1314" s="11">
        <f t="shared" si="312"/>
        <v>8.2923076923076913</v>
      </c>
      <c r="BR1314" s="10" t="str">
        <f t="shared" si="313"/>
        <v>-</v>
      </c>
      <c r="BS1314" s="9" t="str" cm="1">
        <f t="array" ref="BS1314">IF(BQ1314&lt;$K$45,"-",IF(BC1314&lt;0,_xll.Dce_5575_1121_SigmaCr1(AN1314,AG1314,$B$23,$D$23),"-"))</f>
        <v>-</v>
      </c>
      <c r="BT1314" s="10">
        <f t="shared" si="314"/>
        <v>0</v>
      </c>
      <c r="BU1314" s="7" t="str">
        <f t="shared" si="315"/>
        <v>OK</v>
      </c>
    </row>
    <row r="1315" spans="27:73">
      <c r="AA1315" s="6" t="s">
        <v>282</v>
      </c>
      <c r="AB1315" s="5" t="s">
        <v>283</v>
      </c>
      <c r="AC1315" s="5" t="s">
        <v>285</v>
      </c>
      <c r="AD1315" s="4">
        <v>6.12</v>
      </c>
      <c r="AE1315" s="4">
        <v>28</v>
      </c>
      <c r="AF1315" s="5">
        <v>114.3</v>
      </c>
      <c r="AG1315" s="5">
        <v>6.5000000000000009</v>
      </c>
      <c r="AH1315" s="6" t="str">
        <f t="shared" si="301"/>
        <v>114.3 x 6.5</v>
      </c>
      <c r="AI1315" s="11" cm="1">
        <f t="array" ref="AI1315">_xll.DCEPropSectPipe(AF1315, AG1315, "Area")</f>
        <v>2201.3139723703698</v>
      </c>
      <c r="AJ1315" s="151" cm="1">
        <f t="array" ref="AJ1315">_xll.DCEPropSectPipe(AF1315, AG1315, "Ix")</f>
        <v>3209265.3722516391</v>
      </c>
      <c r="AK1315" s="151" cm="1">
        <f t="array" ref="AK1315">_xll.DCEPropSectPipe(AF1315, AG1315, "W")</f>
        <v>56155.124623825708</v>
      </c>
      <c r="AL1315" s="151" cm="1">
        <f t="array" ref="AL1315">_xll.DCEPropSectPipe(AF1315, AG1315, "Sx")</f>
        <v>37813.500833333332</v>
      </c>
      <c r="AM1315" s="11">
        <f>2*Cal!AG1315</f>
        <v>13.000000000000002</v>
      </c>
      <c r="AN1315" s="11">
        <f t="shared" si="302"/>
        <v>53.9</v>
      </c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B1315" s="5" t="s">
        <v>298</v>
      </c>
      <c r="BC1315" s="3">
        <v>-718.46115865400736</v>
      </c>
      <c r="BD1315" s="3">
        <v>0</v>
      </c>
      <c r="BE1315" s="3">
        <v>-2.1856671129906822</v>
      </c>
      <c r="BF1315" s="3">
        <v>5.6772757724820266</v>
      </c>
      <c r="BG1315" s="3">
        <v>0</v>
      </c>
      <c r="BH1315" s="153">
        <f t="shared" si="303"/>
        <v>5.6772757724820266</v>
      </c>
      <c r="BI1315" s="153">
        <f t="shared" si="304"/>
        <v>2.1856671129906822</v>
      </c>
      <c r="BJ1315" s="8">
        <f t="shared" si="305"/>
        <v>1.5541824817266494</v>
      </c>
      <c r="BK1315" s="8">
        <f t="shared" si="306"/>
        <v>0.48142795010659334</v>
      </c>
      <c r="BL1315" s="8">
        <f t="shared" si="307"/>
        <v>2.0356104318332426</v>
      </c>
      <c r="BM1315" s="8">
        <f t="shared" si="308"/>
        <v>1.6264272189155594E-2</v>
      </c>
      <c r="BN1315" s="7" t="str">
        <f t="shared" si="309"/>
        <v>O/S</v>
      </c>
      <c r="BO1315" s="9">
        <f t="shared" si="310"/>
        <v>0.48142795010659345</v>
      </c>
      <c r="BP1315" s="7" t="str">
        <f t="shared" si="311"/>
        <v>OK</v>
      </c>
      <c r="BQ1315" s="11">
        <f t="shared" si="312"/>
        <v>8.2923076923076913</v>
      </c>
      <c r="BR1315" s="10" t="str">
        <f t="shared" si="313"/>
        <v>-</v>
      </c>
      <c r="BS1315" s="9" t="str" cm="1">
        <f t="array" ref="BS1315">IF(BQ1315&lt;$K$45,"-",IF(BC1315&lt;0,_xll.Dce_5575_1121_SigmaCr1(AN1315,AG1315,$B$23,$D$23),"-"))</f>
        <v>-</v>
      </c>
      <c r="BT1315" s="10">
        <f t="shared" si="314"/>
        <v>0</v>
      </c>
      <c r="BU1315" s="7" t="str">
        <f t="shared" si="315"/>
        <v>OK</v>
      </c>
    </row>
    <row r="1316" spans="27:73">
      <c r="AA1316" s="6" t="s">
        <v>282</v>
      </c>
      <c r="AB1316" s="5" t="s">
        <v>283</v>
      </c>
      <c r="AC1316" s="5" t="s">
        <v>285</v>
      </c>
      <c r="AD1316" s="4">
        <v>6.56</v>
      </c>
      <c r="AE1316" s="4">
        <v>28</v>
      </c>
      <c r="AF1316" s="5">
        <v>114.3</v>
      </c>
      <c r="AG1316" s="5">
        <v>6.5000000000000009</v>
      </c>
      <c r="AH1316" s="6" t="str">
        <f t="shared" si="301"/>
        <v>114.3 x 6.5</v>
      </c>
      <c r="AI1316" s="11" cm="1">
        <f t="array" ref="AI1316">_xll.DCEPropSectPipe(AF1316, AG1316, "Area")</f>
        <v>2201.3139723703698</v>
      </c>
      <c r="AJ1316" s="151" cm="1">
        <f t="array" ref="AJ1316">_xll.DCEPropSectPipe(AF1316, AG1316, "Ix")</f>
        <v>3209265.3722516391</v>
      </c>
      <c r="AK1316" s="151" cm="1">
        <f t="array" ref="AK1316">_xll.DCEPropSectPipe(AF1316, AG1316, "W")</f>
        <v>56155.124623825708</v>
      </c>
      <c r="AL1316" s="151" cm="1">
        <f t="array" ref="AL1316">_xll.DCEPropSectPipe(AF1316, AG1316, "Sx")</f>
        <v>37813.500833333332</v>
      </c>
      <c r="AM1316" s="11">
        <f>2*Cal!AG1316</f>
        <v>13.000000000000002</v>
      </c>
      <c r="AN1316" s="11">
        <f t="shared" si="302"/>
        <v>53.9</v>
      </c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B1316" s="5" t="s">
        <v>298</v>
      </c>
      <c r="BC1316" s="3">
        <v>-718.46115865400736</v>
      </c>
      <c r="BD1316" s="3">
        <v>0</v>
      </c>
      <c r="BE1316" s="3">
        <v>7.5208765804373767</v>
      </c>
      <c r="BF1316" s="3">
        <v>4.5101987014780622</v>
      </c>
      <c r="BG1316" s="3">
        <v>0</v>
      </c>
      <c r="BH1316" s="153">
        <f t="shared" si="303"/>
        <v>4.5101987014780622</v>
      </c>
      <c r="BI1316" s="153">
        <f t="shared" si="304"/>
        <v>7.5208765804373767</v>
      </c>
      <c r="BJ1316" s="8">
        <f t="shared" si="305"/>
        <v>1.5541824817266494</v>
      </c>
      <c r="BK1316" s="8">
        <f t="shared" si="306"/>
        <v>0.38246084961215909</v>
      </c>
      <c r="BL1316" s="8">
        <f t="shared" si="307"/>
        <v>1.9366433313388085</v>
      </c>
      <c r="BM1316" s="8">
        <f t="shared" si="308"/>
        <v>5.5965331169715381E-2</v>
      </c>
      <c r="BN1316" s="7" t="str">
        <f t="shared" si="309"/>
        <v>O/S</v>
      </c>
      <c r="BO1316" s="9">
        <f t="shared" si="310"/>
        <v>0.38246084961215915</v>
      </c>
      <c r="BP1316" s="7" t="str">
        <f t="shared" si="311"/>
        <v>OK</v>
      </c>
      <c r="BQ1316" s="11">
        <f t="shared" si="312"/>
        <v>8.2923076923076913</v>
      </c>
      <c r="BR1316" s="10" t="str">
        <f t="shared" si="313"/>
        <v>-</v>
      </c>
      <c r="BS1316" s="9" t="str" cm="1">
        <f t="array" ref="BS1316">IF(BQ1316&lt;$K$45,"-",IF(BC1316&lt;0,_xll.Dce_5575_1121_SigmaCr1(AN1316,AG1316,$B$23,$D$23),"-"))</f>
        <v>-</v>
      </c>
      <c r="BT1316" s="10">
        <f t="shared" si="314"/>
        <v>0</v>
      </c>
      <c r="BU1316" s="7" t="str">
        <f t="shared" si="315"/>
        <v>OK</v>
      </c>
    </row>
    <row r="1317" spans="27:73">
      <c r="AA1317" s="6" t="s">
        <v>282</v>
      </c>
      <c r="AB1317" s="5" t="s">
        <v>283</v>
      </c>
      <c r="AC1317" s="5" t="s">
        <v>285</v>
      </c>
      <c r="AD1317" s="4">
        <v>7</v>
      </c>
      <c r="AE1317" s="4">
        <v>28</v>
      </c>
      <c r="AF1317" s="5">
        <v>114.3</v>
      </c>
      <c r="AG1317" s="5">
        <v>6.5000000000000009</v>
      </c>
      <c r="AH1317" s="6" t="str">
        <f t="shared" si="301"/>
        <v>114.3 x 6.5</v>
      </c>
      <c r="AI1317" s="11" cm="1">
        <f t="array" ref="AI1317">_xll.DCEPropSectPipe(AF1317, AG1317, "Area")</f>
        <v>2201.3139723703698</v>
      </c>
      <c r="AJ1317" s="151" cm="1">
        <f t="array" ref="AJ1317">_xll.DCEPropSectPipe(AF1317, AG1317, "Ix")</f>
        <v>3209265.3722516391</v>
      </c>
      <c r="AK1317" s="151" cm="1">
        <f t="array" ref="AK1317">_xll.DCEPropSectPipe(AF1317, AG1317, "W")</f>
        <v>56155.124623825708</v>
      </c>
      <c r="AL1317" s="151" cm="1">
        <f t="array" ref="AL1317">_xll.DCEPropSectPipe(AF1317, AG1317, "Sx")</f>
        <v>37813.500833333332</v>
      </c>
      <c r="AM1317" s="11">
        <f>2*Cal!AG1317</f>
        <v>13.000000000000002</v>
      </c>
      <c r="AN1317" s="11">
        <f t="shared" si="302"/>
        <v>53.9</v>
      </c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B1317" s="5" t="s">
        <v>298</v>
      </c>
      <c r="BC1317" s="3">
        <v>-718.46115865400736</v>
      </c>
      <c r="BD1317" s="3">
        <v>0</v>
      </c>
      <c r="BE1317" s="3">
        <v>17.227420273865434</v>
      </c>
      <c r="BF1317" s="3">
        <v>-0.90349123540067766</v>
      </c>
      <c r="BG1317" s="3">
        <v>0</v>
      </c>
      <c r="BH1317" s="153">
        <f t="shared" si="303"/>
        <v>0.90349123540067766</v>
      </c>
      <c r="BI1317" s="153">
        <f t="shared" si="304"/>
        <v>17.227420273865434</v>
      </c>
      <c r="BJ1317" s="8">
        <f t="shared" si="305"/>
        <v>1.5541824817266494</v>
      </c>
      <c r="BK1317" s="8">
        <f t="shared" si="306"/>
        <v>7.6615255419953079E-2</v>
      </c>
      <c r="BL1317" s="8">
        <f t="shared" si="307"/>
        <v>1.6307977371466025</v>
      </c>
      <c r="BM1317" s="8">
        <f t="shared" si="308"/>
        <v>0.12819493452858635</v>
      </c>
      <c r="BN1317" s="7" t="str">
        <f t="shared" si="309"/>
        <v>O/S</v>
      </c>
      <c r="BO1317" s="9">
        <f t="shared" si="310"/>
        <v>7.6615255419953079E-2</v>
      </c>
      <c r="BP1317" s="7" t="str">
        <f t="shared" si="311"/>
        <v>OK</v>
      </c>
      <c r="BQ1317" s="11">
        <f t="shared" si="312"/>
        <v>8.2923076923076913</v>
      </c>
      <c r="BR1317" s="10" t="str">
        <f t="shared" si="313"/>
        <v>-</v>
      </c>
      <c r="BS1317" s="9" t="str" cm="1">
        <f t="array" ref="BS1317">IF(BQ1317&lt;$K$45,"-",IF(BC1317&lt;0,_xll.Dce_5575_1121_SigmaCr1(AN1317,AG1317,$B$23,$D$23),"-"))</f>
        <v>-</v>
      </c>
      <c r="BT1317" s="10">
        <f t="shared" si="314"/>
        <v>0</v>
      </c>
      <c r="BU1317" s="7" t="str">
        <f t="shared" si="315"/>
        <v>OK</v>
      </c>
    </row>
    <row r="1318" spans="27:73">
      <c r="AA1318" s="6" t="s">
        <v>282</v>
      </c>
      <c r="AB1318" s="5" t="s">
        <v>283</v>
      </c>
      <c r="AC1318" s="5" t="s">
        <v>285</v>
      </c>
      <c r="AD1318" s="4">
        <v>7</v>
      </c>
      <c r="AE1318" s="4">
        <v>28</v>
      </c>
      <c r="AF1318" s="5">
        <v>114.3</v>
      </c>
      <c r="AG1318" s="5">
        <v>6.5000000000000009</v>
      </c>
      <c r="AH1318" s="6" t="str">
        <f t="shared" si="301"/>
        <v>114.3 x 6.5</v>
      </c>
      <c r="AI1318" s="11" cm="1">
        <f t="array" ref="AI1318">_xll.DCEPropSectPipe(AF1318, AG1318, "Area")</f>
        <v>2201.3139723703698</v>
      </c>
      <c r="AJ1318" s="151" cm="1">
        <f t="array" ref="AJ1318">_xll.DCEPropSectPipe(AF1318, AG1318, "Ix")</f>
        <v>3209265.3722516391</v>
      </c>
      <c r="AK1318" s="151" cm="1">
        <f t="array" ref="AK1318">_xll.DCEPropSectPipe(AF1318, AG1318, "W")</f>
        <v>56155.124623825708</v>
      </c>
      <c r="AL1318" s="151" cm="1">
        <f t="array" ref="AL1318">_xll.DCEPropSectPipe(AF1318, AG1318, "Sx")</f>
        <v>37813.500833333332</v>
      </c>
      <c r="AM1318" s="11">
        <f>2*Cal!AG1318</f>
        <v>13.000000000000002</v>
      </c>
      <c r="AN1318" s="11">
        <f t="shared" si="302"/>
        <v>53.9</v>
      </c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B1318" s="5" t="s">
        <v>298</v>
      </c>
      <c r="BC1318" s="3">
        <v>-718.46115865400736</v>
      </c>
      <c r="BD1318" s="3">
        <v>0</v>
      </c>
      <c r="BE1318" s="3">
        <v>-19.017943643876617</v>
      </c>
      <c r="BF1318" s="3">
        <v>-0.90349123540068843</v>
      </c>
      <c r="BG1318" s="3">
        <v>0</v>
      </c>
      <c r="BH1318" s="153">
        <f t="shared" si="303"/>
        <v>0.90349123540068843</v>
      </c>
      <c r="BI1318" s="153">
        <f t="shared" si="304"/>
        <v>19.017943643876617</v>
      </c>
      <c r="BJ1318" s="8">
        <f t="shared" si="305"/>
        <v>1.5541824817266494</v>
      </c>
      <c r="BK1318" s="8">
        <f t="shared" si="306"/>
        <v>7.6615255419953995E-2</v>
      </c>
      <c r="BL1318" s="8">
        <f t="shared" si="307"/>
        <v>1.6307977371466034</v>
      </c>
      <c r="BM1318" s="8">
        <f t="shared" si="308"/>
        <v>0.14151881137964922</v>
      </c>
      <c r="BN1318" s="7" t="str">
        <f t="shared" si="309"/>
        <v>O/S</v>
      </c>
      <c r="BO1318" s="9">
        <f t="shared" si="310"/>
        <v>7.6615255419954009E-2</v>
      </c>
      <c r="BP1318" s="7" t="str">
        <f t="shared" si="311"/>
        <v>OK</v>
      </c>
      <c r="BQ1318" s="11">
        <f t="shared" si="312"/>
        <v>8.2923076923076913</v>
      </c>
      <c r="BR1318" s="10" t="str">
        <f t="shared" si="313"/>
        <v>-</v>
      </c>
      <c r="BS1318" s="9" t="str" cm="1">
        <f t="array" ref="BS1318">IF(BQ1318&lt;$K$45,"-",IF(BC1318&lt;0,_xll.Dce_5575_1121_SigmaCr1(AN1318,AG1318,$B$23,$D$23),"-"))</f>
        <v>-</v>
      </c>
      <c r="BT1318" s="10">
        <f t="shared" si="314"/>
        <v>0</v>
      </c>
      <c r="BU1318" s="7" t="str">
        <f t="shared" si="315"/>
        <v>OK</v>
      </c>
    </row>
    <row r="1319" spans="27:73">
      <c r="AA1319" s="6" t="s">
        <v>282</v>
      </c>
      <c r="AB1319" s="5" t="s">
        <v>283</v>
      </c>
      <c r="AC1319" s="5" t="s">
        <v>285</v>
      </c>
      <c r="AD1319" s="4">
        <v>7.44</v>
      </c>
      <c r="AE1319" s="4">
        <v>28</v>
      </c>
      <c r="AF1319" s="5">
        <v>114.3</v>
      </c>
      <c r="AG1319" s="5">
        <v>6.5000000000000009</v>
      </c>
      <c r="AH1319" s="6" t="str">
        <f t="shared" si="301"/>
        <v>114.3 x 6.5</v>
      </c>
      <c r="AI1319" s="11" cm="1">
        <f t="array" ref="AI1319">_xll.DCEPropSectPipe(AF1319, AG1319, "Area")</f>
        <v>2201.3139723703698</v>
      </c>
      <c r="AJ1319" s="151" cm="1">
        <f t="array" ref="AJ1319">_xll.DCEPropSectPipe(AF1319, AG1319, "Ix")</f>
        <v>3209265.3722516391</v>
      </c>
      <c r="AK1319" s="151" cm="1">
        <f t="array" ref="AK1319">_xll.DCEPropSectPipe(AF1319, AG1319, "W")</f>
        <v>56155.124623825708</v>
      </c>
      <c r="AL1319" s="151" cm="1">
        <f t="array" ref="AL1319">_xll.DCEPropSectPipe(AF1319, AG1319, "Sx")</f>
        <v>37813.500833333332</v>
      </c>
      <c r="AM1319" s="11">
        <f>2*Cal!AG1319</f>
        <v>13.000000000000002</v>
      </c>
      <c r="AN1319" s="11">
        <f t="shared" si="302"/>
        <v>53.9</v>
      </c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B1319" s="5" t="s">
        <v>298</v>
      </c>
      <c r="BC1319" s="3">
        <v>-718.46115865400736</v>
      </c>
      <c r="BD1319" s="3">
        <v>0</v>
      </c>
      <c r="BE1319" s="3">
        <v>-9.3113999504485587</v>
      </c>
      <c r="BF1319" s="3">
        <v>5.293552675857943</v>
      </c>
      <c r="BG1319" s="3">
        <v>0</v>
      </c>
      <c r="BH1319" s="153">
        <f t="shared" si="303"/>
        <v>5.293552675857943</v>
      </c>
      <c r="BI1319" s="153">
        <f t="shared" si="304"/>
        <v>9.3113999504485587</v>
      </c>
      <c r="BJ1319" s="8">
        <f t="shared" si="305"/>
        <v>1.5541824817266494</v>
      </c>
      <c r="BK1319" s="8">
        <f t="shared" si="306"/>
        <v>0.44888857185202546</v>
      </c>
      <c r="BL1319" s="8">
        <f t="shared" si="307"/>
        <v>2.0030710535786751</v>
      </c>
      <c r="BM1319" s="8">
        <f t="shared" si="308"/>
        <v>6.9289208020778273E-2</v>
      </c>
      <c r="BN1319" s="7" t="str">
        <f t="shared" si="309"/>
        <v>O/S</v>
      </c>
      <c r="BO1319" s="9">
        <f t="shared" si="310"/>
        <v>0.44888857185202552</v>
      </c>
      <c r="BP1319" s="7" t="str">
        <f t="shared" si="311"/>
        <v>OK</v>
      </c>
      <c r="BQ1319" s="11">
        <f t="shared" si="312"/>
        <v>8.2923076923076913</v>
      </c>
      <c r="BR1319" s="10" t="str">
        <f t="shared" si="313"/>
        <v>-</v>
      </c>
      <c r="BS1319" s="9" t="str" cm="1">
        <f t="array" ref="BS1319">IF(BQ1319&lt;$K$45,"-",IF(BC1319&lt;0,_xll.Dce_5575_1121_SigmaCr1(AN1319,AG1319,$B$23,$D$23),"-"))</f>
        <v>-</v>
      </c>
      <c r="BT1319" s="10">
        <f t="shared" si="314"/>
        <v>0</v>
      </c>
      <c r="BU1319" s="7" t="str">
        <f t="shared" si="315"/>
        <v>OK</v>
      </c>
    </row>
    <row r="1320" spans="27:73">
      <c r="AA1320" s="6" t="s">
        <v>282</v>
      </c>
      <c r="AB1320" s="5" t="s">
        <v>283</v>
      </c>
      <c r="AC1320" s="5" t="s">
        <v>285</v>
      </c>
      <c r="AD1320" s="4">
        <v>7.88</v>
      </c>
      <c r="AE1320" s="4">
        <v>28</v>
      </c>
      <c r="AF1320" s="5">
        <v>114.3</v>
      </c>
      <c r="AG1320" s="5">
        <v>6.5000000000000009</v>
      </c>
      <c r="AH1320" s="6" t="str">
        <f t="shared" si="301"/>
        <v>114.3 x 6.5</v>
      </c>
      <c r="AI1320" s="11" cm="1">
        <f t="array" ref="AI1320">_xll.DCEPropSectPipe(AF1320, AG1320, "Area")</f>
        <v>2201.3139723703698</v>
      </c>
      <c r="AJ1320" s="151" cm="1">
        <f t="array" ref="AJ1320">_xll.DCEPropSectPipe(AF1320, AG1320, "Ix")</f>
        <v>3209265.3722516391</v>
      </c>
      <c r="AK1320" s="151" cm="1">
        <f t="array" ref="AK1320">_xll.DCEPropSectPipe(AF1320, AG1320, "W")</f>
        <v>56155.124623825708</v>
      </c>
      <c r="AL1320" s="151" cm="1">
        <f t="array" ref="AL1320">_xll.DCEPropSectPipe(AF1320, AG1320, "Sx")</f>
        <v>37813.500833333332</v>
      </c>
      <c r="AM1320" s="11">
        <f>2*Cal!AG1320</f>
        <v>13.000000000000002</v>
      </c>
      <c r="AN1320" s="11">
        <f t="shared" si="302"/>
        <v>53.9</v>
      </c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B1320" s="5" t="s">
        <v>298</v>
      </c>
      <c r="BC1320" s="3">
        <v>-718.46115865400736</v>
      </c>
      <c r="BD1320" s="3">
        <v>0</v>
      </c>
      <c r="BE1320" s="3">
        <v>0.39514374297949983</v>
      </c>
      <c r="BF1320" s="3">
        <v>7.2439837212417979</v>
      </c>
      <c r="BG1320" s="3">
        <v>0</v>
      </c>
      <c r="BH1320" s="153">
        <f t="shared" si="303"/>
        <v>7.2439837212417979</v>
      </c>
      <c r="BI1320" s="153">
        <f t="shared" si="304"/>
        <v>0.39514374297949983</v>
      </c>
      <c r="BJ1320" s="8">
        <f t="shared" si="305"/>
        <v>1.5541824817266494</v>
      </c>
      <c r="BK1320" s="8">
        <f t="shared" si="306"/>
        <v>0.61428339458632697</v>
      </c>
      <c r="BL1320" s="8">
        <f t="shared" si="307"/>
        <v>2.1684658763129763</v>
      </c>
      <c r="BM1320" s="8">
        <f t="shared" si="308"/>
        <v>2.9403953380926968E-3</v>
      </c>
      <c r="BN1320" s="7" t="str">
        <f t="shared" si="309"/>
        <v>O/S</v>
      </c>
      <c r="BO1320" s="9">
        <f t="shared" si="310"/>
        <v>0.61428339458632708</v>
      </c>
      <c r="BP1320" s="7" t="str">
        <f t="shared" si="311"/>
        <v>OK</v>
      </c>
      <c r="BQ1320" s="11">
        <f t="shared" si="312"/>
        <v>8.2923076923076913</v>
      </c>
      <c r="BR1320" s="10" t="str">
        <f t="shared" si="313"/>
        <v>-</v>
      </c>
      <c r="BS1320" s="9" t="str" cm="1">
        <f t="array" ref="BS1320">IF(BQ1320&lt;$K$45,"-",IF(BC1320&lt;0,_xll.Dce_5575_1121_SigmaCr1(AN1320,AG1320,$B$23,$D$23),"-"))</f>
        <v>-</v>
      </c>
      <c r="BT1320" s="10">
        <f t="shared" si="314"/>
        <v>0</v>
      </c>
      <c r="BU1320" s="7" t="str">
        <f t="shared" si="315"/>
        <v>OK</v>
      </c>
    </row>
    <row r="1321" spans="27:73">
      <c r="AA1321" s="6" t="s">
        <v>282</v>
      </c>
      <c r="AB1321" s="5" t="s">
        <v>283</v>
      </c>
      <c r="AC1321" s="5" t="s">
        <v>285</v>
      </c>
      <c r="AD1321" s="4">
        <v>8.31</v>
      </c>
      <c r="AE1321" s="4">
        <v>28</v>
      </c>
      <c r="AF1321" s="5">
        <v>114.3</v>
      </c>
      <c r="AG1321" s="5">
        <v>6.5000000000000009</v>
      </c>
      <c r="AH1321" s="6" t="str">
        <f t="shared" si="301"/>
        <v>114.3 x 6.5</v>
      </c>
      <c r="AI1321" s="11" cm="1">
        <f t="array" ref="AI1321">_xll.DCEPropSectPipe(AF1321, AG1321, "Area")</f>
        <v>2201.3139723703698</v>
      </c>
      <c r="AJ1321" s="151" cm="1">
        <f t="array" ref="AJ1321">_xll.DCEPropSectPipe(AF1321, AG1321, "Ix")</f>
        <v>3209265.3722516391</v>
      </c>
      <c r="AK1321" s="151" cm="1">
        <f t="array" ref="AK1321">_xll.DCEPropSectPipe(AF1321, AG1321, "W")</f>
        <v>56155.124623825708</v>
      </c>
      <c r="AL1321" s="151" cm="1">
        <f t="array" ref="AL1321">_xll.DCEPropSectPipe(AF1321, AG1321, "Sx")</f>
        <v>37813.500833333332</v>
      </c>
      <c r="AM1321" s="11">
        <f>2*Cal!AG1321</f>
        <v>13.000000000000002</v>
      </c>
      <c r="AN1321" s="11">
        <f t="shared" si="302"/>
        <v>53.9</v>
      </c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B1321" s="5" t="s">
        <v>298</v>
      </c>
      <c r="BC1321" s="3">
        <v>-718.46115865400736</v>
      </c>
      <c r="BD1321" s="3">
        <v>0</v>
      </c>
      <c r="BE1321" s="3">
        <v>10.101687436407559</v>
      </c>
      <c r="BF1321" s="3">
        <v>4.9478019007508802</v>
      </c>
      <c r="BG1321" s="3">
        <v>0</v>
      </c>
      <c r="BH1321" s="153">
        <f t="shared" si="303"/>
        <v>4.9478019007508802</v>
      </c>
      <c r="BI1321" s="153">
        <f t="shared" si="304"/>
        <v>10.101687436407559</v>
      </c>
      <c r="BJ1321" s="8">
        <f t="shared" si="305"/>
        <v>1.5541824817266494</v>
      </c>
      <c r="BK1321" s="8">
        <f t="shared" si="306"/>
        <v>0.41956921278295078</v>
      </c>
      <c r="BL1321" s="8">
        <f t="shared" si="307"/>
        <v>1.9737516945096001</v>
      </c>
      <c r="BM1321" s="8">
        <f t="shared" si="308"/>
        <v>7.5169998696963683E-2</v>
      </c>
      <c r="BN1321" s="7" t="str">
        <f t="shared" si="309"/>
        <v>O/S</v>
      </c>
      <c r="BO1321" s="9">
        <f t="shared" si="310"/>
        <v>0.41956921278295084</v>
      </c>
      <c r="BP1321" s="7" t="str">
        <f t="shared" si="311"/>
        <v>OK</v>
      </c>
      <c r="BQ1321" s="11">
        <f t="shared" si="312"/>
        <v>8.2923076923076913</v>
      </c>
      <c r="BR1321" s="10" t="str">
        <f t="shared" si="313"/>
        <v>-</v>
      </c>
      <c r="BS1321" s="9" t="str" cm="1">
        <f t="array" ref="BS1321">IF(BQ1321&lt;$K$45,"-",IF(BC1321&lt;0,_xll.Dce_5575_1121_SigmaCr1(AN1321,AG1321,$B$23,$D$23),"-"))</f>
        <v>-</v>
      </c>
      <c r="BT1321" s="10">
        <f t="shared" si="314"/>
        <v>0</v>
      </c>
      <c r="BU1321" s="7" t="str">
        <f t="shared" si="315"/>
        <v>OK</v>
      </c>
    </row>
    <row r="1322" spans="27:73">
      <c r="AA1322" s="6" t="s">
        <v>282</v>
      </c>
      <c r="AB1322" s="5" t="s">
        <v>283</v>
      </c>
      <c r="AC1322" s="5" t="s">
        <v>285</v>
      </c>
      <c r="AD1322" s="4">
        <v>8.75</v>
      </c>
      <c r="AE1322" s="4">
        <v>28</v>
      </c>
      <c r="AF1322" s="5">
        <v>114.3</v>
      </c>
      <c r="AG1322" s="5">
        <v>6.5000000000000009</v>
      </c>
      <c r="AH1322" s="6" t="str">
        <f t="shared" si="301"/>
        <v>114.3 x 6.5</v>
      </c>
      <c r="AI1322" s="11" cm="1">
        <f t="array" ref="AI1322">_xll.DCEPropSectPipe(AF1322, AG1322, "Area")</f>
        <v>2201.3139723703698</v>
      </c>
      <c r="AJ1322" s="151" cm="1">
        <f t="array" ref="AJ1322">_xll.DCEPropSectPipe(AF1322, AG1322, "Ix")</f>
        <v>3209265.3722516391</v>
      </c>
      <c r="AK1322" s="151" cm="1">
        <f t="array" ref="AK1322">_xll.DCEPropSectPipe(AF1322, AG1322, "W")</f>
        <v>56155.124623825708</v>
      </c>
      <c r="AL1322" s="151" cm="1">
        <f t="array" ref="AL1322">_xll.DCEPropSectPipe(AF1322, AG1322, "Sx")</f>
        <v>37813.500833333332</v>
      </c>
      <c r="AM1322" s="11">
        <f>2*Cal!AG1322</f>
        <v>13.000000000000002</v>
      </c>
      <c r="AN1322" s="11">
        <f t="shared" si="302"/>
        <v>53.9</v>
      </c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B1322" s="5" t="s">
        <v>298</v>
      </c>
      <c r="BC1322" s="3">
        <v>-718.46115865400736</v>
      </c>
      <c r="BD1322" s="3">
        <v>0</v>
      </c>
      <c r="BE1322" s="3">
        <v>19.808231129835619</v>
      </c>
      <c r="BF1322" s="3">
        <v>-1.5949927856148145</v>
      </c>
      <c r="BG1322" s="3">
        <v>0</v>
      </c>
      <c r="BH1322" s="153">
        <f t="shared" si="303"/>
        <v>1.5949927856148145</v>
      </c>
      <c r="BI1322" s="153">
        <f t="shared" si="304"/>
        <v>19.808231129835619</v>
      </c>
      <c r="BJ1322" s="8">
        <f t="shared" si="305"/>
        <v>1.5541824817266494</v>
      </c>
      <c r="BK1322" s="8">
        <f t="shared" si="306"/>
        <v>0.13525397355810345</v>
      </c>
      <c r="BL1322" s="8">
        <f t="shared" si="307"/>
        <v>1.6894364552847529</v>
      </c>
      <c r="BM1322" s="8">
        <f t="shared" si="308"/>
        <v>0.14739960205583463</v>
      </c>
      <c r="BN1322" s="7" t="str">
        <f t="shared" si="309"/>
        <v>O/S</v>
      </c>
      <c r="BO1322" s="9">
        <f t="shared" si="310"/>
        <v>0.13525397355810348</v>
      </c>
      <c r="BP1322" s="7" t="str">
        <f t="shared" si="311"/>
        <v>OK</v>
      </c>
      <c r="BQ1322" s="11">
        <f t="shared" si="312"/>
        <v>8.2923076923076913</v>
      </c>
      <c r="BR1322" s="10" t="str">
        <f t="shared" si="313"/>
        <v>-</v>
      </c>
      <c r="BS1322" s="9" t="str" cm="1">
        <f t="array" ref="BS1322">IF(BQ1322&lt;$K$45,"-",IF(BC1322&lt;0,_xll.Dce_5575_1121_SigmaCr1(AN1322,AG1322,$B$23,$D$23),"-"))</f>
        <v>-</v>
      </c>
      <c r="BT1322" s="10">
        <f t="shared" si="314"/>
        <v>0</v>
      </c>
      <c r="BU1322" s="7" t="str">
        <f t="shared" si="315"/>
        <v>OK</v>
      </c>
    </row>
    <row r="1323" spans="27:73">
      <c r="AA1323" s="6" t="s">
        <v>282</v>
      </c>
      <c r="AB1323" s="5" t="s">
        <v>283</v>
      </c>
      <c r="AC1323" s="5" t="s">
        <v>285</v>
      </c>
      <c r="AD1323" s="4">
        <v>8.75</v>
      </c>
      <c r="AE1323" s="4">
        <v>28</v>
      </c>
      <c r="AF1323" s="5">
        <v>114.3</v>
      </c>
      <c r="AG1323" s="5">
        <v>6.5000000000000009</v>
      </c>
      <c r="AH1323" s="6" t="str">
        <f t="shared" si="301"/>
        <v>114.3 x 6.5</v>
      </c>
      <c r="AI1323" s="11" cm="1">
        <f t="array" ref="AI1323">_xll.DCEPropSectPipe(AF1323, AG1323, "Area")</f>
        <v>2201.3139723703698</v>
      </c>
      <c r="AJ1323" s="151" cm="1">
        <f t="array" ref="AJ1323">_xll.DCEPropSectPipe(AF1323, AG1323, "Ix")</f>
        <v>3209265.3722516391</v>
      </c>
      <c r="AK1323" s="151" cm="1">
        <f t="array" ref="AK1323">_xll.DCEPropSectPipe(AF1323, AG1323, "W")</f>
        <v>56155.124623825708</v>
      </c>
      <c r="AL1323" s="151" cm="1">
        <f t="array" ref="AL1323">_xll.DCEPropSectPipe(AF1323, AG1323, "Sx")</f>
        <v>37813.500833333332</v>
      </c>
      <c r="AM1323" s="11">
        <f>2*Cal!AG1323</f>
        <v>13.000000000000002</v>
      </c>
      <c r="AN1323" s="11">
        <f t="shared" si="302"/>
        <v>53.9</v>
      </c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B1323" s="5" t="s">
        <v>298</v>
      </c>
      <c r="BC1323" s="3">
        <v>-1300.5761006402995</v>
      </c>
      <c r="BD1323" s="3">
        <v>0</v>
      </c>
      <c r="BE1323" s="3">
        <v>-21.208022126608931</v>
      </c>
      <c r="BF1323" s="3">
        <v>-1.5949927856144068</v>
      </c>
      <c r="BG1323" s="3">
        <v>0</v>
      </c>
      <c r="BH1323" s="153">
        <f t="shared" si="303"/>
        <v>1.5949927856144068</v>
      </c>
      <c r="BI1323" s="153">
        <f t="shared" si="304"/>
        <v>21.208022126608931</v>
      </c>
      <c r="BJ1323" s="8">
        <f t="shared" si="305"/>
        <v>2.8134194415664044</v>
      </c>
      <c r="BK1323" s="8">
        <f t="shared" si="306"/>
        <v>0.13525397355806887</v>
      </c>
      <c r="BL1323" s="8">
        <f t="shared" si="307"/>
        <v>2.9486734151244733</v>
      </c>
      <c r="BM1323" s="8">
        <f t="shared" si="308"/>
        <v>0.15781591003070219</v>
      </c>
      <c r="BN1323" s="7" t="str">
        <f t="shared" si="309"/>
        <v>O/S</v>
      </c>
      <c r="BO1323" s="9">
        <f t="shared" si="310"/>
        <v>0.1352539735580689</v>
      </c>
      <c r="BP1323" s="7" t="str">
        <f t="shared" si="311"/>
        <v>OK</v>
      </c>
      <c r="BQ1323" s="11">
        <f t="shared" si="312"/>
        <v>8.2923076923076913</v>
      </c>
      <c r="BR1323" s="10" t="str">
        <f t="shared" si="313"/>
        <v>-</v>
      </c>
      <c r="BS1323" s="9" t="str" cm="1">
        <f t="array" ref="BS1323">IF(BQ1323&lt;$K$45,"-",IF(BC1323&lt;0,_xll.Dce_5575_1121_SigmaCr1(AN1323,AG1323,$B$23,$D$23),"-"))</f>
        <v>-</v>
      </c>
      <c r="BT1323" s="10">
        <f t="shared" si="314"/>
        <v>0</v>
      </c>
      <c r="BU1323" s="7" t="str">
        <f t="shared" si="315"/>
        <v>OK</v>
      </c>
    </row>
    <row r="1324" spans="27:73">
      <c r="AA1324" s="6" t="s">
        <v>282</v>
      </c>
      <c r="AB1324" s="5" t="s">
        <v>283</v>
      </c>
      <c r="AC1324" s="5" t="s">
        <v>285</v>
      </c>
      <c r="AD1324" s="4">
        <v>9.19</v>
      </c>
      <c r="AE1324" s="4">
        <v>28</v>
      </c>
      <c r="AF1324" s="5">
        <v>114.3</v>
      </c>
      <c r="AG1324" s="5">
        <v>6.5000000000000009</v>
      </c>
      <c r="AH1324" s="6" t="str">
        <f t="shared" si="301"/>
        <v>114.3 x 6.5</v>
      </c>
      <c r="AI1324" s="11" cm="1">
        <f t="array" ref="AI1324">_xll.DCEPropSectPipe(AF1324, AG1324, "Area")</f>
        <v>2201.3139723703698</v>
      </c>
      <c r="AJ1324" s="151" cm="1">
        <f t="array" ref="AJ1324">_xll.DCEPropSectPipe(AF1324, AG1324, "Ix")</f>
        <v>3209265.3722516391</v>
      </c>
      <c r="AK1324" s="151" cm="1">
        <f t="array" ref="AK1324">_xll.DCEPropSectPipe(AF1324, AG1324, "W")</f>
        <v>56155.124623825708</v>
      </c>
      <c r="AL1324" s="151" cm="1">
        <f t="array" ref="AL1324">_xll.DCEPropSectPipe(AF1324, AG1324, "Sx")</f>
        <v>37813.500833333332</v>
      </c>
      <c r="AM1324" s="11">
        <f>2*Cal!AG1324</f>
        <v>13.000000000000002</v>
      </c>
      <c r="AN1324" s="11">
        <f t="shared" si="302"/>
        <v>53.9</v>
      </c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B1324" s="5" t="s">
        <v>298</v>
      </c>
      <c r="BC1324" s="3">
        <v>-1300.5761006402995</v>
      </c>
      <c r="BD1324" s="3">
        <v>0</v>
      </c>
      <c r="BE1324" s="3">
        <v>-11.501478433180875</v>
      </c>
      <c r="BF1324" s="3">
        <v>5.5602104618396133</v>
      </c>
      <c r="BG1324" s="3">
        <v>0</v>
      </c>
      <c r="BH1324" s="153">
        <f t="shared" si="303"/>
        <v>5.5602104618396133</v>
      </c>
      <c r="BI1324" s="153">
        <f t="shared" si="304"/>
        <v>11.501478433180875</v>
      </c>
      <c r="BJ1324" s="8">
        <f t="shared" si="305"/>
        <v>2.8134194415664044</v>
      </c>
      <c r="BK1324" s="8">
        <f t="shared" si="306"/>
        <v>0.47150091559395962</v>
      </c>
      <c r="BL1324" s="8">
        <f t="shared" si="307"/>
        <v>3.284920357160364</v>
      </c>
      <c r="BM1324" s="8">
        <f t="shared" si="308"/>
        <v>8.5586306671831244E-2</v>
      </c>
      <c r="BN1324" s="7" t="str">
        <f t="shared" si="309"/>
        <v>O/S</v>
      </c>
      <c r="BO1324" s="9">
        <f t="shared" si="310"/>
        <v>0.47150091559395968</v>
      </c>
      <c r="BP1324" s="7" t="str">
        <f t="shared" si="311"/>
        <v>OK</v>
      </c>
      <c r="BQ1324" s="11">
        <f t="shared" si="312"/>
        <v>8.2923076923076913</v>
      </c>
      <c r="BR1324" s="10" t="str">
        <f t="shared" si="313"/>
        <v>-</v>
      </c>
      <c r="BS1324" s="9" t="str" cm="1">
        <f t="array" ref="BS1324">IF(BQ1324&lt;$K$45,"-",IF(BC1324&lt;0,_xll.Dce_5575_1121_SigmaCr1(AN1324,AG1324,$B$23,$D$23),"-"))</f>
        <v>-</v>
      </c>
      <c r="BT1324" s="10">
        <f t="shared" si="314"/>
        <v>0</v>
      </c>
      <c r="BU1324" s="7" t="str">
        <f t="shared" si="315"/>
        <v>OK</v>
      </c>
    </row>
    <row r="1325" spans="27:73">
      <c r="AA1325" s="6" t="s">
        <v>282</v>
      </c>
      <c r="AB1325" s="5" t="s">
        <v>283</v>
      </c>
      <c r="AC1325" s="5" t="s">
        <v>285</v>
      </c>
      <c r="AD1325" s="4">
        <v>9.6199999999999992</v>
      </c>
      <c r="AE1325" s="4">
        <v>28</v>
      </c>
      <c r="AF1325" s="5">
        <v>114.3</v>
      </c>
      <c r="AG1325" s="5">
        <v>6.5000000000000009</v>
      </c>
      <c r="AH1325" s="6" t="str">
        <f t="shared" si="301"/>
        <v>114.3 x 6.5</v>
      </c>
      <c r="AI1325" s="11" cm="1">
        <f t="array" ref="AI1325">_xll.DCEPropSectPipe(AF1325, AG1325, "Area")</f>
        <v>2201.3139723703698</v>
      </c>
      <c r="AJ1325" s="151" cm="1">
        <f t="array" ref="AJ1325">_xll.DCEPropSectPipe(AF1325, AG1325, "Ix")</f>
        <v>3209265.3722516391</v>
      </c>
      <c r="AK1325" s="151" cm="1">
        <f t="array" ref="AK1325">_xll.DCEPropSectPipe(AF1325, AG1325, "W")</f>
        <v>56155.124623825708</v>
      </c>
      <c r="AL1325" s="151" cm="1">
        <f t="array" ref="AL1325">_xll.DCEPropSectPipe(AF1325, AG1325, "Sx")</f>
        <v>37813.500833333332</v>
      </c>
      <c r="AM1325" s="11">
        <f>2*Cal!AG1325</f>
        <v>13.000000000000002</v>
      </c>
      <c r="AN1325" s="11">
        <f t="shared" si="302"/>
        <v>53.9</v>
      </c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B1325" s="5" t="s">
        <v>298</v>
      </c>
      <c r="BC1325" s="3">
        <v>-1300.5761006402995</v>
      </c>
      <c r="BD1325" s="3">
        <v>0</v>
      </c>
      <c r="BE1325" s="3">
        <v>-1.7949347397528164</v>
      </c>
      <c r="BF1325" s="3">
        <v>8.4688008434188564</v>
      </c>
      <c r="BG1325" s="3">
        <v>0</v>
      </c>
      <c r="BH1325" s="153">
        <f t="shared" si="303"/>
        <v>8.4688008434188564</v>
      </c>
      <c r="BI1325" s="153">
        <f t="shared" si="304"/>
        <v>1.7949347397528164</v>
      </c>
      <c r="BJ1325" s="8">
        <f t="shared" si="305"/>
        <v>2.8134194415664044</v>
      </c>
      <c r="BK1325" s="8">
        <f t="shared" si="306"/>
        <v>0.71814680020831012</v>
      </c>
      <c r="BL1325" s="8">
        <f t="shared" si="307"/>
        <v>3.5315662417747147</v>
      </c>
      <c r="BM1325" s="8">
        <f t="shared" si="308"/>
        <v>1.3356703312960275E-2</v>
      </c>
      <c r="BN1325" s="7" t="str">
        <f t="shared" si="309"/>
        <v>O/S</v>
      </c>
      <c r="BO1325" s="9">
        <f t="shared" si="310"/>
        <v>0.71814680020831023</v>
      </c>
      <c r="BP1325" s="7" t="str">
        <f t="shared" si="311"/>
        <v>OK</v>
      </c>
      <c r="BQ1325" s="11">
        <f t="shared" si="312"/>
        <v>8.2923076923076913</v>
      </c>
      <c r="BR1325" s="10" t="str">
        <f t="shared" si="313"/>
        <v>-</v>
      </c>
      <c r="BS1325" s="9" t="str" cm="1">
        <f t="array" ref="BS1325">IF(BQ1325&lt;$K$45,"-",IF(BC1325&lt;0,_xll.Dce_5575_1121_SigmaCr1(AN1325,AG1325,$B$23,$D$23),"-"))</f>
        <v>-</v>
      </c>
      <c r="BT1325" s="10">
        <f t="shared" si="314"/>
        <v>0</v>
      </c>
      <c r="BU1325" s="7" t="str">
        <f t="shared" si="315"/>
        <v>OK</v>
      </c>
    </row>
    <row r="1326" spans="27:73">
      <c r="AA1326" s="6" t="s">
        <v>282</v>
      </c>
      <c r="AB1326" s="5" t="s">
        <v>283</v>
      </c>
      <c r="AC1326" s="5" t="s">
        <v>285</v>
      </c>
      <c r="AD1326" s="4">
        <v>10.06</v>
      </c>
      <c r="AE1326" s="4">
        <v>28</v>
      </c>
      <c r="AF1326" s="5">
        <v>114.3</v>
      </c>
      <c r="AG1326" s="5">
        <v>6.5000000000000009</v>
      </c>
      <c r="AH1326" s="6" t="str">
        <f t="shared" si="301"/>
        <v>114.3 x 6.5</v>
      </c>
      <c r="AI1326" s="11" cm="1">
        <f t="array" ref="AI1326">_xll.DCEPropSectPipe(AF1326, AG1326, "Area")</f>
        <v>2201.3139723703698</v>
      </c>
      <c r="AJ1326" s="151" cm="1">
        <f t="array" ref="AJ1326">_xll.DCEPropSectPipe(AF1326, AG1326, "Ix")</f>
        <v>3209265.3722516391</v>
      </c>
      <c r="AK1326" s="151" cm="1">
        <f t="array" ref="AK1326">_xll.DCEPropSectPipe(AF1326, AG1326, "W")</f>
        <v>56155.124623825708</v>
      </c>
      <c r="AL1326" s="151" cm="1">
        <f t="array" ref="AL1326">_xll.DCEPropSectPipe(AF1326, AG1326, "Sx")</f>
        <v>37813.500833333332</v>
      </c>
      <c r="AM1326" s="11">
        <f>2*Cal!AG1326</f>
        <v>13.000000000000002</v>
      </c>
      <c r="AN1326" s="11">
        <f t="shared" si="302"/>
        <v>53.9</v>
      </c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B1326" s="5" t="s">
        <v>298</v>
      </c>
      <c r="BC1326" s="3">
        <v>-1300.5761006402995</v>
      </c>
      <c r="BD1326" s="3">
        <v>0</v>
      </c>
      <c r="BE1326" s="3">
        <v>7.911608953675243</v>
      </c>
      <c r="BF1326" s="3">
        <v>7.1307783591233269</v>
      </c>
      <c r="BG1326" s="3">
        <v>0</v>
      </c>
      <c r="BH1326" s="153">
        <f t="shared" si="303"/>
        <v>7.1307783591233269</v>
      </c>
      <c r="BI1326" s="153">
        <f t="shared" si="304"/>
        <v>7.911608953675243</v>
      </c>
      <c r="BJ1326" s="8">
        <f t="shared" si="305"/>
        <v>2.8134194415664044</v>
      </c>
      <c r="BK1326" s="8">
        <f t="shared" si="306"/>
        <v>0.60468368028498287</v>
      </c>
      <c r="BL1326" s="8">
        <f t="shared" si="307"/>
        <v>3.4181031218513871</v>
      </c>
      <c r="BM1326" s="8">
        <f t="shared" si="308"/>
        <v>5.8872900045910698E-2</v>
      </c>
      <c r="BN1326" s="7" t="str">
        <f t="shared" si="309"/>
        <v>O/S</v>
      </c>
      <c r="BO1326" s="9">
        <f t="shared" si="310"/>
        <v>0.60468368028498298</v>
      </c>
      <c r="BP1326" s="7" t="str">
        <f t="shared" si="311"/>
        <v>OK</v>
      </c>
      <c r="BQ1326" s="11">
        <f t="shared" si="312"/>
        <v>8.2923076923076913</v>
      </c>
      <c r="BR1326" s="10" t="str">
        <f t="shared" si="313"/>
        <v>-</v>
      </c>
      <c r="BS1326" s="9" t="str" cm="1">
        <f t="array" ref="BS1326">IF(BQ1326&lt;$K$45,"-",IF(BC1326&lt;0,_xll.Dce_5575_1121_SigmaCr1(AN1326,AG1326,$B$23,$D$23),"-"))</f>
        <v>-</v>
      </c>
      <c r="BT1326" s="10">
        <f t="shared" si="314"/>
        <v>0</v>
      </c>
      <c r="BU1326" s="7" t="str">
        <f t="shared" si="315"/>
        <v>OK</v>
      </c>
    </row>
    <row r="1327" spans="27:73">
      <c r="AA1327" s="6" t="s">
        <v>282</v>
      </c>
      <c r="AB1327" s="5" t="s">
        <v>283</v>
      </c>
      <c r="AC1327" s="5" t="s">
        <v>285</v>
      </c>
      <c r="AD1327" s="4">
        <v>10.5</v>
      </c>
      <c r="AE1327" s="4">
        <v>28</v>
      </c>
      <c r="AF1327" s="5">
        <v>114.3</v>
      </c>
      <c r="AG1327" s="5">
        <v>6.5000000000000009</v>
      </c>
      <c r="AH1327" s="6" t="str">
        <f t="shared" si="301"/>
        <v>114.3 x 6.5</v>
      </c>
      <c r="AI1327" s="11" cm="1">
        <f t="array" ref="AI1327">_xll.DCEPropSectPipe(AF1327, AG1327, "Area")</f>
        <v>2201.3139723703698</v>
      </c>
      <c r="AJ1327" s="151" cm="1">
        <f t="array" ref="AJ1327">_xll.DCEPropSectPipe(AF1327, AG1327, "Ix")</f>
        <v>3209265.3722516391</v>
      </c>
      <c r="AK1327" s="151" cm="1">
        <f t="array" ref="AK1327">_xll.DCEPropSectPipe(AF1327, AG1327, "W")</f>
        <v>56155.124623825708</v>
      </c>
      <c r="AL1327" s="151" cm="1">
        <f t="array" ref="AL1327">_xll.DCEPropSectPipe(AF1327, AG1327, "Sx")</f>
        <v>37813.500833333332</v>
      </c>
      <c r="AM1327" s="11">
        <f>2*Cal!AG1327</f>
        <v>13.000000000000002</v>
      </c>
      <c r="AN1327" s="11">
        <f t="shared" si="302"/>
        <v>53.9</v>
      </c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B1327" s="5" t="s">
        <v>298</v>
      </c>
      <c r="BC1327" s="3">
        <v>-1300.5761006402995</v>
      </c>
      <c r="BD1327" s="3">
        <v>0</v>
      </c>
      <c r="BE1327" s="3">
        <v>17.618152647103301</v>
      </c>
      <c r="BF1327" s="3">
        <v>1.546143008953021</v>
      </c>
      <c r="BG1327" s="3">
        <v>0</v>
      </c>
      <c r="BH1327" s="153">
        <f t="shared" si="303"/>
        <v>1.546143008953021</v>
      </c>
      <c r="BI1327" s="153">
        <f t="shared" si="304"/>
        <v>17.618152647103301</v>
      </c>
      <c r="BJ1327" s="8">
        <f t="shared" si="305"/>
        <v>2.8134194415664044</v>
      </c>
      <c r="BK1327" s="8">
        <f t="shared" si="306"/>
        <v>0.13111155582397768</v>
      </c>
      <c r="BL1327" s="8">
        <f t="shared" si="307"/>
        <v>2.9445309973903822</v>
      </c>
      <c r="BM1327" s="8">
        <f t="shared" si="308"/>
        <v>0.13110250340478166</v>
      </c>
      <c r="BN1327" s="7" t="str">
        <f t="shared" si="309"/>
        <v>O/S</v>
      </c>
      <c r="BO1327" s="9">
        <f t="shared" si="310"/>
        <v>0.13111155582397771</v>
      </c>
      <c r="BP1327" s="7" t="str">
        <f t="shared" si="311"/>
        <v>OK</v>
      </c>
      <c r="BQ1327" s="11">
        <f t="shared" si="312"/>
        <v>8.2923076923076913</v>
      </c>
      <c r="BR1327" s="10" t="str">
        <f t="shared" si="313"/>
        <v>-</v>
      </c>
      <c r="BS1327" s="9" t="str" cm="1">
        <f t="array" ref="BS1327">IF(BQ1327&lt;$K$45,"-",IF(BC1327&lt;0,_xll.Dce_5575_1121_SigmaCr1(AN1327,AG1327,$B$23,$D$23),"-"))</f>
        <v>-</v>
      </c>
      <c r="BT1327" s="10">
        <f t="shared" si="314"/>
        <v>0</v>
      </c>
      <c r="BU1327" s="7" t="str">
        <f t="shared" si="315"/>
        <v>OK</v>
      </c>
    </row>
    <row r="1328" spans="27:73">
      <c r="AA1328" s="6" t="s">
        <v>282</v>
      </c>
      <c r="AB1328" s="5" t="s">
        <v>283</v>
      </c>
      <c r="AC1328" s="5" t="s">
        <v>285</v>
      </c>
      <c r="AD1328" s="4">
        <v>10.5</v>
      </c>
      <c r="AE1328" s="4">
        <v>28</v>
      </c>
      <c r="AF1328" s="5">
        <v>114.3</v>
      </c>
      <c r="AG1328" s="5">
        <v>6.5000000000000009</v>
      </c>
      <c r="AH1328" s="6" t="str">
        <f t="shared" si="301"/>
        <v>114.3 x 6.5</v>
      </c>
      <c r="AI1328" s="11" cm="1">
        <f t="array" ref="AI1328">_xll.DCEPropSectPipe(AF1328, AG1328, "Area")</f>
        <v>2201.3139723703698</v>
      </c>
      <c r="AJ1328" s="151" cm="1">
        <f t="array" ref="AJ1328">_xll.DCEPropSectPipe(AF1328, AG1328, "Ix")</f>
        <v>3209265.3722516391</v>
      </c>
      <c r="AK1328" s="151" cm="1">
        <f t="array" ref="AK1328">_xll.DCEPropSectPipe(AF1328, AG1328, "W")</f>
        <v>56155.124623825708</v>
      </c>
      <c r="AL1328" s="151" cm="1">
        <f t="array" ref="AL1328">_xll.DCEPropSectPipe(AF1328, AG1328, "Sx")</f>
        <v>37813.500833333332</v>
      </c>
      <c r="AM1328" s="11">
        <f>2*Cal!AG1328</f>
        <v>13.000000000000002</v>
      </c>
      <c r="AN1328" s="11">
        <f t="shared" si="302"/>
        <v>53.9</v>
      </c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B1328" s="5" t="s">
        <v>298</v>
      </c>
      <c r="BC1328" s="3">
        <v>-1300.5761006403</v>
      </c>
      <c r="BD1328" s="3">
        <v>0</v>
      </c>
      <c r="BE1328" s="3">
        <v>-18.538361552182142</v>
      </c>
      <c r="BF1328" s="3">
        <v>1.5461430089528678</v>
      </c>
      <c r="BG1328" s="3">
        <v>0</v>
      </c>
      <c r="BH1328" s="153">
        <f t="shared" si="303"/>
        <v>1.5461430089528678</v>
      </c>
      <c r="BI1328" s="153">
        <f t="shared" si="304"/>
        <v>18.538361552182142</v>
      </c>
      <c r="BJ1328" s="8">
        <f t="shared" si="305"/>
        <v>2.8134194415664053</v>
      </c>
      <c r="BK1328" s="8">
        <f t="shared" si="306"/>
        <v>0.13111155582396469</v>
      </c>
      <c r="BL1328" s="8">
        <f t="shared" si="307"/>
        <v>2.9445309973903702</v>
      </c>
      <c r="BM1328" s="8">
        <f t="shared" si="308"/>
        <v>0.13795008234950404</v>
      </c>
      <c r="BN1328" s="7" t="str">
        <f t="shared" si="309"/>
        <v>O/S</v>
      </c>
      <c r="BO1328" s="9">
        <f t="shared" si="310"/>
        <v>0.13111155582396472</v>
      </c>
      <c r="BP1328" s="7" t="str">
        <f t="shared" si="311"/>
        <v>OK</v>
      </c>
      <c r="BQ1328" s="11">
        <f t="shared" si="312"/>
        <v>8.2923076923076913</v>
      </c>
      <c r="BR1328" s="10" t="str">
        <f t="shared" si="313"/>
        <v>-</v>
      </c>
      <c r="BS1328" s="9" t="str" cm="1">
        <f t="array" ref="BS1328">IF(BQ1328&lt;$K$45,"-",IF(BC1328&lt;0,_xll.Dce_5575_1121_SigmaCr1(AN1328,AG1328,$B$23,$D$23),"-"))</f>
        <v>-</v>
      </c>
      <c r="BT1328" s="10">
        <f t="shared" si="314"/>
        <v>0</v>
      </c>
      <c r="BU1328" s="7" t="str">
        <f t="shared" si="315"/>
        <v>OK</v>
      </c>
    </row>
    <row r="1329" spans="27:73">
      <c r="AA1329" s="6" t="s">
        <v>282</v>
      </c>
      <c r="AB1329" s="5" t="s">
        <v>283</v>
      </c>
      <c r="AC1329" s="5" t="s">
        <v>285</v>
      </c>
      <c r="AD1329" s="4">
        <v>10.94</v>
      </c>
      <c r="AE1329" s="4">
        <v>28</v>
      </c>
      <c r="AF1329" s="5">
        <v>114.3</v>
      </c>
      <c r="AG1329" s="5">
        <v>6.5000000000000009</v>
      </c>
      <c r="AH1329" s="6" t="str">
        <f t="shared" si="301"/>
        <v>114.3 x 6.5</v>
      </c>
      <c r="AI1329" s="11" cm="1">
        <f t="array" ref="AI1329">_xll.DCEPropSectPipe(AF1329, AG1329, "Area")</f>
        <v>2201.3139723703698</v>
      </c>
      <c r="AJ1329" s="151" cm="1">
        <f t="array" ref="AJ1329">_xll.DCEPropSectPipe(AF1329, AG1329, "Ix")</f>
        <v>3209265.3722516391</v>
      </c>
      <c r="AK1329" s="151" cm="1">
        <f t="array" ref="AK1329">_xll.DCEPropSectPipe(AF1329, AG1329, "W")</f>
        <v>56155.124623825708</v>
      </c>
      <c r="AL1329" s="151" cm="1">
        <f t="array" ref="AL1329">_xll.DCEPropSectPipe(AF1329, AG1329, "Sx")</f>
        <v>37813.500833333332</v>
      </c>
      <c r="AM1329" s="11">
        <f>2*Cal!AG1329</f>
        <v>13.000000000000002</v>
      </c>
      <c r="AN1329" s="11">
        <f t="shared" si="302"/>
        <v>53.9</v>
      </c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B1329" s="5" t="s">
        <v>298</v>
      </c>
      <c r="BC1329" s="3">
        <v>-1300.5761006403</v>
      </c>
      <c r="BD1329" s="3">
        <v>0</v>
      </c>
      <c r="BE1329" s="3">
        <v>-8.8318178587540821</v>
      </c>
      <c r="BF1329" s="3">
        <v>7.5333697550951664</v>
      </c>
      <c r="BG1329" s="3">
        <v>0</v>
      </c>
      <c r="BH1329" s="153">
        <f t="shared" si="303"/>
        <v>7.5333697550951664</v>
      </c>
      <c r="BI1329" s="153">
        <f t="shared" si="304"/>
        <v>8.8318178587540821</v>
      </c>
      <c r="BJ1329" s="8">
        <f t="shared" si="305"/>
        <v>2.8134194415664053</v>
      </c>
      <c r="BK1329" s="8">
        <f t="shared" si="306"/>
        <v>0.63882307358920132</v>
      </c>
      <c r="BL1329" s="8">
        <f t="shared" si="307"/>
        <v>3.4522425151556067</v>
      </c>
      <c r="BM1329" s="8">
        <f t="shared" si="308"/>
        <v>6.5720478990633061E-2</v>
      </c>
      <c r="BN1329" s="7" t="str">
        <f t="shared" si="309"/>
        <v>O/S</v>
      </c>
      <c r="BO1329" s="9">
        <f t="shared" si="310"/>
        <v>0.63882307358920143</v>
      </c>
      <c r="BP1329" s="7" t="str">
        <f t="shared" si="311"/>
        <v>OK</v>
      </c>
      <c r="BQ1329" s="11">
        <f t="shared" si="312"/>
        <v>8.2923076923076913</v>
      </c>
      <c r="BR1329" s="10" t="str">
        <f t="shared" si="313"/>
        <v>-</v>
      </c>
      <c r="BS1329" s="9" t="str" cm="1">
        <f t="array" ref="BS1329">IF(BQ1329&lt;$K$45,"-",IF(BC1329&lt;0,_xll.Dce_5575_1121_SigmaCr1(AN1329,AG1329,$B$23,$D$23),"-"))</f>
        <v>-</v>
      </c>
      <c r="BT1329" s="10">
        <f t="shared" si="314"/>
        <v>0</v>
      </c>
      <c r="BU1329" s="7" t="str">
        <f t="shared" si="315"/>
        <v>OK</v>
      </c>
    </row>
    <row r="1330" spans="27:73">
      <c r="AA1330" s="6" t="s">
        <v>282</v>
      </c>
      <c r="AB1330" s="5" t="s">
        <v>283</v>
      </c>
      <c r="AC1330" s="5" t="s">
        <v>285</v>
      </c>
      <c r="AD1330" s="4">
        <v>11.38</v>
      </c>
      <c r="AE1330" s="4">
        <v>28</v>
      </c>
      <c r="AF1330" s="5">
        <v>114.3</v>
      </c>
      <c r="AG1330" s="5">
        <v>6.5000000000000009</v>
      </c>
      <c r="AH1330" s="6" t="str">
        <f t="shared" si="301"/>
        <v>114.3 x 6.5</v>
      </c>
      <c r="AI1330" s="11" cm="1">
        <f t="array" ref="AI1330">_xll.DCEPropSectPipe(AF1330, AG1330, "Area")</f>
        <v>2201.3139723703698</v>
      </c>
      <c r="AJ1330" s="151" cm="1">
        <f t="array" ref="AJ1330">_xll.DCEPropSectPipe(AF1330, AG1330, "Ix")</f>
        <v>3209265.3722516391</v>
      </c>
      <c r="AK1330" s="151" cm="1">
        <f t="array" ref="AK1330">_xll.DCEPropSectPipe(AF1330, AG1330, "W")</f>
        <v>56155.124623825708</v>
      </c>
      <c r="AL1330" s="151" cm="1">
        <f t="array" ref="AL1330">_xll.DCEPropSectPipe(AF1330, AG1330, "Sx")</f>
        <v>37813.500833333332</v>
      </c>
      <c r="AM1330" s="11">
        <f>2*Cal!AG1330</f>
        <v>13.000000000000002</v>
      </c>
      <c r="AN1330" s="11">
        <f t="shared" si="302"/>
        <v>53.9</v>
      </c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B1330" s="5" t="s">
        <v>298</v>
      </c>
      <c r="BC1330" s="3">
        <v>-1300.5761006403</v>
      </c>
      <c r="BD1330" s="3">
        <v>0</v>
      </c>
      <c r="BE1330" s="3">
        <v>0.87472583467397635</v>
      </c>
      <c r="BF1330" s="3">
        <v>9.2739836353626899</v>
      </c>
      <c r="BG1330" s="3">
        <v>0</v>
      </c>
      <c r="BH1330" s="153">
        <f t="shared" si="303"/>
        <v>9.2739836353626899</v>
      </c>
      <c r="BI1330" s="153">
        <f t="shared" si="304"/>
        <v>0.87472583467397635</v>
      </c>
      <c r="BJ1330" s="8">
        <f t="shared" si="305"/>
        <v>2.8134194415664053</v>
      </c>
      <c r="BK1330" s="8">
        <f t="shared" si="306"/>
        <v>0.78642558681676011</v>
      </c>
      <c r="BL1330" s="8">
        <f t="shared" si="307"/>
        <v>3.5998450283831653</v>
      </c>
      <c r="BM1330" s="8">
        <f t="shared" si="308"/>
        <v>6.5091243682379183E-3</v>
      </c>
      <c r="BN1330" s="7" t="str">
        <f t="shared" si="309"/>
        <v>O/S</v>
      </c>
      <c r="BO1330" s="9">
        <f t="shared" si="310"/>
        <v>0.78642558681676022</v>
      </c>
      <c r="BP1330" s="7" t="str">
        <f t="shared" si="311"/>
        <v>OK</v>
      </c>
      <c r="BQ1330" s="11">
        <f t="shared" si="312"/>
        <v>8.2923076923076913</v>
      </c>
      <c r="BR1330" s="10" t="str">
        <f t="shared" si="313"/>
        <v>-</v>
      </c>
      <c r="BS1330" s="9" t="str" cm="1">
        <f t="array" ref="BS1330">IF(BQ1330&lt;$K$45,"-",IF(BC1330&lt;0,_xll.Dce_5575_1121_SigmaCr1(AN1330,AG1330,$B$23,$D$23),"-"))</f>
        <v>-</v>
      </c>
      <c r="BT1330" s="10">
        <f t="shared" si="314"/>
        <v>0</v>
      </c>
      <c r="BU1330" s="7" t="str">
        <f t="shared" si="315"/>
        <v>OK</v>
      </c>
    </row>
    <row r="1331" spans="27:73">
      <c r="AA1331" s="6" t="s">
        <v>282</v>
      </c>
      <c r="AB1331" s="5" t="s">
        <v>283</v>
      </c>
      <c r="AC1331" s="5" t="s">
        <v>285</v>
      </c>
      <c r="AD1331" s="4">
        <v>11.81</v>
      </c>
      <c r="AE1331" s="4">
        <v>28</v>
      </c>
      <c r="AF1331" s="5">
        <v>114.3</v>
      </c>
      <c r="AG1331" s="5">
        <v>6.5000000000000009</v>
      </c>
      <c r="AH1331" s="6" t="str">
        <f t="shared" si="301"/>
        <v>114.3 x 6.5</v>
      </c>
      <c r="AI1331" s="11" cm="1">
        <f t="array" ref="AI1331">_xll.DCEPropSectPipe(AF1331, AG1331, "Area")</f>
        <v>2201.3139723703698</v>
      </c>
      <c r="AJ1331" s="151" cm="1">
        <f t="array" ref="AJ1331">_xll.DCEPropSectPipe(AF1331, AG1331, "Ix")</f>
        <v>3209265.3722516391</v>
      </c>
      <c r="AK1331" s="151" cm="1">
        <f t="array" ref="AK1331">_xll.DCEPropSectPipe(AF1331, AG1331, "W")</f>
        <v>56155.124623825708</v>
      </c>
      <c r="AL1331" s="151" cm="1">
        <f t="array" ref="AL1331">_xll.DCEPropSectPipe(AF1331, AG1331, "Sx")</f>
        <v>37813.500833333332</v>
      </c>
      <c r="AM1331" s="11">
        <f>2*Cal!AG1331</f>
        <v>13.000000000000002</v>
      </c>
      <c r="AN1331" s="11">
        <f t="shared" si="302"/>
        <v>53.9</v>
      </c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B1331" s="5" t="s">
        <v>298</v>
      </c>
      <c r="BC1331" s="3">
        <v>-1300.5761006403</v>
      </c>
      <c r="BD1331" s="3">
        <v>0</v>
      </c>
      <c r="BE1331" s="3">
        <v>10.581269528102036</v>
      </c>
      <c r="BF1331" s="3">
        <v>6.7679846497554372</v>
      </c>
      <c r="BG1331" s="3">
        <v>0</v>
      </c>
      <c r="BH1331" s="153">
        <f t="shared" si="303"/>
        <v>6.7679846497554372</v>
      </c>
      <c r="BI1331" s="153">
        <f t="shared" si="304"/>
        <v>10.581269528102036</v>
      </c>
      <c r="BJ1331" s="8">
        <f t="shared" si="305"/>
        <v>2.8134194415664053</v>
      </c>
      <c r="BK1331" s="8">
        <f t="shared" si="306"/>
        <v>0.57391909550664089</v>
      </c>
      <c r="BL1331" s="8">
        <f t="shared" si="307"/>
        <v>3.3873385370730462</v>
      </c>
      <c r="BM1331" s="8">
        <f t="shared" si="308"/>
        <v>7.8738727727108895E-2</v>
      </c>
      <c r="BN1331" s="7" t="str">
        <f t="shared" si="309"/>
        <v>O/S</v>
      </c>
      <c r="BO1331" s="9">
        <f t="shared" si="310"/>
        <v>0.57391909550664089</v>
      </c>
      <c r="BP1331" s="7" t="str">
        <f t="shared" si="311"/>
        <v>OK</v>
      </c>
      <c r="BQ1331" s="11">
        <f t="shared" si="312"/>
        <v>8.2923076923076913</v>
      </c>
      <c r="BR1331" s="10" t="str">
        <f t="shared" si="313"/>
        <v>-</v>
      </c>
      <c r="BS1331" s="9" t="str" cm="1">
        <f t="array" ref="BS1331">IF(BQ1331&lt;$K$45,"-",IF(BC1331&lt;0,_xll.Dce_5575_1121_SigmaCr1(AN1331,AG1331,$B$23,$D$23),"-"))</f>
        <v>-</v>
      </c>
      <c r="BT1331" s="10">
        <f t="shared" si="314"/>
        <v>0</v>
      </c>
      <c r="BU1331" s="7" t="str">
        <f t="shared" si="315"/>
        <v>OK</v>
      </c>
    </row>
    <row r="1332" spans="27:73">
      <c r="AA1332" s="6" t="s">
        <v>282</v>
      </c>
      <c r="AB1332" s="5" t="s">
        <v>283</v>
      </c>
      <c r="AC1332" s="5" t="s">
        <v>285</v>
      </c>
      <c r="AD1332" s="4">
        <v>12.25</v>
      </c>
      <c r="AE1332" s="4">
        <v>28</v>
      </c>
      <c r="AF1332" s="5">
        <v>114.3</v>
      </c>
      <c r="AG1332" s="5">
        <v>6.5000000000000009</v>
      </c>
      <c r="AH1332" s="6" t="str">
        <f t="shared" si="301"/>
        <v>114.3 x 6.5</v>
      </c>
      <c r="AI1332" s="11" cm="1">
        <f t="array" ref="AI1332">_xll.DCEPropSectPipe(AF1332, AG1332, "Area")</f>
        <v>2201.3139723703698</v>
      </c>
      <c r="AJ1332" s="151" cm="1">
        <f t="array" ref="AJ1332">_xll.DCEPropSectPipe(AF1332, AG1332, "Ix")</f>
        <v>3209265.3722516391</v>
      </c>
      <c r="AK1332" s="151" cm="1">
        <f t="array" ref="AK1332">_xll.DCEPropSectPipe(AF1332, AG1332, "W")</f>
        <v>56155.124623825708</v>
      </c>
      <c r="AL1332" s="151" cm="1">
        <f t="array" ref="AL1332">_xll.DCEPropSectPipe(AF1332, AG1332, "Sx")</f>
        <v>37813.500833333332</v>
      </c>
      <c r="AM1332" s="11">
        <f>2*Cal!AG1332</f>
        <v>13.000000000000002</v>
      </c>
      <c r="AN1332" s="11">
        <f t="shared" si="302"/>
        <v>53.9</v>
      </c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B1332" s="5" t="s">
        <v>298</v>
      </c>
      <c r="BC1332" s="3">
        <v>-1300.5761006403</v>
      </c>
      <c r="BD1332" s="3">
        <v>0</v>
      </c>
      <c r="BE1332" s="3">
        <v>20.287813221530094</v>
      </c>
      <c r="BF1332" s="3">
        <v>1.5372798273409229E-2</v>
      </c>
      <c r="BG1332" s="3">
        <v>0</v>
      </c>
      <c r="BH1332" s="153">
        <f t="shared" si="303"/>
        <v>1.5372798273409229E-2</v>
      </c>
      <c r="BI1332" s="153">
        <f t="shared" si="304"/>
        <v>20.287813221530094</v>
      </c>
      <c r="BJ1332" s="8">
        <f t="shared" si="305"/>
        <v>2.8134194415664053</v>
      </c>
      <c r="BK1332" s="8">
        <f t="shared" si="306"/>
        <v>1.3035996588437722E-3</v>
      </c>
      <c r="BL1332" s="8">
        <f t="shared" si="307"/>
        <v>2.8147230412252493</v>
      </c>
      <c r="BM1332" s="8">
        <f t="shared" si="308"/>
        <v>0.15096833108597987</v>
      </c>
      <c r="BN1332" s="7" t="str">
        <f t="shared" si="309"/>
        <v>O/S</v>
      </c>
      <c r="BO1332" s="9">
        <f t="shared" si="310"/>
        <v>1.3035996588437724E-3</v>
      </c>
      <c r="BP1332" s="7" t="str">
        <f t="shared" si="311"/>
        <v>OK</v>
      </c>
      <c r="BQ1332" s="11">
        <f t="shared" si="312"/>
        <v>8.2923076923076913</v>
      </c>
      <c r="BR1332" s="10" t="str">
        <f t="shared" si="313"/>
        <v>-</v>
      </c>
      <c r="BS1332" s="9" t="str" cm="1">
        <f t="array" ref="BS1332">IF(BQ1332&lt;$K$45,"-",IF(BC1332&lt;0,_xll.Dce_5575_1121_SigmaCr1(AN1332,AG1332,$B$23,$D$23),"-"))</f>
        <v>-</v>
      </c>
      <c r="BT1332" s="10">
        <f t="shared" si="314"/>
        <v>0</v>
      </c>
      <c r="BU1332" s="7" t="str">
        <f t="shared" si="315"/>
        <v>OK</v>
      </c>
    </row>
    <row r="1333" spans="27:73">
      <c r="AA1333" s="6" t="s">
        <v>282</v>
      </c>
      <c r="AB1333" s="5" t="s">
        <v>283</v>
      </c>
      <c r="AC1333" s="5" t="s">
        <v>285</v>
      </c>
      <c r="AD1333" s="4">
        <v>12.25</v>
      </c>
      <c r="AE1333" s="4">
        <v>28</v>
      </c>
      <c r="AF1333" s="5">
        <v>114.3</v>
      </c>
      <c r="AG1333" s="5">
        <v>6.5000000000000009</v>
      </c>
      <c r="AH1333" s="6" t="str">
        <f t="shared" si="301"/>
        <v>114.3 x 6.5</v>
      </c>
      <c r="AI1333" s="11" cm="1">
        <f t="array" ref="AI1333">_xll.DCEPropSectPipe(AF1333, AG1333, "Area")</f>
        <v>2201.3139723703698</v>
      </c>
      <c r="AJ1333" s="151" cm="1">
        <f t="array" ref="AJ1333">_xll.DCEPropSectPipe(AF1333, AG1333, "Ix")</f>
        <v>3209265.3722516391</v>
      </c>
      <c r="AK1333" s="151" cm="1">
        <f t="array" ref="AK1333">_xll.DCEPropSectPipe(AF1333, AG1333, "W")</f>
        <v>56155.124623825708</v>
      </c>
      <c r="AL1333" s="151" cm="1">
        <f t="array" ref="AL1333">_xll.DCEPropSectPipe(AF1333, AG1333, "Sx")</f>
        <v>37813.500833333332</v>
      </c>
      <c r="AM1333" s="11">
        <f>2*Cal!AG1333</f>
        <v>13.000000000000002</v>
      </c>
      <c r="AN1333" s="11">
        <f t="shared" si="302"/>
        <v>53.9</v>
      </c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B1333" s="5" t="s">
        <v>298</v>
      </c>
      <c r="BC1333" s="3">
        <v>-1494.616216324592</v>
      </c>
      <c r="BD1333" s="3">
        <v>0</v>
      </c>
      <c r="BE1333" s="3">
        <v>-20.750508988362864</v>
      </c>
      <c r="BF1333" s="3">
        <v>1.5372798273253437E-2</v>
      </c>
      <c r="BG1333" s="3">
        <v>0</v>
      </c>
      <c r="BH1333" s="153">
        <f t="shared" si="303"/>
        <v>1.5372798273253437E-2</v>
      </c>
      <c r="BI1333" s="153">
        <f t="shared" si="304"/>
        <v>20.750508988362864</v>
      </c>
      <c r="BJ1333" s="8">
        <f t="shared" si="305"/>
        <v>3.2331689922779829</v>
      </c>
      <c r="BK1333" s="8">
        <f t="shared" si="306"/>
        <v>1.3035996588305612E-3</v>
      </c>
      <c r="BL1333" s="8">
        <f t="shared" si="307"/>
        <v>3.2344725919368136</v>
      </c>
      <c r="BM1333" s="8">
        <f t="shared" si="308"/>
        <v>0.15441140338542125</v>
      </c>
      <c r="BN1333" s="7" t="str">
        <f t="shared" si="309"/>
        <v>O/S</v>
      </c>
      <c r="BO1333" s="9">
        <f t="shared" si="310"/>
        <v>1.3035996588305614E-3</v>
      </c>
      <c r="BP1333" s="7" t="str">
        <f t="shared" si="311"/>
        <v>OK</v>
      </c>
      <c r="BQ1333" s="11">
        <f t="shared" si="312"/>
        <v>8.2923076923076913</v>
      </c>
      <c r="BR1333" s="10" t="str">
        <f t="shared" si="313"/>
        <v>-</v>
      </c>
      <c r="BS1333" s="9" t="str" cm="1">
        <f t="array" ref="BS1333">IF(BQ1333&lt;$K$45,"-",IF(BC1333&lt;0,_xll.Dce_5575_1121_SigmaCr1(AN1333,AG1333,$B$23,$D$23),"-"))</f>
        <v>-</v>
      </c>
      <c r="BT1333" s="10">
        <f t="shared" si="314"/>
        <v>0</v>
      </c>
      <c r="BU1333" s="7" t="str">
        <f t="shared" si="315"/>
        <v>OK</v>
      </c>
    </row>
    <row r="1334" spans="27:73">
      <c r="AA1334" s="6" t="s">
        <v>282</v>
      </c>
      <c r="AB1334" s="5" t="s">
        <v>283</v>
      </c>
      <c r="AC1334" s="5" t="s">
        <v>285</v>
      </c>
      <c r="AD1334" s="4">
        <v>12.69</v>
      </c>
      <c r="AE1334" s="4">
        <v>28</v>
      </c>
      <c r="AF1334" s="5">
        <v>114.3</v>
      </c>
      <c r="AG1334" s="5">
        <v>6.5000000000000009</v>
      </c>
      <c r="AH1334" s="6" t="str">
        <f t="shared" si="301"/>
        <v>114.3 x 6.5</v>
      </c>
      <c r="AI1334" s="11" cm="1">
        <f t="array" ref="AI1334">_xll.DCEPropSectPipe(AF1334, AG1334, "Area")</f>
        <v>2201.3139723703698</v>
      </c>
      <c r="AJ1334" s="151" cm="1">
        <f t="array" ref="AJ1334">_xll.DCEPropSectPipe(AF1334, AG1334, "Ix")</f>
        <v>3209265.3722516391</v>
      </c>
      <c r="AK1334" s="151" cm="1">
        <f t="array" ref="AK1334">_xll.DCEPropSectPipe(AF1334, AG1334, "W")</f>
        <v>56155.124623825708</v>
      </c>
      <c r="AL1334" s="151" cm="1">
        <f t="array" ref="AL1334">_xll.DCEPropSectPipe(AF1334, AG1334, "Sx")</f>
        <v>37813.500833333332</v>
      </c>
      <c r="AM1334" s="11">
        <f>2*Cal!AG1334</f>
        <v>13.000000000000002</v>
      </c>
      <c r="AN1334" s="11">
        <f t="shared" si="302"/>
        <v>53.9</v>
      </c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B1334" s="5" t="s">
        <v>298</v>
      </c>
      <c r="BC1334" s="3">
        <v>-1494.616216324592</v>
      </c>
      <c r="BD1334" s="3">
        <v>0</v>
      </c>
      <c r="BE1334" s="3">
        <v>-11.043965294934804</v>
      </c>
      <c r="BF1334" s="3">
        <v>6.9704140477446179</v>
      </c>
      <c r="BG1334" s="3">
        <v>0</v>
      </c>
      <c r="BH1334" s="153">
        <f t="shared" si="303"/>
        <v>6.9704140477446179</v>
      </c>
      <c r="BI1334" s="153">
        <f t="shared" si="304"/>
        <v>11.043965294934804</v>
      </c>
      <c r="BJ1334" s="8">
        <f t="shared" si="305"/>
        <v>3.2331689922779829</v>
      </c>
      <c r="BK1334" s="8">
        <f t="shared" si="306"/>
        <v>0.59108492891350339</v>
      </c>
      <c r="BL1334" s="8">
        <f t="shared" si="307"/>
        <v>3.8242539211914863</v>
      </c>
      <c r="BM1334" s="8">
        <f t="shared" si="308"/>
        <v>8.2181800026550261E-2</v>
      </c>
      <c r="BN1334" s="7" t="str">
        <f t="shared" si="309"/>
        <v>O/S</v>
      </c>
      <c r="BO1334" s="9">
        <f t="shared" si="310"/>
        <v>0.59108492891350339</v>
      </c>
      <c r="BP1334" s="7" t="str">
        <f t="shared" si="311"/>
        <v>OK</v>
      </c>
      <c r="BQ1334" s="11">
        <f t="shared" si="312"/>
        <v>8.2923076923076913</v>
      </c>
      <c r="BR1334" s="10" t="str">
        <f t="shared" si="313"/>
        <v>-</v>
      </c>
      <c r="BS1334" s="9" t="str" cm="1">
        <f t="array" ref="BS1334">IF(BQ1334&lt;$K$45,"-",IF(BC1334&lt;0,_xll.Dce_5575_1121_SigmaCr1(AN1334,AG1334,$B$23,$D$23),"-"))</f>
        <v>-</v>
      </c>
      <c r="BT1334" s="10">
        <f t="shared" si="314"/>
        <v>0</v>
      </c>
      <c r="BU1334" s="7" t="str">
        <f t="shared" si="315"/>
        <v>OK</v>
      </c>
    </row>
    <row r="1335" spans="27:73">
      <c r="AA1335" s="6" t="s">
        <v>282</v>
      </c>
      <c r="AB1335" s="5" t="s">
        <v>283</v>
      </c>
      <c r="AC1335" s="5" t="s">
        <v>285</v>
      </c>
      <c r="AD1335" s="4">
        <v>13.12</v>
      </c>
      <c r="AE1335" s="4">
        <v>28</v>
      </c>
      <c r="AF1335" s="5">
        <v>114.3</v>
      </c>
      <c r="AG1335" s="5">
        <v>6.5000000000000009</v>
      </c>
      <c r="AH1335" s="6" t="str">
        <f t="shared" si="301"/>
        <v>114.3 x 6.5</v>
      </c>
      <c r="AI1335" s="11" cm="1">
        <f t="array" ref="AI1335">_xll.DCEPropSectPipe(AF1335, AG1335, "Area")</f>
        <v>2201.3139723703698</v>
      </c>
      <c r="AJ1335" s="151" cm="1">
        <f t="array" ref="AJ1335">_xll.DCEPropSectPipe(AF1335, AG1335, "Ix")</f>
        <v>3209265.3722516391</v>
      </c>
      <c r="AK1335" s="151" cm="1">
        <f t="array" ref="AK1335">_xll.DCEPropSectPipe(AF1335, AG1335, "W")</f>
        <v>56155.124623825708</v>
      </c>
      <c r="AL1335" s="151" cm="1">
        <f t="array" ref="AL1335">_xll.DCEPropSectPipe(AF1335, AG1335, "Sx")</f>
        <v>37813.500833333332</v>
      </c>
      <c r="AM1335" s="11">
        <f>2*Cal!AG1335</f>
        <v>13.000000000000002</v>
      </c>
      <c r="AN1335" s="11">
        <f t="shared" si="302"/>
        <v>53.9</v>
      </c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B1335" s="5" t="s">
        <v>298</v>
      </c>
      <c r="BC1335" s="3">
        <v>-1494.616216324592</v>
      </c>
      <c r="BD1335" s="3">
        <v>0</v>
      </c>
      <c r="BE1335" s="3">
        <v>-1.3374216015067459</v>
      </c>
      <c r="BF1335" s="3">
        <v>9.6788424313412058</v>
      </c>
      <c r="BG1335" s="3">
        <v>0</v>
      </c>
      <c r="BH1335" s="153">
        <f t="shared" si="303"/>
        <v>9.6788424313412058</v>
      </c>
      <c r="BI1335" s="153">
        <f t="shared" si="304"/>
        <v>1.3374216015067459</v>
      </c>
      <c r="BJ1335" s="8">
        <f t="shared" si="305"/>
        <v>3.2331689922779829</v>
      </c>
      <c r="BK1335" s="8">
        <f t="shared" si="306"/>
        <v>0.82075725363049823</v>
      </c>
      <c r="BL1335" s="8">
        <f t="shared" si="307"/>
        <v>4.0539262459084808</v>
      </c>
      <c r="BM1335" s="8">
        <f t="shared" si="308"/>
        <v>9.9521966676793007E-3</v>
      </c>
      <c r="BN1335" s="7" t="str">
        <f t="shared" si="309"/>
        <v>O/S</v>
      </c>
      <c r="BO1335" s="9">
        <f t="shared" si="310"/>
        <v>0.82075725363049834</v>
      </c>
      <c r="BP1335" s="7" t="str">
        <f t="shared" si="311"/>
        <v>OK</v>
      </c>
      <c r="BQ1335" s="11">
        <f t="shared" si="312"/>
        <v>8.2923076923076913</v>
      </c>
      <c r="BR1335" s="10" t="str">
        <f t="shared" si="313"/>
        <v>-</v>
      </c>
      <c r="BS1335" s="9" t="str" cm="1">
        <f t="array" ref="BS1335">IF(BQ1335&lt;$K$45,"-",IF(BC1335&lt;0,_xll.Dce_5575_1121_SigmaCr1(AN1335,AG1335,$B$23,$D$23),"-"))</f>
        <v>-</v>
      </c>
      <c r="BT1335" s="10">
        <f t="shared" si="314"/>
        <v>0</v>
      </c>
      <c r="BU1335" s="7" t="str">
        <f t="shared" si="315"/>
        <v>OK</v>
      </c>
    </row>
    <row r="1336" spans="27:73">
      <c r="AA1336" s="6" t="s">
        <v>282</v>
      </c>
      <c r="AB1336" s="5" t="s">
        <v>283</v>
      </c>
      <c r="AC1336" s="5" t="s">
        <v>285</v>
      </c>
      <c r="AD1336" s="4">
        <v>13.56</v>
      </c>
      <c r="AE1336" s="4">
        <v>28</v>
      </c>
      <c r="AF1336" s="5">
        <v>114.3</v>
      </c>
      <c r="AG1336" s="5">
        <v>6.5000000000000009</v>
      </c>
      <c r="AH1336" s="6" t="str">
        <f t="shared" si="301"/>
        <v>114.3 x 6.5</v>
      </c>
      <c r="AI1336" s="11" cm="1">
        <f t="array" ref="AI1336">_xll.DCEPropSectPipe(AF1336, AG1336, "Area")</f>
        <v>2201.3139723703698</v>
      </c>
      <c r="AJ1336" s="151" cm="1">
        <f t="array" ref="AJ1336">_xll.DCEPropSectPipe(AF1336, AG1336, "Ix")</f>
        <v>3209265.3722516391</v>
      </c>
      <c r="AK1336" s="151" cm="1">
        <f t="array" ref="AK1336">_xll.DCEPropSectPipe(AF1336, AG1336, "W")</f>
        <v>56155.124623825708</v>
      </c>
      <c r="AL1336" s="151" cm="1">
        <f t="array" ref="AL1336">_xll.DCEPropSectPipe(AF1336, AG1336, "Sx")</f>
        <v>37813.500833333332</v>
      </c>
      <c r="AM1336" s="11">
        <f>2*Cal!AG1336</f>
        <v>13.000000000000002</v>
      </c>
      <c r="AN1336" s="11">
        <f t="shared" si="302"/>
        <v>53.9</v>
      </c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B1336" s="5" t="s">
        <v>298</v>
      </c>
      <c r="BC1336" s="3">
        <v>-1494.616216324592</v>
      </c>
      <c r="BD1336" s="3">
        <v>0</v>
      </c>
      <c r="BE1336" s="3">
        <v>8.3691220919213123</v>
      </c>
      <c r="BF1336" s="3">
        <v>8.1406579490630211</v>
      </c>
      <c r="BG1336" s="3">
        <v>0</v>
      </c>
      <c r="BH1336" s="153">
        <f t="shared" si="303"/>
        <v>8.1406579490630211</v>
      </c>
      <c r="BI1336" s="153">
        <f t="shared" si="304"/>
        <v>8.3691220919213123</v>
      </c>
      <c r="BJ1336" s="8">
        <f t="shared" si="305"/>
        <v>3.2331689922779829</v>
      </c>
      <c r="BK1336" s="8">
        <f t="shared" si="306"/>
        <v>0.69032057380981526</v>
      </c>
      <c r="BL1336" s="8">
        <f t="shared" si="307"/>
        <v>3.923489566087798</v>
      </c>
      <c r="BM1336" s="8">
        <f t="shared" si="308"/>
        <v>6.2277406691191667E-2</v>
      </c>
      <c r="BN1336" s="7" t="str">
        <f t="shared" si="309"/>
        <v>O/S</v>
      </c>
      <c r="BO1336" s="9">
        <f t="shared" si="310"/>
        <v>0.69032057380981537</v>
      </c>
      <c r="BP1336" s="7" t="str">
        <f t="shared" si="311"/>
        <v>OK</v>
      </c>
      <c r="BQ1336" s="11">
        <f t="shared" si="312"/>
        <v>8.2923076923076913</v>
      </c>
      <c r="BR1336" s="10" t="str">
        <f t="shared" si="313"/>
        <v>-</v>
      </c>
      <c r="BS1336" s="9" t="str" cm="1">
        <f t="array" ref="BS1336">IF(BQ1336&lt;$K$45,"-",IF(BC1336&lt;0,_xll.Dce_5575_1121_SigmaCr1(AN1336,AG1336,$B$23,$D$23),"-"))</f>
        <v>-</v>
      </c>
      <c r="BT1336" s="10">
        <f t="shared" si="314"/>
        <v>0</v>
      </c>
      <c r="BU1336" s="7" t="str">
        <f t="shared" si="315"/>
        <v>OK</v>
      </c>
    </row>
    <row r="1337" spans="27:73">
      <c r="AA1337" s="6" t="s">
        <v>282</v>
      </c>
      <c r="AB1337" s="5" t="s">
        <v>283</v>
      </c>
      <c r="AC1337" s="5" t="s">
        <v>285</v>
      </c>
      <c r="AD1337" s="4">
        <v>14</v>
      </c>
      <c r="AE1337" s="4">
        <v>28</v>
      </c>
      <c r="AF1337" s="5">
        <v>114.3</v>
      </c>
      <c r="AG1337" s="5">
        <v>6.5000000000000009</v>
      </c>
      <c r="AH1337" s="6" t="str">
        <f t="shared" si="301"/>
        <v>114.3 x 6.5</v>
      </c>
      <c r="AI1337" s="11" cm="1">
        <f t="array" ref="AI1337">_xll.DCEPropSectPipe(AF1337, AG1337, "Area")</f>
        <v>2201.3139723703698</v>
      </c>
      <c r="AJ1337" s="151" cm="1">
        <f t="array" ref="AJ1337">_xll.DCEPropSectPipe(AF1337, AG1337, "Ix")</f>
        <v>3209265.3722516391</v>
      </c>
      <c r="AK1337" s="151" cm="1">
        <f t="array" ref="AK1337">_xll.DCEPropSectPipe(AF1337, AG1337, "W")</f>
        <v>56155.124623825708</v>
      </c>
      <c r="AL1337" s="151" cm="1">
        <f t="array" ref="AL1337">_xll.DCEPropSectPipe(AF1337, AG1337, "Sx")</f>
        <v>37813.500833333332</v>
      </c>
      <c r="AM1337" s="11">
        <f>2*Cal!AG1337</f>
        <v>13.000000000000002</v>
      </c>
      <c r="AN1337" s="11">
        <f t="shared" si="302"/>
        <v>53.9</v>
      </c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B1337" s="5" t="s">
        <v>298</v>
      </c>
      <c r="BC1337" s="3">
        <v>-1494.616216324592</v>
      </c>
      <c r="BD1337" s="3">
        <v>0</v>
      </c>
      <c r="BE1337" s="3">
        <v>18.075665785349372</v>
      </c>
      <c r="BF1337" s="3">
        <v>2.355860600910058</v>
      </c>
      <c r="BG1337" s="3">
        <v>0</v>
      </c>
      <c r="BH1337" s="153">
        <f t="shared" si="303"/>
        <v>2.355860600910058</v>
      </c>
      <c r="BI1337" s="153">
        <f t="shared" si="304"/>
        <v>18.075665785349372</v>
      </c>
      <c r="BJ1337" s="8">
        <f t="shared" si="305"/>
        <v>3.2331689922779829</v>
      </c>
      <c r="BK1337" s="8">
        <f t="shared" si="306"/>
        <v>0.19977488945145425</v>
      </c>
      <c r="BL1337" s="8">
        <f t="shared" si="307"/>
        <v>3.4329438817294373</v>
      </c>
      <c r="BM1337" s="8">
        <f t="shared" si="308"/>
        <v>0.13450701005006263</v>
      </c>
      <c r="BN1337" s="7" t="str">
        <f t="shared" si="309"/>
        <v>O/S</v>
      </c>
      <c r="BO1337" s="9">
        <f t="shared" si="310"/>
        <v>0.19977488945145427</v>
      </c>
      <c r="BP1337" s="7" t="str">
        <f t="shared" si="311"/>
        <v>OK</v>
      </c>
      <c r="BQ1337" s="11">
        <f t="shared" si="312"/>
        <v>8.2923076923076913</v>
      </c>
      <c r="BR1337" s="10" t="str">
        <f t="shared" si="313"/>
        <v>-</v>
      </c>
      <c r="BS1337" s="9" t="str" cm="1">
        <f t="array" ref="BS1337">IF(BQ1337&lt;$K$45,"-",IF(BC1337&lt;0,_xll.Dce_5575_1121_SigmaCr1(AN1337,AG1337,$B$23,$D$23),"-"))</f>
        <v>-</v>
      </c>
      <c r="BT1337" s="10">
        <f t="shared" si="314"/>
        <v>0</v>
      </c>
      <c r="BU1337" s="7" t="str">
        <f t="shared" si="315"/>
        <v>OK</v>
      </c>
    </row>
    <row r="1338" spans="27:73">
      <c r="AA1338" s="6" t="s">
        <v>282</v>
      </c>
      <c r="AB1338" s="5" t="s">
        <v>283</v>
      </c>
      <c r="AC1338" s="5" t="s">
        <v>285</v>
      </c>
      <c r="AD1338" s="4">
        <v>14</v>
      </c>
      <c r="AE1338" s="4">
        <v>28</v>
      </c>
      <c r="AF1338" s="5">
        <v>114.3</v>
      </c>
      <c r="AG1338" s="5">
        <v>6.5000000000000009</v>
      </c>
      <c r="AH1338" s="6" t="str">
        <f t="shared" si="301"/>
        <v>114.3 x 6.5</v>
      </c>
      <c r="AI1338" s="11" cm="1">
        <f t="array" ref="AI1338">_xll.DCEPropSectPipe(AF1338, AG1338, "Area")</f>
        <v>2201.3139723703698</v>
      </c>
      <c r="AJ1338" s="151" cm="1">
        <f t="array" ref="AJ1338">_xll.DCEPropSectPipe(AF1338, AG1338, "Ix")</f>
        <v>3209265.3722516391</v>
      </c>
      <c r="AK1338" s="151" cm="1">
        <f t="array" ref="AK1338">_xll.DCEPropSectPipe(AF1338, AG1338, "W")</f>
        <v>56155.124623825708</v>
      </c>
      <c r="AL1338" s="151" cm="1">
        <f t="array" ref="AL1338">_xll.DCEPropSectPipe(AF1338, AG1338, "Sx")</f>
        <v>37813.500833333332</v>
      </c>
      <c r="AM1338" s="11">
        <f>2*Cal!AG1338</f>
        <v>13.000000000000002</v>
      </c>
      <c r="AN1338" s="11">
        <f t="shared" si="302"/>
        <v>53.9</v>
      </c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B1338" s="5" t="s">
        <v>298</v>
      </c>
      <c r="BC1338" s="3">
        <v>-1494.6162163245915</v>
      </c>
      <c r="BD1338" s="3">
        <v>0</v>
      </c>
      <c r="BE1338" s="3">
        <v>-18.075665785349379</v>
      </c>
      <c r="BF1338" s="3">
        <v>2.3558606009099599</v>
      </c>
      <c r="BG1338" s="3">
        <v>0</v>
      </c>
      <c r="BH1338" s="153">
        <f t="shared" si="303"/>
        <v>2.3558606009099599</v>
      </c>
      <c r="BI1338" s="153">
        <f t="shared" si="304"/>
        <v>18.075665785349379</v>
      </c>
      <c r="BJ1338" s="8">
        <f t="shared" si="305"/>
        <v>3.233168992277982</v>
      </c>
      <c r="BK1338" s="8">
        <f t="shared" si="306"/>
        <v>0.19977488945144595</v>
      </c>
      <c r="BL1338" s="8">
        <f t="shared" si="307"/>
        <v>3.432943881729428</v>
      </c>
      <c r="BM1338" s="8">
        <f t="shared" si="308"/>
        <v>0.13450701005006269</v>
      </c>
      <c r="BN1338" s="7" t="str">
        <f t="shared" si="309"/>
        <v>O/S</v>
      </c>
      <c r="BO1338" s="9">
        <f t="shared" si="310"/>
        <v>0.199774889451446</v>
      </c>
      <c r="BP1338" s="7" t="str">
        <f t="shared" si="311"/>
        <v>OK</v>
      </c>
      <c r="BQ1338" s="11">
        <f t="shared" si="312"/>
        <v>8.2923076923076913</v>
      </c>
      <c r="BR1338" s="10" t="str">
        <f t="shared" si="313"/>
        <v>-</v>
      </c>
      <c r="BS1338" s="9" t="str" cm="1">
        <f t="array" ref="BS1338">IF(BQ1338&lt;$K$45,"-",IF(BC1338&lt;0,_xll.Dce_5575_1121_SigmaCr1(AN1338,AG1338,$B$23,$D$23),"-"))</f>
        <v>-</v>
      </c>
      <c r="BT1338" s="10">
        <f t="shared" si="314"/>
        <v>0</v>
      </c>
      <c r="BU1338" s="7" t="str">
        <f t="shared" si="315"/>
        <v>OK</v>
      </c>
    </row>
    <row r="1339" spans="27:73">
      <c r="AA1339" s="6" t="s">
        <v>282</v>
      </c>
      <c r="AB1339" s="5" t="s">
        <v>283</v>
      </c>
      <c r="AC1339" s="5" t="s">
        <v>285</v>
      </c>
      <c r="AD1339" s="4">
        <v>14.44</v>
      </c>
      <c r="AE1339" s="4">
        <v>28</v>
      </c>
      <c r="AF1339" s="5">
        <v>114.3</v>
      </c>
      <c r="AG1339" s="5">
        <v>6.5000000000000009</v>
      </c>
      <c r="AH1339" s="6" t="str">
        <f t="shared" si="301"/>
        <v>114.3 x 6.5</v>
      </c>
      <c r="AI1339" s="11" cm="1">
        <f t="array" ref="AI1339">_xll.DCEPropSectPipe(AF1339, AG1339, "Area")</f>
        <v>2201.3139723703698</v>
      </c>
      <c r="AJ1339" s="151" cm="1">
        <f t="array" ref="AJ1339">_xll.DCEPropSectPipe(AF1339, AG1339, "Ix")</f>
        <v>3209265.3722516391</v>
      </c>
      <c r="AK1339" s="151" cm="1">
        <f t="array" ref="AK1339">_xll.DCEPropSectPipe(AF1339, AG1339, "W")</f>
        <v>56155.124623825708</v>
      </c>
      <c r="AL1339" s="151" cm="1">
        <f t="array" ref="AL1339">_xll.DCEPropSectPipe(AF1339, AG1339, "Sx")</f>
        <v>37813.500833333332</v>
      </c>
      <c r="AM1339" s="11">
        <f>2*Cal!AG1339</f>
        <v>13.000000000000002</v>
      </c>
      <c r="AN1339" s="11">
        <f t="shared" si="302"/>
        <v>53.9</v>
      </c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B1339" s="5" t="s">
        <v>298</v>
      </c>
      <c r="BC1339" s="3">
        <v>-1494.6162163245915</v>
      </c>
      <c r="BD1339" s="3">
        <v>0</v>
      </c>
      <c r="BE1339" s="3">
        <v>-8.3691220919213212</v>
      </c>
      <c r="BF1339" s="3">
        <v>8.1406579490629269</v>
      </c>
      <c r="BG1339" s="3">
        <v>0</v>
      </c>
      <c r="BH1339" s="153">
        <f t="shared" si="303"/>
        <v>8.1406579490629269</v>
      </c>
      <c r="BI1339" s="153">
        <f t="shared" si="304"/>
        <v>8.3691220919213212</v>
      </c>
      <c r="BJ1339" s="8">
        <f t="shared" si="305"/>
        <v>3.233168992277982</v>
      </c>
      <c r="BK1339" s="8">
        <f t="shared" si="306"/>
        <v>0.69032057380980727</v>
      </c>
      <c r="BL1339" s="8">
        <f t="shared" si="307"/>
        <v>3.9234895660877891</v>
      </c>
      <c r="BM1339" s="8">
        <f t="shared" si="308"/>
        <v>6.2277406691191736E-2</v>
      </c>
      <c r="BN1339" s="7" t="str">
        <f t="shared" si="309"/>
        <v>O/S</v>
      </c>
      <c r="BO1339" s="9">
        <f t="shared" si="310"/>
        <v>0.69032057380980738</v>
      </c>
      <c r="BP1339" s="7" t="str">
        <f t="shared" si="311"/>
        <v>OK</v>
      </c>
      <c r="BQ1339" s="11">
        <f t="shared" si="312"/>
        <v>8.2923076923076913</v>
      </c>
      <c r="BR1339" s="10" t="str">
        <f t="shared" si="313"/>
        <v>-</v>
      </c>
      <c r="BS1339" s="9" t="str" cm="1">
        <f t="array" ref="BS1339">IF(BQ1339&lt;$K$45,"-",IF(BC1339&lt;0,_xll.Dce_5575_1121_SigmaCr1(AN1339,AG1339,$B$23,$D$23),"-"))</f>
        <v>-</v>
      </c>
      <c r="BT1339" s="10">
        <f t="shared" si="314"/>
        <v>0</v>
      </c>
      <c r="BU1339" s="7" t="str">
        <f t="shared" si="315"/>
        <v>OK</v>
      </c>
    </row>
    <row r="1340" spans="27:73">
      <c r="AA1340" s="6" t="s">
        <v>282</v>
      </c>
      <c r="AB1340" s="5" t="s">
        <v>283</v>
      </c>
      <c r="AC1340" s="5" t="s">
        <v>285</v>
      </c>
      <c r="AD1340" s="4">
        <v>14.88</v>
      </c>
      <c r="AE1340" s="4">
        <v>28</v>
      </c>
      <c r="AF1340" s="5">
        <v>114.3</v>
      </c>
      <c r="AG1340" s="5">
        <v>6.5000000000000009</v>
      </c>
      <c r="AH1340" s="6" t="str">
        <f t="shared" si="301"/>
        <v>114.3 x 6.5</v>
      </c>
      <c r="AI1340" s="11" cm="1">
        <f t="array" ref="AI1340">_xll.DCEPropSectPipe(AF1340, AG1340, "Area")</f>
        <v>2201.3139723703698</v>
      </c>
      <c r="AJ1340" s="151" cm="1">
        <f t="array" ref="AJ1340">_xll.DCEPropSectPipe(AF1340, AG1340, "Ix")</f>
        <v>3209265.3722516391</v>
      </c>
      <c r="AK1340" s="151" cm="1">
        <f t="array" ref="AK1340">_xll.DCEPropSectPipe(AF1340, AG1340, "W")</f>
        <v>56155.124623825708</v>
      </c>
      <c r="AL1340" s="151" cm="1">
        <f t="array" ref="AL1340">_xll.DCEPropSectPipe(AF1340, AG1340, "Sx")</f>
        <v>37813.500833333332</v>
      </c>
      <c r="AM1340" s="11">
        <f>2*Cal!AG1340</f>
        <v>13.000000000000002</v>
      </c>
      <c r="AN1340" s="11">
        <f t="shared" si="302"/>
        <v>53.9</v>
      </c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B1340" s="5" t="s">
        <v>298</v>
      </c>
      <c r="BC1340" s="3">
        <v>-1494.6162163245915</v>
      </c>
      <c r="BD1340" s="3">
        <v>0</v>
      </c>
      <c r="BE1340" s="3">
        <v>1.3374216015067373</v>
      </c>
      <c r="BF1340" s="3">
        <v>9.678842431341117</v>
      </c>
      <c r="BG1340" s="3">
        <v>0</v>
      </c>
      <c r="BH1340" s="153">
        <f t="shared" si="303"/>
        <v>9.678842431341117</v>
      </c>
      <c r="BI1340" s="153">
        <f t="shared" si="304"/>
        <v>1.3374216015067373</v>
      </c>
      <c r="BJ1340" s="8">
        <f t="shared" si="305"/>
        <v>3.233168992277982</v>
      </c>
      <c r="BK1340" s="8">
        <f t="shared" si="306"/>
        <v>0.82075725363049068</v>
      </c>
      <c r="BL1340" s="8">
        <f t="shared" si="307"/>
        <v>4.0539262459084728</v>
      </c>
      <c r="BM1340" s="8">
        <f t="shared" si="308"/>
        <v>9.9521966676792348E-3</v>
      </c>
      <c r="BN1340" s="7" t="str">
        <f t="shared" si="309"/>
        <v>O/S</v>
      </c>
      <c r="BO1340" s="9">
        <f t="shared" si="310"/>
        <v>0.82075725363049079</v>
      </c>
      <c r="BP1340" s="7" t="str">
        <f t="shared" si="311"/>
        <v>OK</v>
      </c>
      <c r="BQ1340" s="11">
        <f t="shared" si="312"/>
        <v>8.2923076923076913</v>
      </c>
      <c r="BR1340" s="10" t="str">
        <f t="shared" si="313"/>
        <v>-</v>
      </c>
      <c r="BS1340" s="9" t="str" cm="1">
        <f t="array" ref="BS1340">IF(BQ1340&lt;$K$45,"-",IF(BC1340&lt;0,_xll.Dce_5575_1121_SigmaCr1(AN1340,AG1340,$B$23,$D$23),"-"))</f>
        <v>-</v>
      </c>
      <c r="BT1340" s="10">
        <f t="shared" si="314"/>
        <v>0</v>
      </c>
      <c r="BU1340" s="7" t="str">
        <f t="shared" si="315"/>
        <v>OK</v>
      </c>
    </row>
    <row r="1341" spans="27:73">
      <c r="AA1341" s="6" t="s">
        <v>282</v>
      </c>
      <c r="AB1341" s="5" t="s">
        <v>283</v>
      </c>
      <c r="AC1341" s="5" t="s">
        <v>285</v>
      </c>
      <c r="AD1341" s="4">
        <v>15.31</v>
      </c>
      <c r="AE1341" s="4">
        <v>28</v>
      </c>
      <c r="AF1341" s="5">
        <v>114.3</v>
      </c>
      <c r="AG1341" s="5">
        <v>6.5000000000000009</v>
      </c>
      <c r="AH1341" s="6" t="str">
        <f t="shared" si="301"/>
        <v>114.3 x 6.5</v>
      </c>
      <c r="AI1341" s="11" cm="1">
        <f t="array" ref="AI1341">_xll.DCEPropSectPipe(AF1341, AG1341, "Area")</f>
        <v>2201.3139723703698</v>
      </c>
      <c r="AJ1341" s="151" cm="1">
        <f t="array" ref="AJ1341">_xll.DCEPropSectPipe(AF1341, AG1341, "Ix")</f>
        <v>3209265.3722516391</v>
      </c>
      <c r="AK1341" s="151" cm="1">
        <f t="array" ref="AK1341">_xll.DCEPropSectPipe(AF1341, AG1341, "W")</f>
        <v>56155.124623825708</v>
      </c>
      <c r="AL1341" s="151" cm="1">
        <f t="array" ref="AL1341">_xll.DCEPropSectPipe(AF1341, AG1341, "Sx")</f>
        <v>37813.500833333332</v>
      </c>
      <c r="AM1341" s="11">
        <f>2*Cal!AG1341</f>
        <v>13.000000000000002</v>
      </c>
      <c r="AN1341" s="11">
        <f t="shared" si="302"/>
        <v>53.9</v>
      </c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B1341" s="5" t="s">
        <v>298</v>
      </c>
      <c r="BC1341" s="3">
        <v>-1494.6162163245915</v>
      </c>
      <c r="BD1341" s="3">
        <v>0</v>
      </c>
      <c r="BE1341" s="3">
        <v>11.043965294934797</v>
      </c>
      <c r="BF1341" s="3">
        <v>6.9704140477445318</v>
      </c>
      <c r="BG1341" s="3">
        <v>0</v>
      </c>
      <c r="BH1341" s="153">
        <f t="shared" si="303"/>
        <v>6.9704140477445318</v>
      </c>
      <c r="BI1341" s="153">
        <f t="shared" si="304"/>
        <v>11.043965294934797</v>
      </c>
      <c r="BJ1341" s="8">
        <f t="shared" si="305"/>
        <v>3.233168992277982</v>
      </c>
      <c r="BK1341" s="8">
        <f t="shared" si="306"/>
        <v>0.59108492891349607</v>
      </c>
      <c r="BL1341" s="8">
        <f t="shared" si="307"/>
        <v>3.8242539211914783</v>
      </c>
      <c r="BM1341" s="8">
        <f t="shared" si="308"/>
        <v>8.218180002655022E-2</v>
      </c>
      <c r="BN1341" s="7" t="str">
        <f t="shared" si="309"/>
        <v>O/S</v>
      </c>
      <c r="BO1341" s="9">
        <f t="shared" si="310"/>
        <v>0.59108492891349618</v>
      </c>
      <c r="BP1341" s="7" t="str">
        <f t="shared" si="311"/>
        <v>OK</v>
      </c>
      <c r="BQ1341" s="11">
        <f t="shared" si="312"/>
        <v>8.2923076923076913</v>
      </c>
      <c r="BR1341" s="10" t="str">
        <f t="shared" si="313"/>
        <v>-</v>
      </c>
      <c r="BS1341" s="9" t="str" cm="1">
        <f t="array" ref="BS1341">IF(BQ1341&lt;$K$45,"-",IF(BC1341&lt;0,_xll.Dce_5575_1121_SigmaCr1(AN1341,AG1341,$B$23,$D$23),"-"))</f>
        <v>-</v>
      </c>
      <c r="BT1341" s="10">
        <f t="shared" si="314"/>
        <v>0</v>
      </c>
      <c r="BU1341" s="7" t="str">
        <f t="shared" si="315"/>
        <v>OK</v>
      </c>
    </row>
    <row r="1342" spans="27:73">
      <c r="AA1342" s="6" t="s">
        <v>282</v>
      </c>
      <c r="AB1342" s="5" t="s">
        <v>283</v>
      </c>
      <c r="AC1342" s="5" t="s">
        <v>285</v>
      </c>
      <c r="AD1342" s="4">
        <v>15.75</v>
      </c>
      <c r="AE1342" s="4">
        <v>28</v>
      </c>
      <c r="AF1342" s="5">
        <v>114.3</v>
      </c>
      <c r="AG1342" s="5">
        <v>6.5000000000000009</v>
      </c>
      <c r="AH1342" s="6" t="str">
        <f t="shared" si="301"/>
        <v>114.3 x 6.5</v>
      </c>
      <c r="AI1342" s="11" cm="1">
        <f t="array" ref="AI1342">_xll.DCEPropSectPipe(AF1342, AG1342, "Area")</f>
        <v>2201.3139723703698</v>
      </c>
      <c r="AJ1342" s="151" cm="1">
        <f t="array" ref="AJ1342">_xll.DCEPropSectPipe(AF1342, AG1342, "Ix")</f>
        <v>3209265.3722516391</v>
      </c>
      <c r="AK1342" s="151" cm="1">
        <f t="array" ref="AK1342">_xll.DCEPropSectPipe(AF1342, AG1342, "W")</f>
        <v>56155.124623825708</v>
      </c>
      <c r="AL1342" s="151" cm="1">
        <f t="array" ref="AL1342">_xll.DCEPropSectPipe(AF1342, AG1342, "Sx")</f>
        <v>37813.500833333332</v>
      </c>
      <c r="AM1342" s="11">
        <f>2*Cal!AG1342</f>
        <v>13.000000000000002</v>
      </c>
      <c r="AN1342" s="11">
        <f t="shared" si="302"/>
        <v>53.9</v>
      </c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B1342" s="5" t="s">
        <v>298</v>
      </c>
      <c r="BC1342" s="3">
        <v>-1494.6162163245915</v>
      </c>
      <c r="BD1342" s="3">
        <v>0</v>
      </c>
      <c r="BE1342" s="3">
        <v>20.750508988362853</v>
      </c>
      <c r="BF1342" s="3">
        <v>1.5372798273171043E-2</v>
      </c>
      <c r="BG1342" s="3">
        <v>0</v>
      </c>
      <c r="BH1342" s="153">
        <f t="shared" si="303"/>
        <v>1.5372798273171043E-2</v>
      </c>
      <c r="BI1342" s="153">
        <f t="shared" si="304"/>
        <v>20.750508988362853</v>
      </c>
      <c r="BJ1342" s="8">
        <f t="shared" si="305"/>
        <v>3.233168992277982</v>
      </c>
      <c r="BK1342" s="8">
        <f t="shared" si="306"/>
        <v>1.3035996588235744E-3</v>
      </c>
      <c r="BL1342" s="8">
        <f t="shared" si="307"/>
        <v>3.2344725919368056</v>
      </c>
      <c r="BM1342" s="8">
        <f t="shared" si="308"/>
        <v>0.15441140338542117</v>
      </c>
      <c r="BN1342" s="7" t="str">
        <f t="shared" si="309"/>
        <v>O/S</v>
      </c>
      <c r="BO1342" s="9">
        <f t="shared" si="310"/>
        <v>1.3035996588235746E-3</v>
      </c>
      <c r="BP1342" s="7" t="str">
        <f t="shared" si="311"/>
        <v>OK</v>
      </c>
      <c r="BQ1342" s="11">
        <f t="shared" si="312"/>
        <v>8.2923076923076913</v>
      </c>
      <c r="BR1342" s="10" t="str">
        <f t="shared" si="313"/>
        <v>-</v>
      </c>
      <c r="BS1342" s="9" t="str" cm="1">
        <f t="array" ref="BS1342">IF(BQ1342&lt;$K$45,"-",IF(BC1342&lt;0,_xll.Dce_5575_1121_SigmaCr1(AN1342,AG1342,$B$23,$D$23),"-"))</f>
        <v>-</v>
      </c>
      <c r="BT1342" s="10">
        <f t="shared" si="314"/>
        <v>0</v>
      </c>
      <c r="BU1342" s="7" t="str">
        <f t="shared" si="315"/>
        <v>OK</v>
      </c>
    </row>
    <row r="1343" spans="27:73">
      <c r="AA1343" s="6" t="s">
        <v>282</v>
      </c>
      <c r="AB1343" s="5" t="s">
        <v>283</v>
      </c>
      <c r="AC1343" s="5" t="s">
        <v>285</v>
      </c>
      <c r="AD1343" s="4">
        <v>15.75</v>
      </c>
      <c r="AE1343" s="4">
        <v>28</v>
      </c>
      <c r="AF1343" s="5">
        <v>114.3</v>
      </c>
      <c r="AG1343" s="5">
        <v>6.5000000000000009</v>
      </c>
      <c r="AH1343" s="6" t="str">
        <f t="shared" si="301"/>
        <v>114.3 x 6.5</v>
      </c>
      <c r="AI1343" s="11" cm="1">
        <f t="array" ref="AI1343">_xll.DCEPropSectPipe(AF1343, AG1343, "Area")</f>
        <v>2201.3139723703698</v>
      </c>
      <c r="AJ1343" s="151" cm="1">
        <f t="array" ref="AJ1343">_xll.DCEPropSectPipe(AF1343, AG1343, "Ix")</f>
        <v>3209265.3722516391</v>
      </c>
      <c r="AK1343" s="151" cm="1">
        <f t="array" ref="AK1343">_xll.DCEPropSectPipe(AF1343, AG1343, "W")</f>
        <v>56155.124623825708</v>
      </c>
      <c r="AL1343" s="151" cm="1">
        <f t="array" ref="AL1343">_xll.DCEPropSectPipe(AF1343, AG1343, "Sx")</f>
        <v>37813.500833333332</v>
      </c>
      <c r="AM1343" s="11">
        <f>2*Cal!AG1343</f>
        <v>13.000000000000002</v>
      </c>
      <c r="AN1343" s="11">
        <f t="shared" si="302"/>
        <v>53.9</v>
      </c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B1343" s="5" t="s">
        <v>298</v>
      </c>
      <c r="BC1343" s="3">
        <v>-1300.5761006402809</v>
      </c>
      <c r="BD1343" s="3">
        <v>0</v>
      </c>
      <c r="BE1343" s="3">
        <v>-20.287813221530101</v>
      </c>
      <c r="BF1343" s="3">
        <v>1.5372798273253437E-2</v>
      </c>
      <c r="BG1343" s="3">
        <v>0</v>
      </c>
      <c r="BH1343" s="153">
        <f t="shared" si="303"/>
        <v>1.5372798273253437E-2</v>
      </c>
      <c r="BI1343" s="153">
        <f t="shared" si="304"/>
        <v>20.287813221530101</v>
      </c>
      <c r="BJ1343" s="8">
        <f t="shared" si="305"/>
        <v>2.813419441566364</v>
      </c>
      <c r="BK1343" s="8">
        <f t="shared" si="306"/>
        <v>1.3035996588305612E-3</v>
      </c>
      <c r="BL1343" s="8">
        <f t="shared" si="307"/>
        <v>2.8147230412251947</v>
      </c>
      <c r="BM1343" s="8">
        <f t="shared" si="308"/>
        <v>0.15096833108597993</v>
      </c>
      <c r="BN1343" s="7" t="str">
        <f t="shared" si="309"/>
        <v>O/S</v>
      </c>
      <c r="BO1343" s="9">
        <f t="shared" si="310"/>
        <v>1.3035996588305614E-3</v>
      </c>
      <c r="BP1343" s="7" t="str">
        <f t="shared" si="311"/>
        <v>OK</v>
      </c>
      <c r="BQ1343" s="11">
        <f t="shared" si="312"/>
        <v>8.2923076923076913</v>
      </c>
      <c r="BR1343" s="10" t="str">
        <f t="shared" si="313"/>
        <v>-</v>
      </c>
      <c r="BS1343" s="9" t="str" cm="1">
        <f t="array" ref="BS1343">IF(BQ1343&lt;$K$45,"-",IF(BC1343&lt;0,_xll.Dce_5575_1121_SigmaCr1(AN1343,AG1343,$B$23,$D$23),"-"))</f>
        <v>-</v>
      </c>
      <c r="BT1343" s="10">
        <f t="shared" si="314"/>
        <v>0</v>
      </c>
      <c r="BU1343" s="7" t="str">
        <f t="shared" si="315"/>
        <v>OK</v>
      </c>
    </row>
    <row r="1344" spans="27:73">
      <c r="AA1344" s="6" t="s">
        <v>282</v>
      </c>
      <c r="AB1344" s="5" t="s">
        <v>283</v>
      </c>
      <c r="AC1344" s="5" t="s">
        <v>285</v>
      </c>
      <c r="AD1344" s="4">
        <v>16.190000000000001</v>
      </c>
      <c r="AE1344" s="4">
        <v>28</v>
      </c>
      <c r="AF1344" s="5">
        <v>114.3</v>
      </c>
      <c r="AG1344" s="5">
        <v>6.5000000000000009</v>
      </c>
      <c r="AH1344" s="6" t="str">
        <f t="shared" si="301"/>
        <v>114.3 x 6.5</v>
      </c>
      <c r="AI1344" s="11" cm="1">
        <f t="array" ref="AI1344">_xll.DCEPropSectPipe(AF1344, AG1344, "Area")</f>
        <v>2201.3139723703698</v>
      </c>
      <c r="AJ1344" s="151" cm="1">
        <f t="array" ref="AJ1344">_xll.DCEPropSectPipe(AF1344, AG1344, "Ix")</f>
        <v>3209265.3722516391</v>
      </c>
      <c r="AK1344" s="151" cm="1">
        <f t="array" ref="AK1344">_xll.DCEPropSectPipe(AF1344, AG1344, "W")</f>
        <v>56155.124623825708</v>
      </c>
      <c r="AL1344" s="151" cm="1">
        <f t="array" ref="AL1344">_xll.DCEPropSectPipe(AF1344, AG1344, "Sx")</f>
        <v>37813.500833333332</v>
      </c>
      <c r="AM1344" s="11">
        <f>2*Cal!AG1344</f>
        <v>13.000000000000002</v>
      </c>
      <c r="AN1344" s="11">
        <f t="shared" si="302"/>
        <v>53.9</v>
      </c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B1344" s="5" t="s">
        <v>298</v>
      </c>
      <c r="BC1344" s="3">
        <v>-1300.5761006402809</v>
      </c>
      <c r="BD1344" s="3">
        <v>0</v>
      </c>
      <c r="BE1344" s="3">
        <v>-10.581269528102045</v>
      </c>
      <c r="BF1344" s="3">
        <v>6.7679846497552845</v>
      </c>
      <c r="BG1344" s="3">
        <v>0</v>
      </c>
      <c r="BH1344" s="153">
        <f t="shared" si="303"/>
        <v>6.7679846497552845</v>
      </c>
      <c r="BI1344" s="153">
        <f t="shared" si="304"/>
        <v>10.581269528102045</v>
      </c>
      <c r="BJ1344" s="8">
        <f t="shared" si="305"/>
        <v>2.813419441566364</v>
      </c>
      <c r="BK1344" s="8">
        <f t="shared" si="306"/>
        <v>0.5739190955066279</v>
      </c>
      <c r="BL1344" s="8">
        <f t="shared" si="307"/>
        <v>3.387338537072992</v>
      </c>
      <c r="BM1344" s="8">
        <f t="shared" si="308"/>
        <v>7.8738727727108951E-2</v>
      </c>
      <c r="BN1344" s="7" t="str">
        <f t="shared" si="309"/>
        <v>O/S</v>
      </c>
      <c r="BO1344" s="9">
        <f t="shared" si="310"/>
        <v>0.57391909550662801</v>
      </c>
      <c r="BP1344" s="7" t="str">
        <f t="shared" si="311"/>
        <v>OK</v>
      </c>
      <c r="BQ1344" s="11">
        <f t="shared" si="312"/>
        <v>8.2923076923076913</v>
      </c>
      <c r="BR1344" s="10" t="str">
        <f t="shared" si="313"/>
        <v>-</v>
      </c>
      <c r="BS1344" s="9" t="str" cm="1">
        <f t="array" ref="BS1344">IF(BQ1344&lt;$K$45,"-",IF(BC1344&lt;0,_xll.Dce_5575_1121_SigmaCr1(AN1344,AG1344,$B$23,$D$23),"-"))</f>
        <v>-</v>
      </c>
      <c r="BT1344" s="10">
        <f t="shared" si="314"/>
        <v>0</v>
      </c>
      <c r="BU1344" s="7" t="str">
        <f t="shared" si="315"/>
        <v>OK</v>
      </c>
    </row>
    <row r="1345" spans="27:73">
      <c r="AA1345" s="6" t="s">
        <v>282</v>
      </c>
      <c r="AB1345" s="5" t="s">
        <v>283</v>
      </c>
      <c r="AC1345" s="5" t="s">
        <v>285</v>
      </c>
      <c r="AD1345" s="4">
        <v>16.62</v>
      </c>
      <c r="AE1345" s="4">
        <v>28</v>
      </c>
      <c r="AF1345" s="5">
        <v>114.3</v>
      </c>
      <c r="AG1345" s="5">
        <v>6.5000000000000009</v>
      </c>
      <c r="AH1345" s="6" t="str">
        <f t="shared" si="301"/>
        <v>114.3 x 6.5</v>
      </c>
      <c r="AI1345" s="11" cm="1">
        <f t="array" ref="AI1345">_xll.DCEPropSectPipe(AF1345, AG1345, "Area")</f>
        <v>2201.3139723703698</v>
      </c>
      <c r="AJ1345" s="151" cm="1">
        <f t="array" ref="AJ1345">_xll.DCEPropSectPipe(AF1345, AG1345, "Ix")</f>
        <v>3209265.3722516391</v>
      </c>
      <c r="AK1345" s="151" cm="1">
        <f t="array" ref="AK1345">_xll.DCEPropSectPipe(AF1345, AG1345, "W")</f>
        <v>56155.124623825708</v>
      </c>
      <c r="AL1345" s="151" cm="1">
        <f t="array" ref="AL1345">_xll.DCEPropSectPipe(AF1345, AG1345, "Sx")</f>
        <v>37813.500833333332</v>
      </c>
      <c r="AM1345" s="11">
        <f>2*Cal!AG1345</f>
        <v>13.000000000000002</v>
      </c>
      <c r="AN1345" s="11">
        <f t="shared" si="302"/>
        <v>53.9</v>
      </c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B1345" s="5" t="s">
        <v>298</v>
      </c>
      <c r="BC1345" s="3">
        <v>-1300.5761006402809</v>
      </c>
      <c r="BD1345" s="3">
        <v>0</v>
      </c>
      <c r="BE1345" s="3">
        <v>-0.87472583467398479</v>
      </c>
      <c r="BF1345" s="3">
        <v>9.2739836353625407</v>
      </c>
      <c r="BG1345" s="3">
        <v>0</v>
      </c>
      <c r="BH1345" s="153">
        <f t="shared" si="303"/>
        <v>9.2739836353625407</v>
      </c>
      <c r="BI1345" s="153">
        <f t="shared" si="304"/>
        <v>0.87472583467398479</v>
      </c>
      <c r="BJ1345" s="8">
        <f t="shared" si="305"/>
        <v>2.813419441566364</v>
      </c>
      <c r="BK1345" s="8">
        <f t="shared" si="306"/>
        <v>0.78642558681674746</v>
      </c>
      <c r="BL1345" s="8">
        <f t="shared" si="307"/>
        <v>3.5998450283831116</v>
      </c>
      <c r="BM1345" s="8">
        <f t="shared" si="308"/>
        <v>6.5091243682379799E-3</v>
      </c>
      <c r="BN1345" s="7" t="str">
        <f t="shared" si="309"/>
        <v>O/S</v>
      </c>
      <c r="BO1345" s="9">
        <f t="shared" si="310"/>
        <v>0.78642558681674757</v>
      </c>
      <c r="BP1345" s="7" t="str">
        <f t="shared" si="311"/>
        <v>OK</v>
      </c>
      <c r="BQ1345" s="11">
        <f t="shared" si="312"/>
        <v>8.2923076923076913</v>
      </c>
      <c r="BR1345" s="10" t="str">
        <f t="shared" si="313"/>
        <v>-</v>
      </c>
      <c r="BS1345" s="9" t="str" cm="1">
        <f t="array" ref="BS1345">IF(BQ1345&lt;$K$45,"-",IF(BC1345&lt;0,_xll.Dce_5575_1121_SigmaCr1(AN1345,AG1345,$B$23,$D$23),"-"))</f>
        <v>-</v>
      </c>
      <c r="BT1345" s="10">
        <f t="shared" si="314"/>
        <v>0</v>
      </c>
      <c r="BU1345" s="7" t="str">
        <f t="shared" si="315"/>
        <v>OK</v>
      </c>
    </row>
    <row r="1346" spans="27:73">
      <c r="AA1346" s="6" t="s">
        <v>282</v>
      </c>
      <c r="AB1346" s="5" t="s">
        <v>283</v>
      </c>
      <c r="AC1346" s="5" t="s">
        <v>285</v>
      </c>
      <c r="AD1346" s="4">
        <v>17.059999999999999</v>
      </c>
      <c r="AE1346" s="4">
        <v>28</v>
      </c>
      <c r="AF1346" s="5">
        <v>114.3</v>
      </c>
      <c r="AG1346" s="5">
        <v>6.5000000000000009</v>
      </c>
      <c r="AH1346" s="6" t="str">
        <f t="shared" si="301"/>
        <v>114.3 x 6.5</v>
      </c>
      <c r="AI1346" s="11" cm="1">
        <f t="array" ref="AI1346">_xll.DCEPropSectPipe(AF1346, AG1346, "Area")</f>
        <v>2201.3139723703698</v>
      </c>
      <c r="AJ1346" s="151" cm="1">
        <f t="array" ref="AJ1346">_xll.DCEPropSectPipe(AF1346, AG1346, "Ix")</f>
        <v>3209265.3722516391</v>
      </c>
      <c r="AK1346" s="151" cm="1">
        <f t="array" ref="AK1346">_xll.DCEPropSectPipe(AF1346, AG1346, "W")</f>
        <v>56155.124623825708</v>
      </c>
      <c r="AL1346" s="151" cm="1">
        <f t="array" ref="AL1346">_xll.DCEPropSectPipe(AF1346, AG1346, "Sx")</f>
        <v>37813.500833333332</v>
      </c>
      <c r="AM1346" s="11">
        <f>2*Cal!AG1346</f>
        <v>13.000000000000002</v>
      </c>
      <c r="AN1346" s="11">
        <f t="shared" si="302"/>
        <v>53.9</v>
      </c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B1346" s="5" t="s">
        <v>298</v>
      </c>
      <c r="BC1346" s="3">
        <v>-1300.5761006402809</v>
      </c>
      <c r="BD1346" s="3">
        <v>0</v>
      </c>
      <c r="BE1346" s="3">
        <v>8.8318178587540732</v>
      </c>
      <c r="BF1346" s="3">
        <v>7.5333697550950207</v>
      </c>
      <c r="BG1346" s="3">
        <v>0</v>
      </c>
      <c r="BH1346" s="153">
        <f t="shared" si="303"/>
        <v>7.5333697550950207</v>
      </c>
      <c r="BI1346" s="153">
        <f t="shared" si="304"/>
        <v>8.8318178587540732</v>
      </c>
      <c r="BJ1346" s="8">
        <f t="shared" si="305"/>
        <v>2.813419441566364</v>
      </c>
      <c r="BK1346" s="8">
        <f t="shared" si="306"/>
        <v>0.63882307358918899</v>
      </c>
      <c r="BL1346" s="8">
        <f t="shared" si="307"/>
        <v>3.4522425151555529</v>
      </c>
      <c r="BM1346" s="8">
        <f t="shared" si="308"/>
        <v>6.5720478990632991E-2</v>
      </c>
      <c r="BN1346" s="7" t="str">
        <f t="shared" si="309"/>
        <v>O/S</v>
      </c>
      <c r="BO1346" s="9">
        <f t="shared" si="310"/>
        <v>0.63882307358918911</v>
      </c>
      <c r="BP1346" s="7" t="str">
        <f t="shared" si="311"/>
        <v>OK</v>
      </c>
      <c r="BQ1346" s="11">
        <f t="shared" si="312"/>
        <v>8.2923076923076913</v>
      </c>
      <c r="BR1346" s="10" t="str">
        <f t="shared" si="313"/>
        <v>-</v>
      </c>
      <c r="BS1346" s="9" t="str" cm="1">
        <f t="array" ref="BS1346">IF(BQ1346&lt;$K$45,"-",IF(BC1346&lt;0,_xll.Dce_5575_1121_SigmaCr1(AN1346,AG1346,$B$23,$D$23),"-"))</f>
        <v>-</v>
      </c>
      <c r="BT1346" s="10">
        <f t="shared" si="314"/>
        <v>0</v>
      </c>
      <c r="BU1346" s="7" t="str">
        <f t="shared" si="315"/>
        <v>OK</v>
      </c>
    </row>
    <row r="1347" spans="27:73">
      <c r="AA1347" s="6" t="s">
        <v>282</v>
      </c>
      <c r="AB1347" s="5" t="s">
        <v>283</v>
      </c>
      <c r="AC1347" s="5" t="s">
        <v>285</v>
      </c>
      <c r="AD1347" s="4">
        <v>17.5</v>
      </c>
      <c r="AE1347" s="4">
        <v>28</v>
      </c>
      <c r="AF1347" s="5">
        <v>114.3</v>
      </c>
      <c r="AG1347" s="5">
        <v>6.5000000000000009</v>
      </c>
      <c r="AH1347" s="6" t="str">
        <f t="shared" si="301"/>
        <v>114.3 x 6.5</v>
      </c>
      <c r="AI1347" s="11" cm="1">
        <f t="array" ref="AI1347">_xll.DCEPropSectPipe(AF1347, AG1347, "Area")</f>
        <v>2201.3139723703698</v>
      </c>
      <c r="AJ1347" s="151" cm="1">
        <f t="array" ref="AJ1347">_xll.DCEPropSectPipe(AF1347, AG1347, "Ix")</f>
        <v>3209265.3722516391</v>
      </c>
      <c r="AK1347" s="151" cm="1">
        <f t="array" ref="AK1347">_xll.DCEPropSectPipe(AF1347, AG1347, "W")</f>
        <v>56155.124623825708</v>
      </c>
      <c r="AL1347" s="151" cm="1">
        <f t="array" ref="AL1347">_xll.DCEPropSectPipe(AF1347, AG1347, "Sx")</f>
        <v>37813.500833333332</v>
      </c>
      <c r="AM1347" s="11">
        <f>2*Cal!AG1347</f>
        <v>13.000000000000002</v>
      </c>
      <c r="AN1347" s="11">
        <f t="shared" si="302"/>
        <v>53.9</v>
      </c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B1347" s="5" t="s">
        <v>298</v>
      </c>
      <c r="BC1347" s="3">
        <v>-1300.5761006402809</v>
      </c>
      <c r="BD1347" s="3">
        <v>0</v>
      </c>
      <c r="BE1347" s="3">
        <v>18.538361552182135</v>
      </c>
      <c r="BF1347" s="3">
        <v>1.5461430089527257</v>
      </c>
      <c r="BG1347" s="3">
        <v>0</v>
      </c>
      <c r="BH1347" s="153">
        <f t="shared" si="303"/>
        <v>1.5461430089527257</v>
      </c>
      <c r="BI1347" s="153">
        <f t="shared" si="304"/>
        <v>18.538361552182135</v>
      </c>
      <c r="BJ1347" s="8">
        <f t="shared" si="305"/>
        <v>2.813419441566364</v>
      </c>
      <c r="BK1347" s="8">
        <f t="shared" si="306"/>
        <v>0.13111155582395262</v>
      </c>
      <c r="BL1347" s="8">
        <f t="shared" si="307"/>
        <v>2.9445309973903164</v>
      </c>
      <c r="BM1347" s="8">
        <f t="shared" si="308"/>
        <v>0.13795008234950398</v>
      </c>
      <c r="BN1347" s="7" t="str">
        <f t="shared" si="309"/>
        <v>O/S</v>
      </c>
      <c r="BO1347" s="9">
        <f t="shared" si="310"/>
        <v>0.13111155582395265</v>
      </c>
      <c r="BP1347" s="7" t="str">
        <f t="shared" si="311"/>
        <v>OK</v>
      </c>
      <c r="BQ1347" s="11">
        <f t="shared" si="312"/>
        <v>8.2923076923076913</v>
      </c>
      <c r="BR1347" s="10" t="str">
        <f t="shared" si="313"/>
        <v>-</v>
      </c>
      <c r="BS1347" s="9" t="str" cm="1">
        <f t="array" ref="BS1347">IF(BQ1347&lt;$K$45,"-",IF(BC1347&lt;0,_xll.Dce_5575_1121_SigmaCr1(AN1347,AG1347,$B$23,$D$23),"-"))</f>
        <v>-</v>
      </c>
      <c r="BT1347" s="10">
        <f t="shared" si="314"/>
        <v>0</v>
      </c>
      <c r="BU1347" s="7" t="str">
        <f t="shared" si="315"/>
        <v>OK</v>
      </c>
    </row>
    <row r="1348" spans="27:73">
      <c r="AA1348" s="6" t="s">
        <v>282</v>
      </c>
      <c r="AB1348" s="5" t="s">
        <v>283</v>
      </c>
      <c r="AC1348" s="5" t="s">
        <v>285</v>
      </c>
      <c r="AD1348" s="4">
        <v>17.5</v>
      </c>
      <c r="AE1348" s="4">
        <v>28</v>
      </c>
      <c r="AF1348" s="5">
        <v>114.3</v>
      </c>
      <c r="AG1348" s="5">
        <v>6.5000000000000009</v>
      </c>
      <c r="AH1348" s="6" t="str">
        <f t="shared" si="301"/>
        <v>114.3 x 6.5</v>
      </c>
      <c r="AI1348" s="11" cm="1">
        <f t="array" ref="AI1348">_xll.DCEPropSectPipe(AF1348, AG1348, "Area")</f>
        <v>2201.3139723703698</v>
      </c>
      <c r="AJ1348" s="151" cm="1">
        <f t="array" ref="AJ1348">_xll.DCEPropSectPipe(AF1348, AG1348, "Ix")</f>
        <v>3209265.3722516391</v>
      </c>
      <c r="AK1348" s="151" cm="1">
        <f t="array" ref="AK1348">_xll.DCEPropSectPipe(AF1348, AG1348, "W")</f>
        <v>56155.124623825708</v>
      </c>
      <c r="AL1348" s="151" cm="1">
        <f t="array" ref="AL1348">_xll.DCEPropSectPipe(AF1348, AG1348, "Sx")</f>
        <v>37813.500833333332</v>
      </c>
      <c r="AM1348" s="11">
        <f>2*Cal!AG1348</f>
        <v>13.000000000000002</v>
      </c>
      <c r="AN1348" s="11">
        <f t="shared" si="302"/>
        <v>53.9</v>
      </c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B1348" s="5" t="s">
        <v>298</v>
      </c>
      <c r="BC1348" s="3">
        <v>-1300.5761006402806</v>
      </c>
      <c r="BD1348" s="3">
        <v>0</v>
      </c>
      <c r="BE1348" s="3">
        <v>-17.61815264710344</v>
      </c>
      <c r="BF1348" s="3">
        <v>1.5461430089529988</v>
      </c>
      <c r="BG1348" s="3">
        <v>0</v>
      </c>
      <c r="BH1348" s="153">
        <f t="shared" si="303"/>
        <v>1.5461430089529988</v>
      </c>
      <c r="BI1348" s="153">
        <f t="shared" si="304"/>
        <v>17.61815264710344</v>
      </c>
      <c r="BJ1348" s="8">
        <f t="shared" si="305"/>
        <v>2.8134194415663636</v>
      </c>
      <c r="BK1348" s="8">
        <f t="shared" si="306"/>
        <v>0.13111155582397579</v>
      </c>
      <c r="BL1348" s="8">
        <f t="shared" si="307"/>
        <v>2.9445309973903395</v>
      </c>
      <c r="BM1348" s="8">
        <f t="shared" si="308"/>
        <v>0.13110250340478272</v>
      </c>
      <c r="BN1348" s="7" t="str">
        <f t="shared" si="309"/>
        <v>O/S</v>
      </c>
      <c r="BO1348" s="9">
        <f t="shared" si="310"/>
        <v>0.13111155582397579</v>
      </c>
      <c r="BP1348" s="7" t="str">
        <f t="shared" si="311"/>
        <v>OK</v>
      </c>
      <c r="BQ1348" s="11">
        <f t="shared" si="312"/>
        <v>8.2923076923076913</v>
      </c>
      <c r="BR1348" s="10" t="str">
        <f t="shared" si="313"/>
        <v>-</v>
      </c>
      <c r="BS1348" s="9" t="str" cm="1">
        <f t="array" ref="BS1348">IF(BQ1348&lt;$K$45,"-",IF(BC1348&lt;0,_xll.Dce_5575_1121_SigmaCr1(AN1348,AG1348,$B$23,$D$23),"-"))</f>
        <v>-</v>
      </c>
      <c r="BT1348" s="10">
        <f t="shared" si="314"/>
        <v>0</v>
      </c>
      <c r="BU1348" s="7" t="str">
        <f t="shared" si="315"/>
        <v>OK</v>
      </c>
    </row>
    <row r="1349" spans="27:73">
      <c r="AA1349" s="6" t="s">
        <v>282</v>
      </c>
      <c r="AB1349" s="5" t="s">
        <v>283</v>
      </c>
      <c r="AC1349" s="5" t="s">
        <v>285</v>
      </c>
      <c r="AD1349" s="4">
        <v>17.940000000000001</v>
      </c>
      <c r="AE1349" s="4">
        <v>28</v>
      </c>
      <c r="AF1349" s="5">
        <v>114.3</v>
      </c>
      <c r="AG1349" s="5">
        <v>6.5000000000000009</v>
      </c>
      <c r="AH1349" s="6" t="str">
        <f t="shared" si="301"/>
        <v>114.3 x 6.5</v>
      </c>
      <c r="AI1349" s="11" cm="1">
        <f t="array" ref="AI1349">_xll.DCEPropSectPipe(AF1349, AG1349, "Area")</f>
        <v>2201.3139723703698</v>
      </c>
      <c r="AJ1349" s="151" cm="1">
        <f t="array" ref="AJ1349">_xll.DCEPropSectPipe(AF1349, AG1349, "Ix")</f>
        <v>3209265.3722516391</v>
      </c>
      <c r="AK1349" s="151" cm="1">
        <f t="array" ref="AK1349">_xll.DCEPropSectPipe(AF1349, AG1349, "W")</f>
        <v>56155.124623825708</v>
      </c>
      <c r="AL1349" s="151" cm="1">
        <f t="array" ref="AL1349">_xll.DCEPropSectPipe(AF1349, AG1349, "Sx")</f>
        <v>37813.500833333332</v>
      </c>
      <c r="AM1349" s="11">
        <f>2*Cal!AG1349</f>
        <v>13.000000000000002</v>
      </c>
      <c r="AN1349" s="11">
        <f t="shared" si="302"/>
        <v>53.9</v>
      </c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B1349" s="5" t="s">
        <v>298</v>
      </c>
      <c r="BC1349" s="3">
        <v>-1300.5761006402806</v>
      </c>
      <c r="BD1349" s="3">
        <v>0</v>
      </c>
      <c r="BE1349" s="3">
        <v>-7.911608953675378</v>
      </c>
      <c r="BF1349" s="3">
        <v>7.1307783591233642</v>
      </c>
      <c r="BG1349" s="3">
        <v>0</v>
      </c>
      <c r="BH1349" s="153">
        <f t="shared" si="303"/>
        <v>7.1307783591233642</v>
      </c>
      <c r="BI1349" s="153">
        <f t="shared" si="304"/>
        <v>7.911608953675378</v>
      </c>
      <c r="BJ1349" s="8">
        <f t="shared" si="305"/>
        <v>2.8134194415663636</v>
      </c>
      <c r="BK1349" s="8">
        <f t="shared" si="306"/>
        <v>0.60468368028498598</v>
      </c>
      <c r="BL1349" s="8">
        <f t="shared" si="307"/>
        <v>3.4181031218513498</v>
      </c>
      <c r="BM1349" s="8">
        <f t="shared" si="308"/>
        <v>5.8872900045911711E-2</v>
      </c>
      <c r="BN1349" s="7" t="str">
        <f t="shared" si="309"/>
        <v>O/S</v>
      </c>
      <c r="BO1349" s="9">
        <f t="shared" si="310"/>
        <v>0.60468368028498609</v>
      </c>
      <c r="BP1349" s="7" t="str">
        <f t="shared" si="311"/>
        <v>OK</v>
      </c>
      <c r="BQ1349" s="11">
        <f t="shared" si="312"/>
        <v>8.2923076923076913</v>
      </c>
      <c r="BR1349" s="10" t="str">
        <f t="shared" si="313"/>
        <v>-</v>
      </c>
      <c r="BS1349" s="9" t="str" cm="1">
        <f t="array" ref="BS1349">IF(BQ1349&lt;$K$45,"-",IF(BC1349&lt;0,_xll.Dce_5575_1121_SigmaCr1(AN1349,AG1349,$B$23,$D$23),"-"))</f>
        <v>-</v>
      </c>
      <c r="BT1349" s="10">
        <f t="shared" si="314"/>
        <v>0</v>
      </c>
      <c r="BU1349" s="7" t="str">
        <f t="shared" si="315"/>
        <v>OK</v>
      </c>
    </row>
    <row r="1350" spans="27:73">
      <c r="AA1350" s="6" t="s">
        <v>282</v>
      </c>
      <c r="AB1350" s="5" t="s">
        <v>283</v>
      </c>
      <c r="AC1350" s="5" t="s">
        <v>285</v>
      </c>
      <c r="AD1350" s="4">
        <v>18.38</v>
      </c>
      <c r="AE1350" s="4">
        <v>28</v>
      </c>
      <c r="AF1350" s="5">
        <v>114.3</v>
      </c>
      <c r="AG1350" s="5">
        <v>6.5000000000000009</v>
      </c>
      <c r="AH1350" s="6" t="str">
        <f t="shared" si="301"/>
        <v>114.3 x 6.5</v>
      </c>
      <c r="AI1350" s="11" cm="1">
        <f t="array" ref="AI1350">_xll.DCEPropSectPipe(AF1350, AG1350, "Area")</f>
        <v>2201.3139723703698</v>
      </c>
      <c r="AJ1350" s="151" cm="1">
        <f t="array" ref="AJ1350">_xll.DCEPropSectPipe(AF1350, AG1350, "Ix")</f>
        <v>3209265.3722516391</v>
      </c>
      <c r="AK1350" s="151" cm="1">
        <f t="array" ref="AK1350">_xll.DCEPropSectPipe(AF1350, AG1350, "W")</f>
        <v>56155.124623825708</v>
      </c>
      <c r="AL1350" s="151" cm="1">
        <f t="array" ref="AL1350">_xll.DCEPropSectPipe(AF1350, AG1350, "Sx")</f>
        <v>37813.500833333332</v>
      </c>
      <c r="AM1350" s="11">
        <f>2*Cal!AG1350</f>
        <v>13.000000000000002</v>
      </c>
      <c r="AN1350" s="11">
        <f t="shared" si="302"/>
        <v>53.9</v>
      </c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B1350" s="5" t="s">
        <v>298</v>
      </c>
      <c r="BC1350" s="3">
        <v>-1300.5761006402806</v>
      </c>
      <c r="BD1350" s="3">
        <v>0</v>
      </c>
      <c r="BE1350" s="3">
        <v>1.7949347397526798</v>
      </c>
      <c r="BF1350" s="3">
        <v>8.4688008434189541</v>
      </c>
      <c r="BG1350" s="3">
        <v>0</v>
      </c>
      <c r="BH1350" s="153">
        <f t="shared" si="303"/>
        <v>8.4688008434189541</v>
      </c>
      <c r="BI1350" s="153">
        <f t="shared" si="304"/>
        <v>1.7949347397526798</v>
      </c>
      <c r="BJ1350" s="8">
        <f t="shared" si="305"/>
        <v>2.8134194415663636</v>
      </c>
      <c r="BK1350" s="8">
        <f t="shared" si="306"/>
        <v>0.71814680020831834</v>
      </c>
      <c r="BL1350" s="8">
        <f t="shared" si="307"/>
        <v>3.5315662417746818</v>
      </c>
      <c r="BM1350" s="8">
        <f t="shared" si="308"/>
        <v>1.3356703312959262E-2</v>
      </c>
      <c r="BN1350" s="7" t="str">
        <f t="shared" si="309"/>
        <v>O/S</v>
      </c>
      <c r="BO1350" s="9">
        <f t="shared" si="310"/>
        <v>0.71814680020831845</v>
      </c>
      <c r="BP1350" s="7" t="str">
        <f t="shared" si="311"/>
        <v>OK</v>
      </c>
      <c r="BQ1350" s="11">
        <f t="shared" si="312"/>
        <v>8.2923076923076913</v>
      </c>
      <c r="BR1350" s="10" t="str">
        <f t="shared" si="313"/>
        <v>-</v>
      </c>
      <c r="BS1350" s="9" t="str" cm="1">
        <f t="array" ref="BS1350">IF(BQ1350&lt;$K$45,"-",IF(BC1350&lt;0,_xll.Dce_5575_1121_SigmaCr1(AN1350,AG1350,$B$23,$D$23),"-"))</f>
        <v>-</v>
      </c>
      <c r="BT1350" s="10">
        <f t="shared" si="314"/>
        <v>0</v>
      </c>
      <c r="BU1350" s="7" t="str">
        <f t="shared" si="315"/>
        <v>OK</v>
      </c>
    </row>
    <row r="1351" spans="27:73">
      <c r="AA1351" s="6" t="s">
        <v>282</v>
      </c>
      <c r="AB1351" s="5" t="s">
        <v>283</v>
      </c>
      <c r="AC1351" s="5" t="s">
        <v>285</v>
      </c>
      <c r="AD1351" s="4">
        <v>18.809999999999999</v>
      </c>
      <c r="AE1351" s="4">
        <v>28</v>
      </c>
      <c r="AF1351" s="5">
        <v>114.3</v>
      </c>
      <c r="AG1351" s="5">
        <v>6.5000000000000009</v>
      </c>
      <c r="AH1351" s="6" t="str">
        <f t="shared" si="301"/>
        <v>114.3 x 6.5</v>
      </c>
      <c r="AI1351" s="11" cm="1">
        <f t="array" ref="AI1351">_xll.DCEPropSectPipe(AF1351, AG1351, "Area")</f>
        <v>2201.3139723703698</v>
      </c>
      <c r="AJ1351" s="151" cm="1">
        <f t="array" ref="AJ1351">_xll.DCEPropSectPipe(AF1351, AG1351, "Ix")</f>
        <v>3209265.3722516391</v>
      </c>
      <c r="AK1351" s="151" cm="1">
        <f t="array" ref="AK1351">_xll.DCEPropSectPipe(AF1351, AG1351, "W")</f>
        <v>56155.124623825708</v>
      </c>
      <c r="AL1351" s="151" cm="1">
        <f t="array" ref="AL1351">_xll.DCEPropSectPipe(AF1351, AG1351, "Sx")</f>
        <v>37813.500833333332</v>
      </c>
      <c r="AM1351" s="11">
        <f>2*Cal!AG1351</f>
        <v>13.000000000000002</v>
      </c>
      <c r="AN1351" s="11">
        <f t="shared" si="302"/>
        <v>53.9</v>
      </c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B1351" s="5" t="s">
        <v>298</v>
      </c>
      <c r="BC1351" s="3">
        <v>-1300.5761006402806</v>
      </c>
      <c r="BD1351" s="3">
        <v>0</v>
      </c>
      <c r="BE1351" s="3">
        <v>11.501478433180738</v>
      </c>
      <c r="BF1351" s="3">
        <v>5.5602104618397687</v>
      </c>
      <c r="BG1351" s="3">
        <v>0</v>
      </c>
      <c r="BH1351" s="153">
        <f t="shared" si="303"/>
        <v>5.5602104618397687</v>
      </c>
      <c r="BI1351" s="153">
        <f t="shared" si="304"/>
        <v>11.501478433180738</v>
      </c>
      <c r="BJ1351" s="8">
        <f t="shared" si="305"/>
        <v>2.8134194415663636</v>
      </c>
      <c r="BK1351" s="8">
        <f t="shared" si="306"/>
        <v>0.47150091559397284</v>
      </c>
      <c r="BL1351" s="8">
        <f t="shared" si="307"/>
        <v>3.2849203571603365</v>
      </c>
      <c r="BM1351" s="8">
        <f t="shared" si="308"/>
        <v>8.5586306671830231E-2</v>
      </c>
      <c r="BN1351" s="7" t="str">
        <f t="shared" si="309"/>
        <v>O/S</v>
      </c>
      <c r="BO1351" s="9">
        <f t="shared" si="310"/>
        <v>0.47150091559397289</v>
      </c>
      <c r="BP1351" s="7" t="str">
        <f t="shared" si="311"/>
        <v>OK</v>
      </c>
      <c r="BQ1351" s="11">
        <f t="shared" si="312"/>
        <v>8.2923076923076913</v>
      </c>
      <c r="BR1351" s="10" t="str">
        <f t="shared" si="313"/>
        <v>-</v>
      </c>
      <c r="BS1351" s="9" t="str" cm="1">
        <f t="array" ref="BS1351">IF(BQ1351&lt;$K$45,"-",IF(BC1351&lt;0,_xll.Dce_5575_1121_SigmaCr1(AN1351,AG1351,$B$23,$D$23),"-"))</f>
        <v>-</v>
      </c>
      <c r="BT1351" s="10">
        <f t="shared" si="314"/>
        <v>0</v>
      </c>
      <c r="BU1351" s="7" t="str">
        <f t="shared" si="315"/>
        <v>OK</v>
      </c>
    </row>
    <row r="1352" spans="27:73">
      <c r="AA1352" s="6" t="s">
        <v>282</v>
      </c>
      <c r="AB1352" s="5" t="s">
        <v>283</v>
      </c>
      <c r="AC1352" s="5" t="s">
        <v>285</v>
      </c>
      <c r="AD1352" s="4">
        <v>19.25</v>
      </c>
      <c r="AE1352" s="4">
        <v>28</v>
      </c>
      <c r="AF1352" s="5">
        <v>114.3</v>
      </c>
      <c r="AG1352" s="5">
        <v>6.5000000000000009</v>
      </c>
      <c r="AH1352" s="6" t="str">
        <f t="shared" si="301"/>
        <v>114.3 x 6.5</v>
      </c>
      <c r="AI1352" s="11" cm="1">
        <f t="array" ref="AI1352">_xll.DCEPropSectPipe(AF1352, AG1352, "Area")</f>
        <v>2201.3139723703698</v>
      </c>
      <c r="AJ1352" s="151" cm="1">
        <f t="array" ref="AJ1352">_xll.DCEPropSectPipe(AF1352, AG1352, "Ix")</f>
        <v>3209265.3722516391</v>
      </c>
      <c r="AK1352" s="151" cm="1">
        <f t="array" ref="AK1352">_xll.DCEPropSectPipe(AF1352, AG1352, "W")</f>
        <v>56155.124623825708</v>
      </c>
      <c r="AL1352" s="151" cm="1">
        <f t="array" ref="AL1352">_xll.DCEPropSectPipe(AF1352, AG1352, "Sx")</f>
        <v>37813.500833333332</v>
      </c>
      <c r="AM1352" s="11">
        <f>2*Cal!AG1352</f>
        <v>13.000000000000002</v>
      </c>
      <c r="AN1352" s="11">
        <f t="shared" si="302"/>
        <v>53.9</v>
      </c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B1352" s="5" t="s">
        <v>298</v>
      </c>
      <c r="BC1352" s="3">
        <v>-1300.5761006402806</v>
      </c>
      <c r="BD1352" s="3">
        <v>0</v>
      </c>
      <c r="BE1352" s="3">
        <v>21.208022126608796</v>
      </c>
      <c r="BF1352" s="3">
        <v>-1.5949927856141919</v>
      </c>
      <c r="BG1352" s="3">
        <v>0</v>
      </c>
      <c r="BH1352" s="153">
        <f t="shared" si="303"/>
        <v>1.5949927856141919</v>
      </c>
      <c r="BI1352" s="153">
        <f t="shared" si="304"/>
        <v>21.208022126608796</v>
      </c>
      <c r="BJ1352" s="8">
        <f t="shared" si="305"/>
        <v>2.8134194415663636</v>
      </c>
      <c r="BK1352" s="8">
        <f t="shared" si="306"/>
        <v>0.13525397355805063</v>
      </c>
      <c r="BL1352" s="8">
        <f t="shared" si="307"/>
        <v>2.9486734151244143</v>
      </c>
      <c r="BM1352" s="8">
        <f t="shared" si="308"/>
        <v>0.1578159100307012</v>
      </c>
      <c r="BN1352" s="7" t="str">
        <f t="shared" si="309"/>
        <v>O/S</v>
      </c>
      <c r="BO1352" s="9">
        <f t="shared" si="310"/>
        <v>0.13525397355805066</v>
      </c>
      <c r="BP1352" s="7" t="str">
        <f t="shared" si="311"/>
        <v>OK</v>
      </c>
      <c r="BQ1352" s="11">
        <f t="shared" si="312"/>
        <v>8.2923076923076913</v>
      </c>
      <c r="BR1352" s="10" t="str">
        <f t="shared" si="313"/>
        <v>-</v>
      </c>
      <c r="BS1352" s="9" t="str" cm="1">
        <f t="array" ref="BS1352">IF(BQ1352&lt;$K$45,"-",IF(BC1352&lt;0,_xll.Dce_5575_1121_SigmaCr1(AN1352,AG1352,$B$23,$D$23),"-"))</f>
        <v>-</v>
      </c>
      <c r="BT1352" s="10">
        <f t="shared" si="314"/>
        <v>0</v>
      </c>
      <c r="BU1352" s="7" t="str">
        <f t="shared" si="315"/>
        <v>OK</v>
      </c>
    </row>
    <row r="1353" spans="27:73">
      <c r="AA1353" s="6" t="s">
        <v>282</v>
      </c>
      <c r="AB1353" s="5" t="s">
        <v>283</v>
      </c>
      <c r="AC1353" s="5" t="s">
        <v>285</v>
      </c>
      <c r="AD1353" s="4">
        <v>19.25</v>
      </c>
      <c r="AE1353" s="4">
        <v>28</v>
      </c>
      <c r="AF1353" s="5">
        <v>114.3</v>
      </c>
      <c r="AG1353" s="5">
        <v>6.5000000000000009</v>
      </c>
      <c r="AH1353" s="6" t="str">
        <f t="shared" si="301"/>
        <v>114.3 x 6.5</v>
      </c>
      <c r="AI1353" s="11" cm="1">
        <f t="array" ref="AI1353">_xll.DCEPropSectPipe(AF1353, AG1353, "Area")</f>
        <v>2201.3139723703698</v>
      </c>
      <c r="AJ1353" s="151" cm="1">
        <f t="array" ref="AJ1353">_xll.DCEPropSectPipe(AF1353, AG1353, "Ix")</f>
        <v>3209265.3722516391</v>
      </c>
      <c r="AK1353" s="151" cm="1">
        <f t="array" ref="AK1353">_xll.DCEPropSectPipe(AF1353, AG1353, "W")</f>
        <v>56155.124623825708</v>
      </c>
      <c r="AL1353" s="151" cm="1">
        <f t="array" ref="AL1353">_xll.DCEPropSectPipe(AF1353, AG1353, "Sx")</f>
        <v>37813.500833333332</v>
      </c>
      <c r="AM1353" s="11">
        <f>2*Cal!AG1353</f>
        <v>13.000000000000002</v>
      </c>
      <c r="AN1353" s="11">
        <f t="shared" si="302"/>
        <v>53.9</v>
      </c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B1353" s="5" t="s">
        <v>298</v>
      </c>
      <c r="BC1353" s="3">
        <v>-718.46115865397405</v>
      </c>
      <c r="BD1353" s="3">
        <v>0</v>
      </c>
      <c r="BE1353" s="3">
        <v>-19.80823112983537</v>
      </c>
      <c r="BF1353" s="3">
        <v>-1.5949927856146691</v>
      </c>
      <c r="BG1353" s="3">
        <v>0</v>
      </c>
      <c r="BH1353" s="153">
        <f t="shared" si="303"/>
        <v>1.5949927856146691</v>
      </c>
      <c r="BI1353" s="153">
        <f t="shared" si="304"/>
        <v>19.80823112983537</v>
      </c>
      <c r="BJ1353" s="8">
        <f t="shared" si="305"/>
        <v>1.5541824817265775</v>
      </c>
      <c r="BK1353" s="8">
        <f t="shared" si="306"/>
        <v>0.1352539735580911</v>
      </c>
      <c r="BL1353" s="8">
        <f t="shared" si="307"/>
        <v>1.6894364552846686</v>
      </c>
      <c r="BM1353" s="8">
        <f t="shared" si="308"/>
        <v>0.1473996020558328</v>
      </c>
      <c r="BN1353" s="7" t="str">
        <f t="shared" si="309"/>
        <v>O/S</v>
      </c>
      <c r="BO1353" s="9">
        <f t="shared" si="310"/>
        <v>0.13525397355809113</v>
      </c>
      <c r="BP1353" s="7" t="str">
        <f t="shared" si="311"/>
        <v>OK</v>
      </c>
      <c r="BQ1353" s="11">
        <f t="shared" si="312"/>
        <v>8.2923076923076913</v>
      </c>
      <c r="BR1353" s="10" t="str">
        <f t="shared" si="313"/>
        <v>-</v>
      </c>
      <c r="BS1353" s="9" t="str" cm="1">
        <f t="array" ref="BS1353">IF(BQ1353&lt;$K$45,"-",IF(BC1353&lt;0,_xll.Dce_5575_1121_SigmaCr1(AN1353,AG1353,$B$23,$D$23),"-"))</f>
        <v>-</v>
      </c>
      <c r="BT1353" s="10">
        <f t="shared" si="314"/>
        <v>0</v>
      </c>
      <c r="BU1353" s="7" t="str">
        <f t="shared" si="315"/>
        <v>OK</v>
      </c>
    </row>
    <row r="1354" spans="27:73">
      <c r="AA1354" s="6" t="s">
        <v>282</v>
      </c>
      <c r="AB1354" s="5" t="s">
        <v>283</v>
      </c>
      <c r="AC1354" s="5" t="s">
        <v>285</v>
      </c>
      <c r="AD1354" s="4">
        <v>19.690000000000001</v>
      </c>
      <c r="AE1354" s="4">
        <v>28</v>
      </c>
      <c r="AF1354" s="5">
        <v>114.3</v>
      </c>
      <c r="AG1354" s="5">
        <v>6.5000000000000009</v>
      </c>
      <c r="AH1354" s="6" t="str">
        <f t="shared" si="301"/>
        <v>114.3 x 6.5</v>
      </c>
      <c r="AI1354" s="11" cm="1">
        <f t="array" ref="AI1354">_xll.DCEPropSectPipe(AF1354, AG1354, "Area")</f>
        <v>2201.3139723703698</v>
      </c>
      <c r="AJ1354" s="151" cm="1">
        <f t="array" ref="AJ1354">_xll.DCEPropSectPipe(AF1354, AG1354, "Ix")</f>
        <v>3209265.3722516391</v>
      </c>
      <c r="AK1354" s="151" cm="1">
        <f t="array" ref="AK1354">_xll.DCEPropSectPipe(AF1354, AG1354, "W")</f>
        <v>56155.124623825708</v>
      </c>
      <c r="AL1354" s="151" cm="1">
        <f t="array" ref="AL1354">_xll.DCEPropSectPipe(AF1354, AG1354, "Sx")</f>
        <v>37813.500833333332</v>
      </c>
      <c r="AM1354" s="11">
        <f>2*Cal!AG1354</f>
        <v>13.000000000000002</v>
      </c>
      <c r="AN1354" s="11">
        <f t="shared" si="302"/>
        <v>53.9</v>
      </c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B1354" s="5" t="s">
        <v>298</v>
      </c>
      <c r="BC1354" s="3">
        <v>-718.46115865397405</v>
      </c>
      <c r="BD1354" s="3">
        <v>0</v>
      </c>
      <c r="BE1354" s="3">
        <v>-10.10168743640731</v>
      </c>
      <c r="BF1354" s="3">
        <v>4.9478019007509166</v>
      </c>
      <c r="BG1354" s="3">
        <v>0</v>
      </c>
      <c r="BH1354" s="153">
        <f t="shared" si="303"/>
        <v>4.9478019007509166</v>
      </c>
      <c r="BI1354" s="153">
        <f t="shared" si="304"/>
        <v>10.10168743640731</v>
      </c>
      <c r="BJ1354" s="8">
        <f t="shared" si="305"/>
        <v>1.5541824817265775</v>
      </c>
      <c r="BK1354" s="8">
        <f t="shared" si="306"/>
        <v>0.41956921278295384</v>
      </c>
      <c r="BL1354" s="8">
        <f t="shared" si="307"/>
        <v>1.9737516945095313</v>
      </c>
      <c r="BM1354" s="8">
        <f t="shared" si="308"/>
        <v>7.5169998696961823E-2</v>
      </c>
      <c r="BN1354" s="7" t="str">
        <f t="shared" si="309"/>
        <v>O/S</v>
      </c>
      <c r="BO1354" s="9">
        <f t="shared" si="310"/>
        <v>0.41956921278295389</v>
      </c>
      <c r="BP1354" s="7" t="str">
        <f t="shared" si="311"/>
        <v>OK</v>
      </c>
      <c r="BQ1354" s="11">
        <f t="shared" si="312"/>
        <v>8.2923076923076913</v>
      </c>
      <c r="BR1354" s="10" t="str">
        <f t="shared" si="313"/>
        <v>-</v>
      </c>
      <c r="BS1354" s="9" t="str" cm="1">
        <f t="array" ref="BS1354">IF(BQ1354&lt;$K$45,"-",IF(BC1354&lt;0,_xll.Dce_5575_1121_SigmaCr1(AN1354,AG1354,$B$23,$D$23),"-"))</f>
        <v>-</v>
      </c>
      <c r="BT1354" s="10">
        <f t="shared" si="314"/>
        <v>0</v>
      </c>
      <c r="BU1354" s="7" t="str">
        <f t="shared" si="315"/>
        <v>OK</v>
      </c>
    </row>
    <row r="1355" spans="27:73">
      <c r="AA1355" s="6" t="s">
        <v>282</v>
      </c>
      <c r="AB1355" s="5" t="s">
        <v>283</v>
      </c>
      <c r="AC1355" s="5" t="s">
        <v>285</v>
      </c>
      <c r="AD1355" s="4">
        <v>20.12</v>
      </c>
      <c r="AE1355" s="4">
        <v>28</v>
      </c>
      <c r="AF1355" s="5">
        <v>114.3</v>
      </c>
      <c r="AG1355" s="5">
        <v>6.5000000000000009</v>
      </c>
      <c r="AH1355" s="6" t="str">
        <f t="shared" si="301"/>
        <v>114.3 x 6.5</v>
      </c>
      <c r="AI1355" s="11" cm="1">
        <f t="array" ref="AI1355">_xll.DCEPropSectPipe(AF1355, AG1355, "Area")</f>
        <v>2201.3139723703698</v>
      </c>
      <c r="AJ1355" s="151" cm="1">
        <f t="array" ref="AJ1355">_xll.DCEPropSectPipe(AF1355, AG1355, "Ix")</f>
        <v>3209265.3722516391</v>
      </c>
      <c r="AK1355" s="151" cm="1">
        <f t="array" ref="AK1355">_xll.DCEPropSectPipe(AF1355, AG1355, "W")</f>
        <v>56155.124623825708</v>
      </c>
      <c r="AL1355" s="151" cm="1">
        <f t="array" ref="AL1355">_xll.DCEPropSectPipe(AF1355, AG1355, "Sx")</f>
        <v>37813.500833333332</v>
      </c>
      <c r="AM1355" s="11">
        <f>2*Cal!AG1355</f>
        <v>13.000000000000002</v>
      </c>
      <c r="AN1355" s="11">
        <f t="shared" si="302"/>
        <v>53.9</v>
      </c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B1355" s="5" t="s">
        <v>298</v>
      </c>
      <c r="BC1355" s="3">
        <v>-718.46115865397405</v>
      </c>
      <c r="BD1355" s="3">
        <v>0</v>
      </c>
      <c r="BE1355" s="3">
        <v>-0.39514374297925231</v>
      </c>
      <c r="BF1355" s="3">
        <v>7.2439837212417268</v>
      </c>
      <c r="BG1355" s="3">
        <v>0</v>
      </c>
      <c r="BH1355" s="153">
        <f t="shared" si="303"/>
        <v>7.2439837212417268</v>
      </c>
      <c r="BI1355" s="153">
        <f t="shared" si="304"/>
        <v>0.39514374297925231</v>
      </c>
      <c r="BJ1355" s="8">
        <f t="shared" si="305"/>
        <v>1.5541824817265775</v>
      </c>
      <c r="BK1355" s="8">
        <f t="shared" si="306"/>
        <v>0.61428339458632086</v>
      </c>
      <c r="BL1355" s="8">
        <f t="shared" si="307"/>
        <v>2.1684658763128981</v>
      </c>
      <c r="BM1355" s="8">
        <f t="shared" si="308"/>
        <v>2.9403953380908545E-3</v>
      </c>
      <c r="BN1355" s="7" t="str">
        <f t="shared" si="309"/>
        <v>O/S</v>
      </c>
      <c r="BO1355" s="9">
        <f t="shared" si="310"/>
        <v>0.61428339458632097</v>
      </c>
      <c r="BP1355" s="7" t="str">
        <f t="shared" si="311"/>
        <v>OK</v>
      </c>
      <c r="BQ1355" s="11">
        <f t="shared" si="312"/>
        <v>8.2923076923076913</v>
      </c>
      <c r="BR1355" s="10" t="str">
        <f t="shared" si="313"/>
        <v>-</v>
      </c>
      <c r="BS1355" s="9" t="str" cm="1">
        <f t="array" ref="BS1355">IF(BQ1355&lt;$K$45,"-",IF(BC1355&lt;0,_xll.Dce_5575_1121_SigmaCr1(AN1355,AG1355,$B$23,$D$23),"-"))</f>
        <v>-</v>
      </c>
      <c r="BT1355" s="10">
        <f t="shared" si="314"/>
        <v>0</v>
      </c>
      <c r="BU1355" s="7" t="str">
        <f t="shared" si="315"/>
        <v>OK</v>
      </c>
    </row>
    <row r="1356" spans="27:73">
      <c r="AA1356" s="6" t="s">
        <v>282</v>
      </c>
      <c r="AB1356" s="5" t="s">
        <v>283</v>
      </c>
      <c r="AC1356" s="5" t="s">
        <v>285</v>
      </c>
      <c r="AD1356" s="4">
        <v>20.56</v>
      </c>
      <c r="AE1356" s="4">
        <v>28</v>
      </c>
      <c r="AF1356" s="5">
        <v>114.3</v>
      </c>
      <c r="AG1356" s="5">
        <v>6.5000000000000009</v>
      </c>
      <c r="AH1356" s="6" t="str">
        <f t="shared" si="301"/>
        <v>114.3 x 6.5</v>
      </c>
      <c r="AI1356" s="11" cm="1">
        <f t="array" ref="AI1356">_xll.DCEPropSectPipe(AF1356, AG1356, "Area")</f>
        <v>2201.3139723703698</v>
      </c>
      <c r="AJ1356" s="151" cm="1">
        <f t="array" ref="AJ1356">_xll.DCEPropSectPipe(AF1356, AG1356, "Ix")</f>
        <v>3209265.3722516391</v>
      </c>
      <c r="AK1356" s="151" cm="1">
        <f t="array" ref="AK1356">_xll.DCEPropSectPipe(AF1356, AG1356, "W")</f>
        <v>56155.124623825708</v>
      </c>
      <c r="AL1356" s="151" cm="1">
        <f t="array" ref="AL1356">_xll.DCEPropSectPipe(AF1356, AG1356, "Sx")</f>
        <v>37813.500833333332</v>
      </c>
      <c r="AM1356" s="11">
        <f>2*Cal!AG1356</f>
        <v>13.000000000000002</v>
      </c>
      <c r="AN1356" s="11">
        <f t="shared" si="302"/>
        <v>53.9</v>
      </c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B1356" s="5" t="s">
        <v>298</v>
      </c>
      <c r="BC1356" s="3">
        <v>-718.46115865397405</v>
      </c>
      <c r="BD1356" s="3">
        <v>0</v>
      </c>
      <c r="BE1356" s="3">
        <v>9.3113999504488074</v>
      </c>
      <c r="BF1356" s="3">
        <v>5.2935526758577618</v>
      </c>
      <c r="BG1356" s="3">
        <v>0</v>
      </c>
      <c r="BH1356" s="153">
        <f t="shared" si="303"/>
        <v>5.2935526758577618</v>
      </c>
      <c r="BI1356" s="153">
        <f t="shared" si="304"/>
        <v>9.3113999504488074</v>
      </c>
      <c r="BJ1356" s="8">
        <f t="shared" si="305"/>
        <v>1.5541824817265775</v>
      </c>
      <c r="BK1356" s="8">
        <f t="shared" si="306"/>
        <v>0.44888857185201014</v>
      </c>
      <c r="BL1356" s="8">
        <f t="shared" si="307"/>
        <v>2.0030710535785876</v>
      </c>
      <c r="BM1356" s="8">
        <f t="shared" si="308"/>
        <v>6.9289208020780133E-2</v>
      </c>
      <c r="BN1356" s="7" t="str">
        <f t="shared" si="309"/>
        <v>O/S</v>
      </c>
      <c r="BO1356" s="9">
        <f t="shared" si="310"/>
        <v>0.4488885718520102</v>
      </c>
      <c r="BP1356" s="7" t="str">
        <f t="shared" si="311"/>
        <v>OK</v>
      </c>
      <c r="BQ1356" s="11">
        <f t="shared" si="312"/>
        <v>8.2923076923076913</v>
      </c>
      <c r="BR1356" s="10" t="str">
        <f t="shared" si="313"/>
        <v>-</v>
      </c>
      <c r="BS1356" s="9" t="str" cm="1">
        <f t="array" ref="BS1356">IF(BQ1356&lt;$K$45,"-",IF(BC1356&lt;0,_xll.Dce_5575_1121_SigmaCr1(AN1356,AG1356,$B$23,$D$23),"-"))</f>
        <v>-</v>
      </c>
      <c r="BT1356" s="10">
        <f t="shared" si="314"/>
        <v>0</v>
      </c>
      <c r="BU1356" s="7" t="str">
        <f t="shared" si="315"/>
        <v>OK</v>
      </c>
    </row>
    <row r="1357" spans="27:73">
      <c r="AA1357" s="6" t="s">
        <v>282</v>
      </c>
      <c r="AB1357" s="5" t="s">
        <v>283</v>
      </c>
      <c r="AC1357" s="5" t="s">
        <v>285</v>
      </c>
      <c r="AD1357" s="4">
        <v>21</v>
      </c>
      <c r="AE1357" s="4">
        <v>28</v>
      </c>
      <c r="AF1357" s="5">
        <v>114.3</v>
      </c>
      <c r="AG1357" s="5">
        <v>6.5000000000000009</v>
      </c>
      <c r="AH1357" s="6" t="str">
        <f t="shared" si="301"/>
        <v>114.3 x 6.5</v>
      </c>
      <c r="AI1357" s="11" cm="1">
        <f t="array" ref="AI1357">_xll.DCEPropSectPipe(AF1357, AG1357, "Area")</f>
        <v>2201.3139723703698</v>
      </c>
      <c r="AJ1357" s="151" cm="1">
        <f t="array" ref="AJ1357">_xll.DCEPropSectPipe(AF1357, AG1357, "Ix")</f>
        <v>3209265.3722516391</v>
      </c>
      <c r="AK1357" s="151" cm="1">
        <f t="array" ref="AK1357">_xll.DCEPropSectPipe(AF1357, AG1357, "W")</f>
        <v>56155.124623825708</v>
      </c>
      <c r="AL1357" s="151" cm="1">
        <f t="array" ref="AL1357">_xll.DCEPropSectPipe(AF1357, AG1357, "Sx")</f>
        <v>37813.500833333332</v>
      </c>
      <c r="AM1357" s="11">
        <f>2*Cal!AG1357</f>
        <v>13.000000000000002</v>
      </c>
      <c r="AN1357" s="11">
        <f t="shared" si="302"/>
        <v>53.9</v>
      </c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B1357" s="5" t="s">
        <v>298</v>
      </c>
      <c r="BC1357" s="3">
        <v>-718.46115865397405</v>
      </c>
      <c r="BD1357" s="3">
        <v>0</v>
      </c>
      <c r="BE1357" s="3">
        <v>19.017943643876865</v>
      </c>
      <c r="BF1357" s="3">
        <v>-0.90349123540097886</v>
      </c>
      <c r="BG1357" s="3">
        <v>0</v>
      </c>
      <c r="BH1357" s="153">
        <f t="shared" si="303"/>
        <v>0.90349123540097886</v>
      </c>
      <c r="BI1357" s="153">
        <f t="shared" si="304"/>
        <v>19.017943643876865</v>
      </c>
      <c r="BJ1357" s="8">
        <f t="shared" si="305"/>
        <v>1.5541824817265775</v>
      </c>
      <c r="BK1357" s="8">
        <f t="shared" si="306"/>
        <v>7.6615255419978615E-2</v>
      </c>
      <c r="BL1357" s="8">
        <f t="shared" si="307"/>
        <v>1.6307977371465561</v>
      </c>
      <c r="BM1357" s="8">
        <f t="shared" si="308"/>
        <v>0.14151881137965108</v>
      </c>
      <c r="BN1357" s="7" t="str">
        <f t="shared" si="309"/>
        <v>O/S</v>
      </c>
      <c r="BO1357" s="9">
        <f t="shared" si="310"/>
        <v>7.6615255419978628E-2</v>
      </c>
      <c r="BP1357" s="7" t="str">
        <f t="shared" si="311"/>
        <v>OK</v>
      </c>
      <c r="BQ1357" s="11">
        <f t="shared" si="312"/>
        <v>8.2923076923076913</v>
      </c>
      <c r="BR1357" s="10" t="str">
        <f t="shared" si="313"/>
        <v>-</v>
      </c>
      <c r="BS1357" s="9" t="str" cm="1">
        <f t="array" ref="BS1357">IF(BQ1357&lt;$K$45,"-",IF(BC1357&lt;0,_xll.Dce_5575_1121_SigmaCr1(AN1357,AG1357,$B$23,$D$23),"-"))</f>
        <v>-</v>
      </c>
      <c r="BT1357" s="10">
        <f t="shared" si="314"/>
        <v>0</v>
      </c>
      <c r="BU1357" s="7" t="str">
        <f t="shared" si="315"/>
        <v>OK</v>
      </c>
    </row>
    <row r="1358" spans="27:73">
      <c r="AA1358" s="6" t="s">
        <v>282</v>
      </c>
      <c r="AB1358" s="5" t="s">
        <v>283</v>
      </c>
      <c r="AC1358" s="5" t="s">
        <v>285</v>
      </c>
      <c r="AD1358" s="4">
        <v>21</v>
      </c>
      <c r="AE1358" s="4">
        <v>28</v>
      </c>
      <c r="AF1358" s="5">
        <v>114.3</v>
      </c>
      <c r="AG1358" s="5">
        <v>6.5000000000000009</v>
      </c>
      <c r="AH1358" s="6" t="str">
        <f t="shared" si="301"/>
        <v>114.3 x 6.5</v>
      </c>
      <c r="AI1358" s="11" cm="1">
        <f t="array" ref="AI1358">_xll.DCEPropSectPipe(AF1358, AG1358, "Area")</f>
        <v>2201.3139723703698</v>
      </c>
      <c r="AJ1358" s="151" cm="1">
        <f t="array" ref="AJ1358">_xll.DCEPropSectPipe(AF1358, AG1358, "Ix")</f>
        <v>3209265.3722516391</v>
      </c>
      <c r="AK1358" s="151" cm="1">
        <f t="array" ref="AK1358">_xll.DCEPropSectPipe(AF1358, AG1358, "W")</f>
        <v>56155.124623825708</v>
      </c>
      <c r="AL1358" s="151" cm="1">
        <f t="array" ref="AL1358">_xll.DCEPropSectPipe(AF1358, AG1358, "Sx")</f>
        <v>37813.500833333332</v>
      </c>
      <c r="AM1358" s="11">
        <f>2*Cal!AG1358</f>
        <v>13.000000000000002</v>
      </c>
      <c r="AN1358" s="11">
        <f t="shared" si="302"/>
        <v>53.9</v>
      </c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B1358" s="5" t="s">
        <v>298</v>
      </c>
      <c r="BC1358" s="3">
        <v>-718.46115865397553</v>
      </c>
      <c r="BD1358" s="3">
        <v>0</v>
      </c>
      <c r="BE1358" s="3">
        <v>-17.227420273865828</v>
      </c>
      <c r="BF1358" s="3">
        <v>-0.90349123540127863</v>
      </c>
      <c r="BG1358" s="3">
        <v>0</v>
      </c>
      <c r="BH1358" s="153">
        <f t="shared" si="303"/>
        <v>0.90349123540127863</v>
      </c>
      <c r="BI1358" s="153">
        <f t="shared" si="304"/>
        <v>17.227420273865828</v>
      </c>
      <c r="BJ1358" s="8">
        <f t="shared" si="305"/>
        <v>1.5541824817265808</v>
      </c>
      <c r="BK1358" s="8">
        <f t="shared" si="306"/>
        <v>7.6615255420004039E-2</v>
      </c>
      <c r="BL1358" s="8">
        <f t="shared" si="307"/>
        <v>1.6307977371465849</v>
      </c>
      <c r="BM1358" s="8">
        <f t="shared" si="308"/>
        <v>0.12819493452858927</v>
      </c>
      <c r="BN1358" s="7" t="str">
        <f t="shared" si="309"/>
        <v>O/S</v>
      </c>
      <c r="BO1358" s="9">
        <f t="shared" si="310"/>
        <v>7.6615255420004039E-2</v>
      </c>
      <c r="BP1358" s="7" t="str">
        <f t="shared" si="311"/>
        <v>OK</v>
      </c>
      <c r="BQ1358" s="11">
        <f t="shared" si="312"/>
        <v>8.2923076923076913</v>
      </c>
      <c r="BR1358" s="10" t="str">
        <f t="shared" si="313"/>
        <v>-</v>
      </c>
      <c r="BS1358" s="9" t="str" cm="1">
        <f t="array" ref="BS1358">IF(BQ1358&lt;$K$45,"-",IF(BC1358&lt;0,_xll.Dce_5575_1121_SigmaCr1(AN1358,AG1358,$B$23,$D$23),"-"))</f>
        <v>-</v>
      </c>
      <c r="BT1358" s="10">
        <f t="shared" si="314"/>
        <v>0</v>
      </c>
      <c r="BU1358" s="7" t="str">
        <f t="shared" si="315"/>
        <v>OK</v>
      </c>
    </row>
    <row r="1359" spans="27:73">
      <c r="AA1359" s="6" t="s">
        <v>282</v>
      </c>
      <c r="AB1359" s="5" t="s">
        <v>283</v>
      </c>
      <c r="AC1359" s="5" t="s">
        <v>285</v>
      </c>
      <c r="AD1359" s="4">
        <v>21.44</v>
      </c>
      <c r="AE1359" s="4">
        <v>28</v>
      </c>
      <c r="AF1359" s="5">
        <v>114.3</v>
      </c>
      <c r="AG1359" s="5">
        <v>6.5000000000000009</v>
      </c>
      <c r="AH1359" s="6" t="str">
        <f t="shared" si="301"/>
        <v>114.3 x 6.5</v>
      </c>
      <c r="AI1359" s="11" cm="1">
        <f t="array" ref="AI1359">_xll.DCEPropSectPipe(AF1359, AG1359, "Area")</f>
        <v>2201.3139723703698</v>
      </c>
      <c r="AJ1359" s="151" cm="1">
        <f t="array" ref="AJ1359">_xll.DCEPropSectPipe(AF1359, AG1359, "Ix")</f>
        <v>3209265.3722516391</v>
      </c>
      <c r="AK1359" s="151" cm="1">
        <f t="array" ref="AK1359">_xll.DCEPropSectPipe(AF1359, AG1359, "W")</f>
        <v>56155.124623825708</v>
      </c>
      <c r="AL1359" s="151" cm="1">
        <f t="array" ref="AL1359">_xll.DCEPropSectPipe(AF1359, AG1359, "Sx")</f>
        <v>37813.500833333332</v>
      </c>
      <c r="AM1359" s="11">
        <f>2*Cal!AG1359</f>
        <v>13.000000000000002</v>
      </c>
      <c r="AN1359" s="11">
        <f t="shared" si="302"/>
        <v>53.9</v>
      </c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B1359" s="5" t="s">
        <v>298</v>
      </c>
      <c r="BC1359" s="3">
        <v>-718.46115865397553</v>
      </c>
      <c r="BD1359" s="3">
        <v>0</v>
      </c>
      <c r="BE1359" s="3">
        <v>-7.5208765804377684</v>
      </c>
      <c r="BF1359" s="3">
        <v>4.5101987014776315</v>
      </c>
      <c r="BG1359" s="3">
        <v>0</v>
      </c>
      <c r="BH1359" s="153">
        <f t="shared" si="303"/>
        <v>4.5101987014776315</v>
      </c>
      <c r="BI1359" s="153">
        <f t="shared" si="304"/>
        <v>7.5208765804377684</v>
      </c>
      <c r="BJ1359" s="8">
        <f t="shared" si="305"/>
        <v>1.5541824817265808</v>
      </c>
      <c r="BK1359" s="8">
        <f t="shared" si="306"/>
        <v>0.38246084961212262</v>
      </c>
      <c r="BL1359" s="8">
        <f t="shared" si="307"/>
        <v>1.9366433313387035</v>
      </c>
      <c r="BM1359" s="8">
        <f t="shared" si="308"/>
        <v>5.5965331169718288E-2</v>
      </c>
      <c r="BN1359" s="7" t="str">
        <f t="shared" si="309"/>
        <v>O/S</v>
      </c>
      <c r="BO1359" s="9">
        <f t="shared" si="310"/>
        <v>0.38246084961212268</v>
      </c>
      <c r="BP1359" s="7" t="str">
        <f t="shared" si="311"/>
        <v>OK</v>
      </c>
      <c r="BQ1359" s="11">
        <f t="shared" si="312"/>
        <v>8.2923076923076913</v>
      </c>
      <c r="BR1359" s="10" t="str">
        <f t="shared" si="313"/>
        <v>-</v>
      </c>
      <c r="BS1359" s="9" t="str" cm="1">
        <f t="array" ref="BS1359">IF(BQ1359&lt;$K$45,"-",IF(BC1359&lt;0,_xll.Dce_5575_1121_SigmaCr1(AN1359,AG1359,$B$23,$D$23),"-"))</f>
        <v>-</v>
      </c>
      <c r="BT1359" s="10">
        <f t="shared" si="314"/>
        <v>0</v>
      </c>
      <c r="BU1359" s="7" t="str">
        <f t="shared" si="315"/>
        <v>OK</v>
      </c>
    </row>
    <row r="1360" spans="27:73">
      <c r="AA1360" s="6" t="s">
        <v>282</v>
      </c>
      <c r="AB1360" s="5" t="s">
        <v>283</v>
      </c>
      <c r="AC1360" s="5" t="s">
        <v>285</v>
      </c>
      <c r="AD1360" s="4">
        <v>21.88</v>
      </c>
      <c r="AE1360" s="4">
        <v>28</v>
      </c>
      <c r="AF1360" s="5">
        <v>114.3</v>
      </c>
      <c r="AG1360" s="5">
        <v>6.5000000000000009</v>
      </c>
      <c r="AH1360" s="6" t="str">
        <f t="shared" si="301"/>
        <v>114.3 x 6.5</v>
      </c>
      <c r="AI1360" s="11" cm="1">
        <f t="array" ref="AI1360">_xll.DCEPropSectPipe(AF1360, AG1360, "Area")</f>
        <v>2201.3139723703698</v>
      </c>
      <c r="AJ1360" s="151" cm="1">
        <f t="array" ref="AJ1360">_xll.DCEPropSectPipe(AF1360, AG1360, "Ix")</f>
        <v>3209265.3722516391</v>
      </c>
      <c r="AK1360" s="151" cm="1">
        <f t="array" ref="AK1360">_xll.DCEPropSectPipe(AF1360, AG1360, "W")</f>
        <v>56155.124623825708</v>
      </c>
      <c r="AL1360" s="151" cm="1">
        <f t="array" ref="AL1360">_xll.DCEPropSectPipe(AF1360, AG1360, "Sx")</f>
        <v>37813.500833333332</v>
      </c>
      <c r="AM1360" s="11">
        <f>2*Cal!AG1360</f>
        <v>13.000000000000002</v>
      </c>
      <c r="AN1360" s="11">
        <f t="shared" si="302"/>
        <v>53.9</v>
      </c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B1360" s="5" t="s">
        <v>298</v>
      </c>
      <c r="BC1360" s="3">
        <v>-718.46115865397553</v>
      </c>
      <c r="BD1360" s="3">
        <v>0</v>
      </c>
      <c r="BE1360" s="3">
        <v>2.1856671129902896</v>
      </c>
      <c r="BF1360" s="3">
        <v>5.6772757724817682</v>
      </c>
      <c r="BG1360" s="3">
        <v>0</v>
      </c>
      <c r="BH1360" s="153">
        <f t="shared" si="303"/>
        <v>5.6772757724817682</v>
      </c>
      <c r="BI1360" s="153">
        <f t="shared" si="304"/>
        <v>2.1856671129902896</v>
      </c>
      <c r="BJ1360" s="8">
        <f t="shared" si="305"/>
        <v>1.5541824817265808</v>
      </c>
      <c r="BK1360" s="8">
        <f t="shared" si="306"/>
        <v>0.48142795010657147</v>
      </c>
      <c r="BL1360" s="8">
        <f t="shared" si="307"/>
        <v>2.0356104318331525</v>
      </c>
      <c r="BM1360" s="8">
        <f t="shared" si="308"/>
        <v>1.6264272189152676E-2</v>
      </c>
      <c r="BN1360" s="7" t="str">
        <f t="shared" si="309"/>
        <v>O/S</v>
      </c>
      <c r="BO1360" s="9">
        <f t="shared" si="310"/>
        <v>0.48142795010657158</v>
      </c>
      <c r="BP1360" s="7" t="str">
        <f t="shared" si="311"/>
        <v>OK</v>
      </c>
      <c r="BQ1360" s="11">
        <f t="shared" si="312"/>
        <v>8.2923076923076913</v>
      </c>
      <c r="BR1360" s="10" t="str">
        <f t="shared" si="313"/>
        <v>-</v>
      </c>
      <c r="BS1360" s="9" t="str" cm="1">
        <f t="array" ref="BS1360">IF(BQ1360&lt;$K$45,"-",IF(BC1360&lt;0,_xll.Dce_5575_1121_SigmaCr1(AN1360,AG1360,$B$23,$D$23),"-"))</f>
        <v>-</v>
      </c>
      <c r="BT1360" s="10">
        <f t="shared" si="314"/>
        <v>0</v>
      </c>
      <c r="BU1360" s="7" t="str">
        <f t="shared" si="315"/>
        <v>OK</v>
      </c>
    </row>
    <row r="1361" spans="27:73">
      <c r="AA1361" s="6" t="s">
        <v>282</v>
      </c>
      <c r="AB1361" s="5" t="s">
        <v>283</v>
      </c>
      <c r="AC1361" s="5" t="s">
        <v>285</v>
      </c>
      <c r="AD1361" s="4">
        <v>22.31</v>
      </c>
      <c r="AE1361" s="4">
        <v>28</v>
      </c>
      <c r="AF1361" s="5">
        <v>114.3</v>
      </c>
      <c r="AG1361" s="5">
        <v>6.5000000000000009</v>
      </c>
      <c r="AH1361" s="6" t="str">
        <f t="shared" si="301"/>
        <v>114.3 x 6.5</v>
      </c>
      <c r="AI1361" s="11" cm="1">
        <f t="array" ref="AI1361">_xll.DCEPropSectPipe(AF1361, AG1361, "Area")</f>
        <v>2201.3139723703698</v>
      </c>
      <c r="AJ1361" s="151" cm="1">
        <f t="array" ref="AJ1361">_xll.DCEPropSectPipe(AF1361, AG1361, "Ix")</f>
        <v>3209265.3722516391</v>
      </c>
      <c r="AK1361" s="151" cm="1">
        <f t="array" ref="AK1361">_xll.DCEPropSectPipe(AF1361, AG1361, "W")</f>
        <v>56155.124623825708</v>
      </c>
      <c r="AL1361" s="151" cm="1">
        <f t="array" ref="AL1361">_xll.DCEPropSectPipe(AF1361, AG1361, "Sx")</f>
        <v>37813.500833333332</v>
      </c>
      <c r="AM1361" s="11">
        <f>2*Cal!AG1361</f>
        <v>13.000000000000002</v>
      </c>
      <c r="AN1361" s="11">
        <f t="shared" si="302"/>
        <v>53.9</v>
      </c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B1361" s="5" t="s">
        <v>298</v>
      </c>
      <c r="BC1361" s="3">
        <v>-718.46115865397553</v>
      </c>
      <c r="BD1361" s="3">
        <v>0</v>
      </c>
      <c r="BE1361" s="3">
        <v>11.892210806418348</v>
      </c>
      <c r="BF1361" s="3">
        <v>2.5977399776111278</v>
      </c>
      <c r="BG1361" s="3">
        <v>0</v>
      </c>
      <c r="BH1361" s="153">
        <f t="shared" si="303"/>
        <v>2.5977399776111278</v>
      </c>
      <c r="BI1361" s="153">
        <f t="shared" si="304"/>
        <v>11.892210806418348</v>
      </c>
      <c r="BJ1361" s="8">
        <f t="shared" si="305"/>
        <v>1.5541824817265808</v>
      </c>
      <c r="BK1361" s="8">
        <f t="shared" si="306"/>
        <v>0.22028604606334232</v>
      </c>
      <c r="BL1361" s="8">
        <f t="shared" si="307"/>
        <v>1.774468527789923</v>
      </c>
      <c r="BM1361" s="8">
        <f t="shared" si="308"/>
        <v>8.8493875548023654E-2</v>
      </c>
      <c r="BN1361" s="7" t="str">
        <f t="shared" si="309"/>
        <v>O/S</v>
      </c>
      <c r="BO1361" s="9">
        <f t="shared" si="310"/>
        <v>0.22028604606334234</v>
      </c>
      <c r="BP1361" s="7" t="str">
        <f t="shared" si="311"/>
        <v>OK</v>
      </c>
      <c r="BQ1361" s="11">
        <f t="shared" si="312"/>
        <v>8.2923076923076913</v>
      </c>
      <c r="BR1361" s="10" t="str">
        <f t="shared" si="313"/>
        <v>-</v>
      </c>
      <c r="BS1361" s="9" t="str" cm="1">
        <f t="array" ref="BS1361">IF(BQ1361&lt;$K$45,"-",IF(BC1361&lt;0,_xll.Dce_5575_1121_SigmaCr1(AN1361,AG1361,$B$23,$D$23),"-"))</f>
        <v>-</v>
      </c>
      <c r="BT1361" s="10">
        <f t="shared" si="314"/>
        <v>0</v>
      </c>
      <c r="BU1361" s="7" t="str">
        <f t="shared" si="315"/>
        <v>OK</v>
      </c>
    </row>
    <row r="1362" spans="27:73">
      <c r="AA1362" s="6" t="s">
        <v>282</v>
      </c>
      <c r="AB1362" s="5" t="s">
        <v>283</v>
      </c>
      <c r="AC1362" s="5" t="s">
        <v>285</v>
      </c>
      <c r="AD1362" s="4">
        <v>22.75</v>
      </c>
      <c r="AE1362" s="4">
        <v>28</v>
      </c>
      <c r="AF1362" s="5">
        <v>114.3</v>
      </c>
      <c r="AG1362" s="5">
        <v>6.5000000000000009</v>
      </c>
      <c r="AH1362" s="6" t="str">
        <f t="shared" si="301"/>
        <v>114.3 x 6.5</v>
      </c>
      <c r="AI1362" s="11" cm="1">
        <f t="array" ref="AI1362">_xll.DCEPropSectPipe(AF1362, AG1362, "Area")</f>
        <v>2201.3139723703698</v>
      </c>
      <c r="AJ1362" s="151" cm="1">
        <f t="array" ref="AJ1362">_xll.DCEPropSectPipe(AF1362, AG1362, "Ix")</f>
        <v>3209265.3722516391</v>
      </c>
      <c r="AK1362" s="151" cm="1">
        <f t="array" ref="AK1362">_xll.DCEPropSectPipe(AF1362, AG1362, "W")</f>
        <v>56155.124623825708</v>
      </c>
      <c r="AL1362" s="151" cm="1">
        <f t="array" ref="AL1362">_xll.DCEPropSectPipe(AF1362, AG1362, "Sx")</f>
        <v>37813.500833333332</v>
      </c>
      <c r="AM1362" s="11">
        <f>2*Cal!AG1362</f>
        <v>13.000000000000002</v>
      </c>
      <c r="AN1362" s="11">
        <f t="shared" si="302"/>
        <v>53.9</v>
      </c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B1362" s="5" t="s">
        <v>298</v>
      </c>
      <c r="BC1362" s="3">
        <v>-718.46115865397553</v>
      </c>
      <c r="BD1362" s="3">
        <v>0</v>
      </c>
      <c r="BE1362" s="3">
        <v>21.598754499846407</v>
      </c>
      <c r="BF1362" s="3">
        <v>-4.728408683134286</v>
      </c>
      <c r="BG1362" s="3">
        <v>0</v>
      </c>
      <c r="BH1362" s="153">
        <f t="shared" si="303"/>
        <v>4.728408683134286</v>
      </c>
      <c r="BI1362" s="153">
        <f t="shared" si="304"/>
        <v>21.598754499846407</v>
      </c>
      <c r="BJ1362" s="8">
        <f t="shared" si="305"/>
        <v>1.5541824817265808</v>
      </c>
      <c r="BK1362" s="8">
        <f t="shared" si="306"/>
        <v>0.40096486251756452</v>
      </c>
      <c r="BL1362" s="8">
        <f t="shared" si="307"/>
        <v>1.9551473442441454</v>
      </c>
      <c r="BM1362" s="8">
        <f t="shared" si="308"/>
        <v>0.16072347890689462</v>
      </c>
      <c r="BN1362" s="7" t="str">
        <f t="shared" si="309"/>
        <v>O/S</v>
      </c>
      <c r="BO1362" s="9">
        <f t="shared" si="310"/>
        <v>0.40096486251756458</v>
      </c>
      <c r="BP1362" s="7" t="str">
        <f t="shared" si="311"/>
        <v>OK</v>
      </c>
      <c r="BQ1362" s="11">
        <f t="shared" si="312"/>
        <v>8.2923076923076913</v>
      </c>
      <c r="BR1362" s="10" t="str">
        <f t="shared" si="313"/>
        <v>-</v>
      </c>
      <c r="BS1362" s="9" t="str" cm="1">
        <f t="array" ref="BS1362">IF(BQ1362&lt;$K$45,"-",IF(BC1362&lt;0,_xll.Dce_5575_1121_SigmaCr1(AN1362,AG1362,$B$23,$D$23),"-"))</f>
        <v>-</v>
      </c>
      <c r="BT1362" s="10">
        <f t="shared" si="314"/>
        <v>0</v>
      </c>
      <c r="BU1362" s="7" t="str">
        <f t="shared" si="315"/>
        <v>OK</v>
      </c>
    </row>
    <row r="1363" spans="27:73">
      <c r="AA1363" s="6" t="s">
        <v>282</v>
      </c>
      <c r="AB1363" s="5" t="s">
        <v>283</v>
      </c>
      <c r="AC1363" s="5" t="s">
        <v>285</v>
      </c>
      <c r="AD1363" s="4">
        <v>22.75</v>
      </c>
      <c r="AE1363" s="4">
        <v>28</v>
      </c>
      <c r="AF1363" s="5">
        <v>114.3</v>
      </c>
      <c r="AG1363" s="5">
        <v>6.5000000000000009</v>
      </c>
      <c r="AH1363" s="6" t="str">
        <f t="shared" si="301"/>
        <v>114.3 x 6.5</v>
      </c>
      <c r="AI1363" s="11" cm="1">
        <f t="array" ref="AI1363">_xll.DCEPropSectPipe(AF1363, AG1363, "Area")</f>
        <v>2201.3139723703698</v>
      </c>
      <c r="AJ1363" s="151" cm="1">
        <f t="array" ref="AJ1363">_xll.DCEPropSectPipe(AF1363, AG1363, "Ix")</f>
        <v>3209265.3722516391</v>
      </c>
      <c r="AK1363" s="151" cm="1">
        <f t="array" ref="AK1363">_xll.DCEPropSectPipe(AF1363, AG1363, "W")</f>
        <v>56155.124623825708</v>
      </c>
      <c r="AL1363" s="151" cm="1">
        <f t="array" ref="AL1363">_xll.DCEPropSectPipe(AF1363, AG1363, "Sx")</f>
        <v>37813.500833333332</v>
      </c>
      <c r="AM1363" s="11">
        <f>2*Cal!AG1363</f>
        <v>13.000000000000002</v>
      </c>
      <c r="AN1363" s="11">
        <f t="shared" si="302"/>
        <v>53.9</v>
      </c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B1363" s="5" t="s">
        <v>298</v>
      </c>
      <c r="BC1363" s="3">
        <v>251.56097202782442</v>
      </c>
      <c r="BD1363" s="3">
        <v>0</v>
      </c>
      <c r="BE1363" s="3">
        <v>-19.054864912994528</v>
      </c>
      <c r="BF1363" s="3">
        <v>-4.7284086831341741</v>
      </c>
      <c r="BG1363" s="3">
        <v>0</v>
      </c>
      <c r="BH1363" s="153">
        <f t="shared" si="303"/>
        <v>4.7284086831341741</v>
      </c>
      <c r="BI1363" s="153">
        <f t="shared" si="304"/>
        <v>19.054864912994528</v>
      </c>
      <c r="BJ1363" s="8">
        <f t="shared" si="305"/>
        <v>0.54417925186691185</v>
      </c>
      <c r="BK1363" s="8">
        <f t="shared" si="306"/>
        <v>0.40096486251755509</v>
      </c>
      <c r="BL1363" s="8">
        <f t="shared" si="307"/>
        <v>0.94514411438446699</v>
      </c>
      <c r="BM1363" s="8">
        <f t="shared" si="308"/>
        <v>0.14179355475979788</v>
      </c>
      <c r="BN1363" s="7" t="str">
        <f t="shared" si="309"/>
        <v>OK</v>
      </c>
      <c r="BO1363" s="9">
        <f t="shared" si="310"/>
        <v>0.40096486251755514</v>
      </c>
      <c r="BP1363" s="7" t="str">
        <f t="shared" si="311"/>
        <v>OK</v>
      </c>
      <c r="BQ1363" s="11">
        <f t="shared" si="312"/>
        <v>8.2923076923076913</v>
      </c>
      <c r="BR1363" s="10" t="str">
        <f t="shared" si="313"/>
        <v>-</v>
      </c>
      <c r="BS1363" s="9" t="str" cm="1">
        <f t="array" ref="BS1363">IF(BQ1363&lt;$K$45,"-",IF(BC1363&lt;0,_xll.Dce_5575_1121_SigmaCr1(AN1363,AG1363,$B$23,$D$23),"-"))</f>
        <v>-</v>
      </c>
      <c r="BT1363" s="10">
        <f t="shared" si="314"/>
        <v>0</v>
      </c>
      <c r="BU1363" s="7" t="str">
        <f t="shared" si="315"/>
        <v>OK</v>
      </c>
    </row>
    <row r="1364" spans="27:73">
      <c r="AA1364" s="6" t="s">
        <v>282</v>
      </c>
      <c r="AB1364" s="5" t="s">
        <v>283</v>
      </c>
      <c r="AC1364" s="5" t="s">
        <v>285</v>
      </c>
      <c r="AD1364" s="4">
        <v>23.19</v>
      </c>
      <c r="AE1364" s="4">
        <v>28</v>
      </c>
      <c r="AF1364" s="5">
        <v>114.3</v>
      </c>
      <c r="AG1364" s="5">
        <v>6.5000000000000009</v>
      </c>
      <c r="AH1364" s="6" t="str">
        <f t="shared" si="301"/>
        <v>114.3 x 6.5</v>
      </c>
      <c r="AI1364" s="11" cm="1">
        <f t="array" ref="AI1364">_xll.DCEPropSectPipe(AF1364, AG1364, "Area")</f>
        <v>2201.3139723703698</v>
      </c>
      <c r="AJ1364" s="151" cm="1">
        <f t="array" ref="AJ1364">_xll.DCEPropSectPipe(AF1364, AG1364, "Ix")</f>
        <v>3209265.3722516391</v>
      </c>
      <c r="AK1364" s="151" cm="1">
        <f t="array" ref="AK1364">_xll.DCEPropSectPipe(AF1364, AG1364, "W")</f>
        <v>56155.124623825708</v>
      </c>
      <c r="AL1364" s="151" cm="1">
        <f t="array" ref="AL1364">_xll.DCEPropSectPipe(AF1364, AG1364, "Sx")</f>
        <v>37813.500833333332</v>
      </c>
      <c r="AM1364" s="11">
        <f>2*Cal!AG1364</f>
        <v>13.000000000000002</v>
      </c>
      <c r="AN1364" s="11">
        <f t="shared" si="302"/>
        <v>53.9</v>
      </c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B1364" s="5" t="s">
        <v>298</v>
      </c>
      <c r="BC1364" s="3">
        <v>251.56097202782442</v>
      </c>
      <c r="BD1364" s="3">
        <v>0</v>
      </c>
      <c r="BE1364" s="3">
        <v>-9.3483212195664702</v>
      </c>
      <c r="BF1364" s="3">
        <v>1.4847882833635451</v>
      </c>
      <c r="BG1364" s="3">
        <v>0</v>
      </c>
      <c r="BH1364" s="153">
        <f t="shared" si="303"/>
        <v>1.4847882833635451</v>
      </c>
      <c r="BI1364" s="153">
        <f t="shared" si="304"/>
        <v>9.3483212195664702</v>
      </c>
      <c r="BJ1364" s="8">
        <f t="shared" si="305"/>
        <v>0.54417925186691185</v>
      </c>
      <c r="BK1364" s="8">
        <f t="shared" si="306"/>
        <v>0.12590872951191701</v>
      </c>
      <c r="BL1364" s="8">
        <f t="shared" si="307"/>
        <v>0.67008798137882886</v>
      </c>
      <c r="BM1364" s="8">
        <f t="shared" si="308"/>
        <v>6.9563951400926916E-2</v>
      </c>
      <c r="BN1364" s="7" t="str">
        <f t="shared" si="309"/>
        <v>OK</v>
      </c>
      <c r="BO1364" s="9">
        <f t="shared" si="310"/>
        <v>0.12590872951191703</v>
      </c>
      <c r="BP1364" s="7" t="str">
        <f t="shared" si="311"/>
        <v>OK</v>
      </c>
      <c r="BQ1364" s="11">
        <f t="shared" si="312"/>
        <v>8.2923076923076913</v>
      </c>
      <c r="BR1364" s="10" t="str">
        <f t="shared" si="313"/>
        <v>-</v>
      </c>
      <c r="BS1364" s="9" t="str" cm="1">
        <f t="array" ref="BS1364">IF(BQ1364&lt;$K$45,"-",IF(BC1364&lt;0,_xll.Dce_5575_1121_SigmaCr1(AN1364,AG1364,$B$23,$D$23),"-"))</f>
        <v>-</v>
      </c>
      <c r="BT1364" s="10">
        <f t="shared" si="314"/>
        <v>0</v>
      </c>
      <c r="BU1364" s="7" t="str">
        <f t="shared" si="315"/>
        <v>OK</v>
      </c>
    </row>
    <row r="1365" spans="27:73">
      <c r="AA1365" s="6" t="s">
        <v>282</v>
      </c>
      <c r="AB1365" s="5" t="s">
        <v>283</v>
      </c>
      <c r="AC1365" s="5" t="s">
        <v>285</v>
      </c>
      <c r="AD1365" s="4">
        <v>23.62</v>
      </c>
      <c r="AE1365" s="4">
        <v>28</v>
      </c>
      <c r="AF1365" s="5">
        <v>114.3</v>
      </c>
      <c r="AG1365" s="5">
        <v>6.5000000000000009</v>
      </c>
      <c r="AH1365" s="6" t="str">
        <f t="shared" si="301"/>
        <v>114.3 x 6.5</v>
      </c>
      <c r="AI1365" s="11" cm="1">
        <f t="array" ref="AI1365">_xll.DCEPropSectPipe(AF1365, AG1365, "Area")</f>
        <v>2201.3139723703698</v>
      </c>
      <c r="AJ1365" s="151" cm="1">
        <f t="array" ref="AJ1365">_xll.DCEPropSectPipe(AF1365, AG1365, "Ix")</f>
        <v>3209265.3722516391</v>
      </c>
      <c r="AK1365" s="151" cm="1">
        <f t="array" ref="AK1365">_xll.DCEPropSectPipe(AF1365, AG1365, "W")</f>
        <v>56155.124623825708</v>
      </c>
      <c r="AL1365" s="151" cm="1">
        <f t="array" ref="AL1365">_xll.DCEPropSectPipe(AF1365, AG1365, "Sx")</f>
        <v>37813.500833333332</v>
      </c>
      <c r="AM1365" s="11">
        <f>2*Cal!AG1365</f>
        <v>13.000000000000002</v>
      </c>
      <c r="AN1365" s="11">
        <f t="shared" si="302"/>
        <v>53.9</v>
      </c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B1365" s="5" t="s">
        <v>298</v>
      </c>
      <c r="BC1365" s="3">
        <v>251.56097202782442</v>
      </c>
      <c r="BD1365" s="3">
        <v>0</v>
      </c>
      <c r="BE1365" s="3">
        <v>0.35822247386158707</v>
      </c>
      <c r="BF1365" s="3">
        <v>3.451372383986488</v>
      </c>
      <c r="BG1365" s="3">
        <v>0</v>
      </c>
      <c r="BH1365" s="153">
        <f t="shared" si="303"/>
        <v>3.451372383986488</v>
      </c>
      <c r="BI1365" s="153">
        <f t="shared" si="304"/>
        <v>0.35822247386158707</v>
      </c>
      <c r="BJ1365" s="8">
        <f t="shared" si="305"/>
        <v>0.54417925186691185</v>
      </c>
      <c r="BK1365" s="8">
        <f t="shared" si="306"/>
        <v>0.29267331700371113</v>
      </c>
      <c r="BL1365" s="8">
        <f t="shared" si="307"/>
        <v>0.83685256887062298</v>
      </c>
      <c r="BM1365" s="8">
        <f t="shared" si="308"/>
        <v>2.6656519579440481E-3</v>
      </c>
      <c r="BN1365" s="7" t="str">
        <f t="shared" si="309"/>
        <v>OK</v>
      </c>
      <c r="BO1365" s="9">
        <f t="shared" si="310"/>
        <v>0.29267331700371119</v>
      </c>
      <c r="BP1365" s="7" t="str">
        <f t="shared" si="311"/>
        <v>OK</v>
      </c>
      <c r="BQ1365" s="11">
        <f t="shared" si="312"/>
        <v>8.2923076923076913</v>
      </c>
      <c r="BR1365" s="10" t="str">
        <f t="shared" si="313"/>
        <v>-</v>
      </c>
      <c r="BS1365" s="9" t="str" cm="1">
        <f t="array" ref="BS1365">IF(BQ1365&lt;$K$45,"-",IF(BC1365&lt;0,_xll.Dce_5575_1121_SigmaCr1(AN1365,AG1365,$B$23,$D$23),"-"))</f>
        <v>-</v>
      </c>
      <c r="BT1365" s="10">
        <f t="shared" si="314"/>
        <v>0</v>
      </c>
      <c r="BU1365" s="7" t="str">
        <f t="shared" si="315"/>
        <v>OK</v>
      </c>
    </row>
    <row r="1366" spans="27:73">
      <c r="AA1366" s="6" t="s">
        <v>282</v>
      </c>
      <c r="AB1366" s="5" t="s">
        <v>283</v>
      </c>
      <c r="AC1366" s="5" t="s">
        <v>285</v>
      </c>
      <c r="AD1366" s="4">
        <v>24.06</v>
      </c>
      <c r="AE1366" s="4">
        <v>28</v>
      </c>
      <c r="AF1366" s="5">
        <v>114.3</v>
      </c>
      <c r="AG1366" s="5">
        <v>6.5000000000000009</v>
      </c>
      <c r="AH1366" s="6" t="str">
        <f t="shared" si="301"/>
        <v>114.3 x 6.5</v>
      </c>
      <c r="AI1366" s="11" cm="1">
        <f t="array" ref="AI1366">_xll.DCEPropSectPipe(AF1366, AG1366, "Area")</f>
        <v>2201.3139723703698</v>
      </c>
      <c r="AJ1366" s="151" cm="1">
        <f t="array" ref="AJ1366">_xll.DCEPropSectPipe(AF1366, AG1366, "Ix")</f>
        <v>3209265.3722516391</v>
      </c>
      <c r="AK1366" s="151" cm="1">
        <f t="array" ref="AK1366">_xll.DCEPropSectPipe(AF1366, AG1366, "W")</f>
        <v>56155.124623825708</v>
      </c>
      <c r="AL1366" s="151" cm="1">
        <f t="array" ref="AL1366">_xll.DCEPropSectPipe(AF1366, AG1366, "Sx")</f>
        <v>37813.500833333332</v>
      </c>
      <c r="AM1366" s="11">
        <f>2*Cal!AG1366</f>
        <v>13.000000000000002</v>
      </c>
      <c r="AN1366" s="11">
        <f t="shared" si="302"/>
        <v>53.9</v>
      </c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B1366" s="5" t="s">
        <v>298</v>
      </c>
      <c r="BC1366" s="3">
        <v>251.56097202782442</v>
      </c>
      <c r="BD1366" s="3">
        <v>0</v>
      </c>
      <c r="BE1366" s="3">
        <v>10.064766167289646</v>
      </c>
      <c r="BF1366" s="3">
        <v>1.1713436187346558</v>
      </c>
      <c r="BG1366" s="3">
        <v>0</v>
      </c>
      <c r="BH1366" s="153">
        <f t="shared" si="303"/>
        <v>1.1713436187346558</v>
      </c>
      <c r="BI1366" s="153">
        <f t="shared" si="304"/>
        <v>10.064766167289646</v>
      </c>
      <c r="BJ1366" s="8">
        <f t="shared" si="305"/>
        <v>0.54417925186691185</v>
      </c>
      <c r="BK1366" s="8">
        <f t="shared" si="306"/>
        <v>9.9328899957827371E-2</v>
      </c>
      <c r="BL1366" s="8">
        <f t="shared" si="307"/>
        <v>0.64350815182473919</v>
      </c>
      <c r="BM1366" s="8">
        <f t="shared" si="308"/>
        <v>7.4895255316815026E-2</v>
      </c>
      <c r="BN1366" s="7" t="str">
        <f t="shared" si="309"/>
        <v>OK</v>
      </c>
      <c r="BO1366" s="9">
        <f t="shared" si="310"/>
        <v>9.9328899957827385E-2</v>
      </c>
      <c r="BP1366" s="7" t="str">
        <f t="shared" si="311"/>
        <v>OK</v>
      </c>
      <c r="BQ1366" s="11">
        <f t="shared" si="312"/>
        <v>8.2923076923076913</v>
      </c>
      <c r="BR1366" s="10" t="str">
        <f t="shared" si="313"/>
        <v>-</v>
      </c>
      <c r="BS1366" s="9" t="str" cm="1">
        <f t="array" ref="BS1366">IF(BQ1366&lt;$K$45,"-",IF(BC1366&lt;0,_xll.Dce_5575_1121_SigmaCr1(AN1366,AG1366,$B$23,$D$23),"-"))</f>
        <v>-</v>
      </c>
      <c r="BT1366" s="10">
        <f t="shared" si="314"/>
        <v>0</v>
      </c>
      <c r="BU1366" s="7" t="str">
        <f t="shared" si="315"/>
        <v>OK</v>
      </c>
    </row>
    <row r="1367" spans="27:73">
      <c r="AA1367" s="6" t="s">
        <v>282</v>
      </c>
      <c r="AB1367" s="5" t="s">
        <v>283</v>
      </c>
      <c r="AC1367" s="5" t="s">
        <v>285</v>
      </c>
      <c r="AD1367" s="4">
        <v>24.5</v>
      </c>
      <c r="AE1367" s="4">
        <v>28</v>
      </c>
      <c r="AF1367" s="5">
        <v>114.3</v>
      </c>
      <c r="AG1367" s="5">
        <v>6.5000000000000009</v>
      </c>
      <c r="AH1367" s="6" t="str">
        <f t="shared" si="301"/>
        <v>114.3 x 6.5</v>
      </c>
      <c r="AI1367" s="11" cm="1">
        <f t="array" ref="AI1367">_xll.DCEPropSectPipe(AF1367, AG1367, "Area")</f>
        <v>2201.3139723703698</v>
      </c>
      <c r="AJ1367" s="151" cm="1">
        <f t="array" ref="AJ1367">_xll.DCEPropSectPipe(AF1367, AG1367, "Ix")</f>
        <v>3209265.3722516391</v>
      </c>
      <c r="AK1367" s="151" cm="1">
        <f t="array" ref="AK1367">_xll.DCEPropSectPipe(AF1367, AG1367, "W")</f>
        <v>56155.124623825708</v>
      </c>
      <c r="AL1367" s="151" cm="1">
        <f t="array" ref="AL1367">_xll.DCEPropSectPipe(AF1367, AG1367, "Sx")</f>
        <v>37813.500833333332</v>
      </c>
      <c r="AM1367" s="11">
        <f>2*Cal!AG1367</f>
        <v>13.000000000000002</v>
      </c>
      <c r="AN1367" s="11">
        <f t="shared" si="302"/>
        <v>53.9</v>
      </c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B1367" s="5" t="s">
        <v>298</v>
      </c>
      <c r="BC1367" s="3">
        <v>251.56097202782442</v>
      </c>
      <c r="BD1367" s="3">
        <v>0</v>
      </c>
      <c r="BE1367" s="3">
        <v>19.771309860717704</v>
      </c>
      <c r="BF1367" s="3">
        <v>-5.3552980123919518</v>
      </c>
      <c r="BG1367" s="3">
        <v>0</v>
      </c>
      <c r="BH1367" s="153">
        <f t="shared" si="303"/>
        <v>5.3552980123919518</v>
      </c>
      <c r="BI1367" s="153">
        <f t="shared" si="304"/>
        <v>19.771309860717704</v>
      </c>
      <c r="BJ1367" s="8">
        <f t="shared" si="305"/>
        <v>0.54417925186691185</v>
      </c>
      <c r="BK1367" s="8">
        <f t="shared" si="306"/>
        <v>0.45412452162573425</v>
      </c>
      <c r="BL1367" s="8">
        <f t="shared" si="307"/>
        <v>0.9983037734926461</v>
      </c>
      <c r="BM1367" s="8">
        <f t="shared" si="308"/>
        <v>0.147124858675686</v>
      </c>
      <c r="BN1367" s="7" t="str">
        <f t="shared" si="309"/>
        <v>OK</v>
      </c>
      <c r="BO1367" s="9">
        <f t="shared" si="310"/>
        <v>0.45412452162573436</v>
      </c>
      <c r="BP1367" s="7" t="str">
        <f t="shared" si="311"/>
        <v>OK</v>
      </c>
      <c r="BQ1367" s="11">
        <f t="shared" si="312"/>
        <v>8.2923076923076913</v>
      </c>
      <c r="BR1367" s="10" t="str">
        <f t="shared" si="313"/>
        <v>-</v>
      </c>
      <c r="BS1367" s="9" t="str" cm="1">
        <f t="array" ref="BS1367">IF(BQ1367&lt;$K$45,"-",IF(BC1367&lt;0,_xll.Dce_5575_1121_SigmaCr1(AN1367,AG1367,$B$23,$D$23),"-"))</f>
        <v>-</v>
      </c>
      <c r="BT1367" s="10">
        <f t="shared" si="314"/>
        <v>0</v>
      </c>
      <c r="BU1367" s="7" t="str">
        <f t="shared" si="315"/>
        <v>OK</v>
      </c>
    </row>
    <row r="1368" spans="27:73">
      <c r="AA1368" s="6" t="s">
        <v>282</v>
      </c>
      <c r="AB1368" s="5" t="s">
        <v>283</v>
      </c>
      <c r="AC1368" s="5" t="s">
        <v>285</v>
      </c>
      <c r="AD1368" s="4">
        <v>24.5</v>
      </c>
      <c r="AE1368" s="4">
        <v>28</v>
      </c>
      <c r="AF1368" s="5">
        <v>114.3</v>
      </c>
      <c r="AG1368" s="5">
        <v>6.5000000000000009</v>
      </c>
      <c r="AH1368" s="6" t="str">
        <f t="shared" ref="AH1368:AH1431" si="316">AF1368&amp;" x "&amp;AG1368</f>
        <v>114.3 x 6.5</v>
      </c>
      <c r="AI1368" s="11" cm="1">
        <f t="array" ref="AI1368">_xll.DCEPropSectPipe(AF1368, AG1368, "Area")</f>
        <v>2201.3139723703698</v>
      </c>
      <c r="AJ1368" s="151" cm="1">
        <f t="array" ref="AJ1368">_xll.DCEPropSectPipe(AF1368, AG1368, "Ix")</f>
        <v>3209265.3722516391</v>
      </c>
      <c r="AK1368" s="151" cm="1">
        <f t="array" ref="AK1368">_xll.DCEPropSectPipe(AF1368, AG1368, "W")</f>
        <v>56155.124623825708</v>
      </c>
      <c r="AL1368" s="151" cm="1">
        <f t="array" ref="AL1368">_xll.DCEPropSectPipe(AF1368, AG1368, "Sx")</f>
        <v>37813.500833333332</v>
      </c>
      <c r="AM1368" s="11">
        <f>2*Cal!AG1368</f>
        <v>13.000000000000002</v>
      </c>
      <c r="AN1368" s="11">
        <f t="shared" ref="AN1368:AN1431" si="317">(AF1368-AG1368)/2</f>
        <v>53.9</v>
      </c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B1368" s="5" t="s">
        <v>298</v>
      </c>
      <c r="BC1368" s="3">
        <v>251.56097202782237</v>
      </c>
      <c r="BD1368" s="3">
        <v>0</v>
      </c>
      <c r="BE1368" s="3">
        <v>-17.964479747667973</v>
      </c>
      <c r="BF1368" s="3">
        <v>-5.3552980123919927</v>
      </c>
      <c r="BG1368" s="3">
        <v>0</v>
      </c>
      <c r="BH1368" s="153">
        <f t="shared" ref="BH1368:BH1431" si="318">SQRT(BF1368^2+BG1368^2)</f>
        <v>5.3552980123919927</v>
      </c>
      <c r="BI1368" s="153">
        <f t="shared" ref="BI1368:BI1431" si="319">SQRT(BD1368^2+BE1368^2)</f>
        <v>17.964479747667973</v>
      </c>
      <c r="BJ1368" s="8">
        <f t="shared" ref="BJ1368:BJ1431" si="320">ABS(BC1368*1000)/(AI1368*$K$32)</f>
        <v>0.54417925186690741</v>
      </c>
      <c r="BK1368" s="8">
        <f t="shared" ref="BK1368:BK1431" si="321">BH1368*1000000/(AK1368*$K$32)</f>
        <v>0.45412452162573774</v>
      </c>
      <c r="BL1368" s="8">
        <f t="shared" ref="BL1368:BL1431" si="322">BK1368+BJ1368</f>
        <v>0.99830377349264521</v>
      </c>
      <c r="BM1368" s="8">
        <f t="shared" ref="BM1368:BM1431" si="323">BI1368*1000*AL1368/($AJ$23*AM1368*$E$23*$G$23)</f>
        <v>0.1336796379540395</v>
      </c>
      <c r="BN1368" s="7" t="str">
        <f t="shared" ref="BN1368:BN1431" si="324">IF(MAX(BL1368,BM1368)&lt;=1,"OK","O/S")</f>
        <v>OK</v>
      </c>
      <c r="BO1368" s="9">
        <f t="shared" ref="BO1368:BO1431" si="325">BH1368*1000000/($K$41*AK1368*$D$23*$G$23)</f>
        <v>0.4541245216257378</v>
      </c>
      <c r="BP1368" s="7" t="str">
        <f t="shared" ref="BP1368:BP1431" si="326">IF(BO1368&lt;=1,"OK","O/S")</f>
        <v>OK</v>
      </c>
      <c r="BQ1368" s="11">
        <f t="shared" ref="BQ1368:BQ1431" si="327">AN1368/AG1368</f>
        <v>8.2923076923076913</v>
      </c>
      <c r="BR1368" s="10" t="str">
        <f t="shared" ref="BR1368:BR1431" si="328">IF(BQ1368&lt;$K$45,"-",IF(BD1368&lt;0,BL1368*$K$32,"-"))</f>
        <v>-</v>
      </c>
      <c r="BS1368" s="9" t="str" cm="1">
        <f t="array" ref="BS1368">IF(BQ1368&lt;$K$45,"-",IF(BC1368&lt;0,_xll.Dce_5575_1121_SigmaCr1(AN1368,AG1368,$B$23,$D$23),"-"))</f>
        <v>-</v>
      </c>
      <c r="BT1368" s="10">
        <f t="shared" ref="BT1368:BT1431" si="329">IFERROR(IF(BC1368&lt;0,BR1368/(BS1368*$G$23),0),0)</f>
        <v>0</v>
      </c>
      <c r="BU1368" s="7" t="str">
        <f t="shared" ref="BU1368:BU1431" si="330">IF(BT1368&lt;=1,"OK","O/S")</f>
        <v>OK</v>
      </c>
    </row>
    <row r="1369" spans="27:73">
      <c r="AA1369" s="6" t="s">
        <v>282</v>
      </c>
      <c r="AB1369" s="5" t="s">
        <v>283</v>
      </c>
      <c r="AC1369" s="5" t="s">
        <v>285</v>
      </c>
      <c r="AD1369" s="4">
        <v>24.94</v>
      </c>
      <c r="AE1369" s="4">
        <v>28</v>
      </c>
      <c r="AF1369" s="5">
        <v>114.3</v>
      </c>
      <c r="AG1369" s="5">
        <v>6.5000000000000009</v>
      </c>
      <c r="AH1369" s="6" t="str">
        <f t="shared" si="316"/>
        <v>114.3 x 6.5</v>
      </c>
      <c r="AI1369" s="11" cm="1">
        <f t="array" ref="AI1369">_xll.DCEPropSectPipe(AF1369, AG1369, "Area")</f>
        <v>2201.3139723703698</v>
      </c>
      <c r="AJ1369" s="151" cm="1">
        <f t="array" ref="AJ1369">_xll.DCEPropSectPipe(AF1369, AG1369, "Ix")</f>
        <v>3209265.3722516391</v>
      </c>
      <c r="AK1369" s="151" cm="1">
        <f t="array" ref="AK1369">_xll.DCEPropSectPipe(AF1369, AG1369, "W")</f>
        <v>56155.124623825708</v>
      </c>
      <c r="AL1369" s="151" cm="1">
        <f t="array" ref="AL1369">_xll.DCEPropSectPipe(AF1369, AG1369, "Sx")</f>
        <v>37813.500833333332</v>
      </c>
      <c r="AM1369" s="11">
        <f>2*Cal!AG1369</f>
        <v>13.000000000000002</v>
      </c>
      <c r="AN1369" s="11">
        <f t="shared" si="317"/>
        <v>53.9</v>
      </c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B1369" s="5" t="s">
        <v>298</v>
      </c>
      <c r="BC1369" s="3">
        <v>251.56097202782237</v>
      </c>
      <c r="BD1369" s="3">
        <v>0</v>
      </c>
      <c r="BE1369" s="3">
        <v>-8.2579360542399147</v>
      </c>
      <c r="BF1369" s="3">
        <v>0.38085544427535795</v>
      </c>
      <c r="BG1369" s="3">
        <v>0</v>
      </c>
      <c r="BH1369" s="153">
        <f t="shared" si="318"/>
        <v>0.38085544427535795</v>
      </c>
      <c r="BI1369" s="153">
        <f t="shared" si="319"/>
        <v>8.2579360542399147</v>
      </c>
      <c r="BJ1369" s="8">
        <f t="shared" si="320"/>
        <v>0.54417925186690741</v>
      </c>
      <c r="BK1369" s="8">
        <f t="shared" si="321"/>
        <v>3.2296203878829977E-2</v>
      </c>
      <c r="BL1369" s="8">
        <f t="shared" si="322"/>
        <v>0.57647545574573744</v>
      </c>
      <c r="BM1369" s="8">
        <f t="shared" si="323"/>
        <v>6.1450034595168533E-2</v>
      </c>
      <c r="BN1369" s="7" t="str">
        <f t="shared" si="324"/>
        <v>OK</v>
      </c>
      <c r="BO1369" s="9">
        <f t="shared" si="325"/>
        <v>3.2296203878829984E-2</v>
      </c>
      <c r="BP1369" s="7" t="str">
        <f t="shared" si="326"/>
        <v>OK</v>
      </c>
      <c r="BQ1369" s="11">
        <f t="shared" si="327"/>
        <v>8.2923076923076913</v>
      </c>
      <c r="BR1369" s="10" t="str">
        <f t="shared" si="328"/>
        <v>-</v>
      </c>
      <c r="BS1369" s="9" t="str" cm="1">
        <f t="array" ref="BS1369">IF(BQ1369&lt;$K$45,"-",IF(BC1369&lt;0,_xll.Dce_5575_1121_SigmaCr1(AN1369,AG1369,$B$23,$D$23),"-"))</f>
        <v>-</v>
      </c>
      <c r="BT1369" s="10">
        <f t="shared" si="329"/>
        <v>0</v>
      </c>
      <c r="BU1369" s="7" t="str">
        <f t="shared" si="330"/>
        <v>OK</v>
      </c>
    </row>
    <row r="1370" spans="27:73">
      <c r="AA1370" s="6" t="s">
        <v>282</v>
      </c>
      <c r="AB1370" s="5" t="s">
        <v>283</v>
      </c>
      <c r="AC1370" s="5" t="s">
        <v>285</v>
      </c>
      <c r="AD1370" s="4">
        <v>25.38</v>
      </c>
      <c r="AE1370" s="4">
        <v>28</v>
      </c>
      <c r="AF1370" s="5">
        <v>114.3</v>
      </c>
      <c r="AG1370" s="5">
        <v>6.5000000000000009</v>
      </c>
      <c r="AH1370" s="6" t="str">
        <f t="shared" si="316"/>
        <v>114.3 x 6.5</v>
      </c>
      <c r="AI1370" s="11" cm="1">
        <f t="array" ref="AI1370">_xll.DCEPropSectPipe(AF1370, AG1370, "Area")</f>
        <v>2201.3139723703698</v>
      </c>
      <c r="AJ1370" s="151" cm="1">
        <f t="array" ref="AJ1370">_xll.DCEPropSectPipe(AF1370, AG1370, "Ix")</f>
        <v>3209265.3722516391</v>
      </c>
      <c r="AK1370" s="151" cm="1">
        <f t="array" ref="AK1370">_xll.DCEPropSectPipe(AF1370, AG1370, "W")</f>
        <v>56155.124623825708</v>
      </c>
      <c r="AL1370" s="151" cm="1">
        <f t="array" ref="AL1370">_xll.DCEPropSectPipe(AF1370, AG1370, "Sx")</f>
        <v>37813.500833333332</v>
      </c>
      <c r="AM1370" s="11">
        <f>2*Cal!AG1370</f>
        <v>13.000000000000002</v>
      </c>
      <c r="AN1370" s="11">
        <f t="shared" si="317"/>
        <v>53.9</v>
      </c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B1370" s="5" t="s">
        <v>298</v>
      </c>
      <c r="BC1370" s="3">
        <v>251.56097202782237</v>
      </c>
      <c r="BD1370" s="3">
        <v>0</v>
      </c>
      <c r="BE1370" s="3">
        <v>1.4486076391881433</v>
      </c>
      <c r="BF1370" s="3">
        <v>1.8703960350679327</v>
      </c>
      <c r="BG1370" s="3">
        <v>0</v>
      </c>
      <c r="BH1370" s="153">
        <f t="shared" si="318"/>
        <v>1.8703960350679327</v>
      </c>
      <c r="BI1370" s="153">
        <f t="shared" si="319"/>
        <v>1.4486076391881433</v>
      </c>
      <c r="BJ1370" s="8">
        <f t="shared" si="320"/>
        <v>0.54417925186690741</v>
      </c>
      <c r="BK1370" s="8">
        <f t="shared" si="321"/>
        <v>0.15860792484571976</v>
      </c>
      <c r="BL1370" s="8">
        <f t="shared" si="322"/>
        <v>0.70278717671262714</v>
      </c>
      <c r="BM1370" s="8">
        <f t="shared" si="323"/>
        <v>1.0779568763702445E-2</v>
      </c>
      <c r="BN1370" s="7" t="str">
        <f t="shared" si="324"/>
        <v>OK</v>
      </c>
      <c r="BO1370" s="9">
        <f t="shared" si="325"/>
        <v>0.15860792484571976</v>
      </c>
      <c r="BP1370" s="7" t="str">
        <f t="shared" si="326"/>
        <v>OK</v>
      </c>
      <c r="BQ1370" s="11">
        <f t="shared" si="327"/>
        <v>8.2923076923076913</v>
      </c>
      <c r="BR1370" s="10" t="str">
        <f t="shared" si="328"/>
        <v>-</v>
      </c>
      <c r="BS1370" s="9" t="str" cm="1">
        <f t="array" ref="BS1370">IF(BQ1370&lt;$K$45,"-",IF(BC1370&lt;0,_xll.Dce_5575_1121_SigmaCr1(AN1370,AG1370,$B$23,$D$23),"-"))</f>
        <v>-</v>
      </c>
      <c r="BT1370" s="10">
        <f t="shared" si="329"/>
        <v>0</v>
      </c>
      <c r="BU1370" s="7" t="str">
        <f t="shared" si="330"/>
        <v>OK</v>
      </c>
    </row>
    <row r="1371" spans="27:73">
      <c r="AA1371" s="6" t="s">
        <v>282</v>
      </c>
      <c r="AB1371" s="5" t="s">
        <v>283</v>
      </c>
      <c r="AC1371" s="5" t="s">
        <v>285</v>
      </c>
      <c r="AD1371" s="4">
        <v>25.81</v>
      </c>
      <c r="AE1371" s="4">
        <v>28</v>
      </c>
      <c r="AF1371" s="5">
        <v>114.3</v>
      </c>
      <c r="AG1371" s="5">
        <v>6.5000000000000009</v>
      </c>
      <c r="AH1371" s="6" t="str">
        <f t="shared" si="316"/>
        <v>114.3 x 6.5</v>
      </c>
      <c r="AI1371" s="11" cm="1">
        <f t="array" ref="AI1371">_xll.DCEPropSectPipe(AF1371, AG1371, "Area")</f>
        <v>2201.3139723703698</v>
      </c>
      <c r="AJ1371" s="151" cm="1">
        <f t="array" ref="AJ1371">_xll.DCEPropSectPipe(AF1371, AG1371, "Ix")</f>
        <v>3209265.3722516391</v>
      </c>
      <c r="AK1371" s="151" cm="1">
        <f t="array" ref="AK1371">_xll.DCEPropSectPipe(AF1371, AG1371, "W")</f>
        <v>56155.124623825708</v>
      </c>
      <c r="AL1371" s="151" cm="1">
        <f t="array" ref="AL1371">_xll.DCEPropSectPipe(AF1371, AG1371, "Sx")</f>
        <v>37813.500833333332</v>
      </c>
      <c r="AM1371" s="11">
        <f>2*Cal!AG1371</f>
        <v>13.000000000000002</v>
      </c>
      <c r="AN1371" s="11">
        <f t="shared" si="317"/>
        <v>53.9</v>
      </c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B1371" s="5" t="s">
        <v>298</v>
      </c>
      <c r="BC1371" s="3">
        <v>251.56097202782237</v>
      </c>
      <c r="BD1371" s="3">
        <v>0</v>
      </c>
      <c r="BE1371" s="3">
        <v>11.155151332616201</v>
      </c>
      <c r="BF1371" s="3">
        <v>-0.88667624001426748</v>
      </c>
      <c r="BG1371" s="3">
        <v>0</v>
      </c>
      <c r="BH1371" s="153">
        <f t="shared" si="318"/>
        <v>0.88667624001426748</v>
      </c>
      <c r="BI1371" s="153">
        <f t="shared" si="319"/>
        <v>11.155151332616201</v>
      </c>
      <c r="BJ1371" s="8">
        <f t="shared" si="320"/>
        <v>0.54417925186690741</v>
      </c>
      <c r="BK1371" s="8">
        <f t="shared" si="321"/>
        <v>7.518935872506835E-2</v>
      </c>
      <c r="BL1371" s="8">
        <f t="shared" si="322"/>
        <v>0.61936861059197579</v>
      </c>
      <c r="BM1371" s="8">
        <f t="shared" si="323"/>
        <v>8.3009172122573416E-2</v>
      </c>
      <c r="BN1371" s="7" t="str">
        <f t="shared" si="324"/>
        <v>OK</v>
      </c>
      <c r="BO1371" s="9">
        <f t="shared" si="325"/>
        <v>7.518935872506835E-2</v>
      </c>
      <c r="BP1371" s="7" t="str">
        <f t="shared" si="326"/>
        <v>OK</v>
      </c>
      <c r="BQ1371" s="11">
        <f t="shared" si="327"/>
        <v>8.2923076923076913</v>
      </c>
      <c r="BR1371" s="10" t="str">
        <f t="shared" si="328"/>
        <v>-</v>
      </c>
      <c r="BS1371" s="9" t="str" cm="1">
        <f t="array" ref="BS1371">IF(BQ1371&lt;$K$45,"-",IF(BC1371&lt;0,_xll.Dce_5575_1121_SigmaCr1(AN1371,AG1371,$B$23,$D$23),"-"))</f>
        <v>-</v>
      </c>
      <c r="BT1371" s="10">
        <f t="shared" si="329"/>
        <v>0</v>
      </c>
      <c r="BU1371" s="7" t="str">
        <f t="shared" si="330"/>
        <v>OK</v>
      </c>
    </row>
    <row r="1372" spans="27:73">
      <c r="AA1372" s="6" t="s">
        <v>282</v>
      </c>
      <c r="AB1372" s="5" t="s">
        <v>283</v>
      </c>
      <c r="AC1372" s="5" t="s">
        <v>285</v>
      </c>
      <c r="AD1372" s="4">
        <v>26.25</v>
      </c>
      <c r="AE1372" s="4">
        <v>28</v>
      </c>
      <c r="AF1372" s="5">
        <v>114.3</v>
      </c>
      <c r="AG1372" s="5">
        <v>6.5000000000000009</v>
      </c>
      <c r="AH1372" s="6" t="str">
        <f t="shared" si="316"/>
        <v>114.3 x 6.5</v>
      </c>
      <c r="AI1372" s="11" cm="1">
        <f t="array" ref="AI1372">_xll.DCEPropSectPipe(AF1372, AG1372, "Area")</f>
        <v>2201.3139723703698</v>
      </c>
      <c r="AJ1372" s="151" cm="1">
        <f t="array" ref="AJ1372">_xll.DCEPropSectPipe(AF1372, AG1372, "Ix")</f>
        <v>3209265.3722516391</v>
      </c>
      <c r="AK1372" s="151" cm="1">
        <f t="array" ref="AK1372">_xll.DCEPropSectPipe(AF1372, AG1372, "W")</f>
        <v>56155.124623825708</v>
      </c>
      <c r="AL1372" s="151" cm="1">
        <f t="array" ref="AL1372">_xll.DCEPropSectPipe(AF1372, AG1372, "Sx")</f>
        <v>37813.500833333332</v>
      </c>
      <c r="AM1372" s="11">
        <f>2*Cal!AG1372</f>
        <v>13.000000000000002</v>
      </c>
      <c r="AN1372" s="11">
        <f t="shared" si="317"/>
        <v>53.9</v>
      </c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B1372" s="5" t="s">
        <v>298</v>
      </c>
      <c r="BC1372" s="3">
        <v>251.56097202782237</v>
      </c>
      <c r="BD1372" s="3">
        <v>0</v>
      </c>
      <c r="BE1372" s="3">
        <v>20.861695026044259</v>
      </c>
      <c r="BF1372" s="3">
        <v>-7.8903613809712434</v>
      </c>
      <c r="BG1372" s="3">
        <v>0</v>
      </c>
      <c r="BH1372" s="153">
        <f t="shared" si="318"/>
        <v>7.8903613809712434</v>
      </c>
      <c r="BI1372" s="153">
        <f t="shared" si="319"/>
        <v>20.861695026044259</v>
      </c>
      <c r="BJ1372" s="8">
        <f t="shared" si="320"/>
        <v>0.54417925186690741</v>
      </c>
      <c r="BK1372" s="8">
        <f t="shared" si="321"/>
        <v>0.6690956468335344</v>
      </c>
      <c r="BL1372" s="8">
        <f t="shared" si="322"/>
        <v>1.2132748987004418</v>
      </c>
      <c r="BM1372" s="8">
        <f t="shared" si="323"/>
        <v>0.15523877548144438</v>
      </c>
      <c r="BN1372" s="7" t="str">
        <f t="shared" si="324"/>
        <v>O/S</v>
      </c>
      <c r="BO1372" s="9">
        <f t="shared" si="325"/>
        <v>0.66909564683353451</v>
      </c>
      <c r="BP1372" s="7" t="str">
        <f t="shared" si="326"/>
        <v>OK</v>
      </c>
      <c r="BQ1372" s="11">
        <f t="shared" si="327"/>
        <v>8.2923076923076913</v>
      </c>
      <c r="BR1372" s="10" t="str">
        <f t="shared" si="328"/>
        <v>-</v>
      </c>
      <c r="BS1372" s="9" t="str" cm="1">
        <f t="array" ref="BS1372">IF(BQ1372&lt;$K$45,"-",IF(BC1372&lt;0,_xll.Dce_5575_1121_SigmaCr1(AN1372,AG1372,$B$23,$D$23),"-"))</f>
        <v>-</v>
      </c>
      <c r="BT1372" s="10">
        <f t="shared" si="329"/>
        <v>0</v>
      </c>
      <c r="BU1372" s="7" t="str">
        <f t="shared" si="330"/>
        <v>OK</v>
      </c>
    </row>
    <row r="1373" spans="27:73">
      <c r="AA1373" s="6" t="s">
        <v>282</v>
      </c>
      <c r="AB1373" s="5" t="s">
        <v>283</v>
      </c>
      <c r="AC1373" s="5" t="s">
        <v>285</v>
      </c>
      <c r="AD1373" s="4">
        <v>26.25</v>
      </c>
      <c r="AE1373" s="4">
        <v>28</v>
      </c>
      <c r="AF1373" s="5">
        <v>114.3</v>
      </c>
      <c r="AG1373" s="5">
        <v>6.5000000000000009</v>
      </c>
      <c r="AH1373" s="6" t="str">
        <f t="shared" si="316"/>
        <v>114.3 x 6.5</v>
      </c>
      <c r="AI1373" s="11" cm="1">
        <f t="array" ref="AI1373">_xll.DCEPropSectPipe(AF1373, AG1373, "Area")</f>
        <v>2201.3139723703698</v>
      </c>
      <c r="AJ1373" s="151" cm="1">
        <f t="array" ref="AJ1373">_xll.DCEPropSectPipe(AF1373, AG1373, "Ix")</f>
        <v>3209265.3722516391</v>
      </c>
      <c r="AK1373" s="151" cm="1">
        <f t="array" ref="AK1373">_xll.DCEPropSectPipe(AF1373, AG1373, "W")</f>
        <v>56155.124623825708</v>
      </c>
      <c r="AL1373" s="151" cm="1">
        <f t="array" ref="AL1373">_xll.DCEPropSectPipe(AF1373, AG1373, "Sx")</f>
        <v>37813.500833333332</v>
      </c>
      <c r="AM1373" s="11">
        <f>2*Cal!AG1373</f>
        <v>13.000000000000002</v>
      </c>
      <c r="AN1373" s="11">
        <f t="shared" si="317"/>
        <v>53.9</v>
      </c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B1373" s="5" t="s">
        <v>298</v>
      </c>
      <c r="BC1373" s="3">
        <v>1627.5294599991275</v>
      </c>
      <c r="BD1373" s="3">
        <v>0</v>
      </c>
      <c r="BE1373" s="3">
        <v>-21.869722153507325</v>
      </c>
      <c r="BF1373" s="3">
        <v>-7.8903613809714228</v>
      </c>
      <c r="BG1373" s="3">
        <v>0</v>
      </c>
      <c r="BH1373" s="153">
        <f t="shared" si="318"/>
        <v>7.8903613809714228</v>
      </c>
      <c r="BI1373" s="153">
        <f t="shared" si="319"/>
        <v>21.869722153507325</v>
      </c>
      <c r="BJ1373" s="8">
        <f t="shared" si="320"/>
        <v>3.5206882720890551</v>
      </c>
      <c r="BK1373" s="8">
        <f t="shared" si="321"/>
        <v>0.6690956468335495</v>
      </c>
      <c r="BL1373" s="8">
        <f t="shared" si="322"/>
        <v>4.1897839189226049</v>
      </c>
      <c r="BM1373" s="8">
        <f t="shared" si="323"/>
        <v>0.1627398388765369</v>
      </c>
      <c r="BN1373" s="7" t="str">
        <f t="shared" si="324"/>
        <v>O/S</v>
      </c>
      <c r="BO1373" s="9">
        <f t="shared" si="325"/>
        <v>0.66909564683354961</v>
      </c>
      <c r="BP1373" s="7" t="str">
        <f t="shared" si="326"/>
        <v>OK</v>
      </c>
      <c r="BQ1373" s="11">
        <f t="shared" si="327"/>
        <v>8.2923076923076913</v>
      </c>
      <c r="BR1373" s="10" t="str">
        <f t="shared" si="328"/>
        <v>-</v>
      </c>
      <c r="BS1373" s="9" t="str" cm="1">
        <f t="array" ref="BS1373">IF(BQ1373&lt;$K$45,"-",IF(BC1373&lt;0,_xll.Dce_5575_1121_SigmaCr1(AN1373,AG1373,$B$23,$D$23),"-"))</f>
        <v>-</v>
      </c>
      <c r="BT1373" s="10">
        <f t="shared" si="329"/>
        <v>0</v>
      </c>
      <c r="BU1373" s="7" t="str">
        <f t="shared" si="330"/>
        <v>OK</v>
      </c>
    </row>
    <row r="1374" spans="27:73">
      <c r="AA1374" s="6" t="s">
        <v>282</v>
      </c>
      <c r="AB1374" s="5" t="s">
        <v>283</v>
      </c>
      <c r="AC1374" s="5" t="s">
        <v>285</v>
      </c>
      <c r="AD1374" s="4">
        <v>26.75</v>
      </c>
      <c r="AE1374" s="4">
        <v>28</v>
      </c>
      <c r="AF1374" s="5">
        <v>114.3</v>
      </c>
      <c r="AG1374" s="5">
        <v>6.5000000000000009</v>
      </c>
      <c r="AH1374" s="6" t="str">
        <f t="shared" si="316"/>
        <v>114.3 x 6.5</v>
      </c>
      <c r="AI1374" s="11" cm="1">
        <f t="array" ref="AI1374">_xll.DCEPropSectPipe(AF1374, AG1374, "Area")</f>
        <v>2201.3139723703698</v>
      </c>
      <c r="AJ1374" s="151" cm="1">
        <f t="array" ref="AJ1374">_xll.DCEPropSectPipe(AF1374, AG1374, "Ix")</f>
        <v>3209265.3722516391</v>
      </c>
      <c r="AK1374" s="151" cm="1">
        <f t="array" ref="AK1374">_xll.DCEPropSectPipe(AF1374, AG1374, "W")</f>
        <v>56155.124623825708</v>
      </c>
      <c r="AL1374" s="151" cm="1">
        <f t="array" ref="AL1374">_xll.DCEPropSectPipe(AF1374, AG1374, "Sx")</f>
        <v>37813.500833333332</v>
      </c>
      <c r="AM1374" s="11">
        <f>2*Cal!AG1374</f>
        <v>13.000000000000002</v>
      </c>
      <c r="AN1374" s="11">
        <f t="shared" si="317"/>
        <v>53.9</v>
      </c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B1374" s="5" t="s">
        <v>298</v>
      </c>
      <c r="BC1374" s="3">
        <v>1627.5294599991275</v>
      </c>
      <c r="BD1374" s="3">
        <v>0</v>
      </c>
      <c r="BE1374" s="3">
        <v>-10.80611120846474</v>
      </c>
      <c r="BF1374" s="3">
        <v>0.25681307061362108</v>
      </c>
      <c r="BG1374" s="3">
        <v>0</v>
      </c>
      <c r="BH1374" s="153">
        <f t="shared" si="318"/>
        <v>0.25681307061362108</v>
      </c>
      <c r="BI1374" s="153">
        <f t="shared" si="319"/>
        <v>10.80611120846474</v>
      </c>
      <c r="BJ1374" s="8">
        <f t="shared" si="320"/>
        <v>3.5206882720890551</v>
      </c>
      <c r="BK1374" s="8">
        <f t="shared" si="321"/>
        <v>2.1777520610390046E-2</v>
      </c>
      <c r="BL1374" s="8">
        <f t="shared" si="322"/>
        <v>3.5424657926994452</v>
      </c>
      <c r="BM1374" s="8">
        <f t="shared" si="323"/>
        <v>8.0411849067111282E-2</v>
      </c>
      <c r="BN1374" s="7" t="str">
        <f t="shared" si="324"/>
        <v>O/S</v>
      </c>
      <c r="BO1374" s="9">
        <f t="shared" si="325"/>
        <v>2.1777520610390049E-2</v>
      </c>
      <c r="BP1374" s="7" t="str">
        <f t="shared" si="326"/>
        <v>OK</v>
      </c>
      <c r="BQ1374" s="11">
        <f t="shared" si="327"/>
        <v>8.2923076923076913</v>
      </c>
      <c r="BR1374" s="10" t="str">
        <f t="shared" si="328"/>
        <v>-</v>
      </c>
      <c r="BS1374" s="9" t="str" cm="1">
        <f t="array" ref="BS1374">IF(BQ1374&lt;$K$45,"-",IF(BC1374&lt;0,_xll.Dce_5575_1121_SigmaCr1(AN1374,AG1374,$B$23,$D$23),"-"))</f>
        <v>-</v>
      </c>
      <c r="BT1374" s="10">
        <f t="shared" si="329"/>
        <v>0</v>
      </c>
      <c r="BU1374" s="7" t="str">
        <f t="shared" si="330"/>
        <v>OK</v>
      </c>
    </row>
    <row r="1375" spans="27:73">
      <c r="AA1375" s="6" t="s">
        <v>282</v>
      </c>
      <c r="AB1375" s="5" t="s">
        <v>283</v>
      </c>
      <c r="AC1375" s="5" t="s">
        <v>285</v>
      </c>
      <c r="AD1375" s="4">
        <v>27.25</v>
      </c>
      <c r="AE1375" s="4">
        <v>28</v>
      </c>
      <c r="AF1375" s="5">
        <v>114.3</v>
      </c>
      <c r="AG1375" s="5">
        <v>6.5000000000000009</v>
      </c>
      <c r="AH1375" s="6" t="str">
        <f t="shared" si="316"/>
        <v>114.3 x 6.5</v>
      </c>
      <c r="AI1375" s="11" cm="1">
        <f t="array" ref="AI1375">_xll.DCEPropSectPipe(AF1375, AG1375, "Area")</f>
        <v>2201.3139723703698</v>
      </c>
      <c r="AJ1375" s="151" cm="1">
        <f t="array" ref="AJ1375">_xll.DCEPropSectPipe(AF1375, AG1375, "Ix")</f>
        <v>3209265.3722516391</v>
      </c>
      <c r="AK1375" s="151" cm="1">
        <f t="array" ref="AK1375">_xll.DCEPropSectPipe(AF1375, AG1375, "W")</f>
        <v>56155.124623825708</v>
      </c>
      <c r="AL1375" s="151" cm="1">
        <f t="array" ref="AL1375">_xll.DCEPropSectPipe(AF1375, AG1375, "Sx")</f>
        <v>37813.500833333332</v>
      </c>
      <c r="AM1375" s="11">
        <f>2*Cal!AG1375</f>
        <v>13.000000000000002</v>
      </c>
      <c r="AN1375" s="11">
        <f t="shared" si="317"/>
        <v>53.9</v>
      </c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B1375" s="5" t="s">
        <v>298</v>
      </c>
      <c r="BC1375" s="3">
        <v>1627.5294599991275</v>
      </c>
      <c r="BD1375" s="3">
        <v>0</v>
      </c>
      <c r="BE1375" s="3">
        <v>0.25749973657777475</v>
      </c>
      <c r="BF1375" s="3">
        <v>2.886933530937426</v>
      </c>
      <c r="BG1375" s="3">
        <v>0</v>
      </c>
      <c r="BH1375" s="153">
        <f t="shared" si="318"/>
        <v>2.886933530937426</v>
      </c>
      <c r="BI1375" s="153">
        <f t="shared" si="319"/>
        <v>0.25749973657777475</v>
      </c>
      <c r="BJ1375" s="8">
        <f t="shared" si="320"/>
        <v>3.5206882720890551</v>
      </c>
      <c r="BK1375" s="8">
        <f t="shared" si="321"/>
        <v>0.24480940288823966</v>
      </c>
      <c r="BL1375" s="8">
        <f t="shared" si="322"/>
        <v>3.7654976749772948</v>
      </c>
      <c r="BM1375" s="8">
        <f t="shared" si="323"/>
        <v>1.9161407423137849E-3</v>
      </c>
      <c r="BN1375" s="7" t="str">
        <f t="shared" si="324"/>
        <v>O/S</v>
      </c>
      <c r="BO1375" s="9">
        <f t="shared" si="325"/>
        <v>0.24480940288823969</v>
      </c>
      <c r="BP1375" s="7" t="str">
        <f t="shared" si="326"/>
        <v>OK</v>
      </c>
      <c r="BQ1375" s="11">
        <f t="shared" si="327"/>
        <v>8.2923076923076913</v>
      </c>
      <c r="BR1375" s="10" t="str">
        <f t="shared" si="328"/>
        <v>-</v>
      </c>
      <c r="BS1375" s="9" t="str" cm="1">
        <f t="array" ref="BS1375">IF(BQ1375&lt;$K$45,"-",IF(BC1375&lt;0,_xll.Dce_5575_1121_SigmaCr1(AN1375,AG1375,$B$23,$D$23),"-"))</f>
        <v>-</v>
      </c>
      <c r="BT1375" s="10">
        <f t="shared" si="329"/>
        <v>0</v>
      </c>
      <c r="BU1375" s="7" t="str">
        <f t="shared" si="330"/>
        <v>OK</v>
      </c>
    </row>
    <row r="1376" spans="27:73">
      <c r="AA1376" s="6" t="s">
        <v>282</v>
      </c>
      <c r="AB1376" s="5" t="s">
        <v>283</v>
      </c>
      <c r="AC1376" s="5" t="s">
        <v>285</v>
      </c>
      <c r="AD1376" s="4">
        <v>27.75</v>
      </c>
      <c r="AE1376" s="4">
        <v>28</v>
      </c>
      <c r="AF1376" s="5">
        <v>114.3</v>
      </c>
      <c r="AG1376" s="5">
        <v>6.5000000000000009</v>
      </c>
      <c r="AH1376" s="6" t="str">
        <f t="shared" si="316"/>
        <v>114.3 x 6.5</v>
      </c>
      <c r="AI1376" s="11" cm="1">
        <f t="array" ref="AI1376">_xll.DCEPropSectPipe(AF1376, AG1376, "Area")</f>
        <v>2201.3139723703698</v>
      </c>
      <c r="AJ1376" s="151" cm="1">
        <f t="array" ref="AJ1376">_xll.DCEPropSectPipe(AF1376, AG1376, "Ix")</f>
        <v>3209265.3722516391</v>
      </c>
      <c r="AK1376" s="151" cm="1">
        <f t="array" ref="AK1376">_xll.DCEPropSectPipe(AF1376, AG1376, "W")</f>
        <v>56155.124623825708</v>
      </c>
      <c r="AL1376" s="151" cm="1">
        <f t="array" ref="AL1376">_xll.DCEPropSectPipe(AF1376, AG1376, "Sx")</f>
        <v>37813.500833333332</v>
      </c>
      <c r="AM1376" s="11">
        <f>2*Cal!AG1376</f>
        <v>13.000000000000002</v>
      </c>
      <c r="AN1376" s="11">
        <f t="shared" si="317"/>
        <v>53.9</v>
      </c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B1376" s="5" t="s">
        <v>298</v>
      </c>
      <c r="BC1376" s="3">
        <v>1627.5294599991275</v>
      </c>
      <c r="BD1376" s="3">
        <v>0</v>
      </c>
      <c r="BE1376" s="3">
        <v>11.321110681620357</v>
      </c>
      <c r="BF1376" s="3">
        <v>2.2159616087770286E-14</v>
      </c>
      <c r="BG1376" s="3">
        <v>0</v>
      </c>
      <c r="BH1376" s="153">
        <f t="shared" si="318"/>
        <v>2.2159616087770286E-14</v>
      </c>
      <c r="BI1376" s="153">
        <f t="shared" si="319"/>
        <v>11.321110681620357</v>
      </c>
      <c r="BJ1376" s="8">
        <f t="shared" si="320"/>
        <v>3.5206882720890551</v>
      </c>
      <c r="BK1376" s="8">
        <f t="shared" si="321"/>
        <v>1.8791157900050929E-15</v>
      </c>
      <c r="BL1376" s="8">
        <f t="shared" si="322"/>
        <v>3.5206882720890569</v>
      </c>
      <c r="BM1376" s="8">
        <f t="shared" si="323"/>
        <v>8.4244130551739363E-2</v>
      </c>
      <c r="BN1376" s="7" t="str">
        <f t="shared" si="324"/>
        <v>O/S</v>
      </c>
      <c r="BO1376" s="9">
        <f t="shared" si="325"/>
        <v>1.8791157900050933E-15</v>
      </c>
      <c r="BP1376" s="7" t="str">
        <f t="shared" si="326"/>
        <v>OK</v>
      </c>
      <c r="BQ1376" s="11">
        <f t="shared" si="327"/>
        <v>8.2923076923076913</v>
      </c>
      <c r="BR1376" s="10" t="str">
        <f t="shared" si="328"/>
        <v>-</v>
      </c>
      <c r="BS1376" s="9" t="str" cm="1">
        <f t="array" ref="BS1376">IF(BQ1376&lt;$K$45,"-",IF(BC1376&lt;0,_xll.Dce_5575_1121_SigmaCr1(AN1376,AG1376,$B$23,$D$23),"-"))</f>
        <v>-</v>
      </c>
      <c r="BT1376" s="10">
        <f t="shared" si="329"/>
        <v>0</v>
      </c>
      <c r="BU1376" s="7" t="str">
        <f t="shared" si="330"/>
        <v>OK</v>
      </c>
    </row>
    <row r="1377" spans="27:73">
      <c r="AA1377" s="6" t="s">
        <v>282</v>
      </c>
      <c r="AB1377" s="5" t="s">
        <v>283</v>
      </c>
      <c r="AC1377" s="5" t="s">
        <v>285</v>
      </c>
      <c r="AD1377" s="4">
        <v>0.25</v>
      </c>
      <c r="AE1377" s="4">
        <v>28</v>
      </c>
      <c r="AF1377" s="5">
        <v>114.3</v>
      </c>
      <c r="AG1377" s="5">
        <v>6.5000000000000009</v>
      </c>
      <c r="AH1377" s="6" t="str">
        <f t="shared" si="316"/>
        <v>114.3 x 6.5</v>
      </c>
      <c r="AI1377" s="11" cm="1">
        <f t="array" ref="AI1377">_xll.DCEPropSectPipe(AF1377, AG1377, "Area")</f>
        <v>2201.3139723703698</v>
      </c>
      <c r="AJ1377" s="151" cm="1">
        <f t="array" ref="AJ1377">_xll.DCEPropSectPipe(AF1377, AG1377, "Ix")</f>
        <v>3209265.3722516391</v>
      </c>
      <c r="AK1377" s="151" cm="1">
        <f t="array" ref="AK1377">_xll.DCEPropSectPipe(AF1377, AG1377, "W")</f>
        <v>56155.124623825708</v>
      </c>
      <c r="AL1377" s="151" cm="1">
        <f t="array" ref="AL1377">_xll.DCEPropSectPipe(AF1377, AG1377, "Sx")</f>
        <v>37813.500833333332</v>
      </c>
      <c r="AM1377" s="11">
        <f>2*Cal!AG1377</f>
        <v>13.000000000000002</v>
      </c>
      <c r="AN1377" s="11">
        <f t="shared" si="317"/>
        <v>53.9</v>
      </c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B1377" s="5" t="s">
        <v>299</v>
      </c>
      <c r="BC1377" s="3">
        <v>1627.5294599991535</v>
      </c>
      <c r="BD1377" s="3">
        <v>0</v>
      </c>
      <c r="BE1377" s="3">
        <v>-11.321110681620299</v>
      </c>
      <c r="BF1377" s="3">
        <v>5.9163767218706185E-16</v>
      </c>
      <c r="BG1377" s="3">
        <v>0</v>
      </c>
      <c r="BH1377" s="153">
        <f t="shared" si="318"/>
        <v>5.9163767218706185E-16</v>
      </c>
      <c r="BI1377" s="153">
        <f t="shared" si="319"/>
        <v>11.321110681620299</v>
      </c>
      <c r="BJ1377" s="8">
        <f t="shared" si="320"/>
        <v>3.5206882720891111</v>
      </c>
      <c r="BK1377" s="8">
        <f t="shared" si="321"/>
        <v>5.017034985466801E-17</v>
      </c>
      <c r="BL1377" s="8">
        <f t="shared" si="322"/>
        <v>3.5206882720891111</v>
      </c>
      <c r="BM1377" s="8">
        <f t="shared" si="323"/>
        <v>8.4244130551738933E-2</v>
      </c>
      <c r="BN1377" s="7" t="str">
        <f t="shared" si="324"/>
        <v>O/S</v>
      </c>
      <c r="BO1377" s="9">
        <f t="shared" si="325"/>
        <v>5.0170349854668016E-17</v>
      </c>
      <c r="BP1377" s="7" t="str">
        <f t="shared" si="326"/>
        <v>OK</v>
      </c>
      <c r="BQ1377" s="11">
        <f t="shared" si="327"/>
        <v>8.2923076923076913</v>
      </c>
      <c r="BR1377" s="10" t="str">
        <f t="shared" si="328"/>
        <v>-</v>
      </c>
      <c r="BS1377" s="9" t="str" cm="1">
        <f t="array" ref="BS1377">IF(BQ1377&lt;$K$45,"-",IF(BC1377&lt;0,_xll.Dce_5575_1121_SigmaCr1(AN1377,AG1377,$B$23,$D$23),"-"))</f>
        <v>-</v>
      </c>
      <c r="BT1377" s="10">
        <f t="shared" si="329"/>
        <v>0</v>
      </c>
      <c r="BU1377" s="7" t="str">
        <f t="shared" si="330"/>
        <v>OK</v>
      </c>
    </row>
    <row r="1378" spans="27:73">
      <c r="AA1378" s="6" t="s">
        <v>282</v>
      </c>
      <c r="AB1378" s="5" t="s">
        <v>283</v>
      </c>
      <c r="AC1378" s="5" t="s">
        <v>285</v>
      </c>
      <c r="AD1378" s="4">
        <v>0.75</v>
      </c>
      <c r="AE1378" s="4">
        <v>28</v>
      </c>
      <c r="AF1378" s="5">
        <v>114.3</v>
      </c>
      <c r="AG1378" s="5">
        <v>6.5000000000000009</v>
      </c>
      <c r="AH1378" s="6" t="str">
        <f t="shared" si="316"/>
        <v>114.3 x 6.5</v>
      </c>
      <c r="AI1378" s="11" cm="1">
        <f t="array" ref="AI1378">_xll.DCEPropSectPipe(AF1378, AG1378, "Area")</f>
        <v>2201.3139723703698</v>
      </c>
      <c r="AJ1378" s="151" cm="1">
        <f t="array" ref="AJ1378">_xll.DCEPropSectPipe(AF1378, AG1378, "Ix")</f>
        <v>3209265.3722516391</v>
      </c>
      <c r="AK1378" s="151" cm="1">
        <f t="array" ref="AK1378">_xll.DCEPropSectPipe(AF1378, AG1378, "W")</f>
        <v>56155.124623825708</v>
      </c>
      <c r="AL1378" s="151" cm="1">
        <f t="array" ref="AL1378">_xll.DCEPropSectPipe(AF1378, AG1378, "Sx")</f>
        <v>37813.500833333332</v>
      </c>
      <c r="AM1378" s="11">
        <f>2*Cal!AG1378</f>
        <v>13.000000000000002</v>
      </c>
      <c r="AN1378" s="11">
        <f t="shared" si="317"/>
        <v>53.9</v>
      </c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B1378" s="5" t="s">
        <v>299</v>
      </c>
      <c r="BC1378" s="3">
        <v>1627.5294599991535</v>
      </c>
      <c r="BD1378" s="3">
        <v>0</v>
      </c>
      <c r="BE1378" s="3">
        <v>-0.25749973657772762</v>
      </c>
      <c r="BF1378" s="3">
        <v>2.8869335309373754</v>
      </c>
      <c r="BG1378" s="3">
        <v>0</v>
      </c>
      <c r="BH1378" s="153">
        <f t="shared" si="318"/>
        <v>2.8869335309373754</v>
      </c>
      <c r="BI1378" s="153">
        <f t="shared" si="319"/>
        <v>0.25749973657772762</v>
      </c>
      <c r="BJ1378" s="8">
        <f t="shared" si="320"/>
        <v>3.5206882720891111</v>
      </c>
      <c r="BK1378" s="8">
        <f t="shared" si="321"/>
        <v>0.24480940288823538</v>
      </c>
      <c r="BL1378" s="8">
        <f t="shared" si="322"/>
        <v>3.7654976749773463</v>
      </c>
      <c r="BM1378" s="8">
        <f t="shared" si="323"/>
        <v>1.9161407423134344E-3</v>
      </c>
      <c r="BN1378" s="7" t="str">
        <f t="shared" si="324"/>
        <v>O/S</v>
      </c>
      <c r="BO1378" s="9">
        <f t="shared" si="325"/>
        <v>0.24480940288823544</v>
      </c>
      <c r="BP1378" s="7" t="str">
        <f t="shared" si="326"/>
        <v>OK</v>
      </c>
      <c r="BQ1378" s="11">
        <f t="shared" si="327"/>
        <v>8.2923076923076913</v>
      </c>
      <c r="BR1378" s="10" t="str">
        <f t="shared" si="328"/>
        <v>-</v>
      </c>
      <c r="BS1378" s="9" t="str" cm="1">
        <f t="array" ref="BS1378">IF(BQ1378&lt;$K$45,"-",IF(BC1378&lt;0,_xll.Dce_5575_1121_SigmaCr1(AN1378,AG1378,$B$23,$D$23),"-"))</f>
        <v>-</v>
      </c>
      <c r="BT1378" s="10">
        <f t="shared" si="329"/>
        <v>0</v>
      </c>
      <c r="BU1378" s="7" t="str">
        <f t="shared" si="330"/>
        <v>OK</v>
      </c>
    </row>
    <row r="1379" spans="27:73">
      <c r="AA1379" s="6" t="s">
        <v>282</v>
      </c>
      <c r="AB1379" s="5" t="s">
        <v>283</v>
      </c>
      <c r="AC1379" s="5" t="s">
        <v>285</v>
      </c>
      <c r="AD1379" s="4">
        <v>1.25</v>
      </c>
      <c r="AE1379" s="4">
        <v>28</v>
      </c>
      <c r="AF1379" s="5">
        <v>114.3</v>
      </c>
      <c r="AG1379" s="5">
        <v>6.5000000000000009</v>
      </c>
      <c r="AH1379" s="6" t="str">
        <f t="shared" si="316"/>
        <v>114.3 x 6.5</v>
      </c>
      <c r="AI1379" s="11" cm="1">
        <f t="array" ref="AI1379">_xll.DCEPropSectPipe(AF1379, AG1379, "Area")</f>
        <v>2201.3139723703698</v>
      </c>
      <c r="AJ1379" s="151" cm="1">
        <f t="array" ref="AJ1379">_xll.DCEPropSectPipe(AF1379, AG1379, "Ix")</f>
        <v>3209265.3722516391</v>
      </c>
      <c r="AK1379" s="151" cm="1">
        <f t="array" ref="AK1379">_xll.DCEPropSectPipe(AF1379, AG1379, "W")</f>
        <v>56155.124623825708</v>
      </c>
      <c r="AL1379" s="151" cm="1">
        <f t="array" ref="AL1379">_xll.DCEPropSectPipe(AF1379, AG1379, "Sx")</f>
        <v>37813.500833333332</v>
      </c>
      <c r="AM1379" s="11">
        <f>2*Cal!AG1379</f>
        <v>13.000000000000002</v>
      </c>
      <c r="AN1379" s="11">
        <f t="shared" si="317"/>
        <v>53.9</v>
      </c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B1379" s="5" t="s">
        <v>299</v>
      </c>
      <c r="BC1379" s="3">
        <v>1627.5294599991535</v>
      </c>
      <c r="BD1379" s="3">
        <v>0</v>
      </c>
      <c r="BE1379" s="3">
        <v>10.806111208464843</v>
      </c>
      <c r="BF1379" s="3">
        <v>0.25681307061352143</v>
      </c>
      <c r="BG1379" s="3">
        <v>0</v>
      </c>
      <c r="BH1379" s="153">
        <f t="shared" si="318"/>
        <v>0.25681307061352143</v>
      </c>
      <c r="BI1379" s="153">
        <f t="shared" si="319"/>
        <v>10.806111208464843</v>
      </c>
      <c r="BJ1379" s="8">
        <f t="shared" si="320"/>
        <v>3.5206882720891111</v>
      </c>
      <c r="BK1379" s="8">
        <f t="shared" si="321"/>
        <v>2.1777520610381598E-2</v>
      </c>
      <c r="BL1379" s="8">
        <f t="shared" si="322"/>
        <v>3.5424657926994927</v>
      </c>
      <c r="BM1379" s="8">
        <f t="shared" si="323"/>
        <v>8.0411849067112059E-2</v>
      </c>
      <c r="BN1379" s="7" t="str">
        <f t="shared" si="324"/>
        <v>O/S</v>
      </c>
      <c r="BO1379" s="9">
        <f t="shared" si="325"/>
        <v>2.1777520610381601E-2</v>
      </c>
      <c r="BP1379" s="7" t="str">
        <f t="shared" si="326"/>
        <v>OK</v>
      </c>
      <c r="BQ1379" s="11">
        <f t="shared" si="327"/>
        <v>8.2923076923076913</v>
      </c>
      <c r="BR1379" s="10" t="str">
        <f t="shared" si="328"/>
        <v>-</v>
      </c>
      <c r="BS1379" s="9" t="str" cm="1">
        <f t="array" ref="BS1379">IF(BQ1379&lt;$K$45,"-",IF(BC1379&lt;0,_xll.Dce_5575_1121_SigmaCr1(AN1379,AG1379,$B$23,$D$23),"-"))</f>
        <v>-</v>
      </c>
      <c r="BT1379" s="10">
        <f t="shared" si="329"/>
        <v>0</v>
      </c>
      <c r="BU1379" s="7" t="str">
        <f t="shared" si="330"/>
        <v>OK</v>
      </c>
    </row>
    <row r="1380" spans="27:73">
      <c r="AA1380" s="6" t="s">
        <v>282</v>
      </c>
      <c r="AB1380" s="5" t="s">
        <v>283</v>
      </c>
      <c r="AC1380" s="5" t="s">
        <v>285</v>
      </c>
      <c r="AD1380" s="4">
        <v>1.75</v>
      </c>
      <c r="AE1380" s="4">
        <v>28</v>
      </c>
      <c r="AF1380" s="5">
        <v>114.3</v>
      </c>
      <c r="AG1380" s="5">
        <v>6.5000000000000009</v>
      </c>
      <c r="AH1380" s="6" t="str">
        <f t="shared" si="316"/>
        <v>114.3 x 6.5</v>
      </c>
      <c r="AI1380" s="11" cm="1">
        <f t="array" ref="AI1380">_xll.DCEPropSectPipe(AF1380, AG1380, "Area")</f>
        <v>2201.3139723703698</v>
      </c>
      <c r="AJ1380" s="151" cm="1">
        <f t="array" ref="AJ1380">_xll.DCEPropSectPipe(AF1380, AG1380, "Ix")</f>
        <v>3209265.3722516391</v>
      </c>
      <c r="AK1380" s="151" cm="1">
        <f t="array" ref="AK1380">_xll.DCEPropSectPipe(AF1380, AG1380, "W")</f>
        <v>56155.124623825708</v>
      </c>
      <c r="AL1380" s="151" cm="1">
        <f t="array" ref="AL1380">_xll.DCEPropSectPipe(AF1380, AG1380, "Sx")</f>
        <v>37813.500833333332</v>
      </c>
      <c r="AM1380" s="11">
        <f>2*Cal!AG1380</f>
        <v>13.000000000000002</v>
      </c>
      <c r="AN1380" s="11">
        <f t="shared" si="317"/>
        <v>53.9</v>
      </c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B1380" s="5" t="s">
        <v>299</v>
      </c>
      <c r="BC1380" s="3">
        <v>1627.5294599991535</v>
      </c>
      <c r="BD1380" s="3">
        <v>0</v>
      </c>
      <c r="BE1380" s="3">
        <v>21.869722153507418</v>
      </c>
      <c r="BF1380" s="3">
        <v>-7.8903613809715631</v>
      </c>
      <c r="BG1380" s="3">
        <v>0</v>
      </c>
      <c r="BH1380" s="153">
        <f t="shared" si="318"/>
        <v>7.8903613809715631</v>
      </c>
      <c r="BI1380" s="153">
        <f t="shared" si="319"/>
        <v>21.869722153507418</v>
      </c>
      <c r="BJ1380" s="8">
        <f t="shared" si="320"/>
        <v>3.5206882720891111</v>
      </c>
      <c r="BK1380" s="8">
        <f t="shared" si="321"/>
        <v>0.66909564683356149</v>
      </c>
      <c r="BL1380" s="8">
        <f t="shared" si="322"/>
        <v>4.1897839189226724</v>
      </c>
      <c r="BM1380" s="8">
        <f t="shared" si="323"/>
        <v>0.16273983887653756</v>
      </c>
      <c r="BN1380" s="7" t="str">
        <f t="shared" si="324"/>
        <v>O/S</v>
      </c>
      <c r="BO1380" s="9">
        <f t="shared" si="325"/>
        <v>0.6690956468335616</v>
      </c>
      <c r="BP1380" s="7" t="str">
        <f t="shared" si="326"/>
        <v>OK</v>
      </c>
      <c r="BQ1380" s="11">
        <f t="shared" si="327"/>
        <v>8.2923076923076913</v>
      </c>
      <c r="BR1380" s="10" t="str">
        <f t="shared" si="328"/>
        <v>-</v>
      </c>
      <c r="BS1380" s="9" t="str" cm="1">
        <f t="array" ref="BS1380">IF(BQ1380&lt;$K$45,"-",IF(BC1380&lt;0,_xll.Dce_5575_1121_SigmaCr1(AN1380,AG1380,$B$23,$D$23),"-"))</f>
        <v>-</v>
      </c>
      <c r="BT1380" s="10">
        <f t="shared" si="329"/>
        <v>0</v>
      </c>
      <c r="BU1380" s="7" t="str">
        <f t="shared" si="330"/>
        <v>OK</v>
      </c>
    </row>
    <row r="1381" spans="27:73">
      <c r="AA1381" s="6" t="s">
        <v>282</v>
      </c>
      <c r="AB1381" s="5" t="s">
        <v>283</v>
      </c>
      <c r="AC1381" s="5" t="s">
        <v>285</v>
      </c>
      <c r="AD1381" s="4">
        <v>1.75</v>
      </c>
      <c r="AE1381" s="4">
        <v>28</v>
      </c>
      <c r="AF1381" s="5">
        <v>114.3</v>
      </c>
      <c r="AG1381" s="5">
        <v>6.5000000000000009</v>
      </c>
      <c r="AH1381" s="6" t="str">
        <f t="shared" si="316"/>
        <v>114.3 x 6.5</v>
      </c>
      <c r="AI1381" s="11" cm="1">
        <f t="array" ref="AI1381">_xll.DCEPropSectPipe(AF1381, AG1381, "Area")</f>
        <v>2201.3139723703698</v>
      </c>
      <c r="AJ1381" s="151" cm="1">
        <f t="array" ref="AJ1381">_xll.DCEPropSectPipe(AF1381, AG1381, "Ix")</f>
        <v>3209265.3722516391</v>
      </c>
      <c r="AK1381" s="151" cm="1">
        <f t="array" ref="AK1381">_xll.DCEPropSectPipe(AF1381, AG1381, "W")</f>
        <v>56155.124623825708</v>
      </c>
      <c r="AL1381" s="151" cm="1">
        <f t="array" ref="AL1381">_xll.DCEPropSectPipe(AF1381, AG1381, "Sx")</f>
        <v>37813.500833333332</v>
      </c>
      <c r="AM1381" s="11">
        <f>2*Cal!AG1381</f>
        <v>13.000000000000002</v>
      </c>
      <c r="AN1381" s="11">
        <f t="shared" si="317"/>
        <v>53.9</v>
      </c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B1381" s="5" t="s">
        <v>299</v>
      </c>
      <c r="BC1381" s="3">
        <v>251.56097202781828</v>
      </c>
      <c r="BD1381" s="3">
        <v>0</v>
      </c>
      <c r="BE1381" s="3">
        <v>-20.861695026044554</v>
      </c>
      <c r="BF1381" s="3">
        <v>-7.8903613809714903</v>
      </c>
      <c r="BG1381" s="3">
        <v>0</v>
      </c>
      <c r="BH1381" s="153">
        <f t="shared" si="318"/>
        <v>7.8903613809714903</v>
      </c>
      <c r="BI1381" s="153">
        <f t="shared" si="319"/>
        <v>20.861695026044554</v>
      </c>
      <c r="BJ1381" s="8">
        <f t="shared" si="320"/>
        <v>0.54417925186689864</v>
      </c>
      <c r="BK1381" s="8">
        <f t="shared" si="321"/>
        <v>0.66909564683355527</v>
      </c>
      <c r="BL1381" s="8">
        <f t="shared" si="322"/>
        <v>1.2132748987004538</v>
      </c>
      <c r="BM1381" s="8">
        <f t="shared" si="323"/>
        <v>0.15523877548144657</v>
      </c>
      <c r="BN1381" s="7" t="str">
        <f t="shared" si="324"/>
        <v>O/S</v>
      </c>
      <c r="BO1381" s="9">
        <f t="shared" si="325"/>
        <v>0.66909564683355538</v>
      </c>
      <c r="BP1381" s="7" t="str">
        <f t="shared" si="326"/>
        <v>OK</v>
      </c>
      <c r="BQ1381" s="11">
        <f t="shared" si="327"/>
        <v>8.2923076923076913</v>
      </c>
      <c r="BR1381" s="10" t="str">
        <f t="shared" si="328"/>
        <v>-</v>
      </c>
      <c r="BS1381" s="9" t="str" cm="1">
        <f t="array" ref="BS1381">IF(BQ1381&lt;$K$45,"-",IF(BC1381&lt;0,_xll.Dce_5575_1121_SigmaCr1(AN1381,AG1381,$B$23,$D$23),"-"))</f>
        <v>-</v>
      </c>
      <c r="BT1381" s="10">
        <f t="shared" si="329"/>
        <v>0</v>
      </c>
      <c r="BU1381" s="7" t="str">
        <f t="shared" si="330"/>
        <v>OK</v>
      </c>
    </row>
    <row r="1382" spans="27:73">
      <c r="AA1382" s="6" t="s">
        <v>282</v>
      </c>
      <c r="AB1382" s="5" t="s">
        <v>283</v>
      </c>
      <c r="AC1382" s="5" t="s">
        <v>285</v>
      </c>
      <c r="AD1382" s="4">
        <v>2.19</v>
      </c>
      <c r="AE1382" s="4">
        <v>28</v>
      </c>
      <c r="AF1382" s="5">
        <v>114.3</v>
      </c>
      <c r="AG1382" s="5">
        <v>6.5000000000000009</v>
      </c>
      <c r="AH1382" s="6" t="str">
        <f t="shared" si="316"/>
        <v>114.3 x 6.5</v>
      </c>
      <c r="AI1382" s="11" cm="1">
        <f t="array" ref="AI1382">_xll.DCEPropSectPipe(AF1382, AG1382, "Area")</f>
        <v>2201.3139723703698</v>
      </c>
      <c r="AJ1382" s="151" cm="1">
        <f t="array" ref="AJ1382">_xll.DCEPropSectPipe(AF1382, AG1382, "Ix")</f>
        <v>3209265.3722516391</v>
      </c>
      <c r="AK1382" s="151" cm="1">
        <f t="array" ref="AK1382">_xll.DCEPropSectPipe(AF1382, AG1382, "W")</f>
        <v>56155.124623825708</v>
      </c>
      <c r="AL1382" s="151" cm="1">
        <f t="array" ref="AL1382">_xll.DCEPropSectPipe(AF1382, AG1382, "Sx")</f>
        <v>37813.500833333332</v>
      </c>
      <c r="AM1382" s="11">
        <f>2*Cal!AG1382</f>
        <v>13.000000000000002</v>
      </c>
      <c r="AN1382" s="11">
        <f t="shared" si="317"/>
        <v>53.9</v>
      </c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B1382" s="5" t="s">
        <v>299</v>
      </c>
      <c r="BC1382" s="3">
        <v>251.56097202781828</v>
      </c>
      <c r="BD1382" s="3">
        <v>0</v>
      </c>
      <c r="BE1382" s="3">
        <v>-11.155151332616498</v>
      </c>
      <c r="BF1382" s="3">
        <v>-0.88667624001438461</v>
      </c>
      <c r="BG1382" s="3">
        <v>0</v>
      </c>
      <c r="BH1382" s="153">
        <f t="shared" si="318"/>
        <v>0.88667624001438461</v>
      </c>
      <c r="BI1382" s="153">
        <f t="shared" si="319"/>
        <v>11.155151332616498</v>
      </c>
      <c r="BJ1382" s="8">
        <f t="shared" si="320"/>
        <v>0.54417925186689864</v>
      </c>
      <c r="BK1382" s="8">
        <f t="shared" si="321"/>
        <v>7.5189358725078273E-2</v>
      </c>
      <c r="BL1382" s="8">
        <f t="shared" si="322"/>
        <v>0.6193686105919769</v>
      </c>
      <c r="BM1382" s="8">
        <f t="shared" si="323"/>
        <v>8.3009172122575622E-2</v>
      </c>
      <c r="BN1382" s="7" t="str">
        <f t="shared" si="324"/>
        <v>OK</v>
      </c>
      <c r="BO1382" s="9">
        <f t="shared" si="325"/>
        <v>7.5189358725078287E-2</v>
      </c>
      <c r="BP1382" s="7" t="str">
        <f t="shared" si="326"/>
        <v>OK</v>
      </c>
      <c r="BQ1382" s="11">
        <f t="shared" si="327"/>
        <v>8.2923076923076913</v>
      </c>
      <c r="BR1382" s="10" t="str">
        <f t="shared" si="328"/>
        <v>-</v>
      </c>
      <c r="BS1382" s="9" t="str" cm="1">
        <f t="array" ref="BS1382">IF(BQ1382&lt;$K$45,"-",IF(BC1382&lt;0,_xll.Dce_5575_1121_SigmaCr1(AN1382,AG1382,$B$23,$D$23),"-"))</f>
        <v>-</v>
      </c>
      <c r="BT1382" s="10">
        <f t="shared" si="329"/>
        <v>0</v>
      </c>
      <c r="BU1382" s="7" t="str">
        <f t="shared" si="330"/>
        <v>OK</v>
      </c>
    </row>
    <row r="1383" spans="27:73">
      <c r="AA1383" s="6" t="s">
        <v>282</v>
      </c>
      <c r="AB1383" s="5" t="s">
        <v>283</v>
      </c>
      <c r="AC1383" s="5" t="s">
        <v>285</v>
      </c>
      <c r="AD1383" s="4">
        <v>2.62</v>
      </c>
      <c r="AE1383" s="4">
        <v>28</v>
      </c>
      <c r="AF1383" s="5">
        <v>114.3</v>
      </c>
      <c r="AG1383" s="5">
        <v>6.5000000000000009</v>
      </c>
      <c r="AH1383" s="6" t="str">
        <f t="shared" si="316"/>
        <v>114.3 x 6.5</v>
      </c>
      <c r="AI1383" s="11" cm="1">
        <f t="array" ref="AI1383">_xll.DCEPropSectPipe(AF1383, AG1383, "Area")</f>
        <v>2201.3139723703698</v>
      </c>
      <c r="AJ1383" s="151" cm="1">
        <f t="array" ref="AJ1383">_xll.DCEPropSectPipe(AF1383, AG1383, "Ix")</f>
        <v>3209265.3722516391</v>
      </c>
      <c r="AK1383" s="151" cm="1">
        <f t="array" ref="AK1383">_xll.DCEPropSectPipe(AF1383, AG1383, "W")</f>
        <v>56155.124623825708</v>
      </c>
      <c r="AL1383" s="151" cm="1">
        <f t="array" ref="AL1383">_xll.DCEPropSectPipe(AF1383, AG1383, "Sx")</f>
        <v>37813.500833333332</v>
      </c>
      <c r="AM1383" s="11">
        <f>2*Cal!AG1383</f>
        <v>13.000000000000002</v>
      </c>
      <c r="AN1383" s="11">
        <f t="shared" si="317"/>
        <v>53.9</v>
      </c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B1383" s="5" t="s">
        <v>299</v>
      </c>
      <c r="BC1383" s="3">
        <v>251.56097202781828</v>
      </c>
      <c r="BD1383" s="3">
        <v>0</v>
      </c>
      <c r="BE1383" s="3">
        <v>-1.4486076391884399</v>
      </c>
      <c r="BF1383" s="3">
        <v>1.8703960350679454</v>
      </c>
      <c r="BG1383" s="3">
        <v>0</v>
      </c>
      <c r="BH1383" s="153">
        <f t="shared" si="318"/>
        <v>1.8703960350679454</v>
      </c>
      <c r="BI1383" s="153">
        <f t="shared" si="319"/>
        <v>1.4486076391884399</v>
      </c>
      <c r="BJ1383" s="8">
        <f t="shared" si="320"/>
        <v>0.54417925186689864</v>
      </c>
      <c r="BK1383" s="8">
        <f t="shared" si="321"/>
        <v>0.15860792484572084</v>
      </c>
      <c r="BL1383" s="8">
        <f t="shared" si="322"/>
        <v>0.70278717671261948</v>
      </c>
      <c r="BM1383" s="8">
        <f t="shared" si="323"/>
        <v>1.0779568763704651E-2</v>
      </c>
      <c r="BN1383" s="7" t="str">
        <f t="shared" si="324"/>
        <v>OK</v>
      </c>
      <c r="BO1383" s="9">
        <f t="shared" si="325"/>
        <v>0.15860792484572087</v>
      </c>
      <c r="BP1383" s="7" t="str">
        <f t="shared" si="326"/>
        <v>OK</v>
      </c>
      <c r="BQ1383" s="11">
        <f t="shared" si="327"/>
        <v>8.2923076923076913</v>
      </c>
      <c r="BR1383" s="10" t="str">
        <f t="shared" si="328"/>
        <v>-</v>
      </c>
      <c r="BS1383" s="9" t="str" cm="1">
        <f t="array" ref="BS1383">IF(BQ1383&lt;$K$45,"-",IF(BC1383&lt;0,_xll.Dce_5575_1121_SigmaCr1(AN1383,AG1383,$B$23,$D$23),"-"))</f>
        <v>-</v>
      </c>
      <c r="BT1383" s="10">
        <f t="shared" si="329"/>
        <v>0</v>
      </c>
      <c r="BU1383" s="7" t="str">
        <f t="shared" si="330"/>
        <v>OK</v>
      </c>
    </row>
    <row r="1384" spans="27:73">
      <c r="AA1384" s="6" t="s">
        <v>282</v>
      </c>
      <c r="AB1384" s="5" t="s">
        <v>283</v>
      </c>
      <c r="AC1384" s="5" t="s">
        <v>285</v>
      </c>
      <c r="AD1384" s="4">
        <v>3.06</v>
      </c>
      <c r="AE1384" s="4">
        <v>28</v>
      </c>
      <c r="AF1384" s="5">
        <v>114.3</v>
      </c>
      <c r="AG1384" s="5">
        <v>6.5000000000000009</v>
      </c>
      <c r="AH1384" s="6" t="str">
        <f t="shared" si="316"/>
        <v>114.3 x 6.5</v>
      </c>
      <c r="AI1384" s="11" cm="1">
        <f t="array" ref="AI1384">_xll.DCEPropSectPipe(AF1384, AG1384, "Area")</f>
        <v>2201.3139723703698</v>
      </c>
      <c r="AJ1384" s="151" cm="1">
        <f t="array" ref="AJ1384">_xll.DCEPropSectPipe(AF1384, AG1384, "Ix")</f>
        <v>3209265.3722516391</v>
      </c>
      <c r="AK1384" s="151" cm="1">
        <f t="array" ref="AK1384">_xll.DCEPropSectPipe(AF1384, AG1384, "W")</f>
        <v>56155.124623825708</v>
      </c>
      <c r="AL1384" s="151" cm="1">
        <f t="array" ref="AL1384">_xll.DCEPropSectPipe(AF1384, AG1384, "Sx")</f>
        <v>37813.500833333332</v>
      </c>
      <c r="AM1384" s="11">
        <f>2*Cal!AG1384</f>
        <v>13.000000000000002</v>
      </c>
      <c r="AN1384" s="11">
        <f t="shared" si="317"/>
        <v>53.9</v>
      </c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B1384" s="5" t="s">
        <v>299</v>
      </c>
      <c r="BC1384" s="3">
        <v>251.56097202781828</v>
      </c>
      <c r="BD1384" s="3">
        <v>0</v>
      </c>
      <c r="BE1384" s="3">
        <v>8.2579360542396198</v>
      </c>
      <c r="BF1384" s="3">
        <v>0.38085544427550033</v>
      </c>
      <c r="BG1384" s="3">
        <v>0</v>
      </c>
      <c r="BH1384" s="153">
        <f t="shared" si="318"/>
        <v>0.38085544427550033</v>
      </c>
      <c r="BI1384" s="153">
        <f t="shared" si="319"/>
        <v>8.2579360542396198</v>
      </c>
      <c r="BJ1384" s="8">
        <f t="shared" si="320"/>
        <v>0.54417925186689864</v>
      </c>
      <c r="BK1384" s="8">
        <f t="shared" si="321"/>
        <v>3.229620387884205E-2</v>
      </c>
      <c r="BL1384" s="8">
        <f t="shared" si="322"/>
        <v>0.57647545574574066</v>
      </c>
      <c r="BM1384" s="8">
        <f t="shared" si="323"/>
        <v>6.145003459516634E-2</v>
      </c>
      <c r="BN1384" s="7" t="str">
        <f t="shared" si="324"/>
        <v>OK</v>
      </c>
      <c r="BO1384" s="9">
        <f t="shared" si="325"/>
        <v>3.2296203878842057E-2</v>
      </c>
      <c r="BP1384" s="7" t="str">
        <f t="shared" si="326"/>
        <v>OK</v>
      </c>
      <c r="BQ1384" s="11">
        <f t="shared" si="327"/>
        <v>8.2923076923076913</v>
      </c>
      <c r="BR1384" s="10" t="str">
        <f t="shared" si="328"/>
        <v>-</v>
      </c>
      <c r="BS1384" s="9" t="str" cm="1">
        <f t="array" ref="BS1384">IF(BQ1384&lt;$K$45,"-",IF(BC1384&lt;0,_xll.Dce_5575_1121_SigmaCr1(AN1384,AG1384,$B$23,$D$23),"-"))</f>
        <v>-</v>
      </c>
      <c r="BT1384" s="10">
        <f t="shared" si="329"/>
        <v>0</v>
      </c>
      <c r="BU1384" s="7" t="str">
        <f t="shared" si="330"/>
        <v>OK</v>
      </c>
    </row>
    <row r="1385" spans="27:73">
      <c r="AA1385" s="6" t="s">
        <v>282</v>
      </c>
      <c r="AB1385" s="5" t="s">
        <v>283</v>
      </c>
      <c r="AC1385" s="5" t="s">
        <v>285</v>
      </c>
      <c r="AD1385" s="4">
        <v>3.5</v>
      </c>
      <c r="AE1385" s="4">
        <v>28</v>
      </c>
      <c r="AF1385" s="5">
        <v>114.3</v>
      </c>
      <c r="AG1385" s="5">
        <v>6.5000000000000009</v>
      </c>
      <c r="AH1385" s="6" t="str">
        <f t="shared" si="316"/>
        <v>114.3 x 6.5</v>
      </c>
      <c r="AI1385" s="11" cm="1">
        <f t="array" ref="AI1385">_xll.DCEPropSectPipe(AF1385, AG1385, "Area")</f>
        <v>2201.3139723703698</v>
      </c>
      <c r="AJ1385" s="151" cm="1">
        <f t="array" ref="AJ1385">_xll.DCEPropSectPipe(AF1385, AG1385, "Ix")</f>
        <v>3209265.3722516391</v>
      </c>
      <c r="AK1385" s="151" cm="1">
        <f t="array" ref="AK1385">_xll.DCEPropSectPipe(AF1385, AG1385, "W")</f>
        <v>56155.124623825708</v>
      </c>
      <c r="AL1385" s="151" cm="1">
        <f t="array" ref="AL1385">_xll.DCEPropSectPipe(AF1385, AG1385, "Sx")</f>
        <v>37813.500833333332</v>
      </c>
      <c r="AM1385" s="11">
        <f>2*Cal!AG1385</f>
        <v>13.000000000000002</v>
      </c>
      <c r="AN1385" s="11">
        <f t="shared" si="317"/>
        <v>53.9</v>
      </c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B1385" s="5" t="s">
        <v>299</v>
      </c>
      <c r="BC1385" s="3">
        <v>251.56097202781828</v>
      </c>
      <c r="BD1385" s="3">
        <v>0</v>
      </c>
      <c r="BE1385" s="3">
        <v>17.964479747667674</v>
      </c>
      <c r="BF1385" s="3">
        <v>-5.3552980123917191</v>
      </c>
      <c r="BG1385" s="3">
        <v>0</v>
      </c>
      <c r="BH1385" s="153">
        <f t="shared" si="318"/>
        <v>5.3552980123917191</v>
      </c>
      <c r="BI1385" s="153">
        <f t="shared" si="319"/>
        <v>17.964479747667674</v>
      </c>
      <c r="BJ1385" s="8">
        <f t="shared" si="320"/>
        <v>0.54417925186689864</v>
      </c>
      <c r="BK1385" s="8">
        <f t="shared" si="321"/>
        <v>0.45412452162571454</v>
      </c>
      <c r="BL1385" s="8">
        <f t="shared" si="322"/>
        <v>0.99830377349261323</v>
      </c>
      <c r="BM1385" s="8">
        <f t="shared" si="323"/>
        <v>0.13367963795403728</v>
      </c>
      <c r="BN1385" s="7" t="str">
        <f t="shared" si="324"/>
        <v>OK</v>
      </c>
      <c r="BO1385" s="9">
        <f t="shared" si="325"/>
        <v>0.45412452162571459</v>
      </c>
      <c r="BP1385" s="7" t="str">
        <f t="shared" si="326"/>
        <v>OK</v>
      </c>
      <c r="BQ1385" s="11">
        <f t="shared" si="327"/>
        <v>8.2923076923076913</v>
      </c>
      <c r="BR1385" s="10" t="str">
        <f t="shared" si="328"/>
        <v>-</v>
      </c>
      <c r="BS1385" s="9" t="str" cm="1">
        <f t="array" ref="BS1385">IF(BQ1385&lt;$K$45,"-",IF(BC1385&lt;0,_xll.Dce_5575_1121_SigmaCr1(AN1385,AG1385,$B$23,$D$23),"-"))</f>
        <v>-</v>
      </c>
      <c r="BT1385" s="10">
        <f t="shared" si="329"/>
        <v>0</v>
      </c>
      <c r="BU1385" s="7" t="str">
        <f t="shared" si="330"/>
        <v>OK</v>
      </c>
    </row>
    <row r="1386" spans="27:73">
      <c r="AA1386" s="6" t="s">
        <v>282</v>
      </c>
      <c r="AB1386" s="5" t="s">
        <v>283</v>
      </c>
      <c r="AC1386" s="5" t="s">
        <v>285</v>
      </c>
      <c r="AD1386" s="4">
        <v>3.5</v>
      </c>
      <c r="AE1386" s="4">
        <v>28</v>
      </c>
      <c r="AF1386" s="5">
        <v>114.3</v>
      </c>
      <c r="AG1386" s="5">
        <v>6.5000000000000009</v>
      </c>
      <c r="AH1386" s="6" t="str">
        <f t="shared" si="316"/>
        <v>114.3 x 6.5</v>
      </c>
      <c r="AI1386" s="11" cm="1">
        <f t="array" ref="AI1386">_xll.DCEPropSectPipe(AF1386, AG1386, "Area")</f>
        <v>2201.3139723703698</v>
      </c>
      <c r="AJ1386" s="151" cm="1">
        <f t="array" ref="AJ1386">_xll.DCEPropSectPipe(AF1386, AG1386, "Ix")</f>
        <v>3209265.3722516391</v>
      </c>
      <c r="AK1386" s="151" cm="1">
        <f t="array" ref="AK1386">_xll.DCEPropSectPipe(AF1386, AG1386, "W")</f>
        <v>56155.124623825708</v>
      </c>
      <c r="AL1386" s="151" cm="1">
        <f t="array" ref="AL1386">_xll.DCEPropSectPipe(AF1386, AG1386, "Sx")</f>
        <v>37813.500833333332</v>
      </c>
      <c r="AM1386" s="11">
        <f>2*Cal!AG1386</f>
        <v>13.000000000000002</v>
      </c>
      <c r="AN1386" s="11">
        <f t="shared" si="317"/>
        <v>53.9</v>
      </c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B1386" s="5" t="s">
        <v>299</v>
      </c>
      <c r="BC1386" s="3">
        <v>251.5609720278193</v>
      </c>
      <c r="BD1386" s="3">
        <v>0</v>
      </c>
      <c r="BE1386" s="3">
        <v>-19.771309860717519</v>
      </c>
      <c r="BF1386" s="3">
        <v>-5.3552980123917635</v>
      </c>
      <c r="BG1386" s="3">
        <v>0</v>
      </c>
      <c r="BH1386" s="153">
        <f t="shared" si="318"/>
        <v>5.3552980123917635</v>
      </c>
      <c r="BI1386" s="153">
        <f t="shared" si="319"/>
        <v>19.771309860717519</v>
      </c>
      <c r="BJ1386" s="8">
        <f t="shared" si="320"/>
        <v>0.54417925186690086</v>
      </c>
      <c r="BK1386" s="8">
        <f t="shared" si="321"/>
        <v>0.45412452162571831</v>
      </c>
      <c r="BL1386" s="8">
        <f t="shared" si="322"/>
        <v>0.99830377349261923</v>
      </c>
      <c r="BM1386" s="8">
        <f t="shared" si="323"/>
        <v>0.14712485867568462</v>
      </c>
      <c r="BN1386" s="7" t="str">
        <f t="shared" si="324"/>
        <v>OK</v>
      </c>
      <c r="BO1386" s="9">
        <f t="shared" si="325"/>
        <v>0.45412452162571837</v>
      </c>
      <c r="BP1386" s="7" t="str">
        <f t="shared" si="326"/>
        <v>OK</v>
      </c>
      <c r="BQ1386" s="11">
        <f t="shared" si="327"/>
        <v>8.2923076923076913</v>
      </c>
      <c r="BR1386" s="10" t="str">
        <f t="shared" si="328"/>
        <v>-</v>
      </c>
      <c r="BS1386" s="9" t="str" cm="1">
        <f t="array" ref="BS1386">IF(BQ1386&lt;$K$45,"-",IF(BC1386&lt;0,_xll.Dce_5575_1121_SigmaCr1(AN1386,AG1386,$B$23,$D$23),"-"))</f>
        <v>-</v>
      </c>
      <c r="BT1386" s="10">
        <f t="shared" si="329"/>
        <v>0</v>
      </c>
      <c r="BU1386" s="7" t="str">
        <f t="shared" si="330"/>
        <v>OK</v>
      </c>
    </row>
    <row r="1387" spans="27:73">
      <c r="AA1387" s="6" t="s">
        <v>282</v>
      </c>
      <c r="AB1387" s="5" t="s">
        <v>283</v>
      </c>
      <c r="AC1387" s="5" t="s">
        <v>285</v>
      </c>
      <c r="AD1387" s="4">
        <v>3.94</v>
      </c>
      <c r="AE1387" s="4">
        <v>28</v>
      </c>
      <c r="AF1387" s="5">
        <v>114.3</v>
      </c>
      <c r="AG1387" s="5">
        <v>6.5000000000000009</v>
      </c>
      <c r="AH1387" s="6" t="str">
        <f t="shared" si="316"/>
        <v>114.3 x 6.5</v>
      </c>
      <c r="AI1387" s="11" cm="1">
        <f t="array" ref="AI1387">_xll.DCEPropSectPipe(AF1387, AG1387, "Area")</f>
        <v>2201.3139723703698</v>
      </c>
      <c r="AJ1387" s="151" cm="1">
        <f t="array" ref="AJ1387">_xll.DCEPropSectPipe(AF1387, AG1387, "Ix")</f>
        <v>3209265.3722516391</v>
      </c>
      <c r="AK1387" s="151" cm="1">
        <f t="array" ref="AK1387">_xll.DCEPropSectPipe(AF1387, AG1387, "W")</f>
        <v>56155.124623825708</v>
      </c>
      <c r="AL1387" s="151" cm="1">
        <f t="array" ref="AL1387">_xll.DCEPropSectPipe(AF1387, AG1387, "Sx")</f>
        <v>37813.500833333332</v>
      </c>
      <c r="AM1387" s="11">
        <f>2*Cal!AG1387</f>
        <v>13.000000000000002</v>
      </c>
      <c r="AN1387" s="11">
        <f t="shared" si="317"/>
        <v>53.9</v>
      </c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B1387" s="5" t="s">
        <v>299</v>
      </c>
      <c r="BC1387" s="3">
        <v>251.5609720278193</v>
      </c>
      <c r="BD1387" s="3">
        <v>0</v>
      </c>
      <c r="BE1387" s="3">
        <v>-10.064766167289463</v>
      </c>
      <c r="BF1387" s="3">
        <v>1.1713436187347639</v>
      </c>
      <c r="BG1387" s="3">
        <v>0</v>
      </c>
      <c r="BH1387" s="153">
        <f t="shared" si="318"/>
        <v>1.1713436187347639</v>
      </c>
      <c r="BI1387" s="153">
        <f t="shared" si="319"/>
        <v>10.064766167289463</v>
      </c>
      <c r="BJ1387" s="8">
        <f t="shared" si="320"/>
        <v>0.54417925186690086</v>
      </c>
      <c r="BK1387" s="8">
        <f t="shared" si="321"/>
        <v>9.9328899957836558E-2</v>
      </c>
      <c r="BL1387" s="8">
        <f t="shared" si="322"/>
        <v>0.64350815182473742</v>
      </c>
      <c r="BM1387" s="8">
        <f t="shared" si="323"/>
        <v>7.4895255316813666E-2</v>
      </c>
      <c r="BN1387" s="7" t="str">
        <f t="shared" si="324"/>
        <v>OK</v>
      </c>
      <c r="BO1387" s="9">
        <f t="shared" si="325"/>
        <v>9.9328899957836572E-2</v>
      </c>
      <c r="BP1387" s="7" t="str">
        <f t="shared" si="326"/>
        <v>OK</v>
      </c>
      <c r="BQ1387" s="11">
        <f t="shared" si="327"/>
        <v>8.2923076923076913</v>
      </c>
      <c r="BR1387" s="10" t="str">
        <f t="shared" si="328"/>
        <v>-</v>
      </c>
      <c r="BS1387" s="9" t="str" cm="1">
        <f t="array" ref="BS1387">IF(BQ1387&lt;$K$45,"-",IF(BC1387&lt;0,_xll.Dce_5575_1121_SigmaCr1(AN1387,AG1387,$B$23,$D$23),"-"))</f>
        <v>-</v>
      </c>
      <c r="BT1387" s="10">
        <f t="shared" si="329"/>
        <v>0</v>
      </c>
      <c r="BU1387" s="7" t="str">
        <f t="shared" si="330"/>
        <v>OK</v>
      </c>
    </row>
    <row r="1388" spans="27:73">
      <c r="AA1388" s="6" t="s">
        <v>282</v>
      </c>
      <c r="AB1388" s="5" t="s">
        <v>283</v>
      </c>
      <c r="AC1388" s="5" t="s">
        <v>285</v>
      </c>
      <c r="AD1388" s="4">
        <v>4.38</v>
      </c>
      <c r="AE1388" s="4">
        <v>28</v>
      </c>
      <c r="AF1388" s="5">
        <v>114.3</v>
      </c>
      <c r="AG1388" s="5">
        <v>6.5000000000000009</v>
      </c>
      <c r="AH1388" s="6" t="str">
        <f t="shared" si="316"/>
        <v>114.3 x 6.5</v>
      </c>
      <c r="AI1388" s="11" cm="1">
        <f t="array" ref="AI1388">_xll.DCEPropSectPipe(AF1388, AG1388, "Area")</f>
        <v>2201.3139723703698</v>
      </c>
      <c r="AJ1388" s="151" cm="1">
        <f t="array" ref="AJ1388">_xll.DCEPropSectPipe(AF1388, AG1388, "Ix")</f>
        <v>3209265.3722516391</v>
      </c>
      <c r="AK1388" s="151" cm="1">
        <f t="array" ref="AK1388">_xll.DCEPropSectPipe(AF1388, AG1388, "W")</f>
        <v>56155.124623825708</v>
      </c>
      <c r="AL1388" s="151" cm="1">
        <f t="array" ref="AL1388">_xll.DCEPropSectPipe(AF1388, AG1388, "Sx")</f>
        <v>37813.500833333332</v>
      </c>
      <c r="AM1388" s="11">
        <f>2*Cal!AG1388</f>
        <v>13.000000000000002</v>
      </c>
      <c r="AN1388" s="11">
        <f t="shared" si="317"/>
        <v>53.9</v>
      </c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B1388" s="5" t="s">
        <v>299</v>
      </c>
      <c r="BC1388" s="3">
        <v>251.5609720278193</v>
      </c>
      <c r="BD1388" s="3">
        <v>0</v>
      </c>
      <c r="BE1388" s="3">
        <v>-0.3582224738614036</v>
      </c>
      <c r="BF1388" s="3">
        <v>3.4513723839865147</v>
      </c>
      <c r="BG1388" s="3">
        <v>0</v>
      </c>
      <c r="BH1388" s="153">
        <f t="shared" si="318"/>
        <v>3.4513723839865147</v>
      </c>
      <c r="BI1388" s="153">
        <f t="shared" si="319"/>
        <v>0.3582224738614036</v>
      </c>
      <c r="BJ1388" s="8">
        <f t="shared" si="320"/>
        <v>0.54417925186690086</v>
      </c>
      <c r="BK1388" s="8">
        <f t="shared" si="321"/>
        <v>0.29267331700371341</v>
      </c>
      <c r="BL1388" s="8">
        <f t="shared" si="322"/>
        <v>0.83685256887061432</v>
      </c>
      <c r="BM1388" s="8">
        <f t="shared" si="323"/>
        <v>2.6656519579426833E-3</v>
      </c>
      <c r="BN1388" s="7" t="str">
        <f t="shared" si="324"/>
        <v>OK</v>
      </c>
      <c r="BO1388" s="9">
        <f t="shared" si="325"/>
        <v>0.29267331700371341</v>
      </c>
      <c r="BP1388" s="7" t="str">
        <f t="shared" si="326"/>
        <v>OK</v>
      </c>
      <c r="BQ1388" s="11">
        <f t="shared" si="327"/>
        <v>8.2923076923076913</v>
      </c>
      <c r="BR1388" s="10" t="str">
        <f t="shared" si="328"/>
        <v>-</v>
      </c>
      <c r="BS1388" s="9" t="str" cm="1">
        <f t="array" ref="BS1388">IF(BQ1388&lt;$K$45,"-",IF(BC1388&lt;0,_xll.Dce_5575_1121_SigmaCr1(AN1388,AG1388,$B$23,$D$23),"-"))</f>
        <v>-</v>
      </c>
      <c r="BT1388" s="10">
        <f t="shared" si="329"/>
        <v>0</v>
      </c>
      <c r="BU1388" s="7" t="str">
        <f t="shared" si="330"/>
        <v>OK</v>
      </c>
    </row>
    <row r="1389" spans="27:73">
      <c r="AA1389" s="6" t="s">
        <v>282</v>
      </c>
      <c r="AB1389" s="5" t="s">
        <v>283</v>
      </c>
      <c r="AC1389" s="5" t="s">
        <v>285</v>
      </c>
      <c r="AD1389" s="4">
        <v>4.8099999999999996</v>
      </c>
      <c r="AE1389" s="4">
        <v>28</v>
      </c>
      <c r="AF1389" s="5">
        <v>114.3</v>
      </c>
      <c r="AG1389" s="5">
        <v>6.5000000000000009</v>
      </c>
      <c r="AH1389" s="6" t="str">
        <f t="shared" si="316"/>
        <v>114.3 x 6.5</v>
      </c>
      <c r="AI1389" s="11" cm="1">
        <f t="array" ref="AI1389">_xll.DCEPropSectPipe(AF1389, AG1389, "Area")</f>
        <v>2201.3139723703698</v>
      </c>
      <c r="AJ1389" s="151" cm="1">
        <f t="array" ref="AJ1389">_xll.DCEPropSectPipe(AF1389, AG1389, "Ix")</f>
        <v>3209265.3722516391</v>
      </c>
      <c r="AK1389" s="151" cm="1">
        <f t="array" ref="AK1389">_xll.DCEPropSectPipe(AF1389, AG1389, "W")</f>
        <v>56155.124623825708</v>
      </c>
      <c r="AL1389" s="151" cm="1">
        <f t="array" ref="AL1389">_xll.DCEPropSectPipe(AF1389, AG1389, "Sx")</f>
        <v>37813.500833333332</v>
      </c>
      <c r="AM1389" s="11">
        <f>2*Cal!AG1389</f>
        <v>13.000000000000002</v>
      </c>
      <c r="AN1389" s="11">
        <f t="shared" si="317"/>
        <v>53.9</v>
      </c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B1389" s="5" t="s">
        <v>299</v>
      </c>
      <c r="BC1389" s="3">
        <v>251.5609720278193</v>
      </c>
      <c r="BD1389" s="3">
        <v>0</v>
      </c>
      <c r="BE1389" s="3">
        <v>9.348321219566655</v>
      </c>
      <c r="BF1389" s="3">
        <v>1.4847882833634909</v>
      </c>
      <c r="BG1389" s="3">
        <v>0</v>
      </c>
      <c r="BH1389" s="153">
        <f t="shared" si="318"/>
        <v>1.4847882833634909</v>
      </c>
      <c r="BI1389" s="153">
        <f t="shared" si="319"/>
        <v>9.348321219566655</v>
      </c>
      <c r="BJ1389" s="8">
        <f t="shared" si="320"/>
        <v>0.54417925186690086</v>
      </c>
      <c r="BK1389" s="8">
        <f t="shared" si="321"/>
        <v>0.12590872951191243</v>
      </c>
      <c r="BL1389" s="8">
        <f t="shared" si="322"/>
        <v>0.67008798137881331</v>
      </c>
      <c r="BM1389" s="8">
        <f t="shared" si="323"/>
        <v>6.9563951400928289E-2</v>
      </c>
      <c r="BN1389" s="7" t="str">
        <f t="shared" si="324"/>
        <v>OK</v>
      </c>
      <c r="BO1389" s="9">
        <f t="shared" si="325"/>
        <v>0.12590872951191243</v>
      </c>
      <c r="BP1389" s="7" t="str">
        <f t="shared" si="326"/>
        <v>OK</v>
      </c>
      <c r="BQ1389" s="11">
        <f t="shared" si="327"/>
        <v>8.2923076923076913</v>
      </c>
      <c r="BR1389" s="10" t="str">
        <f t="shared" si="328"/>
        <v>-</v>
      </c>
      <c r="BS1389" s="9" t="str" cm="1">
        <f t="array" ref="BS1389">IF(BQ1389&lt;$K$45,"-",IF(BC1389&lt;0,_xll.Dce_5575_1121_SigmaCr1(AN1389,AG1389,$B$23,$D$23),"-"))</f>
        <v>-</v>
      </c>
      <c r="BT1389" s="10">
        <f t="shared" si="329"/>
        <v>0</v>
      </c>
      <c r="BU1389" s="7" t="str">
        <f t="shared" si="330"/>
        <v>OK</v>
      </c>
    </row>
    <row r="1390" spans="27:73">
      <c r="AA1390" s="6" t="s">
        <v>282</v>
      </c>
      <c r="AB1390" s="5" t="s">
        <v>283</v>
      </c>
      <c r="AC1390" s="5" t="s">
        <v>285</v>
      </c>
      <c r="AD1390" s="4">
        <v>5.25</v>
      </c>
      <c r="AE1390" s="4">
        <v>28</v>
      </c>
      <c r="AF1390" s="5">
        <v>114.3</v>
      </c>
      <c r="AG1390" s="5">
        <v>6.5000000000000009</v>
      </c>
      <c r="AH1390" s="6" t="str">
        <f t="shared" si="316"/>
        <v>114.3 x 6.5</v>
      </c>
      <c r="AI1390" s="11" cm="1">
        <f t="array" ref="AI1390">_xll.DCEPropSectPipe(AF1390, AG1390, "Area")</f>
        <v>2201.3139723703698</v>
      </c>
      <c r="AJ1390" s="151" cm="1">
        <f t="array" ref="AJ1390">_xll.DCEPropSectPipe(AF1390, AG1390, "Ix")</f>
        <v>3209265.3722516391</v>
      </c>
      <c r="AK1390" s="151" cm="1">
        <f t="array" ref="AK1390">_xll.DCEPropSectPipe(AF1390, AG1390, "W")</f>
        <v>56155.124623825708</v>
      </c>
      <c r="AL1390" s="151" cm="1">
        <f t="array" ref="AL1390">_xll.DCEPropSectPipe(AF1390, AG1390, "Sx")</f>
        <v>37813.500833333332</v>
      </c>
      <c r="AM1390" s="11">
        <f>2*Cal!AG1390</f>
        <v>13.000000000000002</v>
      </c>
      <c r="AN1390" s="11">
        <f t="shared" si="317"/>
        <v>53.9</v>
      </c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B1390" s="5" t="s">
        <v>299</v>
      </c>
      <c r="BC1390" s="3">
        <v>251.5609720278193</v>
      </c>
      <c r="BD1390" s="3">
        <v>0</v>
      </c>
      <c r="BE1390" s="3">
        <v>19.054864912994717</v>
      </c>
      <c r="BF1390" s="3">
        <v>-4.7284086831343082</v>
      </c>
      <c r="BG1390" s="3">
        <v>0</v>
      </c>
      <c r="BH1390" s="153">
        <f t="shared" si="318"/>
        <v>4.7284086831343082</v>
      </c>
      <c r="BI1390" s="153">
        <f t="shared" si="319"/>
        <v>19.054864912994717</v>
      </c>
      <c r="BJ1390" s="8">
        <f t="shared" si="320"/>
        <v>0.54417925186690086</v>
      </c>
      <c r="BK1390" s="8">
        <f t="shared" si="321"/>
        <v>0.40096486251756641</v>
      </c>
      <c r="BL1390" s="8">
        <f t="shared" si="322"/>
        <v>0.94514411438446722</v>
      </c>
      <c r="BM1390" s="8">
        <f t="shared" si="323"/>
        <v>0.14179355475979927</v>
      </c>
      <c r="BN1390" s="7" t="str">
        <f t="shared" si="324"/>
        <v>OK</v>
      </c>
      <c r="BO1390" s="9">
        <f t="shared" si="325"/>
        <v>0.40096486251756652</v>
      </c>
      <c r="BP1390" s="7" t="str">
        <f t="shared" si="326"/>
        <v>OK</v>
      </c>
      <c r="BQ1390" s="11">
        <f t="shared" si="327"/>
        <v>8.2923076923076913</v>
      </c>
      <c r="BR1390" s="10" t="str">
        <f t="shared" si="328"/>
        <v>-</v>
      </c>
      <c r="BS1390" s="9" t="str" cm="1">
        <f t="array" ref="BS1390">IF(BQ1390&lt;$K$45,"-",IF(BC1390&lt;0,_xll.Dce_5575_1121_SigmaCr1(AN1390,AG1390,$B$23,$D$23),"-"))</f>
        <v>-</v>
      </c>
      <c r="BT1390" s="10">
        <f t="shared" si="329"/>
        <v>0</v>
      </c>
      <c r="BU1390" s="7" t="str">
        <f t="shared" si="330"/>
        <v>OK</v>
      </c>
    </row>
    <row r="1391" spans="27:73">
      <c r="AA1391" s="6" t="s">
        <v>282</v>
      </c>
      <c r="AB1391" s="5" t="s">
        <v>283</v>
      </c>
      <c r="AC1391" s="5" t="s">
        <v>285</v>
      </c>
      <c r="AD1391" s="4">
        <v>5.25</v>
      </c>
      <c r="AE1391" s="4">
        <v>28</v>
      </c>
      <c r="AF1391" s="5">
        <v>114.3</v>
      </c>
      <c r="AG1391" s="5">
        <v>6.5000000000000009</v>
      </c>
      <c r="AH1391" s="6" t="str">
        <f t="shared" si="316"/>
        <v>114.3 x 6.5</v>
      </c>
      <c r="AI1391" s="11" cm="1">
        <f t="array" ref="AI1391">_xll.DCEPropSectPipe(AF1391, AG1391, "Area")</f>
        <v>2201.3139723703698</v>
      </c>
      <c r="AJ1391" s="151" cm="1">
        <f t="array" ref="AJ1391">_xll.DCEPropSectPipe(AF1391, AG1391, "Ix")</f>
        <v>3209265.3722516391</v>
      </c>
      <c r="AK1391" s="151" cm="1">
        <f t="array" ref="AK1391">_xll.DCEPropSectPipe(AF1391, AG1391, "W")</f>
        <v>56155.124623825708</v>
      </c>
      <c r="AL1391" s="151" cm="1">
        <f t="array" ref="AL1391">_xll.DCEPropSectPipe(AF1391, AG1391, "Sx")</f>
        <v>37813.500833333332</v>
      </c>
      <c r="AM1391" s="11">
        <f>2*Cal!AG1391</f>
        <v>13.000000000000002</v>
      </c>
      <c r="AN1391" s="11">
        <f t="shared" si="317"/>
        <v>53.9</v>
      </c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B1391" s="5" t="s">
        <v>299</v>
      </c>
      <c r="BC1391" s="3">
        <v>-718.46115865400736</v>
      </c>
      <c r="BD1391" s="3">
        <v>0</v>
      </c>
      <c r="BE1391" s="3">
        <v>-21.598754499846798</v>
      </c>
      <c r="BF1391" s="3">
        <v>-4.7284086831343703</v>
      </c>
      <c r="BG1391" s="3">
        <v>0</v>
      </c>
      <c r="BH1391" s="153">
        <f t="shared" si="318"/>
        <v>4.7284086831343703</v>
      </c>
      <c r="BI1391" s="153">
        <f t="shared" si="319"/>
        <v>21.598754499846798</v>
      </c>
      <c r="BJ1391" s="8">
        <f t="shared" si="320"/>
        <v>1.5541824817266494</v>
      </c>
      <c r="BK1391" s="8">
        <f t="shared" si="321"/>
        <v>0.40096486251757174</v>
      </c>
      <c r="BL1391" s="8">
        <f t="shared" si="322"/>
        <v>1.9551473442442211</v>
      </c>
      <c r="BM1391" s="8">
        <f t="shared" si="323"/>
        <v>0.1607234789068975</v>
      </c>
      <c r="BN1391" s="7" t="str">
        <f t="shared" si="324"/>
        <v>O/S</v>
      </c>
      <c r="BO1391" s="9">
        <f t="shared" si="325"/>
        <v>0.4009648625175718</v>
      </c>
      <c r="BP1391" s="7" t="str">
        <f t="shared" si="326"/>
        <v>OK</v>
      </c>
      <c r="BQ1391" s="11">
        <f t="shared" si="327"/>
        <v>8.2923076923076913</v>
      </c>
      <c r="BR1391" s="10" t="str">
        <f t="shared" si="328"/>
        <v>-</v>
      </c>
      <c r="BS1391" s="9" t="str" cm="1">
        <f t="array" ref="BS1391">IF(BQ1391&lt;$K$45,"-",IF(BC1391&lt;0,_xll.Dce_5575_1121_SigmaCr1(AN1391,AG1391,$B$23,$D$23),"-"))</f>
        <v>-</v>
      </c>
      <c r="BT1391" s="10">
        <f t="shared" si="329"/>
        <v>0</v>
      </c>
      <c r="BU1391" s="7" t="str">
        <f t="shared" si="330"/>
        <v>OK</v>
      </c>
    </row>
    <row r="1392" spans="27:73">
      <c r="AA1392" s="6" t="s">
        <v>282</v>
      </c>
      <c r="AB1392" s="5" t="s">
        <v>283</v>
      </c>
      <c r="AC1392" s="5" t="s">
        <v>285</v>
      </c>
      <c r="AD1392" s="4">
        <v>5.69</v>
      </c>
      <c r="AE1392" s="4">
        <v>28</v>
      </c>
      <c r="AF1392" s="5">
        <v>114.3</v>
      </c>
      <c r="AG1392" s="5">
        <v>6.5000000000000009</v>
      </c>
      <c r="AH1392" s="6" t="str">
        <f t="shared" si="316"/>
        <v>114.3 x 6.5</v>
      </c>
      <c r="AI1392" s="11" cm="1">
        <f t="array" ref="AI1392">_xll.DCEPropSectPipe(AF1392, AG1392, "Area")</f>
        <v>2201.3139723703698</v>
      </c>
      <c r="AJ1392" s="151" cm="1">
        <f t="array" ref="AJ1392">_xll.DCEPropSectPipe(AF1392, AG1392, "Ix")</f>
        <v>3209265.3722516391</v>
      </c>
      <c r="AK1392" s="151" cm="1">
        <f t="array" ref="AK1392">_xll.DCEPropSectPipe(AF1392, AG1392, "W")</f>
        <v>56155.124623825708</v>
      </c>
      <c r="AL1392" s="151" cm="1">
        <f t="array" ref="AL1392">_xll.DCEPropSectPipe(AF1392, AG1392, "Sx")</f>
        <v>37813.500833333332</v>
      </c>
      <c r="AM1392" s="11">
        <f>2*Cal!AG1392</f>
        <v>13.000000000000002</v>
      </c>
      <c r="AN1392" s="11">
        <f t="shared" si="317"/>
        <v>53.9</v>
      </c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B1392" s="5" t="s">
        <v>299</v>
      </c>
      <c r="BC1392" s="3">
        <v>-718.46115865400736</v>
      </c>
      <c r="BD1392" s="3">
        <v>0</v>
      </c>
      <c r="BE1392" s="3">
        <v>-11.89221080641874</v>
      </c>
      <c r="BF1392" s="3">
        <v>2.5977399776112162</v>
      </c>
      <c r="BG1392" s="3">
        <v>0</v>
      </c>
      <c r="BH1392" s="153">
        <f t="shared" si="318"/>
        <v>2.5977399776112162</v>
      </c>
      <c r="BI1392" s="153">
        <f t="shared" si="319"/>
        <v>11.89221080641874</v>
      </c>
      <c r="BJ1392" s="8">
        <f t="shared" si="320"/>
        <v>1.5541824817266494</v>
      </c>
      <c r="BK1392" s="8">
        <f t="shared" si="321"/>
        <v>0.22028604606334981</v>
      </c>
      <c r="BL1392" s="8">
        <f t="shared" si="322"/>
        <v>1.7744685277899992</v>
      </c>
      <c r="BM1392" s="8">
        <f t="shared" si="323"/>
        <v>8.8493875548026554E-2</v>
      </c>
      <c r="BN1392" s="7" t="str">
        <f t="shared" si="324"/>
        <v>O/S</v>
      </c>
      <c r="BO1392" s="9">
        <f t="shared" si="325"/>
        <v>0.22028604606334984</v>
      </c>
      <c r="BP1392" s="7" t="str">
        <f t="shared" si="326"/>
        <v>OK</v>
      </c>
      <c r="BQ1392" s="11">
        <f t="shared" si="327"/>
        <v>8.2923076923076913</v>
      </c>
      <c r="BR1392" s="10" t="str">
        <f t="shared" si="328"/>
        <v>-</v>
      </c>
      <c r="BS1392" s="9" t="str" cm="1">
        <f t="array" ref="BS1392">IF(BQ1392&lt;$K$45,"-",IF(BC1392&lt;0,_xll.Dce_5575_1121_SigmaCr1(AN1392,AG1392,$B$23,$D$23),"-"))</f>
        <v>-</v>
      </c>
      <c r="BT1392" s="10">
        <f t="shared" si="329"/>
        <v>0</v>
      </c>
      <c r="BU1392" s="7" t="str">
        <f t="shared" si="330"/>
        <v>OK</v>
      </c>
    </row>
    <row r="1393" spans="27:73">
      <c r="AA1393" s="6" t="s">
        <v>282</v>
      </c>
      <c r="AB1393" s="5" t="s">
        <v>283</v>
      </c>
      <c r="AC1393" s="5" t="s">
        <v>285</v>
      </c>
      <c r="AD1393" s="4">
        <v>6.12</v>
      </c>
      <c r="AE1393" s="4">
        <v>28</v>
      </c>
      <c r="AF1393" s="5">
        <v>114.3</v>
      </c>
      <c r="AG1393" s="5">
        <v>6.5000000000000009</v>
      </c>
      <c r="AH1393" s="6" t="str">
        <f t="shared" si="316"/>
        <v>114.3 x 6.5</v>
      </c>
      <c r="AI1393" s="11" cm="1">
        <f t="array" ref="AI1393">_xll.DCEPropSectPipe(AF1393, AG1393, "Area")</f>
        <v>2201.3139723703698</v>
      </c>
      <c r="AJ1393" s="151" cm="1">
        <f t="array" ref="AJ1393">_xll.DCEPropSectPipe(AF1393, AG1393, "Ix")</f>
        <v>3209265.3722516391</v>
      </c>
      <c r="AK1393" s="151" cm="1">
        <f t="array" ref="AK1393">_xll.DCEPropSectPipe(AF1393, AG1393, "W")</f>
        <v>56155.124623825708</v>
      </c>
      <c r="AL1393" s="151" cm="1">
        <f t="array" ref="AL1393">_xll.DCEPropSectPipe(AF1393, AG1393, "Sx")</f>
        <v>37813.500833333332</v>
      </c>
      <c r="AM1393" s="11">
        <f>2*Cal!AG1393</f>
        <v>13.000000000000002</v>
      </c>
      <c r="AN1393" s="11">
        <f t="shared" si="317"/>
        <v>53.9</v>
      </c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B1393" s="5" t="s">
        <v>299</v>
      </c>
      <c r="BC1393" s="3">
        <v>-718.46115865400736</v>
      </c>
      <c r="BD1393" s="3">
        <v>0</v>
      </c>
      <c r="BE1393" s="3">
        <v>-2.1856671129906822</v>
      </c>
      <c r="BF1393" s="3">
        <v>5.6772757724820266</v>
      </c>
      <c r="BG1393" s="3">
        <v>0</v>
      </c>
      <c r="BH1393" s="153">
        <f t="shared" si="318"/>
        <v>5.6772757724820266</v>
      </c>
      <c r="BI1393" s="153">
        <f t="shared" si="319"/>
        <v>2.1856671129906822</v>
      </c>
      <c r="BJ1393" s="8">
        <f t="shared" si="320"/>
        <v>1.5541824817266494</v>
      </c>
      <c r="BK1393" s="8">
        <f t="shared" si="321"/>
        <v>0.48142795010659334</v>
      </c>
      <c r="BL1393" s="8">
        <f t="shared" si="322"/>
        <v>2.0356104318332426</v>
      </c>
      <c r="BM1393" s="8">
        <f t="shared" si="323"/>
        <v>1.6264272189155594E-2</v>
      </c>
      <c r="BN1393" s="7" t="str">
        <f t="shared" si="324"/>
        <v>O/S</v>
      </c>
      <c r="BO1393" s="9">
        <f t="shared" si="325"/>
        <v>0.48142795010659345</v>
      </c>
      <c r="BP1393" s="7" t="str">
        <f t="shared" si="326"/>
        <v>OK</v>
      </c>
      <c r="BQ1393" s="11">
        <f t="shared" si="327"/>
        <v>8.2923076923076913</v>
      </c>
      <c r="BR1393" s="10" t="str">
        <f t="shared" si="328"/>
        <v>-</v>
      </c>
      <c r="BS1393" s="9" t="str" cm="1">
        <f t="array" ref="BS1393">IF(BQ1393&lt;$K$45,"-",IF(BC1393&lt;0,_xll.Dce_5575_1121_SigmaCr1(AN1393,AG1393,$B$23,$D$23),"-"))</f>
        <v>-</v>
      </c>
      <c r="BT1393" s="10">
        <f t="shared" si="329"/>
        <v>0</v>
      </c>
      <c r="BU1393" s="7" t="str">
        <f t="shared" si="330"/>
        <v>OK</v>
      </c>
    </row>
    <row r="1394" spans="27:73">
      <c r="AA1394" s="6" t="s">
        <v>282</v>
      </c>
      <c r="AB1394" s="5" t="s">
        <v>283</v>
      </c>
      <c r="AC1394" s="5" t="s">
        <v>285</v>
      </c>
      <c r="AD1394" s="4">
        <v>6.56</v>
      </c>
      <c r="AE1394" s="4">
        <v>28</v>
      </c>
      <c r="AF1394" s="5">
        <v>114.3</v>
      </c>
      <c r="AG1394" s="5">
        <v>6.5000000000000009</v>
      </c>
      <c r="AH1394" s="6" t="str">
        <f t="shared" si="316"/>
        <v>114.3 x 6.5</v>
      </c>
      <c r="AI1394" s="11" cm="1">
        <f t="array" ref="AI1394">_xll.DCEPropSectPipe(AF1394, AG1394, "Area")</f>
        <v>2201.3139723703698</v>
      </c>
      <c r="AJ1394" s="151" cm="1">
        <f t="array" ref="AJ1394">_xll.DCEPropSectPipe(AF1394, AG1394, "Ix")</f>
        <v>3209265.3722516391</v>
      </c>
      <c r="AK1394" s="151" cm="1">
        <f t="array" ref="AK1394">_xll.DCEPropSectPipe(AF1394, AG1394, "W")</f>
        <v>56155.124623825708</v>
      </c>
      <c r="AL1394" s="151" cm="1">
        <f t="array" ref="AL1394">_xll.DCEPropSectPipe(AF1394, AG1394, "Sx")</f>
        <v>37813.500833333332</v>
      </c>
      <c r="AM1394" s="11">
        <f>2*Cal!AG1394</f>
        <v>13.000000000000002</v>
      </c>
      <c r="AN1394" s="11">
        <f t="shared" si="317"/>
        <v>53.9</v>
      </c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B1394" s="5" t="s">
        <v>299</v>
      </c>
      <c r="BC1394" s="3">
        <v>-718.46115865400736</v>
      </c>
      <c r="BD1394" s="3">
        <v>0</v>
      </c>
      <c r="BE1394" s="3">
        <v>7.5208765804373767</v>
      </c>
      <c r="BF1394" s="3">
        <v>4.5101987014780622</v>
      </c>
      <c r="BG1394" s="3">
        <v>0</v>
      </c>
      <c r="BH1394" s="153">
        <f t="shared" si="318"/>
        <v>4.5101987014780622</v>
      </c>
      <c r="BI1394" s="153">
        <f t="shared" si="319"/>
        <v>7.5208765804373767</v>
      </c>
      <c r="BJ1394" s="8">
        <f t="shared" si="320"/>
        <v>1.5541824817266494</v>
      </c>
      <c r="BK1394" s="8">
        <f t="shared" si="321"/>
        <v>0.38246084961215909</v>
      </c>
      <c r="BL1394" s="8">
        <f t="shared" si="322"/>
        <v>1.9366433313388085</v>
      </c>
      <c r="BM1394" s="8">
        <f t="shared" si="323"/>
        <v>5.5965331169715381E-2</v>
      </c>
      <c r="BN1394" s="7" t="str">
        <f t="shared" si="324"/>
        <v>O/S</v>
      </c>
      <c r="BO1394" s="9">
        <f t="shared" si="325"/>
        <v>0.38246084961215915</v>
      </c>
      <c r="BP1394" s="7" t="str">
        <f t="shared" si="326"/>
        <v>OK</v>
      </c>
      <c r="BQ1394" s="11">
        <f t="shared" si="327"/>
        <v>8.2923076923076913</v>
      </c>
      <c r="BR1394" s="10" t="str">
        <f t="shared" si="328"/>
        <v>-</v>
      </c>
      <c r="BS1394" s="9" t="str" cm="1">
        <f t="array" ref="BS1394">IF(BQ1394&lt;$K$45,"-",IF(BC1394&lt;0,_xll.Dce_5575_1121_SigmaCr1(AN1394,AG1394,$B$23,$D$23),"-"))</f>
        <v>-</v>
      </c>
      <c r="BT1394" s="10">
        <f t="shared" si="329"/>
        <v>0</v>
      </c>
      <c r="BU1394" s="7" t="str">
        <f t="shared" si="330"/>
        <v>OK</v>
      </c>
    </row>
    <row r="1395" spans="27:73">
      <c r="AA1395" s="6" t="s">
        <v>282</v>
      </c>
      <c r="AB1395" s="5" t="s">
        <v>283</v>
      </c>
      <c r="AC1395" s="5" t="s">
        <v>285</v>
      </c>
      <c r="AD1395" s="4">
        <v>7</v>
      </c>
      <c r="AE1395" s="4">
        <v>28</v>
      </c>
      <c r="AF1395" s="5">
        <v>114.3</v>
      </c>
      <c r="AG1395" s="5">
        <v>6.5000000000000009</v>
      </c>
      <c r="AH1395" s="6" t="str">
        <f t="shared" si="316"/>
        <v>114.3 x 6.5</v>
      </c>
      <c r="AI1395" s="11" cm="1">
        <f t="array" ref="AI1395">_xll.DCEPropSectPipe(AF1395, AG1395, "Area")</f>
        <v>2201.3139723703698</v>
      </c>
      <c r="AJ1395" s="151" cm="1">
        <f t="array" ref="AJ1395">_xll.DCEPropSectPipe(AF1395, AG1395, "Ix")</f>
        <v>3209265.3722516391</v>
      </c>
      <c r="AK1395" s="151" cm="1">
        <f t="array" ref="AK1395">_xll.DCEPropSectPipe(AF1395, AG1395, "W")</f>
        <v>56155.124623825708</v>
      </c>
      <c r="AL1395" s="151" cm="1">
        <f t="array" ref="AL1395">_xll.DCEPropSectPipe(AF1395, AG1395, "Sx")</f>
        <v>37813.500833333332</v>
      </c>
      <c r="AM1395" s="11">
        <f>2*Cal!AG1395</f>
        <v>13.000000000000002</v>
      </c>
      <c r="AN1395" s="11">
        <f t="shared" si="317"/>
        <v>53.9</v>
      </c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B1395" s="5" t="s">
        <v>299</v>
      </c>
      <c r="BC1395" s="3">
        <v>-718.46115865400736</v>
      </c>
      <c r="BD1395" s="3">
        <v>0</v>
      </c>
      <c r="BE1395" s="3">
        <v>17.227420273865434</v>
      </c>
      <c r="BF1395" s="3">
        <v>-0.90349123540067766</v>
      </c>
      <c r="BG1395" s="3">
        <v>0</v>
      </c>
      <c r="BH1395" s="153">
        <f t="shared" si="318"/>
        <v>0.90349123540067766</v>
      </c>
      <c r="BI1395" s="153">
        <f t="shared" si="319"/>
        <v>17.227420273865434</v>
      </c>
      <c r="BJ1395" s="8">
        <f t="shared" si="320"/>
        <v>1.5541824817266494</v>
      </c>
      <c r="BK1395" s="8">
        <f t="shared" si="321"/>
        <v>7.6615255419953079E-2</v>
      </c>
      <c r="BL1395" s="8">
        <f t="shared" si="322"/>
        <v>1.6307977371466025</v>
      </c>
      <c r="BM1395" s="8">
        <f t="shared" si="323"/>
        <v>0.12819493452858635</v>
      </c>
      <c r="BN1395" s="7" t="str">
        <f t="shared" si="324"/>
        <v>O/S</v>
      </c>
      <c r="BO1395" s="9">
        <f t="shared" si="325"/>
        <v>7.6615255419953079E-2</v>
      </c>
      <c r="BP1395" s="7" t="str">
        <f t="shared" si="326"/>
        <v>OK</v>
      </c>
      <c r="BQ1395" s="11">
        <f t="shared" si="327"/>
        <v>8.2923076923076913</v>
      </c>
      <c r="BR1395" s="10" t="str">
        <f t="shared" si="328"/>
        <v>-</v>
      </c>
      <c r="BS1395" s="9" t="str" cm="1">
        <f t="array" ref="BS1395">IF(BQ1395&lt;$K$45,"-",IF(BC1395&lt;0,_xll.Dce_5575_1121_SigmaCr1(AN1395,AG1395,$B$23,$D$23),"-"))</f>
        <v>-</v>
      </c>
      <c r="BT1395" s="10">
        <f t="shared" si="329"/>
        <v>0</v>
      </c>
      <c r="BU1395" s="7" t="str">
        <f t="shared" si="330"/>
        <v>OK</v>
      </c>
    </row>
    <row r="1396" spans="27:73">
      <c r="AA1396" s="6" t="s">
        <v>282</v>
      </c>
      <c r="AB1396" s="5" t="s">
        <v>283</v>
      </c>
      <c r="AC1396" s="5" t="s">
        <v>285</v>
      </c>
      <c r="AD1396" s="4">
        <v>7</v>
      </c>
      <c r="AE1396" s="4">
        <v>28</v>
      </c>
      <c r="AF1396" s="5">
        <v>114.3</v>
      </c>
      <c r="AG1396" s="5">
        <v>6.5000000000000009</v>
      </c>
      <c r="AH1396" s="6" t="str">
        <f t="shared" si="316"/>
        <v>114.3 x 6.5</v>
      </c>
      <c r="AI1396" s="11" cm="1">
        <f t="array" ref="AI1396">_xll.DCEPropSectPipe(AF1396, AG1396, "Area")</f>
        <v>2201.3139723703698</v>
      </c>
      <c r="AJ1396" s="151" cm="1">
        <f t="array" ref="AJ1396">_xll.DCEPropSectPipe(AF1396, AG1396, "Ix")</f>
        <v>3209265.3722516391</v>
      </c>
      <c r="AK1396" s="151" cm="1">
        <f t="array" ref="AK1396">_xll.DCEPropSectPipe(AF1396, AG1396, "W")</f>
        <v>56155.124623825708</v>
      </c>
      <c r="AL1396" s="151" cm="1">
        <f t="array" ref="AL1396">_xll.DCEPropSectPipe(AF1396, AG1396, "Sx")</f>
        <v>37813.500833333332</v>
      </c>
      <c r="AM1396" s="11">
        <f>2*Cal!AG1396</f>
        <v>13.000000000000002</v>
      </c>
      <c r="AN1396" s="11">
        <f t="shared" si="317"/>
        <v>53.9</v>
      </c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B1396" s="5" t="s">
        <v>299</v>
      </c>
      <c r="BC1396" s="3">
        <v>-718.46115865400736</v>
      </c>
      <c r="BD1396" s="3">
        <v>0</v>
      </c>
      <c r="BE1396" s="3">
        <v>-19.017943643876617</v>
      </c>
      <c r="BF1396" s="3">
        <v>-0.90349123540068843</v>
      </c>
      <c r="BG1396" s="3">
        <v>0</v>
      </c>
      <c r="BH1396" s="153">
        <f t="shared" si="318"/>
        <v>0.90349123540068843</v>
      </c>
      <c r="BI1396" s="153">
        <f t="shared" si="319"/>
        <v>19.017943643876617</v>
      </c>
      <c r="BJ1396" s="8">
        <f t="shared" si="320"/>
        <v>1.5541824817266494</v>
      </c>
      <c r="BK1396" s="8">
        <f t="shared" si="321"/>
        <v>7.6615255419953995E-2</v>
      </c>
      <c r="BL1396" s="8">
        <f t="shared" si="322"/>
        <v>1.6307977371466034</v>
      </c>
      <c r="BM1396" s="8">
        <f t="shared" si="323"/>
        <v>0.14151881137964922</v>
      </c>
      <c r="BN1396" s="7" t="str">
        <f t="shared" si="324"/>
        <v>O/S</v>
      </c>
      <c r="BO1396" s="9">
        <f t="shared" si="325"/>
        <v>7.6615255419954009E-2</v>
      </c>
      <c r="BP1396" s="7" t="str">
        <f t="shared" si="326"/>
        <v>OK</v>
      </c>
      <c r="BQ1396" s="11">
        <f t="shared" si="327"/>
        <v>8.2923076923076913</v>
      </c>
      <c r="BR1396" s="10" t="str">
        <f t="shared" si="328"/>
        <v>-</v>
      </c>
      <c r="BS1396" s="9" t="str" cm="1">
        <f t="array" ref="BS1396">IF(BQ1396&lt;$K$45,"-",IF(BC1396&lt;0,_xll.Dce_5575_1121_SigmaCr1(AN1396,AG1396,$B$23,$D$23),"-"))</f>
        <v>-</v>
      </c>
      <c r="BT1396" s="10">
        <f t="shared" si="329"/>
        <v>0</v>
      </c>
      <c r="BU1396" s="7" t="str">
        <f t="shared" si="330"/>
        <v>OK</v>
      </c>
    </row>
    <row r="1397" spans="27:73">
      <c r="AA1397" s="6" t="s">
        <v>282</v>
      </c>
      <c r="AB1397" s="5" t="s">
        <v>283</v>
      </c>
      <c r="AC1397" s="5" t="s">
        <v>285</v>
      </c>
      <c r="AD1397" s="4">
        <v>7.44</v>
      </c>
      <c r="AE1397" s="4">
        <v>28</v>
      </c>
      <c r="AF1397" s="5">
        <v>114.3</v>
      </c>
      <c r="AG1397" s="5">
        <v>6.5000000000000009</v>
      </c>
      <c r="AH1397" s="6" t="str">
        <f t="shared" si="316"/>
        <v>114.3 x 6.5</v>
      </c>
      <c r="AI1397" s="11" cm="1">
        <f t="array" ref="AI1397">_xll.DCEPropSectPipe(AF1397, AG1397, "Area")</f>
        <v>2201.3139723703698</v>
      </c>
      <c r="AJ1397" s="151" cm="1">
        <f t="array" ref="AJ1397">_xll.DCEPropSectPipe(AF1397, AG1397, "Ix")</f>
        <v>3209265.3722516391</v>
      </c>
      <c r="AK1397" s="151" cm="1">
        <f t="array" ref="AK1397">_xll.DCEPropSectPipe(AF1397, AG1397, "W")</f>
        <v>56155.124623825708</v>
      </c>
      <c r="AL1397" s="151" cm="1">
        <f t="array" ref="AL1397">_xll.DCEPropSectPipe(AF1397, AG1397, "Sx")</f>
        <v>37813.500833333332</v>
      </c>
      <c r="AM1397" s="11">
        <f>2*Cal!AG1397</f>
        <v>13.000000000000002</v>
      </c>
      <c r="AN1397" s="11">
        <f t="shared" si="317"/>
        <v>53.9</v>
      </c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B1397" s="5" t="s">
        <v>299</v>
      </c>
      <c r="BC1397" s="3">
        <v>-718.46115865400736</v>
      </c>
      <c r="BD1397" s="3">
        <v>0</v>
      </c>
      <c r="BE1397" s="3">
        <v>-9.3113999504485587</v>
      </c>
      <c r="BF1397" s="3">
        <v>5.293552675857943</v>
      </c>
      <c r="BG1397" s="3">
        <v>0</v>
      </c>
      <c r="BH1397" s="153">
        <f t="shared" si="318"/>
        <v>5.293552675857943</v>
      </c>
      <c r="BI1397" s="153">
        <f t="shared" si="319"/>
        <v>9.3113999504485587</v>
      </c>
      <c r="BJ1397" s="8">
        <f t="shared" si="320"/>
        <v>1.5541824817266494</v>
      </c>
      <c r="BK1397" s="8">
        <f t="shared" si="321"/>
        <v>0.44888857185202546</v>
      </c>
      <c r="BL1397" s="8">
        <f t="shared" si="322"/>
        <v>2.0030710535786751</v>
      </c>
      <c r="BM1397" s="8">
        <f t="shared" si="323"/>
        <v>6.9289208020778273E-2</v>
      </c>
      <c r="BN1397" s="7" t="str">
        <f t="shared" si="324"/>
        <v>O/S</v>
      </c>
      <c r="BO1397" s="9">
        <f t="shared" si="325"/>
        <v>0.44888857185202552</v>
      </c>
      <c r="BP1397" s="7" t="str">
        <f t="shared" si="326"/>
        <v>OK</v>
      </c>
      <c r="BQ1397" s="11">
        <f t="shared" si="327"/>
        <v>8.2923076923076913</v>
      </c>
      <c r="BR1397" s="10" t="str">
        <f t="shared" si="328"/>
        <v>-</v>
      </c>
      <c r="BS1397" s="9" t="str" cm="1">
        <f t="array" ref="BS1397">IF(BQ1397&lt;$K$45,"-",IF(BC1397&lt;0,_xll.Dce_5575_1121_SigmaCr1(AN1397,AG1397,$B$23,$D$23),"-"))</f>
        <v>-</v>
      </c>
      <c r="BT1397" s="10">
        <f t="shared" si="329"/>
        <v>0</v>
      </c>
      <c r="BU1397" s="7" t="str">
        <f t="shared" si="330"/>
        <v>OK</v>
      </c>
    </row>
    <row r="1398" spans="27:73">
      <c r="AA1398" s="6" t="s">
        <v>282</v>
      </c>
      <c r="AB1398" s="5" t="s">
        <v>283</v>
      </c>
      <c r="AC1398" s="5" t="s">
        <v>285</v>
      </c>
      <c r="AD1398" s="4">
        <v>7.88</v>
      </c>
      <c r="AE1398" s="4">
        <v>28</v>
      </c>
      <c r="AF1398" s="5">
        <v>114.3</v>
      </c>
      <c r="AG1398" s="5">
        <v>6.5000000000000009</v>
      </c>
      <c r="AH1398" s="6" t="str">
        <f t="shared" si="316"/>
        <v>114.3 x 6.5</v>
      </c>
      <c r="AI1398" s="11" cm="1">
        <f t="array" ref="AI1398">_xll.DCEPropSectPipe(AF1398, AG1398, "Area")</f>
        <v>2201.3139723703698</v>
      </c>
      <c r="AJ1398" s="151" cm="1">
        <f t="array" ref="AJ1398">_xll.DCEPropSectPipe(AF1398, AG1398, "Ix")</f>
        <v>3209265.3722516391</v>
      </c>
      <c r="AK1398" s="151" cm="1">
        <f t="array" ref="AK1398">_xll.DCEPropSectPipe(AF1398, AG1398, "W")</f>
        <v>56155.124623825708</v>
      </c>
      <c r="AL1398" s="151" cm="1">
        <f t="array" ref="AL1398">_xll.DCEPropSectPipe(AF1398, AG1398, "Sx")</f>
        <v>37813.500833333332</v>
      </c>
      <c r="AM1398" s="11">
        <f>2*Cal!AG1398</f>
        <v>13.000000000000002</v>
      </c>
      <c r="AN1398" s="11">
        <f t="shared" si="317"/>
        <v>53.9</v>
      </c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B1398" s="5" t="s">
        <v>299</v>
      </c>
      <c r="BC1398" s="3">
        <v>-718.46115865400736</v>
      </c>
      <c r="BD1398" s="3">
        <v>0</v>
      </c>
      <c r="BE1398" s="3">
        <v>0.39514374297949983</v>
      </c>
      <c r="BF1398" s="3">
        <v>7.2439837212417979</v>
      </c>
      <c r="BG1398" s="3">
        <v>0</v>
      </c>
      <c r="BH1398" s="153">
        <f t="shared" si="318"/>
        <v>7.2439837212417979</v>
      </c>
      <c r="BI1398" s="153">
        <f t="shared" si="319"/>
        <v>0.39514374297949983</v>
      </c>
      <c r="BJ1398" s="8">
        <f t="shared" si="320"/>
        <v>1.5541824817266494</v>
      </c>
      <c r="BK1398" s="8">
        <f t="shared" si="321"/>
        <v>0.61428339458632697</v>
      </c>
      <c r="BL1398" s="8">
        <f t="shared" si="322"/>
        <v>2.1684658763129763</v>
      </c>
      <c r="BM1398" s="8">
        <f t="shared" si="323"/>
        <v>2.9403953380926968E-3</v>
      </c>
      <c r="BN1398" s="7" t="str">
        <f t="shared" si="324"/>
        <v>O/S</v>
      </c>
      <c r="BO1398" s="9">
        <f t="shared" si="325"/>
        <v>0.61428339458632708</v>
      </c>
      <c r="BP1398" s="7" t="str">
        <f t="shared" si="326"/>
        <v>OK</v>
      </c>
      <c r="BQ1398" s="11">
        <f t="shared" si="327"/>
        <v>8.2923076923076913</v>
      </c>
      <c r="BR1398" s="10" t="str">
        <f t="shared" si="328"/>
        <v>-</v>
      </c>
      <c r="BS1398" s="9" t="str" cm="1">
        <f t="array" ref="BS1398">IF(BQ1398&lt;$K$45,"-",IF(BC1398&lt;0,_xll.Dce_5575_1121_SigmaCr1(AN1398,AG1398,$B$23,$D$23),"-"))</f>
        <v>-</v>
      </c>
      <c r="BT1398" s="10">
        <f t="shared" si="329"/>
        <v>0</v>
      </c>
      <c r="BU1398" s="7" t="str">
        <f t="shared" si="330"/>
        <v>OK</v>
      </c>
    </row>
    <row r="1399" spans="27:73">
      <c r="AA1399" s="6" t="s">
        <v>282</v>
      </c>
      <c r="AB1399" s="5" t="s">
        <v>283</v>
      </c>
      <c r="AC1399" s="5" t="s">
        <v>285</v>
      </c>
      <c r="AD1399" s="4">
        <v>8.31</v>
      </c>
      <c r="AE1399" s="4">
        <v>28</v>
      </c>
      <c r="AF1399" s="5">
        <v>114.3</v>
      </c>
      <c r="AG1399" s="5">
        <v>6.5000000000000009</v>
      </c>
      <c r="AH1399" s="6" t="str">
        <f t="shared" si="316"/>
        <v>114.3 x 6.5</v>
      </c>
      <c r="AI1399" s="11" cm="1">
        <f t="array" ref="AI1399">_xll.DCEPropSectPipe(AF1399, AG1399, "Area")</f>
        <v>2201.3139723703698</v>
      </c>
      <c r="AJ1399" s="151" cm="1">
        <f t="array" ref="AJ1399">_xll.DCEPropSectPipe(AF1399, AG1399, "Ix")</f>
        <v>3209265.3722516391</v>
      </c>
      <c r="AK1399" s="151" cm="1">
        <f t="array" ref="AK1399">_xll.DCEPropSectPipe(AF1399, AG1399, "W")</f>
        <v>56155.124623825708</v>
      </c>
      <c r="AL1399" s="151" cm="1">
        <f t="array" ref="AL1399">_xll.DCEPropSectPipe(AF1399, AG1399, "Sx")</f>
        <v>37813.500833333332</v>
      </c>
      <c r="AM1399" s="11">
        <f>2*Cal!AG1399</f>
        <v>13.000000000000002</v>
      </c>
      <c r="AN1399" s="11">
        <f t="shared" si="317"/>
        <v>53.9</v>
      </c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B1399" s="5" t="s">
        <v>299</v>
      </c>
      <c r="BC1399" s="3">
        <v>-718.46115865400736</v>
      </c>
      <c r="BD1399" s="3">
        <v>0</v>
      </c>
      <c r="BE1399" s="3">
        <v>10.101687436407559</v>
      </c>
      <c r="BF1399" s="3">
        <v>4.9478019007508802</v>
      </c>
      <c r="BG1399" s="3">
        <v>0</v>
      </c>
      <c r="BH1399" s="153">
        <f t="shared" si="318"/>
        <v>4.9478019007508802</v>
      </c>
      <c r="BI1399" s="153">
        <f t="shared" si="319"/>
        <v>10.101687436407559</v>
      </c>
      <c r="BJ1399" s="8">
        <f t="shared" si="320"/>
        <v>1.5541824817266494</v>
      </c>
      <c r="BK1399" s="8">
        <f t="shared" si="321"/>
        <v>0.41956921278295078</v>
      </c>
      <c r="BL1399" s="8">
        <f t="shared" si="322"/>
        <v>1.9737516945096001</v>
      </c>
      <c r="BM1399" s="8">
        <f t="shared" si="323"/>
        <v>7.5169998696963683E-2</v>
      </c>
      <c r="BN1399" s="7" t="str">
        <f t="shared" si="324"/>
        <v>O/S</v>
      </c>
      <c r="BO1399" s="9">
        <f t="shared" si="325"/>
        <v>0.41956921278295084</v>
      </c>
      <c r="BP1399" s="7" t="str">
        <f t="shared" si="326"/>
        <v>OK</v>
      </c>
      <c r="BQ1399" s="11">
        <f t="shared" si="327"/>
        <v>8.2923076923076913</v>
      </c>
      <c r="BR1399" s="10" t="str">
        <f t="shared" si="328"/>
        <v>-</v>
      </c>
      <c r="BS1399" s="9" t="str" cm="1">
        <f t="array" ref="BS1399">IF(BQ1399&lt;$K$45,"-",IF(BC1399&lt;0,_xll.Dce_5575_1121_SigmaCr1(AN1399,AG1399,$B$23,$D$23),"-"))</f>
        <v>-</v>
      </c>
      <c r="BT1399" s="10">
        <f t="shared" si="329"/>
        <v>0</v>
      </c>
      <c r="BU1399" s="7" t="str">
        <f t="shared" si="330"/>
        <v>OK</v>
      </c>
    </row>
    <row r="1400" spans="27:73">
      <c r="AA1400" s="6" t="s">
        <v>282</v>
      </c>
      <c r="AB1400" s="5" t="s">
        <v>283</v>
      </c>
      <c r="AC1400" s="5" t="s">
        <v>285</v>
      </c>
      <c r="AD1400" s="4">
        <v>8.75</v>
      </c>
      <c r="AE1400" s="4">
        <v>28</v>
      </c>
      <c r="AF1400" s="5">
        <v>114.3</v>
      </c>
      <c r="AG1400" s="5">
        <v>6.5000000000000009</v>
      </c>
      <c r="AH1400" s="6" t="str">
        <f t="shared" si="316"/>
        <v>114.3 x 6.5</v>
      </c>
      <c r="AI1400" s="11" cm="1">
        <f t="array" ref="AI1400">_xll.DCEPropSectPipe(AF1400, AG1400, "Area")</f>
        <v>2201.3139723703698</v>
      </c>
      <c r="AJ1400" s="151" cm="1">
        <f t="array" ref="AJ1400">_xll.DCEPropSectPipe(AF1400, AG1400, "Ix")</f>
        <v>3209265.3722516391</v>
      </c>
      <c r="AK1400" s="151" cm="1">
        <f t="array" ref="AK1400">_xll.DCEPropSectPipe(AF1400, AG1400, "W")</f>
        <v>56155.124623825708</v>
      </c>
      <c r="AL1400" s="151" cm="1">
        <f t="array" ref="AL1400">_xll.DCEPropSectPipe(AF1400, AG1400, "Sx")</f>
        <v>37813.500833333332</v>
      </c>
      <c r="AM1400" s="11">
        <f>2*Cal!AG1400</f>
        <v>13.000000000000002</v>
      </c>
      <c r="AN1400" s="11">
        <f t="shared" si="317"/>
        <v>53.9</v>
      </c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B1400" s="5" t="s">
        <v>299</v>
      </c>
      <c r="BC1400" s="3">
        <v>-718.46115865400736</v>
      </c>
      <c r="BD1400" s="3">
        <v>0</v>
      </c>
      <c r="BE1400" s="3">
        <v>19.808231129835619</v>
      </c>
      <c r="BF1400" s="3">
        <v>-1.5949927856148145</v>
      </c>
      <c r="BG1400" s="3">
        <v>0</v>
      </c>
      <c r="BH1400" s="153">
        <f t="shared" si="318"/>
        <v>1.5949927856148145</v>
      </c>
      <c r="BI1400" s="153">
        <f t="shared" si="319"/>
        <v>19.808231129835619</v>
      </c>
      <c r="BJ1400" s="8">
        <f t="shared" si="320"/>
        <v>1.5541824817266494</v>
      </c>
      <c r="BK1400" s="8">
        <f t="shared" si="321"/>
        <v>0.13525397355810345</v>
      </c>
      <c r="BL1400" s="8">
        <f t="shared" si="322"/>
        <v>1.6894364552847529</v>
      </c>
      <c r="BM1400" s="8">
        <f t="shared" si="323"/>
        <v>0.14739960205583463</v>
      </c>
      <c r="BN1400" s="7" t="str">
        <f t="shared" si="324"/>
        <v>O/S</v>
      </c>
      <c r="BO1400" s="9">
        <f t="shared" si="325"/>
        <v>0.13525397355810348</v>
      </c>
      <c r="BP1400" s="7" t="str">
        <f t="shared" si="326"/>
        <v>OK</v>
      </c>
      <c r="BQ1400" s="11">
        <f t="shared" si="327"/>
        <v>8.2923076923076913</v>
      </c>
      <c r="BR1400" s="10" t="str">
        <f t="shared" si="328"/>
        <v>-</v>
      </c>
      <c r="BS1400" s="9" t="str" cm="1">
        <f t="array" ref="BS1400">IF(BQ1400&lt;$K$45,"-",IF(BC1400&lt;0,_xll.Dce_5575_1121_SigmaCr1(AN1400,AG1400,$B$23,$D$23),"-"))</f>
        <v>-</v>
      </c>
      <c r="BT1400" s="10">
        <f t="shared" si="329"/>
        <v>0</v>
      </c>
      <c r="BU1400" s="7" t="str">
        <f t="shared" si="330"/>
        <v>OK</v>
      </c>
    </row>
    <row r="1401" spans="27:73">
      <c r="AA1401" s="6" t="s">
        <v>282</v>
      </c>
      <c r="AB1401" s="5" t="s">
        <v>283</v>
      </c>
      <c r="AC1401" s="5" t="s">
        <v>285</v>
      </c>
      <c r="AD1401" s="4">
        <v>8.75</v>
      </c>
      <c r="AE1401" s="4">
        <v>28</v>
      </c>
      <c r="AF1401" s="5">
        <v>114.3</v>
      </c>
      <c r="AG1401" s="5">
        <v>6.5000000000000009</v>
      </c>
      <c r="AH1401" s="6" t="str">
        <f t="shared" si="316"/>
        <v>114.3 x 6.5</v>
      </c>
      <c r="AI1401" s="11" cm="1">
        <f t="array" ref="AI1401">_xll.DCEPropSectPipe(AF1401, AG1401, "Area")</f>
        <v>2201.3139723703698</v>
      </c>
      <c r="AJ1401" s="151" cm="1">
        <f t="array" ref="AJ1401">_xll.DCEPropSectPipe(AF1401, AG1401, "Ix")</f>
        <v>3209265.3722516391</v>
      </c>
      <c r="AK1401" s="151" cm="1">
        <f t="array" ref="AK1401">_xll.DCEPropSectPipe(AF1401, AG1401, "W")</f>
        <v>56155.124623825708</v>
      </c>
      <c r="AL1401" s="151" cm="1">
        <f t="array" ref="AL1401">_xll.DCEPropSectPipe(AF1401, AG1401, "Sx")</f>
        <v>37813.500833333332</v>
      </c>
      <c r="AM1401" s="11">
        <f>2*Cal!AG1401</f>
        <v>13.000000000000002</v>
      </c>
      <c r="AN1401" s="11">
        <f t="shared" si="317"/>
        <v>53.9</v>
      </c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B1401" s="5" t="s">
        <v>299</v>
      </c>
      <c r="BC1401" s="3">
        <v>-1300.5761006402995</v>
      </c>
      <c r="BD1401" s="3">
        <v>0</v>
      </c>
      <c r="BE1401" s="3">
        <v>-21.208022126608931</v>
      </c>
      <c r="BF1401" s="3">
        <v>-1.5949927856144068</v>
      </c>
      <c r="BG1401" s="3">
        <v>0</v>
      </c>
      <c r="BH1401" s="153">
        <f t="shared" si="318"/>
        <v>1.5949927856144068</v>
      </c>
      <c r="BI1401" s="153">
        <f t="shared" si="319"/>
        <v>21.208022126608931</v>
      </c>
      <c r="BJ1401" s="8">
        <f t="shared" si="320"/>
        <v>2.8134194415664044</v>
      </c>
      <c r="BK1401" s="8">
        <f t="shared" si="321"/>
        <v>0.13525397355806887</v>
      </c>
      <c r="BL1401" s="8">
        <f t="shared" si="322"/>
        <v>2.9486734151244733</v>
      </c>
      <c r="BM1401" s="8">
        <f t="shared" si="323"/>
        <v>0.15781591003070219</v>
      </c>
      <c r="BN1401" s="7" t="str">
        <f t="shared" si="324"/>
        <v>O/S</v>
      </c>
      <c r="BO1401" s="9">
        <f t="shared" si="325"/>
        <v>0.1352539735580689</v>
      </c>
      <c r="BP1401" s="7" t="str">
        <f t="shared" si="326"/>
        <v>OK</v>
      </c>
      <c r="BQ1401" s="11">
        <f t="shared" si="327"/>
        <v>8.2923076923076913</v>
      </c>
      <c r="BR1401" s="10" t="str">
        <f t="shared" si="328"/>
        <v>-</v>
      </c>
      <c r="BS1401" s="9" t="str" cm="1">
        <f t="array" ref="BS1401">IF(BQ1401&lt;$K$45,"-",IF(BC1401&lt;0,_xll.Dce_5575_1121_SigmaCr1(AN1401,AG1401,$B$23,$D$23),"-"))</f>
        <v>-</v>
      </c>
      <c r="BT1401" s="10">
        <f t="shared" si="329"/>
        <v>0</v>
      </c>
      <c r="BU1401" s="7" t="str">
        <f t="shared" si="330"/>
        <v>OK</v>
      </c>
    </row>
    <row r="1402" spans="27:73">
      <c r="AA1402" s="6" t="s">
        <v>282</v>
      </c>
      <c r="AB1402" s="5" t="s">
        <v>283</v>
      </c>
      <c r="AC1402" s="5" t="s">
        <v>285</v>
      </c>
      <c r="AD1402" s="4">
        <v>9.19</v>
      </c>
      <c r="AE1402" s="4">
        <v>28</v>
      </c>
      <c r="AF1402" s="5">
        <v>114.3</v>
      </c>
      <c r="AG1402" s="5">
        <v>6.5000000000000009</v>
      </c>
      <c r="AH1402" s="6" t="str">
        <f t="shared" si="316"/>
        <v>114.3 x 6.5</v>
      </c>
      <c r="AI1402" s="11" cm="1">
        <f t="array" ref="AI1402">_xll.DCEPropSectPipe(AF1402, AG1402, "Area")</f>
        <v>2201.3139723703698</v>
      </c>
      <c r="AJ1402" s="151" cm="1">
        <f t="array" ref="AJ1402">_xll.DCEPropSectPipe(AF1402, AG1402, "Ix")</f>
        <v>3209265.3722516391</v>
      </c>
      <c r="AK1402" s="151" cm="1">
        <f t="array" ref="AK1402">_xll.DCEPropSectPipe(AF1402, AG1402, "W")</f>
        <v>56155.124623825708</v>
      </c>
      <c r="AL1402" s="151" cm="1">
        <f t="array" ref="AL1402">_xll.DCEPropSectPipe(AF1402, AG1402, "Sx")</f>
        <v>37813.500833333332</v>
      </c>
      <c r="AM1402" s="11">
        <f>2*Cal!AG1402</f>
        <v>13.000000000000002</v>
      </c>
      <c r="AN1402" s="11">
        <f t="shared" si="317"/>
        <v>53.9</v>
      </c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B1402" s="5" t="s">
        <v>299</v>
      </c>
      <c r="BC1402" s="3">
        <v>-1300.5761006402995</v>
      </c>
      <c r="BD1402" s="3">
        <v>0</v>
      </c>
      <c r="BE1402" s="3">
        <v>-11.501478433180875</v>
      </c>
      <c r="BF1402" s="3">
        <v>5.5602104618396133</v>
      </c>
      <c r="BG1402" s="3">
        <v>0</v>
      </c>
      <c r="BH1402" s="153">
        <f t="shared" si="318"/>
        <v>5.5602104618396133</v>
      </c>
      <c r="BI1402" s="153">
        <f t="shared" si="319"/>
        <v>11.501478433180875</v>
      </c>
      <c r="BJ1402" s="8">
        <f t="shared" si="320"/>
        <v>2.8134194415664044</v>
      </c>
      <c r="BK1402" s="8">
        <f t="shared" si="321"/>
        <v>0.47150091559395962</v>
      </c>
      <c r="BL1402" s="8">
        <f t="shared" si="322"/>
        <v>3.284920357160364</v>
      </c>
      <c r="BM1402" s="8">
        <f t="shared" si="323"/>
        <v>8.5586306671831244E-2</v>
      </c>
      <c r="BN1402" s="7" t="str">
        <f t="shared" si="324"/>
        <v>O/S</v>
      </c>
      <c r="BO1402" s="9">
        <f t="shared" si="325"/>
        <v>0.47150091559395968</v>
      </c>
      <c r="BP1402" s="7" t="str">
        <f t="shared" si="326"/>
        <v>OK</v>
      </c>
      <c r="BQ1402" s="11">
        <f t="shared" si="327"/>
        <v>8.2923076923076913</v>
      </c>
      <c r="BR1402" s="10" t="str">
        <f t="shared" si="328"/>
        <v>-</v>
      </c>
      <c r="BS1402" s="9" t="str" cm="1">
        <f t="array" ref="BS1402">IF(BQ1402&lt;$K$45,"-",IF(BC1402&lt;0,_xll.Dce_5575_1121_SigmaCr1(AN1402,AG1402,$B$23,$D$23),"-"))</f>
        <v>-</v>
      </c>
      <c r="BT1402" s="10">
        <f t="shared" si="329"/>
        <v>0</v>
      </c>
      <c r="BU1402" s="7" t="str">
        <f t="shared" si="330"/>
        <v>OK</v>
      </c>
    </row>
    <row r="1403" spans="27:73">
      <c r="AA1403" s="6" t="s">
        <v>282</v>
      </c>
      <c r="AB1403" s="5" t="s">
        <v>283</v>
      </c>
      <c r="AC1403" s="5" t="s">
        <v>285</v>
      </c>
      <c r="AD1403" s="4">
        <v>9.6199999999999992</v>
      </c>
      <c r="AE1403" s="4">
        <v>28</v>
      </c>
      <c r="AF1403" s="5">
        <v>114.3</v>
      </c>
      <c r="AG1403" s="5">
        <v>6.5000000000000009</v>
      </c>
      <c r="AH1403" s="6" t="str">
        <f t="shared" si="316"/>
        <v>114.3 x 6.5</v>
      </c>
      <c r="AI1403" s="11" cm="1">
        <f t="array" ref="AI1403">_xll.DCEPropSectPipe(AF1403, AG1403, "Area")</f>
        <v>2201.3139723703698</v>
      </c>
      <c r="AJ1403" s="151" cm="1">
        <f t="array" ref="AJ1403">_xll.DCEPropSectPipe(AF1403, AG1403, "Ix")</f>
        <v>3209265.3722516391</v>
      </c>
      <c r="AK1403" s="151" cm="1">
        <f t="array" ref="AK1403">_xll.DCEPropSectPipe(AF1403, AG1403, "W")</f>
        <v>56155.124623825708</v>
      </c>
      <c r="AL1403" s="151" cm="1">
        <f t="array" ref="AL1403">_xll.DCEPropSectPipe(AF1403, AG1403, "Sx")</f>
        <v>37813.500833333332</v>
      </c>
      <c r="AM1403" s="11">
        <f>2*Cal!AG1403</f>
        <v>13.000000000000002</v>
      </c>
      <c r="AN1403" s="11">
        <f t="shared" si="317"/>
        <v>53.9</v>
      </c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B1403" s="5" t="s">
        <v>299</v>
      </c>
      <c r="BC1403" s="3">
        <v>-1300.5761006402995</v>
      </c>
      <c r="BD1403" s="3">
        <v>0</v>
      </c>
      <c r="BE1403" s="3">
        <v>-1.7949347397528164</v>
      </c>
      <c r="BF1403" s="3">
        <v>8.4688008434188564</v>
      </c>
      <c r="BG1403" s="3">
        <v>0</v>
      </c>
      <c r="BH1403" s="153">
        <f t="shared" si="318"/>
        <v>8.4688008434188564</v>
      </c>
      <c r="BI1403" s="153">
        <f t="shared" si="319"/>
        <v>1.7949347397528164</v>
      </c>
      <c r="BJ1403" s="8">
        <f t="shared" si="320"/>
        <v>2.8134194415664044</v>
      </c>
      <c r="BK1403" s="8">
        <f t="shared" si="321"/>
        <v>0.71814680020831012</v>
      </c>
      <c r="BL1403" s="8">
        <f t="shared" si="322"/>
        <v>3.5315662417747147</v>
      </c>
      <c r="BM1403" s="8">
        <f t="shared" si="323"/>
        <v>1.3356703312960275E-2</v>
      </c>
      <c r="BN1403" s="7" t="str">
        <f t="shared" si="324"/>
        <v>O/S</v>
      </c>
      <c r="BO1403" s="9">
        <f t="shared" si="325"/>
        <v>0.71814680020831023</v>
      </c>
      <c r="BP1403" s="7" t="str">
        <f t="shared" si="326"/>
        <v>OK</v>
      </c>
      <c r="BQ1403" s="11">
        <f t="shared" si="327"/>
        <v>8.2923076923076913</v>
      </c>
      <c r="BR1403" s="10" t="str">
        <f t="shared" si="328"/>
        <v>-</v>
      </c>
      <c r="BS1403" s="9" t="str" cm="1">
        <f t="array" ref="BS1403">IF(BQ1403&lt;$K$45,"-",IF(BC1403&lt;0,_xll.Dce_5575_1121_SigmaCr1(AN1403,AG1403,$B$23,$D$23),"-"))</f>
        <v>-</v>
      </c>
      <c r="BT1403" s="10">
        <f t="shared" si="329"/>
        <v>0</v>
      </c>
      <c r="BU1403" s="7" t="str">
        <f t="shared" si="330"/>
        <v>OK</v>
      </c>
    </row>
    <row r="1404" spans="27:73">
      <c r="AA1404" s="6" t="s">
        <v>282</v>
      </c>
      <c r="AB1404" s="5" t="s">
        <v>283</v>
      </c>
      <c r="AC1404" s="5" t="s">
        <v>285</v>
      </c>
      <c r="AD1404" s="4">
        <v>10.06</v>
      </c>
      <c r="AE1404" s="4">
        <v>28</v>
      </c>
      <c r="AF1404" s="5">
        <v>114.3</v>
      </c>
      <c r="AG1404" s="5">
        <v>6.5000000000000009</v>
      </c>
      <c r="AH1404" s="6" t="str">
        <f t="shared" si="316"/>
        <v>114.3 x 6.5</v>
      </c>
      <c r="AI1404" s="11" cm="1">
        <f t="array" ref="AI1404">_xll.DCEPropSectPipe(AF1404, AG1404, "Area")</f>
        <v>2201.3139723703698</v>
      </c>
      <c r="AJ1404" s="151" cm="1">
        <f t="array" ref="AJ1404">_xll.DCEPropSectPipe(AF1404, AG1404, "Ix")</f>
        <v>3209265.3722516391</v>
      </c>
      <c r="AK1404" s="151" cm="1">
        <f t="array" ref="AK1404">_xll.DCEPropSectPipe(AF1404, AG1404, "W")</f>
        <v>56155.124623825708</v>
      </c>
      <c r="AL1404" s="151" cm="1">
        <f t="array" ref="AL1404">_xll.DCEPropSectPipe(AF1404, AG1404, "Sx")</f>
        <v>37813.500833333332</v>
      </c>
      <c r="AM1404" s="11">
        <f>2*Cal!AG1404</f>
        <v>13.000000000000002</v>
      </c>
      <c r="AN1404" s="11">
        <f t="shared" si="317"/>
        <v>53.9</v>
      </c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B1404" s="5" t="s">
        <v>299</v>
      </c>
      <c r="BC1404" s="3">
        <v>-1300.5761006402995</v>
      </c>
      <c r="BD1404" s="3">
        <v>0</v>
      </c>
      <c r="BE1404" s="3">
        <v>7.911608953675243</v>
      </c>
      <c r="BF1404" s="3">
        <v>7.1307783591233269</v>
      </c>
      <c r="BG1404" s="3">
        <v>0</v>
      </c>
      <c r="BH1404" s="153">
        <f t="shared" si="318"/>
        <v>7.1307783591233269</v>
      </c>
      <c r="BI1404" s="153">
        <f t="shared" si="319"/>
        <v>7.911608953675243</v>
      </c>
      <c r="BJ1404" s="8">
        <f t="shared" si="320"/>
        <v>2.8134194415664044</v>
      </c>
      <c r="BK1404" s="8">
        <f t="shared" si="321"/>
        <v>0.60468368028498287</v>
      </c>
      <c r="BL1404" s="8">
        <f t="shared" si="322"/>
        <v>3.4181031218513871</v>
      </c>
      <c r="BM1404" s="8">
        <f t="shared" si="323"/>
        <v>5.8872900045910698E-2</v>
      </c>
      <c r="BN1404" s="7" t="str">
        <f t="shared" si="324"/>
        <v>O/S</v>
      </c>
      <c r="BO1404" s="9">
        <f t="shared" si="325"/>
        <v>0.60468368028498298</v>
      </c>
      <c r="BP1404" s="7" t="str">
        <f t="shared" si="326"/>
        <v>OK</v>
      </c>
      <c r="BQ1404" s="11">
        <f t="shared" si="327"/>
        <v>8.2923076923076913</v>
      </c>
      <c r="BR1404" s="10" t="str">
        <f t="shared" si="328"/>
        <v>-</v>
      </c>
      <c r="BS1404" s="9" t="str" cm="1">
        <f t="array" ref="BS1404">IF(BQ1404&lt;$K$45,"-",IF(BC1404&lt;0,_xll.Dce_5575_1121_SigmaCr1(AN1404,AG1404,$B$23,$D$23),"-"))</f>
        <v>-</v>
      </c>
      <c r="BT1404" s="10">
        <f t="shared" si="329"/>
        <v>0</v>
      </c>
      <c r="BU1404" s="7" t="str">
        <f t="shared" si="330"/>
        <v>OK</v>
      </c>
    </row>
    <row r="1405" spans="27:73">
      <c r="AA1405" s="6" t="s">
        <v>282</v>
      </c>
      <c r="AB1405" s="5" t="s">
        <v>283</v>
      </c>
      <c r="AC1405" s="5" t="s">
        <v>285</v>
      </c>
      <c r="AD1405" s="4">
        <v>10.5</v>
      </c>
      <c r="AE1405" s="4">
        <v>28</v>
      </c>
      <c r="AF1405" s="5">
        <v>114.3</v>
      </c>
      <c r="AG1405" s="5">
        <v>6.5000000000000009</v>
      </c>
      <c r="AH1405" s="6" t="str">
        <f t="shared" si="316"/>
        <v>114.3 x 6.5</v>
      </c>
      <c r="AI1405" s="11" cm="1">
        <f t="array" ref="AI1405">_xll.DCEPropSectPipe(AF1405, AG1405, "Area")</f>
        <v>2201.3139723703698</v>
      </c>
      <c r="AJ1405" s="151" cm="1">
        <f t="array" ref="AJ1405">_xll.DCEPropSectPipe(AF1405, AG1405, "Ix")</f>
        <v>3209265.3722516391</v>
      </c>
      <c r="AK1405" s="151" cm="1">
        <f t="array" ref="AK1405">_xll.DCEPropSectPipe(AF1405, AG1405, "W")</f>
        <v>56155.124623825708</v>
      </c>
      <c r="AL1405" s="151" cm="1">
        <f t="array" ref="AL1405">_xll.DCEPropSectPipe(AF1405, AG1405, "Sx")</f>
        <v>37813.500833333332</v>
      </c>
      <c r="AM1405" s="11">
        <f>2*Cal!AG1405</f>
        <v>13.000000000000002</v>
      </c>
      <c r="AN1405" s="11">
        <f t="shared" si="317"/>
        <v>53.9</v>
      </c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B1405" s="5" t="s">
        <v>299</v>
      </c>
      <c r="BC1405" s="3">
        <v>-1300.5761006402995</v>
      </c>
      <c r="BD1405" s="3">
        <v>0</v>
      </c>
      <c r="BE1405" s="3">
        <v>17.618152647103301</v>
      </c>
      <c r="BF1405" s="3">
        <v>1.546143008953021</v>
      </c>
      <c r="BG1405" s="3">
        <v>0</v>
      </c>
      <c r="BH1405" s="153">
        <f t="shared" si="318"/>
        <v>1.546143008953021</v>
      </c>
      <c r="BI1405" s="153">
        <f t="shared" si="319"/>
        <v>17.618152647103301</v>
      </c>
      <c r="BJ1405" s="8">
        <f t="shared" si="320"/>
        <v>2.8134194415664044</v>
      </c>
      <c r="BK1405" s="8">
        <f t="shared" si="321"/>
        <v>0.13111155582397768</v>
      </c>
      <c r="BL1405" s="8">
        <f t="shared" si="322"/>
        <v>2.9445309973903822</v>
      </c>
      <c r="BM1405" s="8">
        <f t="shared" si="323"/>
        <v>0.13110250340478166</v>
      </c>
      <c r="BN1405" s="7" t="str">
        <f t="shared" si="324"/>
        <v>O/S</v>
      </c>
      <c r="BO1405" s="9">
        <f t="shared" si="325"/>
        <v>0.13111155582397771</v>
      </c>
      <c r="BP1405" s="7" t="str">
        <f t="shared" si="326"/>
        <v>OK</v>
      </c>
      <c r="BQ1405" s="11">
        <f t="shared" si="327"/>
        <v>8.2923076923076913</v>
      </c>
      <c r="BR1405" s="10" t="str">
        <f t="shared" si="328"/>
        <v>-</v>
      </c>
      <c r="BS1405" s="9" t="str" cm="1">
        <f t="array" ref="BS1405">IF(BQ1405&lt;$K$45,"-",IF(BC1405&lt;0,_xll.Dce_5575_1121_SigmaCr1(AN1405,AG1405,$B$23,$D$23),"-"))</f>
        <v>-</v>
      </c>
      <c r="BT1405" s="10">
        <f t="shared" si="329"/>
        <v>0</v>
      </c>
      <c r="BU1405" s="7" t="str">
        <f t="shared" si="330"/>
        <v>OK</v>
      </c>
    </row>
    <row r="1406" spans="27:73">
      <c r="AA1406" s="6" t="s">
        <v>282</v>
      </c>
      <c r="AB1406" s="5" t="s">
        <v>283</v>
      </c>
      <c r="AC1406" s="5" t="s">
        <v>285</v>
      </c>
      <c r="AD1406" s="4">
        <v>10.5</v>
      </c>
      <c r="AE1406" s="4">
        <v>28</v>
      </c>
      <c r="AF1406" s="5">
        <v>114.3</v>
      </c>
      <c r="AG1406" s="5">
        <v>6.5000000000000009</v>
      </c>
      <c r="AH1406" s="6" t="str">
        <f t="shared" si="316"/>
        <v>114.3 x 6.5</v>
      </c>
      <c r="AI1406" s="11" cm="1">
        <f t="array" ref="AI1406">_xll.DCEPropSectPipe(AF1406, AG1406, "Area")</f>
        <v>2201.3139723703698</v>
      </c>
      <c r="AJ1406" s="151" cm="1">
        <f t="array" ref="AJ1406">_xll.DCEPropSectPipe(AF1406, AG1406, "Ix")</f>
        <v>3209265.3722516391</v>
      </c>
      <c r="AK1406" s="151" cm="1">
        <f t="array" ref="AK1406">_xll.DCEPropSectPipe(AF1406, AG1406, "W")</f>
        <v>56155.124623825708</v>
      </c>
      <c r="AL1406" s="151" cm="1">
        <f t="array" ref="AL1406">_xll.DCEPropSectPipe(AF1406, AG1406, "Sx")</f>
        <v>37813.500833333332</v>
      </c>
      <c r="AM1406" s="11">
        <f>2*Cal!AG1406</f>
        <v>13.000000000000002</v>
      </c>
      <c r="AN1406" s="11">
        <f t="shared" si="317"/>
        <v>53.9</v>
      </c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B1406" s="5" t="s">
        <v>299</v>
      </c>
      <c r="BC1406" s="3">
        <v>-1300.5761006403</v>
      </c>
      <c r="BD1406" s="3">
        <v>0</v>
      </c>
      <c r="BE1406" s="3">
        <v>-18.538361552182142</v>
      </c>
      <c r="BF1406" s="3">
        <v>1.5461430089528678</v>
      </c>
      <c r="BG1406" s="3">
        <v>0</v>
      </c>
      <c r="BH1406" s="153">
        <f t="shared" si="318"/>
        <v>1.5461430089528678</v>
      </c>
      <c r="BI1406" s="153">
        <f t="shared" si="319"/>
        <v>18.538361552182142</v>
      </c>
      <c r="BJ1406" s="8">
        <f t="shared" si="320"/>
        <v>2.8134194415664053</v>
      </c>
      <c r="BK1406" s="8">
        <f t="shared" si="321"/>
        <v>0.13111155582396469</v>
      </c>
      <c r="BL1406" s="8">
        <f t="shared" si="322"/>
        <v>2.9445309973903702</v>
      </c>
      <c r="BM1406" s="8">
        <f t="shared" si="323"/>
        <v>0.13795008234950404</v>
      </c>
      <c r="BN1406" s="7" t="str">
        <f t="shared" si="324"/>
        <v>O/S</v>
      </c>
      <c r="BO1406" s="9">
        <f t="shared" si="325"/>
        <v>0.13111155582396472</v>
      </c>
      <c r="BP1406" s="7" t="str">
        <f t="shared" si="326"/>
        <v>OK</v>
      </c>
      <c r="BQ1406" s="11">
        <f t="shared" si="327"/>
        <v>8.2923076923076913</v>
      </c>
      <c r="BR1406" s="10" t="str">
        <f t="shared" si="328"/>
        <v>-</v>
      </c>
      <c r="BS1406" s="9" t="str" cm="1">
        <f t="array" ref="BS1406">IF(BQ1406&lt;$K$45,"-",IF(BC1406&lt;0,_xll.Dce_5575_1121_SigmaCr1(AN1406,AG1406,$B$23,$D$23),"-"))</f>
        <v>-</v>
      </c>
      <c r="BT1406" s="10">
        <f t="shared" si="329"/>
        <v>0</v>
      </c>
      <c r="BU1406" s="7" t="str">
        <f t="shared" si="330"/>
        <v>OK</v>
      </c>
    </row>
    <row r="1407" spans="27:73">
      <c r="AA1407" s="6" t="s">
        <v>282</v>
      </c>
      <c r="AB1407" s="5" t="s">
        <v>283</v>
      </c>
      <c r="AC1407" s="5" t="s">
        <v>285</v>
      </c>
      <c r="AD1407" s="4">
        <v>10.94</v>
      </c>
      <c r="AE1407" s="4">
        <v>28</v>
      </c>
      <c r="AF1407" s="5">
        <v>114.3</v>
      </c>
      <c r="AG1407" s="5">
        <v>6.5000000000000009</v>
      </c>
      <c r="AH1407" s="6" t="str">
        <f t="shared" si="316"/>
        <v>114.3 x 6.5</v>
      </c>
      <c r="AI1407" s="11" cm="1">
        <f t="array" ref="AI1407">_xll.DCEPropSectPipe(AF1407, AG1407, "Area")</f>
        <v>2201.3139723703698</v>
      </c>
      <c r="AJ1407" s="151" cm="1">
        <f t="array" ref="AJ1407">_xll.DCEPropSectPipe(AF1407, AG1407, "Ix")</f>
        <v>3209265.3722516391</v>
      </c>
      <c r="AK1407" s="151" cm="1">
        <f t="array" ref="AK1407">_xll.DCEPropSectPipe(AF1407, AG1407, "W")</f>
        <v>56155.124623825708</v>
      </c>
      <c r="AL1407" s="151" cm="1">
        <f t="array" ref="AL1407">_xll.DCEPropSectPipe(AF1407, AG1407, "Sx")</f>
        <v>37813.500833333332</v>
      </c>
      <c r="AM1407" s="11">
        <f>2*Cal!AG1407</f>
        <v>13.000000000000002</v>
      </c>
      <c r="AN1407" s="11">
        <f t="shared" si="317"/>
        <v>53.9</v>
      </c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B1407" s="5" t="s">
        <v>299</v>
      </c>
      <c r="BC1407" s="3">
        <v>-1300.5761006403</v>
      </c>
      <c r="BD1407" s="3">
        <v>0</v>
      </c>
      <c r="BE1407" s="3">
        <v>-8.8318178587540821</v>
      </c>
      <c r="BF1407" s="3">
        <v>7.5333697550951664</v>
      </c>
      <c r="BG1407" s="3">
        <v>0</v>
      </c>
      <c r="BH1407" s="153">
        <f t="shared" si="318"/>
        <v>7.5333697550951664</v>
      </c>
      <c r="BI1407" s="153">
        <f t="shared" si="319"/>
        <v>8.8318178587540821</v>
      </c>
      <c r="BJ1407" s="8">
        <f t="shared" si="320"/>
        <v>2.8134194415664053</v>
      </c>
      <c r="BK1407" s="8">
        <f t="shared" si="321"/>
        <v>0.63882307358920132</v>
      </c>
      <c r="BL1407" s="8">
        <f t="shared" si="322"/>
        <v>3.4522425151556067</v>
      </c>
      <c r="BM1407" s="8">
        <f t="shared" si="323"/>
        <v>6.5720478990633061E-2</v>
      </c>
      <c r="BN1407" s="7" t="str">
        <f t="shared" si="324"/>
        <v>O/S</v>
      </c>
      <c r="BO1407" s="9">
        <f t="shared" si="325"/>
        <v>0.63882307358920143</v>
      </c>
      <c r="BP1407" s="7" t="str">
        <f t="shared" si="326"/>
        <v>OK</v>
      </c>
      <c r="BQ1407" s="11">
        <f t="shared" si="327"/>
        <v>8.2923076923076913</v>
      </c>
      <c r="BR1407" s="10" t="str">
        <f t="shared" si="328"/>
        <v>-</v>
      </c>
      <c r="BS1407" s="9" t="str" cm="1">
        <f t="array" ref="BS1407">IF(BQ1407&lt;$K$45,"-",IF(BC1407&lt;0,_xll.Dce_5575_1121_SigmaCr1(AN1407,AG1407,$B$23,$D$23),"-"))</f>
        <v>-</v>
      </c>
      <c r="BT1407" s="10">
        <f t="shared" si="329"/>
        <v>0</v>
      </c>
      <c r="BU1407" s="7" t="str">
        <f t="shared" si="330"/>
        <v>OK</v>
      </c>
    </row>
    <row r="1408" spans="27:73">
      <c r="AA1408" s="6" t="s">
        <v>282</v>
      </c>
      <c r="AB1408" s="5" t="s">
        <v>283</v>
      </c>
      <c r="AC1408" s="5" t="s">
        <v>285</v>
      </c>
      <c r="AD1408" s="4">
        <v>11.38</v>
      </c>
      <c r="AE1408" s="4">
        <v>28</v>
      </c>
      <c r="AF1408" s="5">
        <v>114.3</v>
      </c>
      <c r="AG1408" s="5">
        <v>6.5000000000000009</v>
      </c>
      <c r="AH1408" s="6" t="str">
        <f t="shared" si="316"/>
        <v>114.3 x 6.5</v>
      </c>
      <c r="AI1408" s="11" cm="1">
        <f t="array" ref="AI1408">_xll.DCEPropSectPipe(AF1408, AG1408, "Area")</f>
        <v>2201.3139723703698</v>
      </c>
      <c r="AJ1408" s="151" cm="1">
        <f t="array" ref="AJ1408">_xll.DCEPropSectPipe(AF1408, AG1408, "Ix")</f>
        <v>3209265.3722516391</v>
      </c>
      <c r="AK1408" s="151" cm="1">
        <f t="array" ref="AK1408">_xll.DCEPropSectPipe(AF1408, AG1408, "W")</f>
        <v>56155.124623825708</v>
      </c>
      <c r="AL1408" s="151" cm="1">
        <f t="array" ref="AL1408">_xll.DCEPropSectPipe(AF1408, AG1408, "Sx")</f>
        <v>37813.500833333332</v>
      </c>
      <c r="AM1408" s="11">
        <f>2*Cal!AG1408</f>
        <v>13.000000000000002</v>
      </c>
      <c r="AN1408" s="11">
        <f t="shared" si="317"/>
        <v>53.9</v>
      </c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B1408" s="5" t="s">
        <v>299</v>
      </c>
      <c r="BC1408" s="3">
        <v>-1300.5761006403</v>
      </c>
      <c r="BD1408" s="3">
        <v>0</v>
      </c>
      <c r="BE1408" s="3">
        <v>0.87472583467397635</v>
      </c>
      <c r="BF1408" s="3">
        <v>9.2739836353626899</v>
      </c>
      <c r="BG1408" s="3">
        <v>0</v>
      </c>
      <c r="BH1408" s="153">
        <f t="shared" si="318"/>
        <v>9.2739836353626899</v>
      </c>
      <c r="BI1408" s="153">
        <f t="shared" si="319"/>
        <v>0.87472583467397635</v>
      </c>
      <c r="BJ1408" s="8">
        <f t="shared" si="320"/>
        <v>2.8134194415664053</v>
      </c>
      <c r="BK1408" s="8">
        <f t="shared" si="321"/>
        <v>0.78642558681676011</v>
      </c>
      <c r="BL1408" s="8">
        <f t="shared" si="322"/>
        <v>3.5998450283831653</v>
      </c>
      <c r="BM1408" s="8">
        <f t="shared" si="323"/>
        <v>6.5091243682379183E-3</v>
      </c>
      <c r="BN1408" s="7" t="str">
        <f t="shared" si="324"/>
        <v>O/S</v>
      </c>
      <c r="BO1408" s="9">
        <f t="shared" si="325"/>
        <v>0.78642558681676022</v>
      </c>
      <c r="BP1408" s="7" t="str">
        <f t="shared" si="326"/>
        <v>OK</v>
      </c>
      <c r="BQ1408" s="11">
        <f t="shared" si="327"/>
        <v>8.2923076923076913</v>
      </c>
      <c r="BR1408" s="10" t="str">
        <f t="shared" si="328"/>
        <v>-</v>
      </c>
      <c r="BS1408" s="9" t="str" cm="1">
        <f t="array" ref="BS1408">IF(BQ1408&lt;$K$45,"-",IF(BC1408&lt;0,_xll.Dce_5575_1121_SigmaCr1(AN1408,AG1408,$B$23,$D$23),"-"))</f>
        <v>-</v>
      </c>
      <c r="BT1408" s="10">
        <f t="shared" si="329"/>
        <v>0</v>
      </c>
      <c r="BU1408" s="7" t="str">
        <f t="shared" si="330"/>
        <v>OK</v>
      </c>
    </row>
    <row r="1409" spans="27:73">
      <c r="AA1409" s="6" t="s">
        <v>282</v>
      </c>
      <c r="AB1409" s="5" t="s">
        <v>283</v>
      </c>
      <c r="AC1409" s="5" t="s">
        <v>285</v>
      </c>
      <c r="AD1409" s="4">
        <v>11.81</v>
      </c>
      <c r="AE1409" s="4">
        <v>28</v>
      </c>
      <c r="AF1409" s="5">
        <v>114.3</v>
      </c>
      <c r="AG1409" s="5">
        <v>6.5000000000000009</v>
      </c>
      <c r="AH1409" s="6" t="str">
        <f t="shared" si="316"/>
        <v>114.3 x 6.5</v>
      </c>
      <c r="AI1409" s="11" cm="1">
        <f t="array" ref="AI1409">_xll.DCEPropSectPipe(AF1409, AG1409, "Area")</f>
        <v>2201.3139723703698</v>
      </c>
      <c r="AJ1409" s="151" cm="1">
        <f t="array" ref="AJ1409">_xll.DCEPropSectPipe(AF1409, AG1409, "Ix")</f>
        <v>3209265.3722516391</v>
      </c>
      <c r="AK1409" s="151" cm="1">
        <f t="array" ref="AK1409">_xll.DCEPropSectPipe(AF1409, AG1409, "W")</f>
        <v>56155.124623825708</v>
      </c>
      <c r="AL1409" s="151" cm="1">
        <f t="array" ref="AL1409">_xll.DCEPropSectPipe(AF1409, AG1409, "Sx")</f>
        <v>37813.500833333332</v>
      </c>
      <c r="AM1409" s="11">
        <f>2*Cal!AG1409</f>
        <v>13.000000000000002</v>
      </c>
      <c r="AN1409" s="11">
        <f t="shared" si="317"/>
        <v>53.9</v>
      </c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B1409" s="5" t="s">
        <v>299</v>
      </c>
      <c r="BC1409" s="3">
        <v>-1300.5761006403</v>
      </c>
      <c r="BD1409" s="3">
        <v>0</v>
      </c>
      <c r="BE1409" s="3">
        <v>10.581269528102036</v>
      </c>
      <c r="BF1409" s="3">
        <v>6.7679846497554372</v>
      </c>
      <c r="BG1409" s="3">
        <v>0</v>
      </c>
      <c r="BH1409" s="153">
        <f t="shared" si="318"/>
        <v>6.7679846497554372</v>
      </c>
      <c r="BI1409" s="153">
        <f t="shared" si="319"/>
        <v>10.581269528102036</v>
      </c>
      <c r="BJ1409" s="8">
        <f t="shared" si="320"/>
        <v>2.8134194415664053</v>
      </c>
      <c r="BK1409" s="8">
        <f t="shared" si="321"/>
        <v>0.57391909550664089</v>
      </c>
      <c r="BL1409" s="8">
        <f t="shared" si="322"/>
        <v>3.3873385370730462</v>
      </c>
      <c r="BM1409" s="8">
        <f t="shared" si="323"/>
        <v>7.8738727727108895E-2</v>
      </c>
      <c r="BN1409" s="7" t="str">
        <f t="shared" si="324"/>
        <v>O/S</v>
      </c>
      <c r="BO1409" s="9">
        <f t="shared" si="325"/>
        <v>0.57391909550664089</v>
      </c>
      <c r="BP1409" s="7" t="str">
        <f t="shared" si="326"/>
        <v>OK</v>
      </c>
      <c r="BQ1409" s="11">
        <f t="shared" si="327"/>
        <v>8.2923076923076913</v>
      </c>
      <c r="BR1409" s="10" t="str">
        <f t="shared" si="328"/>
        <v>-</v>
      </c>
      <c r="BS1409" s="9" t="str" cm="1">
        <f t="array" ref="BS1409">IF(BQ1409&lt;$K$45,"-",IF(BC1409&lt;0,_xll.Dce_5575_1121_SigmaCr1(AN1409,AG1409,$B$23,$D$23),"-"))</f>
        <v>-</v>
      </c>
      <c r="BT1409" s="10">
        <f t="shared" si="329"/>
        <v>0</v>
      </c>
      <c r="BU1409" s="7" t="str">
        <f t="shared" si="330"/>
        <v>OK</v>
      </c>
    </row>
    <row r="1410" spans="27:73">
      <c r="AA1410" s="6" t="s">
        <v>282</v>
      </c>
      <c r="AB1410" s="5" t="s">
        <v>283</v>
      </c>
      <c r="AC1410" s="5" t="s">
        <v>285</v>
      </c>
      <c r="AD1410" s="4">
        <v>12.25</v>
      </c>
      <c r="AE1410" s="4">
        <v>28</v>
      </c>
      <c r="AF1410" s="5">
        <v>114.3</v>
      </c>
      <c r="AG1410" s="5">
        <v>6.5000000000000009</v>
      </c>
      <c r="AH1410" s="6" t="str">
        <f t="shared" si="316"/>
        <v>114.3 x 6.5</v>
      </c>
      <c r="AI1410" s="11" cm="1">
        <f t="array" ref="AI1410">_xll.DCEPropSectPipe(AF1410, AG1410, "Area")</f>
        <v>2201.3139723703698</v>
      </c>
      <c r="AJ1410" s="151" cm="1">
        <f t="array" ref="AJ1410">_xll.DCEPropSectPipe(AF1410, AG1410, "Ix")</f>
        <v>3209265.3722516391</v>
      </c>
      <c r="AK1410" s="151" cm="1">
        <f t="array" ref="AK1410">_xll.DCEPropSectPipe(AF1410, AG1410, "W")</f>
        <v>56155.124623825708</v>
      </c>
      <c r="AL1410" s="151" cm="1">
        <f t="array" ref="AL1410">_xll.DCEPropSectPipe(AF1410, AG1410, "Sx")</f>
        <v>37813.500833333332</v>
      </c>
      <c r="AM1410" s="11">
        <f>2*Cal!AG1410</f>
        <v>13.000000000000002</v>
      </c>
      <c r="AN1410" s="11">
        <f t="shared" si="317"/>
        <v>53.9</v>
      </c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B1410" s="5" t="s">
        <v>299</v>
      </c>
      <c r="BC1410" s="3">
        <v>-1300.5761006403</v>
      </c>
      <c r="BD1410" s="3">
        <v>0</v>
      </c>
      <c r="BE1410" s="3">
        <v>20.287813221530094</v>
      </c>
      <c r="BF1410" s="3">
        <v>1.5372798273409229E-2</v>
      </c>
      <c r="BG1410" s="3">
        <v>0</v>
      </c>
      <c r="BH1410" s="153">
        <f t="shared" si="318"/>
        <v>1.5372798273409229E-2</v>
      </c>
      <c r="BI1410" s="153">
        <f t="shared" si="319"/>
        <v>20.287813221530094</v>
      </c>
      <c r="BJ1410" s="8">
        <f t="shared" si="320"/>
        <v>2.8134194415664053</v>
      </c>
      <c r="BK1410" s="8">
        <f t="shared" si="321"/>
        <v>1.3035996588437722E-3</v>
      </c>
      <c r="BL1410" s="8">
        <f t="shared" si="322"/>
        <v>2.8147230412252493</v>
      </c>
      <c r="BM1410" s="8">
        <f t="shared" si="323"/>
        <v>0.15096833108597987</v>
      </c>
      <c r="BN1410" s="7" t="str">
        <f t="shared" si="324"/>
        <v>O/S</v>
      </c>
      <c r="BO1410" s="9">
        <f t="shared" si="325"/>
        <v>1.3035996588437724E-3</v>
      </c>
      <c r="BP1410" s="7" t="str">
        <f t="shared" si="326"/>
        <v>OK</v>
      </c>
      <c r="BQ1410" s="11">
        <f t="shared" si="327"/>
        <v>8.2923076923076913</v>
      </c>
      <c r="BR1410" s="10" t="str">
        <f t="shared" si="328"/>
        <v>-</v>
      </c>
      <c r="BS1410" s="9" t="str" cm="1">
        <f t="array" ref="BS1410">IF(BQ1410&lt;$K$45,"-",IF(BC1410&lt;0,_xll.Dce_5575_1121_SigmaCr1(AN1410,AG1410,$B$23,$D$23),"-"))</f>
        <v>-</v>
      </c>
      <c r="BT1410" s="10">
        <f t="shared" si="329"/>
        <v>0</v>
      </c>
      <c r="BU1410" s="7" t="str">
        <f t="shared" si="330"/>
        <v>OK</v>
      </c>
    </row>
    <row r="1411" spans="27:73">
      <c r="AA1411" s="6" t="s">
        <v>282</v>
      </c>
      <c r="AB1411" s="5" t="s">
        <v>283</v>
      </c>
      <c r="AC1411" s="5" t="s">
        <v>285</v>
      </c>
      <c r="AD1411" s="4">
        <v>12.25</v>
      </c>
      <c r="AE1411" s="4">
        <v>28</v>
      </c>
      <c r="AF1411" s="5">
        <v>114.3</v>
      </c>
      <c r="AG1411" s="5">
        <v>6.5000000000000009</v>
      </c>
      <c r="AH1411" s="6" t="str">
        <f t="shared" si="316"/>
        <v>114.3 x 6.5</v>
      </c>
      <c r="AI1411" s="11" cm="1">
        <f t="array" ref="AI1411">_xll.DCEPropSectPipe(AF1411, AG1411, "Area")</f>
        <v>2201.3139723703698</v>
      </c>
      <c r="AJ1411" s="151" cm="1">
        <f t="array" ref="AJ1411">_xll.DCEPropSectPipe(AF1411, AG1411, "Ix")</f>
        <v>3209265.3722516391</v>
      </c>
      <c r="AK1411" s="151" cm="1">
        <f t="array" ref="AK1411">_xll.DCEPropSectPipe(AF1411, AG1411, "W")</f>
        <v>56155.124623825708</v>
      </c>
      <c r="AL1411" s="151" cm="1">
        <f t="array" ref="AL1411">_xll.DCEPropSectPipe(AF1411, AG1411, "Sx")</f>
        <v>37813.500833333332</v>
      </c>
      <c r="AM1411" s="11">
        <f>2*Cal!AG1411</f>
        <v>13.000000000000002</v>
      </c>
      <c r="AN1411" s="11">
        <f t="shared" si="317"/>
        <v>53.9</v>
      </c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B1411" s="5" t="s">
        <v>299</v>
      </c>
      <c r="BC1411" s="3">
        <v>-1494.616216324592</v>
      </c>
      <c r="BD1411" s="3">
        <v>0</v>
      </c>
      <c r="BE1411" s="3">
        <v>-20.750508988362864</v>
      </c>
      <c r="BF1411" s="3">
        <v>1.5372798273253437E-2</v>
      </c>
      <c r="BG1411" s="3">
        <v>0</v>
      </c>
      <c r="BH1411" s="153">
        <f t="shared" si="318"/>
        <v>1.5372798273253437E-2</v>
      </c>
      <c r="BI1411" s="153">
        <f t="shared" si="319"/>
        <v>20.750508988362864</v>
      </c>
      <c r="BJ1411" s="8">
        <f t="shared" si="320"/>
        <v>3.2331689922779829</v>
      </c>
      <c r="BK1411" s="8">
        <f t="shared" si="321"/>
        <v>1.3035996588305612E-3</v>
      </c>
      <c r="BL1411" s="8">
        <f t="shared" si="322"/>
        <v>3.2344725919368136</v>
      </c>
      <c r="BM1411" s="8">
        <f t="shared" si="323"/>
        <v>0.15441140338542125</v>
      </c>
      <c r="BN1411" s="7" t="str">
        <f t="shared" si="324"/>
        <v>O/S</v>
      </c>
      <c r="BO1411" s="9">
        <f t="shared" si="325"/>
        <v>1.3035996588305614E-3</v>
      </c>
      <c r="BP1411" s="7" t="str">
        <f t="shared" si="326"/>
        <v>OK</v>
      </c>
      <c r="BQ1411" s="11">
        <f t="shared" si="327"/>
        <v>8.2923076923076913</v>
      </c>
      <c r="BR1411" s="10" t="str">
        <f t="shared" si="328"/>
        <v>-</v>
      </c>
      <c r="BS1411" s="9" t="str" cm="1">
        <f t="array" ref="BS1411">IF(BQ1411&lt;$K$45,"-",IF(BC1411&lt;0,_xll.Dce_5575_1121_SigmaCr1(AN1411,AG1411,$B$23,$D$23),"-"))</f>
        <v>-</v>
      </c>
      <c r="BT1411" s="10">
        <f t="shared" si="329"/>
        <v>0</v>
      </c>
      <c r="BU1411" s="7" t="str">
        <f t="shared" si="330"/>
        <v>OK</v>
      </c>
    </row>
    <row r="1412" spans="27:73">
      <c r="AA1412" s="6" t="s">
        <v>282</v>
      </c>
      <c r="AB1412" s="5" t="s">
        <v>283</v>
      </c>
      <c r="AC1412" s="5" t="s">
        <v>285</v>
      </c>
      <c r="AD1412" s="4">
        <v>12.69</v>
      </c>
      <c r="AE1412" s="4">
        <v>28</v>
      </c>
      <c r="AF1412" s="5">
        <v>114.3</v>
      </c>
      <c r="AG1412" s="5">
        <v>6.5000000000000009</v>
      </c>
      <c r="AH1412" s="6" t="str">
        <f t="shared" si="316"/>
        <v>114.3 x 6.5</v>
      </c>
      <c r="AI1412" s="11" cm="1">
        <f t="array" ref="AI1412">_xll.DCEPropSectPipe(AF1412, AG1412, "Area")</f>
        <v>2201.3139723703698</v>
      </c>
      <c r="AJ1412" s="151" cm="1">
        <f t="array" ref="AJ1412">_xll.DCEPropSectPipe(AF1412, AG1412, "Ix")</f>
        <v>3209265.3722516391</v>
      </c>
      <c r="AK1412" s="151" cm="1">
        <f t="array" ref="AK1412">_xll.DCEPropSectPipe(AF1412, AG1412, "W")</f>
        <v>56155.124623825708</v>
      </c>
      <c r="AL1412" s="151" cm="1">
        <f t="array" ref="AL1412">_xll.DCEPropSectPipe(AF1412, AG1412, "Sx")</f>
        <v>37813.500833333332</v>
      </c>
      <c r="AM1412" s="11">
        <f>2*Cal!AG1412</f>
        <v>13.000000000000002</v>
      </c>
      <c r="AN1412" s="11">
        <f t="shared" si="317"/>
        <v>53.9</v>
      </c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B1412" s="5" t="s">
        <v>299</v>
      </c>
      <c r="BC1412" s="3">
        <v>-1494.616216324592</v>
      </c>
      <c r="BD1412" s="3">
        <v>0</v>
      </c>
      <c r="BE1412" s="3">
        <v>-11.043965294934804</v>
      </c>
      <c r="BF1412" s="3">
        <v>6.9704140477446179</v>
      </c>
      <c r="BG1412" s="3">
        <v>0</v>
      </c>
      <c r="BH1412" s="153">
        <f t="shared" si="318"/>
        <v>6.9704140477446179</v>
      </c>
      <c r="BI1412" s="153">
        <f t="shared" si="319"/>
        <v>11.043965294934804</v>
      </c>
      <c r="BJ1412" s="8">
        <f t="shared" si="320"/>
        <v>3.2331689922779829</v>
      </c>
      <c r="BK1412" s="8">
        <f t="shared" si="321"/>
        <v>0.59108492891350339</v>
      </c>
      <c r="BL1412" s="8">
        <f t="shared" si="322"/>
        <v>3.8242539211914863</v>
      </c>
      <c r="BM1412" s="8">
        <f t="shared" si="323"/>
        <v>8.2181800026550261E-2</v>
      </c>
      <c r="BN1412" s="7" t="str">
        <f t="shared" si="324"/>
        <v>O/S</v>
      </c>
      <c r="BO1412" s="9">
        <f t="shared" si="325"/>
        <v>0.59108492891350339</v>
      </c>
      <c r="BP1412" s="7" t="str">
        <f t="shared" si="326"/>
        <v>OK</v>
      </c>
      <c r="BQ1412" s="11">
        <f t="shared" si="327"/>
        <v>8.2923076923076913</v>
      </c>
      <c r="BR1412" s="10" t="str">
        <f t="shared" si="328"/>
        <v>-</v>
      </c>
      <c r="BS1412" s="9" t="str" cm="1">
        <f t="array" ref="BS1412">IF(BQ1412&lt;$K$45,"-",IF(BC1412&lt;0,_xll.Dce_5575_1121_SigmaCr1(AN1412,AG1412,$B$23,$D$23),"-"))</f>
        <v>-</v>
      </c>
      <c r="BT1412" s="10">
        <f t="shared" si="329"/>
        <v>0</v>
      </c>
      <c r="BU1412" s="7" t="str">
        <f t="shared" si="330"/>
        <v>OK</v>
      </c>
    </row>
    <row r="1413" spans="27:73">
      <c r="AA1413" s="6" t="s">
        <v>282</v>
      </c>
      <c r="AB1413" s="5" t="s">
        <v>283</v>
      </c>
      <c r="AC1413" s="5" t="s">
        <v>285</v>
      </c>
      <c r="AD1413" s="4">
        <v>13.12</v>
      </c>
      <c r="AE1413" s="4">
        <v>28</v>
      </c>
      <c r="AF1413" s="5">
        <v>114.3</v>
      </c>
      <c r="AG1413" s="5">
        <v>6.5000000000000009</v>
      </c>
      <c r="AH1413" s="6" t="str">
        <f t="shared" si="316"/>
        <v>114.3 x 6.5</v>
      </c>
      <c r="AI1413" s="11" cm="1">
        <f t="array" ref="AI1413">_xll.DCEPropSectPipe(AF1413, AG1413, "Area")</f>
        <v>2201.3139723703698</v>
      </c>
      <c r="AJ1413" s="151" cm="1">
        <f t="array" ref="AJ1413">_xll.DCEPropSectPipe(AF1413, AG1413, "Ix")</f>
        <v>3209265.3722516391</v>
      </c>
      <c r="AK1413" s="151" cm="1">
        <f t="array" ref="AK1413">_xll.DCEPropSectPipe(AF1413, AG1413, "W")</f>
        <v>56155.124623825708</v>
      </c>
      <c r="AL1413" s="151" cm="1">
        <f t="array" ref="AL1413">_xll.DCEPropSectPipe(AF1413, AG1413, "Sx")</f>
        <v>37813.500833333332</v>
      </c>
      <c r="AM1413" s="11">
        <f>2*Cal!AG1413</f>
        <v>13.000000000000002</v>
      </c>
      <c r="AN1413" s="11">
        <f t="shared" si="317"/>
        <v>53.9</v>
      </c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B1413" s="5" t="s">
        <v>299</v>
      </c>
      <c r="BC1413" s="3">
        <v>-1494.616216324592</v>
      </c>
      <c r="BD1413" s="3">
        <v>0</v>
      </c>
      <c r="BE1413" s="3">
        <v>-1.3374216015067459</v>
      </c>
      <c r="BF1413" s="3">
        <v>9.6788424313412058</v>
      </c>
      <c r="BG1413" s="3">
        <v>0</v>
      </c>
      <c r="BH1413" s="153">
        <f t="shared" si="318"/>
        <v>9.6788424313412058</v>
      </c>
      <c r="BI1413" s="153">
        <f t="shared" si="319"/>
        <v>1.3374216015067459</v>
      </c>
      <c r="BJ1413" s="8">
        <f t="shared" si="320"/>
        <v>3.2331689922779829</v>
      </c>
      <c r="BK1413" s="8">
        <f t="shared" si="321"/>
        <v>0.82075725363049823</v>
      </c>
      <c r="BL1413" s="8">
        <f t="shared" si="322"/>
        <v>4.0539262459084808</v>
      </c>
      <c r="BM1413" s="8">
        <f t="shared" si="323"/>
        <v>9.9521966676793007E-3</v>
      </c>
      <c r="BN1413" s="7" t="str">
        <f t="shared" si="324"/>
        <v>O/S</v>
      </c>
      <c r="BO1413" s="9">
        <f t="shared" si="325"/>
        <v>0.82075725363049834</v>
      </c>
      <c r="BP1413" s="7" t="str">
        <f t="shared" si="326"/>
        <v>OK</v>
      </c>
      <c r="BQ1413" s="11">
        <f t="shared" si="327"/>
        <v>8.2923076923076913</v>
      </c>
      <c r="BR1413" s="10" t="str">
        <f t="shared" si="328"/>
        <v>-</v>
      </c>
      <c r="BS1413" s="9" t="str" cm="1">
        <f t="array" ref="BS1413">IF(BQ1413&lt;$K$45,"-",IF(BC1413&lt;0,_xll.Dce_5575_1121_SigmaCr1(AN1413,AG1413,$B$23,$D$23),"-"))</f>
        <v>-</v>
      </c>
      <c r="BT1413" s="10">
        <f t="shared" si="329"/>
        <v>0</v>
      </c>
      <c r="BU1413" s="7" t="str">
        <f t="shared" si="330"/>
        <v>OK</v>
      </c>
    </row>
    <row r="1414" spans="27:73">
      <c r="AA1414" s="6" t="s">
        <v>282</v>
      </c>
      <c r="AB1414" s="5" t="s">
        <v>283</v>
      </c>
      <c r="AC1414" s="5" t="s">
        <v>285</v>
      </c>
      <c r="AD1414" s="4">
        <v>13.56</v>
      </c>
      <c r="AE1414" s="4">
        <v>28</v>
      </c>
      <c r="AF1414" s="5">
        <v>114.3</v>
      </c>
      <c r="AG1414" s="5">
        <v>6.5000000000000009</v>
      </c>
      <c r="AH1414" s="6" t="str">
        <f t="shared" si="316"/>
        <v>114.3 x 6.5</v>
      </c>
      <c r="AI1414" s="11" cm="1">
        <f t="array" ref="AI1414">_xll.DCEPropSectPipe(AF1414, AG1414, "Area")</f>
        <v>2201.3139723703698</v>
      </c>
      <c r="AJ1414" s="151" cm="1">
        <f t="array" ref="AJ1414">_xll.DCEPropSectPipe(AF1414, AG1414, "Ix")</f>
        <v>3209265.3722516391</v>
      </c>
      <c r="AK1414" s="151" cm="1">
        <f t="array" ref="AK1414">_xll.DCEPropSectPipe(AF1414, AG1414, "W")</f>
        <v>56155.124623825708</v>
      </c>
      <c r="AL1414" s="151" cm="1">
        <f t="array" ref="AL1414">_xll.DCEPropSectPipe(AF1414, AG1414, "Sx")</f>
        <v>37813.500833333332</v>
      </c>
      <c r="AM1414" s="11">
        <f>2*Cal!AG1414</f>
        <v>13.000000000000002</v>
      </c>
      <c r="AN1414" s="11">
        <f t="shared" si="317"/>
        <v>53.9</v>
      </c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B1414" s="5" t="s">
        <v>299</v>
      </c>
      <c r="BC1414" s="3">
        <v>-1494.616216324592</v>
      </c>
      <c r="BD1414" s="3">
        <v>0</v>
      </c>
      <c r="BE1414" s="3">
        <v>8.3691220919213123</v>
      </c>
      <c r="BF1414" s="3">
        <v>8.1406579490630211</v>
      </c>
      <c r="BG1414" s="3">
        <v>0</v>
      </c>
      <c r="BH1414" s="153">
        <f t="shared" si="318"/>
        <v>8.1406579490630211</v>
      </c>
      <c r="BI1414" s="153">
        <f t="shared" si="319"/>
        <v>8.3691220919213123</v>
      </c>
      <c r="BJ1414" s="8">
        <f t="shared" si="320"/>
        <v>3.2331689922779829</v>
      </c>
      <c r="BK1414" s="8">
        <f t="shared" si="321"/>
        <v>0.69032057380981526</v>
      </c>
      <c r="BL1414" s="8">
        <f t="shared" si="322"/>
        <v>3.923489566087798</v>
      </c>
      <c r="BM1414" s="8">
        <f t="shared" si="323"/>
        <v>6.2277406691191667E-2</v>
      </c>
      <c r="BN1414" s="7" t="str">
        <f t="shared" si="324"/>
        <v>O/S</v>
      </c>
      <c r="BO1414" s="9">
        <f t="shared" si="325"/>
        <v>0.69032057380981537</v>
      </c>
      <c r="BP1414" s="7" t="str">
        <f t="shared" si="326"/>
        <v>OK</v>
      </c>
      <c r="BQ1414" s="11">
        <f t="shared" si="327"/>
        <v>8.2923076923076913</v>
      </c>
      <c r="BR1414" s="10" t="str">
        <f t="shared" si="328"/>
        <v>-</v>
      </c>
      <c r="BS1414" s="9" t="str" cm="1">
        <f t="array" ref="BS1414">IF(BQ1414&lt;$K$45,"-",IF(BC1414&lt;0,_xll.Dce_5575_1121_SigmaCr1(AN1414,AG1414,$B$23,$D$23),"-"))</f>
        <v>-</v>
      </c>
      <c r="BT1414" s="10">
        <f t="shared" si="329"/>
        <v>0</v>
      </c>
      <c r="BU1414" s="7" t="str">
        <f t="shared" si="330"/>
        <v>OK</v>
      </c>
    </row>
    <row r="1415" spans="27:73">
      <c r="AA1415" s="6" t="s">
        <v>282</v>
      </c>
      <c r="AB1415" s="5" t="s">
        <v>283</v>
      </c>
      <c r="AC1415" s="5" t="s">
        <v>285</v>
      </c>
      <c r="AD1415" s="4">
        <v>14</v>
      </c>
      <c r="AE1415" s="4">
        <v>28</v>
      </c>
      <c r="AF1415" s="5">
        <v>114.3</v>
      </c>
      <c r="AG1415" s="5">
        <v>6.5000000000000009</v>
      </c>
      <c r="AH1415" s="6" t="str">
        <f t="shared" si="316"/>
        <v>114.3 x 6.5</v>
      </c>
      <c r="AI1415" s="11" cm="1">
        <f t="array" ref="AI1415">_xll.DCEPropSectPipe(AF1415, AG1415, "Area")</f>
        <v>2201.3139723703698</v>
      </c>
      <c r="AJ1415" s="151" cm="1">
        <f t="array" ref="AJ1415">_xll.DCEPropSectPipe(AF1415, AG1415, "Ix")</f>
        <v>3209265.3722516391</v>
      </c>
      <c r="AK1415" s="151" cm="1">
        <f t="array" ref="AK1415">_xll.DCEPropSectPipe(AF1415, AG1415, "W")</f>
        <v>56155.124623825708</v>
      </c>
      <c r="AL1415" s="151" cm="1">
        <f t="array" ref="AL1415">_xll.DCEPropSectPipe(AF1415, AG1415, "Sx")</f>
        <v>37813.500833333332</v>
      </c>
      <c r="AM1415" s="11">
        <f>2*Cal!AG1415</f>
        <v>13.000000000000002</v>
      </c>
      <c r="AN1415" s="11">
        <f t="shared" si="317"/>
        <v>53.9</v>
      </c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B1415" s="5" t="s">
        <v>299</v>
      </c>
      <c r="BC1415" s="3">
        <v>-1494.616216324592</v>
      </c>
      <c r="BD1415" s="3">
        <v>0</v>
      </c>
      <c r="BE1415" s="3">
        <v>18.075665785349372</v>
      </c>
      <c r="BF1415" s="3">
        <v>2.355860600910058</v>
      </c>
      <c r="BG1415" s="3">
        <v>0</v>
      </c>
      <c r="BH1415" s="153">
        <f t="shared" si="318"/>
        <v>2.355860600910058</v>
      </c>
      <c r="BI1415" s="153">
        <f t="shared" si="319"/>
        <v>18.075665785349372</v>
      </c>
      <c r="BJ1415" s="8">
        <f t="shared" si="320"/>
        <v>3.2331689922779829</v>
      </c>
      <c r="BK1415" s="8">
        <f t="shared" si="321"/>
        <v>0.19977488945145425</v>
      </c>
      <c r="BL1415" s="8">
        <f t="shared" si="322"/>
        <v>3.4329438817294373</v>
      </c>
      <c r="BM1415" s="8">
        <f t="shared" si="323"/>
        <v>0.13450701005006263</v>
      </c>
      <c r="BN1415" s="7" t="str">
        <f t="shared" si="324"/>
        <v>O/S</v>
      </c>
      <c r="BO1415" s="9">
        <f t="shared" si="325"/>
        <v>0.19977488945145427</v>
      </c>
      <c r="BP1415" s="7" t="str">
        <f t="shared" si="326"/>
        <v>OK</v>
      </c>
      <c r="BQ1415" s="11">
        <f t="shared" si="327"/>
        <v>8.2923076923076913</v>
      </c>
      <c r="BR1415" s="10" t="str">
        <f t="shared" si="328"/>
        <v>-</v>
      </c>
      <c r="BS1415" s="9" t="str" cm="1">
        <f t="array" ref="BS1415">IF(BQ1415&lt;$K$45,"-",IF(BC1415&lt;0,_xll.Dce_5575_1121_SigmaCr1(AN1415,AG1415,$B$23,$D$23),"-"))</f>
        <v>-</v>
      </c>
      <c r="BT1415" s="10">
        <f t="shared" si="329"/>
        <v>0</v>
      </c>
      <c r="BU1415" s="7" t="str">
        <f t="shared" si="330"/>
        <v>OK</v>
      </c>
    </row>
    <row r="1416" spans="27:73">
      <c r="AA1416" s="6" t="s">
        <v>282</v>
      </c>
      <c r="AB1416" s="5" t="s">
        <v>283</v>
      </c>
      <c r="AC1416" s="5" t="s">
        <v>285</v>
      </c>
      <c r="AD1416" s="4">
        <v>14</v>
      </c>
      <c r="AE1416" s="4">
        <v>28</v>
      </c>
      <c r="AF1416" s="5">
        <v>114.3</v>
      </c>
      <c r="AG1416" s="5">
        <v>6.5000000000000009</v>
      </c>
      <c r="AH1416" s="6" t="str">
        <f t="shared" si="316"/>
        <v>114.3 x 6.5</v>
      </c>
      <c r="AI1416" s="11" cm="1">
        <f t="array" ref="AI1416">_xll.DCEPropSectPipe(AF1416, AG1416, "Area")</f>
        <v>2201.3139723703698</v>
      </c>
      <c r="AJ1416" s="151" cm="1">
        <f t="array" ref="AJ1416">_xll.DCEPropSectPipe(AF1416, AG1416, "Ix")</f>
        <v>3209265.3722516391</v>
      </c>
      <c r="AK1416" s="151" cm="1">
        <f t="array" ref="AK1416">_xll.DCEPropSectPipe(AF1416, AG1416, "W")</f>
        <v>56155.124623825708</v>
      </c>
      <c r="AL1416" s="151" cm="1">
        <f t="array" ref="AL1416">_xll.DCEPropSectPipe(AF1416, AG1416, "Sx")</f>
        <v>37813.500833333332</v>
      </c>
      <c r="AM1416" s="11">
        <f>2*Cal!AG1416</f>
        <v>13.000000000000002</v>
      </c>
      <c r="AN1416" s="11">
        <f t="shared" si="317"/>
        <v>53.9</v>
      </c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B1416" s="5" t="s">
        <v>299</v>
      </c>
      <c r="BC1416" s="3">
        <v>-1494.6162163245915</v>
      </c>
      <c r="BD1416" s="3">
        <v>0</v>
      </c>
      <c r="BE1416" s="3">
        <v>-18.075665785349379</v>
      </c>
      <c r="BF1416" s="3">
        <v>2.3558606009099599</v>
      </c>
      <c r="BG1416" s="3">
        <v>0</v>
      </c>
      <c r="BH1416" s="153">
        <f t="shared" si="318"/>
        <v>2.3558606009099599</v>
      </c>
      <c r="BI1416" s="153">
        <f t="shared" si="319"/>
        <v>18.075665785349379</v>
      </c>
      <c r="BJ1416" s="8">
        <f t="shared" si="320"/>
        <v>3.233168992277982</v>
      </c>
      <c r="BK1416" s="8">
        <f t="shared" si="321"/>
        <v>0.19977488945144595</v>
      </c>
      <c r="BL1416" s="8">
        <f t="shared" si="322"/>
        <v>3.432943881729428</v>
      </c>
      <c r="BM1416" s="8">
        <f t="shared" si="323"/>
        <v>0.13450701005006269</v>
      </c>
      <c r="BN1416" s="7" t="str">
        <f t="shared" si="324"/>
        <v>O/S</v>
      </c>
      <c r="BO1416" s="9">
        <f t="shared" si="325"/>
        <v>0.199774889451446</v>
      </c>
      <c r="BP1416" s="7" t="str">
        <f t="shared" si="326"/>
        <v>OK</v>
      </c>
      <c r="BQ1416" s="11">
        <f t="shared" si="327"/>
        <v>8.2923076923076913</v>
      </c>
      <c r="BR1416" s="10" t="str">
        <f t="shared" si="328"/>
        <v>-</v>
      </c>
      <c r="BS1416" s="9" t="str" cm="1">
        <f t="array" ref="BS1416">IF(BQ1416&lt;$K$45,"-",IF(BC1416&lt;0,_xll.Dce_5575_1121_SigmaCr1(AN1416,AG1416,$B$23,$D$23),"-"))</f>
        <v>-</v>
      </c>
      <c r="BT1416" s="10">
        <f t="shared" si="329"/>
        <v>0</v>
      </c>
      <c r="BU1416" s="7" t="str">
        <f t="shared" si="330"/>
        <v>OK</v>
      </c>
    </row>
    <row r="1417" spans="27:73">
      <c r="AA1417" s="6" t="s">
        <v>282</v>
      </c>
      <c r="AB1417" s="5" t="s">
        <v>283</v>
      </c>
      <c r="AC1417" s="5" t="s">
        <v>285</v>
      </c>
      <c r="AD1417" s="4">
        <v>14.44</v>
      </c>
      <c r="AE1417" s="4">
        <v>28</v>
      </c>
      <c r="AF1417" s="5">
        <v>114.3</v>
      </c>
      <c r="AG1417" s="5">
        <v>6.5000000000000009</v>
      </c>
      <c r="AH1417" s="6" t="str">
        <f t="shared" si="316"/>
        <v>114.3 x 6.5</v>
      </c>
      <c r="AI1417" s="11" cm="1">
        <f t="array" ref="AI1417">_xll.DCEPropSectPipe(AF1417, AG1417, "Area")</f>
        <v>2201.3139723703698</v>
      </c>
      <c r="AJ1417" s="151" cm="1">
        <f t="array" ref="AJ1417">_xll.DCEPropSectPipe(AF1417, AG1417, "Ix")</f>
        <v>3209265.3722516391</v>
      </c>
      <c r="AK1417" s="151" cm="1">
        <f t="array" ref="AK1417">_xll.DCEPropSectPipe(AF1417, AG1417, "W")</f>
        <v>56155.124623825708</v>
      </c>
      <c r="AL1417" s="151" cm="1">
        <f t="array" ref="AL1417">_xll.DCEPropSectPipe(AF1417, AG1417, "Sx")</f>
        <v>37813.500833333332</v>
      </c>
      <c r="AM1417" s="11">
        <f>2*Cal!AG1417</f>
        <v>13.000000000000002</v>
      </c>
      <c r="AN1417" s="11">
        <f t="shared" si="317"/>
        <v>53.9</v>
      </c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B1417" s="5" t="s">
        <v>299</v>
      </c>
      <c r="BC1417" s="3">
        <v>-1494.6162163245915</v>
      </c>
      <c r="BD1417" s="3">
        <v>0</v>
      </c>
      <c r="BE1417" s="3">
        <v>-8.3691220919213212</v>
      </c>
      <c r="BF1417" s="3">
        <v>8.1406579490629269</v>
      </c>
      <c r="BG1417" s="3">
        <v>0</v>
      </c>
      <c r="BH1417" s="153">
        <f t="shared" si="318"/>
        <v>8.1406579490629269</v>
      </c>
      <c r="BI1417" s="153">
        <f t="shared" si="319"/>
        <v>8.3691220919213212</v>
      </c>
      <c r="BJ1417" s="8">
        <f t="shared" si="320"/>
        <v>3.233168992277982</v>
      </c>
      <c r="BK1417" s="8">
        <f t="shared" si="321"/>
        <v>0.69032057380980727</v>
      </c>
      <c r="BL1417" s="8">
        <f t="shared" si="322"/>
        <v>3.9234895660877891</v>
      </c>
      <c r="BM1417" s="8">
        <f t="shared" si="323"/>
        <v>6.2277406691191736E-2</v>
      </c>
      <c r="BN1417" s="7" t="str">
        <f t="shared" si="324"/>
        <v>O/S</v>
      </c>
      <c r="BO1417" s="9">
        <f t="shared" si="325"/>
        <v>0.69032057380980738</v>
      </c>
      <c r="BP1417" s="7" t="str">
        <f t="shared" si="326"/>
        <v>OK</v>
      </c>
      <c r="BQ1417" s="11">
        <f t="shared" si="327"/>
        <v>8.2923076923076913</v>
      </c>
      <c r="BR1417" s="10" t="str">
        <f t="shared" si="328"/>
        <v>-</v>
      </c>
      <c r="BS1417" s="9" t="str" cm="1">
        <f t="array" ref="BS1417">IF(BQ1417&lt;$K$45,"-",IF(BC1417&lt;0,_xll.Dce_5575_1121_SigmaCr1(AN1417,AG1417,$B$23,$D$23),"-"))</f>
        <v>-</v>
      </c>
      <c r="BT1417" s="10">
        <f t="shared" si="329"/>
        <v>0</v>
      </c>
      <c r="BU1417" s="7" t="str">
        <f t="shared" si="330"/>
        <v>OK</v>
      </c>
    </row>
    <row r="1418" spans="27:73">
      <c r="AA1418" s="6" t="s">
        <v>282</v>
      </c>
      <c r="AB1418" s="5" t="s">
        <v>283</v>
      </c>
      <c r="AC1418" s="5" t="s">
        <v>285</v>
      </c>
      <c r="AD1418" s="4">
        <v>14.88</v>
      </c>
      <c r="AE1418" s="4">
        <v>28</v>
      </c>
      <c r="AF1418" s="5">
        <v>114.3</v>
      </c>
      <c r="AG1418" s="5">
        <v>6.5000000000000009</v>
      </c>
      <c r="AH1418" s="6" t="str">
        <f t="shared" si="316"/>
        <v>114.3 x 6.5</v>
      </c>
      <c r="AI1418" s="11" cm="1">
        <f t="array" ref="AI1418">_xll.DCEPropSectPipe(AF1418, AG1418, "Area")</f>
        <v>2201.3139723703698</v>
      </c>
      <c r="AJ1418" s="151" cm="1">
        <f t="array" ref="AJ1418">_xll.DCEPropSectPipe(AF1418, AG1418, "Ix")</f>
        <v>3209265.3722516391</v>
      </c>
      <c r="AK1418" s="151" cm="1">
        <f t="array" ref="AK1418">_xll.DCEPropSectPipe(AF1418, AG1418, "W")</f>
        <v>56155.124623825708</v>
      </c>
      <c r="AL1418" s="151" cm="1">
        <f t="array" ref="AL1418">_xll.DCEPropSectPipe(AF1418, AG1418, "Sx")</f>
        <v>37813.500833333332</v>
      </c>
      <c r="AM1418" s="11">
        <f>2*Cal!AG1418</f>
        <v>13.000000000000002</v>
      </c>
      <c r="AN1418" s="11">
        <f t="shared" si="317"/>
        <v>53.9</v>
      </c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B1418" s="5" t="s">
        <v>299</v>
      </c>
      <c r="BC1418" s="3">
        <v>-1494.6162163245915</v>
      </c>
      <c r="BD1418" s="3">
        <v>0</v>
      </c>
      <c r="BE1418" s="3">
        <v>1.3374216015067373</v>
      </c>
      <c r="BF1418" s="3">
        <v>9.678842431341117</v>
      </c>
      <c r="BG1418" s="3">
        <v>0</v>
      </c>
      <c r="BH1418" s="153">
        <f t="shared" si="318"/>
        <v>9.678842431341117</v>
      </c>
      <c r="BI1418" s="153">
        <f t="shared" si="319"/>
        <v>1.3374216015067373</v>
      </c>
      <c r="BJ1418" s="8">
        <f t="shared" si="320"/>
        <v>3.233168992277982</v>
      </c>
      <c r="BK1418" s="8">
        <f t="shared" si="321"/>
        <v>0.82075725363049068</v>
      </c>
      <c r="BL1418" s="8">
        <f t="shared" si="322"/>
        <v>4.0539262459084728</v>
      </c>
      <c r="BM1418" s="8">
        <f t="shared" si="323"/>
        <v>9.9521966676792348E-3</v>
      </c>
      <c r="BN1418" s="7" t="str">
        <f t="shared" si="324"/>
        <v>O/S</v>
      </c>
      <c r="BO1418" s="9">
        <f t="shared" si="325"/>
        <v>0.82075725363049079</v>
      </c>
      <c r="BP1418" s="7" t="str">
        <f t="shared" si="326"/>
        <v>OK</v>
      </c>
      <c r="BQ1418" s="11">
        <f t="shared" si="327"/>
        <v>8.2923076923076913</v>
      </c>
      <c r="BR1418" s="10" t="str">
        <f t="shared" si="328"/>
        <v>-</v>
      </c>
      <c r="BS1418" s="9" t="str" cm="1">
        <f t="array" ref="BS1418">IF(BQ1418&lt;$K$45,"-",IF(BC1418&lt;0,_xll.Dce_5575_1121_SigmaCr1(AN1418,AG1418,$B$23,$D$23),"-"))</f>
        <v>-</v>
      </c>
      <c r="BT1418" s="10">
        <f t="shared" si="329"/>
        <v>0</v>
      </c>
      <c r="BU1418" s="7" t="str">
        <f t="shared" si="330"/>
        <v>OK</v>
      </c>
    </row>
    <row r="1419" spans="27:73">
      <c r="AA1419" s="6" t="s">
        <v>282</v>
      </c>
      <c r="AB1419" s="5" t="s">
        <v>283</v>
      </c>
      <c r="AC1419" s="5" t="s">
        <v>285</v>
      </c>
      <c r="AD1419" s="4">
        <v>15.31</v>
      </c>
      <c r="AE1419" s="4">
        <v>28</v>
      </c>
      <c r="AF1419" s="5">
        <v>114.3</v>
      </c>
      <c r="AG1419" s="5">
        <v>6.5000000000000009</v>
      </c>
      <c r="AH1419" s="6" t="str">
        <f t="shared" si="316"/>
        <v>114.3 x 6.5</v>
      </c>
      <c r="AI1419" s="11" cm="1">
        <f t="array" ref="AI1419">_xll.DCEPropSectPipe(AF1419, AG1419, "Area")</f>
        <v>2201.3139723703698</v>
      </c>
      <c r="AJ1419" s="151" cm="1">
        <f t="array" ref="AJ1419">_xll.DCEPropSectPipe(AF1419, AG1419, "Ix")</f>
        <v>3209265.3722516391</v>
      </c>
      <c r="AK1419" s="151" cm="1">
        <f t="array" ref="AK1419">_xll.DCEPropSectPipe(AF1419, AG1419, "W")</f>
        <v>56155.124623825708</v>
      </c>
      <c r="AL1419" s="151" cm="1">
        <f t="array" ref="AL1419">_xll.DCEPropSectPipe(AF1419, AG1419, "Sx")</f>
        <v>37813.500833333332</v>
      </c>
      <c r="AM1419" s="11">
        <f>2*Cal!AG1419</f>
        <v>13.000000000000002</v>
      </c>
      <c r="AN1419" s="11">
        <f t="shared" si="317"/>
        <v>53.9</v>
      </c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B1419" s="5" t="s">
        <v>299</v>
      </c>
      <c r="BC1419" s="3">
        <v>-1494.6162163245915</v>
      </c>
      <c r="BD1419" s="3">
        <v>0</v>
      </c>
      <c r="BE1419" s="3">
        <v>11.043965294934797</v>
      </c>
      <c r="BF1419" s="3">
        <v>6.9704140477445318</v>
      </c>
      <c r="BG1419" s="3">
        <v>0</v>
      </c>
      <c r="BH1419" s="153">
        <f t="shared" si="318"/>
        <v>6.9704140477445318</v>
      </c>
      <c r="BI1419" s="153">
        <f t="shared" si="319"/>
        <v>11.043965294934797</v>
      </c>
      <c r="BJ1419" s="8">
        <f t="shared" si="320"/>
        <v>3.233168992277982</v>
      </c>
      <c r="BK1419" s="8">
        <f t="shared" si="321"/>
        <v>0.59108492891349607</v>
      </c>
      <c r="BL1419" s="8">
        <f t="shared" si="322"/>
        <v>3.8242539211914783</v>
      </c>
      <c r="BM1419" s="8">
        <f t="shared" si="323"/>
        <v>8.218180002655022E-2</v>
      </c>
      <c r="BN1419" s="7" t="str">
        <f t="shared" si="324"/>
        <v>O/S</v>
      </c>
      <c r="BO1419" s="9">
        <f t="shared" si="325"/>
        <v>0.59108492891349618</v>
      </c>
      <c r="BP1419" s="7" t="str">
        <f t="shared" si="326"/>
        <v>OK</v>
      </c>
      <c r="BQ1419" s="11">
        <f t="shared" si="327"/>
        <v>8.2923076923076913</v>
      </c>
      <c r="BR1419" s="10" t="str">
        <f t="shared" si="328"/>
        <v>-</v>
      </c>
      <c r="BS1419" s="9" t="str" cm="1">
        <f t="array" ref="BS1419">IF(BQ1419&lt;$K$45,"-",IF(BC1419&lt;0,_xll.Dce_5575_1121_SigmaCr1(AN1419,AG1419,$B$23,$D$23),"-"))</f>
        <v>-</v>
      </c>
      <c r="BT1419" s="10">
        <f t="shared" si="329"/>
        <v>0</v>
      </c>
      <c r="BU1419" s="7" t="str">
        <f t="shared" si="330"/>
        <v>OK</v>
      </c>
    </row>
    <row r="1420" spans="27:73">
      <c r="AA1420" s="6" t="s">
        <v>282</v>
      </c>
      <c r="AB1420" s="5" t="s">
        <v>283</v>
      </c>
      <c r="AC1420" s="5" t="s">
        <v>285</v>
      </c>
      <c r="AD1420" s="4">
        <v>15.75</v>
      </c>
      <c r="AE1420" s="4">
        <v>28</v>
      </c>
      <c r="AF1420" s="5">
        <v>114.3</v>
      </c>
      <c r="AG1420" s="5">
        <v>6.5000000000000009</v>
      </c>
      <c r="AH1420" s="6" t="str">
        <f t="shared" si="316"/>
        <v>114.3 x 6.5</v>
      </c>
      <c r="AI1420" s="11" cm="1">
        <f t="array" ref="AI1420">_xll.DCEPropSectPipe(AF1420, AG1420, "Area")</f>
        <v>2201.3139723703698</v>
      </c>
      <c r="AJ1420" s="151" cm="1">
        <f t="array" ref="AJ1420">_xll.DCEPropSectPipe(AF1420, AG1420, "Ix")</f>
        <v>3209265.3722516391</v>
      </c>
      <c r="AK1420" s="151" cm="1">
        <f t="array" ref="AK1420">_xll.DCEPropSectPipe(AF1420, AG1420, "W")</f>
        <v>56155.124623825708</v>
      </c>
      <c r="AL1420" s="151" cm="1">
        <f t="array" ref="AL1420">_xll.DCEPropSectPipe(AF1420, AG1420, "Sx")</f>
        <v>37813.500833333332</v>
      </c>
      <c r="AM1420" s="11">
        <f>2*Cal!AG1420</f>
        <v>13.000000000000002</v>
      </c>
      <c r="AN1420" s="11">
        <f t="shared" si="317"/>
        <v>53.9</v>
      </c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B1420" s="5" t="s">
        <v>299</v>
      </c>
      <c r="BC1420" s="3">
        <v>-1494.6162163245915</v>
      </c>
      <c r="BD1420" s="3">
        <v>0</v>
      </c>
      <c r="BE1420" s="3">
        <v>20.750508988362853</v>
      </c>
      <c r="BF1420" s="3">
        <v>1.5372798273171043E-2</v>
      </c>
      <c r="BG1420" s="3">
        <v>0</v>
      </c>
      <c r="BH1420" s="153">
        <f t="shared" si="318"/>
        <v>1.5372798273171043E-2</v>
      </c>
      <c r="BI1420" s="153">
        <f t="shared" si="319"/>
        <v>20.750508988362853</v>
      </c>
      <c r="BJ1420" s="8">
        <f t="shared" si="320"/>
        <v>3.233168992277982</v>
      </c>
      <c r="BK1420" s="8">
        <f t="shared" si="321"/>
        <v>1.3035996588235744E-3</v>
      </c>
      <c r="BL1420" s="8">
        <f t="shared" si="322"/>
        <v>3.2344725919368056</v>
      </c>
      <c r="BM1420" s="8">
        <f t="shared" si="323"/>
        <v>0.15441140338542117</v>
      </c>
      <c r="BN1420" s="7" t="str">
        <f t="shared" si="324"/>
        <v>O/S</v>
      </c>
      <c r="BO1420" s="9">
        <f t="shared" si="325"/>
        <v>1.3035996588235746E-3</v>
      </c>
      <c r="BP1420" s="7" t="str">
        <f t="shared" si="326"/>
        <v>OK</v>
      </c>
      <c r="BQ1420" s="11">
        <f t="shared" si="327"/>
        <v>8.2923076923076913</v>
      </c>
      <c r="BR1420" s="10" t="str">
        <f t="shared" si="328"/>
        <v>-</v>
      </c>
      <c r="BS1420" s="9" t="str" cm="1">
        <f t="array" ref="BS1420">IF(BQ1420&lt;$K$45,"-",IF(BC1420&lt;0,_xll.Dce_5575_1121_SigmaCr1(AN1420,AG1420,$B$23,$D$23),"-"))</f>
        <v>-</v>
      </c>
      <c r="BT1420" s="10">
        <f t="shared" si="329"/>
        <v>0</v>
      </c>
      <c r="BU1420" s="7" t="str">
        <f t="shared" si="330"/>
        <v>OK</v>
      </c>
    </row>
    <row r="1421" spans="27:73">
      <c r="AA1421" s="6" t="s">
        <v>282</v>
      </c>
      <c r="AB1421" s="5" t="s">
        <v>283</v>
      </c>
      <c r="AC1421" s="5" t="s">
        <v>285</v>
      </c>
      <c r="AD1421" s="4">
        <v>15.75</v>
      </c>
      <c r="AE1421" s="4">
        <v>28</v>
      </c>
      <c r="AF1421" s="5">
        <v>114.3</v>
      </c>
      <c r="AG1421" s="5">
        <v>6.5000000000000009</v>
      </c>
      <c r="AH1421" s="6" t="str">
        <f t="shared" si="316"/>
        <v>114.3 x 6.5</v>
      </c>
      <c r="AI1421" s="11" cm="1">
        <f t="array" ref="AI1421">_xll.DCEPropSectPipe(AF1421, AG1421, "Area")</f>
        <v>2201.3139723703698</v>
      </c>
      <c r="AJ1421" s="151" cm="1">
        <f t="array" ref="AJ1421">_xll.DCEPropSectPipe(AF1421, AG1421, "Ix")</f>
        <v>3209265.3722516391</v>
      </c>
      <c r="AK1421" s="151" cm="1">
        <f t="array" ref="AK1421">_xll.DCEPropSectPipe(AF1421, AG1421, "W")</f>
        <v>56155.124623825708</v>
      </c>
      <c r="AL1421" s="151" cm="1">
        <f t="array" ref="AL1421">_xll.DCEPropSectPipe(AF1421, AG1421, "Sx")</f>
        <v>37813.500833333332</v>
      </c>
      <c r="AM1421" s="11">
        <f>2*Cal!AG1421</f>
        <v>13.000000000000002</v>
      </c>
      <c r="AN1421" s="11">
        <f t="shared" si="317"/>
        <v>53.9</v>
      </c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B1421" s="5" t="s">
        <v>299</v>
      </c>
      <c r="BC1421" s="3">
        <v>-1300.5761006402809</v>
      </c>
      <c r="BD1421" s="3">
        <v>0</v>
      </c>
      <c r="BE1421" s="3">
        <v>-20.287813221530101</v>
      </c>
      <c r="BF1421" s="3">
        <v>1.5372798273253437E-2</v>
      </c>
      <c r="BG1421" s="3">
        <v>0</v>
      </c>
      <c r="BH1421" s="153">
        <f t="shared" si="318"/>
        <v>1.5372798273253437E-2</v>
      </c>
      <c r="BI1421" s="153">
        <f t="shared" si="319"/>
        <v>20.287813221530101</v>
      </c>
      <c r="BJ1421" s="8">
        <f t="shared" si="320"/>
        <v>2.813419441566364</v>
      </c>
      <c r="BK1421" s="8">
        <f t="shared" si="321"/>
        <v>1.3035996588305612E-3</v>
      </c>
      <c r="BL1421" s="8">
        <f t="shared" si="322"/>
        <v>2.8147230412251947</v>
      </c>
      <c r="BM1421" s="8">
        <f t="shared" si="323"/>
        <v>0.15096833108597993</v>
      </c>
      <c r="BN1421" s="7" t="str">
        <f t="shared" si="324"/>
        <v>O/S</v>
      </c>
      <c r="BO1421" s="9">
        <f t="shared" si="325"/>
        <v>1.3035996588305614E-3</v>
      </c>
      <c r="BP1421" s="7" t="str">
        <f t="shared" si="326"/>
        <v>OK</v>
      </c>
      <c r="BQ1421" s="11">
        <f t="shared" si="327"/>
        <v>8.2923076923076913</v>
      </c>
      <c r="BR1421" s="10" t="str">
        <f t="shared" si="328"/>
        <v>-</v>
      </c>
      <c r="BS1421" s="9" t="str" cm="1">
        <f t="array" ref="BS1421">IF(BQ1421&lt;$K$45,"-",IF(BC1421&lt;0,_xll.Dce_5575_1121_SigmaCr1(AN1421,AG1421,$B$23,$D$23),"-"))</f>
        <v>-</v>
      </c>
      <c r="BT1421" s="10">
        <f t="shared" si="329"/>
        <v>0</v>
      </c>
      <c r="BU1421" s="7" t="str">
        <f t="shared" si="330"/>
        <v>OK</v>
      </c>
    </row>
    <row r="1422" spans="27:73">
      <c r="AA1422" s="6" t="s">
        <v>282</v>
      </c>
      <c r="AB1422" s="5" t="s">
        <v>283</v>
      </c>
      <c r="AC1422" s="5" t="s">
        <v>285</v>
      </c>
      <c r="AD1422" s="4">
        <v>16.190000000000001</v>
      </c>
      <c r="AE1422" s="4">
        <v>28</v>
      </c>
      <c r="AF1422" s="5">
        <v>114.3</v>
      </c>
      <c r="AG1422" s="5">
        <v>6.5000000000000009</v>
      </c>
      <c r="AH1422" s="6" t="str">
        <f t="shared" si="316"/>
        <v>114.3 x 6.5</v>
      </c>
      <c r="AI1422" s="11" cm="1">
        <f t="array" ref="AI1422">_xll.DCEPropSectPipe(AF1422, AG1422, "Area")</f>
        <v>2201.3139723703698</v>
      </c>
      <c r="AJ1422" s="151" cm="1">
        <f t="array" ref="AJ1422">_xll.DCEPropSectPipe(AF1422, AG1422, "Ix")</f>
        <v>3209265.3722516391</v>
      </c>
      <c r="AK1422" s="151" cm="1">
        <f t="array" ref="AK1422">_xll.DCEPropSectPipe(AF1422, AG1422, "W")</f>
        <v>56155.124623825708</v>
      </c>
      <c r="AL1422" s="151" cm="1">
        <f t="array" ref="AL1422">_xll.DCEPropSectPipe(AF1422, AG1422, "Sx")</f>
        <v>37813.500833333332</v>
      </c>
      <c r="AM1422" s="11">
        <f>2*Cal!AG1422</f>
        <v>13.000000000000002</v>
      </c>
      <c r="AN1422" s="11">
        <f t="shared" si="317"/>
        <v>53.9</v>
      </c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B1422" s="5" t="s">
        <v>299</v>
      </c>
      <c r="BC1422" s="3">
        <v>-1300.5761006402809</v>
      </c>
      <c r="BD1422" s="3">
        <v>0</v>
      </c>
      <c r="BE1422" s="3">
        <v>-10.581269528102045</v>
      </c>
      <c r="BF1422" s="3">
        <v>6.7679846497552845</v>
      </c>
      <c r="BG1422" s="3">
        <v>0</v>
      </c>
      <c r="BH1422" s="153">
        <f t="shared" si="318"/>
        <v>6.7679846497552845</v>
      </c>
      <c r="BI1422" s="153">
        <f t="shared" si="319"/>
        <v>10.581269528102045</v>
      </c>
      <c r="BJ1422" s="8">
        <f t="shared" si="320"/>
        <v>2.813419441566364</v>
      </c>
      <c r="BK1422" s="8">
        <f t="shared" si="321"/>
        <v>0.5739190955066279</v>
      </c>
      <c r="BL1422" s="8">
        <f t="shared" si="322"/>
        <v>3.387338537072992</v>
      </c>
      <c r="BM1422" s="8">
        <f t="shared" si="323"/>
        <v>7.8738727727108951E-2</v>
      </c>
      <c r="BN1422" s="7" t="str">
        <f t="shared" si="324"/>
        <v>O/S</v>
      </c>
      <c r="BO1422" s="9">
        <f t="shared" si="325"/>
        <v>0.57391909550662801</v>
      </c>
      <c r="BP1422" s="7" t="str">
        <f t="shared" si="326"/>
        <v>OK</v>
      </c>
      <c r="BQ1422" s="11">
        <f t="shared" si="327"/>
        <v>8.2923076923076913</v>
      </c>
      <c r="BR1422" s="10" t="str">
        <f t="shared" si="328"/>
        <v>-</v>
      </c>
      <c r="BS1422" s="9" t="str" cm="1">
        <f t="array" ref="BS1422">IF(BQ1422&lt;$K$45,"-",IF(BC1422&lt;0,_xll.Dce_5575_1121_SigmaCr1(AN1422,AG1422,$B$23,$D$23),"-"))</f>
        <v>-</v>
      </c>
      <c r="BT1422" s="10">
        <f t="shared" si="329"/>
        <v>0</v>
      </c>
      <c r="BU1422" s="7" t="str">
        <f t="shared" si="330"/>
        <v>OK</v>
      </c>
    </row>
    <row r="1423" spans="27:73">
      <c r="AA1423" s="6" t="s">
        <v>282</v>
      </c>
      <c r="AB1423" s="5" t="s">
        <v>283</v>
      </c>
      <c r="AC1423" s="5" t="s">
        <v>285</v>
      </c>
      <c r="AD1423" s="4">
        <v>16.62</v>
      </c>
      <c r="AE1423" s="4">
        <v>28</v>
      </c>
      <c r="AF1423" s="5">
        <v>114.3</v>
      </c>
      <c r="AG1423" s="5">
        <v>6.5000000000000009</v>
      </c>
      <c r="AH1423" s="6" t="str">
        <f t="shared" si="316"/>
        <v>114.3 x 6.5</v>
      </c>
      <c r="AI1423" s="11" cm="1">
        <f t="array" ref="AI1423">_xll.DCEPropSectPipe(AF1423, AG1423, "Area")</f>
        <v>2201.3139723703698</v>
      </c>
      <c r="AJ1423" s="151" cm="1">
        <f t="array" ref="AJ1423">_xll.DCEPropSectPipe(AF1423, AG1423, "Ix")</f>
        <v>3209265.3722516391</v>
      </c>
      <c r="AK1423" s="151" cm="1">
        <f t="array" ref="AK1423">_xll.DCEPropSectPipe(AF1423, AG1423, "W")</f>
        <v>56155.124623825708</v>
      </c>
      <c r="AL1423" s="151" cm="1">
        <f t="array" ref="AL1423">_xll.DCEPropSectPipe(AF1423, AG1423, "Sx")</f>
        <v>37813.500833333332</v>
      </c>
      <c r="AM1423" s="11">
        <f>2*Cal!AG1423</f>
        <v>13.000000000000002</v>
      </c>
      <c r="AN1423" s="11">
        <f t="shared" si="317"/>
        <v>53.9</v>
      </c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B1423" s="5" t="s">
        <v>299</v>
      </c>
      <c r="BC1423" s="3">
        <v>-1300.5761006402809</v>
      </c>
      <c r="BD1423" s="3">
        <v>0</v>
      </c>
      <c r="BE1423" s="3">
        <v>-0.87472583467398479</v>
      </c>
      <c r="BF1423" s="3">
        <v>9.2739836353625407</v>
      </c>
      <c r="BG1423" s="3">
        <v>0</v>
      </c>
      <c r="BH1423" s="153">
        <f t="shared" si="318"/>
        <v>9.2739836353625407</v>
      </c>
      <c r="BI1423" s="153">
        <f t="shared" si="319"/>
        <v>0.87472583467398479</v>
      </c>
      <c r="BJ1423" s="8">
        <f t="shared" si="320"/>
        <v>2.813419441566364</v>
      </c>
      <c r="BK1423" s="8">
        <f t="shared" si="321"/>
        <v>0.78642558681674746</v>
      </c>
      <c r="BL1423" s="8">
        <f t="shared" si="322"/>
        <v>3.5998450283831116</v>
      </c>
      <c r="BM1423" s="8">
        <f t="shared" si="323"/>
        <v>6.5091243682379799E-3</v>
      </c>
      <c r="BN1423" s="7" t="str">
        <f t="shared" si="324"/>
        <v>O/S</v>
      </c>
      <c r="BO1423" s="9">
        <f t="shared" si="325"/>
        <v>0.78642558681674757</v>
      </c>
      <c r="BP1423" s="7" t="str">
        <f t="shared" si="326"/>
        <v>OK</v>
      </c>
      <c r="BQ1423" s="11">
        <f t="shared" si="327"/>
        <v>8.2923076923076913</v>
      </c>
      <c r="BR1423" s="10" t="str">
        <f t="shared" si="328"/>
        <v>-</v>
      </c>
      <c r="BS1423" s="9" t="str" cm="1">
        <f t="array" ref="BS1423">IF(BQ1423&lt;$K$45,"-",IF(BC1423&lt;0,_xll.Dce_5575_1121_SigmaCr1(AN1423,AG1423,$B$23,$D$23),"-"))</f>
        <v>-</v>
      </c>
      <c r="BT1423" s="10">
        <f t="shared" si="329"/>
        <v>0</v>
      </c>
      <c r="BU1423" s="7" t="str">
        <f t="shared" si="330"/>
        <v>OK</v>
      </c>
    </row>
    <row r="1424" spans="27:73">
      <c r="AA1424" s="6" t="s">
        <v>282</v>
      </c>
      <c r="AB1424" s="5" t="s">
        <v>283</v>
      </c>
      <c r="AC1424" s="5" t="s">
        <v>285</v>
      </c>
      <c r="AD1424" s="4">
        <v>17.059999999999999</v>
      </c>
      <c r="AE1424" s="4">
        <v>28</v>
      </c>
      <c r="AF1424" s="5">
        <v>114.3</v>
      </c>
      <c r="AG1424" s="5">
        <v>6.5000000000000009</v>
      </c>
      <c r="AH1424" s="6" t="str">
        <f t="shared" si="316"/>
        <v>114.3 x 6.5</v>
      </c>
      <c r="AI1424" s="11" cm="1">
        <f t="array" ref="AI1424">_xll.DCEPropSectPipe(AF1424, AG1424, "Area")</f>
        <v>2201.3139723703698</v>
      </c>
      <c r="AJ1424" s="151" cm="1">
        <f t="array" ref="AJ1424">_xll.DCEPropSectPipe(AF1424, AG1424, "Ix")</f>
        <v>3209265.3722516391</v>
      </c>
      <c r="AK1424" s="151" cm="1">
        <f t="array" ref="AK1424">_xll.DCEPropSectPipe(AF1424, AG1424, "W")</f>
        <v>56155.124623825708</v>
      </c>
      <c r="AL1424" s="151" cm="1">
        <f t="array" ref="AL1424">_xll.DCEPropSectPipe(AF1424, AG1424, "Sx")</f>
        <v>37813.500833333332</v>
      </c>
      <c r="AM1424" s="11">
        <f>2*Cal!AG1424</f>
        <v>13.000000000000002</v>
      </c>
      <c r="AN1424" s="11">
        <f t="shared" si="317"/>
        <v>53.9</v>
      </c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B1424" s="5" t="s">
        <v>299</v>
      </c>
      <c r="BC1424" s="3">
        <v>-1300.5761006402809</v>
      </c>
      <c r="BD1424" s="3">
        <v>0</v>
      </c>
      <c r="BE1424" s="3">
        <v>8.8318178587540732</v>
      </c>
      <c r="BF1424" s="3">
        <v>7.5333697550950207</v>
      </c>
      <c r="BG1424" s="3">
        <v>0</v>
      </c>
      <c r="BH1424" s="153">
        <f t="shared" si="318"/>
        <v>7.5333697550950207</v>
      </c>
      <c r="BI1424" s="153">
        <f t="shared" si="319"/>
        <v>8.8318178587540732</v>
      </c>
      <c r="BJ1424" s="8">
        <f t="shared" si="320"/>
        <v>2.813419441566364</v>
      </c>
      <c r="BK1424" s="8">
        <f t="shared" si="321"/>
        <v>0.63882307358918899</v>
      </c>
      <c r="BL1424" s="8">
        <f t="shared" si="322"/>
        <v>3.4522425151555529</v>
      </c>
      <c r="BM1424" s="8">
        <f t="shared" si="323"/>
        <v>6.5720478990632991E-2</v>
      </c>
      <c r="BN1424" s="7" t="str">
        <f t="shared" si="324"/>
        <v>O/S</v>
      </c>
      <c r="BO1424" s="9">
        <f t="shared" si="325"/>
        <v>0.63882307358918911</v>
      </c>
      <c r="BP1424" s="7" t="str">
        <f t="shared" si="326"/>
        <v>OK</v>
      </c>
      <c r="BQ1424" s="11">
        <f t="shared" si="327"/>
        <v>8.2923076923076913</v>
      </c>
      <c r="BR1424" s="10" t="str">
        <f t="shared" si="328"/>
        <v>-</v>
      </c>
      <c r="BS1424" s="9" t="str" cm="1">
        <f t="array" ref="BS1424">IF(BQ1424&lt;$K$45,"-",IF(BC1424&lt;0,_xll.Dce_5575_1121_SigmaCr1(AN1424,AG1424,$B$23,$D$23),"-"))</f>
        <v>-</v>
      </c>
      <c r="BT1424" s="10">
        <f t="shared" si="329"/>
        <v>0</v>
      </c>
      <c r="BU1424" s="7" t="str">
        <f t="shared" si="330"/>
        <v>OK</v>
      </c>
    </row>
    <row r="1425" spans="27:73">
      <c r="AA1425" s="6" t="s">
        <v>282</v>
      </c>
      <c r="AB1425" s="5" t="s">
        <v>283</v>
      </c>
      <c r="AC1425" s="5" t="s">
        <v>285</v>
      </c>
      <c r="AD1425" s="4">
        <v>17.5</v>
      </c>
      <c r="AE1425" s="4">
        <v>28</v>
      </c>
      <c r="AF1425" s="5">
        <v>114.3</v>
      </c>
      <c r="AG1425" s="5">
        <v>6.5000000000000009</v>
      </c>
      <c r="AH1425" s="6" t="str">
        <f t="shared" si="316"/>
        <v>114.3 x 6.5</v>
      </c>
      <c r="AI1425" s="11" cm="1">
        <f t="array" ref="AI1425">_xll.DCEPropSectPipe(AF1425, AG1425, "Area")</f>
        <v>2201.3139723703698</v>
      </c>
      <c r="AJ1425" s="151" cm="1">
        <f t="array" ref="AJ1425">_xll.DCEPropSectPipe(AF1425, AG1425, "Ix")</f>
        <v>3209265.3722516391</v>
      </c>
      <c r="AK1425" s="151" cm="1">
        <f t="array" ref="AK1425">_xll.DCEPropSectPipe(AF1425, AG1425, "W")</f>
        <v>56155.124623825708</v>
      </c>
      <c r="AL1425" s="151" cm="1">
        <f t="array" ref="AL1425">_xll.DCEPropSectPipe(AF1425, AG1425, "Sx")</f>
        <v>37813.500833333332</v>
      </c>
      <c r="AM1425" s="11">
        <f>2*Cal!AG1425</f>
        <v>13.000000000000002</v>
      </c>
      <c r="AN1425" s="11">
        <f t="shared" si="317"/>
        <v>53.9</v>
      </c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B1425" s="5" t="s">
        <v>299</v>
      </c>
      <c r="BC1425" s="3">
        <v>-1300.5761006402809</v>
      </c>
      <c r="BD1425" s="3">
        <v>0</v>
      </c>
      <c r="BE1425" s="3">
        <v>18.538361552182135</v>
      </c>
      <c r="BF1425" s="3">
        <v>1.5461430089527257</v>
      </c>
      <c r="BG1425" s="3">
        <v>0</v>
      </c>
      <c r="BH1425" s="153">
        <f t="shared" si="318"/>
        <v>1.5461430089527257</v>
      </c>
      <c r="BI1425" s="153">
        <f t="shared" si="319"/>
        <v>18.538361552182135</v>
      </c>
      <c r="BJ1425" s="8">
        <f t="shared" si="320"/>
        <v>2.813419441566364</v>
      </c>
      <c r="BK1425" s="8">
        <f t="shared" si="321"/>
        <v>0.13111155582395262</v>
      </c>
      <c r="BL1425" s="8">
        <f t="shared" si="322"/>
        <v>2.9445309973903164</v>
      </c>
      <c r="BM1425" s="8">
        <f t="shared" si="323"/>
        <v>0.13795008234950398</v>
      </c>
      <c r="BN1425" s="7" t="str">
        <f t="shared" si="324"/>
        <v>O/S</v>
      </c>
      <c r="BO1425" s="9">
        <f t="shared" si="325"/>
        <v>0.13111155582395265</v>
      </c>
      <c r="BP1425" s="7" t="str">
        <f t="shared" si="326"/>
        <v>OK</v>
      </c>
      <c r="BQ1425" s="11">
        <f t="shared" si="327"/>
        <v>8.2923076923076913</v>
      </c>
      <c r="BR1425" s="10" t="str">
        <f t="shared" si="328"/>
        <v>-</v>
      </c>
      <c r="BS1425" s="9" t="str" cm="1">
        <f t="array" ref="BS1425">IF(BQ1425&lt;$K$45,"-",IF(BC1425&lt;0,_xll.Dce_5575_1121_SigmaCr1(AN1425,AG1425,$B$23,$D$23),"-"))</f>
        <v>-</v>
      </c>
      <c r="BT1425" s="10">
        <f t="shared" si="329"/>
        <v>0</v>
      </c>
      <c r="BU1425" s="7" t="str">
        <f t="shared" si="330"/>
        <v>OK</v>
      </c>
    </row>
    <row r="1426" spans="27:73">
      <c r="AA1426" s="6" t="s">
        <v>282</v>
      </c>
      <c r="AB1426" s="5" t="s">
        <v>283</v>
      </c>
      <c r="AC1426" s="5" t="s">
        <v>285</v>
      </c>
      <c r="AD1426" s="4">
        <v>17.5</v>
      </c>
      <c r="AE1426" s="4">
        <v>28</v>
      </c>
      <c r="AF1426" s="5">
        <v>114.3</v>
      </c>
      <c r="AG1426" s="5">
        <v>6.5000000000000009</v>
      </c>
      <c r="AH1426" s="6" t="str">
        <f t="shared" si="316"/>
        <v>114.3 x 6.5</v>
      </c>
      <c r="AI1426" s="11" cm="1">
        <f t="array" ref="AI1426">_xll.DCEPropSectPipe(AF1426, AG1426, "Area")</f>
        <v>2201.3139723703698</v>
      </c>
      <c r="AJ1426" s="151" cm="1">
        <f t="array" ref="AJ1426">_xll.DCEPropSectPipe(AF1426, AG1426, "Ix")</f>
        <v>3209265.3722516391</v>
      </c>
      <c r="AK1426" s="151" cm="1">
        <f t="array" ref="AK1426">_xll.DCEPropSectPipe(AF1426, AG1426, "W")</f>
        <v>56155.124623825708</v>
      </c>
      <c r="AL1426" s="151" cm="1">
        <f t="array" ref="AL1426">_xll.DCEPropSectPipe(AF1426, AG1426, "Sx")</f>
        <v>37813.500833333332</v>
      </c>
      <c r="AM1426" s="11">
        <f>2*Cal!AG1426</f>
        <v>13.000000000000002</v>
      </c>
      <c r="AN1426" s="11">
        <f t="shared" si="317"/>
        <v>53.9</v>
      </c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B1426" s="5" t="s">
        <v>299</v>
      </c>
      <c r="BC1426" s="3">
        <v>-1300.5761006402806</v>
      </c>
      <c r="BD1426" s="3">
        <v>0</v>
      </c>
      <c r="BE1426" s="3">
        <v>-17.61815264710344</v>
      </c>
      <c r="BF1426" s="3">
        <v>1.5461430089529988</v>
      </c>
      <c r="BG1426" s="3">
        <v>0</v>
      </c>
      <c r="BH1426" s="153">
        <f t="shared" si="318"/>
        <v>1.5461430089529988</v>
      </c>
      <c r="BI1426" s="153">
        <f t="shared" si="319"/>
        <v>17.61815264710344</v>
      </c>
      <c r="BJ1426" s="8">
        <f t="shared" si="320"/>
        <v>2.8134194415663636</v>
      </c>
      <c r="BK1426" s="8">
        <f t="shared" si="321"/>
        <v>0.13111155582397579</v>
      </c>
      <c r="BL1426" s="8">
        <f t="shared" si="322"/>
        <v>2.9445309973903395</v>
      </c>
      <c r="BM1426" s="8">
        <f t="shared" si="323"/>
        <v>0.13110250340478272</v>
      </c>
      <c r="BN1426" s="7" t="str">
        <f t="shared" si="324"/>
        <v>O/S</v>
      </c>
      <c r="BO1426" s="9">
        <f t="shared" si="325"/>
        <v>0.13111155582397579</v>
      </c>
      <c r="BP1426" s="7" t="str">
        <f t="shared" si="326"/>
        <v>OK</v>
      </c>
      <c r="BQ1426" s="11">
        <f t="shared" si="327"/>
        <v>8.2923076923076913</v>
      </c>
      <c r="BR1426" s="10" t="str">
        <f t="shared" si="328"/>
        <v>-</v>
      </c>
      <c r="BS1426" s="9" t="str" cm="1">
        <f t="array" ref="BS1426">IF(BQ1426&lt;$K$45,"-",IF(BC1426&lt;0,_xll.Dce_5575_1121_SigmaCr1(AN1426,AG1426,$B$23,$D$23),"-"))</f>
        <v>-</v>
      </c>
      <c r="BT1426" s="10">
        <f t="shared" si="329"/>
        <v>0</v>
      </c>
      <c r="BU1426" s="7" t="str">
        <f t="shared" si="330"/>
        <v>OK</v>
      </c>
    </row>
    <row r="1427" spans="27:73">
      <c r="AA1427" s="6" t="s">
        <v>282</v>
      </c>
      <c r="AB1427" s="5" t="s">
        <v>283</v>
      </c>
      <c r="AC1427" s="5" t="s">
        <v>285</v>
      </c>
      <c r="AD1427" s="4">
        <v>17.940000000000001</v>
      </c>
      <c r="AE1427" s="4">
        <v>28</v>
      </c>
      <c r="AF1427" s="5">
        <v>114.3</v>
      </c>
      <c r="AG1427" s="5">
        <v>6.5000000000000009</v>
      </c>
      <c r="AH1427" s="6" t="str">
        <f t="shared" si="316"/>
        <v>114.3 x 6.5</v>
      </c>
      <c r="AI1427" s="11" cm="1">
        <f t="array" ref="AI1427">_xll.DCEPropSectPipe(AF1427, AG1427, "Area")</f>
        <v>2201.3139723703698</v>
      </c>
      <c r="AJ1427" s="151" cm="1">
        <f t="array" ref="AJ1427">_xll.DCEPropSectPipe(AF1427, AG1427, "Ix")</f>
        <v>3209265.3722516391</v>
      </c>
      <c r="AK1427" s="151" cm="1">
        <f t="array" ref="AK1427">_xll.DCEPropSectPipe(AF1427, AG1427, "W")</f>
        <v>56155.124623825708</v>
      </c>
      <c r="AL1427" s="151" cm="1">
        <f t="array" ref="AL1427">_xll.DCEPropSectPipe(AF1427, AG1427, "Sx")</f>
        <v>37813.500833333332</v>
      </c>
      <c r="AM1427" s="11">
        <f>2*Cal!AG1427</f>
        <v>13.000000000000002</v>
      </c>
      <c r="AN1427" s="11">
        <f t="shared" si="317"/>
        <v>53.9</v>
      </c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B1427" s="5" t="s">
        <v>299</v>
      </c>
      <c r="BC1427" s="3">
        <v>-1300.5761006402806</v>
      </c>
      <c r="BD1427" s="3">
        <v>0</v>
      </c>
      <c r="BE1427" s="3">
        <v>-7.911608953675378</v>
      </c>
      <c r="BF1427" s="3">
        <v>7.1307783591233642</v>
      </c>
      <c r="BG1427" s="3">
        <v>0</v>
      </c>
      <c r="BH1427" s="153">
        <f t="shared" si="318"/>
        <v>7.1307783591233642</v>
      </c>
      <c r="BI1427" s="153">
        <f t="shared" si="319"/>
        <v>7.911608953675378</v>
      </c>
      <c r="BJ1427" s="8">
        <f t="shared" si="320"/>
        <v>2.8134194415663636</v>
      </c>
      <c r="BK1427" s="8">
        <f t="shared" si="321"/>
        <v>0.60468368028498598</v>
      </c>
      <c r="BL1427" s="8">
        <f t="shared" si="322"/>
        <v>3.4181031218513498</v>
      </c>
      <c r="BM1427" s="8">
        <f t="shared" si="323"/>
        <v>5.8872900045911711E-2</v>
      </c>
      <c r="BN1427" s="7" t="str">
        <f t="shared" si="324"/>
        <v>O/S</v>
      </c>
      <c r="BO1427" s="9">
        <f t="shared" si="325"/>
        <v>0.60468368028498609</v>
      </c>
      <c r="BP1427" s="7" t="str">
        <f t="shared" si="326"/>
        <v>OK</v>
      </c>
      <c r="BQ1427" s="11">
        <f t="shared" si="327"/>
        <v>8.2923076923076913</v>
      </c>
      <c r="BR1427" s="10" t="str">
        <f t="shared" si="328"/>
        <v>-</v>
      </c>
      <c r="BS1427" s="9" t="str" cm="1">
        <f t="array" ref="BS1427">IF(BQ1427&lt;$K$45,"-",IF(BC1427&lt;0,_xll.Dce_5575_1121_SigmaCr1(AN1427,AG1427,$B$23,$D$23),"-"))</f>
        <v>-</v>
      </c>
      <c r="BT1427" s="10">
        <f t="shared" si="329"/>
        <v>0</v>
      </c>
      <c r="BU1427" s="7" t="str">
        <f t="shared" si="330"/>
        <v>OK</v>
      </c>
    </row>
    <row r="1428" spans="27:73">
      <c r="AA1428" s="6" t="s">
        <v>282</v>
      </c>
      <c r="AB1428" s="5" t="s">
        <v>283</v>
      </c>
      <c r="AC1428" s="5" t="s">
        <v>285</v>
      </c>
      <c r="AD1428" s="4">
        <v>18.38</v>
      </c>
      <c r="AE1428" s="4">
        <v>28</v>
      </c>
      <c r="AF1428" s="5">
        <v>114.3</v>
      </c>
      <c r="AG1428" s="5">
        <v>6.5000000000000009</v>
      </c>
      <c r="AH1428" s="6" t="str">
        <f t="shared" si="316"/>
        <v>114.3 x 6.5</v>
      </c>
      <c r="AI1428" s="11" cm="1">
        <f t="array" ref="AI1428">_xll.DCEPropSectPipe(AF1428, AG1428, "Area")</f>
        <v>2201.3139723703698</v>
      </c>
      <c r="AJ1428" s="151" cm="1">
        <f t="array" ref="AJ1428">_xll.DCEPropSectPipe(AF1428, AG1428, "Ix")</f>
        <v>3209265.3722516391</v>
      </c>
      <c r="AK1428" s="151" cm="1">
        <f t="array" ref="AK1428">_xll.DCEPropSectPipe(AF1428, AG1428, "W")</f>
        <v>56155.124623825708</v>
      </c>
      <c r="AL1428" s="151" cm="1">
        <f t="array" ref="AL1428">_xll.DCEPropSectPipe(AF1428, AG1428, "Sx")</f>
        <v>37813.500833333332</v>
      </c>
      <c r="AM1428" s="11">
        <f>2*Cal!AG1428</f>
        <v>13.000000000000002</v>
      </c>
      <c r="AN1428" s="11">
        <f t="shared" si="317"/>
        <v>53.9</v>
      </c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B1428" s="5" t="s">
        <v>299</v>
      </c>
      <c r="BC1428" s="3">
        <v>-1300.5761006402806</v>
      </c>
      <c r="BD1428" s="3">
        <v>0</v>
      </c>
      <c r="BE1428" s="3">
        <v>1.7949347397526798</v>
      </c>
      <c r="BF1428" s="3">
        <v>8.4688008434189541</v>
      </c>
      <c r="BG1428" s="3">
        <v>0</v>
      </c>
      <c r="BH1428" s="153">
        <f t="shared" si="318"/>
        <v>8.4688008434189541</v>
      </c>
      <c r="BI1428" s="153">
        <f t="shared" si="319"/>
        <v>1.7949347397526798</v>
      </c>
      <c r="BJ1428" s="8">
        <f t="shared" si="320"/>
        <v>2.8134194415663636</v>
      </c>
      <c r="BK1428" s="8">
        <f t="shared" si="321"/>
        <v>0.71814680020831834</v>
      </c>
      <c r="BL1428" s="8">
        <f t="shared" si="322"/>
        <v>3.5315662417746818</v>
      </c>
      <c r="BM1428" s="8">
        <f t="shared" si="323"/>
        <v>1.3356703312959262E-2</v>
      </c>
      <c r="BN1428" s="7" t="str">
        <f t="shared" si="324"/>
        <v>O/S</v>
      </c>
      <c r="BO1428" s="9">
        <f t="shared" si="325"/>
        <v>0.71814680020831845</v>
      </c>
      <c r="BP1428" s="7" t="str">
        <f t="shared" si="326"/>
        <v>OK</v>
      </c>
      <c r="BQ1428" s="11">
        <f t="shared" si="327"/>
        <v>8.2923076923076913</v>
      </c>
      <c r="BR1428" s="10" t="str">
        <f t="shared" si="328"/>
        <v>-</v>
      </c>
      <c r="BS1428" s="9" t="str" cm="1">
        <f t="array" ref="BS1428">IF(BQ1428&lt;$K$45,"-",IF(BC1428&lt;0,_xll.Dce_5575_1121_SigmaCr1(AN1428,AG1428,$B$23,$D$23),"-"))</f>
        <v>-</v>
      </c>
      <c r="BT1428" s="10">
        <f t="shared" si="329"/>
        <v>0</v>
      </c>
      <c r="BU1428" s="7" t="str">
        <f t="shared" si="330"/>
        <v>OK</v>
      </c>
    </row>
    <row r="1429" spans="27:73">
      <c r="AA1429" s="6" t="s">
        <v>282</v>
      </c>
      <c r="AB1429" s="5" t="s">
        <v>283</v>
      </c>
      <c r="AC1429" s="5" t="s">
        <v>285</v>
      </c>
      <c r="AD1429" s="4">
        <v>18.809999999999999</v>
      </c>
      <c r="AE1429" s="4">
        <v>28</v>
      </c>
      <c r="AF1429" s="5">
        <v>114.3</v>
      </c>
      <c r="AG1429" s="5">
        <v>6.5000000000000009</v>
      </c>
      <c r="AH1429" s="6" t="str">
        <f t="shared" si="316"/>
        <v>114.3 x 6.5</v>
      </c>
      <c r="AI1429" s="11" cm="1">
        <f t="array" ref="AI1429">_xll.DCEPropSectPipe(AF1429, AG1429, "Area")</f>
        <v>2201.3139723703698</v>
      </c>
      <c r="AJ1429" s="151" cm="1">
        <f t="array" ref="AJ1429">_xll.DCEPropSectPipe(AF1429, AG1429, "Ix")</f>
        <v>3209265.3722516391</v>
      </c>
      <c r="AK1429" s="151" cm="1">
        <f t="array" ref="AK1429">_xll.DCEPropSectPipe(AF1429, AG1429, "W")</f>
        <v>56155.124623825708</v>
      </c>
      <c r="AL1429" s="151" cm="1">
        <f t="array" ref="AL1429">_xll.DCEPropSectPipe(AF1429, AG1429, "Sx")</f>
        <v>37813.500833333332</v>
      </c>
      <c r="AM1429" s="11">
        <f>2*Cal!AG1429</f>
        <v>13.000000000000002</v>
      </c>
      <c r="AN1429" s="11">
        <f t="shared" si="317"/>
        <v>53.9</v>
      </c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B1429" s="5" t="s">
        <v>299</v>
      </c>
      <c r="BC1429" s="3">
        <v>-1300.5761006402806</v>
      </c>
      <c r="BD1429" s="3">
        <v>0</v>
      </c>
      <c r="BE1429" s="3">
        <v>11.501478433180738</v>
      </c>
      <c r="BF1429" s="3">
        <v>5.5602104618397687</v>
      </c>
      <c r="BG1429" s="3">
        <v>0</v>
      </c>
      <c r="BH1429" s="153">
        <f t="shared" si="318"/>
        <v>5.5602104618397687</v>
      </c>
      <c r="BI1429" s="153">
        <f t="shared" si="319"/>
        <v>11.501478433180738</v>
      </c>
      <c r="BJ1429" s="8">
        <f t="shared" si="320"/>
        <v>2.8134194415663636</v>
      </c>
      <c r="BK1429" s="8">
        <f t="shared" si="321"/>
        <v>0.47150091559397284</v>
      </c>
      <c r="BL1429" s="8">
        <f t="shared" si="322"/>
        <v>3.2849203571603365</v>
      </c>
      <c r="BM1429" s="8">
        <f t="shared" si="323"/>
        <v>8.5586306671830231E-2</v>
      </c>
      <c r="BN1429" s="7" t="str">
        <f t="shared" si="324"/>
        <v>O/S</v>
      </c>
      <c r="BO1429" s="9">
        <f t="shared" si="325"/>
        <v>0.47150091559397289</v>
      </c>
      <c r="BP1429" s="7" t="str">
        <f t="shared" si="326"/>
        <v>OK</v>
      </c>
      <c r="BQ1429" s="11">
        <f t="shared" si="327"/>
        <v>8.2923076923076913</v>
      </c>
      <c r="BR1429" s="10" t="str">
        <f t="shared" si="328"/>
        <v>-</v>
      </c>
      <c r="BS1429" s="9" t="str" cm="1">
        <f t="array" ref="BS1429">IF(BQ1429&lt;$K$45,"-",IF(BC1429&lt;0,_xll.Dce_5575_1121_SigmaCr1(AN1429,AG1429,$B$23,$D$23),"-"))</f>
        <v>-</v>
      </c>
      <c r="BT1429" s="10">
        <f t="shared" si="329"/>
        <v>0</v>
      </c>
      <c r="BU1429" s="7" t="str">
        <f t="shared" si="330"/>
        <v>OK</v>
      </c>
    </row>
    <row r="1430" spans="27:73">
      <c r="AA1430" s="6" t="s">
        <v>282</v>
      </c>
      <c r="AB1430" s="5" t="s">
        <v>283</v>
      </c>
      <c r="AC1430" s="5" t="s">
        <v>285</v>
      </c>
      <c r="AD1430" s="4">
        <v>19.25</v>
      </c>
      <c r="AE1430" s="4">
        <v>28</v>
      </c>
      <c r="AF1430" s="5">
        <v>114.3</v>
      </c>
      <c r="AG1430" s="5">
        <v>6.5000000000000009</v>
      </c>
      <c r="AH1430" s="6" t="str">
        <f t="shared" si="316"/>
        <v>114.3 x 6.5</v>
      </c>
      <c r="AI1430" s="11" cm="1">
        <f t="array" ref="AI1430">_xll.DCEPropSectPipe(AF1430, AG1430, "Area")</f>
        <v>2201.3139723703698</v>
      </c>
      <c r="AJ1430" s="151" cm="1">
        <f t="array" ref="AJ1430">_xll.DCEPropSectPipe(AF1430, AG1430, "Ix")</f>
        <v>3209265.3722516391</v>
      </c>
      <c r="AK1430" s="151" cm="1">
        <f t="array" ref="AK1430">_xll.DCEPropSectPipe(AF1430, AG1430, "W")</f>
        <v>56155.124623825708</v>
      </c>
      <c r="AL1430" s="151" cm="1">
        <f t="array" ref="AL1430">_xll.DCEPropSectPipe(AF1430, AG1430, "Sx")</f>
        <v>37813.500833333332</v>
      </c>
      <c r="AM1430" s="11">
        <f>2*Cal!AG1430</f>
        <v>13.000000000000002</v>
      </c>
      <c r="AN1430" s="11">
        <f t="shared" si="317"/>
        <v>53.9</v>
      </c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B1430" s="5" t="s">
        <v>299</v>
      </c>
      <c r="BC1430" s="3">
        <v>-1300.5761006402806</v>
      </c>
      <c r="BD1430" s="3">
        <v>0</v>
      </c>
      <c r="BE1430" s="3">
        <v>21.208022126608796</v>
      </c>
      <c r="BF1430" s="3">
        <v>-1.5949927856141919</v>
      </c>
      <c r="BG1430" s="3">
        <v>0</v>
      </c>
      <c r="BH1430" s="153">
        <f t="shared" si="318"/>
        <v>1.5949927856141919</v>
      </c>
      <c r="BI1430" s="153">
        <f t="shared" si="319"/>
        <v>21.208022126608796</v>
      </c>
      <c r="BJ1430" s="8">
        <f t="shared" si="320"/>
        <v>2.8134194415663636</v>
      </c>
      <c r="BK1430" s="8">
        <f t="shared" si="321"/>
        <v>0.13525397355805063</v>
      </c>
      <c r="BL1430" s="8">
        <f t="shared" si="322"/>
        <v>2.9486734151244143</v>
      </c>
      <c r="BM1430" s="8">
        <f t="shared" si="323"/>
        <v>0.1578159100307012</v>
      </c>
      <c r="BN1430" s="7" t="str">
        <f t="shared" si="324"/>
        <v>O/S</v>
      </c>
      <c r="BO1430" s="9">
        <f t="shared" si="325"/>
        <v>0.13525397355805066</v>
      </c>
      <c r="BP1430" s="7" t="str">
        <f t="shared" si="326"/>
        <v>OK</v>
      </c>
      <c r="BQ1430" s="11">
        <f t="shared" si="327"/>
        <v>8.2923076923076913</v>
      </c>
      <c r="BR1430" s="10" t="str">
        <f t="shared" si="328"/>
        <v>-</v>
      </c>
      <c r="BS1430" s="9" t="str" cm="1">
        <f t="array" ref="BS1430">IF(BQ1430&lt;$K$45,"-",IF(BC1430&lt;0,_xll.Dce_5575_1121_SigmaCr1(AN1430,AG1430,$B$23,$D$23),"-"))</f>
        <v>-</v>
      </c>
      <c r="BT1430" s="10">
        <f t="shared" si="329"/>
        <v>0</v>
      </c>
      <c r="BU1430" s="7" t="str">
        <f t="shared" si="330"/>
        <v>OK</v>
      </c>
    </row>
    <row r="1431" spans="27:73">
      <c r="AA1431" s="6" t="s">
        <v>282</v>
      </c>
      <c r="AB1431" s="5" t="s">
        <v>283</v>
      </c>
      <c r="AC1431" s="5" t="s">
        <v>285</v>
      </c>
      <c r="AD1431" s="4">
        <v>19.25</v>
      </c>
      <c r="AE1431" s="4">
        <v>28</v>
      </c>
      <c r="AF1431" s="5">
        <v>114.3</v>
      </c>
      <c r="AG1431" s="5">
        <v>6.5000000000000009</v>
      </c>
      <c r="AH1431" s="6" t="str">
        <f t="shared" si="316"/>
        <v>114.3 x 6.5</v>
      </c>
      <c r="AI1431" s="11" cm="1">
        <f t="array" ref="AI1431">_xll.DCEPropSectPipe(AF1431, AG1431, "Area")</f>
        <v>2201.3139723703698</v>
      </c>
      <c r="AJ1431" s="151" cm="1">
        <f t="array" ref="AJ1431">_xll.DCEPropSectPipe(AF1431, AG1431, "Ix")</f>
        <v>3209265.3722516391</v>
      </c>
      <c r="AK1431" s="151" cm="1">
        <f t="array" ref="AK1431">_xll.DCEPropSectPipe(AF1431, AG1431, "W")</f>
        <v>56155.124623825708</v>
      </c>
      <c r="AL1431" s="151" cm="1">
        <f t="array" ref="AL1431">_xll.DCEPropSectPipe(AF1431, AG1431, "Sx")</f>
        <v>37813.500833333332</v>
      </c>
      <c r="AM1431" s="11">
        <f>2*Cal!AG1431</f>
        <v>13.000000000000002</v>
      </c>
      <c r="AN1431" s="11">
        <f t="shared" si="317"/>
        <v>53.9</v>
      </c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B1431" s="5" t="s">
        <v>299</v>
      </c>
      <c r="BC1431" s="3">
        <v>-718.46115865397405</v>
      </c>
      <c r="BD1431" s="3">
        <v>0</v>
      </c>
      <c r="BE1431" s="3">
        <v>-19.80823112983537</v>
      </c>
      <c r="BF1431" s="3">
        <v>-1.5949927856146691</v>
      </c>
      <c r="BG1431" s="3">
        <v>0</v>
      </c>
      <c r="BH1431" s="153">
        <f t="shared" si="318"/>
        <v>1.5949927856146691</v>
      </c>
      <c r="BI1431" s="153">
        <f t="shared" si="319"/>
        <v>19.80823112983537</v>
      </c>
      <c r="BJ1431" s="8">
        <f t="shared" si="320"/>
        <v>1.5541824817265775</v>
      </c>
      <c r="BK1431" s="8">
        <f t="shared" si="321"/>
        <v>0.1352539735580911</v>
      </c>
      <c r="BL1431" s="8">
        <f t="shared" si="322"/>
        <v>1.6894364552846686</v>
      </c>
      <c r="BM1431" s="8">
        <f t="shared" si="323"/>
        <v>0.1473996020558328</v>
      </c>
      <c r="BN1431" s="7" t="str">
        <f t="shared" si="324"/>
        <v>O/S</v>
      </c>
      <c r="BO1431" s="9">
        <f t="shared" si="325"/>
        <v>0.13525397355809113</v>
      </c>
      <c r="BP1431" s="7" t="str">
        <f t="shared" si="326"/>
        <v>OK</v>
      </c>
      <c r="BQ1431" s="11">
        <f t="shared" si="327"/>
        <v>8.2923076923076913</v>
      </c>
      <c r="BR1431" s="10" t="str">
        <f t="shared" si="328"/>
        <v>-</v>
      </c>
      <c r="BS1431" s="9" t="str" cm="1">
        <f t="array" ref="BS1431">IF(BQ1431&lt;$K$45,"-",IF(BC1431&lt;0,_xll.Dce_5575_1121_SigmaCr1(AN1431,AG1431,$B$23,$D$23),"-"))</f>
        <v>-</v>
      </c>
      <c r="BT1431" s="10">
        <f t="shared" si="329"/>
        <v>0</v>
      </c>
      <c r="BU1431" s="7" t="str">
        <f t="shared" si="330"/>
        <v>OK</v>
      </c>
    </row>
    <row r="1432" spans="27:73">
      <c r="AA1432" s="6" t="s">
        <v>282</v>
      </c>
      <c r="AB1432" s="5" t="s">
        <v>283</v>
      </c>
      <c r="AC1432" s="5" t="s">
        <v>285</v>
      </c>
      <c r="AD1432" s="4">
        <v>19.690000000000001</v>
      </c>
      <c r="AE1432" s="4">
        <v>28</v>
      </c>
      <c r="AF1432" s="5">
        <v>114.3</v>
      </c>
      <c r="AG1432" s="5">
        <v>6.5000000000000009</v>
      </c>
      <c r="AH1432" s="6" t="str">
        <f t="shared" ref="AH1432:AH1495" si="331">AF1432&amp;" x "&amp;AG1432</f>
        <v>114.3 x 6.5</v>
      </c>
      <c r="AI1432" s="11" cm="1">
        <f t="array" ref="AI1432">_xll.DCEPropSectPipe(AF1432, AG1432, "Area")</f>
        <v>2201.3139723703698</v>
      </c>
      <c r="AJ1432" s="151" cm="1">
        <f t="array" ref="AJ1432">_xll.DCEPropSectPipe(AF1432, AG1432, "Ix")</f>
        <v>3209265.3722516391</v>
      </c>
      <c r="AK1432" s="151" cm="1">
        <f t="array" ref="AK1432">_xll.DCEPropSectPipe(AF1432, AG1432, "W")</f>
        <v>56155.124623825708</v>
      </c>
      <c r="AL1432" s="151" cm="1">
        <f t="array" ref="AL1432">_xll.DCEPropSectPipe(AF1432, AG1432, "Sx")</f>
        <v>37813.500833333332</v>
      </c>
      <c r="AM1432" s="11">
        <f>2*Cal!AG1432</f>
        <v>13.000000000000002</v>
      </c>
      <c r="AN1432" s="11">
        <f t="shared" ref="AN1432:AN1495" si="332">(AF1432-AG1432)/2</f>
        <v>53.9</v>
      </c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B1432" s="5" t="s">
        <v>299</v>
      </c>
      <c r="BC1432" s="3">
        <v>-718.46115865397405</v>
      </c>
      <c r="BD1432" s="3">
        <v>0</v>
      </c>
      <c r="BE1432" s="3">
        <v>-10.10168743640731</v>
      </c>
      <c r="BF1432" s="3">
        <v>4.9478019007509166</v>
      </c>
      <c r="BG1432" s="3">
        <v>0</v>
      </c>
      <c r="BH1432" s="153">
        <f t="shared" ref="BH1432:BH1495" si="333">SQRT(BF1432^2+BG1432^2)</f>
        <v>4.9478019007509166</v>
      </c>
      <c r="BI1432" s="153">
        <f t="shared" ref="BI1432:BI1495" si="334">SQRT(BD1432^2+BE1432^2)</f>
        <v>10.10168743640731</v>
      </c>
      <c r="BJ1432" s="8">
        <f t="shared" ref="BJ1432:BJ1495" si="335">ABS(BC1432*1000)/(AI1432*$K$32)</f>
        <v>1.5541824817265775</v>
      </c>
      <c r="BK1432" s="8">
        <f t="shared" ref="BK1432:BK1495" si="336">BH1432*1000000/(AK1432*$K$32)</f>
        <v>0.41956921278295384</v>
      </c>
      <c r="BL1432" s="8">
        <f t="shared" ref="BL1432:BL1495" si="337">BK1432+BJ1432</f>
        <v>1.9737516945095313</v>
      </c>
      <c r="BM1432" s="8">
        <f t="shared" ref="BM1432:BM1495" si="338">BI1432*1000*AL1432/($AJ$23*AM1432*$E$23*$G$23)</f>
        <v>7.5169998696961823E-2</v>
      </c>
      <c r="BN1432" s="7" t="str">
        <f t="shared" ref="BN1432:BN1495" si="339">IF(MAX(BL1432,BM1432)&lt;=1,"OK","O/S")</f>
        <v>O/S</v>
      </c>
      <c r="BO1432" s="9">
        <f t="shared" ref="BO1432:BO1495" si="340">BH1432*1000000/($K$41*AK1432*$D$23*$G$23)</f>
        <v>0.41956921278295389</v>
      </c>
      <c r="BP1432" s="7" t="str">
        <f t="shared" ref="BP1432:BP1495" si="341">IF(BO1432&lt;=1,"OK","O/S")</f>
        <v>OK</v>
      </c>
      <c r="BQ1432" s="11">
        <f t="shared" ref="BQ1432:BQ1495" si="342">AN1432/AG1432</f>
        <v>8.2923076923076913</v>
      </c>
      <c r="BR1432" s="10" t="str">
        <f t="shared" ref="BR1432:BR1495" si="343">IF(BQ1432&lt;$K$45,"-",IF(BD1432&lt;0,BL1432*$K$32,"-"))</f>
        <v>-</v>
      </c>
      <c r="BS1432" s="9" t="str" cm="1">
        <f t="array" ref="BS1432">IF(BQ1432&lt;$K$45,"-",IF(BC1432&lt;0,_xll.Dce_5575_1121_SigmaCr1(AN1432,AG1432,$B$23,$D$23),"-"))</f>
        <v>-</v>
      </c>
      <c r="BT1432" s="10">
        <f t="shared" ref="BT1432:BT1495" si="344">IFERROR(IF(BC1432&lt;0,BR1432/(BS1432*$G$23),0),0)</f>
        <v>0</v>
      </c>
      <c r="BU1432" s="7" t="str">
        <f t="shared" ref="BU1432:BU1495" si="345">IF(BT1432&lt;=1,"OK","O/S")</f>
        <v>OK</v>
      </c>
    </row>
    <row r="1433" spans="27:73">
      <c r="AA1433" s="6" t="s">
        <v>282</v>
      </c>
      <c r="AB1433" s="5" t="s">
        <v>283</v>
      </c>
      <c r="AC1433" s="5" t="s">
        <v>285</v>
      </c>
      <c r="AD1433" s="4">
        <v>20.12</v>
      </c>
      <c r="AE1433" s="4">
        <v>28</v>
      </c>
      <c r="AF1433" s="5">
        <v>114.3</v>
      </c>
      <c r="AG1433" s="5">
        <v>6.5000000000000009</v>
      </c>
      <c r="AH1433" s="6" t="str">
        <f t="shared" si="331"/>
        <v>114.3 x 6.5</v>
      </c>
      <c r="AI1433" s="11" cm="1">
        <f t="array" ref="AI1433">_xll.DCEPropSectPipe(AF1433, AG1433, "Area")</f>
        <v>2201.3139723703698</v>
      </c>
      <c r="AJ1433" s="151" cm="1">
        <f t="array" ref="AJ1433">_xll.DCEPropSectPipe(AF1433, AG1433, "Ix")</f>
        <v>3209265.3722516391</v>
      </c>
      <c r="AK1433" s="151" cm="1">
        <f t="array" ref="AK1433">_xll.DCEPropSectPipe(AF1433, AG1433, "W")</f>
        <v>56155.124623825708</v>
      </c>
      <c r="AL1433" s="151" cm="1">
        <f t="array" ref="AL1433">_xll.DCEPropSectPipe(AF1433, AG1433, "Sx")</f>
        <v>37813.500833333332</v>
      </c>
      <c r="AM1433" s="11">
        <f>2*Cal!AG1433</f>
        <v>13.000000000000002</v>
      </c>
      <c r="AN1433" s="11">
        <f t="shared" si="332"/>
        <v>53.9</v>
      </c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B1433" s="5" t="s">
        <v>299</v>
      </c>
      <c r="BC1433" s="3">
        <v>-718.46115865397405</v>
      </c>
      <c r="BD1433" s="3">
        <v>0</v>
      </c>
      <c r="BE1433" s="3">
        <v>-0.39514374297925231</v>
      </c>
      <c r="BF1433" s="3">
        <v>7.2439837212417268</v>
      </c>
      <c r="BG1433" s="3">
        <v>0</v>
      </c>
      <c r="BH1433" s="153">
        <f t="shared" si="333"/>
        <v>7.2439837212417268</v>
      </c>
      <c r="BI1433" s="153">
        <f t="shared" si="334"/>
        <v>0.39514374297925231</v>
      </c>
      <c r="BJ1433" s="8">
        <f t="shared" si="335"/>
        <v>1.5541824817265775</v>
      </c>
      <c r="BK1433" s="8">
        <f t="shared" si="336"/>
        <v>0.61428339458632086</v>
      </c>
      <c r="BL1433" s="8">
        <f t="shared" si="337"/>
        <v>2.1684658763128981</v>
      </c>
      <c r="BM1433" s="8">
        <f t="shared" si="338"/>
        <v>2.9403953380908545E-3</v>
      </c>
      <c r="BN1433" s="7" t="str">
        <f t="shared" si="339"/>
        <v>O/S</v>
      </c>
      <c r="BO1433" s="9">
        <f t="shared" si="340"/>
        <v>0.61428339458632097</v>
      </c>
      <c r="BP1433" s="7" t="str">
        <f t="shared" si="341"/>
        <v>OK</v>
      </c>
      <c r="BQ1433" s="11">
        <f t="shared" si="342"/>
        <v>8.2923076923076913</v>
      </c>
      <c r="BR1433" s="10" t="str">
        <f t="shared" si="343"/>
        <v>-</v>
      </c>
      <c r="BS1433" s="9" t="str" cm="1">
        <f t="array" ref="BS1433">IF(BQ1433&lt;$K$45,"-",IF(BC1433&lt;0,_xll.Dce_5575_1121_SigmaCr1(AN1433,AG1433,$B$23,$D$23),"-"))</f>
        <v>-</v>
      </c>
      <c r="BT1433" s="10">
        <f t="shared" si="344"/>
        <v>0</v>
      </c>
      <c r="BU1433" s="7" t="str">
        <f t="shared" si="345"/>
        <v>OK</v>
      </c>
    </row>
    <row r="1434" spans="27:73">
      <c r="AA1434" s="6" t="s">
        <v>282</v>
      </c>
      <c r="AB1434" s="5" t="s">
        <v>283</v>
      </c>
      <c r="AC1434" s="5" t="s">
        <v>285</v>
      </c>
      <c r="AD1434" s="4">
        <v>20.56</v>
      </c>
      <c r="AE1434" s="4">
        <v>28</v>
      </c>
      <c r="AF1434" s="5">
        <v>114.3</v>
      </c>
      <c r="AG1434" s="5">
        <v>6.5000000000000009</v>
      </c>
      <c r="AH1434" s="6" t="str">
        <f t="shared" si="331"/>
        <v>114.3 x 6.5</v>
      </c>
      <c r="AI1434" s="11" cm="1">
        <f t="array" ref="AI1434">_xll.DCEPropSectPipe(AF1434, AG1434, "Area")</f>
        <v>2201.3139723703698</v>
      </c>
      <c r="AJ1434" s="151" cm="1">
        <f t="array" ref="AJ1434">_xll.DCEPropSectPipe(AF1434, AG1434, "Ix")</f>
        <v>3209265.3722516391</v>
      </c>
      <c r="AK1434" s="151" cm="1">
        <f t="array" ref="AK1434">_xll.DCEPropSectPipe(AF1434, AG1434, "W")</f>
        <v>56155.124623825708</v>
      </c>
      <c r="AL1434" s="151" cm="1">
        <f t="array" ref="AL1434">_xll.DCEPropSectPipe(AF1434, AG1434, "Sx")</f>
        <v>37813.500833333332</v>
      </c>
      <c r="AM1434" s="11">
        <f>2*Cal!AG1434</f>
        <v>13.000000000000002</v>
      </c>
      <c r="AN1434" s="11">
        <f t="shared" si="332"/>
        <v>53.9</v>
      </c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B1434" s="5" t="s">
        <v>299</v>
      </c>
      <c r="BC1434" s="3">
        <v>-718.46115865397405</v>
      </c>
      <c r="BD1434" s="3">
        <v>0</v>
      </c>
      <c r="BE1434" s="3">
        <v>9.3113999504488074</v>
      </c>
      <c r="BF1434" s="3">
        <v>5.2935526758577618</v>
      </c>
      <c r="BG1434" s="3">
        <v>0</v>
      </c>
      <c r="BH1434" s="153">
        <f t="shared" si="333"/>
        <v>5.2935526758577618</v>
      </c>
      <c r="BI1434" s="153">
        <f t="shared" si="334"/>
        <v>9.3113999504488074</v>
      </c>
      <c r="BJ1434" s="8">
        <f t="shared" si="335"/>
        <v>1.5541824817265775</v>
      </c>
      <c r="BK1434" s="8">
        <f t="shared" si="336"/>
        <v>0.44888857185201014</v>
      </c>
      <c r="BL1434" s="8">
        <f t="shared" si="337"/>
        <v>2.0030710535785876</v>
      </c>
      <c r="BM1434" s="8">
        <f t="shared" si="338"/>
        <v>6.9289208020780133E-2</v>
      </c>
      <c r="BN1434" s="7" t="str">
        <f t="shared" si="339"/>
        <v>O/S</v>
      </c>
      <c r="BO1434" s="9">
        <f t="shared" si="340"/>
        <v>0.4488885718520102</v>
      </c>
      <c r="BP1434" s="7" t="str">
        <f t="shared" si="341"/>
        <v>OK</v>
      </c>
      <c r="BQ1434" s="11">
        <f t="shared" si="342"/>
        <v>8.2923076923076913</v>
      </c>
      <c r="BR1434" s="10" t="str">
        <f t="shared" si="343"/>
        <v>-</v>
      </c>
      <c r="BS1434" s="9" t="str" cm="1">
        <f t="array" ref="BS1434">IF(BQ1434&lt;$K$45,"-",IF(BC1434&lt;0,_xll.Dce_5575_1121_SigmaCr1(AN1434,AG1434,$B$23,$D$23),"-"))</f>
        <v>-</v>
      </c>
      <c r="BT1434" s="10">
        <f t="shared" si="344"/>
        <v>0</v>
      </c>
      <c r="BU1434" s="7" t="str">
        <f t="shared" si="345"/>
        <v>OK</v>
      </c>
    </row>
    <row r="1435" spans="27:73">
      <c r="AA1435" s="6" t="s">
        <v>282</v>
      </c>
      <c r="AB1435" s="5" t="s">
        <v>283</v>
      </c>
      <c r="AC1435" s="5" t="s">
        <v>285</v>
      </c>
      <c r="AD1435" s="4">
        <v>21</v>
      </c>
      <c r="AE1435" s="4">
        <v>28</v>
      </c>
      <c r="AF1435" s="5">
        <v>114.3</v>
      </c>
      <c r="AG1435" s="5">
        <v>6.5000000000000009</v>
      </c>
      <c r="AH1435" s="6" t="str">
        <f t="shared" si="331"/>
        <v>114.3 x 6.5</v>
      </c>
      <c r="AI1435" s="11" cm="1">
        <f t="array" ref="AI1435">_xll.DCEPropSectPipe(AF1435, AG1435, "Area")</f>
        <v>2201.3139723703698</v>
      </c>
      <c r="AJ1435" s="151" cm="1">
        <f t="array" ref="AJ1435">_xll.DCEPropSectPipe(AF1435, AG1435, "Ix")</f>
        <v>3209265.3722516391</v>
      </c>
      <c r="AK1435" s="151" cm="1">
        <f t="array" ref="AK1435">_xll.DCEPropSectPipe(AF1435, AG1435, "W")</f>
        <v>56155.124623825708</v>
      </c>
      <c r="AL1435" s="151" cm="1">
        <f t="array" ref="AL1435">_xll.DCEPropSectPipe(AF1435, AG1435, "Sx")</f>
        <v>37813.500833333332</v>
      </c>
      <c r="AM1435" s="11">
        <f>2*Cal!AG1435</f>
        <v>13.000000000000002</v>
      </c>
      <c r="AN1435" s="11">
        <f t="shared" si="332"/>
        <v>53.9</v>
      </c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B1435" s="5" t="s">
        <v>299</v>
      </c>
      <c r="BC1435" s="3">
        <v>-718.46115865397405</v>
      </c>
      <c r="BD1435" s="3">
        <v>0</v>
      </c>
      <c r="BE1435" s="3">
        <v>19.017943643876865</v>
      </c>
      <c r="BF1435" s="3">
        <v>-0.90349123540097886</v>
      </c>
      <c r="BG1435" s="3">
        <v>0</v>
      </c>
      <c r="BH1435" s="153">
        <f t="shared" si="333"/>
        <v>0.90349123540097886</v>
      </c>
      <c r="BI1435" s="153">
        <f t="shared" si="334"/>
        <v>19.017943643876865</v>
      </c>
      <c r="BJ1435" s="8">
        <f t="shared" si="335"/>
        <v>1.5541824817265775</v>
      </c>
      <c r="BK1435" s="8">
        <f t="shared" si="336"/>
        <v>7.6615255419978615E-2</v>
      </c>
      <c r="BL1435" s="8">
        <f t="shared" si="337"/>
        <v>1.6307977371465561</v>
      </c>
      <c r="BM1435" s="8">
        <f t="shared" si="338"/>
        <v>0.14151881137965108</v>
      </c>
      <c r="BN1435" s="7" t="str">
        <f t="shared" si="339"/>
        <v>O/S</v>
      </c>
      <c r="BO1435" s="9">
        <f t="shared" si="340"/>
        <v>7.6615255419978628E-2</v>
      </c>
      <c r="BP1435" s="7" t="str">
        <f t="shared" si="341"/>
        <v>OK</v>
      </c>
      <c r="BQ1435" s="11">
        <f t="shared" si="342"/>
        <v>8.2923076923076913</v>
      </c>
      <c r="BR1435" s="10" t="str">
        <f t="shared" si="343"/>
        <v>-</v>
      </c>
      <c r="BS1435" s="9" t="str" cm="1">
        <f t="array" ref="BS1435">IF(BQ1435&lt;$K$45,"-",IF(BC1435&lt;0,_xll.Dce_5575_1121_SigmaCr1(AN1435,AG1435,$B$23,$D$23),"-"))</f>
        <v>-</v>
      </c>
      <c r="BT1435" s="10">
        <f t="shared" si="344"/>
        <v>0</v>
      </c>
      <c r="BU1435" s="7" t="str">
        <f t="shared" si="345"/>
        <v>OK</v>
      </c>
    </row>
    <row r="1436" spans="27:73">
      <c r="AA1436" s="6" t="s">
        <v>282</v>
      </c>
      <c r="AB1436" s="5" t="s">
        <v>283</v>
      </c>
      <c r="AC1436" s="5" t="s">
        <v>285</v>
      </c>
      <c r="AD1436" s="4">
        <v>21</v>
      </c>
      <c r="AE1436" s="4">
        <v>28</v>
      </c>
      <c r="AF1436" s="5">
        <v>114.3</v>
      </c>
      <c r="AG1436" s="5">
        <v>6.5000000000000009</v>
      </c>
      <c r="AH1436" s="6" t="str">
        <f t="shared" si="331"/>
        <v>114.3 x 6.5</v>
      </c>
      <c r="AI1436" s="11" cm="1">
        <f t="array" ref="AI1436">_xll.DCEPropSectPipe(AF1436, AG1436, "Area")</f>
        <v>2201.3139723703698</v>
      </c>
      <c r="AJ1436" s="151" cm="1">
        <f t="array" ref="AJ1436">_xll.DCEPropSectPipe(AF1436, AG1436, "Ix")</f>
        <v>3209265.3722516391</v>
      </c>
      <c r="AK1436" s="151" cm="1">
        <f t="array" ref="AK1436">_xll.DCEPropSectPipe(AF1436, AG1436, "W")</f>
        <v>56155.124623825708</v>
      </c>
      <c r="AL1436" s="151" cm="1">
        <f t="array" ref="AL1436">_xll.DCEPropSectPipe(AF1436, AG1436, "Sx")</f>
        <v>37813.500833333332</v>
      </c>
      <c r="AM1436" s="11">
        <f>2*Cal!AG1436</f>
        <v>13.000000000000002</v>
      </c>
      <c r="AN1436" s="11">
        <f t="shared" si="332"/>
        <v>53.9</v>
      </c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B1436" s="5" t="s">
        <v>299</v>
      </c>
      <c r="BC1436" s="3">
        <v>-718.46115865397553</v>
      </c>
      <c r="BD1436" s="3">
        <v>0</v>
      </c>
      <c r="BE1436" s="3">
        <v>-17.227420273865828</v>
      </c>
      <c r="BF1436" s="3">
        <v>-0.90349123540127863</v>
      </c>
      <c r="BG1436" s="3">
        <v>0</v>
      </c>
      <c r="BH1436" s="153">
        <f t="shared" si="333"/>
        <v>0.90349123540127863</v>
      </c>
      <c r="BI1436" s="153">
        <f t="shared" si="334"/>
        <v>17.227420273865828</v>
      </c>
      <c r="BJ1436" s="8">
        <f t="shared" si="335"/>
        <v>1.5541824817265808</v>
      </c>
      <c r="BK1436" s="8">
        <f t="shared" si="336"/>
        <v>7.6615255420004039E-2</v>
      </c>
      <c r="BL1436" s="8">
        <f t="shared" si="337"/>
        <v>1.6307977371465849</v>
      </c>
      <c r="BM1436" s="8">
        <f t="shared" si="338"/>
        <v>0.12819493452858927</v>
      </c>
      <c r="BN1436" s="7" t="str">
        <f t="shared" si="339"/>
        <v>O/S</v>
      </c>
      <c r="BO1436" s="9">
        <f t="shared" si="340"/>
        <v>7.6615255420004039E-2</v>
      </c>
      <c r="BP1436" s="7" t="str">
        <f t="shared" si="341"/>
        <v>OK</v>
      </c>
      <c r="BQ1436" s="11">
        <f t="shared" si="342"/>
        <v>8.2923076923076913</v>
      </c>
      <c r="BR1436" s="10" t="str">
        <f t="shared" si="343"/>
        <v>-</v>
      </c>
      <c r="BS1436" s="9" t="str" cm="1">
        <f t="array" ref="BS1436">IF(BQ1436&lt;$K$45,"-",IF(BC1436&lt;0,_xll.Dce_5575_1121_SigmaCr1(AN1436,AG1436,$B$23,$D$23),"-"))</f>
        <v>-</v>
      </c>
      <c r="BT1436" s="10">
        <f t="shared" si="344"/>
        <v>0</v>
      </c>
      <c r="BU1436" s="7" t="str">
        <f t="shared" si="345"/>
        <v>OK</v>
      </c>
    </row>
    <row r="1437" spans="27:73">
      <c r="AA1437" s="6" t="s">
        <v>282</v>
      </c>
      <c r="AB1437" s="5" t="s">
        <v>283</v>
      </c>
      <c r="AC1437" s="5" t="s">
        <v>285</v>
      </c>
      <c r="AD1437" s="4">
        <v>21.44</v>
      </c>
      <c r="AE1437" s="4">
        <v>28</v>
      </c>
      <c r="AF1437" s="5">
        <v>114.3</v>
      </c>
      <c r="AG1437" s="5">
        <v>6.5000000000000009</v>
      </c>
      <c r="AH1437" s="6" t="str">
        <f t="shared" si="331"/>
        <v>114.3 x 6.5</v>
      </c>
      <c r="AI1437" s="11" cm="1">
        <f t="array" ref="AI1437">_xll.DCEPropSectPipe(AF1437, AG1437, "Area")</f>
        <v>2201.3139723703698</v>
      </c>
      <c r="AJ1437" s="151" cm="1">
        <f t="array" ref="AJ1437">_xll.DCEPropSectPipe(AF1437, AG1437, "Ix")</f>
        <v>3209265.3722516391</v>
      </c>
      <c r="AK1437" s="151" cm="1">
        <f t="array" ref="AK1437">_xll.DCEPropSectPipe(AF1437, AG1437, "W")</f>
        <v>56155.124623825708</v>
      </c>
      <c r="AL1437" s="151" cm="1">
        <f t="array" ref="AL1437">_xll.DCEPropSectPipe(AF1437, AG1437, "Sx")</f>
        <v>37813.500833333332</v>
      </c>
      <c r="AM1437" s="11">
        <f>2*Cal!AG1437</f>
        <v>13.000000000000002</v>
      </c>
      <c r="AN1437" s="11">
        <f t="shared" si="332"/>
        <v>53.9</v>
      </c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B1437" s="5" t="s">
        <v>299</v>
      </c>
      <c r="BC1437" s="3">
        <v>-718.46115865397553</v>
      </c>
      <c r="BD1437" s="3">
        <v>0</v>
      </c>
      <c r="BE1437" s="3">
        <v>-7.5208765804377684</v>
      </c>
      <c r="BF1437" s="3">
        <v>4.5101987014776315</v>
      </c>
      <c r="BG1437" s="3">
        <v>0</v>
      </c>
      <c r="BH1437" s="153">
        <f t="shared" si="333"/>
        <v>4.5101987014776315</v>
      </c>
      <c r="BI1437" s="153">
        <f t="shared" si="334"/>
        <v>7.5208765804377684</v>
      </c>
      <c r="BJ1437" s="8">
        <f t="shared" si="335"/>
        <v>1.5541824817265808</v>
      </c>
      <c r="BK1437" s="8">
        <f t="shared" si="336"/>
        <v>0.38246084961212262</v>
      </c>
      <c r="BL1437" s="8">
        <f t="shared" si="337"/>
        <v>1.9366433313387035</v>
      </c>
      <c r="BM1437" s="8">
        <f t="shared" si="338"/>
        <v>5.5965331169718288E-2</v>
      </c>
      <c r="BN1437" s="7" t="str">
        <f t="shared" si="339"/>
        <v>O/S</v>
      </c>
      <c r="BO1437" s="9">
        <f t="shared" si="340"/>
        <v>0.38246084961212268</v>
      </c>
      <c r="BP1437" s="7" t="str">
        <f t="shared" si="341"/>
        <v>OK</v>
      </c>
      <c r="BQ1437" s="11">
        <f t="shared" si="342"/>
        <v>8.2923076923076913</v>
      </c>
      <c r="BR1437" s="10" t="str">
        <f t="shared" si="343"/>
        <v>-</v>
      </c>
      <c r="BS1437" s="9" t="str" cm="1">
        <f t="array" ref="BS1437">IF(BQ1437&lt;$K$45,"-",IF(BC1437&lt;0,_xll.Dce_5575_1121_SigmaCr1(AN1437,AG1437,$B$23,$D$23),"-"))</f>
        <v>-</v>
      </c>
      <c r="BT1437" s="10">
        <f t="shared" si="344"/>
        <v>0</v>
      </c>
      <c r="BU1437" s="7" t="str">
        <f t="shared" si="345"/>
        <v>OK</v>
      </c>
    </row>
    <row r="1438" spans="27:73">
      <c r="AA1438" s="6" t="s">
        <v>282</v>
      </c>
      <c r="AB1438" s="5" t="s">
        <v>283</v>
      </c>
      <c r="AC1438" s="5" t="s">
        <v>285</v>
      </c>
      <c r="AD1438" s="4">
        <v>21.88</v>
      </c>
      <c r="AE1438" s="4">
        <v>28</v>
      </c>
      <c r="AF1438" s="5">
        <v>114.3</v>
      </c>
      <c r="AG1438" s="5">
        <v>6.5000000000000009</v>
      </c>
      <c r="AH1438" s="6" t="str">
        <f t="shared" si="331"/>
        <v>114.3 x 6.5</v>
      </c>
      <c r="AI1438" s="11" cm="1">
        <f t="array" ref="AI1438">_xll.DCEPropSectPipe(AF1438, AG1438, "Area")</f>
        <v>2201.3139723703698</v>
      </c>
      <c r="AJ1438" s="151" cm="1">
        <f t="array" ref="AJ1438">_xll.DCEPropSectPipe(AF1438, AG1438, "Ix")</f>
        <v>3209265.3722516391</v>
      </c>
      <c r="AK1438" s="151" cm="1">
        <f t="array" ref="AK1438">_xll.DCEPropSectPipe(AF1438, AG1438, "W")</f>
        <v>56155.124623825708</v>
      </c>
      <c r="AL1438" s="151" cm="1">
        <f t="array" ref="AL1438">_xll.DCEPropSectPipe(AF1438, AG1438, "Sx")</f>
        <v>37813.500833333332</v>
      </c>
      <c r="AM1438" s="11">
        <f>2*Cal!AG1438</f>
        <v>13.000000000000002</v>
      </c>
      <c r="AN1438" s="11">
        <f t="shared" si="332"/>
        <v>53.9</v>
      </c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B1438" s="5" t="s">
        <v>299</v>
      </c>
      <c r="BC1438" s="3">
        <v>-718.46115865397553</v>
      </c>
      <c r="BD1438" s="3">
        <v>0</v>
      </c>
      <c r="BE1438" s="3">
        <v>2.1856671129902896</v>
      </c>
      <c r="BF1438" s="3">
        <v>5.6772757724817682</v>
      </c>
      <c r="BG1438" s="3">
        <v>0</v>
      </c>
      <c r="BH1438" s="153">
        <f t="shared" si="333"/>
        <v>5.6772757724817682</v>
      </c>
      <c r="BI1438" s="153">
        <f t="shared" si="334"/>
        <v>2.1856671129902896</v>
      </c>
      <c r="BJ1438" s="8">
        <f t="shared" si="335"/>
        <v>1.5541824817265808</v>
      </c>
      <c r="BK1438" s="8">
        <f t="shared" si="336"/>
        <v>0.48142795010657147</v>
      </c>
      <c r="BL1438" s="8">
        <f t="shared" si="337"/>
        <v>2.0356104318331525</v>
      </c>
      <c r="BM1438" s="8">
        <f t="shared" si="338"/>
        <v>1.6264272189152676E-2</v>
      </c>
      <c r="BN1438" s="7" t="str">
        <f t="shared" si="339"/>
        <v>O/S</v>
      </c>
      <c r="BO1438" s="9">
        <f t="shared" si="340"/>
        <v>0.48142795010657158</v>
      </c>
      <c r="BP1438" s="7" t="str">
        <f t="shared" si="341"/>
        <v>OK</v>
      </c>
      <c r="BQ1438" s="11">
        <f t="shared" si="342"/>
        <v>8.2923076923076913</v>
      </c>
      <c r="BR1438" s="10" t="str">
        <f t="shared" si="343"/>
        <v>-</v>
      </c>
      <c r="BS1438" s="9" t="str" cm="1">
        <f t="array" ref="BS1438">IF(BQ1438&lt;$K$45,"-",IF(BC1438&lt;0,_xll.Dce_5575_1121_SigmaCr1(AN1438,AG1438,$B$23,$D$23),"-"))</f>
        <v>-</v>
      </c>
      <c r="BT1438" s="10">
        <f t="shared" si="344"/>
        <v>0</v>
      </c>
      <c r="BU1438" s="7" t="str">
        <f t="shared" si="345"/>
        <v>OK</v>
      </c>
    </row>
    <row r="1439" spans="27:73">
      <c r="AA1439" s="6" t="s">
        <v>282</v>
      </c>
      <c r="AB1439" s="5" t="s">
        <v>283</v>
      </c>
      <c r="AC1439" s="5" t="s">
        <v>285</v>
      </c>
      <c r="AD1439" s="4">
        <v>22.31</v>
      </c>
      <c r="AE1439" s="4">
        <v>28</v>
      </c>
      <c r="AF1439" s="5">
        <v>114.3</v>
      </c>
      <c r="AG1439" s="5">
        <v>6.5000000000000009</v>
      </c>
      <c r="AH1439" s="6" t="str">
        <f t="shared" si="331"/>
        <v>114.3 x 6.5</v>
      </c>
      <c r="AI1439" s="11" cm="1">
        <f t="array" ref="AI1439">_xll.DCEPropSectPipe(AF1439, AG1439, "Area")</f>
        <v>2201.3139723703698</v>
      </c>
      <c r="AJ1439" s="151" cm="1">
        <f t="array" ref="AJ1439">_xll.DCEPropSectPipe(AF1439, AG1439, "Ix")</f>
        <v>3209265.3722516391</v>
      </c>
      <c r="AK1439" s="151" cm="1">
        <f t="array" ref="AK1439">_xll.DCEPropSectPipe(AF1439, AG1439, "W")</f>
        <v>56155.124623825708</v>
      </c>
      <c r="AL1439" s="151" cm="1">
        <f t="array" ref="AL1439">_xll.DCEPropSectPipe(AF1439, AG1439, "Sx")</f>
        <v>37813.500833333332</v>
      </c>
      <c r="AM1439" s="11">
        <f>2*Cal!AG1439</f>
        <v>13.000000000000002</v>
      </c>
      <c r="AN1439" s="11">
        <f t="shared" si="332"/>
        <v>53.9</v>
      </c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B1439" s="5" t="s">
        <v>299</v>
      </c>
      <c r="BC1439" s="3">
        <v>-718.46115865397553</v>
      </c>
      <c r="BD1439" s="3">
        <v>0</v>
      </c>
      <c r="BE1439" s="3">
        <v>11.892210806418348</v>
      </c>
      <c r="BF1439" s="3">
        <v>2.5977399776111278</v>
      </c>
      <c r="BG1439" s="3">
        <v>0</v>
      </c>
      <c r="BH1439" s="153">
        <f t="shared" si="333"/>
        <v>2.5977399776111278</v>
      </c>
      <c r="BI1439" s="153">
        <f t="shared" si="334"/>
        <v>11.892210806418348</v>
      </c>
      <c r="BJ1439" s="8">
        <f t="shared" si="335"/>
        <v>1.5541824817265808</v>
      </c>
      <c r="BK1439" s="8">
        <f t="shared" si="336"/>
        <v>0.22028604606334232</v>
      </c>
      <c r="BL1439" s="8">
        <f t="shared" si="337"/>
        <v>1.774468527789923</v>
      </c>
      <c r="BM1439" s="8">
        <f t="shared" si="338"/>
        <v>8.8493875548023654E-2</v>
      </c>
      <c r="BN1439" s="7" t="str">
        <f t="shared" si="339"/>
        <v>O/S</v>
      </c>
      <c r="BO1439" s="9">
        <f t="shared" si="340"/>
        <v>0.22028604606334234</v>
      </c>
      <c r="BP1439" s="7" t="str">
        <f t="shared" si="341"/>
        <v>OK</v>
      </c>
      <c r="BQ1439" s="11">
        <f t="shared" si="342"/>
        <v>8.2923076923076913</v>
      </c>
      <c r="BR1439" s="10" t="str">
        <f t="shared" si="343"/>
        <v>-</v>
      </c>
      <c r="BS1439" s="9" t="str" cm="1">
        <f t="array" ref="BS1439">IF(BQ1439&lt;$K$45,"-",IF(BC1439&lt;0,_xll.Dce_5575_1121_SigmaCr1(AN1439,AG1439,$B$23,$D$23),"-"))</f>
        <v>-</v>
      </c>
      <c r="BT1439" s="10">
        <f t="shared" si="344"/>
        <v>0</v>
      </c>
      <c r="BU1439" s="7" t="str">
        <f t="shared" si="345"/>
        <v>OK</v>
      </c>
    </row>
    <row r="1440" spans="27:73">
      <c r="AA1440" s="6" t="s">
        <v>282</v>
      </c>
      <c r="AB1440" s="5" t="s">
        <v>283</v>
      </c>
      <c r="AC1440" s="5" t="s">
        <v>285</v>
      </c>
      <c r="AD1440" s="4">
        <v>22.75</v>
      </c>
      <c r="AE1440" s="4">
        <v>28</v>
      </c>
      <c r="AF1440" s="5">
        <v>114.3</v>
      </c>
      <c r="AG1440" s="5">
        <v>6.5000000000000009</v>
      </c>
      <c r="AH1440" s="6" t="str">
        <f t="shared" si="331"/>
        <v>114.3 x 6.5</v>
      </c>
      <c r="AI1440" s="11" cm="1">
        <f t="array" ref="AI1440">_xll.DCEPropSectPipe(AF1440, AG1440, "Area")</f>
        <v>2201.3139723703698</v>
      </c>
      <c r="AJ1440" s="151" cm="1">
        <f t="array" ref="AJ1440">_xll.DCEPropSectPipe(AF1440, AG1440, "Ix")</f>
        <v>3209265.3722516391</v>
      </c>
      <c r="AK1440" s="151" cm="1">
        <f t="array" ref="AK1440">_xll.DCEPropSectPipe(AF1440, AG1440, "W")</f>
        <v>56155.124623825708</v>
      </c>
      <c r="AL1440" s="151" cm="1">
        <f t="array" ref="AL1440">_xll.DCEPropSectPipe(AF1440, AG1440, "Sx")</f>
        <v>37813.500833333332</v>
      </c>
      <c r="AM1440" s="11">
        <f>2*Cal!AG1440</f>
        <v>13.000000000000002</v>
      </c>
      <c r="AN1440" s="11">
        <f t="shared" si="332"/>
        <v>53.9</v>
      </c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B1440" s="5" t="s">
        <v>299</v>
      </c>
      <c r="BC1440" s="3">
        <v>-718.46115865397553</v>
      </c>
      <c r="BD1440" s="3">
        <v>0</v>
      </c>
      <c r="BE1440" s="3">
        <v>21.598754499846407</v>
      </c>
      <c r="BF1440" s="3">
        <v>-4.728408683134286</v>
      </c>
      <c r="BG1440" s="3">
        <v>0</v>
      </c>
      <c r="BH1440" s="153">
        <f t="shared" si="333"/>
        <v>4.728408683134286</v>
      </c>
      <c r="BI1440" s="153">
        <f t="shared" si="334"/>
        <v>21.598754499846407</v>
      </c>
      <c r="BJ1440" s="8">
        <f t="shared" si="335"/>
        <v>1.5541824817265808</v>
      </c>
      <c r="BK1440" s="8">
        <f t="shared" si="336"/>
        <v>0.40096486251756452</v>
      </c>
      <c r="BL1440" s="8">
        <f t="shared" si="337"/>
        <v>1.9551473442441454</v>
      </c>
      <c r="BM1440" s="8">
        <f t="shared" si="338"/>
        <v>0.16072347890689462</v>
      </c>
      <c r="BN1440" s="7" t="str">
        <f t="shared" si="339"/>
        <v>O/S</v>
      </c>
      <c r="BO1440" s="9">
        <f t="shared" si="340"/>
        <v>0.40096486251756458</v>
      </c>
      <c r="BP1440" s="7" t="str">
        <f t="shared" si="341"/>
        <v>OK</v>
      </c>
      <c r="BQ1440" s="11">
        <f t="shared" si="342"/>
        <v>8.2923076923076913</v>
      </c>
      <c r="BR1440" s="10" t="str">
        <f t="shared" si="343"/>
        <v>-</v>
      </c>
      <c r="BS1440" s="9" t="str" cm="1">
        <f t="array" ref="BS1440">IF(BQ1440&lt;$K$45,"-",IF(BC1440&lt;0,_xll.Dce_5575_1121_SigmaCr1(AN1440,AG1440,$B$23,$D$23),"-"))</f>
        <v>-</v>
      </c>
      <c r="BT1440" s="10">
        <f t="shared" si="344"/>
        <v>0</v>
      </c>
      <c r="BU1440" s="7" t="str">
        <f t="shared" si="345"/>
        <v>OK</v>
      </c>
    </row>
    <row r="1441" spans="27:73">
      <c r="AA1441" s="6" t="s">
        <v>282</v>
      </c>
      <c r="AB1441" s="5" t="s">
        <v>283</v>
      </c>
      <c r="AC1441" s="5" t="s">
        <v>285</v>
      </c>
      <c r="AD1441" s="4">
        <v>22.75</v>
      </c>
      <c r="AE1441" s="4">
        <v>28</v>
      </c>
      <c r="AF1441" s="5">
        <v>114.3</v>
      </c>
      <c r="AG1441" s="5">
        <v>6.5000000000000009</v>
      </c>
      <c r="AH1441" s="6" t="str">
        <f t="shared" si="331"/>
        <v>114.3 x 6.5</v>
      </c>
      <c r="AI1441" s="11" cm="1">
        <f t="array" ref="AI1441">_xll.DCEPropSectPipe(AF1441, AG1441, "Area")</f>
        <v>2201.3139723703698</v>
      </c>
      <c r="AJ1441" s="151" cm="1">
        <f t="array" ref="AJ1441">_xll.DCEPropSectPipe(AF1441, AG1441, "Ix")</f>
        <v>3209265.3722516391</v>
      </c>
      <c r="AK1441" s="151" cm="1">
        <f t="array" ref="AK1441">_xll.DCEPropSectPipe(AF1441, AG1441, "W")</f>
        <v>56155.124623825708</v>
      </c>
      <c r="AL1441" s="151" cm="1">
        <f t="array" ref="AL1441">_xll.DCEPropSectPipe(AF1441, AG1441, "Sx")</f>
        <v>37813.500833333332</v>
      </c>
      <c r="AM1441" s="11">
        <f>2*Cal!AG1441</f>
        <v>13.000000000000002</v>
      </c>
      <c r="AN1441" s="11">
        <f t="shared" si="332"/>
        <v>53.9</v>
      </c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B1441" s="5" t="s">
        <v>299</v>
      </c>
      <c r="BC1441" s="3">
        <v>251.56097202782442</v>
      </c>
      <c r="BD1441" s="3">
        <v>0</v>
      </c>
      <c r="BE1441" s="3">
        <v>-19.054864912994528</v>
      </c>
      <c r="BF1441" s="3">
        <v>-4.7284086831341741</v>
      </c>
      <c r="BG1441" s="3">
        <v>0</v>
      </c>
      <c r="BH1441" s="153">
        <f t="shared" si="333"/>
        <v>4.7284086831341741</v>
      </c>
      <c r="BI1441" s="153">
        <f t="shared" si="334"/>
        <v>19.054864912994528</v>
      </c>
      <c r="BJ1441" s="8">
        <f t="shared" si="335"/>
        <v>0.54417925186691185</v>
      </c>
      <c r="BK1441" s="8">
        <f t="shared" si="336"/>
        <v>0.40096486251755509</v>
      </c>
      <c r="BL1441" s="8">
        <f t="shared" si="337"/>
        <v>0.94514411438446699</v>
      </c>
      <c r="BM1441" s="8">
        <f t="shared" si="338"/>
        <v>0.14179355475979788</v>
      </c>
      <c r="BN1441" s="7" t="str">
        <f t="shared" si="339"/>
        <v>OK</v>
      </c>
      <c r="BO1441" s="9">
        <f t="shared" si="340"/>
        <v>0.40096486251755514</v>
      </c>
      <c r="BP1441" s="7" t="str">
        <f t="shared" si="341"/>
        <v>OK</v>
      </c>
      <c r="BQ1441" s="11">
        <f t="shared" si="342"/>
        <v>8.2923076923076913</v>
      </c>
      <c r="BR1441" s="10" t="str">
        <f t="shared" si="343"/>
        <v>-</v>
      </c>
      <c r="BS1441" s="9" t="str" cm="1">
        <f t="array" ref="BS1441">IF(BQ1441&lt;$K$45,"-",IF(BC1441&lt;0,_xll.Dce_5575_1121_SigmaCr1(AN1441,AG1441,$B$23,$D$23),"-"))</f>
        <v>-</v>
      </c>
      <c r="BT1441" s="10">
        <f t="shared" si="344"/>
        <v>0</v>
      </c>
      <c r="BU1441" s="7" t="str">
        <f t="shared" si="345"/>
        <v>OK</v>
      </c>
    </row>
    <row r="1442" spans="27:73">
      <c r="AA1442" s="6" t="s">
        <v>282</v>
      </c>
      <c r="AB1442" s="5" t="s">
        <v>283</v>
      </c>
      <c r="AC1442" s="5" t="s">
        <v>285</v>
      </c>
      <c r="AD1442" s="4">
        <v>23.19</v>
      </c>
      <c r="AE1442" s="4">
        <v>28</v>
      </c>
      <c r="AF1442" s="5">
        <v>114.3</v>
      </c>
      <c r="AG1442" s="5">
        <v>6.5000000000000009</v>
      </c>
      <c r="AH1442" s="6" t="str">
        <f t="shared" si="331"/>
        <v>114.3 x 6.5</v>
      </c>
      <c r="AI1442" s="11" cm="1">
        <f t="array" ref="AI1442">_xll.DCEPropSectPipe(AF1442, AG1442, "Area")</f>
        <v>2201.3139723703698</v>
      </c>
      <c r="AJ1442" s="151" cm="1">
        <f t="array" ref="AJ1442">_xll.DCEPropSectPipe(AF1442, AG1442, "Ix")</f>
        <v>3209265.3722516391</v>
      </c>
      <c r="AK1442" s="151" cm="1">
        <f t="array" ref="AK1442">_xll.DCEPropSectPipe(AF1442, AG1442, "W")</f>
        <v>56155.124623825708</v>
      </c>
      <c r="AL1442" s="151" cm="1">
        <f t="array" ref="AL1442">_xll.DCEPropSectPipe(AF1442, AG1442, "Sx")</f>
        <v>37813.500833333332</v>
      </c>
      <c r="AM1442" s="11">
        <f>2*Cal!AG1442</f>
        <v>13.000000000000002</v>
      </c>
      <c r="AN1442" s="11">
        <f t="shared" si="332"/>
        <v>53.9</v>
      </c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B1442" s="5" t="s">
        <v>299</v>
      </c>
      <c r="BC1442" s="3">
        <v>251.56097202782442</v>
      </c>
      <c r="BD1442" s="3">
        <v>0</v>
      </c>
      <c r="BE1442" s="3">
        <v>-9.3483212195664702</v>
      </c>
      <c r="BF1442" s="3">
        <v>1.4847882833635451</v>
      </c>
      <c r="BG1442" s="3">
        <v>0</v>
      </c>
      <c r="BH1442" s="153">
        <f t="shared" si="333"/>
        <v>1.4847882833635451</v>
      </c>
      <c r="BI1442" s="153">
        <f t="shared" si="334"/>
        <v>9.3483212195664702</v>
      </c>
      <c r="BJ1442" s="8">
        <f t="shared" si="335"/>
        <v>0.54417925186691185</v>
      </c>
      <c r="BK1442" s="8">
        <f t="shared" si="336"/>
        <v>0.12590872951191701</v>
      </c>
      <c r="BL1442" s="8">
        <f t="shared" si="337"/>
        <v>0.67008798137882886</v>
      </c>
      <c r="BM1442" s="8">
        <f t="shared" si="338"/>
        <v>6.9563951400926916E-2</v>
      </c>
      <c r="BN1442" s="7" t="str">
        <f t="shared" si="339"/>
        <v>OK</v>
      </c>
      <c r="BO1442" s="9">
        <f t="shared" si="340"/>
        <v>0.12590872951191703</v>
      </c>
      <c r="BP1442" s="7" t="str">
        <f t="shared" si="341"/>
        <v>OK</v>
      </c>
      <c r="BQ1442" s="11">
        <f t="shared" si="342"/>
        <v>8.2923076923076913</v>
      </c>
      <c r="BR1442" s="10" t="str">
        <f t="shared" si="343"/>
        <v>-</v>
      </c>
      <c r="BS1442" s="9" t="str" cm="1">
        <f t="array" ref="BS1442">IF(BQ1442&lt;$K$45,"-",IF(BC1442&lt;0,_xll.Dce_5575_1121_SigmaCr1(AN1442,AG1442,$B$23,$D$23),"-"))</f>
        <v>-</v>
      </c>
      <c r="BT1442" s="10">
        <f t="shared" si="344"/>
        <v>0</v>
      </c>
      <c r="BU1442" s="7" t="str">
        <f t="shared" si="345"/>
        <v>OK</v>
      </c>
    </row>
    <row r="1443" spans="27:73">
      <c r="AA1443" s="6" t="s">
        <v>282</v>
      </c>
      <c r="AB1443" s="5" t="s">
        <v>283</v>
      </c>
      <c r="AC1443" s="5" t="s">
        <v>285</v>
      </c>
      <c r="AD1443" s="4">
        <v>23.62</v>
      </c>
      <c r="AE1443" s="4">
        <v>28</v>
      </c>
      <c r="AF1443" s="5">
        <v>114.3</v>
      </c>
      <c r="AG1443" s="5">
        <v>6.5000000000000009</v>
      </c>
      <c r="AH1443" s="6" t="str">
        <f t="shared" si="331"/>
        <v>114.3 x 6.5</v>
      </c>
      <c r="AI1443" s="11" cm="1">
        <f t="array" ref="AI1443">_xll.DCEPropSectPipe(AF1443, AG1443, "Area")</f>
        <v>2201.3139723703698</v>
      </c>
      <c r="AJ1443" s="151" cm="1">
        <f t="array" ref="AJ1443">_xll.DCEPropSectPipe(AF1443, AG1443, "Ix")</f>
        <v>3209265.3722516391</v>
      </c>
      <c r="AK1443" s="151" cm="1">
        <f t="array" ref="AK1443">_xll.DCEPropSectPipe(AF1443, AG1443, "W")</f>
        <v>56155.124623825708</v>
      </c>
      <c r="AL1443" s="151" cm="1">
        <f t="array" ref="AL1443">_xll.DCEPropSectPipe(AF1443, AG1443, "Sx")</f>
        <v>37813.500833333332</v>
      </c>
      <c r="AM1443" s="11">
        <f>2*Cal!AG1443</f>
        <v>13.000000000000002</v>
      </c>
      <c r="AN1443" s="11">
        <f t="shared" si="332"/>
        <v>53.9</v>
      </c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B1443" s="5" t="s">
        <v>299</v>
      </c>
      <c r="BC1443" s="3">
        <v>251.56097202782442</v>
      </c>
      <c r="BD1443" s="3">
        <v>0</v>
      </c>
      <c r="BE1443" s="3">
        <v>0.35822247386158707</v>
      </c>
      <c r="BF1443" s="3">
        <v>3.451372383986488</v>
      </c>
      <c r="BG1443" s="3">
        <v>0</v>
      </c>
      <c r="BH1443" s="153">
        <f t="shared" si="333"/>
        <v>3.451372383986488</v>
      </c>
      <c r="BI1443" s="153">
        <f t="shared" si="334"/>
        <v>0.35822247386158707</v>
      </c>
      <c r="BJ1443" s="8">
        <f t="shared" si="335"/>
        <v>0.54417925186691185</v>
      </c>
      <c r="BK1443" s="8">
        <f t="shared" si="336"/>
        <v>0.29267331700371113</v>
      </c>
      <c r="BL1443" s="8">
        <f t="shared" si="337"/>
        <v>0.83685256887062298</v>
      </c>
      <c r="BM1443" s="8">
        <f t="shared" si="338"/>
        <v>2.6656519579440481E-3</v>
      </c>
      <c r="BN1443" s="7" t="str">
        <f t="shared" si="339"/>
        <v>OK</v>
      </c>
      <c r="BO1443" s="9">
        <f t="shared" si="340"/>
        <v>0.29267331700371119</v>
      </c>
      <c r="BP1443" s="7" t="str">
        <f t="shared" si="341"/>
        <v>OK</v>
      </c>
      <c r="BQ1443" s="11">
        <f t="shared" si="342"/>
        <v>8.2923076923076913</v>
      </c>
      <c r="BR1443" s="10" t="str">
        <f t="shared" si="343"/>
        <v>-</v>
      </c>
      <c r="BS1443" s="9" t="str" cm="1">
        <f t="array" ref="BS1443">IF(BQ1443&lt;$K$45,"-",IF(BC1443&lt;0,_xll.Dce_5575_1121_SigmaCr1(AN1443,AG1443,$B$23,$D$23),"-"))</f>
        <v>-</v>
      </c>
      <c r="BT1443" s="10">
        <f t="shared" si="344"/>
        <v>0</v>
      </c>
      <c r="BU1443" s="7" t="str">
        <f t="shared" si="345"/>
        <v>OK</v>
      </c>
    </row>
    <row r="1444" spans="27:73">
      <c r="AA1444" s="6" t="s">
        <v>282</v>
      </c>
      <c r="AB1444" s="5" t="s">
        <v>283</v>
      </c>
      <c r="AC1444" s="5" t="s">
        <v>285</v>
      </c>
      <c r="AD1444" s="4">
        <v>24.06</v>
      </c>
      <c r="AE1444" s="4">
        <v>28</v>
      </c>
      <c r="AF1444" s="5">
        <v>114.3</v>
      </c>
      <c r="AG1444" s="5">
        <v>6.5000000000000009</v>
      </c>
      <c r="AH1444" s="6" t="str">
        <f t="shared" si="331"/>
        <v>114.3 x 6.5</v>
      </c>
      <c r="AI1444" s="11" cm="1">
        <f t="array" ref="AI1444">_xll.DCEPropSectPipe(AF1444, AG1444, "Area")</f>
        <v>2201.3139723703698</v>
      </c>
      <c r="AJ1444" s="151" cm="1">
        <f t="array" ref="AJ1444">_xll.DCEPropSectPipe(AF1444, AG1444, "Ix")</f>
        <v>3209265.3722516391</v>
      </c>
      <c r="AK1444" s="151" cm="1">
        <f t="array" ref="AK1444">_xll.DCEPropSectPipe(AF1444, AG1444, "W")</f>
        <v>56155.124623825708</v>
      </c>
      <c r="AL1444" s="151" cm="1">
        <f t="array" ref="AL1444">_xll.DCEPropSectPipe(AF1444, AG1444, "Sx")</f>
        <v>37813.500833333332</v>
      </c>
      <c r="AM1444" s="11">
        <f>2*Cal!AG1444</f>
        <v>13.000000000000002</v>
      </c>
      <c r="AN1444" s="11">
        <f t="shared" si="332"/>
        <v>53.9</v>
      </c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B1444" s="5" t="s">
        <v>299</v>
      </c>
      <c r="BC1444" s="3">
        <v>251.56097202782442</v>
      </c>
      <c r="BD1444" s="3">
        <v>0</v>
      </c>
      <c r="BE1444" s="3">
        <v>10.064766167289646</v>
      </c>
      <c r="BF1444" s="3">
        <v>1.1713436187346558</v>
      </c>
      <c r="BG1444" s="3">
        <v>0</v>
      </c>
      <c r="BH1444" s="153">
        <f t="shared" si="333"/>
        <v>1.1713436187346558</v>
      </c>
      <c r="BI1444" s="153">
        <f t="shared" si="334"/>
        <v>10.064766167289646</v>
      </c>
      <c r="BJ1444" s="8">
        <f t="shared" si="335"/>
        <v>0.54417925186691185</v>
      </c>
      <c r="BK1444" s="8">
        <f t="shared" si="336"/>
        <v>9.9328899957827371E-2</v>
      </c>
      <c r="BL1444" s="8">
        <f t="shared" si="337"/>
        <v>0.64350815182473919</v>
      </c>
      <c r="BM1444" s="8">
        <f t="shared" si="338"/>
        <v>7.4895255316815026E-2</v>
      </c>
      <c r="BN1444" s="7" t="str">
        <f t="shared" si="339"/>
        <v>OK</v>
      </c>
      <c r="BO1444" s="9">
        <f t="shared" si="340"/>
        <v>9.9328899957827385E-2</v>
      </c>
      <c r="BP1444" s="7" t="str">
        <f t="shared" si="341"/>
        <v>OK</v>
      </c>
      <c r="BQ1444" s="11">
        <f t="shared" si="342"/>
        <v>8.2923076923076913</v>
      </c>
      <c r="BR1444" s="10" t="str">
        <f t="shared" si="343"/>
        <v>-</v>
      </c>
      <c r="BS1444" s="9" t="str" cm="1">
        <f t="array" ref="BS1444">IF(BQ1444&lt;$K$45,"-",IF(BC1444&lt;0,_xll.Dce_5575_1121_SigmaCr1(AN1444,AG1444,$B$23,$D$23),"-"))</f>
        <v>-</v>
      </c>
      <c r="BT1444" s="10">
        <f t="shared" si="344"/>
        <v>0</v>
      </c>
      <c r="BU1444" s="7" t="str">
        <f t="shared" si="345"/>
        <v>OK</v>
      </c>
    </row>
    <row r="1445" spans="27:73">
      <c r="AA1445" s="6" t="s">
        <v>282</v>
      </c>
      <c r="AB1445" s="5" t="s">
        <v>283</v>
      </c>
      <c r="AC1445" s="5" t="s">
        <v>285</v>
      </c>
      <c r="AD1445" s="4">
        <v>24.5</v>
      </c>
      <c r="AE1445" s="4">
        <v>28</v>
      </c>
      <c r="AF1445" s="5">
        <v>114.3</v>
      </c>
      <c r="AG1445" s="5">
        <v>6.5000000000000009</v>
      </c>
      <c r="AH1445" s="6" t="str">
        <f t="shared" si="331"/>
        <v>114.3 x 6.5</v>
      </c>
      <c r="AI1445" s="11" cm="1">
        <f t="array" ref="AI1445">_xll.DCEPropSectPipe(AF1445, AG1445, "Area")</f>
        <v>2201.3139723703698</v>
      </c>
      <c r="AJ1445" s="151" cm="1">
        <f t="array" ref="AJ1445">_xll.DCEPropSectPipe(AF1445, AG1445, "Ix")</f>
        <v>3209265.3722516391</v>
      </c>
      <c r="AK1445" s="151" cm="1">
        <f t="array" ref="AK1445">_xll.DCEPropSectPipe(AF1445, AG1445, "W")</f>
        <v>56155.124623825708</v>
      </c>
      <c r="AL1445" s="151" cm="1">
        <f t="array" ref="AL1445">_xll.DCEPropSectPipe(AF1445, AG1445, "Sx")</f>
        <v>37813.500833333332</v>
      </c>
      <c r="AM1445" s="11">
        <f>2*Cal!AG1445</f>
        <v>13.000000000000002</v>
      </c>
      <c r="AN1445" s="11">
        <f t="shared" si="332"/>
        <v>53.9</v>
      </c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B1445" s="5" t="s">
        <v>299</v>
      </c>
      <c r="BC1445" s="3">
        <v>251.56097202782442</v>
      </c>
      <c r="BD1445" s="3">
        <v>0</v>
      </c>
      <c r="BE1445" s="3">
        <v>19.771309860717704</v>
      </c>
      <c r="BF1445" s="3">
        <v>-5.3552980123919518</v>
      </c>
      <c r="BG1445" s="3">
        <v>0</v>
      </c>
      <c r="BH1445" s="153">
        <f t="shared" si="333"/>
        <v>5.3552980123919518</v>
      </c>
      <c r="BI1445" s="153">
        <f t="shared" si="334"/>
        <v>19.771309860717704</v>
      </c>
      <c r="BJ1445" s="8">
        <f t="shared" si="335"/>
        <v>0.54417925186691185</v>
      </c>
      <c r="BK1445" s="8">
        <f t="shared" si="336"/>
        <v>0.45412452162573425</v>
      </c>
      <c r="BL1445" s="8">
        <f t="shared" si="337"/>
        <v>0.9983037734926461</v>
      </c>
      <c r="BM1445" s="8">
        <f t="shared" si="338"/>
        <v>0.147124858675686</v>
      </c>
      <c r="BN1445" s="7" t="str">
        <f t="shared" si="339"/>
        <v>OK</v>
      </c>
      <c r="BO1445" s="9">
        <f t="shared" si="340"/>
        <v>0.45412452162573436</v>
      </c>
      <c r="BP1445" s="7" t="str">
        <f t="shared" si="341"/>
        <v>OK</v>
      </c>
      <c r="BQ1445" s="11">
        <f t="shared" si="342"/>
        <v>8.2923076923076913</v>
      </c>
      <c r="BR1445" s="10" t="str">
        <f t="shared" si="343"/>
        <v>-</v>
      </c>
      <c r="BS1445" s="9" t="str" cm="1">
        <f t="array" ref="BS1445">IF(BQ1445&lt;$K$45,"-",IF(BC1445&lt;0,_xll.Dce_5575_1121_SigmaCr1(AN1445,AG1445,$B$23,$D$23),"-"))</f>
        <v>-</v>
      </c>
      <c r="BT1445" s="10">
        <f t="shared" si="344"/>
        <v>0</v>
      </c>
      <c r="BU1445" s="7" t="str">
        <f t="shared" si="345"/>
        <v>OK</v>
      </c>
    </row>
    <row r="1446" spans="27:73">
      <c r="AA1446" s="6" t="s">
        <v>282</v>
      </c>
      <c r="AB1446" s="5" t="s">
        <v>283</v>
      </c>
      <c r="AC1446" s="5" t="s">
        <v>285</v>
      </c>
      <c r="AD1446" s="4">
        <v>24.5</v>
      </c>
      <c r="AE1446" s="4">
        <v>28</v>
      </c>
      <c r="AF1446" s="5">
        <v>114.3</v>
      </c>
      <c r="AG1446" s="5">
        <v>6.5000000000000009</v>
      </c>
      <c r="AH1446" s="6" t="str">
        <f t="shared" si="331"/>
        <v>114.3 x 6.5</v>
      </c>
      <c r="AI1446" s="11" cm="1">
        <f t="array" ref="AI1446">_xll.DCEPropSectPipe(AF1446, AG1446, "Area")</f>
        <v>2201.3139723703698</v>
      </c>
      <c r="AJ1446" s="151" cm="1">
        <f t="array" ref="AJ1446">_xll.DCEPropSectPipe(AF1446, AG1446, "Ix")</f>
        <v>3209265.3722516391</v>
      </c>
      <c r="AK1446" s="151" cm="1">
        <f t="array" ref="AK1446">_xll.DCEPropSectPipe(AF1446, AG1446, "W")</f>
        <v>56155.124623825708</v>
      </c>
      <c r="AL1446" s="151" cm="1">
        <f t="array" ref="AL1446">_xll.DCEPropSectPipe(AF1446, AG1446, "Sx")</f>
        <v>37813.500833333332</v>
      </c>
      <c r="AM1446" s="11">
        <f>2*Cal!AG1446</f>
        <v>13.000000000000002</v>
      </c>
      <c r="AN1446" s="11">
        <f t="shared" si="332"/>
        <v>53.9</v>
      </c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B1446" s="5" t="s">
        <v>299</v>
      </c>
      <c r="BC1446" s="3">
        <v>251.56097202782237</v>
      </c>
      <c r="BD1446" s="3">
        <v>0</v>
      </c>
      <c r="BE1446" s="3">
        <v>-17.964479747667973</v>
      </c>
      <c r="BF1446" s="3">
        <v>-5.3552980123919927</v>
      </c>
      <c r="BG1446" s="3">
        <v>0</v>
      </c>
      <c r="BH1446" s="153">
        <f t="shared" si="333"/>
        <v>5.3552980123919927</v>
      </c>
      <c r="BI1446" s="153">
        <f t="shared" si="334"/>
        <v>17.964479747667973</v>
      </c>
      <c r="BJ1446" s="8">
        <f t="shared" si="335"/>
        <v>0.54417925186690741</v>
      </c>
      <c r="BK1446" s="8">
        <f t="shared" si="336"/>
        <v>0.45412452162573774</v>
      </c>
      <c r="BL1446" s="8">
        <f t="shared" si="337"/>
        <v>0.99830377349264521</v>
      </c>
      <c r="BM1446" s="8">
        <f t="shared" si="338"/>
        <v>0.1336796379540395</v>
      </c>
      <c r="BN1446" s="7" t="str">
        <f t="shared" si="339"/>
        <v>OK</v>
      </c>
      <c r="BO1446" s="9">
        <f t="shared" si="340"/>
        <v>0.4541245216257378</v>
      </c>
      <c r="BP1446" s="7" t="str">
        <f t="shared" si="341"/>
        <v>OK</v>
      </c>
      <c r="BQ1446" s="11">
        <f t="shared" si="342"/>
        <v>8.2923076923076913</v>
      </c>
      <c r="BR1446" s="10" t="str">
        <f t="shared" si="343"/>
        <v>-</v>
      </c>
      <c r="BS1446" s="9" t="str" cm="1">
        <f t="array" ref="BS1446">IF(BQ1446&lt;$K$45,"-",IF(BC1446&lt;0,_xll.Dce_5575_1121_SigmaCr1(AN1446,AG1446,$B$23,$D$23),"-"))</f>
        <v>-</v>
      </c>
      <c r="BT1446" s="10">
        <f t="shared" si="344"/>
        <v>0</v>
      </c>
      <c r="BU1446" s="7" t="str">
        <f t="shared" si="345"/>
        <v>OK</v>
      </c>
    </row>
    <row r="1447" spans="27:73">
      <c r="AA1447" s="6" t="s">
        <v>282</v>
      </c>
      <c r="AB1447" s="5" t="s">
        <v>283</v>
      </c>
      <c r="AC1447" s="5" t="s">
        <v>285</v>
      </c>
      <c r="AD1447" s="4">
        <v>24.94</v>
      </c>
      <c r="AE1447" s="4">
        <v>28</v>
      </c>
      <c r="AF1447" s="5">
        <v>114.3</v>
      </c>
      <c r="AG1447" s="5">
        <v>6.5000000000000009</v>
      </c>
      <c r="AH1447" s="6" t="str">
        <f t="shared" si="331"/>
        <v>114.3 x 6.5</v>
      </c>
      <c r="AI1447" s="11" cm="1">
        <f t="array" ref="AI1447">_xll.DCEPropSectPipe(AF1447, AG1447, "Area")</f>
        <v>2201.3139723703698</v>
      </c>
      <c r="AJ1447" s="151" cm="1">
        <f t="array" ref="AJ1447">_xll.DCEPropSectPipe(AF1447, AG1447, "Ix")</f>
        <v>3209265.3722516391</v>
      </c>
      <c r="AK1447" s="151" cm="1">
        <f t="array" ref="AK1447">_xll.DCEPropSectPipe(AF1447, AG1447, "W")</f>
        <v>56155.124623825708</v>
      </c>
      <c r="AL1447" s="151" cm="1">
        <f t="array" ref="AL1447">_xll.DCEPropSectPipe(AF1447, AG1447, "Sx")</f>
        <v>37813.500833333332</v>
      </c>
      <c r="AM1447" s="11">
        <f>2*Cal!AG1447</f>
        <v>13.000000000000002</v>
      </c>
      <c r="AN1447" s="11">
        <f t="shared" si="332"/>
        <v>53.9</v>
      </c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B1447" s="5" t="s">
        <v>299</v>
      </c>
      <c r="BC1447" s="3">
        <v>251.56097202782237</v>
      </c>
      <c r="BD1447" s="3">
        <v>0</v>
      </c>
      <c r="BE1447" s="3">
        <v>-8.2579360542399147</v>
      </c>
      <c r="BF1447" s="3">
        <v>0.38085544427535795</v>
      </c>
      <c r="BG1447" s="3">
        <v>0</v>
      </c>
      <c r="BH1447" s="153">
        <f t="shared" si="333"/>
        <v>0.38085544427535795</v>
      </c>
      <c r="BI1447" s="153">
        <f t="shared" si="334"/>
        <v>8.2579360542399147</v>
      </c>
      <c r="BJ1447" s="8">
        <f t="shared" si="335"/>
        <v>0.54417925186690741</v>
      </c>
      <c r="BK1447" s="8">
        <f t="shared" si="336"/>
        <v>3.2296203878829977E-2</v>
      </c>
      <c r="BL1447" s="8">
        <f t="shared" si="337"/>
        <v>0.57647545574573744</v>
      </c>
      <c r="BM1447" s="8">
        <f t="shared" si="338"/>
        <v>6.1450034595168533E-2</v>
      </c>
      <c r="BN1447" s="7" t="str">
        <f t="shared" si="339"/>
        <v>OK</v>
      </c>
      <c r="BO1447" s="9">
        <f t="shared" si="340"/>
        <v>3.2296203878829984E-2</v>
      </c>
      <c r="BP1447" s="7" t="str">
        <f t="shared" si="341"/>
        <v>OK</v>
      </c>
      <c r="BQ1447" s="11">
        <f t="shared" si="342"/>
        <v>8.2923076923076913</v>
      </c>
      <c r="BR1447" s="10" t="str">
        <f t="shared" si="343"/>
        <v>-</v>
      </c>
      <c r="BS1447" s="9" t="str" cm="1">
        <f t="array" ref="BS1447">IF(BQ1447&lt;$K$45,"-",IF(BC1447&lt;0,_xll.Dce_5575_1121_SigmaCr1(AN1447,AG1447,$B$23,$D$23),"-"))</f>
        <v>-</v>
      </c>
      <c r="BT1447" s="10">
        <f t="shared" si="344"/>
        <v>0</v>
      </c>
      <c r="BU1447" s="7" t="str">
        <f t="shared" si="345"/>
        <v>OK</v>
      </c>
    </row>
    <row r="1448" spans="27:73">
      <c r="AA1448" s="6" t="s">
        <v>282</v>
      </c>
      <c r="AB1448" s="5" t="s">
        <v>283</v>
      </c>
      <c r="AC1448" s="5" t="s">
        <v>285</v>
      </c>
      <c r="AD1448" s="4">
        <v>25.38</v>
      </c>
      <c r="AE1448" s="4">
        <v>28</v>
      </c>
      <c r="AF1448" s="5">
        <v>114.3</v>
      </c>
      <c r="AG1448" s="5">
        <v>6.5000000000000009</v>
      </c>
      <c r="AH1448" s="6" t="str">
        <f t="shared" si="331"/>
        <v>114.3 x 6.5</v>
      </c>
      <c r="AI1448" s="11" cm="1">
        <f t="array" ref="AI1448">_xll.DCEPropSectPipe(AF1448, AG1448, "Area")</f>
        <v>2201.3139723703698</v>
      </c>
      <c r="AJ1448" s="151" cm="1">
        <f t="array" ref="AJ1448">_xll.DCEPropSectPipe(AF1448, AG1448, "Ix")</f>
        <v>3209265.3722516391</v>
      </c>
      <c r="AK1448" s="151" cm="1">
        <f t="array" ref="AK1448">_xll.DCEPropSectPipe(AF1448, AG1448, "W")</f>
        <v>56155.124623825708</v>
      </c>
      <c r="AL1448" s="151" cm="1">
        <f t="array" ref="AL1448">_xll.DCEPropSectPipe(AF1448, AG1448, "Sx")</f>
        <v>37813.500833333332</v>
      </c>
      <c r="AM1448" s="11">
        <f>2*Cal!AG1448</f>
        <v>13.000000000000002</v>
      </c>
      <c r="AN1448" s="11">
        <f t="shared" si="332"/>
        <v>53.9</v>
      </c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B1448" s="5" t="s">
        <v>299</v>
      </c>
      <c r="BC1448" s="3">
        <v>251.56097202782237</v>
      </c>
      <c r="BD1448" s="3">
        <v>0</v>
      </c>
      <c r="BE1448" s="3">
        <v>1.4486076391881433</v>
      </c>
      <c r="BF1448" s="3">
        <v>1.8703960350679327</v>
      </c>
      <c r="BG1448" s="3">
        <v>0</v>
      </c>
      <c r="BH1448" s="153">
        <f t="shared" si="333"/>
        <v>1.8703960350679327</v>
      </c>
      <c r="BI1448" s="153">
        <f t="shared" si="334"/>
        <v>1.4486076391881433</v>
      </c>
      <c r="BJ1448" s="8">
        <f t="shared" si="335"/>
        <v>0.54417925186690741</v>
      </c>
      <c r="BK1448" s="8">
        <f t="shared" si="336"/>
        <v>0.15860792484571976</v>
      </c>
      <c r="BL1448" s="8">
        <f t="shared" si="337"/>
        <v>0.70278717671262714</v>
      </c>
      <c r="BM1448" s="8">
        <f t="shared" si="338"/>
        <v>1.0779568763702445E-2</v>
      </c>
      <c r="BN1448" s="7" t="str">
        <f t="shared" si="339"/>
        <v>OK</v>
      </c>
      <c r="BO1448" s="9">
        <f t="shared" si="340"/>
        <v>0.15860792484571976</v>
      </c>
      <c r="BP1448" s="7" t="str">
        <f t="shared" si="341"/>
        <v>OK</v>
      </c>
      <c r="BQ1448" s="11">
        <f t="shared" si="342"/>
        <v>8.2923076923076913</v>
      </c>
      <c r="BR1448" s="10" t="str">
        <f t="shared" si="343"/>
        <v>-</v>
      </c>
      <c r="BS1448" s="9" t="str" cm="1">
        <f t="array" ref="BS1448">IF(BQ1448&lt;$K$45,"-",IF(BC1448&lt;0,_xll.Dce_5575_1121_SigmaCr1(AN1448,AG1448,$B$23,$D$23),"-"))</f>
        <v>-</v>
      </c>
      <c r="BT1448" s="10">
        <f t="shared" si="344"/>
        <v>0</v>
      </c>
      <c r="BU1448" s="7" t="str">
        <f t="shared" si="345"/>
        <v>OK</v>
      </c>
    </row>
    <row r="1449" spans="27:73">
      <c r="AA1449" s="6" t="s">
        <v>282</v>
      </c>
      <c r="AB1449" s="5" t="s">
        <v>283</v>
      </c>
      <c r="AC1449" s="5" t="s">
        <v>285</v>
      </c>
      <c r="AD1449" s="4">
        <v>25.81</v>
      </c>
      <c r="AE1449" s="4">
        <v>28</v>
      </c>
      <c r="AF1449" s="5">
        <v>114.3</v>
      </c>
      <c r="AG1449" s="5">
        <v>6.5000000000000009</v>
      </c>
      <c r="AH1449" s="6" t="str">
        <f t="shared" si="331"/>
        <v>114.3 x 6.5</v>
      </c>
      <c r="AI1449" s="11" cm="1">
        <f t="array" ref="AI1449">_xll.DCEPropSectPipe(AF1449, AG1449, "Area")</f>
        <v>2201.3139723703698</v>
      </c>
      <c r="AJ1449" s="151" cm="1">
        <f t="array" ref="AJ1449">_xll.DCEPropSectPipe(AF1449, AG1449, "Ix")</f>
        <v>3209265.3722516391</v>
      </c>
      <c r="AK1449" s="151" cm="1">
        <f t="array" ref="AK1449">_xll.DCEPropSectPipe(AF1449, AG1449, "W")</f>
        <v>56155.124623825708</v>
      </c>
      <c r="AL1449" s="151" cm="1">
        <f t="array" ref="AL1449">_xll.DCEPropSectPipe(AF1449, AG1449, "Sx")</f>
        <v>37813.500833333332</v>
      </c>
      <c r="AM1449" s="11">
        <f>2*Cal!AG1449</f>
        <v>13.000000000000002</v>
      </c>
      <c r="AN1449" s="11">
        <f t="shared" si="332"/>
        <v>53.9</v>
      </c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B1449" s="5" t="s">
        <v>299</v>
      </c>
      <c r="BC1449" s="3">
        <v>251.56097202782237</v>
      </c>
      <c r="BD1449" s="3">
        <v>0</v>
      </c>
      <c r="BE1449" s="3">
        <v>11.155151332616201</v>
      </c>
      <c r="BF1449" s="3">
        <v>-0.88667624001426748</v>
      </c>
      <c r="BG1449" s="3">
        <v>0</v>
      </c>
      <c r="BH1449" s="153">
        <f t="shared" si="333"/>
        <v>0.88667624001426748</v>
      </c>
      <c r="BI1449" s="153">
        <f t="shared" si="334"/>
        <v>11.155151332616201</v>
      </c>
      <c r="BJ1449" s="8">
        <f t="shared" si="335"/>
        <v>0.54417925186690741</v>
      </c>
      <c r="BK1449" s="8">
        <f t="shared" si="336"/>
        <v>7.518935872506835E-2</v>
      </c>
      <c r="BL1449" s="8">
        <f t="shared" si="337"/>
        <v>0.61936861059197579</v>
      </c>
      <c r="BM1449" s="8">
        <f t="shared" si="338"/>
        <v>8.3009172122573416E-2</v>
      </c>
      <c r="BN1449" s="7" t="str">
        <f t="shared" si="339"/>
        <v>OK</v>
      </c>
      <c r="BO1449" s="9">
        <f t="shared" si="340"/>
        <v>7.518935872506835E-2</v>
      </c>
      <c r="BP1449" s="7" t="str">
        <f t="shared" si="341"/>
        <v>OK</v>
      </c>
      <c r="BQ1449" s="11">
        <f t="shared" si="342"/>
        <v>8.2923076923076913</v>
      </c>
      <c r="BR1449" s="10" t="str">
        <f t="shared" si="343"/>
        <v>-</v>
      </c>
      <c r="BS1449" s="9" t="str" cm="1">
        <f t="array" ref="BS1449">IF(BQ1449&lt;$K$45,"-",IF(BC1449&lt;0,_xll.Dce_5575_1121_SigmaCr1(AN1449,AG1449,$B$23,$D$23),"-"))</f>
        <v>-</v>
      </c>
      <c r="BT1449" s="10">
        <f t="shared" si="344"/>
        <v>0</v>
      </c>
      <c r="BU1449" s="7" t="str">
        <f t="shared" si="345"/>
        <v>OK</v>
      </c>
    </row>
    <row r="1450" spans="27:73">
      <c r="AA1450" s="6" t="s">
        <v>282</v>
      </c>
      <c r="AB1450" s="5" t="s">
        <v>283</v>
      </c>
      <c r="AC1450" s="5" t="s">
        <v>285</v>
      </c>
      <c r="AD1450" s="4">
        <v>26.25</v>
      </c>
      <c r="AE1450" s="4">
        <v>28</v>
      </c>
      <c r="AF1450" s="5">
        <v>114.3</v>
      </c>
      <c r="AG1450" s="5">
        <v>6.5000000000000009</v>
      </c>
      <c r="AH1450" s="6" t="str">
        <f t="shared" si="331"/>
        <v>114.3 x 6.5</v>
      </c>
      <c r="AI1450" s="11" cm="1">
        <f t="array" ref="AI1450">_xll.DCEPropSectPipe(AF1450, AG1450, "Area")</f>
        <v>2201.3139723703698</v>
      </c>
      <c r="AJ1450" s="151" cm="1">
        <f t="array" ref="AJ1450">_xll.DCEPropSectPipe(AF1450, AG1450, "Ix")</f>
        <v>3209265.3722516391</v>
      </c>
      <c r="AK1450" s="151" cm="1">
        <f t="array" ref="AK1450">_xll.DCEPropSectPipe(AF1450, AG1450, "W")</f>
        <v>56155.124623825708</v>
      </c>
      <c r="AL1450" s="151" cm="1">
        <f t="array" ref="AL1450">_xll.DCEPropSectPipe(AF1450, AG1450, "Sx")</f>
        <v>37813.500833333332</v>
      </c>
      <c r="AM1450" s="11">
        <f>2*Cal!AG1450</f>
        <v>13.000000000000002</v>
      </c>
      <c r="AN1450" s="11">
        <f t="shared" si="332"/>
        <v>53.9</v>
      </c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B1450" s="5" t="s">
        <v>299</v>
      </c>
      <c r="BC1450" s="3">
        <v>251.56097202782237</v>
      </c>
      <c r="BD1450" s="3">
        <v>0</v>
      </c>
      <c r="BE1450" s="3">
        <v>20.861695026044259</v>
      </c>
      <c r="BF1450" s="3">
        <v>-7.8903613809712434</v>
      </c>
      <c r="BG1450" s="3">
        <v>0</v>
      </c>
      <c r="BH1450" s="153">
        <f t="shared" si="333"/>
        <v>7.8903613809712434</v>
      </c>
      <c r="BI1450" s="153">
        <f t="shared" si="334"/>
        <v>20.861695026044259</v>
      </c>
      <c r="BJ1450" s="8">
        <f t="shared" si="335"/>
        <v>0.54417925186690741</v>
      </c>
      <c r="BK1450" s="8">
        <f t="shared" si="336"/>
        <v>0.6690956468335344</v>
      </c>
      <c r="BL1450" s="8">
        <f t="shared" si="337"/>
        <v>1.2132748987004418</v>
      </c>
      <c r="BM1450" s="8">
        <f t="shared" si="338"/>
        <v>0.15523877548144438</v>
      </c>
      <c r="BN1450" s="7" t="str">
        <f t="shared" si="339"/>
        <v>O/S</v>
      </c>
      <c r="BO1450" s="9">
        <f t="shared" si="340"/>
        <v>0.66909564683353451</v>
      </c>
      <c r="BP1450" s="7" t="str">
        <f t="shared" si="341"/>
        <v>OK</v>
      </c>
      <c r="BQ1450" s="11">
        <f t="shared" si="342"/>
        <v>8.2923076923076913</v>
      </c>
      <c r="BR1450" s="10" t="str">
        <f t="shared" si="343"/>
        <v>-</v>
      </c>
      <c r="BS1450" s="9" t="str" cm="1">
        <f t="array" ref="BS1450">IF(BQ1450&lt;$K$45,"-",IF(BC1450&lt;0,_xll.Dce_5575_1121_SigmaCr1(AN1450,AG1450,$B$23,$D$23),"-"))</f>
        <v>-</v>
      </c>
      <c r="BT1450" s="10">
        <f t="shared" si="344"/>
        <v>0</v>
      </c>
      <c r="BU1450" s="7" t="str">
        <f t="shared" si="345"/>
        <v>OK</v>
      </c>
    </row>
    <row r="1451" spans="27:73">
      <c r="AA1451" s="6" t="s">
        <v>282</v>
      </c>
      <c r="AB1451" s="5" t="s">
        <v>283</v>
      </c>
      <c r="AC1451" s="5" t="s">
        <v>285</v>
      </c>
      <c r="AD1451" s="4">
        <v>26.25</v>
      </c>
      <c r="AE1451" s="4">
        <v>28</v>
      </c>
      <c r="AF1451" s="5">
        <v>114.3</v>
      </c>
      <c r="AG1451" s="5">
        <v>6.5000000000000009</v>
      </c>
      <c r="AH1451" s="6" t="str">
        <f t="shared" si="331"/>
        <v>114.3 x 6.5</v>
      </c>
      <c r="AI1451" s="11" cm="1">
        <f t="array" ref="AI1451">_xll.DCEPropSectPipe(AF1451, AG1451, "Area")</f>
        <v>2201.3139723703698</v>
      </c>
      <c r="AJ1451" s="151" cm="1">
        <f t="array" ref="AJ1451">_xll.DCEPropSectPipe(AF1451, AG1451, "Ix")</f>
        <v>3209265.3722516391</v>
      </c>
      <c r="AK1451" s="151" cm="1">
        <f t="array" ref="AK1451">_xll.DCEPropSectPipe(AF1451, AG1451, "W")</f>
        <v>56155.124623825708</v>
      </c>
      <c r="AL1451" s="151" cm="1">
        <f t="array" ref="AL1451">_xll.DCEPropSectPipe(AF1451, AG1451, "Sx")</f>
        <v>37813.500833333332</v>
      </c>
      <c r="AM1451" s="11">
        <f>2*Cal!AG1451</f>
        <v>13.000000000000002</v>
      </c>
      <c r="AN1451" s="11">
        <f t="shared" si="332"/>
        <v>53.9</v>
      </c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B1451" s="5" t="s">
        <v>299</v>
      </c>
      <c r="BC1451" s="3">
        <v>1627.5294599991275</v>
      </c>
      <c r="BD1451" s="3">
        <v>0</v>
      </c>
      <c r="BE1451" s="3">
        <v>-21.869722153507325</v>
      </c>
      <c r="BF1451" s="3">
        <v>-7.8903613809714228</v>
      </c>
      <c r="BG1451" s="3">
        <v>0</v>
      </c>
      <c r="BH1451" s="153">
        <f t="shared" si="333"/>
        <v>7.8903613809714228</v>
      </c>
      <c r="BI1451" s="153">
        <f t="shared" si="334"/>
        <v>21.869722153507325</v>
      </c>
      <c r="BJ1451" s="8">
        <f t="shared" si="335"/>
        <v>3.5206882720890551</v>
      </c>
      <c r="BK1451" s="8">
        <f t="shared" si="336"/>
        <v>0.6690956468335495</v>
      </c>
      <c r="BL1451" s="8">
        <f t="shared" si="337"/>
        <v>4.1897839189226049</v>
      </c>
      <c r="BM1451" s="8">
        <f t="shared" si="338"/>
        <v>0.1627398388765369</v>
      </c>
      <c r="BN1451" s="7" t="str">
        <f t="shared" si="339"/>
        <v>O/S</v>
      </c>
      <c r="BO1451" s="9">
        <f t="shared" si="340"/>
        <v>0.66909564683354961</v>
      </c>
      <c r="BP1451" s="7" t="str">
        <f t="shared" si="341"/>
        <v>OK</v>
      </c>
      <c r="BQ1451" s="11">
        <f t="shared" si="342"/>
        <v>8.2923076923076913</v>
      </c>
      <c r="BR1451" s="10" t="str">
        <f t="shared" si="343"/>
        <v>-</v>
      </c>
      <c r="BS1451" s="9" t="str" cm="1">
        <f t="array" ref="BS1451">IF(BQ1451&lt;$K$45,"-",IF(BC1451&lt;0,_xll.Dce_5575_1121_SigmaCr1(AN1451,AG1451,$B$23,$D$23),"-"))</f>
        <v>-</v>
      </c>
      <c r="BT1451" s="10">
        <f t="shared" si="344"/>
        <v>0</v>
      </c>
      <c r="BU1451" s="7" t="str">
        <f t="shared" si="345"/>
        <v>OK</v>
      </c>
    </row>
    <row r="1452" spans="27:73">
      <c r="AA1452" s="6" t="s">
        <v>282</v>
      </c>
      <c r="AB1452" s="5" t="s">
        <v>283</v>
      </c>
      <c r="AC1452" s="5" t="s">
        <v>285</v>
      </c>
      <c r="AD1452" s="4">
        <v>26.75</v>
      </c>
      <c r="AE1452" s="4">
        <v>28</v>
      </c>
      <c r="AF1452" s="5">
        <v>114.3</v>
      </c>
      <c r="AG1452" s="5">
        <v>6.5000000000000009</v>
      </c>
      <c r="AH1452" s="6" t="str">
        <f t="shared" si="331"/>
        <v>114.3 x 6.5</v>
      </c>
      <c r="AI1452" s="11" cm="1">
        <f t="array" ref="AI1452">_xll.DCEPropSectPipe(AF1452, AG1452, "Area")</f>
        <v>2201.3139723703698</v>
      </c>
      <c r="AJ1452" s="151" cm="1">
        <f t="array" ref="AJ1452">_xll.DCEPropSectPipe(AF1452, AG1452, "Ix")</f>
        <v>3209265.3722516391</v>
      </c>
      <c r="AK1452" s="151" cm="1">
        <f t="array" ref="AK1452">_xll.DCEPropSectPipe(AF1452, AG1452, "W")</f>
        <v>56155.124623825708</v>
      </c>
      <c r="AL1452" s="151" cm="1">
        <f t="array" ref="AL1452">_xll.DCEPropSectPipe(AF1452, AG1452, "Sx")</f>
        <v>37813.500833333332</v>
      </c>
      <c r="AM1452" s="11">
        <f>2*Cal!AG1452</f>
        <v>13.000000000000002</v>
      </c>
      <c r="AN1452" s="11">
        <f t="shared" si="332"/>
        <v>53.9</v>
      </c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B1452" s="5" t="s">
        <v>299</v>
      </c>
      <c r="BC1452" s="3">
        <v>1627.5294599991275</v>
      </c>
      <c r="BD1452" s="3">
        <v>0</v>
      </c>
      <c r="BE1452" s="3">
        <v>-10.80611120846474</v>
      </c>
      <c r="BF1452" s="3">
        <v>0.25681307061362108</v>
      </c>
      <c r="BG1452" s="3">
        <v>0</v>
      </c>
      <c r="BH1452" s="153">
        <f t="shared" si="333"/>
        <v>0.25681307061362108</v>
      </c>
      <c r="BI1452" s="153">
        <f t="shared" si="334"/>
        <v>10.80611120846474</v>
      </c>
      <c r="BJ1452" s="8">
        <f t="shared" si="335"/>
        <v>3.5206882720890551</v>
      </c>
      <c r="BK1452" s="8">
        <f t="shared" si="336"/>
        <v>2.1777520610390046E-2</v>
      </c>
      <c r="BL1452" s="8">
        <f t="shared" si="337"/>
        <v>3.5424657926994452</v>
      </c>
      <c r="BM1452" s="8">
        <f t="shared" si="338"/>
        <v>8.0411849067111282E-2</v>
      </c>
      <c r="BN1452" s="7" t="str">
        <f t="shared" si="339"/>
        <v>O/S</v>
      </c>
      <c r="BO1452" s="9">
        <f t="shared" si="340"/>
        <v>2.1777520610390049E-2</v>
      </c>
      <c r="BP1452" s="7" t="str">
        <f t="shared" si="341"/>
        <v>OK</v>
      </c>
      <c r="BQ1452" s="11">
        <f t="shared" si="342"/>
        <v>8.2923076923076913</v>
      </c>
      <c r="BR1452" s="10" t="str">
        <f t="shared" si="343"/>
        <v>-</v>
      </c>
      <c r="BS1452" s="9" t="str" cm="1">
        <f t="array" ref="BS1452">IF(BQ1452&lt;$K$45,"-",IF(BC1452&lt;0,_xll.Dce_5575_1121_SigmaCr1(AN1452,AG1452,$B$23,$D$23),"-"))</f>
        <v>-</v>
      </c>
      <c r="BT1452" s="10">
        <f t="shared" si="344"/>
        <v>0</v>
      </c>
      <c r="BU1452" s="7" t="str">
        <f t="shared" si="345"/>
        <v>OK</v>
      </c>
    </row>
    <row r="1453" spans="27:73">
      <c r="AA1453" s="6" t="s">
        <v>282</v>
      </c>
      <c r="AB1453" s="5" t="s">
        <v>283</v>
      </c>
      <c r="AC1453" s="5" t="s">
        <v>285</v>
      </c>
      <c r="AD1453" s="4">
        <v>27.25</v>
      </c>
      <c r="AE1453" s="4">
        <v>28</v>
      </c>
      <c r="AF1453" s="5">
        <v>114.3</v>
      </c>
      <c r="AG1453" s="5">
        <v>6.5000000000000009</v>
      </c>
      <c r="AH1453" s="6" t="str">
        <f t="shared" si="331"/>
        <v>114.3 x 6.5</v>
      </c>
      <c r="AI1453" s="11" cm="1">
        <f t="array" ref="AI1453">_xll.DCEPropSectPipe(AF1453, AG1453, "Area")</f>
        <v>2201.3139723703698</v>
      </c>
      <c r="AJ1453" s="151" cm="1">
        <f t="array" ref="AJ1453">_xll.DCEPropSectPipe(AF1453, AG1453, "Ix")</f>
        <v>3209265.3722516391</v>
      </c>
      <c r="AK1453" s="151" cm="1">
        <f t="array" ref="AK1453">_xll.DCEPropSectPipe(AF1453, AG1453, "W")</f>
        <v>56155.124623825708</v>
      </c>
      <c r="AL1453" s="151" cm="1">
        <f t="array" ref="AL1453">_xll.DCEPropSectPipe(AF1453, AG1453, "Sx")</f>
        <v>37813.500833333332</v>
      </c>
      <c r="AM1453" s="11">
        <f>2*Cal!AG1453</f>
        <v>13.000000000000002</v>
      </c>
      <c r="AN1453" s="11">
        <f t="shared" si="332"/>
        <v>53.9</v>
      </c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B1453" s="5" t="s">
        <v>299</v>
      </c>
      <c r="BC1453" s="3">
        <v>1627.5294599991275</v>
      </c>
      <c r="BD1453" s="3">
        <v>0</v>
      </c>
      <c r="BE1453" s="3">
        <v>0.25749973657777475</v>
      </c>
      <c r="BF1453" s="3">
        <v>2.886933530937426</v>
      </c>
      <c r="BG1453" s="3">
        <v>0</v>
      </c>
      <c r="BH1453" s="153">
        <f t="shared" si="333"/>
        <v>2.886933530937426</v>
      </c>
      <c r="BI1453" s="153">
        <f t="shared" si="334"/>
        <v>0.25749973657777475</v>
      </c>
      <c r="BJ1453" s="8">
        <f t="shared" si="335"/>
        <v>3.5206882720890551</v>
      </c>
      <c r="BK1453" s="8">
        <f t="shared" si="336"/>
        <v>0.24480940288823966</v>
      </c>
      <c r="BL1453" s="8">
        <f t="shared" si="337"/>
        <v>3.7654976749772948</v>
      </c>
      <c r="BM1453" s="8">
        <f t="shared" si="338"/>
        <v>1.9161407423137849E-3</v>
      </c>
      <c r="BN1453" s="7" t="str">
        <f t="shared" si="339"/>
        <v>O/S</v>
      </c>
      <c r="BO1453" s="9">
        <f t="shared" si="340"/>
        <v>0.24480940288823969</v>
      </c>
      <c r="BP1453" s="7" t="str">
        <f t="shared" si="341"/>
        <v>OK</v>
      </c>
      <c r="BQ1453" s="11">
        <f t="shared" si="342"/>
        <v>8.2923076923076913</v>
      </c>
      <c r="BR1453" s="10" t="str">
        <f t="shared" si="343"/>
        <v>-</v>
      </c>
      <c r="BS1453" s="9" t="str" cm="1">
        <f t="array" ref="BS1453">IF(BQ1453&lt;$K$45,"-",IF(BC1453&lt;0,_xll.Dce_5575_1121_SigmaCr1(AN1453,AG1453,$B$23,$D$23),"-"))</f>
        <v>-</v>
      </c>
      <c r="BT1453" s="10">
        <f t="shared" si="344"/>
        <v>0</v>
      </c>
      <c r="BU1453" s="7" t="str">
        <f t="shared" si="345"/>
        <v>OK</v>
      </c>
    </row>
    <row r="1454" spans="27:73">
      <c r="AA1454" s="6" t="s">
        <v>282</v>
      </c>
      <c r="AB1454" s="5" t="s">
        <v>283</v>
      </c>
      <c r="AC1454" s="5" t="s">
        <v>285</v>
      </c>
      <c r="AD1454" s="4">
        <v>27.75</v>
      </c>
      <c r="AE1454" s="4">
        <v>28</v>
      </c>
      <c r="AF1454" s="5">
        <v>114.3</v>
      </c>
      <c r="AG1454" s="5">
        <v>6.5000000000000009</v>
      </c>
      <c r="AH1454" s="6" t="str">
        <f t="shared" si="331"/>
        <v>114.3 x 6.5</v>
      </c>
      <c r="AI1454" s="11" cm="1">
        <f t="array" ref="AI1454">_xll.DCEPropSectPipe(AF1454, AG1454, "Area")</f>
        <v>2201.3139723703698</v>
      </c>
      <c r="AJ1454" s="151" cm="1">
        <f t="array" ref="AJ1454">_xll.DCEPropSectPipe(AF1454, AG1454, "Ix")</f>
        <v>3209265.3722516391</v>
      </c>
      <c r="AK1454" s="151" cm="1">
        <f t="array" ref="AK1454">_xll.DCEPropSectPipe(AF1454, AG1454, "W")</f>
        <v>56155.124623825708</v>
      </c>
      <c r="AL1454" s="151" cm="1">
        <f t="array" ref="AL1454">_xll.DCEPropSectPipe(AF1454, AG1454, "Sx")</f>
        <v>37813.500833333332</v>
      </c>
      <c r="AM1454" s="11">
        <f>2*Cal!AG1454</f>
        <v>13.000000000000002</v>
      </c>
      <c r="AN1454" s="11">
        <f t="shared" si="332"/>
        <v>53.9</v>
      </c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B1454" s="5" t="s">
        <v>299</v>
      </c>
      <c r="BC1454" s="3">
        <v>1627.5294599991275</v>
      </c>
      <c r="BD1454" s="3">
        <v>0</v>
      </c>
      <c r="BE1454" s="3">
        <v>11.321110681620357</v>
      </c>
      <c r="BF1454" s="3">
        <v>2.2159616087770286E-14</v>
      </c>
      <c r="BG1454" s="3">
        <v>0</v>
      </c>
      <c r="BH1454" s="153">
        <f t="shared" si="333"/>
        <v>2.2159616087770286E-14</v>
      </c>
      <c r="BI1454" s="153">
        <f t="shared" si="334"/>
        <v>11.321110681620357</v>
      </c>
      <c r="BJ1454" s="8">
        <f t="shared" si="335"/>
        <v>3.5206882720890551</v>
      </c>
      <c r="BK1454" s="8">
        <f t="shared" si="336"/>
        <v>1.8791157900050929E-15</v>
      </c>
      <c r="BL1454" s="8">
        <f t="shared" si="337"/>
        <v>3.5206882720890569</v>
      </c>
      <c r="BM1454" s="8">
        <f t="shared" si="338"/>
        <v>8.4244130551739363E-2</v>
      </c>
      <c r="BN1454" s="7" t="str">
        <f t="shared" si="339"/>
        <v>O/S</v>
      </c>
      <c r="BO1454" s="9">
        <f t="shared" si="340"/>
        <v>1.8791157900050933E-15</v>
      </c>
      <c r="BP1454" s="7" t="str">
        <f t="shared" si="341"/>
        <v>OK</v>
      </c>
      <c r="BQ1454" s="11">
        <f t="shared" si="342"/>
        <v>8.2923076923076913</v>
      </c>
      <c r="BR1454" s="10" t="str">
        <f t="shared" si="343"/>
        <v>-</v>
      </c>
      <c r="BS1454" s="9" t="str" cm="1">
        <f t="array" ref="BS1454">IF(BQ1454&lt;$K$45,"-",IF(BC1454&lt;0,_xll.Dce_5575_1121_SigmaCr1(AN1454,AG1454,$B$23,$D$23),"-"))</f>
        <v>-</v>
      </c>
      <c r="BT1454" s="10">
        <f t="shared" si="344"/>
        <v>0</v>
      </c>
      <c r="BU1454" s="7" t="str">
        <f t="shared" si="345"/>
        <v>OK</v>
      </c>
    </row>
    <row r="1455" spans="27:73">
      <c r="AA1455" s="6" t="s">
        <v>282</v>
      </c>
      <c r="AB1455" s="5" t="s">
        <v>283</v>
      </c>
      <c r="AC1455" s="5" t="s">
        <v>285</v>
      </c>
      <c r="AD1455" s="4">
        <v>0.25</v>
      </c>
      <c r="AE1455" s="4">
        <v>28</v>
      </c>
      <c r="AF1455" s="5">
        <v>114.3</v>
      </c>
      <c r="AG1455" s="5">
        <v>6.5000000000000009</v>
      </c>
      <c r="AH1455" s="6" t="str">
        <f t="shared" si="331"/>
        <v>114.3 x 6.5</v>
      </c>
      <c r="AI1455" s="11" cm="1">
        <f t="array" ref="AI1455">_xll.DCEPropSectPipe(AF1455, AG1455, "Area")</f>
        <v>2201.3139723703698</v>
      </c>
      <c r="AJ1455" s="151" cm="1">
        <f t="array" ref="AJ1455">_xll.DCEPropSectPipe(AF1455, AG1455, "Ix")</f>
        <v>3209265.3722516391</v>
      </c>
      <c r="AK1455" s="151" cm="1">
        <f t="array" ref="AK1455">_xll.DCEPropSectPipe(AF1455, AG1455, "W")</f>
        <v>56155.124623825708</v>
      </c>
      <c r="AL1455" s="151" cm="1">
        <f t="array" ref="AL1455">_xll.DCEPropSectPipe(AF1455, AG1455, "Sx")</f>
        <v>37813.500833333332</v>
      </c>
      <c r="AM1455" s="11">
        <f>2*Cal!AG1455</f>
        <v>13.000000000000002</v>
      </c>
      <c r="AN1455" s="11">
        <f t="shared" si="332"/>
        <v>53.9</v>
      </c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B1455" s="5" t="s">
        <v>300</v>
      </c>
      <c r="BC1455" s="3">
        <v>1627.5294599991535</v>
      </c>
      <c r="BD1455" s="3">
        <v>-4.2575289283385788E-3</v>
      </c>
      <c r="BE1455" s="3">
        <v>-11.321110681620299</v>
      </c>
      <c r="BF1455" s="3">
        <v>5.9163767218706185E-16</v>
      </c>
      <c r="BG1455" s="3">
        <v>4.506098523142047E-17</v>
      </c>
      <c r="BH1455" s="153">
        <f t="shared" si="333"/>
        <v>5.933511839888343E-16</v>
      </c>
      <c r="BI1455" s="153">
        <f t="shared" si="334"/>
        <v>11.321111482184504</v>
      </c>
      <c r="BJ1455" s="8">
        <f t="shared" si="335"/>
        <v>3.5206882720891111</v>
      </c>
      <c r="BK1455" s="8">
        <f t="shared" si="336"/>
        <v>5.0315654135677089E-17</v>
      </c>
      <c r="BL1455" s="8">
        <f t="shared" si="337"/>
        <v>3.5206882720891111</v>
      </c>
      <c r="BM1455" s="8">
        <f t="shared" si="338"/>
        <v>8.4244136509002088E-2</v>
      </c>
      <c r="BN1455" s="7" t="str">
        <f t="shared" si="339"/>
        <v>O/S</v>
      </c>
      <c r="BO1455" s="9">
        <f t="shared" si="340"/>
        <v>5.0315654135677095E-17</v>
      </c>
      <c r="BP1455" s="7" t="str">
        <f t="shared" si="341"/>
        <v>OK</v>
      </c>
      <c r="BQ1455" s="11">
        <f t="shared" si="342"/>
        <v>8.2923076923076913</v>
      </c>
      <c r="BR1455" s="10" t="str">
        <f t="shared" si="343"/>
        <v>-</v>
      </c>
      <c r="BS1455" s="9" t="str" cm="1">
        <f t="array" ref="BS1455">IF(BQ1455&lt;$K$45,"-",IF(BC1455&lt;0,_xll.Dce_5575_1121_SigmaCr1(AN1455,AG1455,$B$23,$D$23),"-"))</f>
        <v>-</v>
      </c>
      <c r="BT1455" s="10">
        <f t="shared" si="344"/>
        <v>0</v>
      </c>
      <c r="BU1455" s="7" t="str">
        <f t="shared" si="345"/>
        <v>OK</v>
      </c>
    </row>
    <row r="1456" spans="27:73">
      <c r="AA1456" s="6" t="s">
        <v>282</v>
      </c>
      <c r="AB1456" s="5" t="s">
        <v>283</v>
      </c>
      <c r="AC1456" s="5" t="s">
        <v>285</v>
      </c>
      <c r="AD1456" s="4">
        <v>0.75</v>
      </c>
      <c r="AE1456" s="4">
        <v>28</v>
      </c>
      <c r="AF1456" s="5">
        <v>114.3</v>
      </c>
      <c r="AG1456" s="5">
        <v>6.5000000000000009</v>
      </c>
      <c r="AH1456" s="6" t="str">
        <f t="shared" si="331"/>
        <v>114.3 x 6.5</v>
      </c>
      <c r="AI1456" s="11" cm="1">
        <f t="array" ref="AI1456">_xll.DCEPropSectPipe(AF1456, AG1456, "Area")</f>
        <v>2201.3139723703698</v>
      </c>
      <c r="AJ1456" s="151" cm="1">
        <f t="array" ref="AJ1456">_xll.DCEPropSectPipe(AF1456, AG1456, "Ix")</f>
        <v>3209265.3722516391</v>
      </c>
      <c r="AK1456" s="151" cm="1">
        <f t="array" ref="AK1456">_xll.DCEPropSectPipe(AF1456, AG1456, "W")</f>
        <v>56155.124623825708</v>
      </c>
      <c r="AL1456" s="151" cm="1">
        <f t="array" ref="AL1456">_xll.DCEPropSectPipe(AF1456, AG1456, "Sx")</f>
        <v>37813.500833333332</v>
      </c>
      <c r="AM1456" s="11">
        <f>2*Cal!AG1456</f>
        <v>13.000000000000002</v>
      </c>
      <c r="AN1456" s="11">
        <f t="shared" si="332"/>
        <v>53.9</v>
      </c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B1456" s="5" t="s">
        <v>300</v>
      </c>
      <c r="BC1456" s="3">
        <v>1627.5294599991535</v>
      </c>
      <c r="BD1456" s="3">
        <v>-4.2575289283385788E-3</v>
      </c>
      <c r="BE1456" s="3">
        <v>-0.25749973657772762</v>
      </c>
      <c r="BF1456" s="3">
        <v>2.8869335309373754</v>
      </c>
      <c r="BG1456" s="3">
        <v>2.1230877589315496E-3</v>
      </c>
      <c r="BH1456" s="153">
        <f t="shared" si="333"/>
        <v>2.8869343116101853</v>
      </c>
      <c r="BI1456" s="153">
        <f t="shared" si="334"/>
        <v>0.25753493139800426</v>
      </c>
      <c r="BJ1456" s="8">
        <f t="shared" si="335"/>
        <v>3.5206882720891111</v>
      </c>
      <c r="BK1456" s="8">
        <f t="shared" si="336"/>
        <v>0.24480946908859727</v>
      </c>
      <c r="BL1456" s="8">
        <f t="shared" si="337"/>
        <v>3.7654977411777084</v>
      </c>
      <c r="BM1456" s="8">
        <f t="shared" si="338"/>
        <v>1.9164026386165017E-3</v>
      </c>
      <c r="BN1456" s="7" t="str">
        <f t="shared" si="339"/>
        <v>O/S</v>
      </c>
      <c r="BO1456" s="9">
        <f t="shared" si="340"/>
        <v>0.24480946908859733</v>
      </c>
      <c r="BP1456" s="7" t="str">
        <f t="shared" si="341"/>
        <v>OK</v>
      </c>
      <c r="BQ1456" s="11">
        <f t="shared" si="342"/>
        <v>8.2923076923076913</v>
      </c>
      <c r="BR1456" s="10" t="str">
        <f t="shared" si="343"/>
        <v>-</v>
      </c>
      <c r="BS1456" s="9" t="str" cm="1">
        <f t="array" ref="BS1456">IF(BQ1456&lt;$K$45,"-",IF(BC1456&lt;0,_xll.Dce_5575_1121_SigmaCr1(AN1456,AG1456,$B$23,$D$23),"-"))</f>
        <v>-</v>
      </c>
      <c r="BT1456" s="10">
        <f t="shared" si="344"/>
        <v>0</v>
      </c>
      <c r="BU1456" s="7" t="str">
        <f t="shared" si="345"/>
        <v>OK</v>
      </c>
    </row>
    <row r="1457" spans="27:73">
      <c r="AA1457" s="6" t="s">
        <v>282</v>
      </c>
      <c r="AB1457" s="5" t="s">
        <v>283</v>
      </c>
      <c r="AC1457" s="5" t="s">
        <v>285</v>
      </c>
      <c r="AD1457" s="4">
        <v>1.25</v>
      </c>
      <c r="AE1457" s="4">
        <v>28</v>
      </c>
      <c r="AF1457" s="5">
        <v>114.3</v>
      </c>
      <c r="AG1457" s="5">
        <v>6.5000000000000009</v>
      </c>
      <c r="AH1457" s="6" t="str">
        <f t="shared" si="331"/>
        <v>114.3 x 6.5</v>
      </c>
      <c r="AI1457" s="11" cm="1">
        <f t="array" ref="AI1457">_xll.DCEPropSectPipe(AF1457, AG1457, "Area")</f>
        <v>2201.3139723703698</v>
      </c>
      <c r="AJ1457" s="151" cm="1">
        <f t="array" ref="AJ1457">_xll.DCEPropSectPipe(AF1457, AG1457, "Ix")</f>
        <v>3209265.3722516391</v>
      </c>
      <c r="AK1457" s="151" cm="1">
        <f t="array" ref="AK1457">_xll.DCEPropSectPipe(AF1457, AG1457, "W")</f>
        <v>56155.124623825708</v>
      </c>
      <c r="AL1457" s="151" cm="1">
        <f t="array" ref="AL1457">_xll.DCEPropSectPipe(AF1457, AG1457, "Sx")</f>
        <v>37813.500833333332</v>
      </c>
      <c r="AM1457" s="11">
        <f>2*Cal!AG1457</f>
        <v>13.000000000000002</v>
      </c>
      <c r="AN1457" s="11">
        <f t="shared" si="332"/>
        <v>53.9</v>
      </c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B1457" s="5" t="s">
        <v>300</v>
      </c>
      <c r="BC1457" s="3">
        <v>1627.5294599991535</v>
      </c>
      <c r="BD1457" s="3">
        <v>-4.2575289283385788E-3</v>
      </c>
      <c r="BE1457" s="3">
        <v>10.806111208464843</v>
      </c>
      <c r="BF1457" s="3">
        <v>0.25681307061352143</v>
      </c>
      <c r="BG1457" s="3">
        <v>4.2461755178630541E-3</v>
      </c>
      <c r="BH1457" s="153">
        <f t="shared" si="333"/>
        <v>0.25684817158094397</v>
      </c>
      <c r="BI1457" s="153">
        <f t="shared" si="334"/>
        <v>10.806112047182468</v>
      </c>
      <c r="BJ1457" s="8">
        <f t="shared" si="335"/>
        <v>3.5206882720891111</v>
      </c>
      <c r="BK1457" s="8">
        <f t="shared" si="336"/>
        <v>2.1780497141286596E-2</v>
      </c>
      <c r="BL1457" s="8">
        <f t="shared" si="337"/>
        <v>3.5424687692303976</v>
      </c>
      <c r="BM1457" s="8">
        <f t="shared" si="338"/>
        <v>8.0411855308287428E-2</v>
      </c>
      <c r="BN1457" s="7" t="str">
        <f t="shared" si="339"/>
        <v>O/S</v>
      </c>
      <c r="BO1457" s="9">
        <f t="shared" si="340"/>
        <v>2.17804971412866E-2</v>
      </c>
      <c r="BP1457" s="7" t="str">
        <f t="shared" si="341"/>
        <v>OK</v>
      </c>
      <c r="BQ1457" s="11">
        <f t="shared" si="342"/>
        <v>8.2923076923076913</v>
      </c>
      <c r="BR1457" s="10" t="str">
        <f t="shared" si="343"/>
        <v>-</v>
      </c>
      <c r="BS1457" s="9" t="str" cm="1">
        <f t="array" ref="BS1457">IF(BQ1457&lt;$K$45,"-",IF(BC1457&lt;0,_xll.Dce_5575_1121_SigmaCr1(AN1457,AG1457,$B$23,$D$23),"-"))</f>
        <v>-</v>
      </c>
      <c r="BT1457" s="10">
        <f t="shared" si="344"/>
        <v>0</v>
      </c>
      <c r="BU1457" s="7" t="str">
        <f t="shared" si="345"/>
        <v>OK</v>
      </c>
    </row>
    <row r="1458" spans="27:73">
      <c r="AA1458" s="6" t="s">
        <v>282</v>
      </c>
      <c r="AB1458" s="5" t="s">
        <v>283</v>
      </c>
      <c r="AC1458" s="5" t="s">
        <v>285</v>
      </c>
      <c r="AD1458" s="4">
        <v>1.75</v>
      </c>
      <c r="AE1458" s="4">
        <v>28</v>
      </c>
      <c r="AF1458" s="5">
        <v>114.3</v>
      </c>
      <c r="AG1458" s="5">
        <v>6.5000000000000009</v>
      </c>
      <c r="AH1458" s="6" t="str">
        <f t="shared" si="331"/>
        <v>114.3 x 6.5</v>
      </c>
      <c r="AI1458" s="11" cm="1">
        <f t="array" ref="AI1458">_xll.DCEPropSectPipe(AF1458, AG1458, "Area")</f>
        <v>2201.3139723703698</v>
      </c>
      <c r="AJ1458" s="151" cm="1">
        <f t="array" ref="AJ1458">_xll.DCEPropSectPipe(AF1458, AG1458, "Ix")</f>
        <v>3209265.3722516391</v>
      </c>
      <c r="AK1458" s="151" cm="1">
        <f t="array" ref="AK1458">_xll.DCEPropSectPipe(AF1458, AG1458, "W")</f>
        <v>56155.124623825708</v>
      </c>
      <c r="AL1458" s="151" cm="1">
        <f t="array" ref="AL1458">_xll.DCEPropSectPipe(AF1458, AG1458, "Sx")</f>
        <v>37813.500833333332</v>
      </c>
      <c r="AM1458" s="11">
        <f>2*Cal!AG1458</f>
        <v>13.000000000000002</v>
      </c>
      <c r="AN1458" s="11">
        <f t="shared" si="332"/>
        <v>53.9</v>
      </c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B1458" s="5" t="s">
        <v>300</v>
      </c>
      <c r="BC1458" s="3">
        <v>1627.5294599991535</v>
      </c>
      <c r="BD1458" s="3">
        <v>-4.2575289283385788E-3</v>
      </c>
      <c r="BE1458" s="3">
        <v>21.869722153507418</v>
      </c>
      <c r="BF1458" s="3">
        <v>-7.8903613809715631</v>
      </c>
      <c r="BG1458" s="3">
        <v>6.3692632767945586E-3</v>
      </c>
      <c r="BH1458" s="153">
        <f t="shared" si="333"/>
        <v>7.8903639516718211</v>
      </c>
      <c r="BI1458" s="153">
        <f t="shared" si="334"/>
        <v>21.869722567928605</v>
      </c>
      <c r="BJ1458" s="8">
        <f t="shared" si="335"/>
        <v>3.5206882720891111</v>
      </c>
      <c r="BK1458" s="8">
        <f t="shared" si="336"/>
        <v>0.66909586482666328</v>
      </c>
      <c r="BL1458" s="8">
        <f t="shared" si="337"/>
        <v>4.1897841369157742</v>
      </c>
      <c r="BM1458" s="8">
        <f t="shared" si="338"/>
        <v>0.16273984196038277</v>
      </c>
      <c r="BN1458" s="7" t="str">
        <f t="shared" si="339"/>
        <v>O/S</v>
      </c>
      <c r="BO1458" s="9">
        <f t="shared" si="340"/>
        <v>0.66909586482666339</v>
      </c>
      <c r="BP1458" s="7" t="str">
        <f t="shared" si="341"/>
        <v>OK</v>
      </c>
      <c r="BQ1458" s="11">
        <f t="shared" si="342"/>
        <v>8.2923076923076913</v>
      </c>
      <c r="BR1458" s="10" t="str">
        <f t="shared" si="343"/>
        <v>-</v>
      </c>
      <c r="BS1458" s="9" t="str" cm="1">
        <f t="array" ref="BS1458">IF(BQ1458&lt;$K$45,"-",IF(BC1458&lt;0,_xll.Dce_5575_1121_SigmaCr1(AN1458,AG1458,$B$23,$D$23),"-"))</f>
        <v>-</v>
      </c>
      <c r="BT1458" s="10">
        <f t="shared" si="344"/>
        <v>0</v>
      </c>
      <c r="BU1458" s="7" t="str">
        <f t="shared" si="345"/>
        <v>OK</v>
      </c>
    </row>
    <row r="1459" spans="27:73">
      <c r="AA1459" s="6" t="s">
        <v>282</v>
      </c>
      <c r="AB1459" s="5" t="s">
        <v>283</v>
      </c>
      <c r="AC1459" s="5" t="s">
        <v>285</v>
      </c>
      <c r="AD1459" s="4">
        <v>1.75</v>
      </c>
      <c r="AE1459" s="4">
        <v>28</v>
      </c>
      <c r="AF1459" s="5">
        <v>114.3</v>
      </c>
      <c r="AG1459" s="5">
        <v>6.5000000000000009</v>
      </c>
      <c r="AH1459" s="6" t="str">
        <f t="shared" si="331"/>
        <v>114.3 x 6.5</v>
      </c>
      <c r="AI1459" s="11" cm="1">
        <f t="array" ref="AI1459">_xll.DCEPropSectPipe(AF1459, AG1459, "Area")</f>
        <v>2201.3139723703698</v>
      </c>
      <c r="AJ1459" s="151" cm="1">
        <f t="array" ref="AJ1459">_xll.DCEPropSectPipe(AF1459, AG1459, "Ix")</f>
        <v>3209265.3722516391</v>
      </c>
      <c r="AK1459" s="151" cm="1">
        <f t="array" ref="AK1459">_xll.DCEPropSectPipe(AF1459, AG1459, "W")</f>
        <v>56155.124623825708</v>
      </c>
      <c r="AL1459" s="151" cm="1">
        <f t="array" ref="AL1459">_xll.DCEPropSectPipe(AF1459, AG1459, "Sx")</f>
        <v>37813.500833333332</v>
      </c>
      <c r="AM1459" s="11">
        <f>2*Cal!AG1459</f>
        <v>13.000000000000002</v>
      </c>
      <c r="AN1459" s="11">
        <f t="shared" si="332"/>
        <v>53.9</v>
      </c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B1459" s="5" t="s">
        <v>300</v>
      </c>
      <c r="BC1459" s="3">
        <v>251.56097202781828</v>
      </c>
      <c r="BD1459" s="3">
        <v>-4.2575289283382518E-3</v>
      </c>
      <c r="BE1459" s="3">
        <v>-20.861695026044554</v>
      </c>
      <c r="BF1459" s="3">
        <v>-7.8903613809714903</v>
      </c>
      <c r="BG1459" s="3">
        <v>-2.9496048386195668E-3</v>
      </c>
      <c r="BH1459" s="153">
        <f t="shared" si="333"/>
        <v>7.8903619322877088</v>
      </c>
      <c r="BI1459" s="153">
        <f t="shared" si="334"/>
        <v>20.861695460490374</v>
      </c>
      <c r="BJ1459" s="8">
        <f t="shared" si="335"/>
        <v>0.54417925186689864</v>
      </c>
      <c r="BK1459" s="8">
        <f t="shared" si="336"/>
        <v>0.66909569358468168</v>
      </c>
      <c r="BL1459" s="8">
        <f t="shared" si="337"/>
        <v>1.2132749454515803</v>
      </c>
      <c r="BM1459" s="8">
        <f t="shared" si="338"/>
        <v>0.15523877871430167</v>
      </c>
      <c r="BN1459" s="7" t="str">
        <f t="shared" si="339"/>
        <v>O/S</v>
      </c>
      <c r="BO1459" s="9">
        <f t="shared" si="340"/>
        <v>0.66909569358468179</v>
      </c>
      <c r="BP1459" s="7" t="str">
        <f t="shared" si="341"/>
        <v>OK</v>
      </c>
      <c r="BQ1459" s="11">
        <f t="shared" si="342"/>
        <v>8.2923076923076913</v>
      </c>
      <c r="BR1459" s="10" t="str">
        <f t="shared" si="343"/>
        <v>-</v>
      </c>
      <c r="BS1459" s="9" t="str" cm="1">
        <f t="array" ref="BS1459">IF(BQ1459&lt;$K$45,"-",IF(BC1459&lt;0,_xll.Dce_5575_1121_SigmaCr1(AN1459,AG1459,$B$23,$D$23),"-"))</f>
        <v>-</v>
      </c>
      <c r="BT1459" s="10">
        <f t="shared" si="344"/>
        <v>0</v>
      </c>
      <c r="BU1459" s="7" t="str">
        <f t="shared" si="345"/>
        <v>OK</v>
      </c>
    </row>
    <row r="1460" spans="27:73">
      <c r="AA1460" s="6" t="s">
        <v>282</v>
      </c>
      <c r="AB1460" s="5" t="s">
        <v>283</v>
      </c>
      <c r="AC1460" s="5" t="s">
        <v>285</v>
      </c>
      <c r="AD1460" s="4">
        <v>2.19</v>
      </c>
      <c r="AE1460" s="4">
        <v>28</v>
      </c>
      <c r="AF1460" s="5">
        <v>114.3</v>
      </c>
      <c r="AG1460" s="5">
        <v>6.5000000000000009</v>
      </c>
      <c r="AH1460" s="6" t="str">
        <f t="shared" si="331"/>
        <v>114.3 x 6.5</v>
      </c>
      <c r="AI1460" s="11" cm="1">
        <f t="array" ref="AI1460">_xll.DCEPropSectPipe(AF1460, AG1460, "Area")</f>
        <v>2201.3139723703698</v>
      </c>
      <c r="AJ1460" s="151" cm="1">
        <f t="array" ref="AJ1460">_xll.DCEPropSectPipe(AF1460, AG1460, "Ix")</f>
        <v>3209265.3722516391</v>
      </c>
      <c r="AK1460" s="151" cm="1">
        <f t="array" ref="AK1460">_xll.DCEPropSectPipe(AF1460, AG1460, "W")</f>
        <v>56155.124623825708</v>
      </c>
      <c r="AL1460" s="151" cm="1">
        <f t="array" ref="AL1460">_xll.DCEPropSectPipe(AF1460, AG1460, "Sx")</f>
        <v>37813.500833333332</v>
      </c>
      <c r="AM1460" s="11">
        <f>2*Cal!AG1460</f>
        <v>13.000000000000002</v>
      </c>
      <c r="AN1460" s="11">
        <f t="shared" si="332"/>
        <v>53.9</v>
      </c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B1460" s="5" t="s">
        <v>300</v>
      </c>
      <c r="BC1460" s="3">
        <v>251.56097202781828</v>
      </c>
      <c r="BD1460" s="3">
        <v>-4.2575289283382518E-3</v>
      </c>
      <c r="BE1460" s="3">
        <v>-11.155151332616498</v>
      </c>
      <c r="BF1460" s="3">
        <v>-0.88667624001438461</v>
      </c>
      <c r="BG1460" s="3">
        <v>-1.0869359324715822E-3</v>
      </c>
      <c r="BH1460" s="153">
        <f t="shared" si="333"/>
        <v>0.88667690622670892</v>
      </c>
      <c r="BI1460" s="153">
        <f t="shared" si="334"/>
        <v>11.155152145090995</v>
      </c>
      <c r="BJ1460" s="8">
        <f t="shared" si="335"/>
        <v>0.54417925186689864</v>
      </c>
      <c r="BK1460" s="8">
        <f t="shared" si="336"/>
        <v>7.5189415219292483E-2</v>
      </c>
      <c r="BL1460" s="8">
        <f t="shared" si="337"/>
        <v>0.61936866708619109</v>
      </c>
      <c r="BM1460" s="8">
        <f t="shared" si="338"/>
        <v>8.3009178168467188E-2</v>
      </c>
      <c r="BN1460" s="7" t="str">
        <f t="shared" si="339"/>
        <v>OK</v>
      </c>
      <c r="BO1460" s="9">
        <f t="shared" si="340"/>
        <v>7.5189415219292496E-2</v>
      </c>
      <c r="BP1460" s="7" t="str">
        <f t="shared" si="341"/>
        <v>OK</v>
      </c>
      <c r="BQ1460" s="11">
        <f t="shared" si="342"/>
        <v>8.2923076923076913</v>
      </c>
      <c r="BR1460" s="10" t="str">
        <f t="shared" si="343"/>
        <v>-</v>
      </c>
      <c r="BS1460" s="9" t="str" cm="1">
        <f t="array" ref="BS1460">IF(BQ1460&lt;$K$45,"-",IF(BC1460&lt;0,_xll.Dce_5575_1121_SigmaCr1(AN1460,AG1460,$B$23,$D$23),"-"))</f>
        <v>-</v>
      </c>
      <c r="BT1460" s="10">
        <f t="shared" si="344"/>
        <v>0</v>
      </c>
      <c r="BU1460" s="7" t="str">
        <f t="shared" si="345"/>
        <v>OK</v>
      </c>
    </row>
    <row r="1461" spans="27:73">
      <c r="AA1461" s="6" t="s">
        <v>282</v>
      </c>
      <c r="AB1461" s="5" t="s">
        <v>283</v>
      </c>
      <c r="AC1461" s="5" t="s">
        <v>285</v>
      </c>
      <c r="AD1461" s="4">
        <v>2.62</v>
      </c>
      <c r="AE1461" s="4">
        <v>28</v>
      </c>
      <c r="AF1461" s="5">
        <v>114.3</v>
      </c>
      <c r="AG1461" s="5">
        <v>6.5000000000000009</v>
      </c>
      <c r="AH1461" s="6" t="str">
        <f t="shared" si="331"/>
        <v>114.3 x 6.5</v>
      </c>
      <c r="AI1461" s="11" cm="1">
        <f t="array" ref="AI1461">_xll.DCEPropSectPipe(AF1461, AG1461, "Area")</f>
        <v>2201.3139723703698</v>
      </c>
      <c r="AJ1461" s="151" cm="1">
        <f t="array" ref="AJ1461">_xll.DCEPropSectPipe(AF1461, AG1461, "Ix")</f>
        <v>3209265.3722516391</v>
      </c>
      <c r="AK1461" s="151" cm="1">
        <f t="array" ref="AK1461">_xll.DCEPropSectPipe(AF1461, AG1461, "W")</f>
        <v>56155.124623825708</v>
      </c>
      <c r="AL1461" s="151" cm="1">
        <f t="array" ref="AL1461">_xll.DCEPropSectPipe(AF1461, AG1461, "Sx")</f>
        <v>37813.500833333332</v>
      </c>
      <c r="AM1461" s="11">
        <f>2*Cal!AG1461</f>
        <v>13.000000000000002</v>
      </c>
      <c r="AN1461" s="11">
        <f t="shared" si="332"/>
        <v>53.9</v>
      </c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B1461" s="5" t="s">
        <v>300</v>
      </c>
      <c r="BC1461" s="3">
        <v>251.56097202781828</v>
      </c>
      <c r="BD1461" s="3">
        <v>-4.2575289283382518E-3</v>
      </c>
      <c r="BE1461" s="3">
        <v>-1.4486076391884399</v>
      </c>
      <c r="BF1461" s="3">
        <v>1.8703960350679454</v>
      </c>
      <c r="BG1461" s="3">
        <v>7.7573297367640264E-4</v>
      </c>
      <c r="BH1461" s="153">
        <f t="shared" si="333"/>
        <v>1.8703961959327058</v>
      </c>
      <c r="BI1461" s="153">
        <f t="shared" si="334"/>
        <v>1.4486138957181383</v>
      </c>
      <c r="BJ1461" s="8">
        <f t="shared" si="335"/>
        <v>0.54417925186689864</v>
      </c>
      <c r="BK1461" s="8">
        <f t="shared" si="336"/>
        <v>0.15860793848690982</v>
      </c>
      <c r="BL1461" s="8">
        <f t="shared" si="337"/>
        <v>0.70278719035380843</v>
      </c>
      <c r="BM1461" s="8">
        <f t="shared" si="338"/>
        <v>1.0779615320612321E-2</v>
      </c>
      <c r="BN1461" s="7" t="str">
        <f t="shared" si="339"/>
        <v>OK</v>
      </c>
      <c r="BO1461" s="9">
        <f t="shared" si="340"/>
        <v>0.15860793848690985</v>
      </c>
      <c r="BP1461" s="7" t="str">
        <f t="shared" si="341"/>
        <v>OK</v>
      </c>
      <c r="BQ1461" s="11">
        <f t="shared" si="342"/>
        <v>8.2923076923076913</v>
      </c>
      <c r="BR1461" s="10" t="str">
        <f t="shared" si="343"/>
        <v>-</v>
      </c>
      <c r="BS1461" s="9" t="str" cm="1">
        <f t="array" ref="BS1461">IF(BQ1461&lt;$K$45,"-",IF(BC1461&lt;0,_xll.Dce_5575_1121_SigmaCr1(AN1461,AG1461,$B$23,$D$23),"-"))</f>
        <v>-</v>
      </c>
      <c r="BT1461" s="10">
        <f t="shared" si="344"/>
        <v>0</v>
      </c>
      <c r="BU1461" s="7" t="str">
        <f t="shared" si="345"/>
        <v>OK</v>
      </c>
    </row>
    <row r="1462" spans="27:73">
      <c r="AA1462" s="6" t="s">
        <v>282</v>
      </c>
      <c r="AB1462" s="5" t="s">
        <v>283</v>
      </c>
      <c r="AC1462" s="5" t="s">
        <v>285</v>
      </c>
      <c r="AD1462" s="4">
        <v>3.06</v>
      </c>
      <c r="AE1462" s="4">
        <v>28</v>
      </c>
      <c r="AF1462" s="5">
        <v>114.3</v>
      </c>
      <c r="AG1462" s="5">
        <v>6.5000000000000009</v>
      </c>
      <c r="AH1462" s="6" t="str">
        <f t="shared" si="331"/>
        <v>114.3 x 6.5</v>
      </c>
      <c r="AI1462" s="11" cm="1">
        <f t="array" ref="AI1462">_xll.DCEPropSectPipe(AF1462, AG1462, "Area")</f>
        <v>2201.3139723703698</v>
      </c>
      <c r="AJ1462" s="151" cm="1">
        <f t="array" ref="AJ1462">_xll.DCEPropSectPipe(AF1462, AG1462, "Ix")</f>
        <v>3209265.3722516391</v>
      </c>
      <c r="AK1462" s="151" cm="1">
        <f t="array" ref="AK1462">_xll.DCEPropSectPipe(AF1462, AG1462, "W")</f>
        <v>56155.124623825708</v>
      </c>
      <c r="AL1462" s="151" cm="1">
        <f t="array" ref="AL1462">_xll.DCEPropSectPipe(AF1462, AG1462, "Sx")</f>
        <v>37813.500833333332</v>
      </c>
      <c r="AM1462" s="11">
        <f>2*Cal!AG1462</f>
        <v>13.000000000000002</v>
      </c>
      <c r="AN1462" s="11">
        <f t="shared" si="332"/>
        <v>53.9</v>
      </c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B1462" s="5" t="s">
        <v>300</v>
      </c>
      <c r="BC1462" s="3">
        <v>251.56097202781828</v>
      </c>
      <c r="BD1462" s="3">
        <v>-4.2575289283382518E-3</v>
      </c>
      <c r="BE1462" s="3">
        <v>8.2579360542396198</v>
      </c>
      <c r="BF1462" s="3">
        <v>0.38085544427550033</v>
      </c>
      <c r="BG1462" s="3">
        <v>2.6384018798243872E-3</v>
      </c>
      <c r="BH1462" s="153">
        <f t="shared" si="333"/>
        <v>0.38086458301969772</v>
      </c>
      <c r="BI1462" s="153">
        <f t="shared" si="334"/>
        <v>8.257937151762734</v>
      </c>
      <c r="BJ1462" s="8">
        <f t="shared" si="335"/>
        <v>0.54417925186689864</v>
      </c>
      <c r="BK1462" s="8">
        <f t="shared" si="336"/>
        <v>3.229697883624448E-2</v>
      </c>
      <c r="BL1462" s="8">
        <f t="shared" si="337"/>
        <v>0.57647623070314313</v>
      </c>
      <c r="BM1462" s="8">
        <f t="shared" si="338"/>
        <v>6.145004276219896E-2</v>
      </c>
      <c r="BN1462" s="7" t="str">
        <f t="shared" si="339"/>
        <v>OK</v>
      </c>
      <c r="BO1462" s="9">
        <f t="shared" si="340"/>
        <v>3.2296978836244487E-2</v>
      </c>
      <c r="BP1462" s="7" t="str">
        <f t="shared" si="341"/>
        <v>OK</v>
      </c>
      <c r="BQ1462" s="11">
        <f t="shared" si="342"/>
        <v>8.2923076923076913</v>
      </c>
      <c r="BR1462" s="10" t="str">
        <f t="shared" si="343"/>
        <v>-</v>
      </c>
      <c r="BS1462" s="9" t="str" cm="1">
        <f t="array" ref="BS1462">IF(BQ1462&lt;$K$45,"-",IF(BC1462&lt;0,_xll.Dce_5575_1121_SigmaCr1(AN1462,AG1462,$B$23,$D$23),"-"))</f>
        <v>-</v>
      </c>
      <c r="BT1462" s="10">
        <f t="shared" si="344"/>
        <v>0</v>
      </c>
      <c r="BU1462" s="7" t="str">
        <f t="shared" si="345"/>
        <v>OK</v>
      </c>
    </row>
    <row r="1463" spans="27:73">
      <c r="AA1463" s="6" t="s">
        <v>282</v>
      </c>
      <c r="AB1463" s="5" t="s">
        <v>283</v>
      </c>
      <c r="AC1463" s="5" t="s">
        <v>285</v>
      </c>
      <c r="AD1463" s="4">
        <v>3.5</v>
      </c>
      <c r="AE1463" s="4">
        <v>28</v>
      </c>
      <c r="AF1463" s="5">
        <v>114.3</v>
      </c>
      <c r="AG1463" s="5">
        <v>6.5000000000000009</v>
      </c>
      <c r="AH1463" s="6" t="str">
        <f t="shared" si="331"/>
        <v>114.3 x 6.5</v>
      </c>
      <c r="AI1463" s="11" cm="1">
        <f t="array" ref="AI1463">_xll.DCEPropSectPipe(AF1463, AG1463, "Area")</f>
        <v>2201.3139723703698</v>
      </c>
      <c r="AJ1463" s="151" cm="1">
        <f t="array" ref="AJ1463">_xll.DCEPropSectPipe(AF1463, AG1463, "Ix")</f>
        <v>3209265.3722516391</v>
      </c>
      <c r="AK1463" s="151" cm="1">
        <f t="array" ref="AK1463">_xll.DCEPropSectPipe(AF1463, AG1463, "W")</f>
        <v>56155.124623825708</v>
      </c>
      <c r="AL1463" s="151" cm="1">
        <f t="array" ref="AL1463">_xll.DCEPropSectPipe(AF1463, AG1463, "Sx")</f>
        <v>37813.500833333332</v>
      </c>
      <c r="AM1463" s="11">
        <f>2*Cal!AG1463</f>
        <v>13.000000000000002</v>
      </c>
      <c r="AN1463" s="11">
        <f t="shared" si="332"/>
        <v>53.9</v>
      </c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B1463" s="5" t="s">
        <v>300</v>
      </c>
      <c r="BC1463" s="3">
        <v>251.56097202781828</v>
      </c>
      <c r="BD1463" s="3">
        <v>-4.2575289283382518E-3</v>
      </c>
      <c r="BE1463" s="3">
        <v>17.964479747667674</v>
      </c>
      <c r="BF1463" s="3">
        <v>-5.3552980123917191</v>
      </c>
      <c r="BG1463" s="3">
        <v>4.5010707859723725E-3</v>
      </c>
      <c r="BH1463" s="153">
        <f t="shared" si="333"/>
        <v>5.3552999039423472</v>
      </c>
      <c r="BI1463" s="153">
        <f t="shared" si="334"/>
        <v>17.964480252178593</v>
      </c>
      <c r="BJ1463" s="8">
        <f t="shared" si="335"/>
        <v>0.54417925186689864</v>
      </c>
      <c r="BK1463" s="8">
        <f t="shared" si="336"/>
        <v>0.45412468202753015</v>
      </c>
      <c r="BL1463" s="8">
        <f t="shared" si="337"/>
        <v>0.99830393389442884</v>
      </c>
      <c r="BM1463" s="8">
        <f t="shared" si="338"/>
        <v>0.13367964170826996</v>
      </c>
      <c r="BN1463" s="7" t="str">
        <f t="shared" si="339"/>
        <v>OK</v>
      </c>
      <c r="BO1463" s="9">
        <f t="shared" si="340"/>
        <v>0.4541246820275302</v>
      </c>
      <c r="BP1463" s="7" t="str">
        <f t="shared" si="341"/>
        <v>OK</v>
      </c>
      <c r="BQ1463" s="11">
        <f t="shared" si="342"/>
        <v>8.2923076923076913</v>
      </c>
      <c r="BR1463" s="10" t="str">
        <f t="shared" si="343"/>
        <v>-</v>
      </c>
      <c r="BS1463" s="9" t="str" cm="1">
        <f t="array" ref="BS1463">IF(BQ1463&lt;$K$45,"-",IF(BC1463&lt;0,_xll.Dce_5575_1121_SigmaCr1(AN1463,AG1463,$B$23,$D$23),"-"))</f>
        <v>-</v>
      </c>
      <c r="BT1463" s="10">
        <f t="shared" si="344"/>
        <v>0</v>
      </c>
      <c r="BU1463" s="7" t="str">
        <f t="shared" si="345"/>
        <v>OK</v>
      </c>
    </row>
    <row r="1464" spans="27:73">
      <c r="AA1464" s="6" t="s">
        <v>282</v>
      </c>
      <c r="AB1464" s="5" t="s">
        <v>283</v>
      </c>
      <c r="AC1464" s="5" t="s">
        <v>285</v>
      </c>
      <c r="AD1464" s="4">
        <v>3.5</v>
      </c>
      <c r="AE1464" s="4">
        <v>28</v>
      </c>
      <c r="AF1464" s="5">
        <v>114.3</v>
      </c>
      <c r="AG1464" s="5">
        <v>6.5000000000000009</v>
      </c>
      <c r="AH1464" s="6" t="str">
        <f t="shared" si="331"/>
        <v>114.3 x 6.5</v>
      </c>
      <c r="AI1464" s="11" cm="1">
        <f t="array" ref="AI1464">_xll.DCEPropSectPipe(AF1464, AG1464, "Area")</f>
        <v>2201.3139723703698</v>
      </c>
      <c r="AJ1464" s="151" cm="1">
        <f t="array" ref="AJ1464">_xll.DCEPropSectPipe(AF1464, AG1464, "Ix")</f>
        <v>3209265.3722516391</v>
      </c>
      <c r="AK1464" s="151" cm="1">
        <f t="array" ref="AK1464">_xll.DCEPropSectPipe(AF1464, AG1464, "W")</f>
        <v>56155.124623825708</v>
      </c>
      <c r="AL1464" s="151" cm="1">
        <f t="array" ref="AL1464">_xll.DCEPropSectPipe(AF1464, AG1464, "Sx")</f>
        <v>37813.500833333332</v>
      </c>
      <c r="AM1464" s="11">
        <f>2*Cal!AG1464</f>
        <v>13.000000000000002</v>
      </c>
      <c r="AN1464" s="11">
        <f t="shared" si="332"/>
        <v>53.9</v>
      </c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B1464" s="5" t="s">
        <v>300</v>
      </c>
      <c r="BC1464" s="3">
        <v>251.5609720278193</v>
      </c>
      <c r="BD1464" s="3">
        <v>-4.2575289283382518E-3</v>
      </c>
      <c r="BE1464" s="3">
        <v>-19.771309860717519</v>
      </c>
      <c r="BF1464" s="3">
        <v>-5.3552980123917635</v>
      </c>
      <c r="BG1464" s="3">
        <v>-5.2774335809913451E-3</v>
      </c>
      <c r="BH1464" s="153">
        <f t="shared" si="333"/>
        <v>5.3553006127417699</v>
      </c>
      <c r="BI1464" s="153">
        <f t="shared" si="334"/>
        <v>19.771310319122968</v>
      </c>
      <c r="BJ1464" s="8">
        <f t="shared" si="335"/>
        <v>0.54417925186690086</v>
      </c>
      <c r="BK1464" s="8">
        <f t="shared" si="336"/>
        <v>0.45412474213309251</v>
      </c>
      <c r="BL1464" s="8">
        <f t="shared" si="337"/>
        <v>0.99830399399999337</v>
      </c>
      <c r="BM1464" s="8">
        <f t="shared" si="338"/>
        <v>0.14712486208683123</v>
      </c>
      <c r="BN1464" s="7" t="str">
        <f t="shared" si="339"/>
        <v>OK</v>
      </c>
      <c r="BO1464" s="9">
        <f t="shared" si="340"/>
        <v>0.45412474213309256</v>
      </c>
      <c r="BP1464" s="7" t="str">
        <f t="shared" si="341"/>
        <v>OK</v>
      </c>
      <c r="BQ1464" s="11">
        <f t="shared" si="342"/>
        <v>8.2923076923076913</v>
      </c>
      <c r="BR1464" s="10" t="str">
        <f t="shared" si="343"/>
        <v>-</v>
      </c>
      <c r="BS1464" s="9" t="str" cm="1">
        <f t="array" ref="BS1464">IF(BQ1464&lt;$K$45,"-",IF(BC1464&lt;0,_xll.Dce_5575_1121_SigmaCr1(AN1464,AG1464,$B$23,$D$23),"-"))</f>
        <v>-</v>
      </c>
      <c r="BT1464" s="10">
        <f t="shared" si="344"/>
        <v>0</v>
      </c>
      <c r="BU1464" s="7" t="str">
        <f t="shared" si="345"/>
        <v>OK</v>
      </c>
    </row>
    <row r="1465" spans="27:73">
      <c r="AA1465" s="6" t="s">
        <v>282</v>
      </c>
      <c r="AB1465" s="5" t="s">
        <v>283</v>
      </c>
      <c r="AC1465" s="5" t="s">
        <v>285</v>
      </c>
      <c r="AD1465" s="4">
        <v>3.94</v>
      </c>
      <c r="AE1465" s="4">
        <v>28</v>
      </c>
      <c r="AF1465" s="5">
        <v>114.3</v>
      </c>
      <c r="AG1465" s="5">
        <v>6.5000000000000009</v>
      </c>
      <c r="AH1465" s="6" t="str">
        <f t="shared" si="331"/>
        <v>114.3 x 6.5</v>
      </c>
      <c r="AI1465" s="11" cm="1">
        <f t="array" ref="AI1465">_xll.DCEPropSectPipe(AF1465, AG1465, "Area")</f>
        <v>2201.3139723703698</v>
      </c>
      <c r="AJ1465" s="151" cm="1">
        <f t="array" ref="AJ1465">_xll.DCEPropSectPipe(AF1465, AG1465, "Ix")</f>
        <v>3209265.3722516391</v>
      </c>
      <c r="AK1465" s="151" cm="1">
        <f t="array" ref="AK1465">_xll.DCEPropSectPipe(AF1465, AG1465, "W")</f>
        <v>56155.124623825708</v>
      </c>
      <c r="AL1465" s="151" cm="1">
        <f t="array" ref="AL1465">_xll.DCEPropSectPipe(AF1465, AG1465, "Sx")</f>
        <v>37813.500833333332</v>
      </c>
      <c r="AM1465" s="11">
        <f>2*Cal!AG1465</f>
        <v>13.000000000000002</v>
      </c>
      <c r="AN1465" s="11">
        <f t="shared" si="332"/>
        <v>53.9</v>
      </c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B1465" s="5" t="s">
        <v>300</v>
      </c>
      <c r="BC1465" s="3">
        <v>251.5609720278193</v>
      </c>
      <c r="BD1465" s="3">
        <v>-4.2575289283382518E-3</v>
      </c>
      <c r="BE1465" s="3">
        <v>-10.064766167289463</v>
      </c>
      <c r="BF1465" s="3">
        <v>1.1713436187347639</v>
      </c>
      <c r="BG1465" s="3">
        <v>-3.4147646748433603E-3</v>
      </c>
      <c r="BH1465" s="153">
        <f t="shared" si="333"/>
        <v>1.1713485961781132</v>
      </c>
      <c r="BI1465" s="153">
        <f t="shared" si="334"/>
        <v>10.064767067784887</v>
      </c>
      <c r="BJ1465" s="8">
        <f t="shared" si="335"/>
        <v>0.54417925186690086</v>
      </c>
      <c r="BK1465" s="8">
        <f t="shared" si="336"/>
        <v>9.9329322040617882E-2</v>
      </c>
      <c r="BL1465" s="8">
        <f t="shared" si="337"/>
        <v>0.6435085739075187</v>
      </c>
      <c r="BM1465" s="8">
        <f t="shared" si="338"/>
        <v>7.4895262017698069E-2</v>
      </c>
      <c r="BN1465" s="7" t="str">
        <f t="shared" si="339"/>
        <v>OK</v>
      </c>
      <c r="BO1465" s="9">
        <f t="shared" si="340"/>
        <v>9.9329322040617909E-2</v>
      </c>
      <c r="BP1465" s="7" t="str">
        <f t="shared" si="341"/>
        <v>OK</v>
      </c>
      <c r="BQ1465" s="11">
        <f t="shared" si="342"/>
        <v>8.2923076923076913</v>
      </c>
      <c r="BR1465" s="10" t="str">
        <f t="shared" si="343"/>
        <v>-</v>
      </c>
      <c r="BS1465" s="9" t="str" cm="1">
        <f t="array" ref="BS1465">IF(BQ1465&lt;$K$45,"-",IF(BC1465&lt;0,_xll.Dce_5575_1121_SigmaCr1(AN1465,AG1465,$B$23,$D$23),"-"))</f>
        <v>-</v>
      </c>
      <c r="BT1465" s="10">
        <f t="shared" si="344"/>
        <v>0</v>
      </c>
      <c r="BU1465" s="7" t="str">
        <f t="shared" si="345"/>
        <v>OK</v>
      </c>
    </row>
    <row r="1466" spans="27:73">
      <c r="AA1466" s="6" t="s">
        <v>282</v>
      </c>
      <c r="AB1466" s="5" t="s">
        <v>283</v>
      </c>
      <c r="AC1466" s="5" t="s">
        <v>285</v>
      </c>
      <c r="AD1466" s="4">
        <v>4.38</v>
      </c>
      <c r="AE1466" s="4">
        <v>28</v>
      </c>
      <c r="AF1466" s="5">
        <v>114.3</v>
      </c>
      <c r="AG1466" s="5">
        <v>6.5000000000000009</v>
      </c>
      <c r="AH1466" s="6" t="str">
        <f t="shared" si="331"/>
        <v>114.3 x 6.5</v>
      </c>
      <c r="AI1466" s="11" cm="1">
        <f t="array" ref="AI1466">_xll.DCEPropSectPipe(AF1466, AG1466, "Area")</f>
        <v>2201.3139723703698</v>
      </c>
      <c r="AJ1466" s="151" cm="1">
        <f t="array" ref="AJ1466">_xll.DCEPropSectPipe(AF1466, AG1466, "Ix")</f>
        <v>3209265.3722516391</v>
      </c>
      <c r="AK1466" s="151" cm="1">
        <f t="array" ref="AK1466">_xll.DCEPropSectPipe(AF1466, AG1466, "W")</f>
        <v>56155.124623825708</v>
      </c>
      <c r="AL1466" s="151" cm="1">
        <f t="array" ref="AL1466">_xll.DCEPropSectPipe(AF1466, AG1466, "Sx")</f>
        <v>37813.500833333332</v>
      </c>
      <c r="AM1466" s="11">
        <f>2*Cal!AG1466</f>
        <v>13.000000000000002</v>
      </c>
      <c r="AN1466" s="11">
        <f t="shared" si="332"/>
        <v>53.9</v>
      </c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B1466" s="5" t="s">
        <v>300</v>
      </c>
      <c r="BC1466" s="3">
        <v>251.5609720278193</v>
      </c>
      <c r="BD1466" s="3">
        <v>-4.2575289283382518E-3</v>
      </c>
      <c r="BE1466" s="3">
        <v>-0.3582224738614036</v>
      </c>
      <c r="BF1466" s="3">
        <v>3.4513723839865147</v>
      </c>
      <c r="BG1466" s="3">
        <v>-1.5520957686953757E-3</v>
      </c>
      <c r="BH1466" s="153">
        <f t="shared" si="333"/>
        <v>3.4513727329782902</v>
      </c>
      <c r="BI1466" s="153">
        <f t="shared" si="334"/>
        <v>0.35824777365945992</v>
      </c>
      <c r="BJ1466" s="8">
        <f t="shared" si="335"/>
        <v>0.54417925186690086</v>
      </c>
      <c r="BK1466" s="8">
        <f t="shared" si="336"/>
        <v>0.29267334659790639</v>
      </c>
      <c r="BL1466" s="8">
        <f t="shared" si="337"/>
        <v>0.8368525984648072</v>
      </c>
      <c r="BM1466" s="8">
        <f t="shared" si="338"/>
        <v>2.6658402221113081E-3</v>
      </c>
      <c r="BN1466" s="7" t="str">
        <f t="shared" si="339"/>
        <v>OK</v>
      </c>
      <c r="BO1466" s="9">
        <f t="shared" si="340"/>
        <v>0.29267334659790645</v>
      </c>
      <c r="BP1466" s="7" t="str">
        <f t="shared" si="341"/>
        <v>OK</v>
      </c>
      <c r="BQ1466" s="11">
        <f t="shared" si="342"/>
        <v>8.2923076923076913</v>
      </c>
      <c r="BR1466" s="10" t="str">
        <f t="shared" si="343"/>
        <v>-</v>
      </c>
      <c r="BS1466" s="9" t="str" cm="1">
        <f t="array" ref="BS1466">IF(BQ1466&lt;$K$45,"-",IF(BC1466&lt;0,_xll.Dce_5575_1121_SigmaCr1(AN1466,AG1466,$B$23,$D$23),"-"))</f>
        <v>-</v>
      </c>
      <c r="BT1466" s="10">
        <f t="shared" si="344"/>
        <v>0</v>
      </c>
      <c r="BU1466" s="7" t="str">
        <f t="shared" si="345"/>
        <v>OK</v>
      </c>
    </row>
    <row r="1467" spans="27:73">
      <c r="AA1467" s="6" t="s">
        <v>282</v>
      </c>
      <c r="AB1467" s="5" t="s">
        <v>283</v>
      </c>
      <c r="AC1467" s="5" t="s">
        <v>285</v>
      </c>
      <c r="AD1467" s="4">
        <v>4.8099999999999996</v>
      </c>
      <c r="AE1467" s="4">
        <v>28</v>
      </c>
      <c r="AF1467" s="5">
        <v>114.3</v>
      </c>
      <c r="AG1467" s="5">
        <v>6.5000000000000009</v>
      </c>
      <c r="AH1467" s="6" t="str">
        <f t="shared" si="331"/>
        <v>114.3 x 6.5</v>
      </c>
      <c r="AI1467" s="11" cm="1">
        <f t="array" ref="AI1467">_xll.DCEPropSectPipe(AF1467, AG1467, "Area")</f>
        <v>2201.3139723703698</v>
      </c>
      <c r="AJ1467" s="151" cm="1">
        <f t="array" ref="AJ1467">_xll.DCEPropSectPipe(AF1467, AG1467, "Ix")</f>
        <v>3209265.3722516391</v>
      </c>
      <c r="AK1467" s="151" cm="1">
        <f t="array" ref="AK1467">_xll.DCEPropSectPipe(AF1467, AG1467, "W")</f>
        <v>56155.124623825708</v>
      </c>
      <c r="AL1467" s="151" cm="1">
        <f t="array" ref="AL1467">_xll.DCEPropSectPipe(AF1467, AG1467, "Sx")</f>
        <v>37813.500833333332</v>
      </c>
      <c r="AM1467" s="11">
        <f>2*Cal!AG1467</f>
        <v>13.000000000000002</v>
      </c>
      <c r="AN1467" s="11">
        <f t="shared" si="332"/>
        <v>53.9</v>
      </c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B1467" s="5" t="s">
        <v>300</v>
      </c>
      <c r="BC1467" s="3">
        <v>251.5609720278193</v>
      </c>
      <c r="BD1467" s="3">
        <v>-4.2575289283382518E-3</v>
      </c>
      <c r="BE1467" s="3">
        <v>9.348321219566655</v>
      </c>
      <c r="BF1467" s="3">
        <v>1.4847882833634909</v>
      </c>
      <c r="BG1467" s="3">
        <v>3.1057313745260889E-4</v>
      </c>
      <c r="BH1467" s="153">
        <f t="shared" si="333"/>
        <v>1.4847883158447792</v>
      </c>
      <c r="BI1467" s="153">
        <f t="shared" si="334"/>
        <v>9.3483221890750414</v>
      </c>
      <c r="BJ1467" s="8">
        <f t="shared" si="335"/>
        <v>0.54417925186690086</v>
      </c>
      <c r="BK1467" s="8">
        <f t="shared" si="336"/>
        <v>0.12590873226629687</v>
      </c>
      <c r="BL1467" s="8">
        <f t="shared" si="337"/>
        <v>0.6700879841331977</v>
      </c>
      <c r="BM1467" s="8">
        <f t="shared" si="338"/>
        <v>6.956395861536098E-2</v>
      </c>
      <c r="BN1467" s="7" t="str">
        <f t="shared" si="339"/>
        <v>OK</v>
      </c>
      <c r="BO1467" s="9">
        <f t="shared" si="340"/>
        <v>0.12590873226629687</v>
      </c>
      <c r="BP1467" s="7" t="str">
        <f t="shared" si="341"/>
        <v>OK</v>
      </c>
      <c r="BQ1467" s="11">
        <f t="shared" si="342"/>
        <v>8.2923076923076913</v>
      </c>
      <c r="BR1467" s="10" t="str">
        <f t="shared" si="343"/>
        <v>-</v>
      </c>
      <c r="BS1467" s="9" t="str" cm="1">
        <f t="array" ref="BS1467">IF(BQ1467&lt;$K$45,"-",IF(BC1467&lt;0,_xll.Dce_5575_1121_SigmaCr1(AN1467,AG1467,$B$23,$D$23),"-"))</f>
        <v>-</v>
      </c>
      <c r="BT1467" s="10">
        <f t="shared" si="344"/>
        <v>0</v>
      </c>
      <c r="BU1467" s="7" t="str">
        <f t="shared" si="345"/>
        <v>OK</v>
      </c>
    </row>
    <row r="1468" spans="27:73">
      <c r="AA1468" s="6" t="s">
        <v>282</v>
      </c>
      <c r="AB1468" s="5" t="s">
        <v>283</v>
      </c>
      <c r="AC1468" s="5" t="s">
        <v>285</v>
      </c>
      <c r="AD1468" s="4">
        <v>5.25</v>
      </c>
      <c r="AE1468" s="4">
        <v>28</v>
      </c>
      <c r="AF1468" s="5">
        <v>114.3</v>
      </c>
      <c r="AG1468" s="5">
        <v>6.5000000000000009</v>
      </c>
      <c r="AH1468" s="6" t="str">
        <f t="shared" si="331"/>
        <v>114.3 x 6.5</v>
      </c>
      <c r="AI1468" s="11" cm="1">
        <f t="array" ref="AI1468">_xll.DCEPropSectPipe(AF1468, AG1468, "Area")</f>
        <v>2201.3139723703698</v>
      </c>
      <c r="AJ1468" s="151" cm="1">
        <f t="array" ref="AJ1468">_xll.DCEPropSectPipe(AF1468, AG1468, "Ix")</f>
        <v>3209265.3722516391</v>
      </c>
      <c r="AK1468" s="151" cm="1">
        <f t="array" ref="AK1468">_xll.DCEPropSectPipe(AF1468, AG1468, "W")</f>
        <v>56155.124623825708</v>
      </c>
      <c r="AL1468" s="151" cm="1">
        <f t="array" ref="AL1468">_xll.DCEPropSectPipe(AF1468, AG1468, "Sx")</f>
        <v>37813.500833333332</v>
      </c>
      <c r="AM1468" s="11">
        <f>2*Cal!AG1468</f>
        <v>13.000000000000002</v>
      </c>
      <c r="AN1468" s="11">
        <f t="shared" si="332"/>
        <v>53.9</v>
      </c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B1468" s="5" t="s">
        <v>300</v>
      </c>
      <c r="BC1468" s="3">
        <v>251.5609720278193</v>
      </c>
      <c r="BD1468" s="3">
        <v>-4.2575289283382518E-3</v>
      </c>
      <c r="BE1468" s="3">
        <v>19.054864912994717</v>
      </c>
      <c r="BF1468" s="3">
        <v>-4.7284086831343082</v>
      </c>
      <c r="BG1468" s="3">
        <v>2.1732420436005938E-3</v>
      </c>
      <c r="BH1468" s="153">
        <f t="shared" si="333"/>
        <v>4.7284091825603358</v>
      </c>
      <c r="BI1468" s="153">
        <f t="shared" si="334"/>
        <v>19.054865388635779</v>
      </c>
      <c r="BJ1468" s="8">
        <f t="shared" si="335"/>
        <v>0.54417925186690086</v>
      </c>
      <c r="BK1468" s="8">
        <f t="shared" si="336"/>
        <v>0.40096490486845066</v>
      </c>
      <c r="BL1468" s="8">
        <f t="shared" si="337"/>
        <v>0.94514415673535157</v>
      </c>
      <c r="BM1468" s="8">
        <f t="shared" si="338"/>
        <v>0.14179355829920182</v>
      </c>
      <c r="BN1468" s="7" t="str">
        <f t="shared" si="339"/>
        <v>OK</v>
      </c>
      <c r="BO1468" s="9">
        <f t="shared" si="340"/>
        <v>0.40096490486845071</v>
      </c>
      <c r="BP1468" s="7" t="str">
        <f t="shared" si="341"/>
        <v>OK</v>
      </c>
      <c r="BQ1468" s="11">
        <f t="shared" si="342"/>
        <v>8.2923076923076913</v>
      </c>
      <c r="BR1468" s="10" t="str">
        <f t="shared" si="343"/>
        <v>-</v>
      </c>
      <c r="BS1468" s="9" t="str" cm="1">
        <f t="array" ref="BS1468">IF(BQ1468&lt;$K$45,"-",IF(BC1468&lt;0,_xll.Dce_5575_1121_SigmaCr1(AN1468,AG1468,$B$23,$D$23),"-"))</f>
        <v>-</v>
      </c>
      <c r="BT1468" s="10">
        <f t="shared" si="344"/>
        <v>0</v>
      </c>
      <c r="BU1468" s="7" t="str">
        <f t="shared" si="345"/>
        <v>OK</v>
      </c>
    </row>
    <row r="1469" spans="27:73">
      <c r="AA1469" s="6" t="s">
        <v>282</v>
      </c>
      <c r="AB1469" s="5" t="s">
        <v>283</v>
      </c>
      <c r="AC1469" s="5" t="s">
        <v>285</v>
      </c>
      <c r="AD1469" s="4">
        <v>5.25</v>
      </c>
      <c r="AE1469" s="4">
        <v>28</v>
      </c>
      <c r="AF1469" s="5">
        <v>114.3</v>
      </c>
      <c r="AG1469" s="5">
        <v>6.5000000000000009</v>
      </c>
      <c r="AH1469" s="6" t="str">
        <f t="shared" si="331"/>
        <v>114.3 x 6.5</v>
      </c>
      <c r="AI1469" s="11" cm="1">
        <f t="array" ref="AI1469">_xll.DCEPropSectPipe(AF1469, AG1469, "Area")</f>
        <v>2201.3139723703698</v>
      </c>
      <c r="AJ1469" s="151" cm="1">
        <f t="array" ref="AJ1469">_xll.DCEPropSectPipe(AF1469, AG1469, "Ix")</f>
        <v>3209265.3722516391</v>
      </c>
      <c r="AK1469" s="151" cm="1">
        <f t="array" ref="AK1469">_xll.DCEPropSectPipe(AF1469, AG1469, "W")</f>
        <v>56155.124623825708</v>
      </c>
      <c r="AL1469" s="151" cm="1">
        <f t="array" ref="AL1469">_xll.DCEPropSectPipe(AF1469, AG1469, "Sx")</f>
        <v>37813.500833333332</v>
      </c>
      <c r="AM1469" s="11">
        <f>2*Cal!AG1469</f>
        <v>13.000000000000002</v>
      </c>
      <c r="AN1469" s="11">
        <f t="shared" si="332"/>
        <v>53.9</v>
      </c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B1469" s="5" t="s">
        <v>300</v>
      </c>
      <c r="BC1469" s="3">
        <v>-718.46115865400736</v>
      </c>
      <c r="BD1469" s="3">
        <v>-4.2575289283420708E-3</v>
      </c>
      <c r="BE1469" s="3">
        <v>-21.598754499846798</v>
      </c>
      <c r="BF1469" s="3">
        <v>-4.7284086831343703</v>
      </c>
      <c r="BG1469" s="3">
        <v>-3.1006194786678061E-3</v>
      </c>
      <c r="BH1469" s="153">
        <f t="shared" si="333"/>
        <v>4.7284096997385561</v>
      </c>
      <c r="BI1469" s="153">
        <f t="shared" si="334"/>
        <v>21.598754919467115</v>
      </c>
      <c r="BJ1469" s="8">
        <f t="shared" si="335"/>
        <v>1.5541824817266494</v>
      </c>
      <c r="BK1469" s="8">
        <f t="shared" si="336"/>
        <v>0.40096494872470506</v>
      </c>
      <c r="BL1469" s="8">
        <f t="shared" si="337"/>
        <v>1.9551474304513545</v>
      </c>
      <c r="BM1469" s="8">
        <f t="shared" si="338"/>
        <v>0.16072348202943115</v>
      </c>
      <c r="BN1469" s="7" t="str">
        <f t="shared" si="339"/>
        <v>O/S</v>
      </c>
      <c r="BO1469" s="9">
        <f t="shared" si="340"/>
        <v>0.40096494872470512</v>
      </c>
      <c r="BP1469" s="7" t="str">
        <f t="shared" si="341"/>
        <v>OK</v>
      </c>
      <c r="BQ1469" s="11">
        <f t="shared" si="342"/>
        <v>8.2923076923076913</v>
      </c>
      <c r="BR1469" s="10" t="str">
        <f t="shared" si="343"/>
        <v>-</v>
      </c>
      <c r="BS1469" s="9" t="str" cm="1">
        <f t="array" ref="BS1469">IF(BQ1469&lt;$K$45,"-",IF(BC1469&lt;0,_xll.Dce_5575_1121_SigmaCr1(AN1469,AG1469,$B$23,$D$23),"-"))</f>
        <v>-</v>
      </c>
      <c r="BT1469" s="10">
        <f t="shared" si="344"/>
        <v>0</v>
      </c>
      <c r="BU1469" s="7" t="str">
        <f t="shared" si="345"/>
        <v>OK</v>
      </c>
    </row>
    <row r="1470" spans="27:73">
      <c r="AA1470" s="6" t="s">
        <v>282</v>
      </c>
      <c r="AB1470" s="5" t="s">
        <v>283</v>
      </c>
      <c r="AC1470" s="5" t="s">
        <v>285</v>
      </c>
      <c r="AD1470" s="4">
        <v>5.69</v>
      </c>
      <c r="AE1470" s="4">
        <v>28</v>
      </c>
      <c r="AF1470" s="5">
        <v>114.3</v>
      </c>
      <c r="AG1470" s="5">
        <v>6.5000000000000009</v>
      </c>
      <c r="AH1470" s="6" t="str">
        <f t="shared" si="331"/>
        <v>114.3 x 6.5</v>
      </c>
      <c r="AI1470" s="11" cm="1">
        <f t="array" ref="AI1470">_xll.DCEPropSectPipe(AF1470, AG1470, "Area")</f>
        <v>2201.3139723703698</v>
      </c>
      <c r="AJ1470" s="151" cm="1">
        <f t="array" ref="AJ1470">_xll.DCEPropSectPipe(AF1470, AG1470, "Ix")</f>
        <v>3209265.3722516391</v>
      </c>
      <c r="AK1470" s="151" cm="1">
        <f t="array" ref="AK1470">_xll.DCEPropSectPipe(AF1470, AG1470, "W")</f>
        <v>56155.124623825708</v>
      </c>
      <c r="AL1470" s="151" cm="1">
        <f t="array" ref="AL1470">_xll.DCEPropSectPipe(AF1470, AG1470, "Sx")</f>
        <v>37813.500833333332</v>
      </c>
      <c r="AM1470" s="11">
        <f>2*Cal!AG1470</f>
        <v>13.000000000000002</v>
      </c>
      <c r="AN1470" s="11">
        <f t="shared" si="332"/>
        <v>53.9</v>
      </c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B1470" s="5" t="s">
        <v>300</v>
      </c>
      <c r="BC1470" s="3">
        <v>-718.46115865400736</v>
      </c>
      <c r="BD1470" s="3">
        <v>-4.2575289283420708E-3</v>
      </c>
      <c r="BE1470" s="3">
        <v>-11.89221080641874</v>
      </c>
      <c r="BF1470" s="3">
        <v>2.5977399776112162</v>
      </c>
      <c r="BG1470" s="3">
        <v>-1.2379505725181501E-3</v>
      </c>
      <c r="BH1470" s="153">
        <f t="shared" si="333"/>
        <v>2.5977402725832972</v>
      </c>
      <c r="BI1470" s="153">
        <f t="shared" si="334"/>
        <v>11.892211568537419</v>
      </c>
      <c r="BJ1470" s="8">
        <f t="shared" si="335"/>
        <v>1.5541824817266494</v>
      </c>
      <c r="BK1470" s="8">
        <f t="shared" si="336"/>
        <v>0.22028607107672063</v>
      </c>
      <c r="BL1470" s="8">
        <f t="shared" si="337"/>
        <v>1.7744685528033701</v>
      </c>
      <c r="BM1470" s="8">
        <f t="shared" si="338"/>
        <v>8.8493881219203818E-2</v>
      </c>
      <c r="BN1470" s="7" t="str">
        <f t="shared" si="339"/>
        <v>O/S</v>
      </c>
      <c r="BO1470" s="9">
        <f t="shared" si="340"/>
        <v>0.22028607107672069</v>
      </c>
      <c r="BP1470" s="7" t="str">
        <f t="shared" si="341"/>
        <v>OK</v>
      </c>
      <c r="BQ1470" s="11">
        <f t="shared" si="342"/>
        <v>8.2923076923076913</v>
      </c>
      <c r="BR1470" s="10" t="str">
        <f t="shared" si="343"/>
        <v>-</v>
      </c>
      <c r="BS1470" s="9" t="str" cm="1">
        <f t="array" ref="BS1470">IF(BQ1470&lt;$K$45,"-",IF(BC1470&lt;0,_xll.Dce_5575_1121_SigmaCr1(AN1470,AG1470,$B$23,$D$23),"-"))</f>
        <v>-</v>
      </c>
      <c r="BT1470" s="10">
        <f t="shared" si="344"/>
        <v>0</v>
      </c>
      <c r="BU1470" s="7" t="str">
        <f t="shared" si="345"/>
        <v>OK</v>
      </c>
    </row>
    <row r="1471" spans="27:73">
      <c r="AA1471" s="6" t="s">
        <v>282</v>
      </c>
      <c r="AB1471" s="5" t="s">
        <v>283</v>
      </c>
      <c r="AC1471" s="5" t="s">
        <v>285</v>
      </c>
      <c r="AD1471" s="4">
        <v>6.12</v>
      </c>
      <c r="AE1471" s="4">
        <v>28</v>
      </c>
      <c r="AF1471" s="5">
        <v>114.3</v>
      </c>
      <c r="AG1471" s="5">
        <v>6.5000000000000009</v>
      </c>
      <c r="AH1471" s="6" t="str">
        <f t="shared" si="331"/>
        <v>114.3 x 6.5</v>
      </c>
      <c r="AI1471" s="11" cm="1">
        <f t="array" ref="AI1471">_xll.DCEPropSectPipe(AF1471, AG1471, "Area")</f>
        <v>2201.3139723703698</v>
      </c>
      <c r="AJ1471" s="151" cm="1">
        <f t="array" ref="AJ1471">_xll.DCEPropSectPipe(AF1471, AG1471, "Ix")</f>
        <v>3209265.3722516391</v>
      </c>
      <c r="AK1471" s="151" cm="1">
        <f t="array" ref="AK1471">_xll.DCEPropSectPipe(AF1471, AG1471, "W")</f>
        <v>56155.124623825708</v>
      </c>
      <c r="AL1471" s="151" cm="1">
        <f t="array" ref="AL1471">_xll.DCEPropSectPipe(AF1471, AG1471, "Sx")</f>
        <v>37813.500833333332</v>
      </c>
      <c r="AM1471" s="11">
        <f>2*Cal!AG1471</f>
        <v>13.000000000000002</v>
      </c>
      <c r="AN1471" s="11">
        <f t="shared" si="332"/>
        <v>53.9</v>
      </c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B1471" s="5" t="s">
        <v>300</v>
      </c>
      <c r="BC1471" s="3">
        <v>-718.46115865400736</v>
      </c>
      <c r="BD1471" s="3">
        <v>-4.2575289283420708E-3</v>
      </c>
      <c r="BE1471" s="3">
        <v>-2.1856671129906822</v>
      </c>
      <c r="BF1471" s="3">
        <v>5.6772757724820266</v>
      </c>
      <c r="BG1471" s="3">
        <v>6.2471833363150569E-4</v>
      </c>
      <c r="BH1471" s="153">
        <f t="shared" si="333"/>
        <v>5.6772758068535287</v>
      </c>
      <c r="BI1471" s="153">
        <f t="shared" si="334"/>
        <v>2.1856712596732377</v>
      </c>
      <c r="BJ1471" s="8">
        <f t="shared" si="335"/>
        <v>1.5541824817266494</v>
      </c>
      <c r="BK1471" s="8">
        <f t="shared" si="336"/>
        <v>0.48142795302126629</v>
      </c>
      <c r="BL1471" s="8">
        <f t="shared" si="337"/>
        <v>2.0356104347479156</v>
      </c>
      <c r="BM1471" s="8">
        <f t="shared" si="338"/>
        <v>1.6264303045992558E-2</v>
      </c>
      <c r="BN1471" s="7" t="str">
        <f t="shared" si="339"/>
        <v>O/S</v>
      </c>
      <c r="BO1471" s="9">
        <f t="shared" si="340"/>
        <v>0.4814279530212664</v>
      </c>
      <c r="BP1471" s="7" t="str">
        <f t="shared" si="341"/>
        <v>OK</v>
      </c>
      <c r="BQ1471" s="11">
        <f t="shared" si="342"/>
        <v>8.2923076923076913</v>
      </c>
      <c r="BR1471" s="10" t="str">
        <f t="shared" si="343"/>
        <v>-</v>
      </c>
      <c r="BS1471" s="9" t="str" cm="1">
        <f t="array" ref="BS1471">IF(BQ1471&lt;$K$45,"-",IF(BC1471&lt;0,_xll.Dce_5575_1121_SigmaCr1(AN1471,AG1471,$B$23,$D$23),"-"))</f>
        <v>-</v>
      </c>
      <c r="BT1471" s="10">
        <f t="shared" si="344"/>
        <v>0</v>
      </c>
      <c r="BU1471" s="7" t="str">
        <f t="shared" si="345"/>
        <v>OK</v>
      </c>
    </row>
    <row r="1472" spans="27:73">
      <c r="AA1472" s="6" t="s">
        <v>282</v>
      </c>
      <c r="AB1472" s="5" t="s">
        <v>283</v>
      </c>
      <c r="AC1472" s="5" t="s">
        <v>285</v>
      </c>
      <c r="AD1472" s="4">
        <v>6.56</v>
      </c>
      <c r="AE1472" s="4">
        <v>28</v>
      </c>
      <c r="AF1472" s="5">
        <v>114.3</v>
      </c>
      <c r="AG1472" s="5">
        <v>6.5000000000000009</v>
      </c>
      <c r="AH1472" s="6" t="str">
        <f t="shared" si="331"/>
        <v>114.3 x 6.5</v>
      </c>
      <c r="AI1472" s="11" cm="1">
        <f t="array" ref="AI1472">_xll.DCEPropSectPipe(AF1472, AG1472, "Area")</f>
        <v>2201.3139723703698</v>
      </c>
      <c r="AJ1472" s="151" cm="1">
        <f t="array" ref="AJ1472">_xll.DCEPropSectPipe(AF1472, AG1472, "Ix")</f>
        <v>3209265.3722516391</v>
      </c>
      <c r="AK1472" s="151" cm="1">
        <f t="array" ref="AK1472">_xll.DCEPropSectPipe(AF1472, AG1472, "W")</f>
        <v>56155.124623825708</v>
      </c>
      <c r="AL1472" s="151" cm="1">
        <f t="array" ref="AL1472">_xll.DCEPropSectPipe(AF1472, AG1472, "Sx")</f>
        <v>37813.500833333332</v>
      </c>
      <c r="AM1472" s="11">
        <f>2*Cal!AG1472</f>
        <v>13.000000000000002</v>
      </c>
      <c r="AN1472" s="11">
        <f t="shared" si="332"/>
        <v>53.9</v>
      </c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B1472" s="5" t="s">
        <v>300</v>
      </c>
      <c r="BC1472" s="3">
        <v>-718.46115865400736</v>
      </c>
      <c r="BD1472" s="3">
        <v>-4.2575289283420708E-3</v>
      </c>
      <c r="BE1472" s="3">
        <v>7.5208765804373767</v>
      </c>
      <c r="BF1472" s="3">
        <v>4.5101987014780622</v>
      </c>
      <c r="BG1472" s="3">
        <v>2.4873872397811617E-3</v>
      </c>
      <c r="BH1472" s="153">
        <f t="shared" si="333"/>
        <v>4.5101993873785311</v>
      </c>
      <c r="BI1472" s="153">
        <f t="shared" si="334"/>
        <v>7.5208777855197191</v>
      </c>
      <c r="BJ1472" s="8">
        <f t="shared" si="335"/>
        <v>1.5541824817266494</v>
      </c>
      <c r="BK1472" s="8">
        <f t="shared" si="336"/>
        <v>0.38246090777591057</v>
      </c>
      <c r="BL1472" s="8">
        <f t="shared" si="337"/>
        <v>1.9366433895025601</v>
      </c>
      <c r="BM1472" s="8">
        <f t="shared" si="338"/>
        <v>5.5965340137131843E-2</v>
      </c>
      <c r="BN1472" s="7" t="str">
        <f t="shared" si="339"/>
        <v>O/S</v>
      </c>
      <c r="BO1472" s="9">
        <f t="shared" si="340"/>
        <v>0.38246090777591063</v>
      </c>
      <c r="BP1472" s="7" t="str">
        <f t="shared" si="341"/>
        <v>OK</v>
      </c>
      <c r="BQ1472" s="11">
        <f t="shared" si="342"/>
        <v>8.2923076923076913</v>
      </c>
      <c r="BR1472" s="10" t="str">
        <f t="shared" si="343"/>
        <v>-</v>
      </c>
      <c r="BS1472" s="9" t="str" cm="1">
        <f t="array" ref="BS1472">IF(BQ1472&lt;$K$45,"-",IF(BC1472&lt;0,_xll.Dce_5575_1121_SigmaCr1(AN1472,AG1472,$B$23,$D$23),"-"))</f>
        <v>-</v>
      </c>
      <c r="BT1472" s="10">
        <f t="shared" si="344"/>
        <v>0</v>
      </c>
      <c r="BU1472" s="7" t="str">
        <f t="shared" si="345"/>
        <v>OK</v>
      </c>
    </row>
    <row r="1473" spans="27:73">
      <c r="AA1473" s="6" t="s">
        <v>282</v>
      </c>
      <c r="AB1473" s="5" t="s">
        <v>283</v>
      </c>
      <c r="AC1473" s="5" t="s">
        <v>285</v>
      </c>
      <c r="AD1473" s="4">
        <v>7</v>
      </c>
      <c r="AE1473" s="4">
        <v>28</v>
      </c>
      <c r="AF1473" s="5">
        <v>114.3</v>
      </c>
      <c r="AG1473" s="5">
        <v>6.5000000000000009</v>
      </c>
      <c r="AH1473" s="6" t="str">
        <f t="shared" si="331"/>
        <v>114.3 x 6.5</v>
      </c>
      <c r="AI1473" s="11" cm="1">
        <f t="array" ref="AI1473">_xll.DCEPropSectPipe(AF1473, AG1473, "Area")</f>
        <v>2201.3139723703698</v>
      </c>
      <c r="AJ1473" s="151" cm="1">
        <f t="array" ref="AJ1473">_xll.DCEPropSectPipe(AF1473, AG1473, "Ix")</f>
        <v>3209265.3722516391</v>
      </c>
      <c r="AK1473" s="151" cm="1">
        <f t="array" ref="AK1473">_xll.DCEPropSectPipe(AF1473, AG1473, "W")</f>
        <v>56155.124623825708</v>
      </c>
      <c r="AL1473" s="151" cm="1">
        <f t="array" ref="AL1473">_xll.DCEPropSectPipe(AF1473, AG1473, "Sx")</f>
        <v>37813.500833333332</v>
      </c>
      <c r="AM1473" s="11">
        <f>2*Cal!AG1473</f>
        <v>13.000000000000002</v>
      </c>
      <c r="AN1473" s="11">
        <f t="shared" si="332"/>
        <v>53.9</v>
      </c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B1473" s="5" t="s">
        <v>300</v>
      </c>
      <c r="BC1473" s="3">
        <v>-718.46115865400736</v>
      </c>
      <c r="BD1473" s="3">
        <v>-4.2575289283420708E-3</v>
      </c>
      <c r="BE1473" s="3">
        <v>17.227420273865434</v>
      </c>
      <c r="BF1473" s="3">
        <v>-0.90349123540067766</v>
      </c>
      <c r="BG1473" s="3">
        <v>4.3500561459308175E-3</v>
      </c>
      <c r="BH1473" s="153">
        <f t="shared" si="333"/>
        <v>0.90350170748832315</v>
      </c>
      <c r="BI1473" s="153">
        <f t="shared" si="334"/>
        <v>17.22742079996139</v>
      </c>
      <c r="BJ1473" s="8">
        <f t="shared" si="335"/>
        <v>1.5541824817266494</v>
      </c>
      <c r="BK1473" s="8">
        <f t="shared" si="336"/>
        <v>7.6616143443697299E-2</v>
      </c>
      <c r="BL1473" s="8">
        <f t="shared" si="337"/>
        <v>1.6307986251703468</v>
      </c>
      <c r="BM1473" s="8">
        <f t="shared" si="338"/>
        <v>0.12819493844344043</v>
      </c>
      <c r="BN1473" s="7" t="str">
        <f t="shared" si="339"/>
        <v>O/S</v>
      </c>
      <c r="BO1473" s="9">
        <f t="shared" si="340"/>
        <v>7.6616143443697313E-2</v>
      </c>
      <c r="BP1473" s="7" t="str">
        <f t="shared" si="341"/>
        <v>OK</v>
      </c>
      <c r="BQ1473" s="11">
        <f t="shared" si="342"/>
        <v>8.2923076923076913</v>
      </c>
      <c r="BR1473" s="10" t="str">
        <f t="shared" si="343"/>
        <v>-</v>
      </c>
      <c r="BS1473" s="9" t="str" cm="1">
        <f t="array" ref="BS1473">IF(BQ1473&lt;$K$45,"-",IF(BC1473&lt;0,_xll.Dce_5575_1121_SigmaCr1(AN1473,AG1473,$B$23,$D$23),"-"))</f>
        <v>-</v>
      </c>
      <c r="BT1473" s="10">
        <f t="shared" si="344"/>
        <v>0</v>
      </c>
      <c r="BU1473" s="7" t="str">
        <f t="shared" si="345"/>
        <v>OK</v>
      </c>
    </row>
    <row r="1474" spans="27:73">
      <c r="AA1474" s="6" t="s">
        <v>282</v>
      </c>
      <c r="AB1474" s="5" t="s">
        <v>283</v>
      </c>
      <c r="AC1474" s="5" t="s">
        <v>285</v>
      </c>
      <c r="AD1474" s="4">
        <v>7</v>
      </c>
      <c r="AE1474" s="4">
        <v>28</v>
      </c>
      <c r="AF1474" s="5">
        <v>114.3</v>
      </c>
      <c r="AG1474" s="5">
        <v>6.5000000000000009</v>
      </c>
      <c r="AH1474" s="6" t="str">
        <f t="shared" si="331"/>
        <v>114.3 x 6.5</v>
      </c>
      <c r="AI1474" s="11" cm="1">
        <f t="array" ref="AI1474">_xll.DCEPropSectPipe(AF1474, AG1474, "Area")</f>
        <v>2201.3139723703698</v>
      </c>
      <c r="AJ1474" s="151" cm="1">
        <f t="array" ref="AJ1474">_xll.DCEPropSectPipe(AF1474, AG1474, "Ix")</f>
        <v>3209265.3722516391</v>
      </c>
      <c r="AK1474" s="151" cm="1">
        <f t="array" ref="AK1474">_xll.DCEPropSectPipe(AF1474, AG1474, "W")</f>
        <v>56155.124623825708</v>
      </c>
      <c r="AL1474" s="151" cm="1">
        <f t="array" ref="AL1474">_xll.DCEPropSectPipe(AF1474, AG1474, "Sx")</f>
        <v>37813.500833333332</v>
      </c>
      <c r="AM1474" s="11">
        <f>2*Cal!AG1474</f>
        <v>13.000000000000002</v>
      </c>
      <c r="AN1474" s="11">
        <f t="shared" si="332"/>
        <v>53.9</v>
      </c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B1474" s="5" t="s">
        <v>300</v>
      </c>
      <c r="BC1474" s="3">
        <v>-718.46115865400736</v>
      </c>
      <c r="BD1474" s="3">
        <v>-4.2575289283401608E-3</v>
      </c>
      <c r="BE1474" s="3">
        <v>-19.017943643876617</v>
      </c>
      <c r="BF1474" s="3">
        <v>-0.90349123540068843</v>
      </c>
      <c r="BG1474" s="3">
        <v>-5.2227342420500698E-3</v>
      </c>
      <c r="BH1474" s="153">
        <f t="shared" si="333"/>
        <v>0.90350633058038132</v>
      </c>
      <c r="BI1474" s="153">
        <f t="shared" si="334"/>
        <v>19.017944120441083</v>
      </c>
      <c r="BJ1474" s="8">
        <f t="shared" si="335"/>
        <v>1.5541824817266494</v>
      </c>
      <c r="BK1474" s="8">
        <f t="shared" si="336"/>
        <v>7.6616535477803435E-2</v>
      </c>
      <c r="BL1474" s="8">
        <f t="shared" si="337"/>
        <v>1.6307990172044529</v>
      </c>
      <c r="BM1474" s="8">
        <f t="shared" si="338"/>
        <v>0.14151881492592314</v>
      </c>
      <c r="BN1474" s="7" t="str">
        <f t="shared" si="339"/>
        <v>O/S</v>
      </c>
      <c r="BO1474" s="9">
        <f t="shared" si="340"/>
        <v>7.6616535477803449E-2</v>
      </c>
      <c r="BP1474" s="7" t="str">
        <f t="shared" si="341"/>
        <v>OK</v>
      </c>
      <c r="BQ1474" s="11">
        <f t="shared" si="342"/>
        <v>8.2923076923076913</v>
      </c>
      <c r="BR1474" s="10" t="str">
        <f t="shared" si="343"/>
        <v>-</v>
      </c>
      <c r="BS1474" s="9" t="str" cm="1">
        <f t="array" ref="BS1474">IF(BQ1474&lt;$K$45,"-",IF(BC1474&lt;0,_xll.Dce_5575_1121_SigmaCr1(AN1474,AG1474,$B$23,$D$23),"-"))</f>
        <v>-</v>
      </c>
      <c r="BT1474" s="10">
        <f t="shared" si="344"/>
        <v>0</v>
      </c>
      <c r="BU1474" s="7" t="str">
        <f t="shared" si="345"/>
        <v>OK</v>
      </c>
    </row>
    <row r="1475" spans="27:73">
      <c r="AA1475" s="6" t="s">
        <v>282</v>
      </c>
      <c r="AB1475" s="5" t="s">
        <v>283</v>
      </c>
      <c r="AC1475" s="5" t="s">
        <v>285</v>
      </c>
      <c r="AD1475" s="4">
        <v>7.44</v>
      </c>
      <c r="AE1475" s="4">
        <v>28</v>
      </c>
      <c r="AF1475" s="5">
        <v>114.3</v>
      </c>
      <c r="AG1475" s="5">
        <v>6.5000000000000009</v>
      </c>
      <c r="AH1475" s="6" t="str">
        <f t="shared" si="331"/>
        <v>114.3 x 6.5</v>
      </c>
      <c r="AI1475" s="11" cm="1">
        <f t="array" ref="AI1475">_xll.DCEPropSectPipe(AF1475, AG1475, "Area")</f>
        <v>2201.3139723703698</v>
      </c>
      <c r="AJ1475" s="151" cm="1">
        <f t="array" ref="AJ1475">_xll.DCEPropSectPipe(AF1475, AG1475, "Ix")</f>
        <v>3209265.3722516391</v>
      </c>
      <c r="AK1475" s="151" cm="1">
        <f t="array" ref="AK1475">_xll.DCEPropSectPipe(AF1475, AG1475, "W")</f>
        <v>56155.124623825708</v>
      </c>
      <c r="AL1475" s="151" cm="1">
        <f t="array" ref="AL1475">_xll.DCEPropSectPipe(AF1475, AG1475, "Sx")</f>
        <v>37813.500833333332</v>
      </c>
      <c r="AM1475" s="11">
        <f>2*Cal!AG1475</f>
        <v>13.000000000000002</v>
      </c>
      <c r="AN1475" s="11">
        <f t="shared" si="332"/>
        <v>53.9</v>
      </c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B1475" s="5" t="s">
        <v>300</v>
      </c>
      <c r="BC1475" s="3">
        <v>-718.46115865400736</v>
      </c>
      <c r="BD1475" s="3">
        <v>-4.2575289283401608E-3</v>
      </c>
      <c r="BE1475" s="3">
        <v>-9.3113999504485587</v>
      </c>
      <c r="BF1475" s="3">
        <v>5.293552675857943</v>
      </c>
      <c r="BG1475" s="3">
        <v>-3.3600653359012488E-3</v>
      </c>
      <c r="BH1475" s="153">
        <f t="shared" si="333"/>
        <v>5.2935537422531045</v>
      </c>
      <c r="BI1475" s="153">
        <f t="shared" si="334"/>
        <v>9.3114009238012088</v>
      </c>
      <c r="BJ1475" s="8">
        <f t="shared" si="335"/>
        <v>1.5541824817266494</v>
      </c>
      <c r="BK1475" s="8">
        <f t="shared" si="336"/>
        <v>0.44888866228138935</v>
      </c>
      <c r="BL1475" s="8">
        <f t="shared" si="337"/>
        <v>2.0030711440080387</v>
      </c>
      <c r="BM1475" s="8">
        <f t="shared" si="338"/>
        <v>6.9289215263817427E-2</v>
      </c>
      <c r="BN1475" s="7" t="str">
        <f t="shared" si="339"/>
        <v>O/S</v>
      </c>
      <c r="BO1475" s="9">
        <f t="shared" si="340"/>
        <v>0.44888866228138941</v>
      </c>
      <c r="BP1475" s="7" t="str">
        <f t="shared" si="341"/>
        <v>OK</v>
      </c>
      <c r="BQ1475" s="11">
        <f t="shared" si="342"/>
        <v>8.2923076923076913</v>
      </c>
      <c r="BR1475" s="10" t="str">
        <f t="shared" si="343"/>
        <v>-</v>
      </c>
      <c r="BS1475" s="9" t="str" cm="1">
        <f t="array" ref="BS1475">IF(BQ1475&lt;$K$45,"-",IF(BC1475&lt;0,_xll.Dce_5575_1121_SigmaCr1(AN1475,AG1475,$B$23,$D$23),"-"))</f>
        <v>-</v>
      </c>
      <c r="BT1475" s="10">
        <f t="shared" si="344"/>
        <v>0</v>
      </c>
      <c r="BU1475" s="7" t="str">
        <f t="shared" si="345"/>
        <v>OK</v>
      </c>
    </row>
    <row r="1476" spans="27:73">
      <c r="AA1476" s="6" t="s">
        <v>282</v>
      </c>
      <c r="AB1476" s="5" t="s">
        <v>283</v>
      </c>
      <c r="AC1476" s="5" t="s">
        <v>285</v>
      </c>
      <c r="AD1476" s="4">
        <v>7.88</v>
      </c>
      <c r="AE1476" s="4">
        <v>28</v>
      </c>
      <c r="AF1476" s="5">
        <v>114.3</v>
      </c>
      <c r="AG1476" s="5">
        <v>6.5000000000000009</v>
      </c>
      <c r="AH1476" s="6" t="str">
        <f t="shared" si="331"/>
        <v>114.3 x 6.5</v>
      </c>
      <c r="AI1476" s="11" cm="1">
        <f t="array" ref="AI1476">_xll.DCEPropSectPipe(AF1476, AG1476, "Area")</f>
        <v>2201.3139723703698</v>
      </c>
      <c r="AJ1476" s="151" cm="1">
        <f t="array" ref="AJ1476">_xll.DCEPropSectPipe(AF1476, AG1476, "Ix")</f>
        <v>3209265.3722516391</v>
      </c>
      <c r="AK1476" s="151" cm="1">
        <f t="array" ref="AK1476">_xll.DCEPropSectPipe(AF1476, AG1476, "W")</f>
        <v>56155.124623825708</v>
      </c>
      <c r="AL1476" s="151" cm="1">
        <f t="array" ref="AL1476">_xll.DCEPropSectPipe(AF1476, AG1476, "Sx")</f>
        <v>37813.500833333332</v>
      </c>
      <c r="AM1476" s="11">
        <f>2*Cal!AG1476</f>
        <v>13.000000000000002</v>
      </c>
      <c r="AN1476" s="11">
        <f t="shared" si="332"/>
        <v>53.9</v>
      </c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B1476" s="5" t="s">
        <v>300</v>
      </c>
      <c r="BC1476" s="3">
        <v>-718.46115865400736</v>
      </c>
      <c r="BD1476" s="3">
        <v>-4.2575289283401608E-3</v>
      </c>
      <c r="BE1476" s="3">
        <v>0.39514374297949983</v>
      </c>
      <c r="BF1476" s="3">
        <v>7.2439837212417979</v>
      </c>
      <c r="BG1476" s="3">
        <v>-1.4973964297524285E-3</v>
      </c>
      <c r="BH1476" s="153">
        <f t="shared" si="333"/>
        <v>7.2439838760044353</v>
      </c>
      <c r="BI1476" s="153">
        <f t="shared" si="334"/>
        <v>0.39516667897031077</v>
      </c>
      <c r="BJ1476" s="8">
        <f t="shared" si="335"/>
        <v>1.5541824817266494</v>
      </c>
      <c r="BK1476" s="8">
        <f t="shared" si="336"/>
        <v>0.61428340771006129</v>
      </c>
      <c r="BL1476" s="8">
        <f t="shared" si="337"/>
        <v>2.1684658894367108</v>
      </c>
      <c r="BM1476" s="8">
        <f t="shared" si="338"/>
        <v>2.9405660123894639E-3</v>
      </c>
      <c r="BN1476" s="7" t="str">
        <f t="shared" si="339"/>
        <v>O/S</v>
      </c>
      <c r="BO1476" s="9">
        <f t="shared" si="340"/>
        <v>0.6142834077100614</v>
      </c>
      <c r="BP1476" s="7" t="str">
        <f t="shared" si="341"/>
        <v>OK</v>
      </c>
      <c r="BQ1476" s="11">
        <f t="shared" si="342"/>
        <v>8.2923076923076913</v>
      </c>
      <c r="BR1476" s="10" t="str">
        <f t="shared" si="343"/>
        <v>-</v>
      </c>
      <c r="BS1476" s="9" t="str" cm="1">
        <f t="array" ref="BS1476">IF(BQ1476&lt;$K$45,"-",IF(BC1476&lt;0,_xll.Dce_5575_1121_SigmaCr1(AN1476,AG1476,$B$23,$D$23),"-"))</f>
        <v>-</v>
      </c>
      <c r="BT1476" s="10">
        <f t="shared" si="344"/>
        <v>0</v>
      </c>
      <c r="BU1476" s="7" t="str">
        <f t="shared" si="345"/>
        <v>OK</v>
      </c>
    </row>
    <row r="1477" spans="27:73">
      <c r="AA1477" s="6" t="s">
        <v>282</v>
      </c>
      <c r="AB1477" s="5" t="s">
        <v>283</v>
      </c>
      <c r="AC1477" s="5" t="s">
        <v>285</v>
      </c>
      <c r="AD1477" s="4">
        <v>8.31</v>
      </c>
      <c r="AE1477" s="4">
        <v>28</v>
      </c>
      <c r="AF1477" s="5">
        <v>114.3</v>
      </c>
      <c r="AG1477" s="5">
        <v>6.5000000000000009</v>
      </c>
      <c r="AH1477" s="6" t="str">
        <f t="shared" si="331"/>
        <v>114.3 x 6.5</v>
      </c>
      <c r="AI1477" s="11" cm="1">
        <f t="array" ref="AI1477">_xll.DCEPropSectPipe(AF1477, AG1477, "Area")</f>
        <v>2201.3139723703698</v>
      </c>
      <c r="AJ1477" s="151" cm="1">
        <f t="array" ref="AJ1477">_xll.DCEPropSectPipe(AF1477, AG1477, "Ix")</f>
        <v>3209265.3722516391</v>
      </c>
      <c r="AK1477" s="151" cm="1">
        <f t="array" ref="AK1477">_xll.DCEPropSectPipe(AF1477, AG1477, "W")</f>
        <v>56155.124623825708</v>
      </c>
      <c r="AL1477" s="151" cm="1">
        <f t="array" ref="AL1477">_xll.DCEPropSectPipe(AF1477, AG1477, "Sx")</f>
        <v>37813.500833333332</v>
      </c>
      <c r="AM1477" s="11">
        <f>2*Cal!AG1477</f>
        <v>13.000000000000002</v>
      </c>
      <c r="AN1477" s="11">
        <f t="shared" si="332"/>
        <v>53.9</v>
      </c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B1477" s="5" t="s">
        <v>300</v>
      </c>
      <c r="BC1477" s="3">
        <v>-718.46115865400736</v>
      </c>
      <c r="BD1477" s="3">
        <v>-4.2575289283401608E-3</v>
      </c>
      <c r="BE1477" s="3">
        <v>10.101687436407559</v>
      </c>
      <c r="BF1477" s="3">
        <v>4.9478019007508802</v>
      </c>
      <c r="BG1477" s="3">
        <v>3.6527247639639177E-4</v>
      </c>
      <c r="BH1477" s="153">
        <f t="shared" si="333"/>
        <v>4.947801914234037</v>
      </c>
      <c r="BI1477" s="153">
        <f t="shared" si="334"/>
        <v>10.101688333611708</v>
      </c>
      <c r="BJ1477" s="8">
        <f t="shared" si="335"/>
        <v>1.5541824817266494</v>
      </c>
      <c r="BK1477" s="8">
        <f t="shared" si="336"/>
        <v>0.41956921392631047</v>
      </c>
      <c r="BL1477" s="8">
        <f t="shared" si="337"/>
        <v>1.9737516956529599</v>
      </c>
      <c r="BM1477" s="8">
        <f t="shared" si="338"/>
        <v>7.5170005373356621E-2</v>
      </c>
      <c r="BN1477" s="7" t="str">
        <f t="shared" si="339"/>
        <v>O/S</v>
      </c>
      <c r="BO1477" s="9">
        <f t="shared" si="340"/>
        <v>0.41956921392631052</v>
      </c>
      <c r="BP1477" s="7" t="str">
        <f t="shared" si="341"/>
        <v>OK</v>
      </c>
      <c r="BQ1477" s="11">
        <f t="shared" si="342"/>
        <v>8.2923076923076913</v>
      </c>
      <c r="BR1477" s="10" t="str">
        <f t="shared" si="343"/>
        <v>-</v>
      </c>
      <c r="BS1477" s="9" t="str" cm="1">
        <f t="array" ref="BS1477">IF(BQ1477&lt;$K$45,"-",IF(BC1477&lt;0,_xll.Dce_5575_1121_SigmaCr1(AN1477,AG1477,$B$23,$D$23),"-"))</f>
        <v>-</v>
      </c>
      <c r="BT1477" s="10">
        <f t="shared" si="344"/>
        <v>0</v>
      </c>
      <c r="BU1477" s="7" t="str">
        <f t="shared" si="345"/>
        <v>OK</v>
      </c>
    </row>
    <row r="1478" spans="27:73">
      <c r="AA1478" s="6" t="s">
        <v>282</v>
      </c>
      <c r="AB1478" s="5" t="s">
        <v>283</v>
      </c>
      <c r="AC1478" s="5" t="s">
        <v>285</v>
      </c>
      <c r="AD1478" s="4">
        <v>8.75</v>
      </c>
      <c r="AE1478" s="4">
        <v>28</v>
      </c>
      <c r="AF1478" s="5">
        <v>114.3</v>
      </c>
      <c r="AG1478" s="5">
        <v>6.5000000000000009</v>
      </c>
      <c r="AH1478" s="6" t="str">
        <f t="shared" si="331"/>
        <v>114.3 x 6.5</v>
      </c>
      <c r="AI1478" s="11" cm="1">
        <f t="array" ref="AI1478">_xll.DCEPropSectPipe(AF1478, AG1478, "Area")</f>
        <v>2201.3139723703698</v>
      </c>
      <c r="AJ1478" s="151" cm="1">
        <f t="array" ref="AJ1478">_xll.DCEPropSectPipe(AF1478, AG1478, "Ix")</f>
        <v>3209265.3722516391</v>
      </c>
      <c r="AK1478" s="151" cm="1">
        <f t="array" ref="AK1478">_xll.DCEPropSectPipe(AF1478, AG1478, "W")</f>
        <v>56155.124623825708</v>
      </c>
      <c r="AL1478" s="151" cm="1">
        <f t="array" ref="AL1478">_xll.DCEPropSectPipe(AF1478, AG1478, "Sx")</f>
        <v>37813.500833333332</v>
      </c>
      <c r="AM1478" s="11">
        <f>2*Cal!AG1478</f>
        <v>13.000000000000002</v>
      </c>
      <c r="AN1478" s="11">
        <f t="shared" si="332"/>
        <v>53.9</v>
      </c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B1478" s="5" t="s">
        <v>300</v>
      </c>
      <c r="BC1478" s="3">
        <v>-718.46115865400736</v>
      </c>
      <c r="BD1478" s="3">
        <v>-4.2575289283401608E-3</v>
      </c>
      <c r="BE1478" s="3">
        <v>19.808231129835619</v>
      </c>
      <c r="BF1478" s="3">
        <v>-1.5949927856148145</v>
      </c>
      <c r="BG1478" s="3">
        <v>2.2279413825452119E-3</v>
      </c>
      <c r="BH1478" s="153">
        <f t="shared" si="333"/>
        <v>1.5949943416470509</v>
      </c>
      <c r="BI1478" s="153">
        <f t="shared" si="334"/>
        <v>19.808231587386629</v>
      </c>
      <c r="BJ1478" s="8">
        <f t="shared" si="335"/>
        <v>1.5541824817266494</v>
      </c>
      <c r="BK1478" s="8">
        <f t="shared" si="336"/>
        <v>0.13525410550825698</v>
      </c>
      <c r="BL1478" s="8">
        <f t="shared" si="337"/>
        <v>1.6894365872349064</v>
      </c>
      <c r="BM1478" s="8">
        <f t="shared" si="338"/>
        <v>0.14739960546062311</v>
      </c>
      <c r="BN1478" s="7" t="str">
        <f t="shared" si="339"/>
        <v>O/S</v>
      </c>
      <c r="BO1478" s="9">
        <f t="shared" si="340"/>
        <v>0.13525410550825701</v>
      </c>
      <c r="BP1478" s="7" t="str">
        <f t="shared" si="341"/>
        <v>OK</v>
      </c>
      <c r="BQ1478" s="11">
        <f t="shared" si="342"/>
        <v>8.2923076923076913</v>
      </c>
      <c r="BR1478" s="10" t="str">
        <f t="shared" si="343"/>
        <v>-</v>
      </c>
      <c r="BS1478" s="9" t="str" cm="1">
        <f t="array" ref="BS1478">IF(BQ1478&lt;$K$45,"-",IF(BC1478&lt;0,_xll.Dce_5575_1121_SigmaCr1(AN1478,AG1478,$B$23,$D$23),"-"))</f>
        <v>-</v>
      </c>
      <c r="BT1478" s="10">
        <f t="shared" si="344"/>
        <v>0</v>
      </c>
      <c r="BU1478" s="7" t="str">
        <f t="shared" si="345"/>
        <v>OK</v>
      </c>
    </row>
    <row r="1479" spans="27:73">
      <c r="AA1479" s="6" t="s">
        <v>282</v>
      </c>
      <c r="AB1479" s="5" t="s">
        <v>283</v>
      </c>
      <c r="AC1479" s="5" t="s">
        <v>285</v>
      </c>
      <c r="AD1479" s="4">
        <v>8.75</v>
      </c>
      <c r="AE1479" s="4">
        <v>28</v>
      </c>
      <c r="AF1479" s="5">
        <v>114.3</v>
      </c>
      <c r="AG1479" s="5">
        <v>6.5000000000000009</v>
      </c>
      <c r="AH1479" s="6" t="str">
        <f t="shared" si="331"/>
        <v>114.3 x 6.5</v>
      </c>
      <c r="AI1479" s="11" cm="1">
        <f t="array" ref="AI1479">_xll.DCEPropSectPipe(AF1479, AG1479, "Area")</f>
        <v>2201.3139723703698</v>
      </c>
      <c r="AJ1479" s="151" cm="1">
        <f t="array" ref="AJ1479">_xll.DCEPropSectPipe(AF1479, AG1479, "Ix")</f>
        <v>3209265.3722516391</v>
      </c>
      <c r="AK1479" s="151" cm="1">
        <f t="array" ref="AK1479">_xll.DCEPropSectPipe(AF1479, AG1479, "W")</f>
        <v>56155.124623825708</v>
      </c>
      <c r="AL1479" s="151" cm="1">
        <f t="array" ref="AL1479">_xll.DCEPropSectPipe(AF1479, AG1479, "Sx")</f>
        <v>37813.500833333332</v>
      </c>
      <c r="AM1479" s="11">
        <f>2*Cal!AG1479</f>
        <v>13.000000000000002</v>
      </c>
      <c r="AN1479" s="11">
        <f t="shared" si="332"/>
        <v>53.9</v>
      </c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B1479" s="5" t="s">
        <v>300</v>
      </c>
      <c r="BC1479" s="3">
        <v>-1300.5761006402995</v>
      </c>
      <c r="BD1479" s="3">
        <v>-4.2575289283382518E-3</v>
      </c>
      <c r="BE1479" s="3">
        <v>-21.208022126608931</v>
      </c>
      <c r="BF1479" s="3">
        <v>-1.5949927856144068</v>
      </c>
      <c r="BG1479" s="3">
        <v>-2.9298509208099911E-3</v>
      </c>
      <c r="BH1479" s="153">
        <f t="shared" si="333"/>
        <v>1.5949954765416807</v>
      </c>
      <c r="BI1479" s="153">
        <f t="shared" si="334"/>
        <v>21.208022553960248</v>
      </c>
      <c r="BJ1479" s="8">
        <f t="shared" si="335"/>
        <v>2.8134194415664044</v>
      </c>
      <c r="BK1479" s="8">
        <f t="shared" si="336"/>
        <v>0.135254201746315</v>
      </c>
      <c r="BL1479" s="8">
        <f t="shared" si="337"/>
        <v>2.9486736433127194</v>
      </c>
      <c r="BM1479" s="8">
        <f t="shared" si="338"/>
        <v>0.15781591321076474</v>
      </c>
      <c r="BN1479" s="7" t="str">
        <f t="shared" si="339"/>
        <v>O/S</v>
      </c>
      <c r="BO1479" s="9">
        <f t="shared" si="340"/>
        <v>0.13525420174631503</v>
      </c>
      <c r="BP1479" s="7" t="str">
        <f t="shared" si="341"/>
        <v>OK</v>
      </c>
      <c r="BQ1479" s="11">
        <f t="shared" si="342"/>
        <v>8.2923076923076913</v>
      </c>
      <c r="BR1479" s="10" t="str">
        <f t="shared" si="343"/>
        <v>-</v>
      </c>
      <c r="BS1479" s="9" t="str" cm="1">
        <f t="array" ref="BS1479">IF(BQ1479&lt;$K$45,"-",IF(BC1479&lt;0,_xll.Dce_5575_1121_SigmaCr1(AN1479,AG1479,$B$23,$D$23),"-"))</f>
        <v>-</v>
      </c>
      <c r="BT1479" s="10">
        <f t="shared" si="344"/>
        <v>0</v>
      </c>
      <c r="BU1479" s="7" t="str">
        <f t="shared" si="345"/>
        <v>OK</v>
      </c>
    </row>
    <row r="1480" spans="27:73">
      <c r="AA1480" s="6" t="s">
        <v>282</v>
      </c>
      <c r="AB1480" s="5" t="s">
        <v>283</v>
      </c>
      <c r="AC1480" s="5" t="s">
        <v>285</v>
      </c>
      <c r="AD1480" s="4">
        <v>9.19</v>
      </c>
      <c r="AE1480" s="4">
        <v>28</v>
      </c>
      <c r="AF1480" s="5">
        <v>114.3</v>
      </c>
      <c r="AG1480" s="5">
        <v>6.5000000000000009</v>
      </c>
      <c r="AH1480" s="6" t="str">
        <f t="shared" si="331"/>
        <v>114.3 x 6.5</v>
      </c>
      <c r="AI1480" s="11" cm="1">
        <f t="array" ref="AI1480">_xll.DCEPropSectPipe(AF1480, AG1480, "Area")</f>
        <v>2201.3139723703698</v>
      </c>
      <c r="AJ1480" s="151" cm="1">
        <f t="array" ref="AJ1480">_xll.DCEPropSectPipe(AF1480, AG1480, "Ix")</f>
        <v>3209265.3722516391</v>
      </c>
      <c r="AK1480" s="151" cm="1">
        <f t="array" ref="AK1480">_xll.DCEPropSectPipe(AF1480, AG1480, "W")</f>
        <v>56155.124623825708</v>
      </c>
      <c r="AL1480" s="151" cm="1">
        <f t="array" ref="AL1480">_xll.DCEPropSectPipe(AF1480, AG1480, "Sx")</f>
        <v>37813.500833333332</v>
      </c>
      <c r="AM1480" s="11">
        <f>2*Cal!AG1480</f>
        <v>13.000000000000002</v>
      </c>
      <c r="AN1480" s="11">
        <f t="shared" si="332"/>
        <v>53.9</v>
      </c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B1480" s="5" t="s">
        <v>300</v>
      </c>
      <c r="BC1480" s="3">
        <v>-1300.5761006402995</v>
      </c>
      <c r="BD1480" s="3">
        <v>-4.2575289283382518E-3</v>
      </c>
      <c r="BE1480" s="3">
        <v>-11.501478433180875</v>
      </c>
      <c r="BF1480" s="3">
        <v>5.5602104618396133</v>
      </c>
      <c r="BG1480" s="3">
        <v>-1.0671820146620063E-3</v>
      </c>
      <c r="BH1480" s="153">
        <f t="shared" si="333"/>
        <v>5.560210564252773</v>
      </c>
      <c r="BI1480" s="153">
        <f t="shared" si="334"/>
        <v>11.501479221190523</v>
      </c>
      <c r="BJ1480" s="8">
        <f t="shared" si="335"/>
        <v>2.8134194415664044</v>
      </c>
      <c r="BK1480" s="8">
        <f t="shared" si="336"/>
        <v>0.47150092427850476</v>
      </c>
      <c r="BL1480" s="8">
        <f t="shared" si="337"/>
        <v>3.2849203658449091</v>
      </c>
      <c r="BM1480" s="8">
        <f t="shared" si="338"/>
        <v>8.5586312535671782E-2</v>
      </c>
      <c r="BN1480" s="7" t="str">
        <f t="shared" si="339"/>
        <v>O/S</v>
      </c>
      <c r="BO1480" s="9">
        <f t="shared" si="340"/>
        <v>0.47150092427850482</v>
      </c>
      <c r="BP1480" s="7" t="str">
        <f t="shared" si="341"/>
        <v>OK</v>
      </c>
      <c r="BQ1480" s="11">
        <f t="shared" si="342"/>
        <v>8.2923076923076913</v>
      </c>
      <c r="BR1480" s="10" t="str">
        <f t="shared" si="343"/>
        <v>-</v>
      </c>
      <c r="BS1480" s="9" t="str" cm="1">
        <f t="array" ref="BS1480">IF(BQ1480&lt;$K$45,"-",IF(BC1480&lt;0,_xll.Dce_5575_1121_SigmaCr1(AN1480,AG1480,$B$23,$D$23),"-"))</f>
        <v>-</v>
      </c>
      <c r="BT1480" s="10">
        <f t="shared" si="344"/>
        <v>0</v>
      </c>
      <c r="BU1480" s="7" t="str">
        <f t="shared" si="345"/>
        <v>OK</v>
      </c>
    </row>
    <row r="1481" spans="27:73">
      <c r="AA1481" s="6" t="s">
        <v>282</v>
      </c>
      <c r="AB1481" s="5" t="s">
        <v>283</v>
      </c>
      <c r="AC1481" s="5" t="s">
        <v>285</v>
      </c>
      <c r="AD1481" s="4">
        <v>9.6199999999999992</v>
      </c>
      <c r="AE1481" s="4">
        <v>28</v>
      </c>
      <c r="AF1481" s="5">
        <v>114.3</v>
      </c>
      <c r="AG1481" s="5">
        <v>6.5000000000000009</v>
      </c>
      <c r="AH1481" s="6" t="str">
        <f t="shared" si="331"/>
        <v>114.3 x 6.5</v>
      </c>
      <c r="AI1481" s="11" cm="1">
        <f t="array" ref="AI1481">_xll.DCEPropSectPipe(AF1481, AG1481, "Area")</f>
        <v>2201.3139723703698</v>
      </c>
      <c r="AJ1481" s="151" cm="1">
        <f t="array" ref="AJ1481">_xll.DCEPropSectPipe(AF1481, AG1481, "Ix")</f>
        <v>3209265.3722516391</v>
      </c>
      <c r="AK1481" s="151" cm="1">
        <f t="array" ref="AK1481">_xll.DCEPropSectPipe(AF1481, AG1481, "W")</f>
        <v>56155.124623825708</v>
      </c>
      <c r="AL1481" s="151" cm="1">
        <f t="array" ref="AL1481">_xll.DCEPropSectPipe(AF1481, AG1481, "Sx")</f>
        <v>37813.500833333332</v>
      </c>
      <c r="AM1481" s="11">
        <f>2*Cal!AG1481</f>
        <v>13.000000000000002</v>
      </c>
      <c r="AN1481" s="11">
        <f t="shared" si="332"/>
        <v>53.9</v>
      </c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B1481" s="5" t="s">
        <v>300</v>
      </c>
      <c r="BC1481" s="3">
        <v>-1300.5761006402995</v>
      </c>
      <c r="BD1481" s="3">
        <v>-4.2575289283382518E-3</v>
      </c>
      <c r="BE1481" s="3">
        <v>-1.7949347397528164</v>
      </c>
      <c r="BF1481" s="3">
        <v>8.4688008434188564</v>
      </c>
      <c r="BG1481" s="3">
        <v>7.9548689148597844E-4</v>
      </c>
      <c r="BH1481" s="153">
        <f t="shared" si="333"/>
        <v>8.468800880779483</v>
      </c>
      <c r="BI1481" s="153">
        <f t="shared" si="334"/>
        <v>1.7949397891082828</v>
      </c>
      <c r="BJ1481" s="8">
        <f t="shared" si="335"/>
        <v>2.8134194415664044</v>
      </c>
      <c r="BK1481" s="8">
        <f t="shared" si="336"/>
        <v>0.71814680337645798</v>
      </c>
      <c r="BL1481" s="8">
        <f t="shared" si="337"/>
        <v>3.5315662449428622</v>
      </c>
      <c r="BM1481" s="8">
        <f t="shared" si="338"/>
        <v>1.335674088688505E-2</v>
      </c>
      <c r="BN1481" s="7" t="str">
        <f t="shared" si="339"/>
        <v>O/S</v>
      </c>
      <c r="BO1481" s="9">
        <f t="shared" si="340"/>
        <v>0.71814680337645809</v>
      </c>
      <c r="BP1481" s="7" t="str">
        <f t="shared" si="341"/>
        <v>OK</v>
      </c>
      <c r="BQ1481" s="11">
        <f t="shared" si="342"/>
        <v>8.2923076923076913</v>
      </c>
      <c r="BR1481" s="10" t="str">
        <f t="shared" si="343"/>
        <v>-</v>
      </c>
      <c r="BS1481" s="9" t="str" cm="1">
        <f t="array" ref="BS1481">IF(BQ1481&lt;$K$45,"-",IF(BC1481&lt;0,_xll.Dce_5575_1121_SigmaCr1(AN1481,AG1481,$B$23,$D$23),"-"))</f>
        <v>-</v>
      </c>
      <c r="BT1481" s="10">
        <f t="shared" si="344"/>
        <v>0</v>
      </c>
      <c r="BU1481" s="7" t="str">
        <f t="shared" si="345"/>
        <v>OK</v>
      </c>
    </row>
    <row r="1482" spans="27:73">
      <c r="AA1482" s="6" t="s">
        <v>282</v>
      </c>
      <c r="AB1482" s="5" t="s">
        <v>283</v>
      </c>
      <c r="AC1482" s="5" t="s">
        <v>285</v>
      </c>
      <c r="AD1482" s="4">
        <v>10.06</v>
      </c>
      <c r="AE1482" s="4">
        <v>28</v>
      </c>
      <c r="AF1482" s="5">
        <v>114.3</v>
      </c>
      <c r="AG1482" s="5">
        <v>6.5000000000000009</v>
      </c>
      <c r="AH1482" s="6" t="str">
        <f t="shared" si="331"/>
        <v>114.3 x 6.5</v>
      </c>
      <c r="AI1482" s="11" cm="1">
        <f t="array" ref="AI1482">_xll.DCEPropSectPipe(AF1482, AG1482, "Area")</f>
        <v>2201.3139723703698</v>
      </c>
      <c r="AJ1482" s="151" cm="1">
        <f t="array" ref="AJ1482">_xll.DCEPropSectPipe(AF1482, AG1482, "Ix")</f>
        <v>3209265.3722516391</v>
      </c>
      <c r="AK1482" s="151" cm="1">
        <f t="array" ref="AK1482">_xll.DCEPropSectPipe(AF1482, AG1482, "W")</f>
        <v>56155.124623825708</v>
      </c>
      <c r="AL1482" s="151" cm="1">
        <f t="array" ref="AL1482">_xll.DCEPropSectPipe(AF1482, AG1482, "Sx")</f>
        <v>37813.500833333332</v>
      </c>
      <c r="AM1482" s="11">
        <f>2*Cal!AG1482</f>
        <v>13.000000000000002</v>
      </c>
      <c r="AN1482" s="11">
        <f t="shared" si="332"/>
        <v>53.9</v>
      </c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B1482" s="5" t="s">
        <v>300</v>
      </c>
      <c r="BC1482" s="3">
        <v>-1300.5761006402995</v>
      </c>
      <c r="BD1482" s="3">
        <v>-4.2575289283382518E-3</v>
      </c>
      <c r="BE1482" s="3">
        <v>7.911608953675243</v>
      </c>
      <c r="BF1482" s="3">
        <v>7.1307783591233269</v>
      </c>
      <c r="BG1482" s="3">
        <v>2.6581557976339629E-3</v>
      </c>
      <c r="BH1482" s="153">
        <f t="shared" si="333"/>
        <v>7.130778854566576</v>
      </c>
      <c r="BI1482" s="153">
        <f t="shared" si="334"/>
        <v>7.9116100992419272</v>
      </c>
      <c r="BJ1482" s="8">
        <f t="shared" si="335"/>
        <v>2.8134194415664044</v>
      </c>
      <c r="BK1482" s="8">
        <f t="shared" si="336"/>
        <v>0.60468372229813094</v>
      </c>
      <c r="BL1482" s="8">
        <f t="shared" si="337"/>
        <v>3.4181031638645356</v>
      </c>
      <c r="BM1482" s="8">
        <f t="shared" si="338"/>
        <v>5.8872908570451445E-2</v>
      </c>
      <c r="BN1482" s="7" t="str">
        <f t="shared" si="339"/>
        <v>O/S</v>
      </c>
      <c r="BO1482" s="9">
        <f t="shared" si="340"/>
        <v>0.60468372229813105</v>
      </c>
      <c r="BP1482" s="7" t="str">
        <f t="shared" si="341"/>
        <v>OK</v>
      </c>
      <c r="BQ1482" s="11">
        <f t="shared" si="342"/>
        <v>8.2923076923076913</v>
      </c>
      <c r="BR1482" s="10" t="str">
        <f t="shared" si="343"/>
        <v>-</v>
      </c>
      <c r="BS1482" s="9" t="str" cm="1">
        <f t="array" ref="BS1482">IF(BQ1482&lt;$K$45,"-",IF(BC1482&lt;0,_xll.Dce_5575_1121_SigmaCr1(AN1482,AG1482,$B$23,$D$23),"-"))</f>
        <v>-</v>
      </c>
      <c r="BT1482" s="10">
        <f t="shared" si="344"/>
        <v>0</v>
      </c>
      <c r="BU1482" s="7" t="str">
        <f t="shared" si="345"/>
        <v>OK</v>
      </c>
    </row>
    <row r="1483" spans="27:73">
      <c r="AA1483" s="6" t="s">
        <v>282</v>
      </c>
      <c r="AB1483" s="5" t="s">
        <v>283</v>
      </c>
      <c r="AC1483" s="5" t="s">
        <v>285</v>
      </c>
      <c r="AD1483" s="4">
        <v>10.5</v>
      </c>
      <c r="AE1483" s="4">
        <v>28</v>
      </c>
      <c r="AF1483" s="5">
        <v>114.3</v>
      </c>
      <c r="AG1483" s="5">
        <v>6.5000000000000009</v>
      </c>
      <c r="AH1483" s="6" t="str">
        <f t="shared" si="331"/>
        <v>114.3 x 6.5</v>
      </c>
      <c r="AI1483" s="11" cm="1">
        <f t="array" ref="AI1483">_xll.DCEPropSectPipe(AF1483, AG1483, "Area")</f>
        <v>2201.3139723703698</v>
      </c>
      <c r="AJ1483" s="151" cm="1">
        <f t="array" ref="AJ1483">_xll.DCEPropSectPipe(AF1483, AG1483, "Ix")</f>
        <v>3209265.3722516391</v>
      </c>
      <c r="AK1483" s="151" cm="1">
        <f t="array" ref="AK1483">_xll.DCEPropSectPipe(AF1483, AG1483, "W")</f>
        <v>56155.124623825708</v>
      </c>
      <c r="AL1483" s="151" cm="1">
        <f t="array" ref="AL1483">_xll.DCEPropSectPipe(AF1483, AG1483, "Sx")</f>
        <v>37813.500833333332</v>
      </c>
      <c r="AM1483" s="11">
        <f>2*Cal!AG1483</f>
        <v>13.000000000000002</v>
      </c>
      <c r="AN1483" s="11">
        <f t="shared" si="332"/>
        <v>53.9</v>
      </c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B1483" s="5" t="s">
        <v>300</v>
      </c>
      <c r="BC1483" s="3">
        <v>-1300.5761006402995</v>
      </c>
      <c r="BD1483" s="3">
        <v>-4.2575289283382518E-3</v>
      </c>
      <c r="BE1483" s="3">
        <v>17.618152647103301</v>
      </c>
      <c r="BF1483" s="3">
        <v>1.546143008953021</v>
      </c>
      <c r="BG1483" s="3">
        <v>4.5208247037819482E-3</v>
      </c>
      <c r="BH1483" s="153">
        <f t="shared" si="333"/>
        <v>1.5461496182421364</v>
      </c>
      <c r="BI1483" s="153">
        <f t="shared" si="334"/>
        <v>17.618153161531591</v>
      </c>
      <c r="BJ1483" s="8">
        <f t="shared" si="335"/>
        <v>2.8134194415664044</v>
      </c>
      <c r="BK1483" s="8">
        <f t="shared" si="336"/>
        <v>0.13111211628583261</v>
      </c>
      <c r="BL1483" s="8">
        <f t="shared" si="337"/>
        <v>2.9445315578522369</v>
      </c>
      <c r="BM1483" s="8">
        <f t="shared" si="338"/>
        <v>0.13110250723281278</v>
      </c>
      <c r="BN1483" s="7" t="str">
        <f t="shared" si="339"/>
        <v>O/S</v>
      </c>
      <c r="BO1483" s="9">
        <f t="shared" si="340"/>
        <v>0.13111211628583264</v>
      </c>
      <c r="BP1483" s="7" t="str">
        <f t="shared" si="341"/>
        <v>OK</v>
      </c>
      <c r="BQ1483" s="11">
        <f t="shared" si="342"/>
        <v>8.2923076923076913</v>
      </c>
      <c r="BR1483" s="10" t="str">
        <f t="shared" si="343"/>
        <v>-</v>
      </c>
      <c r="BS1483" s="9" t="str" cm="1">
        <f t="array" ref="BS1483">IF(BQ1483&lt;$K$45,"-",IF(BC1483&lt;0,_xll.Dce_5575_1121_SigmaCr1(AN1483,AG1483,$B$23,$D$23),"-"))</f>
        <v>-</v>
      </c>
      <c r="BT1483" s="10">
        <f t="shared" si="344"/>
        <v>0</v>
      </c>
      <c r="BU1483" s="7" t="str">
        <f t="shared" si="345"/>
        <v>OK</v>
      </c>
    </row>
    <row r="1484" spans="27:73">
      <c r="AA1484" s="6" t="s">
        <v>282</v>
      </c>
      <c r="AB1484" s="5" t="s">
        <v>283</v>
      </c>
      <c r="AC1484" s="5" t="s">
        <v>285</v>
      </c>
      <c r="AD1484" s="4">
        <v>10.5</v>
      </c>
      <c r="AE1484" s="4">
        <v>28</v>
      </c>
      <c r="AF1484" s="5">
        <v>114.3</v>
      </c>
      <c r="AG1484" s="5">
        <v>6.5000000000000009</v>
      </c>
      <c r="AH1484" s="6" t="str">
        <f t="shared" si="331"/>
        <v>114.3 x 6.5</v>
      </c>
      <c r="AI1484" s="11" cm="1">
        <f t="array" ref="AI1484">_xll.DCEPropSectPipe(AF1484, AG1484, "Area")</f>
        <v>2201.3139723703698</v>
      </c>
      <c r="AJ1484" s="151" cm="1">
        <f t="array" ref="AJ1484">_xll.DCEPropSectPipe(AF1484, AG1484, "Ix")</f>
        <v>3209265.3722516391</v>
      </c>
      <c r="AK1484" s="151" cm="1">
        <f t="array" ref="AK1484">_xll.DCEPropSectPipe(AF1484, AG1484, "W")</f>
        <v>56155.124623825708</v>
      </c>
      <c r="AL1484" s="151" cm="1">
        <f t="array" ref="AL1484">_xll.DCEPropSectPipe(AF1484, AG1484, "Sx")</f>
        <v>37813.500833333332</v>
      </c>
      <c r="AM1484" s="11">
        <f>2*Cal!AG1484</f>
        <v>13.000000000000002</v>
      </c>
      <c r="AN1484" s="11">
        <f t="shared" si="332"/>
        <v>53.9</v>
      </c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B1484" s="5" t="s">
        <v>300</v>
      </c>
      <c r="BC1484" s="3">
        <v>-1300.5761006403</v>
      </c>
      <c r="BD1484" s="3">
        <v>-4.2575289283382518E-3</v>
      </c>
      <c r="BE1484" s="3">
        <v>-18.538361552182142</v>
      </c>
      <c r="BF1484" s="3">
        <v>1.5461430089528678</v>
      </c>
      <c r="BG1484" s="3">
        <v>-4.9893422718113277E-3</v>
      </c>
      <c r="BH1484" s="153">
        <f t="shared" si="333"/>
        <v>1.5461510591368921</v>
      </c>
      <c r="BI1484" s="153">
        <f t="shared" si="334"/>
        <v>18.538362041075196</v>
      </c>
      <c r="BJ1484" s="8">
        <f t="shared" si="335"/>
        <v>2.8134194415664053</v>
      </c>
      <c r="BK1484" s="8">
        <f t="shared" si="336"/>
        <v>0.13111223847242992</v>
      </c>
      <c r="BL1484" s="8">
        <f t="shared" si="337"/>
        <v>2.9445316800388355</v>
      </c>
      <c r="BM1484" s="8">
        <f t="shared" si="338"/>
        <v>0.13795008598751904</v>
      </c>
      <c r="BN1484" s="7" t="str">
        <f t="shared" si="339"/>
        <v>O/S</v>
      </c>
      <c r="BO1484" s="9">
        <f t="shared" si="340"/>
        <v>0.13111223847242995</v>
      </c>
      <c r="BP1484" s="7" t="str">
        <f t="shared" si="341"/>
        <v>OK</v>
      </c>
      <c r="BQ1484" s="11">
        <f t="shared" si="342"/>
        <v>8.2923076923076913</v>
      </c>
      <c r="BR1484" s="10" t="str">
        <f t="shared" si="343"/>
        <v>-</v>
      </c>
      <c r="BS1484" s="9" t="str" cm="1">
        <f t="array" ref="BS1484">IF(BQ1484&lt;$K$45,"-",IF(BC1484&lt;0,_xll.Dce_5575_1121_SigmaCr1(AN1484,AG1484,$B$23,$D$23),"-"))</f>
        <v>-</v>
      </c>
      <c r="BT1484" s="10">
        <f t="shared" si="344"/>
        <v>0</v>
      </c>
      <c r="BU1484" s="7" t="str">
        <f t="shared" si="345"/>
        <v>OK</v>
      </c>
    </row>
    <row r="1485" spans="27:73">
      <c r="AA1485" s="6" t="s">
        <v>282</v>
      </c>
      <c r="AB1485" s="5" t="s">
        <v>283</v>
      </c>
      <c r="AC1485" s="5" t="s">
        <v>285</v>
      </c>
      <c r="AD1485" s="4">
        <v>10.94</v>
      </c>
      <c r="AE1485" s="4">
        <v>28</v>
      </c>
      <c r="AF1485" s="5">
        <v>114.3</v>
      </c>
      <c r="AG1485" s="5">
        <v>6.5000000000000009</v>
      </c>
      <c r="AH1485" s="6" t="str">
        <f t="shared" si="331"/>
        <v>114.3 x 6.5</v>
      </c>
      <c r="AI1485" s="11" cm="1">
        <f t="array" ref="AI1485">_xll.DCEPropSectPipe(AF1485, AG1485, "Area")</f>
        <v>2201.3139723703698</v>
      </c>
      <c r="AJ1485" s="151" cm="1">
        <f t="array" ref="AJ1485">_xll.DCEPropSectPipe(AF1485, AG1485, "Ix")</f>
        <v>3209265.3722516391</v>
      </c>
      <c r="AK1485" s="151" cm="1">
        <f t="array" ref="AK1485">_xll.DCEPropSectPipe(AF1485, AG1485, "W")</f>
        <v>56155.124623825708</v>
      </c>
      <c r="AL1485" s="151" cm="1">
        <f t="array" ref="AL1485">_xll.DCEPropSectPipe(AF1485, AG1485, "Sx")</f>
        <v>37813.500833333332</v>
      </c>
      <c r="AM1485" s="11">
        <f>2*Cal!AG1485</f>
        <v>13.000000000000002</v>
      </c>
      <c r="AN1485" s="11">
        <f t="shared" si="332"/>
        <v>53.9</v>
      </c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B1485" s="5" t="s">
        <v>300</v>
      </c>
      <c r="BC1485" s="3">
        <v>-1300.5761006403</v>
      </c>
      <c r="BD1485" s="3">
        <v>-4.2575289283382518E-3</v>
      </c>
      <c r="BE1485" s="3">
        <v>-8.8318178587540821</v>
      </c>
      <c r="BF1485" s="3">
        <v>7.5333697550951664</v>
      </c>
      <c r="BG1485" s="3">
        <v>-3.1266733656633429E-3</v>
      </c>
      <c r="BH1485" s="153">
        <f t="shared" si="333"/>
        <v>7.5333704039472895</v>
      </c>
      <c r="BI1485" s="153">
        <f t="shared" si="334"/>
        <v>8.8318188849613595</v>
      </c>
      <c r="BJ1485" s="8">
        <f t="shared" si="335"/>
        <v>2.8134194415664053</v>
      </c>
      <c r="BK1485" s="8">
        <f t="shared" si="336"/>
        <v>0.63882312861128587</v>
      </c>
      <c r="BL1485" s="8">
        <f t="shared" si="337"/>
        <v>3.4522425701776913</v>
      </c>
      <c r="BM1485" s="8">
        <f t="shared" si="338"/>
        <v>6.5720486626980962E-2</v>
      </c>
      <c r="BN1485" s="7" t="str">
        <f t="shared" si="339"/>
        <v>O/S</v>
      </c>
      <c r="BO1485" s="9">
        <f t="shared" si="340"/>
        <v>0.63882312861128587</v>
      </c>
      <c r="BP1485" s="7" t="str">
        <f t="shared" si="341"/>
        <v>OK</v>
      </c>
      <c r="BQ1485" s="11">
        <f t="shared" si="342"/>
        <v>8.2923076923076913</v>
      </c>
      <c r="BR1485" s="10" t="str">
        <f t="shared" si="343"/>
        <v>-</v>
      </c>
      <c r="BS1485" s="9" t="str" cm="1">
        <f t="array" ref="BS1485">IF(BQ1485&lt;$K$45,"-",IF(BC1485&lt;0,_xll.Dce_5575_1121_SigmaCr1(AN1485,AG1485,$B$23,$D$23),"-"))</f>
        <v>-</v>
      </c>
      <c r="BT1485" s="10">
        <f t="shared" si="344"/>
        <v>0</v>
      </c>
      <c r="BU1485" s="7" t="str">
        <f t="shared" si="345"/>
        <v>OK</v>
      </c>
    </row>
    <row r="1486" spans="27:73">
      <c r="AA1486" s="6" t="s">
        <v>282</v>
      </c>
      <c r="AB1486" s="5" t="s">
        <v>283</v>
      </c>
      <c r="AC1486" s="5" t="s">
        <v>285</v>
      </c>
      <c r="AD1486" s="4">
        <v>11.38</v>
      </c>
      <c r="AE1486" s="4">
        <v>28</v>
      </c>
      <c r="AF1486" s="5">
        <v>114.3</v>
      </c>
      <c r="AG1486" s="5">
        <v>6.5000000000000009</v>
      </c>
      <c r="AH1486" s="6" t="str">
        <f t="shared" si="331"/>
        <v>114.3 x 6.5</v>
      </c>
      <c r="AI1486" s="11" cm="1">
        <f t="array" ref="AI1486">_xll.DCEPropSectPipe(AF1486, AG1486, "Area")</f>
        <v>2201.3139723703698</v>
      </c>
      <c r="AJ1486" s="151" cm="1">
        <f t="array" ref="AJ1486">_xll.DCEPropSectPipe(AF1486, AG1486, "Ix")</f>
        <v>3209265.3722516391</v>
      </c>
      <c r="AK1486" s="151" cm="1">
        <f t="array" ref="AK1486">_xll.DCEPropSectPipe(AF1486, AG1486, "W")</f>
        <v>56155.124623825708</v>
      </c>
      <c r="AL1486" s="151" cm="1">
        <f t="array" ref="AL1486">_xll.DCEPropSectPipe(AF1486, AG1486, "Sx")</f>
        <v>37813.500833333332</v>
      </c>
      <c r="AM1486" s="11">
        <f>2*Cal!AG1486</f>
        <v>13.000000000000002</v>
      </c>
      <c r="AN1486" s="11">
        <f t="shared" si="332"/>
        <v>53.9</v>
      </c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B1486" s="5" t="s">
        <v>300</v>
      </c>
      <c r="BC1486" s="3">
        <v>-1300.5761006403</v>
      </c>
      <c r="BD1486" s="3">
        <v>-4.2575289283382518E-3</v>
      </c>
      <c r="BE1486" s="3">
        <v>0.87472583467397635</v>
      </c>
      <c r="BF1486" s="3">
        <v>9.2739836353626899</v>
      </c>
      <c r="BG1486" s="3">
        <v>-1.2640044595153583E-3</v>
      </c>
      <c r="BH1486" s="153">
        <f t="shared" si="333"/>
        <v>9.2739837215019012</v>
      </c>
      <c r="BI1486" s="153">
        <f t="shared" si="334"/>
        <v>0.87473619588917217</v>
      </c>
      <c r="BJ1486" s="8">
        <f t="shared" si="335"/>
        <v>2.8134194415664053</v>
      </c>
      <c r="BK1486" s="8">
        <f t="shared" si="336"/>
        <v>0.78642559412128887</v>
      </c>
      <c r="BL1486" s="8">
        <f t="shared" si="337"/>
        <v>3.5998450356876943</v>
      </c>
      <c r="BM1486" s="8">
        <f t="shared" si="338"/>
        <v>6.5092014694685466E-3</v>
      </c>
      <c r="BN1486" s="7" t="str">
        <f t="shared" si="339"/>
        <v>O/S</v>
      </c>
      <c r="BO1486" s="9">
        <f t="shared" si="340"/>
        <v>0.78642559412128898</v>
      </c>
      <c r="BP1486" s="7" t="str">
        <f t="shared" si="341"/>
        <v>OK</v>
      </c>
      <c r="BQ1486" s="11">
        <f t="shared" si="342"/>
        <v>8.2923076923076913</v>
      </c>
      <c r="BR1486" s="10" t="str">
        <f t="shared" si="343"/>
        <v>-</v>
      </c>
      <c r="BS1486" s="9" t="str" cm="1">
        <f t="array" ref="BS1486">IF(BQ1486&lt;$K$45,"-",IF(BC1486&lt;0,_xll.Dce_5575_1121_SigmaCr1(AN1486,AG1486,$B$23,$D$23),"-"))</f>
        <v>-</v>
      </c>
      <c r="BT1486" s="10">
        <f t="shared" si="344"/>
        <v>0</v>
      </c>
      <c r="BU1486" s="7" t="str">
        <f t="shared" si="345"/>
        <v>OK</v>
      </c>
    </row>
    <row r="1487" spans="27:73">
      <c r="AA1487" s="6" t="s">
        <v>282</v>
      </c>
      <c r="AB1487" s="5" t="s">
        <v>283</v>
      </c>
      <c r="AC1487" s="5" t="s">
        <v>285</v>
      </c>
      <c r="AD1487" s="4">
        <v>11.81</v>
      </c>
      <c r="AE1487" s="4">
        <v>28</v>
      </c>
      <c r="AF1487" s="5">
        <v>114.3</v>
      </c>
      <c r="AG1487" s="5">
        <v>6.5000000000000009</v>
      </c>
      <c r="AH1487" s="6" t="str">
        <f t="shared" si="331"/>
        <v>114.3 x 6.5</v>
      </c>
      <c r="AI1487" s="11" cm="1">
        <f t="array" ref="AI1487">_xll.DCEPropSectPipe(AF1487, AG1487, "Area")</f>
        <v>2201.3139723703698</v>
      </c>
      <c r="AJ1487" s="151" cm="1">
        <f t="array" ref="AJ1487">_xll.DCEPropSectPipe(AF1487, AG1487, "Ix")</f>
        <v>3209265.3722516391</v>
      </c>
      <c r="AK1487" s="151" cm="1">
        <f t="array" ref="AK1487">_xll.DCEPropSectPipe(AF1487, AG1487, "W")</f>
        <v>56155.124623825708</v>
      </c>
      <c r="AL1487" s="151" cm="1">
        <f t="array" ref="AL1487">_xll.DCEPropSectPipe(AF1487, AG1487, "Sx")</f>
        <v>37813.500833333332</v>
      </c>
      <c r="AM1487" s="11">
        <f>2*Cal!AG1487</f>
        <v>13.000000000000002</v>
      </c>
      <c r="AN1487" s="11">
        <f t="shared" si="332"/>
        <v>53.9</v>
      </c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B1487" s="5" t="s">
        <v>300</v>
      </c>
      <c r="BC1487" s="3">
        <v>-1300.5761006403</v>
      </c>
      <c r="BD1487" s="3">
        <v>-4.2575289283382518E-3</v>
      </c>
      <c r="BE1487" s="3">
        <v>10.581269528102036</v>
      </c>
      <c r="BF1487" s="3">
        <v>6.7679846497554372</v>
      </c>
      <c r="BG1487" s="3">
        <v>5.9866444663262644E-4</v>
      </c>
      <c r="BH1487" s="153">
        <f t="shared" si="333"/>
        <v>6.7679846762329738</v>
      </c>
      <c r="BI1487" s="153">
        <f t="shared" si="334"/>
        <v>10.581270384641593</v>
      </c>
      <c r="BJ1487" s="8">
        <f t="shared" si="335"/>
        <v>2.8134194415664053</v>
      </c>
      <c r="BK1487" s="8">
        <f t="shared" si="336"/>
        <v>0.57391909775191252</v>
      </c>
      <c r="BL1487" s="8">
        <f t="shared" si="337"/>
        <v>3.3873385393183177</v>
      </c>
      <c r="BM1487" s="8">
        <f t="shared" si="338"/>
        <v>7.8738734100903152E-2</v>
      </c>
      <c r="BN1487" s="7" t="str">
        <f t="shared" si="339"/>
        <v>O/S</v>
      </c>
      <c r="BO1487" s="9">
        <f t="shared" si="340"/>
        <v>0.57391909775191263</v>
      </c>
      <c r="BP1487" s="7" t="str">
        <f t="shared" si="341"/>
        <v>OK</v>
      </c>
      <c r="BQ1487" s="11">
        <f t="shared" si="342"/>
        <v>8.2923076923076913</v>
      </c>
      <c r="BR1487" s="10" t="str">
        <f t="shared" si="343"/>
        <v>-</v>
      </c>
      <c r="BS1487" s="9" t="str" cm="1">
        <f t="array" ref="BS1487">IF(BQ1487&lt;$K$45,"-",IF(BC1487&lt;0,_xll.Dce_5575_1121_SigmaCr1(AN1487,AG1487,$B$23,$D$23),"-"))</f>
        <v>-</v>
      </c>
      <c r="BT1487" s="10">
        <f t="shared" si="344"/>
        <v>0</v>
      </c>
      <c r="BU1487" s="7" t="str">
        <f t="shared" si="345"/>
        <v>OK</v>
      </c>
    </row>
    <row r="1488" spans="27:73">
      <c r="AA1488" s="6" t="s">
        <v>282</v>
      </c>
      <c r="AB1488" s="5" t="s">
        <v>283</v>
      </c>
      <c r="AC1488" s="5" t="s">
        <v>285</v>
      </c>
      <c r="AD1488" s="4">
        <v>12.25</v>
      </c>
      <c r="AE1488" s="4">
        <v>28</v>
      </c>
      <c r="AF1488" s="5">
        <v>114.3</v>
      </c>
      <c r="AG1488" s="5">
        <v>6.5000000000000009</v>
      </c>
      <c r="AH1488" s="6" t="str">
        <f t="shared" si="331"/>
        <v>114.3 x 6.5</v>
      </c>
      <c r="AI1488" s="11" cm="1">
        <f t="array" ref="AI1488">_xll.DCEPropSectPipe(AF1488, AG1488, "Area")</f>
        <v>2201.3139723703698</v>
      </c>
      <c r="AJ1488" s="151" cm="1">
        <f t="array" ref="AJ1488">_xll.DCEPropSectPipe(AF1488, AG1488, "Ix")</f>
        <v>3209265.3722516391</v>
      </c>
      <c r="AK1488" s="151" cm="1">
        <f t="array" ref="AK1488">_xll.DCEPropSectPipe(AF1488, AG1488, "W")</f>
        <v>56155.124623825708</v>
      </c>
      <c r="AL1488" s="151" cm="1">
        <f t="array" ref="AL1488">_xll.DCEPropSectPipe(AF1488, AG1488, "Sx")</f>
        <v>37813.500833333332</v>
      </c>
      <c r="AM1488" s="11">
        <f>2*Cal!AG1488</f>
        <v>13.000000000000002</v>
      </c>
      <c r="AN1488" s="11">
        <f t="shared" si="332"/>
        <v>53.9</v>
      </c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B1488" s="5" t="s">
        <v>300</v>
      </c>
      <c r="BC1488" s="3">
        <v>-1300.5761006403</v>
      </c>
      <c r="BD1488" s="3">
        <v>-4.2575289283382518E-3</v>
      </c>
      <c r="BE1488" s="3">
        <v>20.287813221530094</v>
      </c>
      <c r="BF1488" s="3">
        <v>1.5372798273409229E-2</v>
      </c>
      <c r="BG1488" s="3">
        <v>2.4613333527806112E-3</v>
      </c>
      <c r="BH1488" s="153">
        <f t="shared" si="333"/>
        <v>1.5568593020194343E-2</v>
      </c>
      <c r="BI1488" s="153">
        <f t="shared" si="334"/>
        <v>20.287813668265091</v>
      </c>
      <c r="BJ1488" s="8">
        <f t="shared" si="335"/>
        <v>2.8134194415664053</v>
      </c>
      <c r="BK1488" s="8">
        <f t="shared" si="336"/>
        <v>1.3202028797130638E-3</v>
      </c>
      <c r="BL1488" s="8">
        <f t="shared" si="337"/>
        <v>2.8147396444461186</v>
      </c>
      <c r="BM1488" s="8">
        <f t="shared" si="338"/>
        <v>0.15096833441028279</v>
      </c>
      <c r="BN1488" s="7" t="str">
        <f t="shared" si="339"/>
        <v>O/S</v>
      </c>
      <c r="BO1488" s="9">
        <f t="shared" si="340"/>
        <v>1.320202879713064E-3</v>
      </c>
      <c r="BP1488" s="7" t="str">
        <f t="shared" si="341"/>
        <v>OK</v>
      </c>
      <c r="BQ1488" s="11">
        <f t="shared" si="342"/>
        <v>8.2923076923076913</v>
      </c>
      <c r="BR1488" s="10" t="str">
        <f t="shared" si="343"/>
        <v>-</v>
      </c>
      <c r="BS1488" s="9" t="str" cm="1">
        <f t="array" ref="BS1488">IF(BQ1488&lt;$K$45,"-",IF(BC1488&lt;0,_xll.Dce_5575_1121_SigmaCr1(AN1488,AG1488,$B$23,$D$23),"-"))</f>
        <v>-</v>
      </c>
      <c r="BT1488" s="10">
        <f t="shared" si="344"/>
        <v>0</v>
      </c>
      <c r="BU1488" s="7" t="str">
        <f t="shared" si="345"/>
        <v>OK</v>
      </c>
    </row>
    <row r="1489" spans="27:73">
      <c r="AA1489" s="6" t="s">
        <v>282</v>
      </c>
      <c r="AB1489" s="5" t="s">
        <v>283</v>
      </c>
      <c r="AC1489" s="5" t="s">
        <v>285</v>
      </c>
      <c r="AD1489" s="4">
        <v>12.25</v>
      </c>
      <c r="AE1489" s="4">
        <v>28</v>
      </c>
      <c r="AF1489" s="5">
        <v>114.3</v>
      </c>
      <c r="AG1489" s="5">
        <v>6.5000000000000009</v>
      </c>
      <c r="AH1489" s="6" t="str">
        <f t="shared" si="331"/>
        <v>114.3 x 6.5</v>
      </c>
      <c r="AI1489" s="11" cm="1">
        <f t="array" ref="AI1489">_xll.DCEPropSectPipe(AF1489, AG1489, "Area")</f>
        <v>2201.3139723703698</v>
      </c>
      <c r="AJ1489" s="151" cm="1">
        <f t="array" ref="AJ1489">_xll.DCEPropSectPipe(AF1489, AG1489, "Ix")</f>
        <v>3209265.3722516391</v>
      </c>
      <c r="AK1489" s="151" cm="1">
        <f t="array" ref="AK1489">_xll.DCEPropSectPipe(AF1489, AG1489, "W")</f>
        <v>56155.124623825708</v>
      </c>
      <c r="AL1489" s="151" cm="1">
        <f t="array" ref="AL1489">_xll.DCEPropSectPipe(AF1489, AG1489, "Sx")</f>
        <v>37813.500833333332</v>
      </c>
      <c r="AM1489" s="11">
        <f>2*Cal!AG1489</f>
        <v>13.000000000000002</v>
      </c>
      <c r="AN1489" s="11">
        <f t="shared" si="332"/>
        <v>53.9</v>
      </c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B1489" s="5" t="s">
        <v>300</v>
      </c>
      <c r="BC1489" s="3">
        <v>-1494.616216324592</v>
      </c>
      <c r="BD1489" s="3">
        <v>-4.2575289283382518E-3</v>
      </c>
      <c r="BE1489" s="3">
        <v>-20.750508988362864</v>
      </c>
      <c r="BF1489" s="3">
        <v>1.5372798273253437E-2</v>
      </c>
      <c r="BG1489" s="3">
        <v>-2.6659613089933983E-3</v>
      </c>
      <c r="BH1489" s="153">
        <f t="shared" si="333"/>
        <v>1.5602252287769021E-2</v>
      </c>
      <c r="BI1489" s="153">
        <f t="shared" si="334"/>
        <v>20.750509425136546</v>
      </c>
      <c r="BJ1489" s="8">
        <f t="shared" si="335"/>
        <v>3.2331689922779829</v>
      </c>
      <c r="BK1489" s="8">
        <f t="shared" si="336"/>
        <v>1.3230571557496639E-3</v>
      </c>
      <c r="BL1489" s="8">
        <f t="shared" si="337"/>
        <v>3.2344920494337326</v>
      </c>
      <c r="BM1489" s="8">
        <f t="shared" si="338"/>
        <v>0.15441140663559871</v>
      </c>
      <c r="BN1489" s="7" t="str">
        <f t="shared" si="339"/>
        <v>O/S</v>
      </c>
      <c r="BO1489" s="9">
        <f t="shared" si="340"/>
        <v>1.3230571557496641E-3</v>
      </c>
      <c r="BP1489" s="7" t="str">
        <f t="shared" si="341"/>
        <v>OK</v>
      </c>
      <c r="BQ1489" s="11">
        <f t="shared" si="342"/>
        <v>8.2923076923076913</v>
      </c>
      <c r="BR1489" s="10" t="str">
        <f t="shared" si="343"/>
        <v>-</v>
      </c>
      <c r="BS1489" s="9" t="str" cm="1">
        <f t="array" ref="BS1489">IF(BQ1489&lt;$K$45,"-",IF(BC1489&lt;0,_xll.Dce_5575_1121_SigmaCr1(AN1489,AG1489,$B$23,$D$23),"-"))</f>
        <v>-</v>
      </c>
      <c r="BT1489" s="10">
        <f t="shared" si="344"/>
        <v>0</v>
      </c>
      <c r="BU1489" s="7" t="str">
        <f t="shared" si="345"/>
        <v>OK</v>
      </c>
    </row>
    <row r="1490" spans="27:73">
      <c r="AA1490" s="6" t="s">
        <v>282</v>
      </c>
      <c r="AB1490" s="5" t="s">
        <v>283</v>
      </c>
      <c r="AC1490" s="5" t="s">
        <v>285</v>
      </c>
      <c r="AD1490" s="4">
        <v>12.69</v>
      </c>
      <c r="AE1490" s="4">
        <v>28</v>
      </c>
      <c r="AF1490" s="5">
        <v>114.3</v>
      </c>
      <c r="AG1490" s="5">
        <v>6.5000000000000009</v>
      </c>
      <c r="AH1490" s="6" t="str">
        <f t="shared" si="331"/>
        <v>114.3 x 6.5</v>
      </c>
      <c r="AI1490" s="11" cm="1">
        <f t="array" ref="AI1490">_xll.DCEPropSectPipe(AF1490, AG1490, "Area")</f>
        <v>2201.3139723703698</v>
      </c>
      <c r="AJ1490" s="151" cm="1">
        <f t="array" ref="AJ1490">_xll.DCEPropSectPipe(AF1490, AG1490, "Ix")</f>
        <v>3209265.3722516391</v>
      </c>
      <c r="AK1490" s="151" cm="1">
        <f t="array" ref="AK1490">_xll.DCEPropSectPipe(AF1490, AG1490, "W")</f>
        <v>56155.124623825708</v>
      </c>
      <c r="AL1490" s="151" cm="1">
        <f t="array" ref="AL1490">_xll.DCEPropSectPipe(AF1490, AG1490, "Sx")</f>
        <v>37813.500833333332</v>
      </c>
      <c r="AM1490" s="11">
        <f>2*Cal!AG1490</f>
        <v>13.000000000000002</v>
      </c>
      <c r="AN1490" s="11">
        <f t="shared" si="332"/>
        <v>53.9</v>
      </c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B1490" s="5" t="s">
        <v>300</v>
      </c>
      <c r="BC1490" s="3">
        <v>-1494.616216324592</v>
      </c>
      <c r="BD1490" s="3">
        <v>-4.2575289283382518E-3</v>
      </c>
      <c r="BE1490" s="3">
        <v>-11.043965294934804</v>
      </c>
      <c r="BF1490" s="3">
        <v>6.9704140477446179</v>
      </c>
      <c r="BG1490" s="3">
        <v>-8.0329240284541376E-4</v>
      </c>
      <c r="BH1490" s="153">
        <f t="shared" si="333"/>
        <v>6.9704140940315868</v>
      </c>
      <c r="BI1490" s="153">
        <f t="shared" si="334"/>
        <v>11.043966115588953</v>
      </c>
      <c r="BJ1490" s="8">
        <f t="shared" si="335"/>
        <v>3.2331689922779829</v>
      </c>
      <c r="BK1490" s="8">
        <f t="shared" si="336"/>
        <v>0.59108493283859731</v>
      </c>
      <c r="BL1490" s="8">
        <f t="shared" si="337"/>
        <v>3.8242539251165804</v>
      </c>
      <c r="BM1490" s="8">
        <f t="shared" si="338"/>
        <v>8.2181806133309346E-2</v>
      </c>
      <c r="BN1490" s="7" t="str">
        <f t="shared" si="339"/>
        <v>O/S</v>
      </c>
      <c r="BO1490" s="9">
        <f t="shared" si="340"/>
        <v>0.59108493283859742</v>
      </c>
      <c r="BP1490" s="7" t="str">
        <f t="shared" si="341"/>
        <v>OK</v>
      </c>
      <c r="BQ1490" s="11">
        <f t="shared" si="342"/>
        <v>8.2923076923076913</v>
      </c>
      <c r="BR1490" s="10" t="str">
        <f t="shared" si="343"/>
        <v>-</v>
      </c>
      <c r="BS1490" s="9" t="str" cm="1">
        <f t="array" ref="BS1490">IF(BQ1490&lt;$K$45,"-",IF(BC1490&lt;0,_xll.Dce_5575_1121_SigmaCr1(AN1490,AG1490,$B$23,$D$23),"-"))</f>
        <v>-</v>
      </c>
      <c r="BT1490" s="10">
        <f t="shared" si="344"/>
        <v>0</v>
      </c>
      <c r="BU1490" s="7" t="str">
        <f t="shared" si="345"/>
        <v>OK</v>
      </c>
    </row>
    <row r="1491" spans="27:73">
      <c r="AA1491" s="6" t="s">
        <v>282</v>
      </c>
      <c r="AB1491" s="5" t="s">
        <v>283</v>
      </c>
      <c r="AC1491" s="5" t="s">
        <v>285</v>
      </c>
      <c r="AD1491" s="4">
        <v>13.12</v>
      </c>
      <c r="AE1491" s="4">
        <v>28</v>
      </c>
      <c r="AF1491" s="5">
        <v>114.3</v>
      </c>
      <c r="AG1491" s="5">
        <v>6.5000000000000009</v>
      </c>
      <c r="AH1491" s="6" t="str">
        <f t="shared" si="331"/>
        <v>114.3 x 6.5</v>
      </c>
      <c r="AI1491" s="11" cm="1">
        <f t="array" ref="AI1491">_xll.DCEPropSectPipe(AF1491, AG1491, "Area")</f>
        <v>2201.3139723703698</v>
      </c>
      <c r="AJ1491" s="151" cm="1">
        <f t="array" ref="AJ1491">_xll.DCEPropSectPipe(AF1491, AG1491, "Ix")</f>
        <v>3209265.3722516391</v>
      </c>
      <c r="AK1491" s="151" cm="1">
        <f t="array" ref="AK1491">_xll.DCEPropSectPipe(AF1491, AG1491, "W")</f>
        <v>56155.124623825708</v>
      </c>
      <c r="AL1491" s="151" cm="1">
        <f t="array" ref="AL1491">_xll.DCEPropSectPipe(AF1491, AG1491, "Sx")</f>
        <v>37813.500833333332</v>
      </c>
      <c r="AM1491" s="11">
        <f>2*Cal!AG1491</f>
        <v>13.000000000000002</v>
      </c>
      <c r="AN1491" s="11">
        <f t="shared" si="332"/>
        <v>53.9</v>
      </c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B1491" s="5" t="s">
        <v>300</v>
      </c>
      <c r="BC1491" s="3">
        <v>-1494.616216324592</v>
      </c>
      <c r="BD1491" s="3">
        <v>-4.2575289283382518E-3</v>
      </c>
      <c r="BE1491" s="3">
        <v>-1.3374216015067459</v>
      </c>
      <c r="BF1491" s="3">
        <v>9.6788424313412058</v>
      </c>
      <c r="BG1491" s="3">
        <v>1.0593765033025707E-3</v>
      </c>
      <c r="BH1491" s="153">
        <f t="shared" si="333"/>
        <v>9.6788424893170735</v>
      </c>
      <c r="BI1491" s="153">
        <f t="shared" si="334"/>
        <v>1.3374283781681338</v>
      </c>
      <c r="BJ1491" s="8">
        <f t="shared" si="335"/>
        <v>3.2331689922779829</v>
      </c>
      <c r="BK1491" s="8">
        <f t="shared" si="336"/>
        <v>0.82075725854680026</v>
      </c>
      <c r="BL1491" s="8">
        <f t="shared" si="337"/>
        <v>4.0539262508247829</v>
      </c>
      <c r="BM1491" s="8">
        <f t="shared" si="338"/>
        <v>9.9522470950589737E-3</v>
      </c>
      <c r="BN1491" s="7" t="str">
        <f t="shared" si="339"/>
        <v>O/S</v>
      </c>
      <c r="BO1491" s="9">
        <f t="shared" si="340"/>
        <v>0.82075725854680037</v>
      </c>
      <c r="BP1491" s="7" t="str">
        <f t="shared" si="341"/>
        <v>OK</v>
      </c>
      <c r="BQ1491" s="11">
        <f t="shared" si="342"/>
        <v>8.2923076923076913</v>
      </c>
      <c r="BR1491" s="10" t="str">
        <f t="shared" si="343"/>
        <v>-</v>
      </c>
      <c r="BS1491" s="9" t="str" cm="1">
        <f t="array" ref="BS1491">IF(BQ1491&lt;$K$45,"-",IF(BC1491&lt;0,_xll.Dce_5575_1121_SigmaCr1(AN1491,AG1491,$B$23,$D$23),"-"))</f>
        <v>-</v>
      </c>
      <c r="BT1491" s="10">
        <f t="shared" si="344"/>
        <v>0</v>
      </c>
      <c r="BU1491" s="7" t="str">
        <f t="shared" si="345"/>
        <v>OK</v>
      </c>
    </row>
    <row r="1492" spans="27:73">
      <c r="AA1492" s="6" t="s">
        <v>282</v>
      </c>
      <c r="AB1492" s="5" t="s">
        <v>283</v>
      </c>
      <c r="AC1492" s="5" t="s">
        <v>285</v>
      </c>
      <c r="AD1492" s="4">
        <v>13.56</v>
      </c>
      <c r="AE1492" s="4">
        <v>28</v>
      </c>
      <c r="AF1492" s="5">
        <v>114.3</v>
      </c>
      <c r="AG1492" s="5">
        <v>6.5000000000000009</v>
      </c>
      <c r="AH1492" s="6" t="str">
        <f t="shared" si="331"/>
        <v>114.3 x 6.5</v>
      </c>
      <c r="AI1492" s="11" cm="1">
        <f t="array" ref="AI1492">_xll.DCEPropSectPipe(AF1492, AG1492, "Area")</f>
        <v>2201.3139723703698</v>
      </c>
      <c r="AJ1492" s="151" cm="1">
        <f t="array" ref="AJ1492">_xll.DCEPropSectPipe(AF1492, AG1492, "Ix")</f>
        <v>3209265.3722516391</v>
      </c>
      <c r="AK1492" s="151" cm="1">
        <f t="array" ref="AK1492">_xll.DCEPropSectPipe(AF1492, AG1492, "W")</f>
        <v>56155.124623825708</v>
      </c>
      <c r="AL1492" s="151" cm="1">
        <f t="array" ref="AL1492">_xll.DCEPropSectPipe(AF1492, AG1492, "Sx")</f>
        <v>37813.500833333332</v>
      </c>
      <c r="AM1492" s="11">
        <f>2*Cal!AG1492</f>
        <v>13.000000000000002</v>
      </c>
      <c r="AN1492" s="11">
        <f t="shared" si="332"/>
        <v>53.9</v>
      </c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B1492" s="5" t="s">
        <v>300</v>
      </c>
      <c r="BC1492" s="3">
        <v>-1494.616216324592</v>
      </c>
      <c r="BD1492" s="3">
        <v>-4.2575289283382518E-3</v>
      </c>
      <c r="BE1492" s="3">
        <v>8.3691220919213123</v>
      </c>
      <c r="BF1492" s="3">
        <v>8.1406579490630211</v>
      </c>
      <c r="BG1492" s="3">
        <v>2.9220454094505553E-3</v>
      </c>
      <c r="BH1492" s="153">
        <f t="shared" si="333"/>
        <v>8.1406584734892498</v>
      </c>
      <c r="BI1492" s="153">
        <f t="shared" si="334"/>
        <v>8.3691231748635371</v>
      </c>
      <c r="BJ1492" s="8">
        <f t="shared" si="335"/>
        <v>3.2331689922779829</v>
      </c>
      <c r="BK1492" s="8">
        <f t="shared" si="336"/>
        <v>0.69032061828069435</v>
      </c>
      <c r="BL1492" s="8">
        <f t="shared" si="337"/>
        <v>3.9234896105586774</v>
      </c>
      <c r="BM1492" s="8">
        <f t="shared" si="338"/>
        <v>6.2277414749723085E-2</v>
      </c>
      <c r="BN1492" s="7" t="str">
        <f t="shared" si="339"/>
        <v>O/S</v>
      </c>
      <c r="BO1492" s="9">
        <f t="shared" si="340"/>
        <v>0.69032061828069446</v>
      </c>
      <c r="BP1492" s="7" t="str">
        <f t="shared" si="341"/>
        <v>OK</v>
      </c>
      <c r="BQ1492" s="11">
        <f t="shared" si="342"/>
        <v>8.2923076923076913</v>
      </c>
      <c r="BR1492" s="10" t="str">
        <f t="shared" si="343"/>
        <v>-</v>
      </c>
      <c r="BS1492" s="9" t="str" cm="1">
        <f t="array" ref="BS1492">IF(BQ1492&lt;$K$45,"-",IF(BC1492&lt;0,_xll.Dce_5575_1121_SigmaCr1(AN1492,AG1492,$B$23,$D$23),"-"))</f>
        <v>-</v>
      </c>
      <c r="BT1492" s="10">
        <f t="shared" si="344"/>
        <v>0</v>
      </c>
      <c r="BU1492" s="7" t="str">
        <f t="shared" si="345"/>
        <v>OK</v>
      </c>
    </row>
    <row r="1493" spans="27:73">
      <c r="AA1493" s="6" t="s">
        <v>282</v>
      </c>
      <c r="AB1493" s="5" t="s">
        <v>283</v>
      </c>
      <c r="AC1493" s="5" t="s">
        <v>285</v>
      </c>
      <c r="AD1493" s="4">
        <v>14</v>
      </c>
      <c r="AE1493" s="4">
        <v>28</v>
      </c>
      <c r="AF1493" s="5">
        <v>114.3</v>
      </c>
      <c r="AG1493" s="5">
        <v>6.5000000000000009</v>
      </c>
      <c r="AH1493" s="6" t="str">
        <f t="shared" si="331"/>
        <v>114.3 x 6.5</v>
      </c>
      <c r="AI1493" s="11" cm="1">
        <f t="array" ref="AI1493">_xll.DCEPropSectPipe(AF1493, AG1493, "Area")</f>
        <v>2201.3139723703698</v>
      </c>
      <c r="AJ1493" s="151" cm="1">
        <f t="array" ref="AJ1493">_xll.DCEPropSectPipe(AF1493, AG1493, "Ix")</f>
        <v>3209265.3722516391</v>
      </c>
      <c r="AK1493" s="151" cm="1">
        <f t="array" ref="AK1493">_xll.DCEPropSectPipe(AF1493, AG1493, "W")</f>
        <v>56155.124623825708</v>
      </c>
      <c r="AL1493" s="151" cm="1">
        <f t="array" ref="AL1493">_xll.DCEPropSectPipe(AF1493, AG1493, "Sx")</f>
        <v>37813.500833333332</v>
      </c>
      <c r="AM1493" s="11">
        <f>2*Cal!AG1493</f>
        <v>13.000000000000002</v>
      </c>
      <c r="AN1493" s="11">
        <f t="shared" si="332"/>
        <v>53.9</v>
      </c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B1493" s="5" t="s">
        <v>300</v>
      </c>
      <c r="BC1493" s="3">
        <v>-1494.616216324592</v>
      </c>
      <c r="BD1493" s="3">
        <v>-4.2575289283382518E-3</v>
      </c>
      <c r="BE1493" s="3">
        <v>18.075665785349372</v>
      </c>
      <c r="BF1493" s="3">
        <v>2.355860600910058</v>
      </c>
      <c r="BG1493" s="3">
        <v>4.7847143155985402E-3</v>
      </c>
      <c r="BH1493" s="153">
        <f t="shared" si="333"/>
        <v>2.3558654597432724</v>
      </c>
      <c r="BI1493" s="153">
        <f t="shared" si="334"/>
        <v>18.07566628675697</v>
      </c>
      <c r="BJ1493" s="8">
        <f t="shared" si="335"/>
        <v>3.2331689922779829</v>
      </c>
      <c r="BK1493" s="8">
        <f t="shared" si="336"/>
        <v>0.19977530147620137</v>
      </c>
      <c r="BL1493" s="8">
        <f t="shared" si="337"/>
        <v>3.4329442937541845</v>
      </c>
      <c r="BM1493" s="8">
        <f t="shared" si="338"/>
        <v>0.1345070137812025</v>
      </c>
      <c r="BN1493" s="7" t="str">
        <f t="shared" si="339"/>
        <v>O/S</v>
      </c>
      <c r="BO1493" s="9">
        <f t="shared" si="340"/>
        <v>0.1997753014762014</v>
      </c>
      <c r="BP1493" s="7" t="str">
        <f t="shared" si="341"/>
        <v>OK</v>
      </c>
      <c r="BQ1493" s="11">
        <f t="shared" si="342"/>
        <v>8.2923076923076913</v>
      </c>
      <c r="BR1493" s="10" t="str">
        <f t="shared" si="343"/>
        <v>-</v>
      </c>
      <c r="BS1493" s="9" t="str" cm="1">
        <f t="array" ref="BS1493">IF(BQ1493&lt;$K$45,"-",IF(BC1493&lt;0,_xll.Dce_5575_1121_SigmaCr1(AN1493,AG1493,$B$23,$D$23),"-"))</f>
        <v>-</v>
      </c>
      <c r="BT1493" s="10">
        <f t="shared" si="344"/>
        <v>0</v>
      </c>
      <c r="BU1493" s="7" t="str">
        <f t="shared" si="345"/>
        <v>OK</v>
      </c>
    </row>
    <row r="1494" spans="27:73">
      <c r="AA1494" s="6" t="s">
        <v>282</v>
      </c>
      <c r="AB1494" s="5" t="s">
        <v>283</v>
      </c>
      <c r="AC1494" s="5" t="s">
        <v>285</v>
      </c>
      <c r="AD1494" s="4">
        <v>14</v>
      </c>
      <c r="AE1494" s="4">
        <v>28</v>
      </c>
      <c r="AF1494" s="5">
        <v>114.3</v>
      </c>
      <c r="AG1494" s="5">
        <v>6.5000000000000009</v>
      </c>
      <c r="AH1494" s="6" t="str">
        <f t="shared" si="331"/>
        <v>114.3 x 6.5</v>
      </c>
      <c r="AI1494" s="11" cm="1">
        <f t="array" ref="AI1494">_xll.DCEPropSectPipe(AF1494, AG1494, "Area")</f>
        <v>2201.3139723703698</v>
      </c>
      <c r="AJ1494" s="151" cm="1">
        <f t="array" ref="AJ1494">_xll.DCEPropSectPipe(AF1494, AG1494, "Ix")</f>
        <v>3209265.3722516391</v>
      </c>
      <c r="AK1494" s="151" cm="1">
        <f t="array" ref="AK1494">_xll.DCEPropSectPipe(AF1494, AG1494, "W")</f>
        <v>56155.124623825708</v>
      </c>
      <c r="AL1494" s="151" cm="1">
        <f t="array" ref="AL1494">_xll.DCEPropSectPipe(AF1494, AG1494, "Sx")</f>
        <v>37813.500833333332</v>
      </c>
      <c r="AM1494" s="11">
        <f>2*Cal!AG1494</f>
        <v>13.000000000000002</v>
      </c>
      <c r="AN1494" s="11">
        <f t="shared" si="332"/>
        <v>53.9</v>
      </c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B1494" s="5" t="s">
        <v>300</v>
      </c>
      <c r="BC1494" s="3">
        <v>-1494.6162163245915</v>
      </c>
      <c r="BD1494" s="3">
        <v>-4.2575289283458906E-3</v>
      </c>
      <c r="BE1494" s="3">
        <v>-18.075665785349379</v>
      </c>
      <c r="BF1494" s="3">
        <v>2.3558606009099599</v>
      </c>
      <c r="BG1494" s="3">
        <v>-4.71158262667749E-3</v>
      </c>
      <c r="BH1494" s="153">
        <f t="shared" si="333"/>
        <v>2.3558653123493043</v>
      </c>
      <c r="BI1494" s="153">
        <f t="shared" si="334"/>
        <v>18.075666286756977</v>
      </c>
      <c r="BJ1494" s="8">
        <f t="shared" si="335"/>
        <v>3.233168992277982</v>
      </c>
      <c r="BK1494" s="8">
        <f t="shared" si="336"/>
        <v>0.19977528897732358</v>
      </c>
      <c r="BL1494" s="8">
        <f t="shared" si="337"/>
        <v>3.4329442812553057</v>
      </c>
      <c r="BM1494" s="8">
        <f t="shared" si="338"/>
        <v>0.13450701378120253</v>
      </c>
      <c r="BN1494" s="7" t="str">
        <f t="shared" si="339"/>
        <v>O/S</v>
      </c>
      <c r="BO1494" s="9">
        <f t="shared" si="340"/>
        <v>0.19977528897732361</v>
      </c>
      <c r="BP1494" s="7" t="str">
        <f t="shared" si="341"/>
        <v>OK</v>
      </c>
      <c r="BQ1494" s="11">
        <f t="shared" si="342"/>
        <v>8.2923076923076913</v>
      </c>
      <c r="BR1494" s="10" t="str">
        <f t="shared" si="343"/>
        <v>-</v>
      </c>
      <c r="BS1494" s="9" t="str" cm="1">
        <f t="array" ref="BS1494">IF(BQ1494&lt;$K$45,"-",IF(BC1494&lt;0,_xll.Dce_5575_1121_SigmaCr1(AN1494,AG1494,$B$23,$D$23),"-"))</f>
        <v>-</v>
      </c>
      <c r="BT1494" s="10">
        <f t="shared" si="344"/>
        <v>0</v>
      </c>
      <c r="BU1494" s="7" t="str">
        <f t="shared" si="345"/>
        <v>OK</v>
      </c>
    </row>
    <row r="1495" spans="27:73">
      <c r="AA1495" s="6" t="s">
        <v>282</v>
      </c>
      <c r="AB1495" s="5" t="s">
        <v>283</v>
      </c>
      <c r="AC1495" s="5" t="s">
        <v>285</v>
      </c>
      <c r="AD1495" s="4">
        <v>14.44</v>
      </c>
      <c r="AE1495" s="4">
        <v>28</v>
      </c>
      <c r="AF1495" s="5">
        <v>114.3</v>
      </c>
      <c r="AG1495" s="5">
        <v>6.5000000000000009</v>
      </c>
      <c r="AH1495" s="6" t="str">
        <f t="shared" si="331"/>
        <v>114.3 x 6.5</v>
      </c>
      <c r="AI1495" s="11" cm="1">
        <f t="array" ref="AI1495">_xll.DCEPropSectPipe(AF1495, AG1495, "Area")</f>
        <v>2201.3139723703698</v>
      </c>
      <c r="AJ1495" s="151" cm="1">
        <f t="array" ref="AJ1495">_xll.DCEPropSectPipe(AF1495, AG1495, "Ix")</f>
        <v>3209265.3722516391</v>
      </c>
      <c r="AK1495" s="151" cm="1">
        <f t="array" ref="AK1495">_xll.DCEPropSectPipe(AF1495, AG1495, "W")</f>
        <v>56155.124623825708</v>
      </c>
      <c r="AL1495" s="151" cm="1">
        <f t="array" ref="AL1495">_xll.DCEPropSectPipe(AF1495, AG1495, "Sx")</f>
        <v>37813.500833333332</v>
      </c>
      <c r="AM1495" s="11">
        <f>2*Cal!AG1495</f>
        <v>13.000000000000002</v>
      </c>
      <c r="AN1495" s="11">
        <f t="shared" si="332"/>
        <v>53.9</v>
      </c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B1495" s="5" t="s">
        <v>300</v>
      </c>
      <c r="BC1495" s="3">
        <v>-1494.6162163245915</v>
      </c>
      <c r="BD1495" s="3">
        <v>-4.2575289283458906E-3</v>
      </c>
      <c r="BE1495" s="3">
        <v>-8.3691220919213212</v>
      </c>
      <c r="BF1495" s="3">
        <v>8.1406579490629269</v>
      </c>
      <c r="BG1495" s="3">
        <v>-2.8489137205261624E-3</v>
      </c>
      <c r="BH1495" s="153">
        <f t="shared" si="333"/>
        <v>8.1406584475674215</v>
      </c>
      <c r="BI1495" s="153">
        <f t="shared" si="334"/>
        <v>8.369123174863546</v>
      </c>
      <c r="BJ1495" s="8">
        <f t="shared" si="335"/>
        <v>3.233168992277982</v>
      </c>
      <c r="BK1495" s="8">
        <f t="shared" si="336"/>
        <v>0.69032061608254636</v>
      </c>
      <c r="BL1495" s="8">
        <f t="shared" si="337"/>
        <v>3.9234896083605282</v>
      </c>
      <c r="BM1495" s="8">
        <f t="shared" si="338"/>
        <v>6.2277414749723162E-2</v>
      </c>
      <c r="BN1495" s="7" t="str">
        <f t="shared" si="339"/>
        <v>O/S</v>
      </c>
      <c r="BO1495" s="9">
        <f t="shared" si="340"/>
        <v>0.69032061608254647</v>
      </c>
      <c r="BP1495" s="7" t="str">
        <f t="shared" si="341"/>
        <v>OK</v>
      </c>
      <c r="BQ1495" s="11">
        <f t="shared" si="342"/>
        <v>8.2923076923076913</v>
      </c>
      <c r="BR1495" s="10" t="str">
        <f t="shared" si="343"/>
        <v>-</v>
      </c>
      <c r="BS1495" s="9" t="str" cm="1">
        <f t="array" ref="BS1495">IF(BQ1495&lt;$K$45,"-",IF(BC1495&lt;0,_xll.Dce_5575_1121_SigmaCr1(AN1495,AG1495,$B$23,$D$23),"-"))</f>
        <v>-</v>
      </c>
      <c r="BT1495" s="10">
        <f t="shared" si="344"/>
        <v>0</v>
      </c>
      <c r="BU1495" s="7" t="str">
        <f t="shared" si="345"/>
        <v>OK</v>
      </c>
    </row>
    <row r="1496" spans="27:73">
      <c r="AA1496" s="6" t="s">
        <v>282</v>
      </c>
      <c r="AB1496" s="5" t="s">
        <v>283</v>
      </c>
      <c r="AC1496" s="5" t="s">
        <v>285</v>
      </c>
      <c r="AD1496" s="4">
        <v>14.88</v>
      </c>
      <c r="AE1496" s="4">
        <v>28</v>
      </c>
      <c r="AF1496" s="5">
        <v>114.3</v>
      </c>
      <c r="AG1496" s="5">
        <v>6.5000000000000009</v>
      </c>
      <c r="AH1496" s="6" t="str">
        <f t="shared" ref="AH1496:AH1559" si="346">AF1496&amp;" x "&amp;AG1496</f>
        <v>114.3 x 6.5</v>
      </c>
      <c r="AI1496" s="11" cm="1">
        <f t="array" ref="AI1496">_xll.DCEPropSectPipe(AF1496, AG1496, "Area")</f>
        <v>2201.3139723703698</v>
      </c>
      <c r="AJ1496" s="151" cm="1">
        <f t="array" ref="AJ1496">_xll.DCEPropSectPipe(AF1496, AG1496, "Ix")</f>
        <v>3209265.3722516391</v>
      </c>
      <c r="AK1496" s="151" cm="1">
        <f t="array" ref="AK1496">_xll.DCEPropSectPipe(AF1496, AG1496, "W")</f>
        <v>56155.124623825708</v>
      </c>
      <c r="AL1496" s="151" cm="1">
        <f t="array" ref="AL1496">_xll.DCEPropSectPipe(AF1496, AG1496, "Sx")</f>
        <v>37813.500833333332</v>
      </c>
      <c r="AM1496" s="11">
        <f>2*Cal!AG1496</f>
        <v>13.000000000000002</v>
      </c>
      <c r="AN1496" s="11">
        <f t="shared" ref="AN1496:AN1559" si="347">(AF1496-AG1496)/2</f>
        <v>53.9</v>
      </c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B1496" s="5" t="s">
        <v>300</v>
      </c>
      <c r="BC1496" s="3">
        <v>-1494.6162163245915</v>
      </c>
      <c r="BD1496" s="3">
        <v>-4.2575289283458906E-3</v>
      </c>
      <c r="BE1496" s="3">
        <v>1.3374216015067373</v>
      </c>
      <c r="BF1496" s="3">
        <v>9.678842431341117</v>
      </c>
      <c r="BG1496" s="3">
        <v>-9.8624481437483542E-4</v>
      </c>
      <c r="BH1496" s="153">
        <f t="shared" ref="BH1496:BH1559" si="348">SQRT(BF1496^2+BG1496^2)</f>
        <v>9.6788424815888003</v>
      </c>
      <c r="BI1496" s="153">
        <f t="shared" ref="BI1496:BI1559" si="349">SQRT(BD1496^2+BE1496^2)</f>
        <v>1.3374283781681251</v>
      </c>
      <c r="BJ1496" s="8">
        <f t="shared" ref="BJ1496:BJ1559" si="350">ABS(BC1496*1000)/(AI1496*$K$32)</f>
        <v>3.233168992277982</v>
      </c>
      <c r="BK1496" s="8">
        <f t="shared" ref="BK1496:BK1559" si="351">BH1496*1000000/(AK1496*$K$32)</f>
        <v>0.82075725789144949</v>
      </c>
      <c r="BL1496" s="8">
        <f t="shared" ref="BL1496:BL1559" si="352">BK1496+BJ1496</f>
        <v>4.0539262501694315</v>
      </c>
      <c r="BM1496" s="8">
        <f t="shared" ref="BM1496:BM1559" si="353">BI1496*1000*AL1496/($AJ$23*AM1496*$E$23*$G$23)</f>
        <v>9.9522470950589095E-3</v>
      </c>
      <c r="BN1496" s="7" t="str">
        <f t="shared" ref="BN1496:BN1559" si="354">IF(MAX(BL1496,BM1496)&lt;=1,"OK","O/S")</f>
        <v>O/S</v>
      </c>
      <c r="BO1496" s="9">
        <f t="shared" ref="BO1496:BO1559" si="355">BH1496*1000000/($K$41*AK1496*$D$23*$G$23)</f>
        <v>0.82075725789144971</v>
      </c>
      <c r="BP1496" s="7" t="str">
        <f t="shared" ref="BP1496:BP1559" si="356">IF(BO1496&lt;=1,"OK","O/S")</f>
        <v>OK</v>
      </c>
      <c r="BQ1496" s="11">
        <f t="shared" ref="BQ1496:BQ1559" si="357">AN1496/AG1496</f>
        <v>8.2923076923076913</v>
      </c>
      <c r="BR1496" s="10" t="str">
        <f t="shared" ref="BR1496:BR1559" si="358">IF(BQ1496&lt;$K$45,"-",IF(BD1496&lt;0,BL1496*$K$32,"-"))</f>
        <v>-</v>
      </c>
      <c r="BS1496" s="9" t="str" cm="1">
        <f t="array" ref="BS1496">IF(BQ1496&lt;$K$45,"-",IF(BC1496&lt;0,_xll.Dce_5575_1121_SigmaCr1(AN1496,AG1496,$B$23,$D$23),"-"))</f>
        <v>-</v>
      </c>
      <c r="BT1496" s="10">
        <f t="shared" ref="BT1496:BT1559" si="359">IFERROR(IF(BC1496&lt;0,BR1496/(BS1496*$G$23),0),0)</f>
        <v>0</v>
      </c>
      <c r="BU1496" s="7" t="str">
        <f t="shared" ref="BU1496:BU1559" si="360">IF(BT1496&lt;=1,"OK","O/S")</f>
        <v>OK</v>
      </c>
    </row>
    <row r="1497" spans="27:73">
      <c r="AA1497" s="6" t="s">
        <v>282</v>
      </c>
      <c r="AB1497" s="5" t="s">
        <v>283</v>
      </c>
      <c r="AC1497" s="5" t="s">
        <v>285</v>
      </c>
      <c r="AD1497" s="4">
        <v>15.31</v>
      </c>
      <c r="AE1497" s="4">
        <v>28</v>
      </c>
      <c r="AF1497" s="5">
        <v>114.3</v>
      </c>
      <c r="AG1497" s="5">
        <v>6.5000000000000009</v>
      </c>
      <c r="AH1497" s="6" t="str">
        <f t="shared" si="346"/>
        <v>114.3 x 6.5</v>
      </c>
      <c r="AI1497" s="11" cm="1">
        <f t="array" ref="AI1497">_xll.DCEPropSectPipe(AF1497, AG1497, "Area")</f>
        <v>2201.3139723703698</v>
      </c>
      <c r="AJ1497" s="151" cm="1">
        <f t="array" ref="AJ1497">_xll.DCEPropSectPipe(AF1497, AG1497, "Ix")</f>
        <v>3209265.3722516391</v>
      </c>
      <c r="AK1497" s="151" cm="1">
        <f t="array" ref="AK1497">_xll.DCEPropSectPipe(AF1497, AG1497, "W")</f>
        <v>56155.124623825708</v>
      </c>
      <c r="AL1497" s="151" cm="1">
        <f t="array" ref="AL1497">_xll.DCEPropSectPipe(AF1497, AG1497, "Sx")</f>
        <v>37813.500833333332</v>
      </c>
      <c r="AM1497" s="11">
        <f>2*Cal!AG1497</f>
        <v>13.000000000000002</v>
      </c>
      <c r="AN1497" s="11">
        <f t="shared" si="347"/>
        <v>53.9</v>
      </c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B1497" s="5" t="s">
        <v>300</v>
      </c>
      <c r="BC1497" s="3">
        <v>-1494.6162163245915</v>
      </c>
      <c r="BD1497" s="3">
        <v>-4.2575289283458906E-3</v>
      </c>
      <c r="BE1497" s="3">
        <v>11.043965294934797</v>
      </c>
      <c r="BF1497" s="3">
        <v>6.9704140477445318</v>
      </c>
      <c r="BG1497" s="3">
        <v>8.7642409177649168E-4</v>
      </c>
      <c r="BH1497" s="153">
        <f t="shared" si="348"/>
        <v>6.9704141028430646</v>
      </c>
      <c r="BI1497" s="153">
        <f t="shared" si="349"/>
        <v>11.043966115588946</v>
      </c>
      <c r="BJ1497" s="8">
        <f t="shared" si="350"/>
        <v>3.233168992277982</v>
      </c>
      <c r="BK1497" s="8">
        <f t="shared" si="351"/>
        <v>0.59108493358580283</v>
      </c>
      <c r="BL1497" s="8">
        <f t="shared" si="352"/>
        <v>3.8242539258637849</v>
      </c>
      <c r="BM1497" s="8">
        <f t="shared" si="353"/>
        <v>8.2181806133309276E-2</v>
      </c>
      <c r="BN1497" s="7" t="str">
        <f t="shared" si="354"/>
        <v>O/S</v>
      </c>
      <c r="BO1497" s="9">
        <f t="shared" si="355"/>
        <v>0.59108493358580283</v>
      </c>
      <c r="BP1497" s="7" t="str">
        <f t="shared" si="356"/>
        <v>OK</v>
      </c>
      <c r="BQ1497" s="11">
        <f t="shared" si="357"/>
        <v>8.2923076923076913</v>
      </c>
      <c r="BR1497" s="10" t="str">
        <f t="shared" si="358"/>
        <v>-</v>
      </c>
      <c r="BS1497" s="9" t="str" cm="1">
        <f t="array" ref="BS1497">IF(BQ1497&lt;$K$45,"-",IF(BC1497&lt;0,_xll.Dce_5575_1121_SigmaCr1(AN1497,AG1497,$B$23,$D$23),"-"))</f>
        <v>-</v>
      </c>
      <c r="BT1497" s="10">
        <f t="shared" si="359"/>
        <v>0</v>
      </c>
      <c r="BU1497" s="7" t="str">
        <f t="shared" si="360"/>
        <v>OK</v>
      </c>
    </row>
    <row r="1498" spans="27:73">
      <c r="AA1498" s="6" t="s">
        <v>282</v>
      </c>
      <c r="AB1498" s="5" t="s">
        <v>283</v>
      </c>
      <c r="AC1498" s="5" t="s">
        <v>285</v>
      </c>
      <c r="AD1498" s="4">
        <v>15.75</v>
      </c>
      <c r="AE1498" s="4">
        <v>28</v>
      </c>
      <c r="AF1498" s="5">
        <v>114.3</v>
      </c>
      <c r="AG1498" s="5">
        <v>6.5000000000000009</v>
      </c>
      <c r="AH1498" s="6" t="str">
        <f t="shared" si="346"/>
        <v>114.3 x 6.5</v>
      </c>
      <c r="AI1498" s="11" cm="1">
        <f t="array" ref="AI1498">_xll.DCEPropSectPipe(AF1498, AG1498, "Area")</f>
        <v>2201.3139723703698</v>
      </c>
      <c r="AJ1498" s="151" cm="1">
        <f t="array" ref="AJ1498">_xll.DCEPropSectPipe(AF1498, AG1498, "Ix")</f>
        <v>3209265.3722516391</v>
      </c>
      <c r="AK1498" s="151" cm="1">
        <f t="array" ref="AK1498">_xll.DCEPropSectPipe(AF1498, AG1498, "W")</f>
        <v>56155.124623825708</v>
      </c>
      <c r="AL1498" s="151" cm="1">
        <f t="array" ref="AL1498">_xll.DCEPropSectPipe(AF1498, AG1498, "Sx")</f>
        <v>37813.500833333332</v>
      </c>
      <c r="AM1498" s="11">
        <f>2*Cal!AG1498</f>
        <v>13.000000000000002</v>
      </c>
      <c r="AN1498" s="11">
        <f t="shared" si="347"/>
        <v>53.9</v>
      </c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B1498" s="5" t="s">
        <v>300</v>
      </c>
      <c r="BC1498" s="3">
        <v>-1494.6162163245915</v>
      </c>
      <c r="BD1498" s="3">
        <v>-4.2575289283458906E-3</v>
      </c>
      <c r="BE1498" s="3">
        <v>20.750508988362853</v>
      </c>
      <c r="BF1498" s="3">
        <v>1.5372798273171043E-2</v>
      </c>
      <c r="BG1498" s="3">
        <v>2.7390929979278188E-3</v>
      </c>
      <c r="BH1498" s="153">
        <f t="shared" si="348"/>
        <v>1.561491457545983E-2</v>
      </c>
      <c r="BI1498" s="153">
        <f t="shared" si="349"/>
        <v>20.750509425136531</v>
      </c>
      <c r="BJ1498" s="8">
        <f t="shared" si="350"/>
        <v>3.233168992277982</v>
      </c>
      <c r="BK1498" s="8">
        <f t="shared" si="351"/>
        <v>1.3241309065151622E-3</v>
      </c>
      <c r="BL1498" s="8">
        <f t="shared" si="352"/>
        <v>3.2344931231844973</v>
      </c>
      <c r="BM1498" s="8">
        <f t="shared" si="353"/>
        <v>0.1544114066355986</v>
      </c>
      <c r="BN1498" s="7" t="str">
        <f t="shared" si="354"/>
        <v>O/S</v>
      </c>
      <c r="BO1498" s="9">
        <f t="shared" si="355"/>
        <v>1.3241309065151624E-3</v>
      </c>
      <c r="BP1498" s="7" t="str">
        <f t="shared" si="356"/>
        <v>OK</v>
      </c>
      <c r="BQ1498" s="11">
        <f t="shared" si="357"/>
        <v>8.2923076923076913</v>
      </c>
      <c r="BR1498" s="10" t="str">
        <f t="shared" si="358"/>
        <v>-</v>
      </c>
      <c r="BS1498" s="9" t="str" cm="1">
        <f t="array" ref="BS1498">IF(BQ1498&lt;$K$45,"-",IF(BC1498&lt;0,_xll.Dce_5575_1121_SigmaCr1(AN1498,AG1498,$B$23,$D$23),"-"))</f>
        <v>-</v>
      </c>
      <c r="BT1498" s="10">
        <f t="shared" si="359"/>
        <v>0</v>
      </c>
      <c r="BU1498" s="7" t="str">
        <f t="shared" si="360"/>
        <v>OK</v>
      </c>
    </row>
    <row r="1499" spans="27:73">
      <c r="AA1499" s="6" t="s">
        <v>282</v>
      </c>
      <c r="AB1499" s="5" t="s">
        <v>283</v>
      </c>
      <c r="AC1499" s="5" t="s">
        <v>285</v>
      </c>
      <c r="AD1499" s="4">
        <v>15.75</v>
      </c>
      <c r="AE1499" s="4">
        <v>28</v>
      </c>
      <c r="AF1499" s="5">
        <v>114.3</v>
      </c>
      <c r="AG1499" s="5">
        <v>6.5000000000000009</v>
      </c>
      <c r="AH1499" s="6" t="str">
        <f t="shared" si="346"/>
        <v>114.3 x 6.5</v>
      </c>
      <c r="AI1499" s="11" cm="1">
        <f t="array" ref="AI1499">_xll.DCEPropSectPipe(AF1499, AG1499, "Area")</f>
        <v>2201.3139723703698</v>
      </c>
      <c r="AJ1499" s="151" cm="1">
        <f t="array" ref="AJ1499">_xll.DCEPropSectPipe(AF1499, AG1499, "Ix")</f>
        <v>3209265.3722516391</v>
      </c>
      <c r="AK1499" s="151" cm="1">
        <f t="array" ref="AK1499">_xll.DCEPropSectPipe(AF1499, AG1499, "W")</f>
        <v>56155.124623825708</v>
      </c>
      <c r="AL1499" s="151" cm="1">
        <f t="array" ref="AL1499">_xll.DCEPropSectPipe(AF1499, AG1499, "Sx")</f>
        <v>37813.500833333332</v>
      </c>
      <c r="AM1499" s="11">
        <f>2*Cal!AG1499</f>
        <v>13.000000000000002</v>
      </c>
      <c r="AN1499" s="11">
        <f t="shared" si="347"/>
        <v>53.9</v>
      </c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B1499" s="5" t="s">
        <v>300</v>
      </c>
      <c r="BC1499" s="3">
        <v>-1300.5761006402809</v>
      </c>
      <c r="BD1499" s="3">
        <v>-4.2575289283458906E-3</v>
      </c>
      <c r="BE1499" s="3">
        <v>-20.287813221530101</v>
      </c>
      <c r="BF1499" s="3">
        <v>1.5372798273253437E-2</v>
      </c>
      <c r="BG1499" s="3">
        <v>-2.3913051224162801E-3</v>
      </c>
      <c r="BH1499" s="153">
        <f t="shared" si="348"/>
        <v>1.5557675499207399E-2</v>
      </c>
      <c r="BI1499" s="153">
        <f t="shared" si="349"/>
        <v>20.287813668265098</v>
      </c>
      <c r="BJ1499" s="8">
        <f t="shared" si="350"/>
        <v>2.813419441566364</v>
      </c>
      <c r="BK1499" s="8">
        <f t="shared" si="351"/>
        <v>1.3192770836165512E-3</v>
      </c>
      <c r="BL1499" s="8">
        <f t="shared" si="352"/>
        <v>2.8147387186499806</v>
      </c>
      <c r="BM1499" s="8">
        <f t="shared" si="353"/>
        <v>0.15096833441028287</v>
      </c>
      <c r="BN1499" s="7" t="str">
        <f t="shared" si="354"/>
        <v>O/S</v>
      </c>
      <c r="BO1499" s="9">
        <f t="shared" si="355"/>
        <v>1.3192770836165514E-3</v>
      </c>
      <c r="BP1499" s="7" t="str">
        <f t="shared" si="356"/>
        <v>OK</v>
      </c>
      <c r="BQ1499" s="11">
        <f t="shared" si="357"/>
        <v>8.2923076923076913</v>
      </c>
      <c r="BR1499" s="10" t="str">
        <f t="shared" si="358"/>
        <v>-</v>
      </c>
      <c r="BS1499" s="9" t="str" cm="1">
        <f t="array" ref="BS1499">IF(BQ1499&lt;$K$45,"-",IF(BC1499&lt;0,_xll.Dce_5575_1121_SigmaCr1(AN1499,AG1499,$B$23,$D$23),"-"))</f>
        <v>-</v>
      </c>
      <c r="BT1499" s="10">
        <f t="shared" si="359"/>
        <v>0</v>
      </c>
      <c r="BU1499" s="7" t="str">
        <f t="shared" si="360"/>
        <v>OK</v>
      </c>
    </row>
    <row r="1500" spans="27:73">
      <c r="AA1500" s="6" t="s">
        <v>282</v>
      </c>
      <c r="AB1500" s="5" t="s">
        <v>283</v>
      </c>
      <c r="AC1500" s="5" t="s">
        <v>285</v>
      </c>
      <c r="AD1500" s="4">
        <v>16.190000000000001</v>
      </c>
      <c r="AE1500" s="4">
        <v>28</v>
      </c>
      <c r="AF1500" s="5">
        <v>114.3</v>
      </c>
      <c r="AG1500" s="5">
        <v>6.5000000000000009</v>
      </c>
      <c r="AH1500" s="6" t="str">
        <f t="shared" si="346"/>
        <v>114.3 x 6.5</v>
      </c>
      <c r="AI1500" s="11" cm="1">
        <f t="array" ref="AI1500">_xll.DCEPropSectPipe(AF1500, AG1500, "Area")</f>
        <v>2201.3139723703698</v>
      </c>
      <c r="AJ1500" s="151" cm="1">
        <f t="array" ref="AJ1500">_xll.DCEPropSectPipe(AF1500, AG1500, "Ix")</f>
        <v>3209265.3722516391</v>
      </c>
      <c r="AK1500" s="151" cm="1">
        <f t="array" ref="AK1500">_xll.DCEPropSectPipe(AF1500, AG1500, "W")</f>
        <v>56155.124623825708</v>
      </c>
      <c r="AL1500" s="151" cm="1">
        <f t="array" ref="AL1500">_xll.DCEPropSectPipe(AF1500, AG1500, "Sx")</f>
        <v>37813.500833333332</v>
      </c>
      <c r="AM1500" s="11">
        <f>2*Cal!AG1500</f>
        <v>13.000000000000002</v>
      </c>
      <c r="AN1500" s="11">
        <f t="shared" si="347"/>
        <v>53.9</v>
      </c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B1500" s="5" t="s">
        <v>300</v>
      </c>
      <c r="BC1500" s="3">
        <v>-1300.5761006402809</v>
      </c>
      <c r="BD1500" s="3">
        <v>-4.2575289283458906E-3</v>
      </c>
      <c r="BE1500" s="3">
        <v>-10.581269528102045</v>
      </c>
      <c r="BF1500" s="3">
        <v>6.7679846497552845</v>
      </c>
      <c r="BG1500" s="3">
        <v>-5.2863621626495264E-4</v>
      </c>
      <c r="BH1500" s="153">
        <f t="shared" si="348"/>
        <v>6.7679846704007405</v>
      </c>
      <c r="BI1500" s="153">
        <f t="shared" si="349"/>
        <v>10.581270384641602</v>
      </c>
      <c r="BJ1500" s="8">
        <f t="shared" si="350"/>
        <v>2.813419441566364</v>
      </c>
      <c r="BK1500" s="8">
        <f t="shared" si="351"/>
        <v>0.57391909725734425</v>
      </c>
      <c r="BL1500" s="8">
        <f t="shared" si="352"/>
        <v>3.3873385388237081</v>
      </c>
      <c r="BM1500" s="8">
        <f t="shared" si="353"/>
        <v>7.8738734100903221E-2</v>
      </c>
      <c r="BN1500" s="7" t="str">
        <f t="shared" si="354"/>
        <v>O/S</v>
      </c>
      <c r="BO1500" s="9">
        <f t="shared" si="355"/>
        <v>0.57391909725734436</v>
      </c>
      <c r="BP1500" s="7" t="str">
        <f t="shared" si="356"/>
        <v>OK</v>
      </c>
      <c r="BQ1500" s="11">
        <f t="shared" si="357"/>
        <v>8.2923076923076913</v>
      </c>
      <c r="BR1500" s="10" t="str">
        <f t="shared" si="358"/>
        <v>-</v>
      </c>
      <c r="BS1500" s="9" t="str" cm="1">
        <f t="array" ref="BS1500">IF(BQ1500&lt;$K$45,"-",IF(BC1500&lt;0,_xll.Dce_5575_1121_SigmaCr1(AN1500,AG1500,$B$23,$D$23),"-"))</f>
        <v>-</v>
      </c>
      <c r="BT1500" s="10">
        <f t="shared" si="359"/>
        <v>0</v>
      </c>
      <c r="BU1500" s="7" t="str">
        <f t="shared" si="360"/>
        <v>OK</v>
      </c>
    </row>
    <row r="1501" spans="27:73">
      <c r="AA1501" s="6" t="s">
        <v>282</v>
      </c>
      <c r="AB1501" s="5" t="s">
        <v>283</v>
      </c>
      <c r="AC1501" s="5" t="s">
        <v>285</v>
      </c>
      <c r="AD1501" s="4">
        <v>16.62</v>
      </c>
      <c r="AE1501" s="4">
        <v>28</v>
      </c>
      <c r="AF1501" s="5">
        <v>114.3</v>
      </c>
      <c r="AG1501" s="5">
        <v>6.5000000000000009</v>
      </c>
      <c r="AH1501" s="6" t="str">
        <f t="shared" si="346"/>
        <v>114.3 x 6.5</v>
      </c>
      <c r="AI1501" s="11" cm="1">
        <f t="array" ref="AI1501">_xll.DCEPropSectPipe(AF1501, AG1501, "Area")</f>
        <v>2201.3139723703698</v>
      </c>
      <c r="AJ1501" s="151" cm="1">
        <f t="array" ref="AJ1501">_xll.DCEPropSectPipe(AF1501, AG1501, "Ix")</f>
        <v>3209265.3722516391</v>
      </c>
      <c r="AK1501" s="151" cm="1">
        <f t="array" ref="AK1501">_xll.DCEPropSectPipe(AF1501, AG1501, "W")</f>
        <v>56155.124623825708</v>
      </c>
      <c r="AL1501" s="151" cm="1">
        <f t="array" ref="AL1501">_xll.DCEPropSectPipe(AF1501, AG1501, "Sx")</f>
        <v>37813.500833333332</v>
      </c>
      <c r="AM1501" s="11">
        <f>2*Cal!AG1501</f>
        <v>13.000000000000002</v>
      </c>
      <c r="AN1501" s="11">
        <f t="shared" si="347"/>
        <v>53.9</v>
      </c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B1501" s="5" t="s">
        <v>300</v>
      </c>
      <c r="BC1501" s="3">
        <v>-1300.5761006402809</v>
      </c>
      <c r="BD1501" s="3">
        <v>-4.2575289283458906E-3</v>
      </c>
      <c r="BE1501" s="3">
        <v>-0.87472583467398479</v>
      </c>
      <c r="BF1501" s="3">
        <v>9.2739836353625407</v>
      </c>
      <c r="BG1501" s="3">
        <v>1.3340326898863743E-3</v>
      </c>
      <c r="BH1501" s="153">
        <f t="shared" si="348"/>
        <v>9.2739837313106932</v>
      </c>
      <c r="BI1501" s="153">
        <f t="shared" si="349"/>
        <v>0.87473619588918072</v>
      </c>
      <c r="BJ1501" s="8">
        <f t="shared" si="350"/>
        <v>2.813419441566364</v>
      </c>
      <c r="BK1501" s="8">
        <f t="shared" si="351"/>
        <v>0.78642559495306563</v>
      </c>
      <c r="BL1501" s="8">
        <f t="shared" si="352"/>
        <v>3.5998450365194294</v>
      </c>
      <c r="BM1501" s="8">
        <f t="shared" si="353"/>
        <v>6.509201469468609E-3</v>
      </c>
      <c r="BN1501" s="7" t="str">
        <f t="shared" si="354"/>
        <v>O/S</v>
      </c>
      <c r="BO1501" s="9">
        <f t="shared" si="355"/>
        <v>0.78642559495306585</v>
      </c>
      <c r="BP1501" s="7" t="str">
        <f t="shared" si="356"/>
        <v>OK</v>
      </c>
      <c r="BQ1501" s="11">
        <f t="shared" si="357"/>
        <v>8.2923076923076913</v>
      </c>
      <c r="BR1501" s="10" t="str">
        <f t="shared" si="358"/>
        <v>-</v>
      </c>
      <c r="BS1501" s="9" t="str" cm="1">
        <f t="array" ref="BS1501">IF(BQ1501&lt;$K$45,"-",IF(BC1501&lt;0,_xll.Dce_5575_1121_SigmaCr1(AN1501,AG1501,$B$23,$D$23),"-"))</f>
        <v>-</v>
      </c>
      <c r="BT1501" s="10">
        <f t="shared" si="359"/>
        <v>0</v>
      </c>
      <c r="BU1501" s="7" t="str">
        <f t="shared" si="360"/>
        <v>OK</v>
      </c>
    </row>
    <row r="1502" spans="27:73">
      <c r="AA1502" s="6" t="s">
        <v>282</v>
      </c>
      <c r="AB1502" s="5" t="s">
        <v>283</v>
      </c>
      <c r="AC1502" s="5" t="s">
        <v>285</v>
      </c>
      <c r="AD1502" s="4">
        <v>17.059999999999999</v>
      </c>
      <c r="AE1502" s="4">
        <v>28</v>
      </c>
      <c r="AF1502" s="5">
        <v>114.3</v>
      </c>
      <c r="AG1502" s="5">
        <v>6.5000000000000009</v>
      </c>
      <c r="AH1502" s="6" t="str">
        <f t="shared" si="346"/>
        <v>114.3 x 6.5</v>
      </c>
      <c r="AI1502" s="11" cm="1">
        <f t="array" ref="AI1502">_xll.DCEPropSectPipe(AF1502, AG1502, "Area")</f>
        <v>2201.3139723703698</v>
      </c>
      <c r="AJ1502" s="151" cm="1">
        <f t="array" ref="AJ1502">_xll.DCEPropSectPipe(AF1502, AG1502, "Ix")</f>
        <v>3209265.3722516391</v>
      </c>
      <c r="AK1502" s="151" cm="1">
        <f t="array" ref="AK1502">_xll.DCEPropSectPipe(AF1502, AG1502, "W")</f>
        <v>56155.124623825708</v>
      </c>
      <c r="AL1502" s="151" cm="1">
        <f t="array" ref="AL1502">_xll.DCEPropSectPipe(AF1502, AG1502, "Sx")</f>
        <v>37813.500833333332</v>
      </c>
      <c r="AM1502" s="11">
        <f>2*Cal!AG1502</f>
        <v>13.000000000000002</v>
      </c>
      <c r="AN1502" s="11">
        <f t="shared" si="347"/>
        <v>53.9</v>
      </c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B1502" s="5" t="s">
        <v>300</v>
      </c>
      <c r="BC1502" s="3">
        <v>-1300.5761006402809</v>
      </c>
      <c r="BD1502" s="3">
        <v>-4.2575289283458906E-3</v>
      </c>
      <c r="BE1502" s="3">
        <v>8.8318178587540732</v>
      </c>
      <c r="BF1502" s="3">
        <v>7.5333697550950207</v>
      </c>
      <c r="BG1502" s="3">
        <v>3.1967015960377015E-3</v>
      </c>
      <c r="BH1502" s="153">
        <f t="shared" si="348"/>
        <v>7.5333704333373586</v>
      </c>
      <c r="BI1502" s="153">
        <f t="shared" si="349"/>
        <v>8.8318188849613506</v>
      </c>
      <c r="BJ1502" s="8">
        <f t="shared" si="350"/>
        <v>2.813419441566364</v>
      </c>
      <c r="BK1502" s="8">
        <f t="shared" si="351"/>
        <v>0.63882313110353761</v>
      </c>
      <c r="BL1502" s="8">
        <f t="shared" si="352"/>
        <v>3.4522425726699018</v>
      </c>
      <c r="BM1502" s="8">
        <f t="shared" si="353"/>
        <v>6.5720486626980892E-2</v>
      </c>
      <c r="BN1502" s="7" t="str">
        <f t="shared" si="354"/>
        <v>O/S</v>
      </c>
      <c r="BO1502" s="9">
        <f t="shared" si="355"/>
        <v>0.63882313110353772</v>
      </c>
      <c r="BP1502" s="7" t="str">
        <f t="shared" si="356"/>
        <v>OK</v>
      </c>
      <c r="BQ1502" s="11">
        <f t="shared" si="357"/>
        <v>8.2923076923076913</v>
      </c>
      <c r="BR1502" s="10" t="str">
        <f t="shared" si="358"/>
        <v>-</v>
      </c>
      <c r="BS1502" s="9" t="str" cm="1">
        <f t="array" ref="BS1502">IF(BQ1502&lt;$K$45,"-",IF(BC1502&lt;0,_xll.Dce_5575_1121_SigmaCr1(AN1502,AG1502,$B$23,$D$23),"-"))</f>
        <v>-</v>
      </c>
      <c r="BT1502" s="10">
        <f t="shared" si="359"/>
        <v>0</v>
      </c>
      <c r="BU1502" s="7" t="str">
        <f t="shared" si="360"/>
        <v>OK</v>
      </c>
    </row>
    <row r="1503" spans="27:73">
      <c r="AA1503" s="6" t="s">
        <v>282</v>
      </c>
      <c r="AB1503" s="5" t="s">
        <v>283</v>
      </c>
      <c r="AC1503" s="5" t="s">
        <v>285</v>
      </c>
      <c r="AD1503" s="4">
        <v>17.5</v>
      </c>
      <c r="AE1503" s="4">
        <v>28</v>
      </c>
      <c r="AF1503" s="5">
        <v>114.3</v>
      </c>
      <c r="AG1503" s="5">
        <v>6.5000000000000009</v>
      </c>
      <c r="AH1503" s="6" t="str">
        <f t="shared" si="346"/>
        <v>114.3 x 6.5</v>
      </c>
      <c r="AI1503" s="11" cm="1">
        <f t="array" ref="AI1503">_xll.DCEPropSectPipe(AF1503, AG1503, "Area")</f>
        <v>2201.3139723703698</v>
      </c>
      <c r="AJ1503" s="151" cm="1">
        <f t="array" ref="AJ1503">_xll.DCEPropSectPipe(AF1503, AG1503, "Ix")</f>
        <v>3209265.3722516391</v>
      </c>
      <c r="AK1503" s="151" cm="1">
        <f t="array" ref="AK1503">_xll.DCEPropSectPipe(AF1503, AG1503, "W")</f>
        <v>56155.124623825708</v>
      </c>
      <c r="AL1503" s="151" cm="1">
        <f t="array" ref="AL1503">_xll.DCEPropSectPipe(AF1503, AG1503, "Sx")</f>
        <v>37813.500833333332</v>
      </c>
      <c r="AM1503" s="11">
        <f>2*Cal!AG1503</f>
        <v>13.000000000000002</v>
      </c>
      <c r="AN1503" s="11">
        <f t="shared" si="347"/>
        <v>53.9</v>
      </c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B1503" s="5" t="s">
        <v>300</v>
      </c>
      <c r="BC1503" s="3">
        <v>-1300.5761006402809</v>
      </c>
      <c r="BD1503" s="3">
        <v>-4.2575289283458906E-3</v>
      </c>
      <c r="BE1503" s="3">
        <v>18.538361552182135</v>
      </c>
      <c r="BF1503" s="3">
        <v>1.5461430089527257</v>
      </c>
      <c r="BG1503" s="3">
        <v>5.0593705021890287E-3</v>
      </c>
      <c r="BH1503" s="153">
        <f t="shared" si="348"/>
        <v>1.5461512866997418</v>
      </c>
      <c r="BI1503" s="153">
        <f t="shared" si="349"/>
        <v>18.538362041075185</v>
      </c>
      <c r="BJ1503" s="8">
        <f t="shared" si="350"/>
        <v>2.813419441566364</v>
      </c>
      <c r="BK1503" s="8">
        <f t="shared" si="351"/>
        <v>0.13111225776955773</v>
      </c>
      <c r="BL1503" s="8">
        <f t="shared" si="352"/>
        <v>2.9445316993359216</v>
      </c>
      <c r="BM1503" s="8">
        <f t="shared" si="353"/>
        <v>0.13795008598751893</v>
      </c>
      <c r="BN1503" s="7" t="str">
        <f t="shared" si="354"/>
        <v>O/S</v>
      </c>
      <c r="BO1503" s="9">
        <f t="shared" si="355"/>
        <v>0.13111225776955776</v>
      </c>
      <c r="BP1503" s="7" t="str">
        <f t="shared" si="356"/>
        <v>OK</v>
      </c>
      <c r="BQ1503" s="11">
        <f t="shared" si="357"/>
        <v>8.2923076923076913</v>
      </c>
      <c r="BR1503" s="10" t="str">
        <f t="shared" si="358"/>
        <v>-</v>
      </c>
      <c r="BS1503" s="9" t="str" cm="1">
        <f t="array" ref="BS1503">IF(BQ1503&lt;$K$45,"-",IF(BC1503&lt;0,_xll.Dce_5575_1121_SigmaCr1(AN1503,AG1503,$B$23,$D$23),"-"))</f>
        <v>-</v>
      </c>
      <c r="BT1503" s="10">
        <f t="shared" si="359"/>
        <v>0</v>
      </c>
      <c r="BU1503" s="7" t="str">
        <f t="shared" si="360"/>
        <v>OK</v>
      </c>
    </row>
    <row r="1504" spans="27:73">
      <c r="AA1504" s="6" t="s">
        <v>282</v>
      </c>
      <c r="AB1504" s="5" t="s">
        <v>283</v>
      </c>
      <c r="AC1504" s="5" t="s">
        <v>285</v>
      </c>
      <c r="AD1504" s="4">
        <v>17.5</v>
      </c>
      <c r="AE1504" s="4">
        <v>28</v>
      </c>
      <c r="AF1504" s="5">
        <v>114.3</v>
      </c>
      <c r="AG1504" s="5">
        <v>6.5000000000000009</v>
      </c>
      <c r="AH1504" s="6" t="str">
        <f t="shared" si="346"/>
        <v>114.3 x 6.5</v>
      </c>
      <c r="AI1504" s="11" cm="1">
        <f t="array" ref="AI1504">_xll.DCEPropSectPipe(AF1504, AG1504, "Area")</f>
        <v>2201.3139723703698</v>
      </c>
      <c r="AJ1504" s="151" cm="1">
        <f t="array" ref="AJ1504">_xll.DCEPropSectPipe(AF1504, AG1504, "Ix")</f>
        <v>3209265.3722516391</v>
      </c>
      <c r="AK1504" s="151" cm="1">
        <f t="array" ref="AK1504">_xll.DCEPropSectPipe(AF1504, AG1504, "W")</f>
        <v>56155.124623825708</v>
      </c>
      <c r="AL1504" s="151" cm="1">
        <f t="array" ref="AL1504">_xll.DCEPropSectPipe(AF1504, AG1504, "Sx")</f>
        <v>37813.500833333332</v>
      </c>
      <c r="AM1504" s="11">
        <f>2*Cal!AG1504</f>
        <v>13.000000000000002</v>
      </c>
      <c r="AN1504" s="11">
        <f t="shared" si="347"/>
        <v>53.9</v>
      </c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B1504" s="5" t="s">
        <v>300</v>
      </c>
      <c r="BC1504" s="3">
        <v>-1300.5761006402806</v>
      </c>
      <c r="BD1504" s="3">
        <v>-4.2575289283420708E-3</v>
      </c>
      <c r="BE1504" s="3">
        <v>-17.61815264710344</v>
      </c>
      <c r="BF1504" s="3">
        <v>1.5461430089529988</v>
      </c>
      <c r="BG1504" s="3">
        <v>-4.4508136415719983E-3</v>
      </c>
      <c r="BH1504" s="153">
        <f t="shared" si="348"/>
        <v>1.5461494151201252</v>
      </c>
      <c r="BI1504" s="153">
        <f t="shared" si="349"/>
        <v>17.61815316153173</v>
      </c>
      <c r="BJ1504" s="8">
        <f t="shared" si="350"/>
        <v>2.8134194415663636</v>
      </c>
      <c r="BK1504" s="8">
        <f t="shared" si="351"/>
        <v>0.1311120990612662</v>
      </c>
      <c r="BL1504" s="8">
        <f t="shared" si="352"/>
        <v>2.9445315406276298</v>
      </c>
      <c r="BM1504" s="8">
        <f t="shared" si="353"/>
        <v>0.13110250723281383</v>
      </c>
      <c r="BN1504" s="7" t="str">
        <f t="shared" si="354"/>
        <v>O/S</v>
      </c>
      <c r="BO1504" s="9">
        <f t="shared" si="355"/>
        <v>0.13111209906126622</v>
      </c>
      <c r="BP1504" s="7" t="str">
        <f t="shared" si="356"/>
        <v>OK</v>
      </c>
      <c r="BQ1504" s="11">
        <f t="shared" si="357"/>
        <v>8.2923076923076913</v>
      </c>
      <c r="BR1504" s="10" t="str">
        <f t="shared" si="358"/>
        <v>-</v>
      </c>
      <c r="BS1504" s="9" t="str" cm="1">
        <f t="array" ref="BS1504">IF(BQ1504&lt;$K$45,"-",IF(BC1504&lt;0,_xll.Dce_5575_1121_SigmaCr1(AN1504,AG1504,$B$23,$D$23),"-"))</f>
        <v>-</v>
      </c>
      <c r="BT1504" s="10">
        <f t="shared" si="359"/>
        <v>0</v>
      </c>
      <c r="BU1504" s="7" t="str">
        <f t="shared" si="360"/>
        <v>OK</v>
      </c>
    </row>
    <row r="1505" spans="27:73">
      <c r="AA1505" s="6" t="s">
        <v>282</v>
      </c>
      <c r="AB1505" s="5" t="s">
        <v>283</v>
      </c>
      <c r="AC1505" s="5" t="s">
        <v>285</v>
      </c>
      <c r="AD1505" s="4">
        <v>17.940000000000001</v>
      </c>
      <c r="AE1505" s="4">
        <v>28</v>
      </c>
      <c r="AF1505" s="5">
        <v>114.3</v>
      </c>
      <c r="AG1505" s="5">
        <v>6.5000000000000009</v>
      </c>
      <c r="AH1505" s="6" t="str">
        <f t="shared" si="346"/>
        <v>114.3 x 6.5</v>
      </c>
      <c r="AI1505" s="11" cm="1">
        <f t="array" ref="AI1505">_xll.DCEPropSectPipe(AF1505, AG1505, "Area")</f>
        <v>2201.3139723703698</v>
      </c>
      <c r="AJ1505" s="151" cm="1">
        <f t="array" ref="AJ1505">_xll.DCEPropSectPipe(AF1505, AG1505, "Ix")</f>
        <v>3209265.3722516391</v>
      </c>
      <c r="AK1505" s="151" cm="1">
        <f t="array" ref="AK1505">_xll.DCEPropSectPipe(AF1505, AG1505, "W")</f>
        <v>56155.124623825708</v>
      </c>
      <c r="AL1505" s="151" cm="1">
        <f t="array" ref="AL1505">_xll.DCEPropSectPipe(AF1505, AG1505, "Sx")</f>
        <v>37813.500833333332</v>
      </c>
      <c r="AM1505" s="11">
        <f>2*Cal!AG1505</f>
        <v>13.000000000000002</v>
      </c>
      <c r="AN1505" s="11">
        <f t="shared" si="347"/>
        <v>53.9</v>
      </c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B1505" s="5" t="s">
        <v>300</v>
      </c>
      <c r="BC1505" s="3">
        <v>-1300.5761006402806</v>
      </c>
      <c r="BD1505" s="3">
        <v>-4.2575289283420708E-3</v>
      </c>
      <c r="BE1505" s="3">
        <v>-7.911608953675378</v>
      </c>
      <c r="BF1505" s="3">
        <v>7.1307783591233642</v>
      </c>
      <c r="BG1505" s="3">
        <v>-2.5881447354223416E-3</v>
      </c>
      <c r="BH1505" s="153">
        <f t="shared" si="348"/>
        <v>7.1307788288121285</v>
      </c>
      <c r="BI1505" s="153">
        <f t="shared" si="349"/>
        <v>7.9116100992420613</v>
      </c>
      <c r="BJ1505" s="8">
        <f t="shared" si="350"/>
        <v>2.8134194415663636</v>
      </c>
      <c r="BK1505" s="8">
        <f t="shared" si="351"/>
        <v>0.6046837201141767</v>
      </c>
      <c r="BL1505" s="8">
        <f t="shared" si="352"/>
        <v>3.4181031616805404</v>
      </c>
      <c r="BM1505" s="8">
        <f t="shared" si="353"/>
        <v>5.8872908570452444E-2</v>
      </c>
      <c r="BN1505" s="7" t="str">
        <f t="shared" si="354"/>
        <v>O/S</v>
      </c>
      <c r="BO1505" s="9">
        <f t="shared" si="355"/>
        <v>0.60468372011417681</v>
      </c>
      <c r="BP1505" s="7" t="str">
        <f t="shared" si="356"/>
        <v>OK</v>
      </c>
      <c r="BQ1505" s="11">
        <f t="shared" si="357"/>
        <v>8.2923076923076913</v>
      </c>
      <c r="BR1505" s="10" t="str">
        <f t="shared" si="358"/>
        <v>-</v>
      </c>
      <c r="BS1505" s="9" t="str" cm="1">
        <f t="array" ref="BS1505">IF(BQ1505&lt;$K$45,"-",IF(BC1505&lt;0,_xll.Dce_5575_1121_SigmaCr1(AN1505,AG1505,$B$23,$D$23),"-"))</f>
        <v>-</v>
      </c>
      <c r="BT1505" s="10">
        <f t="shared" si="359"/>
        <v>0</v>
      </c>
      <c r="BU1505" s="7" t="str">
        <f t="shared" si="360"/>
        <v>OK</v>
      </c>
    </row>
    <row r="1506" spans="27:73">
      <c r="AA1506" s="6" t="s">
        <v>282</v>
      </c>
      <c r="AB1506" s="5" t="s">
        <v>283</v>
      </c>
      <c r="AC1506" s="5" t="s">
        <v>285</v>
      </c>
      <c r="AD1506" s="4">
        <v>18.38</v>
      </c>
      <c r="AE1506" s="4">
        <v>28</v>
      </c>
      <c r="AF1506" s="5">
        <v>114.3</v>
      </c>
      <c r="AG1506" s="5">
        <v>6.5000000000000009</v>
      </c>
      <c r="AH1506" s="6" t="str">
        <f t="shared" si="346"/>
        <v>114.3 x 6.5</v>
      </c>
      <c r="AI1506" s="11" cm="1">
        <f t="array" ref="AI1506">_xll.DCEPropSectPipe(AF1506, AG1506, "Area")</f>
        <v>2201.3139723703698</v>
      </c>
      <c r="AJ1506" s="151" cm="1">
        <f t="array" ref="AJ1506">_xll.DCEPropSectPipe(AF1506, AG1506, "Ix")</f>
        <v>3209265.3722516391</v>
      </c>
      <c r="AK1506" s="151" cm="1">
        <f t="array" ref="AK1506">_xll.DCEPropSectPipe(AF1506, AG1506, "W")</f>
        <v>56155.124623825708</v>
      </c>
      <c r="AL1506" s="151" cm="1">
        <f t="array" ref="AL1506">_xll.DCEPropSectPipe(AF1506, AG1506, "Sx")</f>
        <v>37813.500833333332</v>
      </c>
      <c r="AM1506" s="11">
        <f>2*Cal!AG1506</f>
        <v>13.000000000000002</v>
      </c>
      <c r="AN1506" s="11">
        <f t="shared" si="347"/>
        <v>53.9</v>
      </c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B1506" s="5" t="s">
        <v>300</v>
      </c>
      <c r="BC1506" s="3">
        <v>-1300.5761006402806</v>
      </c>
      <c r="BD1506" s="3">
        <v>-4.2575289283420708E-3</v>
      </c>
      <c r="BE1506" s="3">
        <v>1.7949347397526798</v>
      </c>
      <c r="BF1506" s="3">
        <v>8.4688008434189541</v>
      </c>
      <c r="BG1506" s="3">
        <v>-7.2547582927268573E-4</v>
      </c>
      <c r="BH1506" s="153">
        <f t="shared" si="348"/>
        <v>8.468800874492727</v>
      </c>
      <c r="BI1506" s="153">
        <f t="shared" si="349"/>
        <v>1.7949397891081462</v>
      </c>
      <c r="BJ1506" s="8">
        <f t="shared" si="350"/>
        <v>2.8134194415663636</v>
      </c>
      <c r="BK1506" s="8">
        <f t="shared" si="351"/>
        <v>0.71814680284334675</v>
      </c>
      <c r="BL1506" s="8">
        <f t="shared" si="352"/>
        <v>3.5315662444097105</v>
      </c>
      <c r="BM1506" s="8">
        <f t="shared" si="353"/>
        <v>1.3356740886884032E-2</v>
      </c>
      <c r="BN1506" s="7" t="str">
        <f t="shared" si="354"/>
        <v>O/S</v>
      </c>
      <c r="BO1506" s="9">
        <f t="shared" si="355"/>
        <v>0.71814680284334687</v>
      </c>
      <c r="BP1506" s="7" t="str">
        <f t="shared" si="356"/>
        <v>OK</v>
      </c>
      <c r="BQ1506" s="11">
        <f t="shared" si="357"/>
        <v>8.2923076923076913</v>
      </c>
      <c r="BR1506" s="10" t="str">
        <f t="shared" si="358"/>
        <v>-</v>
      </c>
      <c r="BS1506" s="9" t="str" cm="1">
        <f t="array" ref="BS1506">IF(BQ1506&lt;$K$45,"-",IF(BC1506&lt;0,_xll.Dce_5575_1121_SigmaCr1(AN1506,AG1506,$B$23,$D$23),"-"))</f>
        <v>-</v>
      </c>
      <c r="BT1506" s="10">
        <f t="shared" si="359"/>
        <v>0</v>
      </c>
      <c r="BU1506" s="7" t="str">
        <f t="shared" si="360"/>
        <v>OK</v>
      </c>
    </row>
    <row r="1507" spans="27:73">
      <c r="AA1507" s="6" t="s">
        <v>282</v>
      </c>
      <c r="AB1507" s="5" t="s">
        <v>283</v>
      </c>
      <c r="AC1507" s="5" t="s">
        <v>285</v>
      </c>
      <c r="AD1507" s="4">
        <v>18.809999999999999</v>
      </c>
      <c r="AE1507" s="4">
        <v>28</v>
      </c>
      <c r="AF1507" s="5">
        <v>114.3</v>
      </c>
      <c r="AG1507" s="5">
        <v>6.5000000000000009</v>
      </c>
      <c r="AH1507" s="6" t="str">
        <f t="shared" si="346"/>
        <v>114.3 x 6.5</v>
      </c>
      <c r="AI1507" s="11" cm="1">
        <f t="array" ref="AI1507">_xll.DCEPropSectPipe(AF1507, AG1507, "Area")</f>
        <v>2201.3139723703698</v>
      </c>
      <c r="AJ1507" s="151" cm="1">
        <f t="array" ref="AJ1507">_xll.DCEPropSectPipe(AF1507, AG1507, "Ix")</f>
        <v>3209265.3722516391</v>
      </c>
      <c r="AK1507" s="151" cm="1">
        <f t="array" ref="AK1507">_xll.DCEPropSectPipe(AF1507, AG1507, "W")</f>
        <v>56155.124623825708</v>
      </c>
      <c r="AL1507" s="151" cm="1">
        <f t="array" ref="AL1507">_xll.DCEPropSectPipe(AF1507, AG1507, "Sx")</f>
        <v>37813.500833333332</v>
      </c>
      <c r="AM1507" s="11">
        <f>2*Cal!AG1507</f>
        <v>13.000000000000002</v>
      </c>
      <c r="AN1507" s="11">
        <f t="shared" si="347"/>
        <v>53.9</v>
      </c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B1507" s="5" t="s">
        <v>300</v>
      </c>
      <c r="BC1507" s="3">
        <v>-1300.5761006402806</v>
      </c>
      <c r="BD1507" s="3">
        <v>-4.2575289283420708E-3</v>
      </c>
      <c r="BE1507" s="3">
        <v>11.501478433180738</v>
      </c>
      <c r="BF1507" s="3">
        <v>5.5602104618397687</v>
      </c>
      <c r="BG1507" s="3">
        <v>1.1371930768769702E-3</v>
      </c>
      <c r="BH1507" s="153">
        <f t="shared" si="348"/>
        <v>5.5602105781310573</v>
      </c>
      <c r="BI1507" s="153">
        <f t="shared" si="349"/>
        <v>11.501479221190387</v>
      </c>
      <c r="BJ1507" s="8">
        <f t="shared" si="350"/>
        <v>2.8134194415663636</v>
      </c>
      <c r="BK1507" s="8">
        <f t="shared" si="351"/>
        <v>0.47150092545537092</v>
      </c>
      <c r="BL1507" s="8">
        <f t="shared" si="352"/>
        <v>3.2849203670217344</v>
      </c>
      <c r="BM1507" s="8">
        <f t="shared" si="353"/>
        <v>8.5586312535670755E-2</v>
      </c>
      <c r="BN1507" s="7" t="str">
        <f t="shared" si="354"/>
        <v>O/S</v>
      </c>
      <c r="BO1507" s="9">
        <f t="shared" si="355"/>
        <v>0.47150092545537098</v>
      </c>
      <c r="BP1507" s="7" t="str">
        <f t="shared" si="356"/>
        <v>OK</v>
      </c>
      <c r="BQ1507" s="11">
        <f t="shared" si="357"/>
        <v>8.2923076923076913</v>
      </c>
      <c r="BR1507" s="10" t="str">
        <f t="shared" si="358"/>
        <v>-</v>
      </c>
      <c r="BS1507" s="9" t="str" cm="1">
        <f t="array" ref="BS1507">IF(BQ1507&lt;$K$45,"-",IF(BC1507&lt;0,_xll.Dce_5575_1121_SigmaCr1(AN1507,AG1507,$B$23,$D$23),"-"))</f>
        <v>-</v>
      </c>
      <c r="BT1507" s="10">
        <f t="shared" si="359"/>
        <v>0</v>
      </c>
      <c r="BU1507" s="7" t="str">
        <f t="shared" si="360"/>
        <v>OK</v>
      </c>
    </row>
    <row r="1508" spans="27:73">
      <c r="AA1508" s="6" t="s">
        <v>282</v>
      </c>
      <c r="AB1508" s="5" t="s">
        <v>283</v>
      </c>
      <c r="AC1508" s="5" t="s">
        <v>285</v>
      </c>
      <c r="AD1508" s="4">
        <v>19.25</v>
      </c>
      <c r="AE1508" s="4">
        <v>28</v>
      </c>
      <c r="AF1508" s="5">
        <v>114.3</v>
      </c>
      <c r="AG1508" s="5">
        <v>6.5000000000000009</v>
      </c>
      <c r="AH1508" s="6" t="str">
        <f t="shared" si="346"/>
        <v>114.3 x 6.5</v>
      </c>
      <c r="AI1508" s="11" cm="1">
        <f t="array" ref="AI1508">_xll.DCEPropSectPipe(AF1508, AG1508, "Area")</f>
        <v>2201.3139723703698</v>
      </c>
      <c r="AJ1508" s="151" cm="1">
        <f t="array" ref="AJ1508">_xll.DCEPropSectPipe(AF1508, AG1508, "Ix")</f>
        <v>3209265.3722516391</v>
      </c>
      <c r="AK1508" s="151" cm="1">
        <f t="array" ref="AK1508">_xll.DCEPropSectPipe(AF1508, AG1508, "W")</f>
        <v>56155.124623825708</v>
      </c>
      <c r="AL1508" s="151" cm="1">
        <f t="array" ref="AL1508">_xll.DCEPropSectPipe(AF1508, AG1508, "Sx")</f>
        <v>37813.500833333332</v>
      </c>
      <c r="AM1508" s="11">
        <f>2*Cal!AG1508</f>
        <v>13.000000000000002</v>
      </c>
      <c r="AN1508" s="11">
        <f t="shared" si="347"/>
        <v>53.9</v>
      </c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B1508" s="5" t="s">
        <v>300</v>
      </c>
      <c r="BC1508" s="3">
        <v>-1300.5761006402806</v>
      </c>
      <c r="BD1508" s="3">
        <v>-4.2575289283420708E-3</v>
      </c>
      <c r="BE1508" s="3">
        <v>21.208022126608796</v>
      </c>
      <c r="BF1508" s="3">
        <v>-1.5949927856141919</v>
      </c>
      <c r="BG1508" s="3">
        <v>2.9998619830266257E-3</v>
      </c>
      <c r="BH1508" s="153">
        <f t="shared" si="348"/>
        <v>1.5949956066814843</v>
      </c>
      <c r="BI1508" s="153">
        <f t="shared" si="349"/>
        <v>21.208022553960113</v>
      </c>
      <c r="BJ1508" s="8">
        <f t="shared" si="350"/>
        <v>2.8134194415663636</v>
      </c>
      <c r="BK1508" s="8">
        <f t="shared" si="351"/>
        <v>0.13525421278205493</v>
      </c>
      <c r="BL1508" s="8">
        <f t="shared" si="352"/>
        <v>2.9486736543484184</v>
      </c>
      <c r="BM1508" s="8">
        <f t="shared" si="353"/>
        <v>0.15781591321076374</v>
      </c>
      <c r="BN1508" s="7" t="str">
        <f t="shared" si="354"/>
        <v>O/S</v>
      </c>
      <c r="BO1508" s="9">
        <f t="shared" si="355"/>
        <v>0.13525421278205493</v>
      </c>
      <c r="BP1508" s="7" t="str">
        <f t="shared" si="356"/>
        <v>OK</v>
      </c>
      <c r="BQ1508" s="11">
        <f t="shared" si="357"/>
        <v>8.2923076923076913</v>
      </c>
      <c r="BR1508" s="10" t="str">
        <f t="shared" si="358"/>
        <v>-</v>
      </c>
      <c r="BS1508" s="9" t="str" cm="1">
        <f t="array" ref="BS1508">IF(BQ1508&lt;$K$45,"-",IF(BC1508&lt;0,_xll.Dce_5575_1121_SigmaCr1(AN1508,AG1508,$B$23,$D$23),"-"))</f>
        <v>-</v>
      </c>
      <c r="BT1508" s="10">
        <f t="shared" si="359"/>
        <v>0</v>
      </c>
      <c r="BU1508" s="7" t="str">
        <f t="shared" si="360"/>
        <v>OK</v>
      </c>
    </row>
    <row r="1509" spans="27:73">
      <c r="AA1509" s="6" t="s">
        <v>282</v>
      </c>
      <c r="AB1509" s="5" t="s">
        <v>283</v>
      </c>
      <c r="AC1509" s="5" t="s">
        <v>285</v>
      </c>
      <c r="AD1509" s="4">
        <v>19.25</v>
      </c>
      <c r="AE1509" s="4">
        <v>28</v>
      </c>
      <c r="AF1509" s="5">
        <v>114.3</v>
      </c>
      <c r="AG1509" s="5">
        <v>6.5000000000000009</v>
      </c>
      <c r="AH1509" s="6" t="str">
        <f t="shared" si="346"/>
        <v>114.3 x 6.5</v>
      </c>
      <c r="AI1509" s="11" cm="1">
        <f t="array" ref="AI1509">_xll.DCEPropSectPipe(AF1509, AG1509, "Area")</f>
        <v>2201.3139723703698</v>
      </c>
      <c r="AJ1509" s="151" cm="1">
        <f t="array" ref="AJ1509">_xll.DCEPropSectPipe(AF1509, AG1509, "Ix")</f>
        <v>3209265.3722516391</v>
      </c>
      <c r="AK1509" s="151" cm="1">
        <f t="array" ref="AK1509">_xll.DCEPropSectPipe(AF1509, AG1509, "W")</f>
        <v>56155.124623825708</v>
      </c>
      <c r="AL1509" s="151" cm="1">
        <f t="array" ref="AL1509">_xll.DCEPropSectPipe(AF1509, AG1509, "Sx")</f>
        <v>37813.500833333332</v>
      </c>
      <c r="AM1509" s="11">
        <f>2*Cal!AG1509</f>
        <v>13.000000000000002</v>
      </c>
      <c r="AN1509" s="11">
        <f t="shared" si="347"/>
        <v>53.9</v>
      </c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B1509" s="5" t="s">
        <v>300</v>
      </c>
      <c r="BC1509" s="3">
        <v>-718.46115865397405</v>
      </c>
      <c r="BD1509" s="3">
        <v>-4.2575289283497105E-3</v>
      </c>
      <c r="BE1509" s="3">
        <v>-19.80823112983537</v>
      </c>
      <c r="BF1509" s="3">
        <v>-1.5949927856146691</v>
      </c>
      <c r="BG1509" s="3">
        <v>-2.1685054095441471E-3</v>
      </c>
      <c r="BH1509" s="153">
        <f t="shared" si="348"/>
        <v>1.5949942597321636</v>
      </c>
      <c r="BI1509" s="153">
        <f t="shared" si="349"/>
        <v>19.808231587386381</v>
      </c>
      <c r="BJ1509" s="8">
        <f t="shared" si="350"/>
        <v>1.5541824817265775</v>
      </c>
      <c r="BK1509" s="8">
        <f t="shared" si="351"/>
        <v>0.13525409856194717</v>
      </c>
      <c r="BL1509" s="8">
        <f t="shared" si="352"/>
        <v>1.6894365802885247</v>
      </c>
      <c r="BM1509" s="8">
        <f t="shared" si="353"/>
        <v>0.14739960546062125</v>
      </c>
      <c r="BN1509" s="7" t="str">
        <f t="shared" si="354"/>
        <v>O/S</v>
      </c>
      <c r="BO1509" s="9">
        <f t="shared" si="355"/>
        <v>0.1352540985619472</v>
      </c>
      <c r="BP1509" s="7" t="str">
        <f t="shared" si="356"/>
        <v>OK</v>
      </c>
      <c r="BQ1509" s="11">
        <f t="shared" si="357"/>
        <v>8.2923076923076913</v>
      </c>
      <c r="BR1509" s="10" t="str">
        <f t="shared" si="358"/>
        <v>-</v>
      </c>
      <c r="BS1509" s="9" t="str" cm="1">
        <f t="array" ref="BS1509">IF(BQ1509&lt;$K$45,"-",IF(BC1509&lt;0,_xll.Dce_5575_1121_SigmaCr1(AN1509,AG1509,$B$23,$D$23),"-"))</f>
        <v>-</v>
      </c>
      <c r="BT1509" s="10">
        <f t="shared" si="359"/>
        <v>0</v>
      </c>
      <c r="BU1509" s="7" t="str">
        <f t="shared" si="360"/>
        <v>OK</v>
      </c>
    </row>
    <row r="1510" spans="27:73">
      <c r="AA1510" s="6" t="s">
        <v>282</v>
      </c>
      <c r="AB1510" s="5" t="s">
        <v>283</v>
      </c>
      <c r="AC1510" s="5" t="s">
        <v>285</v>
      </c>
      <c r="AD1510" s="4">
        <v>19.690000000000001</v>
      </c>
      <c r="AE1510" s="4">
        <v>28</v>
      </c>
      <c r="AF1510" s="5">
        <v>114.3</v>
      </c>
      <c r="AG1510" s="5">
        <v>6.5000000000000009</v>
      </c>
      <c r="AH1510" s="6" t="str">
        <f t="shared" si="346"/>
        <v>114.3 x 6.5</v>
      </c>
      <c r="AI1510" s="11" cm="1">
        <f t="array" ref="AI1510">_xll.DCEPropSectPipe(AF1510, AG1510, "Area")</f>
        <v>2201.3139723703698</v>
      </c>
      <c r="AJ1510" s="151" cm="1">
        <f t="array" ref="AJ1510">_xll.DCEPropSectPipe(AF1510, AG1510, "Ix")</f>
        <v>3209265.3722516391</v>
      </c>
      <c r="AK1510" s="151" cm="1">
        <f t="array" ref="AK1510">_xll.DCEPropSectPipe(AF1510, AG1510, "W")</f>
        <v>56155.124623825708</v>
      </c>
      <c r="AL1510" s="151" cm="1">
        <f t="array" ref="AL1510">_xll.DCEPropSectPipe(AF1510, AG1510, "Sx")</f>
        <v>37813.500833333332</v>
      </c>
      <c r="AM1510" s="11">
        <f>2*Cal!AG1510</f>
        <v>13.000000000000002</v>
      </c>
      <c r="AN1510" s="11">
        <f t="shared" si="347"/>
        <v>53.9</v>
      </c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B1510" s="5" t="s">
        <v>300</v>
      </c>
      <c r="BC1510" s="3">
        <v>-718.46115865397405</v>
      </c>
      <c r="BD1510" s="3">
        <v>-4.2575289283497105E-3</v>
      </c>
      <c r="BE1510" s="3">
        <v>-10.10168743640731</v>
      </c>
      <c r="BF1510" s="3">
        <v>4.9478019007509166</v>
      </c>
      <c r="BG1510" s="3">
        <v>-3.0583650339114873E-4</v>
      </c>
      <c r="BH1510" s="153">
        <f t="shared" si="348"/>
        <v>4.9478019102031912</v>
      </c>
      <c r="BI1510" s="153">
        <f t="shared" si="349"/>
        <v>10.10168833361146</v>
      </c>
      <c r="BJ1510" s="8">
        <f t="shared" si="350"/>
        <v>1.5541824817265775</v>
      </c>
      <c r="BK1510" s="8">
        <f t="shared" si="351"/>
        <v>0.41956921358449839</v>
      </c>
      <c r="BL1510" s="8">
        <f t="shared" si="352"/>
        <v>1.9737516953110759</v>
      </c>
      <c r="BM1510" s="8">
        <f t="shared" si="353"/>
        <v>7.5170005373354762E-2</v>
      </c>
      <c r="BN1510" s="7" t="str">
        <f t="shared" si="354"/>
        <v>O/S</v>
      </c>
      <c r="BO1510" s="9">
        <f t="shared" si="355"/>
        <v>0.41956921358449845</v>
      </c>
      <c r="BP1510" s="7" t="str">
        <f t="shared" si="356"/>
        <v>OK</v>
      </c>
      <c r="BQ1510" s="11">
        <f t="shared" si="357"/>
        <v>8.2923076923076913</v>
      </c>
      <c r="BR1510" s="10" t="str">
        <f t="shared" si="358"/>
        <v>-</v>
      </c>
      <c r="BS1510" s="9" t="str" cm="1">
        <f t="array" ref="BS1510">IF(BQ1510&lt;$K$45,"-",IF(BC1510&lt;0,_xll.Dce_5575_1121_SigmaCr1(AN1510,AG1510,$B$23,$D$23),"-"))</f>
        <v>-</v>
      </c>
      <c r="BT1510" s="10">
        <f t="shared" si="359"/>
        <v>0</v>
      </c>
      <c r="BU1510" s="7" t="str">
        <f t="shared" si="360"/>
        <v>OK</v>
      </c>
    </row>
    <row r="1511" spans="27:73">
      <c r="AA1511" s="6" t="s">
        <v>282</v>
      </c>
      <c r="AB1511" s="5" t="s">
        <v>283</v>
      </c>
      <c r="AC1511" s="5" t="s">
        <v>285</v>
      </c>
      <c r="AD1511" s="4">
        <v>20.12</v>
      </c>
      <c r="AE1511" s="4">
        <v>28</v>
      </c>
      <c r="AF1511" s="5">
        <v>114.3</v>
      </c>
      <c r="AG1511" s="5">
        <v>6.5000000000000009</v>
      </c>
      <c r="AH1511" s="6" t="str">
        <f t="shared" si="346"/>
        <v>114.3 x 6.5</v>
      </c>
      <c r="AI1511" s="11" cm="1">
        <f t="array" ref="AI1511">_xll.DCEPropSectPipe(AF1511, AG1511, "Area")</f>
        <v>2201.3139723703698</v>
      </c>
      <c r="AJ1511" s="151" cm="1">
        <f t="array" ref="AJ1511">_xll.DCEPropSectPipe(AF1511, AG1511, "Ix")</f>
        <v>3209265.3722516391</v>
      </c>
      <c r="AK1511" s="151" cm="1">
        <f t="array" ref="AK1511">_xll.DCEPropSectPipe(AF1511, AG1511, "W")</f>
        <v>56155.124623825708</v>
      </c>
      <c r="AL1511" s="151" cm="1">
        <f t="array" ref="AL1511">_xll.DCEPropSectPipe(AF1511, AG1511, "Sx")</f>
        <v>37813.500833333332</v>
      </c>
      <c r="AM1511" s="11">
        <f>2*Cal!AG1511</f>
        <v>13.000000000000002</v>
      </c>
      <c r="AN1511" s="11">
        <f t="shared" si="347"/>
        <v>53.9</v>
      </c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B1511" s="5" t="s">
        <v>300</v>
      </c>
      <c r="BC1511" s="3">
        <v>-718.46115865397405</v>
      </c>
      <c r="BD1511" s="3">
        <v>-4.2575289283497105E-3</v>
      </c>
      <c r="BE1511" s="3">
        <v>-0.39514374297925231</v>
      </c>
      <c r="BF1511" s="3">
        <v>7.2439837212417268</v>
      </c>
      <c r="BG1511" s="3">
        <v>1.5568324027618494E-3</v>
      </c>
      <c r="BH1511" s="153">
        <f t="shared" si="348"/>
        <v>7.243983888534145</v>
      </c>
      <c r="BI1511" s="153">
        <f t="shared" si="349"/>
        <v>0.39516667897006341</v>
      </c>
      <c r="BJ1511" s="8">
        <f t="shared" si="350"/>
        <v>1.5541824817265775</v>
      </c>
      <c r="BK1511" s="8">
        <f t="shared" si="351"/>
        <v>0.61428340877256971</v>
      </c>
      <c r="BL1511" s="8">
        <f t="shared" si="352"/>
        <v>2.1684658904991472</v>
      </c>
      <c r="BM1511" s="8">
        <f t="shared" si="353"/>
        <v>2.940566012387623E-3</v>
      </c>
      <c r="BN1511" s="7" t="str">
        <f t="shared" si="354"/>
        <v>O/S</v>
      </c>
      <c r="BO1511" s="9">
        <f t="shared" si="355"/>
        <v>0.61428340877256971</v>
      </c>
      <c r="BP1511" s="7" t="str">
        <f t="shared" si="356"/>
        <v>OK</v>
      </c>
      <c r="BQ1511" s="11">
        <f t="shared" si="357"/>
        <v>8.2923076923076913</v>
      </c>
      <c r="BR1511" s="10" t="str">
        <f t="shared" si="358"/>
        <v>-</v>
      </c>
      <c r="BS1511" s="9" t="str" cm="1">
        <f t="array" ref="BS1511">IF(BQ1511&lt;$K$45,"-",IF(BC1511&lt;0,_xll.Dce_5575_1121_SigmaCr1(AN1511,AG1511,$B$23,$D$23),"-"))</f>
        <v>-</v>
      </c>
      <c r="BT1511" s="10">
        <f t="shared" si="359"/>
        <v>0</v>
      </c>
      <c r="BU1511" s="7" t="str">
        <f t="shared" si="360"/>
        <v>OK</v>
      </c>
    </row>
    <row r="1512" spans="27:73">
      <c r="AA1512" s="6" t="s">
        <v>282</v>
      </c>
      <c r="AB1512" s="5" t="s">
        <v>283</v>
      </c>
      <c r="AC1512" s="5" t="s">
        <v>285</v>
      </c>
      <c r="AD1512" s="4">
        <v>20.56</v>
      </c>
      <c r="AE1512" s="4">
        <v>28</v>
      </c>
      <c r="AF1512" s="5">
        <v>114.3</v>
      </c>
      <c r="AG1512" s="5">
        <v>6.5000000000000009</v>
      </c>
      <c r="AH1512" s="6" t="str">
        <f t="shared" si="346"/>
        <v>114.3 x 6.5</v>
      </c>
      <c r="AI1512" s="11" cm="1">
        <f t="array" ref="AI1512">_xll.DCEPropSectPipe(AF1512, AG1512, "Area")</f>
        <v>2201.3139723703698</v>
      </c>
      <c r="AJ1512" s="151" cm="1">
        <f t="array" ref="AJ1512">_xll.DCEPropSectPipe(AF1512, AG1512, "Ix")</f>
        <v>3209265.3722516391</v>
      </c>
      <c r="AK1512" s="151" cm="1">
        <f t="array" ref="AK1512">_xll.DCEPropSectPipe(AF1512, AG1512, "W")</f>
        <v>56155.124623825708</v>
      </c>
      <c r="AL1512" s="151" cm="1">
        <f t="array" ref="AL1512">_xll.DCEPropSectPipe(AF1512, AG1512, "Sx")</f>
        <v>37813.500833333332</v>
      </c>
      <c r="AM1512" s="11">
        <f>2*Cal!AG1512</f>
        <v>13.000000000000002</v>
      </c>
      <c r="AN1512" s="11">
        <f t="shared" si="347"/>
        <v>53.9</v>
      </c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B1512" s="5" t="s">
        <v>300</v>
      </c>
      <c r="BC1512" s="3">
        <v>-718.46115865397405</v>
      </c>
      <c r="BD1512" s="3">
        <v>-4.2575289283497105E-3</v>
      </c>
      <c r="BE1512" s="3">
        <v>9.3113999504488074</v>
      </c>
      <c r="BF1512" s="3">
        <v>5.2935526758577618</v>
      </c>
      <c r="BG1512" s="3">
        <v>3.4195013089148478E-3</v>
      </c>
      <c r="BH1512" s="153">
        <f t="shared" si="348"/>
        <v>5.2935537803133794</v>
      </c>
      <c r="BI1512" s="153">
        <f t="shared" si="349"/>
        <v>9.3114009238014575</v>
      </c>
      <c r="BJ1512" s="8">
        <f t="shared" si="350"/>
        <v>1.5541824817265775</v>
      </c>
      <c r="BK1512" s="8">
        <f t="shared" si="351"/>
        <v>0.44888866550886686</v>
      </c>
      <c r="BL1512" s="8">
        <f t="shared" si="352"/>
        <v>2.0030711472354445</v>
      </c>
      <c r="BM1512" s="8">
        <f t="shared" si="353"/>
        <v>6.9289215263819245E-2</v>
      </c>
      <c r="BN1512" s="7" t="str">
        <f t="shared" si="354"/>
        <v>O/S</v>
      </c>
      <c r="BO1512" s="9">
        <f t="shared" si="355"/>
        <v>0.44888866550886697</v>
      </c>
      <c r="BP1512" s="7" t="str">
        <f t="shared" si="356"/>
        <v>OK</v>
      </c>
      <c r="BQ1512" s="11">
        <f t="shared" si="357"/>
        <v>8.2923076923076913</v>
      </c>
      <c r="BR1512" s="10" t="str">
        <f t="shared" si="358"/>
        <v>-</v>
      </c>
      <c r="BS1512" s="9" t="str" cm="1">
        <f t="array" ref="BS1512">IF(BQ1512&lt;$K$45,"-",IF(BC1512&lt;0,_xll.Dce_5575_1121_SigmaCr1(AN1512,AG1512,$B$23,$D$23),"-"))</f>
        <v>-</v>
      </c>
      <c r="BT1512" s="10">
        <f t="shared" si="359"/>
        <v>0</v>
      </c>
      <c r="BU1512" s="7" t="str">
        <f t="shared" si="360"/>
        <v>OK</v>
      </c>
    </row>
    <row r="1513" spans="27:73">
      <c r="AA1513" s="6" t="s">
        <v>282</v>
      </c>
      <c r="AB1513" s="5" t="s">
        <v>283</v>
      </c>
      <c r="AC1513" s="5" t="s">
        <v>285</v>
      </c>
      <c r="AD1513" s="4">
        <v>21</v>
      </c>
      <c r="AE1513" s="4">
        <v>28</v>
      </c>
      <c r="AF1513" s="5">
        <v>114.3</v>
      </c>
      <c r="AG1513" s="5">
        <v>6.5000000000000009</v>
      </c>
      <c r="AH1513" s="6" t="str">
        <f t="shared" si="346"/>
        <v>114.3 x 6.5</v>
      </c>
      <c r="AI1513" s="11" cm="1">
        <f t="array" ref="AI1513">_xll.DCEPropSectPipe(AF1513, AG1513, "Area")</f>
        <v>2201.3139723703698</v>
      </c>
      <c r="AJ1513" s="151" cm="1">
        <f t="array" ref="AJ1513">_xll.DCEPropSectPipe(AF1513, AG1513, "Ix")</f>
        <v>3209265.3722516391</v>
      </c>
      <c r="AK1513" s="151" cm="1">
        <f t="array" ref="AK1513">_xll.DCEPropSectPipe(AF1513, AG1513, "W")</f>
        <v>56155.124623825708</v>
      </c>
      <c r="AL1513" s="151" cm="1">
        <f t="array" ref="AL1513">_xll.DCEPropSectPipe(AF1513, AG1513, "Sx")</f>
        <v>37813.500833333332</v>
      </c>
      <c r="AM1513" s="11">
        <f>2*Cal!AG1513</f>
        <v>13.000000000000002</v>
      </c>
      <c r="AN1513" s="11">
        <f t="shared" si="347"/>
        <v>53.9</v>
      </c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B1513" s="5" t="s">
        <v>300</v>
      </c>
      <c r="BC1513" s="3">
        <v>-718.46115865397405</v>
      </c>
      <c r="BD1513" s="3">
        <v>-4.2575289283497105E-3</v>
      </c>
      <c r="BE1513" s="3">
        <v>19.017943643876865</v>
      </c>
      <c r="BF1513" s="3">
        <v>-0.90349123540097886</v>
      </c>
      <c r="BG1513" s="3">
        <v>5.2821702150678464E-3</v>
      </c>
      <c r="BH1513" s="153">
        <f t="shared" si="348"/>
        <v>0.90350667610625213</v>
      </c>
      <c r="BI1513" s="153">
        <f t="shared" si="349"/>
        <v>19.017944120441332</v>
      </c>
      <c r="BJ1513" s="8">
        <f t="shared" si="350"/>
        <v>1.5541824817265775</v>
      </c>
      <c r="BK1513" s="8">
        <f t="shared" si="351"/>
        <v>7.6616564778090812E-2</v>
      </c>
      <c r="BL1513" s="8">
        <f t="shared" si="352"/>
        <v>1.6307990465046682</v>
      </c>
      <c r="BM1513" s="8">
        <f t="shared" si="353"/>
        <v>0.14151881492592497</v>
      </c>
      <c r="BN1513" s="7" t="str">
        <f t="shared" si="354"/>
        <v>O/S</v>
      </c>
      <c r="BO1513" s="9">
        <f t="shared" si="355"/>
        <v>7.6616564778090826E-2</v>
      </c>
      <c r="BP1513" s="7" t="str">
        <f t="shared" si="356"/>
        <v>OK</v>
      </c>
      <c r="BQ1513" s="11">
        <f t="shared" si="357"/>
        <v>8.2923076923076913</v>
      </c>
      <c r="BR1513" s="10" t="str">
        <f t="shared" si="358"/>
        <v>-</v>
      </c>
      <c r="BS1513" s="9" t="str" cm="1">
        <f t="array" ref="BS1513">IF(BQ1513&lt;$K$45,"-",IF(BC1513&lt;0,_xll.Dce_5575_1121_SigmaCr1(AN1513,AG1513,$B$23,$D$23),"-"))</f>
        <v>-</v>
      </c>
      <c r="BT1513" s="10">
        <f t="shared" si="359"/>
        <v>0</v>
      </c>
      <c r="BU1513" s="7" t="str">
        <f t="shared" si="360"/>
        <v>OK</v>
      </c>
    </row>
    <row r="1514" spans="27:73">
      <c r="AA1514" s="6" t="s">
        <v>282</v>
      </c>
      <c r="AB1514" s="5" t="s">
        <v>283</v>
      </c>
      <c r="AC1514" s="5" t="s">
        <v>285</v>
      </c>
      <c r="AD1514" s="4">
        <v>21</v>
      </c>
      <c r="AE1514" s="4">
        <v>28</v>
      </c>
      <c r="AF1514" s="5">
        <v>114.3</v>
      </c>
      <c r="AG1514" s="5">
        <v>6.5000000000000009</v>
      </c>
      <c r="AH1514" s="6" t="str">
        <f t="shared" si="346"/>
        <v>114.3 x 6.5</v>
      </c>
      <c r="AI1514" s="11" cm="1">
        <f t="array" ref="AI1514">_xll.DCEPropSectPipe(AF1514, AG1514, "Area")</f>
        <v>2201.3139723703698</v>
      </c>
      <c r="AJ1514" s="151" cm="1">
        <f t="array" ref="AJ1514">_xll.DCEPropSectPipe(AF1514, AG1514, "Ix")</f>
        <v>3209265.3722516391</v>
      </c>
      <c r="AK1514" s="151" cm="1">
        <f t="array" ref="AK1514">_xll.DCEPropSectPipe(AF1514, AG1514, "W")</f>
        <v>56155.124623825708</v>
      </c>
      <c r="AL1514" s="151" cm="1">
        <f t="array" ref="AL1514">_xll.DCEPropSectPipe(AF1514, AG1514, "Sx")</f>
        <v>37813.500833333332</v>
      </c>
      <c r="AM1514" s="11">
        <f>2*Cal!AG1514</f>
        <v>13.000000000000002</v>
      </c>
      <c r="AN1514" s="11">
        <f t="shared" si="347"/>
        <v>53.9</v>
      </c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B1514" s="5" t="s">
        <v>300</v>
      </c>
      <c r="BC1514" s="3">
        <v>-718.46115865397553</v>
      </c>
      <c r="BD1514" s="3">
        <v>-4.2575289283420708E-3</v>
      </c>
      <c r="BE1514" s="3">
        <v>-17.227420273865828</v>
      </c>
      <c r="BF1514" s="3">
        <v>-0.90349123540127863</v>
      </c>
      <c r="BG1514" s="3">
        <v>-4.2904057622384266E-3</v>
      </c>
      <c r="BH1514" s="153">
        <f t="shared" si="348"/>
        <v>0.90350142226148888</v>
      </c>
      <c r="BI1514" s="153">
        <f t="shared" si="349"/>
        <v>17.227420799961784</v>
      </c>
      <c r="BJ1514" s="8">
        <f t="shared" si="350"/>
        <v>1.5541824817265808</v>
      </c>
      <c r="BK1514" s="8">
        <f t="shared" si="351"/>
        <v>7.6616119256714729E-2</v>
      </c>
      <c r="BL1514" s="8">
        <f t="shared" si="352"/>
        <v>1.6307986009832955</v>
      </c>
      <c r="BM1514" s="8">
        <f t="shared" si="353"/>
        <v>0.12819493844344335</v>
      </c>
      <c r="BN1514" s="7" t="str">
        <f t="shared" si="354"/>
        <v>O/S</v>
      </c>
      <c r="BO1514" s="9">
        <f t="shared" si="355"/>
        <v>7.6616119256714743E-2</v>
      </c>
      <c r="BP1514" s="7" t="str">
        <f t="shared" si="356"/>
        <v>OK</v>
      </c>
      <c r="BQ1514" s="11">
        <f t="shared" si="357"/>
        <v>8.2923076923076913</v>
      </c>
      <c r="BR1514" s="10" t="str">
        <f t="shared" si="358"/>
        <v>-</v>
      </c>
      <c r="BS1514" s="9" t="str" cm="1">
        <f t="array" ref="BS1514">IF(BQ1514&lt;$K$45,"-",IF(BC1514&lt;0,_xll.Dce_5575_1121_SigmaCr1(AN1514,AG1514,$B$23,$D$23),"-"))</f>
        <v>-</v>
      </c>
      <c r="BT1514" s="10">
        <f t="shared" si="359"/>
        <v>0</v>
      </c>
      <c r="BU1514" s="7" t="str">
        <f t="shared" si="360"/>
        <v>OK</v>
      </c>
    </row>
    <row r="1515" spans="27:73">
      <c r="AA1515" s="6" t="s">
        <v>282</v>
      </c>
      <c r="AB1515" s="5" t="s">
        <v>283</v>
      </c>
      <c r="AC1515" s="5" t="s">
        <v>285</v>
      </c>
      <c r="AD1515" s="4">
        <v>21.44</v>
      </c>
      <c r="AE1515" s="4">
        <v>28</v>
      </c>
      <c r="AF1515" s="5">
        <v>114.3</v>
      </c>
      <c r="AG1515" s="5">
        <v>6.5000000000000009</v>
      </c>
      <c r="AH1515" s="6" t="str">
        <f t="shared" si="346"/>
        <v>114.3 x 6.5</v>
      </c>
      <c r="AI1515" s="11" cm="1">
        <f t="array" ref="AI1515">_xll.DCEPropSectPipe(AF1515, AG1515, "Area")</f>
        <v>2201.3139723703698</v>
      </c>
      <c r="AJ1515" s="151" cm="1">
        <f t="array" ref="AJ1515">_xll.DCEPropSectPipe(AF1515, AG1515, "Ix")</f>
        <v>3209265.3722516391</v>
      </c>
      <c r="AK1515" s="151" cm="1">
        <f t="array" ref="AK1515">_xll.DCEPropSectPipe(AF1515, AG1515, "W")</f>
        <v>56155.124623825708</v>
      </c>
      <c r="AL1515" s="151" cm="1">
        <f t="array" ref="AL1515">_xll.DCEPropSectPipe(AF1515, AG1515, "Sx")</f>
        <v>37813.500833333332</v>
      </c>
      <c r="AM1515" s="11">
        <f>2*Cal!AG1515</f>
        <v>13.000000000000002</v>
      </c>
      <c r="AN1515" s="11">
        <f t="shared" si="347"/>
        <v>53.9</v>
      </c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B1515" s="5" t="s">
        <v>300</v>
      </c>
      <c r="BC1515" s="3">
        <v>-718.46115865397553</v>
      </c>
      <c r="BD1515" s="3">
        <v>-4.2575289283420708E-3</v>
      </c>
      <c r="BE1515" s="3">
        <v>-7.5208765804377684</v>
      </c>
      <c r="BF1515" s="3">
        <v>4.5101987014776315</v>
      </c>
      <c r="BG1515" s="3">
        <v>-2.4277368560887708E-3</v>
      </c>
      <c r="BH1515" s="153">
        <f t="shared" si="348"/>
        <v>4.5101993548752093</v>
      </c>
      <c r="BI1515" s="153">
        <f t="shared" si="349"/>
        <v>7.5208777855201099</v>
      </c>
      <c r="BJ1515" s="8">
        <f t="shared" si="350"/>
        <v>1.5541824817265808</v>
      </c>
      <c r="BK1515" s="8">
        <f t="shared" si="351"/>
        <v>0.38246090501965768</v>
      </c>
      <c r="BL1515" s="8">
        <f t="shared" si="352"/>
        <v>1.9366433867462385</v>
      </c>
      <c r="BM1515" s="8">
        <f t="shared" si="353"/>
        <v>5.5965340137134736E-2</v>
      </c>
      <c r="BN1515" s="7" t="str">
        <f t="shared" si="354"/>
        <v>O/S</v>
      </c>
      <c r="BO1515" s="9">
        <f t="shared" si="355"/>
        <v>0.38246090501965774</v>
      </c>
      <c r="BP1515" s="7" t="str">
        <f t="shared" si="356"/>
        <v>OK</v>
      </c>
      <c r="BQ1515" s="11">
        <f t="shared" si="357"/>
        <v>8.2923076923076913</v>
      </c>
      <c r="BR1515" s="10" t="str">
        <f t="shared" si="358"/>
        <v>-</v>
      </c>
      <c r="BS1515" s="9" t="str" cm="1">
        <f t="array" ref="BS1515">IF(BQ1515&lt;$K$45,"-",IF(BC1515&lt;0,_xll.Dce_5575_1121_SigmaCr1(AN1515,AG1515,$B$23,$D$23),"-"))</f>
        <v>-</v>
      </c>
      <c r="BT1515" s="10">
        <f t="shared" si="359"/>
        <v>0</v>
      </c>
      <c r="BU1515" s="7" t="str">
        <f t="shared" si="360"/>
        <v>OK</v>
      </c>
    </row>
    <row r="1516" spans="27:73">
      <c r="AA1516" s="6" t="s">
        <v>282</v>
      </c>
      <c r="AB1516" s="5" t="s">
        <v>283</v>
      </c>
      <c r="AC1516" s="5" t="s">
        <v>285</v>
      </c>
      <c r="AD1516" s="4">
        <v>21.88</v>
      </c>
      <c r="AE1516" s="4">
        <v>28</v>
      </c>
      <c r="AF1516" s="5">
        <v>114.3</v>
      </c>
      <c r="AG1516" s="5">
        <v>6.5000000000000009</v>
      </c>
      <c r="AH1516" s="6" t="str">
        <f t="shared" si="346"/>
        <v>114.3 x 6.5</v>
      </c>
      <c r="AI1516" s="11" cm="1">
        <f t="array" ref="AI1516">_xll.DCEPropSectPipe(AF1516, AG1516, "Area")</f>
        <v>2201.3139723703698</v>
      </c>
      <c r="AJ1516" s="151" cm="1">
        <f t="array" ref="AJ1516">_xll.DCEPropSectPipe(AF1516, AG1516, "Ix")</f>
        <v>3209265.3722516391</v>
      </c>
      <c r="AK1516" s="151" cm="1">
        <f t="array" ref="AK1516">_xll.DCEPropSectPipe(AF1516, AG1516, "W")</f>
        <v>56155.124623825708</v>
      </c>
      <c r="AL1516" s="151" cm="1">
        <f t="array" ref="AL1516">_xll.DCEPropSectPipe(AF1516, AG1516, "Sx")</f>
        <v>37813.500833333332</v>
      </c>
      <c r="AM1516" s="11">
        <f>2*Cal!AG1516</f>
        <v>13.000000000000002</v>
      </c>
      <c r="AN1516" s="11">
        <f t="shared" si="347"/>
        <v>53.9</v>
      </c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B1516" s="5" t="s">
        <v>300</v>
      </c>
      <c r="BC1516" s="3">
        <v>-718.46115865397553</v>
      </c>
      <c r="BD1516" s="3">
        <v>-4.2575289283420708E-3</v>
      </c>
      <c r="BE1516" s="3">
        <v>2.1856671129902896</v>
      </c>
      <c r="BF1516" s="3">
        <v>5.6772757724817682</v>
      </c>
      <c r="BG1516" s="3">
        <v>-5.6506794993911526E-4</v>
      </c>
      <c r="BH1516" s="153">
        <f t="shared" si="348"/>
        <v>5.677275800602807</v>
      </c>
      <c r="BI1516" s="153">
        <f t="shared" si="349"/>
        <v>2.1856712596728451</v>
      </c>
      <c r="BJ1516" s="8">
        <f t="shared" si="350"/>
        <v>1.5541824817265808</v>
      </c>
      <c r="BK1516" s="8">
        <f t="shared" si="351"/>
        <v>0.48142795249121062</v>
      </c>
      <c r="BL1516" s="8">
        <f t="shared" si="352"/>
        <v>2.0356104342177916</v>
      </c>
      <c r="BM1516" s="8">
        <f t="shared" si="353"/>
        <v>1.6264303045989636E-2</v>
      </c>
      <c r="BN1516" s="7" t="str">
        <f t="shared" si="354"/>
        <v>O/S</v>
      </c>
      <c r="BO1516" s="9">
        <f t="shared" si="355"/>
        <v>0.48142795249121068</v>
      </c>
      <c r="BP1516" s="7" t="str">
        <f t="shared" si="356"/>
        <v>OK</v>
      </c>
      <c r="BQ1516" s="11">
        <f t="shared" si="357"/>
        <v>8.2923076923076913</v>
      </c>
      <c r="BR1516" s="10" t="str">
        <f t="shared" si="358"/>
        <v>-</v>
      </c>
      <c r="BS1516" s="9" t="str" cm="1">
        <f t="array" ref="BS1516">IF(BQ1516&lt;$K$45,"-",IF(BC1516&lt;0,_xll.Dce_5575_1121_SigmaCr1(AN1516,AG1516,$B$23,$D$23),"-"))</f>
        <v>-</v>
      </c>
      <c r="BT1516" s="10">
        <f t="shared" si="359"/>
        <v>0</v>
      </c>
      <c r="BU1516" s="7" t="str">
        <f t="shared" si="360"/>
        <v>OK</v>
      </c>
    </row>
    <row r="1517" spans="27:73">
      <c r="AA1517" s="6" t="s">
        <v>282</v>
      </c>
      <c r="AB1517" s="5" t="s">
        <v>283</v>
      </c>
      <c r="AC1517" s="5" t="s">
        <v>285</v>
      </c>
      <c r="AD1517" s="4">
        <v>22.31</v>
      </c>
      <c r="AE1517" s="4">
        <v>28</v>
      </c>
      <c r="AF1517" s="5">
        <v>114.3</v>
      </c>
      <c r="AG1517" s="5">
        <v>6.5000000000000009</v>
      </c>
      <c r="AH1517" s="6" t="str">
        <f t="shared" si="346"/>
        <v>114.3 x 6.5</v>
      </c>
      <c r="AI1517" s="11" cm="1">
        <f t="array" ref="AI1517">_xll.DCEPropSectPipe(AF1517, AG1517, "Area")</f>
        <v>2201.3139723703698</v>
      </c>
      <c r="AJ1517" s="151" cm="1">
        <f t="array" ref="AJ1517">_xll.DCEPropSectPipe(AF1517, AG1517, "Ix")</f>
        <v>3209265.3722516391</v>
      </c>
      <c r="AK1517" s="151" cm="1">
        <f t="array" ref="AK1517">_xll.DCEPropSectPipe(AF1517, AG1517, "W")</f>
        <v>56155.124623825708</v>
      </c>
      <c r="AL1517" s="151" cm="1">
        <f t="array" ref="AL1517">_xll.DCEPropSectPipe(AF1517, AG1517, "Sx")</f>
        <v>37813.500833333332</v>
      </c>
      <c r="AM1517" s="11">
        <f>2*Cal!AG1517</f>
        <v>13.000000000000002</v>
      </c>
      <c r="AN1517" s="11">
        <f t="shared" si="347"/>
        <v>53.9</v>
      </c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B1517" s="5" t="s">
        <v>300</v>
      </c>
      <c r="BC1517" s="3">
        <v>-718.46115865397553</v>
      </c>
      <c r="BD1517" s="3">
        <v>-4.2575289283420708E-3</v>
      </c>
      <c r="BE1517" s="3">
        <v>11.892210806418348</v>
      </c>
      <c r="BF1517" s="3">
        <v>2.5977399776111278</v>
      </c>
      <c r="BG1517" s="3">
        <v>1.2976009562105405E-3</v>
      </c>
      <c r="BH1517" s="153">
        <f t="shared" si="348"/>
        <v>2.5977403016943983</v>
      </c>
      <c r="BI1517" s="153">
        <f t="shared" si="349"/>
        <v>11.892211568537029</v>
      </c>
      <c r="BJ1517" s="8">
        <f t="shared" si="350"/>
        <v>1.5541824817265808</v>
      </c>
      <c r="BK1517" s="8">
        <f t="shared" si="351"/>
        <v>0.22028607354531621</v>
      </c>
      <c r="BL1517" s="8">
        <f t="shared" si="352"/>
        <v>1.7744685552718971</v>
      </c>
      <c r="BM1517" s="8">
        <f t="shared" si="353"/>
        <v>8.8493881219200904E-2</v>
      </c>
      <c r="BN1517" s="7" t="str">
        <f t="shared" si="354"/>
        <v>O/S</v>
      </c>
      <c r="BO1517" s="9">
        <f t="shared" si="355"/>
        <v>0.22028607354531624</v>
      </c>
      <c r="BP1517" s="7" t="str">
        <f t="shared" si="356"/>
        <v>OK</v>
      </c>
      <c r="BQ1517" s="11">
        <f t="shared" si="357"/>
        <v>8.2923076923076913</v>
      </c>
      <c r="BR1517" s="10" t="str">
        <f t="shared" si="358"/>
        <v>-</v>
      </c>
      <c r="BS1517" s="9" t="str" cm="1">
        <f t="array" ref="BS1517">IF(BQ1517&lt;$K$45,"-",IF(BC1517&lt;0,_xll.Dce_5575_1121_SigmaCr1(AN1517,AG1517,$B$23,$D$23),"-"))</f>
        <v>-</v>
      </c>
      <c r="BT1517" s="10">
        <f t="shared" si="359"/>
        <v>0</v>
      </c>
      <c r="BU1517" s="7" t="str">
        <f t="shared" si="360"/>
        <v>OK</v>
      </c>
    </row>
    <row r="1518" spans="27:73">
      <c r="AA1518" s="6" t="s">
        <v>282</v>
      </c>
      <c r="AB1518" s="5" t="s">
        <v>283</v>
      </c>
      <c r="AC1518" s="5" t="s">
        <v>285</v>
      </c>
      <c r="AD1518" s="4">
        <v>22.75</v>
      </c>
      <c r="AE1518" s="4">
        <v>28</v>
      </c>
      <c r="AF1518" s="5">
        <v>114.3</v>
      </c>
      <c r="AG1518" s="5">
        <v>6.5000000000000009</v>
      </c>
      <c r="AH1518" s="6" t="str">
        <f t="shared" si="346"/>
        <v>114.3 x 6.5</v>
      </c>
      <c r="AI1518" s="11" cm="1">
        <f t="array" ref="AI1518">_xll.DCEPropSectPipe(AF1518, AG1518, "Area")</f>
        <v>2201.3139723703698</v>
      </c>
      <c r="AJ1518" s="151" cm="1">
        <f t="array" ref="AJ1518">_xll.DCEPropSectPipe(AF1518, AG1518, "Ix")</f>
        <v>3209265.3722516391</v>
      </c>
      <c r="AK1518" s="151" cm="1">
        <f t="array" ref="AK1518">_xll.DCEPropSectPipe(AF1518, AG1518, "W")</f>
        <v>56155.124623825708</v>
      </c>
      <c r="AL1518" s="151" cm="1">
        <f t="array" ref="AL1518">_xll.DCEPropSectPipe(AF1518, AG1518, "Sx")</f>
        <v>37813.500833333332</v>
      </c>
      <c r="AM1518" s="11">
        <f>2*Cal!AG1518</f>
        <v>13.000000000000002</v>
      </c>
      <c r="AN1518" s="11">
        <f t="shared" si="347"/>
        <v>53.9</v>
      </c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B1518" s="5" t="s">
        <v>300</v>
      </c>
      <c r="BC1518" s="3">
        <v>-718.46115865397553</v>
      </c>
      <c r="BD1518" s="3">
        <v>-4.2575289283420708E-3</v>
      </c>
      <c r="BE1518" s="3">
        <v>21.598754499846407</v>
      </c>
      <c r="BF1518" s="3">
        <v>-4.728408683134286</v>
      </c>
      <c r="BG1518" s="3">
        <v>3.1602698623601965E-3</v>
      </c>
      <c r="BH1518" s="153">
        <f t="shared" si="348"/>
        <v>4.7284097392300213</v>
      </c>
      <c r="BI1518" s="153">
        <f t="shared" si="349"/>
        <v>21.598754919466725</v>
      </c>
      <c r="BJ1518" s="8">
        <f t="shared" si="350"/>
        <v>1.5541824817265808</v>
      </c>
      <c r="BK1518" s="8">
        <f t="shared" si="351"/>
        <v>0.40096495207354621</v>
      </c>
      <c r="BL1518" s="8">
        <f t="shared" si="352"/>
        <v>1.9551474338001271</v>
      </c>
      <c r="BM1518" s="8">
        <f t="shared" si="353"/>
        <v>0.16072348202942827</v>
      </c>
      <c r="BN1518" s="7" t="str">
        <f t="shared" si="354"/>
        <v>O/S</v>
      </c>
      <c r="BO1518" s="9">
        <f t="shared" si="355"/>
        <v>0.40096495207354627</v>
      </c>
      <c r="BP1518" s="7" t="str">
        <f t="shared" si="356"/>
        <v>OK</v>
      </c>
      <c r="BQ1518" s="11">
        <f t="shared" si="357"/>
        <v>8.2923076923076913</v>
      </c>
      <c r="BR1518" s="10" t="str">
        <f t="shared" si="358"/>
        <v>-</v>
      </c>
      <c r="BS1518" s="9" t="str" cm="1">
        <f t="array" ref="BS1518">IF(BQ1518&lt;$K$45,"-",IF(BC1518&lt;0,_xll.Dce_5575_1121_SigmaCr1(AN1518,AG1518,$B$23,$D$23),"-"))</f>
        <v>-</v>
      </c>
      <c r="BT1518" s="10">
        <f t="shared" si="359"/>
        <v>0</v>
      </c>
      <c r="BU1518" s="7" t="str">
        <f t="shared" si="360"/>
        <v>OK</v>
      </c>
    </row>
    <row r="1519" spans="27:73">
      <c r="AA1519" s="6" t="s">
        <v>282</v>
      </c>
      <c r="AB1519" s="5" t="s">
        <v>283</v>
      </c>
      <c r="AC1519" s="5" t="s">
        <v>285</v>
      </c>
      <c r="AD1519" s="4">
        <v>22.75</v>
      </c>
      <c r="AE1519" s="4">
        <v>28</v>
      </c>
      <c r="AF1519" s="5">
        <v>114.3</v>
      </c>
      <c r="AG1519" s="5">
        <v>6.5000000000000009</v>
      </c>
      <c r="AH1519" s="6" t="str">
        <f t="shared" si="346"/>
        <v>114.3 x 6.5</v>
      </c>
      <c r="AI1519" s="11" cm="1">
        <f t="array" ref="AI1519">_xll.DCEPropSectPipe(AF1519, AG1519, "Area")</f>
        <v>2201.3139723703698</v>
      </c>
      <c r="AJ1519" s="151" cm="1">
        <f t="array" ref="AJ1519">_xll.DCEPropSectPipe(AF1519, AG1519, "Ix")</f>
        <v>3209265.3722516391</v>
      </c>
      <c r="AK1519" s="151" cm="1">
        <f t="array" ref="AK1519">_xll.DCEPropSectPipe(AF1519, AG1519, "W")</f>
        <v>56155.124623825708</v>
      </c>
      <c r="AL1519" s="151" cm="1">
        <f t="array" ref="AL1519">_xll.DCEPropSectPipe(AF1519, AG1519, "Sx")</f>
        <v>37813.500833333332</v>
      </c>
      <c r="AM1519" s="11">
        <f>2*Cal!AG1519</f>
        <v>13.000000000000002</v>
      </c>
      <c r="AN1519" s="11">
        <f t="shared" si="347"/>
        <v>53.9</v>
      </c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B1519" s="5" t="s">
        <v>300</v>
      </c>
      <c r="BC1519" s="3">
        <v>251.56097202782442</v>
      </c>
      <c r="BD1519" s="3">
        <v>-4.2575289283573511E-3</v>
      </c>
      <c r="BE1519" s="3">
        <v>-19.054864912994528</v>
      </c>
      <c r="BF1519" s="3">
        <v>-4.7284086831341741</v>
      </c>
      <c r="BG1519" s="3">
        <v>-2.1358154182009393E-3</v>
      </c>
      <c r="BH1519" s="153">
        <f t="shared" si="348"/>
        <v>4.7284091655065295</v>
      </c>
      <c r="BI1519" s="153">
        <f t="shared" si="349"/>
        <v>19.054865388635587</v>
      </c>
      <c r="BJ1519" s="8">
        <f t="shared" si="350"/>
        <v>0.54417925186691185</v>
      </c>
      <c r="BK1519" s="8">
        <f t="shared" si="351"/>
        <v>0.40096490342230301</v>
      </c>
      <c r="BL1519" s="8">
        <f t="shared" si="352"/>
        <v>0.9451441552892148</v>
      </c>
      <c r="BM1519" s="8">
        <f t="shared" si="353"/>
        <v>0.14179355829920037</v>
      </c>
      <c r="BN1519" s="7" t="str">
        <f t="shared" si="354"/>
        <v>OK</v>
      </c>
      <c r="BO1519" s="9">
        <f t="shared" si="355"/>
        <v>0.40096490342230307</v>
      </c>
      <c r="BP1519" s="7" t="str">
        <f t="shared" si="356"/>
        <v>OK</v>
      </c>
      <c r="BQ1519" s="11">
        <f t="shared" si="357"/>
        <v>8.2923076923076913</v>
      </c>
      <c r="BR1519" s="10" t="str">
        <f t="shared" si="358"/>
        <v>-</v>
      </c>
      <c r="BS1519" s="9" t="str" cm="1">
        <f t="array" ref="BS1519">IF(BQ1519&lt;$K$45,"-",IF(BC1519&lt;0,_xll.Dce_5575_1121_SigmaCr1(AN1519,AG1519,$B$23,$D$23),"-"))</f>
        <v>-</v>
      </c>
      <c r="BT1519" s="10">
        <f t="shared" si="359"/>
        <v>0</v>
      </c>
      <c r="BU1519" s="7" t="str">
        <f t="shared" si="360"/>
        <v>OK</v>
      </c>
    </row>
    <row r="1520" spans="27:73">
      <c r="AA1520" s="6" t="s">
        <v>282</v>
      </c>
      <c r="AB1520" s="5" t="s">
        <v>283</v>
      </c>
      <c r="AC1520" s="5" t="s">
        <v>285</v>
      </c>
      <c r="AD1520" s="4">
        <v>23.19</v>
      </c>
      <c r="AE1520" s="4">
        <v>28</v>
      </c>
      <c r="AF1520" s="5">
        <v>114.3</v>
      </c>
      <c r="AG1520" s="5">
        <v>6.5000000000000009</v>
      </c>
      <c r="AH1520" s="6" t="str">
        <f t="shared" si="346"/>
        <v>114.3 x 6.5</v>
      </c>
      <c r="AI1520" s="11" cm="1">
        <f t="array" ref="AI1520">_xll.DCEPropSectPipe(AF1520, AG1520, "Area")</f>
        <v>2201.3139723703698</v>
      </c>
      <c r="AJ1520" s="151" cm="1">
        <f t="array" ref="AJ1520">_xll.DCEPropSectPipe(AF1520, AG1520, "Ix")</f>
        <v>3209265.3722516391</v>
      </c>
      <c r="AK1520" s="151" cm="1">
        <f t="array" ref="AK1520">_xll.DCEPropSectPipe(AF1520, AG1520, "W")</f>
        <v>56155.124623825708</v>
      </c>
      <c r="AL1520" s="151" cm="1">
        <f t="array" ref="AL1520">_xll.DCEPropSectPipe(AF1520, AG1520, "Sx")</f>
        <v>37813.500833333332</v>
      </c>
      <c r="AM1520" s="11">
        <f>2*Cal!AG1520</f>
        <v>13.000000000000002</v>
      </c>
      <c r="AN1520" s="11">
        <f t="shared" si="347"/>
        <v>53.9</v>
      </c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B1520" s="5" t="s">
        <v>300</v>
      </c>
      <c r="BC1520" s="3">
        <v>251.56097202782442</v>
      </c>
      <c r="BD1520" s="3">
        <v>-4.2575289283573511E-3</v>
      </c>
      <c r="BE1520" s="3">
        <v>-9.3483212195664702</v>
      </c>
      <c r="BF1520" s="3">
        <v>1.4847882833635451</v>
      </c>
      <c r="BG1520" s="3">
        <v>-2.7314651204459871E-4</v>
      </c>
      <c r="BH1520" s="153">
        <f t="shared" si="348"/>
        <v>1.484788308488008</v>
      </c>
      <c r="BI1520" s="153">
        <f t="shared" si="349"/>
        <v>9.3483221890748567</v>
      </c>
      <c r="BJ1520" s="8">
        <f t="shared" si="350"/>
        <v>0.54417925186691185</v>
      </c>
      <c r="BK1520" s="8">
        <f t="shared" si="351"/>
        <v>0.1259087316424492</v>
      </c>
      <c r="BL1520" s="8">
        <f t="shared" si="352"/>
        <v>0.67008798350936105</v>
      </c>
      <c r="BM1520" s="8">
        <f t="shared" si="353"/>
        <v>6.956395861535962E-2</v>
      </c>
      <c r="BN1520" s="7" t="str">
        <f t="shared" si="354"/>
        <v>OK</v>
      </c>
      <c r="BO1520" s="9">
        <f t="shared" si="355"/>
        <v>0.12590873164244923</v>
      </c>
      <c r="BP1520" s="7" t="str">
        <f t="shared" si="356"/>
        <v>OK</v>
      </c>
      <c r="BQ1520" s="11">
        <f t="shared" si="357"/>
        <v>8.2923076923076913</v>
      </c>
      <c r="BR1520" s="10" t="str">
        <f t="shared" si="358"/>
        <v>-</v>
      </c>
      <c r="BS1520" s="9" t="str" cm="1">
        <f t="array" ref="BS1520">IF(BQ1520&lt;$K$45,"-",IF(BC1520&lt;0,_xll.Dce_5575_1121_SigmaCr1(AN1520,AG1520,$B$23,$D$23),"-"))</f>
        <v>-</v>
      </c>
      <c r="BT1520" s="10">
        <f t="shared" si="359"/>
        <v>0</v>
      </c>
      <c r="BU1520" s="7" t="str">
        <f t="shared" si="360"/>
        <v>OK</v>
      </c>
    </row>
    <row r="1521" spans="27:73">
      <c r="AA1521" s="6" t="s">
        <v>282</v>
      </c>
      <c r="AB1521" s="5" t="s">
        <v>283</v>
      </c>
      <c r="AC1521" s="5" t="s">
        <v>285</v>
      </c>
      <c r="AD1521" s="4">
        <v>23.62</v>
      </c>
      <c r="AE1521" s="4">
        <v>28</v>
      </c>
      <c r="AF1521" s="5">
        <v>114.3</v>
      </c>
      <c r="AG1521" s="5">
        <v>6.5000000000000009</v>
      </c>
      <c r="AH1521" s="6" t="str">
        <f t="shared" si="346"/>
        <v>114.3 x 6.5</v>
      </c>
      <c r="AI1521" s="11" cm="1">
        <f t="array" ref="AI1521">_xll.DCEPropSectPipe(AF1521, AG1521, "Area")</f>
        <v>2201.3139723703698</v>
      </c>
      <c r="AJ1521" s="151" cm="1">
        <f t="array" ref="AJ1521">_xll.DCEPropSectPipe(AF1521, AG1521, "Ix")</f>
        <v>3209265.3722516391</v>
      </c>
      <c r="AK1521" s="151" cm="1">
        <f t="array" ref="AK1521">_xll.DCEPropSectPipe(AF1521, AG1521, "W")</f>
        <v>56155.124623825708</v>
      </c>
      <c r="AL1521" s="151" cm="1">
        <f t="array" ref="AL1521">_xll.DCEPropSectPipe(AF1521, AG1521, "Sx")</f>
        <v>37813.500833333332</v>
      </c>
      <c r="AM1521" s="11">
        <f>2*Cal!AG1521</f>
        <v>13.000000000000002</v>
      </c>
      <c r="AN1521" s="11">
        <f t="shared" si="347"/>
        <v>53.9</v>
      </c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B1521" s="5" t="s">
        <v>300</v>
      </c>
      <c r="BC1521" s="3">
        <v>251.56097202782442</v>
      </c>
      <c r="BD1521" s="3">
        <v>-4.2575289283573511E-3</v>
      </c>
      <c r="BE1521" s="3">
        <v>0.35822247386158707</v>
      </c>
      <c r="BF1521" s="3">
        <v>3.451372383986488</v>
      </c>
      <c r="BG1521" s="3">
        <v>1.5895223941117421E-3</v>
      </c>
      <c r="BH1521" s="153">
        <f t="shared" si="348"/>
        <v>3.4513727500120899</v>
      </c>
      <c r="BI1521" s="153">
        <f t="shared" si="349"/>
        <v>0.35824777365964361</v>
      </c>
      <c r="BJ1521" s="8">
        <f t="shared" si="350"/>
        <v>0.54417925186691185</v>
      </c>
      <c r="BK1521" s="8">
        <f t="shared" si="351"/>
        <v>0.29267334804235756</v>
      </c>
      <c r="BL1521" s="8">
        <f t="shared" si="352"/>
        <v>0.83685259990926941</v>
      </c>
      <c r="BM1521" s="8">
        <f t="shared" si="353"/>
        <v>2.6658402221126751E-3</v>
      </c>
      <c r="BN1521" s="7" t="str">
        <f t="shared" si="354"/>
        <v>OK</v>
      </c>
      <c r="BO1521" s="9">
        <f t="shared" si="355"/>
        <v>0.29267334804235756</v>
      </c>
      <c r="BP1521" s="7" t="str">
        <f t="shared" si="356"/>
        <v>OK</v>
      </c>
      <c r="BQ1521" s="11">
        <f t="shared" si="357"/>
        <v>8.2923076923076913</v>
      </c>
      <c r="BR1521" s="10" t="str">
        <f t="shared" si="358"/>
        <v>-</v>
      </c>
      <c r="BS1521" s="9" t="str" cm="1">
        <f t="array" ref="BS1521">IF(BQ1521&lt;$K$45,"-",IF(BC1521&lt;0,_xll.Dce_5575_1121_SigmaCr1(AN1521,AG1521,$B$23,$D$23),"-"))</f>
        <v>-</v>
      </c>
      <c r="BT1521" s="10">
        <f t="shared" si="359"/>
        <v>0</v>
      </c>
      <c r="BU1521" s="7" t="str">
        <f t="shared" si="360"/>
        <v>OK</v>
      </c>
    </row>
    <row r="1522" spans="27:73">
      <c r="AA1522" s="6" t="s">
        <v>282</v>
      </c>
      <c r="AB1522" s="5" t="s">
        <v>283</v>
      </c>
      <c r="AC1522" s="5" t="s">
        <v>285</v>
      </c>
      <c r="AD1522" s="4">
        <v>24.06</v>
      </c>
      <c r="AE1522" s="4">
        <v>28</v>
      </c>
      <c r="AF1522" s="5">
        <v>114.3</v>
      </c>
      <c r="AG1522" s="5">
        <v>6.5000000000000009</v>
      </c>
      <c r="AH1522" s="6" t="str">
        <f t="shared" si="346"/>
        <v>114.3 x 6.5</v>
      </c>
      <c r="AI1522" s="11" cm="1">
        <f t="array" ref="AI1522">_xll.DCEPropSectPipe(AF1522, AG1522, "Area")</f>
        <v>2201.3139723703698</v>
      </c>
      <c r="AJ1522" s="151" cm="1">
        <f t="array" ref="AJ1522">_xll.DCEPropSectPipe(AF1522, AG1522, "Ix")</f>
        <v>3209265.3722516391</v>
      </c>
      <c r="AK1522" s="151" cm="1">
        <f t="array" ref="AK1522">_xll.DCEPropSectPipe(AF1522, AG1522, "W")</f>
        <v>56155.124623825708</v>
      </c>
      <c r="AL1522" s="151" cm="1">
        <f t="array" ref="AL1522">_xll.DCEPropSectPipe(AF1522, AG1522, "Sx")</f>
        <v>37813.500833333332</v>
      </c>
      <c r="AM1522" s="11">
        <f>2*Cal!AG1522</f>
        <v>13.000000000000002</v>
      </c>
      <c r="AN1522" s="11">
        <f t="shared" si="347"/>
        <v>53.9</v>
      </c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B1522" s="5" t="s">
        <v>300</v>
      </c>
      <c r="BC1522" s="3">
        <v>251.56097202782442</v>
      </c>
      <c r="BD1522" s="3">
        <v>-4.2575289283573511E-3</v>
      </c>
      <c r="BE1522" s="3">
        <v>10.064766167289646</v>
      </c>
      <c r="BF1522" s="3">
        <v>1.1713436187346558</v>
      </c>
      <c r="BG1522" s="3">
        <v>3.4521913002680828E-3</v>
      </c>
      <c r="BH1522" s="153">
        <f t="shared" si="348"/>
        <v>1.1713487058835947</v>
      </c>
      <c r="BI1522" s="153">
        <f t="shared" si="349"/>
        <v>10.06476706778507</v>
      </c>
      <c r="BJ1522" s="8">
        <f t="shared" si="350"/>
        <v>0.54417925186691185</v>
      </c>
      <c r="BK1522" s="8">
        <f t="shared" si="351"/>
        <v>9.9329331343545407E-2</v>
      </c>
      <c r="BL1522" s="8">
        <f t="shared" si="352"/>
        <v>0.64350858321045723</v>
      </c>
      <c r="BM1522" s="8">
        <f t="shared" si="353"/>
        <v>7.4895262017699429E-2</v>
      </c>
      <c r="BN1522" s="7" t="str">
        <f t="shared" si="354"/>
        <v>OK</v>
      </c>
      <c r="BO1522" s="9">
        <f t="shared" si="355"/>
        <v>9.9329331343545421E-2</v>
      </c>
      <c r="BP1522" s="7" t="str">
        <f t="shared" si="356"/>
        <v>OK</v>
      </c>
      <c r="BQ1522" s="11">
        <f t="shared" si="357"/>
        <v>8.2923076923076913</v>
      </c>
      <c r="BR1522" s="10" t="str">
        <f t="shared" si="358"/>
        <v>-</v>
      </c>
      <c r="BS1522" s="9" t="str" cm="1">
        <f t="array" ref="BS1522">IF(BQ1522&lt;$K$45,"-",IF(BC1522&lt;0,_xll.Dce_5575_1121_SigmaCr1(AN1522,AG1522,$B$23,$D$23),"-"))</f>
        <v>-</v>
      </c>
      <c r="BT1522" s="10">
        <f t="shared" si="359"/>
        <v>0</v>
      </c>
      <c r="BU1522" s="7" t="str">
        <f t="shared" si="360"/>
        <v>OK</v>
      </c>
    </row>
    <row r="1523" spans="27:73">
      <c r="AA1523" s="6" t="s">
        <v>282</v>
      </c>
      <c r="AB1523" s="5" t="s">
        <v>283</v>
      </c>
      <c r="AC1523" s="5" t="s">
        <v>285</v>
      </c>
      <c r="AD1523" s="4">
        <v>24.5</v>
      </c>
      <c r="AE1523" s="4">
        <v>28</v>
      </c>
      <c r="AF1523" s="5">
        <v>114.3</v>
      </c>
      <c r="AG1523" s="5">
        <v>6.5000000000000009</v>
      </c>
      <c r="AH1523" s="6" t="str">
        <f t="shared" si="346"/>
        <v>114.3 x 6.5</v>
      </c>
      <c r="AI1523" s="11" cm="1">
        <f t="array" ref="AI1523">_xll.DCEPropSectPipe(AF1523, AG1523, "Area")</f>
        <v>2201.3139723703698</v>
      </c>
      <c r="AJ1523" s="151" cm="1">
        <f t="array" ref="AJ1523">_xll.DCEPropSectPipe(AF1523, AG1523, "Ix")</f>
        <v>3209265.3722516391</v>
      </c>
      <c r="AK1523" s="151" cm="1">
        <f t="array" ref="AK1523">_xll.DCEPropSectPipe(AF1523, AG1523, "W")</f>
        <v>56155.124623825708</v>
      </c>
      <c r="AL1523" s="151" cm="1">
        <f t="array" ref="AL1523">_xll.DCEPropSectPipe(AF1523, AG1523, "Sx")</f>
        <v>37813.500833333332</v>
      </c>
      <c r="AM1523" s="11">
        <f>2*Cal!AG1523</f>
        <v>13.000000000000002</v>
      </c>
      <c r="AN1523" s="11">
        <f t="shared" si="347"/>
        <v>53.9</v>
      </c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B1523" s="5" t="s">
        <v>300</v>
      </c>
      <c r="BC1523" s="3">
        <v>251.56097202782442</v>
      </c>
      <c r="BD1523" s="3">
        <v>-4.2575289283573511E-3</v>
      </c>
      <c r="BE1523" s="3">
        <v>19.771309860717704</v>
      </c>
      <c r="BF1523" s="3">
        <v>-5.3552980123919518</v>
      </c>
      <c r="BG1523" s="3">
        <v>5.3148602064244238E-3</v>
      </c>
      <c r="BH1523" s="153">
        <f t="shared" si="348"/>
        <v>5.3553006497551756</v>
      </c>
      <c r="BI1523" s="153">
        <f t="shared" si="349"/>
        <v>19.771310319123153</v>
      </c>
      <c r="BJ1523" s="8">
        <f t="shared" si="350"/>
        <v>0.54417925186691185</v>
      </c>
      <c r="BK1523" s="8">
        <f t="shared" si="351"/>
        <v>0.45412474527179642</v>
      </c>
      <c r="BL1523" s="8">
        <f t="shared" si="352"/>
        <v>0.99830399713870821</v>
      </c>
      <c r="BM1523" s="8">
        <f t="shared" si="353"/>
        <v>0.14712486208683262</v>
      </c>
      <c r="BN1523" s="7" t="str">
        <f t="shared" si="354"/>
        <v>OK</v>
      </c>
      <c r="BO1523" s="9">
        <f t="shared" si="355"/>
        <v>0.45412474527179653</v>
      </c>
      <c r="BP1523" s="7" t="str">
        <f t="shared" si="356"/>
        <v>OK</v>
      </c>
      <c r="BQ1523" s="11">
        <f t="shared" si="357"/>
        <v>8.2923076923076913</v>
      </c>
      <c r="BR1523" s="10" t="str">
        <f t="shared" si="358"/>
        <v>-</v>
      </c>
      <c r="BS1523" s="9" t="str" cm="1">
        <f t="array" ref="BS1523">IF(BQ1523&lt;$K$45,"-",IF(BC1523&lt;0,_xll.Dce_5575_1121_SigmaCr1(AN1523,AG1523,$B$23,$D$23),"-"))</f>
        <v>-</v>
      </c>
      <c r="BT1523" s="10">
        <f t="shared" si="359"/>
        <v>0</v>
      </c>
      <c r="BU1523" s="7" t="str">
        <f t="shared" si="360"/>
        <v>OK</v>
      </c>
    </row>
    <row r="1524" spans="27:73">
      <c r="AA1524" s="6" t="s">
        <v>282</v>
      </c>
      <c r="AB1524" s="5" t="s">
        <v>283</v>
      </c>
      <c r="AC1524" s="5" t="s">
        <v>285</v>
      </c>
      <c r="AD1524" s="4">
        <v>24.5</v>
      </c>
      <c r="AE1524" s="4">
        <v>28</v>
      </c>
      <c r="AF1524" s="5">
        <v>114.3</v>
      </c>
      <c r="AG1524" s="5">
        <v>6.5000000000000009</v>
      </c>
      <c r="AH1524" s="6" t="str">
        <f t="shared" si="346"/>
        <v>114.3 x 6.5</v>
      </c>
      <c r="AI1524" s="11" cm="1">
        <f t="array" ref="AI1524">_xll.DCEPropSectPipe(AF1524, AG1524, "Area")</f>
        <v>2201.3139723703698</v>
      </c>
      <c r="AJ1524" s="151" cm="1">
        <f t="array" ref="AJ1524">_xll.DCEPropSectPipe(AF1524, AG1524, "Ix")</f>
        <v>3209265.3722516391</v>
      </c>
      <c r="AK1524" s="151" cm="1">
        <f t="array" ref="AK1524">_xll.DCEPropSectPipe(AF1524, AG1524, "W")</f>
        <v>56155.124623825708</v>
      </c>
      <c r="AL1524" s="151" cm="1">
        <f t="array" ref="AL1524">_xll.DCEPropSectPipe(AF1524, AG1524, "Sx")</f>
        <v>37813.500833333332</v>
      </c>
      <c r="AM1524" s="11">
        <f>2*Cal!AG1524</f>
        <v>13.000000000000002</v>
      </c>
      <c r="AN1524" s="11">
        <f t="shared" si="347"/>
        <v>53.9</v>
      </c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B1524" s="5" t="s">
        <v>300</v>
      </c>
      <c r="BC1524" s="3">
        <v>251.56097202782237</v>
      </c>
      <c r="BD1524" s="3">
        <v>-4.2575289283649899E-3</v>
      </c>
      <c r="BE1524" s="3">
        <v>-17.964479747667973</v>
      </c>
      <c r="BF1524" s="3">
        <v>-5.3552980123919927</v>
      </c>
      <c r="BG1524" s="3">
        <v>-4.4622046671207987E-3</v>
      </c>
      <c r="BH1524" s="153">
        <f t="shared" si="348"/>
        <v>5.3552998714171105</v>
      </c>
      <c r="BI1524" s="153">
        <f t="shared" si="349"/>
        <v>17.964480252178891</v>
      </c>
      <c r="BJ1524" s="8">
        <f t="shared" si="350"/>
        <v>0.54417925186690741</v>
      </c>
      <c r="BK1524" s="8">
        <f t="shared" si="351"/>
        <v>0.45412467926941891</v>
      </c>
      <c r="BL1524" s="8">
        <f t="shared" si="352"/>
        <v>0.99830393113632632</v>
      </c>
      <c r="BM1524" s="8">
        <f t="shared" si="353"/>
        <v>0.13367964170827218</v>
      </c>
      <c r="BN1524" s="7" t="str">
        <f t="shared" si="354"/>
        <v>OK</v>
      </c>
      <c r="BO1524" s="9">
        <f t="shared" si="355"/>
        <v>0.45412467926941896</v>
      </c>
      <c r="BP1524" s="7" t="str">
        <f t="shared" si="356"/>
        <v>OK</v>
      </c>
      <c r="BQ1524" s="11">
        <f t="shared" si="357"/>
        <v>8.2923076923076913</v>
      </c>
      <c r="BR1524" s="10" t="str">
        <f t="shared" si="358"/>
        <v>-</v>
      </c>
      <c r="BS1524" s="9" t="str" cm="1">
        <f t="array" ref="BS1524">IF(BQ1524&lt;$K$45,"-",IF(BC1524&lt;0,_xll.Dce_5575_1121_SigmaCr1(AN1524,AG1524,$B$23,$D$23),"-"))</f>
        <v>-</v>
      </c>
      <c r="BT1524" s="10">
        <f t="shared" si="359"/>
        <v>0</v>
      </c>
      <c r="BU1524" s="7" t="str">
        <f t="shared" si="360"/>
        <v>OK</v>
      </c>
    </row>
    <row r="1525" spans="27:73">
      <c r="AA1525" s="6" t="s">
        <v>282</v>
      </c>
      <c r="AB1525" s="5" t="s">
        <v>283</v>
      </c>
      <c r="AC1525" s="5" t="s">
        <v>285</v>
      </c>
      <c r="AD1525" s="4">
        <v>24.94</v>
      </c>
      <c r="AE1525" s="4">
        <v>28</v>
      </c>
      <c r="AF1525" s="5">
        <v>114.3</v>
      </c>
      <c r="AG1525" s="5">
        <v>6.5000000000000009</v>
      </c>
      <c r="AH1525" s="6" t="str">
        <f t="shared" si="346"/>
        <v>114.3 x 6.5</v>
      </c>
      <c r="AI1525" s="11" cm="1">
        <f t="array" ref="AI1525">_xll.DCEPropSectPipe(AF1525, AG1525, "Area")</f>
        <v>2201.3139723703698</v>
      </c>
      <c r="AJ1525" s="151" cm="1">
        <f t="array" ref="AJ1525">_xll.DCEPropSectPipe(AF1525, AG1525, "Ix")</f>
        <v>3209265.3722516391</v>
      </c>
      <c r="AK1525" s="151" cm="1">
        <f t="array" ref="AK1525">_xll.DCEPropSectPipe(AF1525, AG1525, "W")</f>
        <v>56155.124623825708</v>
      </c>
      <c r="AL1525" s="151" cm="1">
        <f t="array" ref="AL1525">_xll.DCEPropSectPipe(AF1525, AG1525, "Sx")</f>
        <v>37813.500833333332</v>
      </c>
      <c r="AM1525" s="11">
        <f>2*Cal!AG1525</f>
        <v>13.000000000000002</v>
      </c>
      <c r="AN1525" s="11">
        <f t="shared" si="347"/>
        <v>53.9</v>
      </c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B1525" s="5" t="s">
        <v>300</v>
      </c>
      <c r="BC1525" s="3">
        <v>251.56097202782237</v>
      </c>
      <c r="BD1525" s="3">
        <v>-4.2575289283649899E-3</v>
      </c>
      <c r="BE1525" s="3">
        <v>-8.2579360542399147</v>
      </c>
      <c r="BF1525" s="3">
        <v>0.38085544427535795</v>
      </c>
      <c r="BG1525" s="3">
        <v>-2.5995357609611153E-3</v>
      </c>
      <c r="BH1525" s="153">
        <f t="shared" si="348"/>
        <v>0.38086431576133883</v>
      </c>
      <c r="BI1525" s="153">
        <f t="shared" si="349"/>
        <v>8.2579371517630271</v>
      </c>
      <c r="BJ1525" s="8">
        <f t="shared" si="350"/>
        <v>0.54417925186690741</v>
      </c>
      <c r="BK1525" s="8">
        <f t="shared" si="351"/>
        <v>3.2296956172972686E-2</v>
      </c>
      <c r="BL1525" s="8">
        <f t="shared" si="352"/>
        <v>0.57647620803988009</v>
      </c>
      <c r="BM1525" s="8">
        <f t="shared" si="353"/>
        <v>6.1450042762201153E-2</v>
      </c>
      <c r="BN1525" s="7" t="str">
        <f t="shared" si="354"/>
        <v>OK</v>
      </c>
      <c r="BO1525" s="9">
        <f t="shared" si="355"/>
        <v>3.2296956172972693E-2</v>
      </c>
      <c r="BP1525" s="7" t="str">
        <f t="shared" si="356"/>
        <v>OK</v>
      </c>
      <c r="BQ1525" s="11">
        <f t="shared" si="357"/>
        <v>8.2923076923076913</v>
      </c>
      <c r="BR1525" s="10" t="str">
        <f t="shared" si="358"/>
        <v>-</v>
      </c>
      <c r="BS1525" s="9" t="str" cm="1">
        <f t="array" ref="BS1525">IF(BQ1525&lt;$K$45,"-",IF(BC1525&lt;0,_xll.Dce_5575_1121_SigmaCr1(AN1525,AG1525,$B$23,$D$23),"-"))</f>
        <v>-</v>
      </c>
      <c r="BT1525" s="10">
        <f t="shared" si="359"/>
        <v>0</v>
      </c>
      <c r="BU1525" s="7" t="str">
        <f t="shared" si="360"/>
        <v>OK</v>
      </c>
    </row>
    <row r="1526" spans="27:73">
      <c r="AA1526" s="6" t="s">
        <v>282</v>
      </c>
      <c r="AB1526" s="5" t="s">
        <v>283</v>
      </c>
      <c r="AC1526" s="5" t="s">
        <v>285</v>
      </c>
      <c r="AD1526" s="4">
        <v>25.38</v>
      </c>
      <c r="AE1526" s="4">
        <v>28</v>
      </c>
      <c r="AF1526" s="5">
        <v>114.3</v>
      </c>
      <c r="AG1526" s="5">
        <v>6.5000000000000009</v>
      </c>
      <c r="AH1526" s="6" t="str">
        <f t="shared" si="346"/>
        <v>114.3 x 6.5</v>
      </c>
      <c r="AI1526" s="11" cm="1">
        <f t="array" ref="AI1526">_xll.DCEPropSectPipe(AF1526, AG1526, "Area")</f>
        <v>2201.3139723703698</v>
      </c>
      <c r="AJ1526" s="151" cm="1">
        <f t="array" ref="AJ1526">_xll.DCEPropSectPipe(AF1526, AG1526, "Ix")</f>
        <v>3209265.3722516391</v>
      </c>
      <c r="AK1526" s="151" cm="1">
        <f t="array" ref="AK1526">_xll.DCEPropSectPipe(AF1526, AG1526, "W")</f>
        <v>56155.124623825708</v>
      </c>
      <c r="AL1526" s="151" cm="1">
        <f t="array" ref="AL1526">_xll.DCEPropSectPipe(AF1526, AG1526, "Sx")</f>
        <v>37813.500833333332</v>
      </c>
      <c r="AM1526" s="11">
        <f>2*Cal!AG1526</f>
        <v>13.000000000000002</v>
      </c>
      <c r="AN1526" s="11">
        <f t="shared" si="347"/>
        <v>53.9</v>
      </c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B1526" s="5" t="s">
        <v>300</v>
      </c>
      <c r="BC1526" s="3">
        <v>251.56097202782237</v>
      </c>
      <c r="BD1526" s="3">
        <v>-4.2575289283649899E-3</v>
      </c>
      <c r="BE1526" s="3">
        <v>1.4486076391881433</v>
      </c>
      <c r="BF1526" s="3">
        <v>1.8703960350679327</v>
      </c>
      <c r="BG1526" s="3">
        <v>-7.3686685480143219E-4</v>
      </c>
      <c r="BH1526" s="153">
        <f t="shared" si="348"/>
        <v>1.8703961802170697</v>
      </c>
      <c r="BI1526" s="153">
        <f t="shared" si="349"/>
        <v>1.4486138957178416</v>
      </c>
      <c r="BJ1526" s="8">
        <f t="shared" si="350"/>
        <v>0.54417925186690741</v>
      </c>
      <c r="BK1526" s="8">
        <f t="shared" si="351"/>
        <v>0.15860793715423782</v>
      </c>
      <c r="BL1526" s="8">
        <f t="shared" si="352"/>
        <v>0.70278718902114523</v>
      </c>
      <c r="BM1526" s="8">
        <f t="shared" si="353"/>
        <v>1.0779615320610112E-2</v>
      </c>
      <c r="BN1526" s="7" t="str">
        <f t="shared" si="354"/>
        <v>OK</v>
      </c>
      <c r="BO1526" s="9">
        <f t="shared" si="355"/>
        <v>0.15860793715423785</v>
      </c>
      <c r="BP1526" s="7" t="str">
        <f t="shared" si="356"/>
        <v>OK</v>
      </c>
      <c r="BQ1526" s="11">
        <f t="shared" si="357"/>
        <v>8.2923076923076913</v>
      </c>
      <c r="BR1526" s="10" t="str">
        <f t="shared" si="358"/>
        <v>-</v>
      </c>
      <c r="BS1526" s="9" t="str" cm="1">
        <f t="array" ref="BS1526">IF(BQ1526&lt;$K$45,"-",IF(BC1526&lt;0,_xll.Dce_5575_1121_SigmaCr1(AN1526,AG1526,$B$23,$D$23),"-"))</f>
        <v>-</v>
      </c>
      <c r="BT1526" s="10">
        <f t="shared" si="359"/>
        <v>0</v>
      </c>
      <c r="BU1526" s="7" t="str">
        <f t="shared" si="360"/>
        <v>OK</v>
      </c>
    </row>
    <row r="1527" spans="27:73">
      <c r="AA1527" s="6" t="s">
        <v>282</v>
      </c>
      <c r="AB1527" s="5" t="s">
        <v>283</v>
      </c>
      <c r="AC1527" s="5" t="s">
        <v>285</v>
      </c>
      <c r="AD1527" s="4">
        <v>25.81</v>
      </c>
      <c r="AE1527" s="4">
        <v>28</v>
      </c>
      <c r="AF1527" s="5">
        <v>114.3</v>
      </c>
      <c r="AG1527" s="5">
        <v>6.5000000000000009</v>
      </c>
      <c r="AH1527" s="6" t="str">
        <f t="shared" si="346"/>
        <v>114.3 x 6.5</v>
      </c>
      <c r="AI1527" s="11" cm="1">
        <f t="array" ref="AI1527">_xll.DCEPropSectPipe(AF1527, AG1527, "Area")</f>
        <v>2201.3139723703698</v>
      </c>
      <c r="AJ1527" s="151" cm="1">
        <f t="array" ref="AJ1527">_xll.DCEPropSectPipe(AF1527, AG1527, "Ix")</f>
        <v>3209265.3722516391</v>
      </c>
      <c r="AK1527" s="151" cm="1">
        <f t="array" ref="AK1527">_xll.DCEPropSectPipe(AF1527, AG1527, "W")</f>
        <v>56155.124623825708</v>
      </c>
      <c r="AL1527" s="151" cm="1">
        <f t="array" ref="AL1527">_xll.DCEPropSectPipe(AF1527, AG1527, "Sx")</f>
        <v>37813.500833333332</v>
      </c>
      <c r="AM1527" s="11">
        <f>2*Cal!AG1527</f>
        <v>13.000000000000002</v>
      </c>
      <c r="AN1527" s="11">
        <f t="shared" si="347"/>
        <v>53.9</v>
      </c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B1527" s="5" t="s">
        <v>300</v>
      </c>
      <c r="BC1527" s="3">
        <v>251.56097202782237</v>
      </c>
      <c r="BD1527" s="3">
        <v>-4.2575289283649899E-3</v>
      </c>
      <c r="BE1527" s="3">
        <v>11.155151332616201</v>
      </c>
      <c r="BF1527" s="3">
        <v>-0.88667624001426748</v>
      </c>
      <c r="BG1527" s="3">
        <v>1.125802051358251E-3</v>
      </c>
      <c r="BH1527" s="153">
        <f t="shared" si="348"/>
        <v>0.88667695472257413</v>
      </c>
      <c r="BI1527" s="153">
        <f t="shared" si="349"/>
        <v>11.155152145090698</v>
      </c>
      <c r="BJ1527" s="8">
        <f t="shared" si="350"/>
        <v>0.54417925186690741</v>
      </c>
      <c r="BK1527" s="8">
        <f t="shared" si="351"/>
        <v>7.5189419331698842E-2</v>
      </c>
      <c r="BL1527" s="8">
        <f t="shared" si="352"/>
        <v>0.61936867119860628</v>
      </c>
      <c r="BM1527" s="8">
        <f t="shared" si="353"/>
        <v>8.3009178168464981E-2</v>
      </c>
      <c r="BN1527" s="7" t="str">
        <f t="shared" si="354"/>
        <v>OK</v>
      </c>
      <c r="BO1527" s="9">
        <f t="shared" si="355"/>
        <v>7.5189419331698856E-2</v>
      </c>
      <c r="BP1527" s="7" t="str">
        <f t="shared" si="356"/>
        <v>OK</v>
      </c>
      <c r="BQ1527" s="11">
        <f t="shared" si="357"/>
        <v>8.2923076923076913</v>
      </c>
      <c r="BR1527" s="10" t="str">
        <f t="shared" si="358"/>
        <v>-</v>
      </c>
      <c r="BS1527" s="9" t="str" cm="1">
        <f t="array" ref="BS1527">IF(BQ1527&lt;$K$45,"-",IF(BC1527&lt;0,_xll.Dce_5575_1121_SigmaCr1(AN1527,AG1527,$B$23,$D$23),"-"))</f>
        <v>-</v>
      </c>
      <c r="BT1527" s="10">
        <f t="shared" si="359"/>
        <v>0</v>
      </c>
      <c r="BU1527" s="7" t="str">
        <f t="shared" si="360"/>
        <v>OK</v>
      </c>
    </row>
    <row r="1528" spans="27:73">
      <c r="AA1528" s="6" t="s">
        <v>282</v>
      </c>
      <c r="AB1528" s="5" t="s">
        <v>283</v>
      </c>
      <c r="AC1528" s="5" t="s">
        <v>285</v>
      </c>
      <c r="AD1528" s="4">
        <v>26.25</v>
      </c>
      <c r="AE1528" s="4">
        <v>28</v>
      </c>
      <c r="AF1528" s="5">
        <v>114.3</v>
      </c>
      <c r="AG1528" s="5">
        <v>6.5000000000000009</v>
      </c>
      <c r="AH1528" s="6" t="str">
        <f t="shared" si="346"/>
        <v>114.3 x 6.5</v>
      </c>
      <c r="AI1528" s="11" cm="1">
        <f t="array" ref="AI1528">_xll.DCEPropSectPipe(AF1528, AG1528, "Area")</f>
        <v>2201.3139723703698</v>
      </c>
      <c r="AJ1528" s="151" cm="1">
        <f t="array" ref="AJ1528">_xll.DCEPropSectPipe(AF1528, AG1528, "Ix")</f>
        <v>3209265.3722516391</v>
      </c>
      <c r="AK1528" s="151" cm="1">
        <f t="array" ref="AK1528">_xll.DCEPropSectPipe(AF1528, AG1528, "W")</f>
        <v>56155.124623825708</v>
      </c>
      <c r="AL1528" s="151" cm="1">
        <f t="array" ref="AL1528">_xll.DCEPropSectPipe(AF1528, AG1528, "Sx")</f>
        <v>37813.500833333332</v>
      </c>
      <c r="AM1528" s="11">
        <f>2*Cal!AG1528</f>
        <v>13.000000000000002</v>
      </c>
      <c r="AN1528" s="11">
        <f t="shared" si="347"/>
        <v>53.9</v>
      </c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B1528" s="5" t="s">
        <v>300</v>
      </c>
      <c r="BC1528" s="3">
        <v>251.56097202782237</v>
      </c>
      <c r="BD1528" s="3">
        <v>-4.2575289283649899E-3</v>
      </c>
      <c r="BE1528" s="3">
        <v>20.861695026044259</v>
      </c>
      <c r="BF1528" s="3">
        <v>-7.8903613809712434</v>
      </c>
      <c r="BG1528" s="3">
        <v>2.9884709575179339E-3</v>
      </c>
      <c r="BH1528" s="153">
        <f t="shared" si="348"/>
        <v>7.8903619469122637</v>
      </c>
      <c r="BI1528" s="153">
        <f t="shared" si="349"/>
        <v>20.861695460490079</v>
      </c>
      <c r="BJ1528" s="8">
        <f t="shared" si="350"/>
        <v>0.54417925186690741</v>
      </c>
      <c r="BK1528" s="8">
        <f t="shared" si="351"/>
        <v>0.66909569482483089</v>
      </c>
      <c r="BL1528" s="8">
        <f t="shared" si="352"/>
        <v>1.2132749466917383</v>
      </c>
      <c r="BM1528" s="8">
        <f t="shared" si="353"/>
        <v>0.15523877871429947</v>
      </c>
      <c r="BN1528" s="7" t="str">
        <f t="shared" si="354"/>
        <v>O/S</v>
      </c>
      <c r="BO1528" s="9">
        <f t="shared" si="355"/>
        <v>0.669095694824831</v>
      </c>
      <c r="BP1528" s="7" t="str">
        <f t="shared" si="356"/>
        <v>OK</v>
      </c>
      <c r="BQ1528" s="11">
        <f t="shared" si="357"/>
        <v>8.2923076923076913</v>
      </c>
      <c r="BR1528" s="10" t="str">
        <f t="shared" si="358"/>
        <v>-</v>
      </c>
      <c r="BS1528" s="9" t="str" cm="1">
        <f t="array" ref="BS1528">IF(BQ1528&lt;$K$45,"-",IF(BC1528&lt;0,_xll.Dce_5575_1121_SigmaCr1(AN1528,AG1528,$B$23,$D$23),"-"))</f>
        <v>-</v>
      </c>
      <c r="BT1528" s="10">
        <f t="shared" si="359"/>
        <v>0</v>
      </c>
      <c r="BU1528" s="7" t="str">
        <f t="shared" si="360"/>
        <v>OK</v>
      </c>
    </row>
    <row r="1529" spans="27:73">
      <c r="AA1529" s="6" t="s">
        <v>282</v>
      </c>
      <c r="AB1529" s="5" t="s">
        <v>283</v>
      </c>
      <c r="AC1529" s="5" t="s">
        <v>285</v>
      </c>
      <c r="AD1529" s="4">
        <v>26.25</v>
      </c>
      <c r="AE1529" s="4">
        <v>28</v>
      </c>
      <c r="AF1529" s="5">
        <v>114.3</v>
      </c>
      <c r="AG1529" s="5">
        <v>6.5000000000000009</v>
      </c>
      <c r="AH1529" s="6" t="str">
        <f t="shared" si="346"/>
        <v>114.3 x 6.5</v>
      </c>
      <c r="AI1529" s="11" cm="1">
        <f t="array" ref="AI1529">_xll.DCEPropSectPipe(AF1529, AG1529, "Area")</f>
        <v>2201.3139723703698</v>
      </c>
      <c r="AJ1529" s="151" cm="1">
        <f t="array" ref="AJ1529">_xll.DCEPropSectPipe(AF1529, AG1529, "Ix")</f>
        <v>3209265.3722516391</v>
      </c>
      <c r="AK1529" s="151" cm="1">
        <f t="array" ref="AK1529">_xll.DCEPropSectPipe(AF1529, AG1529, "W")</f>
        <v>56155.124623825708</v>
      </c>
      <c r="AL1529" s="151" cm="1">
        <f t="array" ref="AL1529">_xll.DCEPropSectPipe(AF1529, AG1529, "Sx")</f>
        <v>37813.500833333332</v>
      </c>
      <c r="AM1529" s="11">
        <f>2*Cal!AG1529</f>
        <v>13.000000000000002</v>
      </c>
      <c r="AN1529" s="11">
        <f t="shared" si="347"/>
        <v>53.9</v>
      </c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B1529" s="5" t="s">
        <v>300</v>
      </c>
      <c r="BC1529" s="3">
        <v>1627.5294599991275</v>
      </c>
      <c r="BD1529" s="3">
        <v>-4.2575289283535303E-3</v>
      </c>
      <c r="BE1529" s="3">
        <v>-21.869722153507325</v>
      </c>
      <c r="BF1529" s="3">
        <v>-7.8903613809714228</v>
      </c>
      <c r="BG1529" s="3">
        <v>-6.3692632768135504E-3</v>
      </c>
      <c r="BH1529" s="153">
        <f t="shared" si="348"/>
        <v>7.8903639516716808</v>
      </c>
      <c r="BI1529" s="153">
        <f t="shared" si="349"/>
        <v>21.869722567928513</v>
      </c>
      <c r="BJ1529" s="8">
        <f t="shared" si="350"/>
        <v>3.5206882720890551</v>
      </c>
      <c r="BK1529" s="8">
        <f t="shared" si="351"/>
        <v>0.6690958648266514</v>
      </c>
      <c r="BL1529" s="8">
        <f t="shared" si="352"/>
        <v>4.1897841369157067</v>
      </c>
      <c r="BM1529" s="8">
        <f t="shared" si="353"/>
        <v>0.16273984196038208</v>
      </c>
      <c r="BN1529" s="7" t="str">
        <f t="shared" si="354"/>
        <v>O/S</v>
      </c>
      <c r="BO1529" s="9">
        <f t="shared" si="355"/>
        <v>0.66909586482665151</v>
      </c>
      <c r="BP1529" s="7" t="str">
        <f t="shared" si="356"/>
        <v>OK</v>
      </c>
      <c r="BQ1529" s="11">
        <f t="shared" si="357"/>
        <v>8.2923076923076913</v>
      </c>
      <c r="BR1529" s="10" t="str">
        <f t="shared" si="358"/>
        <v>-</v>
      </c>
      <c r="BS1529" s="9" t="str" cm="1">
        <f t="array" ref="BS1529">IF(BQ1529&lt;$K$45,"-",IF(BC1529&lt;0,_xll.Dce_5575_1121_SigmaCr1(AN1529,AG1529,$B$23,$D$23),"-"))</f>
        <v>-</v>
      </c>
      <c r="BT1529" s="10">
        <f t="shared" si="359"/>
        <v>0</v>
      </c>
      <c r="BU1529" s="7" t="str">
        <f t="shared" si="360"/>
        <v>OK</v>
      </c>
    </row>
    <row r="1530" spans="27:73">
      <c r="AA1530" s="6" t="s">
        <v>282</v>
      </c>
      <c r="AB1530" s="5" t="s">
        <v>283</v>
      </c>
      <c r="AC1530" s="5" t="s">
        <v>285</v>
      </c>
      <c r="AD1530" s="4">
        <v>26.75</v>
      </c>
      <c r="AE1530" s="4">
        <v>28</v>
      </c>
      <c r="AF1530" s="5">
        <v>114.3</v>
      </c>
      <c r="AG1530" s="5">
        <v>6.5000000000000009</v>
      </c>
      <c r="AH1530" s="6" t="str">
        <f t="shared" si="346"/>
        <v>114.3 x 6.5</v>
      </c>
      <c r="AI1530" s="11" cm="1">
        <f t="array" ref="AI1530">_xll.DCEPropSectPipe(AF1530, AG1530, "Area")</f>
        <v>2201.3139723703698</v>
      </c>
      <c r="AJ1530" s="151" cm="1">
        <f t="array" ref="AJ1530">_xll.DCEPropSectPipe(AF1530, AG1530, "Ix")</f>
        <v>3209265.3722516391</v>
      </c>
      <c r="AK1530" s="151" cm="1">
        <f t="array" ref="AK1530">_xll.DCEPropSectPipe(AF1530, AG1530, "W")</f>
        <v>56155.124623825708</v>
      </c>
      <c r="AL1530" s="151" cm="1">
        <f t="array" ref="AL1530">_xll.DCEPropSectPipe(AF1530, AG1530, "Sx")</f>
        <v>37813.500833333332</v>
      </c>
      <c r="AM1530" s="11">
        <f>2*Cal!AG1530</f>
        <v>13.000000000000002</v>
      </c>
      <c r="AN1530" s="11">
        <f t="shared" si="347"/>
        <v>53.9</v>
      </c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B1530" s="5" t="s">
        <v>300</v>
      </c>
      <c r="BC1530" s="3">
        <v>1627.5294599991275</v>
      </c>
      <c r="BD1530" s="3">
        <v>-4.2575289283535303E-3</v>
      </c>
      <c r="BE1530" s="3">
        <v>-10.80611120846474</v>
      </c>
      <c r="BF1530" s="3">
        <v>0.25681307061362108</v>
      </c>
      <c r="BG1530" s="3">
        <v>-4.2461755178745866E-3</v>
      </c>
      <c r="BH1530" s="153">
        <f t="shared" si="348"/>
        <v>0.25684817158104384</v>
      </c>
      <c r="BI1530" s="153">
        <f t="shared" si="349"/>
        <v>10.806112047182365</v>
      </c>
      <c r="BJ1530" s="8">
        <f t="shared" si="350"/>
        <v>3.5206882720890551</v>
      </c>
      <c r="BK1530" s="8">
        <f t="shared" si="351"/>
        <v>2.1780497141295065E-2</v>
      </c>
      <c r="BL1530" s="8">
        <f t="shared" si="352"/>
        <v>3.54246876923035</v>
      </c>
      <c r="BM1530" s="8">
        <f t="shared" si="353"/>
        <v>8.0411855308286664E-2</v>
      </c>
      <c r="BN1530" s="7" t="str">
        <f t="shared" si="354"/>
        <v>O/S</v>
      </c>
      <c r="BO1530" s="9">
        <f t="shared" si="355"/>
        <v>2.1780497141295069E-2</v>
      </c>
      <c r="BP1530" s="7" t="str">
        <f t="shared" si="356"/>
        <v>OK</v>
      </c>
      <c r="BQ1530" s="11">
        <f t="shared" si="357"/>
        <v>8.2923076923076913</v>
      </c>
      <c r="BR1530" s="10" t="str">
        <f t="shared" si="358"/>
        <v>-</v>
      </c>
      <c r="BS1530" s="9" t="str" cm="1">
        <f t="array" ref="BS1530">IF(BQ1530&lt;$K$45,"-",IF(BC1530&lt;0,_xll.Dce_5575_1121_SigmaCr1(AN1530,AG1530,$B$23,$D$23),"-"))</f>
        <v>-</v>
      </c>
      <c r="BT1530" s="10">
        <f t="shared" si="359"/>
        <v>0</v>
      </c>
      <c r="BU1530" s="7" t="str">
        <f t="shared" si="360"/>
        <v>OK</v>
      </c>
    </row>
    <row r="1531" spans="27:73">
      <c r="AA1531" s="6" t="s">
        <v>282</v>
      </c>
      <c r="AB1531" s="5" t="s">
        <v>283</v>
      </c>
      <c r="AC1531" s="5" t="s">
        <v>285</v>
      </c>
      <c r="AD1531" s="4">
        <v>27.25</v>
      </c>
      <c r="AE1531" s="4">
        <v>28</v>
      </c>
      <c r="AF1531" s="5">
        <v>114.3</v>
      </c>
      <c r="AG1531" s="5">
        <v>6.5000000000000009</v>
      </c>
      <c r="AH1531" s="6" t="str">
        <f t="shared" si="346"/>
        <v>114.3 x 6.5</v>
      </c>
      <c r="AI1531" s="11" cm="1">
        <f t="array" ref="AI1531">_xll.DCEPropSectPipe(AF1531, AG1531, "Area")</f>
        <v>2201.3139723703698</v>
      </c>
      <c r="AJ1531" s="151" cm="1">
        <f t="array" ref="AJ1531">_xll.DCEPropSectPipe(AF1531, AG1531, "Ix")</f>
        <v>3209265.3722516391</v>
      </c>
      <c r="AK1531" s="151" cm="1">
        <f t="array" ref="AK1531">_xll.DCEPropSectPipe(AF1531, AG1531, "W")</f>
        <v>56155.124623825708</v>
      </c>
      <c r="AL1531" s="151" cm="1">
        <f t="array" ref="AL1531">_xll.DCEPropSectPipe(AF1531, AG1531, "Sx")</f>
        <v>37813.500833333332</v>
      </c>
      <c r="AM1531" s="11">
        <f>2*Cal!AG1531</f>
        <v>13.000000000000002</v>
      </c>
      <c r="AN1531" s="11">
        <f t="shared" si="347"/>
        <v>53.9</v>
      </c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B1531" s="5" t="s">
        <v>300</v>
      </c>
      <c r="BC1531" s="3">
        <v>1627.5294599991275</v>
      </c>
      <c r="BD1531" s="3">
        <v>-4.2575289283535303E-3</v>
      </c>
      <c r="BE1531" s="3">
        <v>0.25749973657777475</v>
      </c>
      <c r="BF1531" s="3">
        <v>2.886933530937426</v>
      </c>
      <c r="BG1531" s="3">
        <v>-2.1230877589356371E-3</v>
      </c>
      <c r="BH1531" s="153">
        <f t="shared" si="348"/>
        <v>2.8869343116102359</v>
      </c>
      <c r="BI1531" s="153">
        <f t="shared" si="349"/>
        <v>0.25753493139805161</v>
      </c>
      <c r="BJ1531" s="8">
        <f t="shared" si="350"/>
        <v>3.5206882720890551</v>
      </c>
      <c r="BK1531" s="8">
        <f t="shared" si="351"/>
        <v>0.24480946908860154</v>
      </c>
      <c r="BL1531" s="8">
        <f t="shared" si="352"/>
        <v>3.7654977411776565</v>
      </c>
      <c r="BM1531" s="8">
        <f t="shared" si="353"/>
        <v>1.9164026386168541E-3</v>
      </c>
      <c r="BN1531" s="7" t="str">
        <f t="shared" si="354"/>
        <v>O/S</v>
      </c>
      <c r="BO1531" s="9">
        <f t="shared" si="355"/>
        <v>0.24480946908860157</v>
      </c>
      <c r="BP1531" s="7" t="str">
        <f t="shared" si="356"/>
        <v>OK</v>
      </c>
      <c r="BQ1531" s="11">
        <f t="shared" si="357"/>
        <v>8.2923076923076913</v>
      </c>
      <c r="BR1531" s="10" t="str">
        <f t="shared" si="358"/>
        <v>-</v>
      </c>
      <c r="BS1531" s="9" t="str" cm="1">
        <f t="array" ref="BS1531">IF(BQ1531&lt;$K$45,"-",IF(BC1531&lt;0,_xll.Dce_5575_1121_SigmaCr1(AN1531,AG1531,$B$23,$D$23),"-"))</f>
        <v>-</v>
      </c>
      <c r="BT1531" s="10">
        <f t="shared" si="359"/>
        <v>0</v>
      </c>
      <c r="BU1531" s="7" t="str">
        <f t="shared" si="360"/>
        <v>OK</v>
      </c>
    </row>
    <row r="1532" spans="27:73">
      <c r="AA1532" s="6" t="s">
        <v>282</v>
      </c>
      <c r="AB1532" s="5" t="s">
        <v>283</v>
      </c>
      <c r="AC1532" s="5" t="s">
        <v>285</v>
      </c>
      <c r="AD1532" s="4">
        <v>27.75</v>
      </c>
      <c r="AE1532" s="4">
        <v>28</v>
      </c>
      <c r="AF1532" s="5">
        <v>114.3</v>
      </c>
      <c r="AG1532" s="5">
        <v>6.5000000000000009</v>
      </c>
      <c r="AH1532" s="6" t="str">
        <f t="shared" si="346"/>
        <v>114.3 x 6.5</v>
      </c>
      <c r="AI1532" s="11" cm="1">
        <f t="array" ref="AI1532">_xll.DCEPropSectPipe(AF1532, AG1532, "Area")</f>
        <v>2201.3139723703698</v>
      </c>
      <c r="AJ1532" s="151" cm="1">
        <f t="array" ref="AJ1532">_xll.DCEPropSectPipe(AF1532, AG1532, "Ix")</f>
        <v>3209265.3722516391</v>
      </c>
      <c r="AK1532" s="151" cm="1">
        <f t="array" ref="AK1532">_xll.DCEPropSectPipe(AF1532, AG1532, "W")</f>
        <v>56155.124623825708</v>
      </c>
      <c r="AL1532" s="151" cm="1">
        <f t="array" ref="AL1532">_xll.DCEPropSectPipe(AF1532, AG1532, "Sx")</f>
        <v>37813.500833333332</v>
      </c>
      <c r="AM1532" s="11">
        <f>2*Cal!AG1532</f>
        <v>13.000000000000002</v>
      </c>
      <c r="AN1532" s="11">
        <f t="shared" si="347"/>
        <v>53.9</v>
      </c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B1532" s="5" t="s">
        <v>300</v>
      </c>
      <c r="BC1532" s="3">
        <v>1627.5294599991275</v>
      </c>
      <c r="BD1532" s="3">
        <v>-4.2575289283535303E-3</v>
      </c>
      <c r="BE1532" s="3">
        <v>11.321110681620357</v>
      </c>
      <c r="BF1532" s="3">
        <v>2.2159616087770286E-14</v>
      </c>
      <c r="BG1532" s="3">
        <v>3.3252341004677317E-15</v>
      </c>
      <c r="BH1532" s="153">
        <f t="shared" si="348"/>
        <v>2.2407716683773945E-14</v>
      </c>
      <c r="BI1532" s="153">
        <f t="shared" si="349"/>
        <v>11.321111482184563</v>
      </c>
      <c r="BJ1532" s="8">
        <f t="shared" si="350"/>
        <v>3.5206882720890551</v>
      </c>
      <c r="BK1532" s="8">
        <f t="shared" si="351"/>
        <v>1.9001545004959954E-15</v>
      </c>
      <c r="BL1532" s="8">
        <f t="shared" si="352"/>
        <v>3.5206882720890569</v>
      </c>
      <c r="BM1532" s="8">
        <f t="shared" si="353"/>
        <v>8.4244136509002504E-2</v>
      </c>
      <c r="BN1532" s="7" t="str">
        <f t="shared" si="354"/>
        <v>O/S</v>
      </c>
      <c r="BO1532" s="9">
        <f t="shared" si="355"/>
        <v>1.9001545004959958E-15</v>
      </c>
      <c r="BP1532" s="7" t="str">
        <f t="shared" si="356"/>
        <v>OK</v>
      </c>
      <c r="BQ1532" s="11">
        <f t="shared" si="357"/>
        <v>8.2923076923076913</v>
      </c>
      <c r="BR1532" s="10" t="str">
        <f t="shared" si="358"/>
        <v>-</v>
      </c>
      <c r="BS1532" s="9" t="str" cm="1">
        <f t="array" ref="BS1532">IF(BQ1532&lt;$K$45,"-",IF(BC1532&lt;0,_xll.Dce_5575_1121_SigmaCr1(AN1532,AG1532,$B$23,$D$23),"-"))</f>
        <v>-</v>
      </c>
      <c r="BT1532" s="10">
        <f t="shared" si="359"/>
        <v>0</v>
      </c>
      <c r="BU1532" s="7" t="str">
        <f t="shared" si="360"/>
        <v>OK</v>
      </c>
    </row>
    <row r="1533" spans="27:73">
      <c r="AA1533" s="6" t="s">
        <v>282</v>
      </c>
      <c r="AB1533" s="5" t="s">
        <v>283</v>
      </c>
      <c r="AC1533" s="5" t="s">
        <v>285</v>
      </c>
      <c r="AD1533" s="4">
        <v>0.25</v>
      </c>
      <c r="AE1533" s="4">
        <v>28</v>
      </c>
      <c r="AF1533" s="5">
        <v>114.3</v>
      </c>
      <c r="AG1533" s="5">
        <v>6.5000000000000009</v>
      </c>
      <c r="AH1533" s="6" t="str">
        <f t="shared" si="346"/>
        <v>114.3 x 6.5</v>
      </c>
      <c r="AI1533" s="11" cm="1">
        <f t="array" ref="AI1533">_xll.DCEPropSectPipe(AF1533, AG1533, "Area")</f>
        <v>2201.3139723703698</v>
      </c>
      <c r="AJ1533" s="151" cm="1">
        <f t="array" ref="AJ1533">_xll.DCEPropSectPipe(AF1533, AG1533, "Ix")</f>
        <v>3209265.3722516391</v>
      </c>
      <c r="AK1533" s="151" cm="1">
        <f t="array" ref="AK1533">_xll.DCEPropSectPipe(AF1533, AG1533, "W")</f>
        <v>56155.124623825708</v>
      </c>
      <c r="AL1533" s="151" cm="1">
        <f t="array" ref="AL1533">_xll.DCEPropSectPipe(AF1533, AG1533, "Sx")</f>
        <v>37813.500833333332</v>
      </c>
      <c r="AM1533" s="11">
        <f>2*Cal!AG1533</f>
        <v>13.000000000000002</v>
      </c>
      <c r="AN1533" s="11">
        <f t="shared" si="347"/>
        <v>53.9</v>
      </c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B1533" s="5" t="s">
        <v>301</v>
      </c>
      <c r="BC1533" s="3">
        <v>1627.5294599991535</v>
      </c>
      <c r="BD1533" s="3">
        <v>0</v>
      </c>
      <c r="BE1533" s="3">
        <v>-11.321110681620299</v>
      </c>
      <c r="BF1533" s="3">
        <v>5.9163767218706185E-16</v>
      </c>
      <c r="BG1533" s="3">
        <v>0</v>
      </c>
      <c r="BH1533" s="153">
        <f t="shared" si="348"/>
        <v>5.9163767218706185E-16</v>
      </c>
      <c r="BI1533" s="153">
        <f t="shared" si="349"/>
        <v>11.321110681620299</v>
      </c>
      <c r="BJ1533" s="8">
        <f t="shared" si="350"/>
        <v>3.5206882720891111</v>
      </c>
      <c r="BK1533" s="8">
        <f t="shared" si="351"/>
        <v>5.017034985466801E-17</v>
      </c>
      <c r="BL1533" s="8">
        <f t="shared" si="352"/>
        <v>3.5206882720891111</v>
      </c>
      <c r="BM1533" s="8">
        <f t="shared" si="353"/>
        <v>8.4244130551738933E-2</v>
      </c>
      <c r="BN1533" s="7" t="str">
        <f t="shared" si="354"/>
        <v>O/S</v>
      </c>
      <c r="BO1533" s="9">
        <f t="shared" si="355"/>
        <v>5.0170349854668016E-17</v>
      </c>
      <c r="BP1533" s="7" t="str">
        <f t="shared" si="356"/>
        <v>OK</v>
      </c>
      <c r="BQ1533" s="11">
        <f t="shared" si="357"/>
        <v>8.2923076923076913</v>
      </c>
      <c r="BR1533" s="10" t="str">
        <f t="shared" si="358"/>
        <v>-</v>
      </c>
      <c r="BS1533" s="9" t="str" cm="1">
        <f t="array" ref="BS1533">IF(BQ1533&lt;$K$45,"-",IF(BC1533&lt;0,_xll.Dce_5575_1121_SigmaCr1(AN1533,AG1533,$B$23,$D$23),"-"))</f>
        <v>-</v>
      </c>
      <c r="BT1533" s="10">
        <f t="shared" si="359"/>
        <v>0</v>
      </c>
      <c r="BU1533" s="7" t="str">
        <f t="shared" si="360"/>
        <v>OK</v>
      </c>
    </row>
    <row r="1534" spans="27:73">
      <c r="AA1534" s="6" t="s">
        <v>282</v>
      </c>
      <c r="AB1534" s="5" t="s">
        <v>283</v>
      </c>
      <c r="AC1534" s="5" t="s">
        <v>285</v>
      </c>
      <c r="AD1534" s="4">
        <v>0.75</v>
      </c>
      <c r="AE1534" s="4">
        <v>28</v>
      </c>
      <c r="AF1534" s="5">
        <v>114.3</v>
      </c>
      <c r="AG1534" s="5">
        <v>6.5000000000000009</v>
      </c>
      <c r="AH1534" s="6" t="str">
        <f t="shared" si="346"/>
        <v>114.3 x 6.5</v>
      </c>
      <c r="AI1534" s="11" cm="1">
        <f t="array" ref="AI1534">_xll.DCEPropSectPipe(AF1534, AG1534, "Area")</f>
        <v>2201.3139723703698</v>
      </c>
      <c r="AJ1534" s="151" cm="1">
        <f t="array" ref="AJ1534">_xll.DCEPropSectPipe(AF1534, AG1534, "Ix")</f>
        <v>3209265.3722516391</v>
      </c>
      <c r="AK1534" s="151" cm="1">
        <f t="array" ref="AK1534">_xll.DCEPropSectPipe(AF1534, AG1534, "W")</f>
        <v>56155.124623825708</v>
      </c>
      <c r="AL1534" s="151" cm="1">
        <f t="array" ref="AL1534">_xll.DCEPropSectPipe(AF1534, AG1534, "Sx")</f>
        <v>37813.500833333332</v>
      </c>
      <c r="AM1534" s="11">
        <f>2*Cal!AG1534</f>
        <v>13.000000000000002</v>
      </c>
      <c r="AN1534" s="11">
        <f t="shared" si="347"/>
        <v>53.9</v>
      </c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B1534" s="5" t="s">
        <v>301</v>
      </c>
      <c r="BC1534" s="3">
        <v>1627.5294599991535</v>
      </c>
      <c r="BD1534" s="3">
        <v>0</v>
      </c>
      <c r="BE1534" s="3">
        <v>-0.25749973657772762</v>
      </c>
      <c r="BF1534" s="3">
        <v>2.8869335309373754</v>
      </c>
      <c r="BG1534" s="3">
        <v>0</v>
      </c>
      <c r="BH1534" s="153">
        <f t="shared" si="348"/>
        <v>2.8869335309373754</v>
      </c>
      <c r="BI1534" s="153">
        <f t="shared" si="349"/>
        <v>0.25749973657772762</v>
      </c>
      <c r="BJ1534" s="8">
        <f t="shared" si="350"/>
        <v>3.5206882720891111</v>
      </c>
      <c r="BK1534" s="8">
        <f t="shared" si="351"/>
        <v>0.24480940288823538</v>
      </c>
      <c r="BL1534" s="8">
        <f t="shared" si="352"/>
        <v>3.7654976749773463</v>
      </c>
      <c r="BM1534" s="8">
        <f t="shared" si="353"/>
        <v>1.9161407423134344E-3</v>
      </c>
      <c r="BN1534" s="7" t="str">
        <f t="shared" si="354"/>
        <v>O/S</v>
      </c>
      <c r="BO1534" s="9">
        <f t="shared" si="355"/>
        <v>0.24480940288823544</v>
      </c>
      <c r="BP1534" s="7" t="str">
        <f t="shared" si="356"/>
        <v>OK</v>
      </c>
      <c r="BQ1534" s="11">
        <f t="shared" si="357"/>
        <v>8.2923076923076913</v>
      </c>
      <c r="BR1534" s="10" t="str">
        <f t="shared" si="358"/>
        <v>-</v>
      </c>
      <c r="BS1534" s="9" t="str" cm="1">
        <f t="array" ref="BS1534">IF(BQ1534&lt;$K$45,"-",IF(BC1534&lt;0,_xll.Dce_5575_1121_SigmaCr1(AN1534,AG1534,$B$23,$D$23),"-"))</f>
        <v>-</v>
      </c>
      <c r="BT1534" s="10">
        <f t="shared" si="359"/>
        <v>0</v>
      </c>
      <c r="BU1534" s="7" t="str">
        <f t="shared" si="360"/>
        <v>OK</v>
      </c>
    </row>
    <row r="1535" spans="27:73">
      <c r="AA1535" s="6" t="s">
        <v>282</v>
      </c>
      <c r="AB1535" s="5" t="s">
        <v>283</v>
      </c>
      <c r="AC1535" s="5" t="s">
        <v>285</v>
      </c>
      <c r="AD1535" s="4">
        <v>1.25</v>
      </c>
      <c r="AE1535" s="4">
        <v>28</v>
      </c>
      <c r="AF1535" s="5">
        <v>114.3</v>
      </c>
      <c r="AG1535" s="5">
        <v>6.5000000000000009</v>
      </c>
      <c r="AH1535" s="6" t="str">
        <f t="shared" si="346"/>
        <v>114.3 x 6.5</v>
      </c>
      <c r="AI1535" s="11" cm="1">
        <f t="array" ref="AI1535">_xll.DCEPropSectPipe(AF1535, AG1535, "Area")</f>
        <v>2201.3139723703698</v>
      </c>
      <c r="AJ1535" s="151" cm="1">
        <f t="array" ref="AJ1535">_xll.DCEPropSectPipe(AF1535, AG1535, "Ix")</f>
        <v>3209265.3722516391</v>
      </c>
      <c r="AK1535" s="151" cm="1">
        <f t="array" ref="AK1535">_xll.DCEPropSectPipe(AF1535, AG1535, "W")</f>
        <v>56155.124623825708</v>
      </c>
      <c r="AL1535" s="151" cm="1">
        <f t="array" ref="AL1535">_xll.DCEPropSectPipe(AF1535, AG1535, "Sx")</f>
        <v>37813.500833333332</v>
      </c>
      <c r="AM1535" s="11">
        <f>2*Cal!AG1535</f>
        <v>13.000000000000002</v>
      </c>
      <c r="AN1535" s="11">
        <f t="shared" si="347"/>
        <v>53.9</v>
      </c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B1535" s="5" t="s">
        <v>301</v>
      </c>
      <c r="BC1535" s="3">
        <v>1627.5294599991535</v>
      </c>
      <c r="BD1535" s="3">
        <v>0</v>
      </c>
      <c r="BE1535" s="3">
        <v>10.806111208464843</v>
      </c>
      <c r="BF1535" s="3">
        <v>0.25681307061352143</v>
      </c>
      <c r="BG1535" s="3">
        <v>0</v>
      </c>
      <c r="BH1535" s="153">
        <f t="shared" si="348"/>
        <v>0.25681307061352143</v>
      </c>
      <c r="BI1535" s="153">
        <f t="shared" si="349"/>
        <v>10.806111208464843</v>
      </c>
      <c r="BJ1535" s="8">
        <f t="shared" si="350"/>
        <v>3.5206882720891111</v>
      </c>
      <c r="BK1535" s="8">
        <f t="shared" si="351"/>
        <v>2.1777520610381598E-2</v>
      </c>
      <c r="BL1535" s="8">
        <f t="shared" si="352"/>
        <v>3.5424657926994927</v>
      </c>
      <c r="BM1535" s="8">
        <f t="shared" si="353"/>
        <v>8.0411849067112059E-2</v>
      </c>
      <c r="BN1535" s="7" t="str">
        <f t="shared" si="354"/>
        <v>O/S</v>
      </c>
      <c r="BO1535" s="9">
        <f t="shared" si="355"/>
        <v>2.1777520610381601E-2</v>
      </c>
      <c r="BP1535" s="7" t="str">
        <f t="shared" si="356"/>
        <v>OK</v>
      </c>
      <c r="BQ1535" s="11">
        <f t="shared" si="357"/>
        <v>8.2923076923076913</v>
      </c>
      <c r="BR1535" s="10" t="str">
        <f t="shared" si="358"/>
        <v>-</v>
      </c>
      <c r="BS1535" s="9" t="str" cm="1">
        <f t="array" ref="BS1535">IF(BQ1535&lt;$K$45,"-",IF(BC1535&lt;0,_xll.Dce_5575_1121_SigmaCr1(AN1535,AG1535,$B$23,$D$23),"-"))</f>
        <v>-</v>
      </c>
      <c r="BT1535" s="10">
        <f t="shared" si="359"/>
        <v>0</v>
      </c>
      <c r="BU1535" s="7" t="str">
        <f t="shared" si="360"/>
        <v>OK</v>
      </c>
    </row>
    <row r="1536" spans="27:73">
      <c r="AA1536" s="6" t="s">
        <v>282</v>
      </c>
      <c r="AB1536" s="5" t="s">
        <v>283</v>
      </c>
      <c r="AC1536" s="5" t="s">
        <v>285</v>
      </c>
      <c r="AD1536" s="4">
        <v>1.75</v>
      </c>
      <c r="AE1536" s="4">
        <v>28</v>
      </c>
      <c r="AF1536" s="5">
        <v>114.3</v>
      </c>
      <c r="AG1536" s="5">
        <v>6.5000000000000009</v>
      </c>
      <c r="AH1536" s="6" t="str">
        <f t="shared" si="346"/>
        <v>114.3 x 6.5</v>
      </c>
      <c r="AI1536" s="11" cm="1">
        <f t="array" ref="AI1536">_xll.DCEPropSectPipe(AF1536, AG1536, "Area")</f>
        <v>2201.3139723703698</v>
      </c>
      <c r="AJ1536" s="151" cm="1">
        <f t="array" ref="AJ1536">_xll.DCEPropSectPipe(AF1536, AG1536, "Ix")</f>
        <v>3209265.3722516391</v>
      </c>
      <c r="AK1536" s="151" cm="1">
        <f t="array" ref="AK1536">_xll.DCEPropSectPipe(AF1536, AG1536, "W")</f>
        <v>56155.124623825708</v>
      </c>
      <c r="AL1536" s="151" cm="1">
        <f t="array" ref="AL1536">_xll.DCEPropSectPipe(AF1536, AG1536, "Sx")</f>
        <v>37813.500833333332</v>
      </c>
      <c r="AM1536" s="11">
        <f>2*Cal!AG1536</f>
        <v>13.000000000000002</v>
      </c>
      <c r="AN1536" s="11">
        <f t="shared" si="347"/>
        <v>53.9</v>
      </c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B1536" s="5" t="s">
        <v>301</v>
      </c>
      <c r="BC1536" s="3">
        <v>1627.5294599991535</v>
      </c>
      <c r="BD1536" s="3">
        <v>0</v>
      </c>
      <c r="BE1536" s="3">
        <v>21.869722153507418</v>
      </c>
      <c r="BF1536" s="3">
        <v>-7.8903613809715631</v>
      </c>
      <c r="BG1536" s="3">
        <v>0</v>
      </c>
      <c r="BH1536" s="153">
        <f t="shared" si="348"/>
        <v>7.8903613809715631</v>
      </c>
      <c r="BI1536" s="153">
        <f t="shared" si="349"/>
        <v>21.869722153507418</v>
      </c>
      <c r="BJ1536" s="8">
        <f t="shared" si="350"/>
        <v>3.5206882720891111</v>
      </c>
      <c r="BK1536" s="8">
        <f t="shared" si="351"/>
        <v>0.66909564683356149</v>
      </c>
      <c r="BL1536" s="8">
        <f t="shared" si="352"/>
        <v>4.1897839189226724</v>
      </c>
      <c r="BM1536" s="8">
        <f t="shared" si="353"/>
        <v>0.16273983887653756</v>
      </c>
      <c r="BN1536" s="7" t="str">
        <f t="shared" si="354"/>
        <v>O/S</v>
      </c>
      <c r="BO1536" s="9">
        <f t="shared" si="355"/>
        <v>0.6690956468335616</v>
      </c>
      <c r="BP1536" s="7" t="str">
        <f t="shared" si="356"/>
        <v>OK</v>
      </c>
      <c r="BQ1536" s="11">
        <f t="shared" si="357"/>
        <v>8.2923076923076913</v>
      </c>
      <c r="BR1536" s="10" t="str">
        <f t="shared" si="358"/>
        <v>-</v>
      </c>
      <c r="BS1536" s="9" t="str" cm="1">
        <f t="array" ref="BS1536">IF(BQ1536&lt;$K$45,"-",IF(BC1536&lt;0,_xll.Dce_5575_1121_SigmaCr1(AN1536,AG1536,$B$23,$D$23),"-"))</f>
        <v>-</v>
      </c>
      <c r="BT1536" s="10">
        <f t="shared" si="359"/>
        <v>0</v>
      </c>
      <c r="BU1536" s="7" t="str">
        <f t="shared" si="360"/>
        <v>OK</v>
      </c>
    </row>
    <row r="1537" spans="27:73">
      <c r="AA1537" s="6" t="s">
        <v>282</v>
      </c>
      <c r="AB1537" s="5" t="s">
        <v>283</v>
      </c>
      <c r="AC1537" s="5" t="s">
        <v>285</v>
      </c>
      <c r="AD1537" s="4">
        <v>1.75</v>
      </c>
      <c r="AE1537" s="4">
        <v>28</v>
      </c>
      <c r="AF1537" s="5">
        <v>114.3</v>
      </c>
      <c r="AG1537" s="5">
        <v>6.5000000000000009</v>
      </c>
      <c r="AH1537" s="6" t="str">
        <f t="shared" si="346"/>
        <v>114.3 x 6.5</v>
      </c>
      <c r="AI1537" s="11" cm="1">
        <f t="array" ref="AI1537">_xll.DCEPropSectPipe(AF1537, AG1537, "Area")</f>
        <v>2201.3139723703698</v>
      </c>
      <c r="AJ1537" s="151" cm="1">
        <f t="array" ref="AJ1537">_xll.DCEPropSectPipe(AF1537, AG1537, "Ix")</f>
        <v>3209265.3722516391</v>
      </c>
      <c r="AK1537" s="151" cm="1">
        <f t="array" ref="AK1537">_xll.DCEPropSectPipe(AF1537, AG1537, "W")</f>
        <v>56155.124623825708</v>
      </c>
      <c r="AL1537" s="151" cm="1">
        <f t="array" ref="AL1537">_xll.DCEPropSectPipe(AF1537, AG1537, "Sx")</f>
        <v>37813.500833333332</v>
      </c>
      <c r="AM1537" s="11">
        <f>2*Cal!AG1537</f>
        <v>13.000000000000002</v>
      </c>
      <c r="AN1537" s="11">
        <f t="shared" si="347"/>
        <v>53.9</v>
      </c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B1537" s="5" t="s">
        <v>301</v>
      </c>
      <c r="BC1537" s="3">
        <v>251.56097202781828</v>
      </c>
      <c r="BD1537" s="3">
        <v>0</v>
      </c>
      <c r="BE1537" s="3">
        <v>-20.861695026044554</v>
      </c>
      <c r="BF1537" s="3">
        <v>-7.8903613809714903</v>
      </c>
      <c r="BG1537" s="3">
        <v>0</v>
      </c>
      <c r="BH1537" s="153">
        <f t="shared" si="348"/>
        <v>7.8903613809714903</v>
      </c>
      <c r="BI1537" s="153">
        <f t="shared" si="349"/>
        <v>20.861695026044554</v>
      </c>
      <c r="BJ1537" s="8">
        <f t="shared" si="350"/>
        <v>0.54417925186689864</v>
      </c>
      <c r="BK1537" s="8">
        <f t="shared" si="351"/>
        <v>0.66909564683355527</v>
      </c>
      <c r="BL1537" s="8">
        <f t="shared" si="352"/>
        <v>1.2132748987004538</v>
      </c>
      <c r="BM1537" s="8">
        <f t="shared" si="353"/>
        <v>0.15523877548144657</v>
      </c>
      <c r="BN1537" s="7" t="str">
        <f t="shared" si="354"/>
        <v>O/S</v>
      </c>
      <c r="BO1537" s="9">
        <f t="shared" si="355"/>
        <v>0.66909564683355538</v>
      </c>
      <c r="BP1537" s="7" t="str">
        <f t="shared" si="356"/>
        <v>OK</v>
      </c>
      <c r="BQ1537" s="11">
        <f t="shared" si="357"/>
        <v>8.2923076923076913</v>
      </c>
      <c r="BR1537" s="10" t="str">
        <f t="shared" si="358"/>
        <v>-</v>
      </c>
      <c r="BS1537" s="9" t="str" cm="1">
        <f t="array" ref="BS1537">IF(BQ1537&lt;$K$45,"-",IF(BC1537&lt;0,_xll.Dce_5575_1121_SigmaCr1(AN1537,AG1537,$B$23,$D$23),"-"))</f>
        <v>-</v>
      </c>
      <c r="BT1537" s="10">
        <f t="shared" si="359"/>
        <v>0</v>
      </c>
      <c r="BU1537" s="7" t="str">
        <f t="shared" si="360"/>
        <v>OK</v>
      </c>
    </row>
    <row r="1538" spans="27:73">
      <c r="AA1538" s="6" t="s">
        <v>282</v>
      </c>
      <c r="AB1538" s="5" t="s">
        <v>283</v>
      </c>
      <c r="AC1538" s="5" t="s">
        <v>285</v>
      </c>
      <c r="AD1538" s="4">
        <v>2.19</v>
      </c>
      <c r="AE1538" s="4">
        <v>28</v>
      </c>
      <c r="AF1538" s="5">
        <v>114.3</v>
      </c>
      <c r="AG1538" s="5">
        <v>6.5000000000000009</v>
      </c>
      <c r="AH1538" s="6" t="str">
        <f t="shared" si="346"/>
        <v>114.3 x 6.5</v>
      </c>
      <c r="AI1538" s="11" cm="1">
        <f t="array" ref="AI1538">_xll.DCEPropSectPipe(AF1538, AG1538, "Area")</f>
        <v>2201.3139723703698</v>
      </c>
      <c r="AJ1538" s="151" cm="1">
        <f t="array" ref="AJ1538">_xll.DCEPropSectPipe(AF1538, AG1538, "Ix")</f>
        <v>3209265.3722516391</v>
      </c>
      <c r="AK1538" s="151" cm="1">
        <f t="array" ref="AK1538">_xll.DCEPropSectPipe(AF1538, AG1538, "W")</f>
        <v>56155.124623825708</v>
      </c>
      <c r="AL1538" s="151" cm="1">
        <f t="array" ref="AL1538">_xll.DCEPropSectPipe(AF1538, AG1538, "Sx")</f>
        <v>37813.500833333332</v>
      </c>
      <c r="AM1538" s="11">
        <f>2*Cal!AG1538</f>
        <v>13.000000000000002</v>
      </c>
      <c r="AN1538" s="11">
        <f t="shared" si="347"/>
        <v>53.9</v>
      </c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B1538" s="5" t="s">
        <v>301</v>
      </c>
      <c r="BC1538" s="3">
        <v>251.56097202781828</v>
      </c>
      <c r="BD1538" s="3">
        <v>0</v>
      </c>
      <c r="BE1538" s="3">
        <v>-11.155151332616498</v>
      </c>
      <c r="BF1538" s="3">
        <v>-0.88667624001438461</v>
      </c>
      <c r="BG1538" s="3">
        <v>0</v>
      </c>
      <c r="BH1538" s="153">
        <f t="shared" si="348"/>
        <v>0.88667624001438461</v>
      </c>
      <c r="BI1538" s="153">
        <f t="shared" si="349"/>
        <v>11.155151332616498</v>
      </c>
      <c r="BJ1538" s="8">
        <f t="shared" si="350"/>
        <v>0.54417925186689864</v>
      </c>
      <c r="BK1538" s="8">
        <f t="shared" si="351"/>
        <v>7.5189358725078273E-2</v>
      </c>
      <c r="BL1538" s="8">
        <f t="shared" si="352"/>
        <v>0.6193686105919769</v>
      </c>
      <c r="BM1538" s="8">
        <f t="shared" si="353"/>
        <v>8.3009172122575622E-2</v>
      </c>
      <c r="BN1538" s="7" t="str">
        <f t="shared" si="354"/>
        <v>OK</v>
      </c>
      <c r="BO1538" s="9">
        <f t="shared" si="355"/>
        <v>7.5189358725078287E-2</v>
      </c>
      <c r="BP1538" s="7" t="str">
        <f t="shared" si="356"/>
        <v>OK</v>
      </c>
      <c r="BQ1538" s="11">
        <f t="shared" si="357"/>
        <v>8.2923076923076913</v>
      </c>
      <c r="BR1538" s="10" t="str">
        <f t="shared" si="358"/>
        <v>-</v>
      </c>
      <c r="BS1538" s="9" t="str" cm="1">
        <f t="array" ref="BS1538">IF(BQ1538&lt;$K$45,"-",IF(BC1538&lt;0,_xll.Dce_5575_1121_SigmaCr1(AN1538,AG1538,$B$23,$D$23),"-"))</f>
        <v>-</v>
      </c>
      <c r="BT1538" s="10">
        <f t="shared" si="359"/>
        <v>0</v>
      </c>
      <c r="BU1538" s="7" t="str">
        <f t="shared" si="360"/>
        <v>OK</v>
      </c>
    </row>
    <row r="1539" spans="27:73">
      <c r="AA1539" s="6" t="s">
        <v>282</v>
      </c>
      <c r="AB1539" s="5" t="s">
        <v>283</v>
      </c>
      <c r="AC1539" s="5" t="s">
        <v>285</v>
      </c>
      <c r="AD1539" s="4">
        <v>2.62</v>
      </c>
      <c r="AE1539" s="4">
        <v>28</v>
      </c>
      <c r="AF1539" s="5">
        <v>114.3</v>
      </c>
      <c r="AG1539" s="5">
        <v>6.5000000000000009</v>
      </c>
      <c r="AH1539" s="6" t="str">
        <f t="shared" si="346"/>
        <v>114.3 x 6.5</v>
      </c>
      <c r="AI1539" s="11" cm="1">
        <f t="array" ref="AI1539">_xll.DCEPropSectPipe(AF1539, AG1539, "Area")</f>
        <v>2201.3139723703698</v>
      </c>
      <c r="AJ1539" s="151" cm="1">
        <f t="array" ref="AJ1539">_xll.DCEPropSectPipe(AF1539, AG1539, "Ix")</f>
        <v>3209265.3722516391</v>
      </c>
      <c r="AK1539" s="151" cm="1">
        <f t="array" ref="AK1539">_xll.DCEPropSectPipe(AF1539, AG1539, "W")</f>
        <v>56155.124623825708</v>
      </c>
      <c r="AL1539" s="151" cm="1">
        <f t="array" ref="AL1539">_xll.DCEPropSectPipe(AF1539, AG1539, "Sx")</f>
        <v>37813.500833333332</v>
      </c>
      <c r="AM1539" s="11">
        <f>2*Cal!AG1539</f>
        <v>13.000000000000002</v>
      </c>
      <c r="AN1539" s="11">
        <f t="shared" si="347"/>
        <v>53.9</v>
      </c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B1539" s="5" t="s">
        <v>301</v>
      </c>
      <c r="BC1539" s="3">
        <v>251.56097202781828</v>
      </c>
      <c r="BD1539" s="3">
        <v>0</v>
      </c>
      <c r="BE1539" s="3">
        <v>-1.4486076391884399</v>
      </c>
      <c r="BF1539" s="3">
        <v>1.8703960350679454</v>
      </c>
      <c r="BG1539" s="3">
        <v>0</v>
      </c>
      <c r="BH1539" s="153">
        <f t="shared" si="348"/>
        <v>1.8703960350679454</v>
      </c>
      <c r="BI1539" s="153">
        <f t="shared" si="349"/>
        <v>1.4486076391884399</v>
      </c>
      <c r="BJ1539" s="8">
        <f t="shared" si="350"/>
        <v>0.54417925186689864</v>
      </c>
      <c r="BK1539" s="8">
        <f t="shared" si="351"/>
        <v>0.15860792484572084</v>
      </c>
      <c r="BL1539" s="8">
        <f t="shared" si="352"/>
        <v>0.70278717671261948</v>
      </c>
      <c r="BM1539" s="8">
        <f t="shared" si="353"/>
        <v>1.0779568763704651E-2</v>
      </c>
      <c r="BN1539" s="7" t="str">
        <f t="shared" si="354"/>
        <v>OK</v>
      </c>
      <c r="BO1539" s="9">
        <f t="shared" si="355"/>
        <v>0.15860792484572087</v>
      </c>
      <c r="BP1539" s="7" t="str">
        <f t="shared" si="356"/>
        <v>OK</v>
      </c>
      <c r="BQ1539" s="11">
        <f t="shared" si="357"/>
        <v>8.2923076923076913</v>
      </c>
      <c r="BR1539" s="10" t="str">
        <f t="shared" si="358"/>
        <v>-</v>
      </c>
      <c r="BS1539" s="9" t="str" cm="1">
        <f t="array" ref="BS1539">IF(BQ1539&lt;$K$45,"-",IF(BC1539&lt;0,_xll.Dce_5575_1121_SigmaCr1(AN1539,AG1539,$B$23,$D$23),"-"))</f>
        <v>-</v>
      </c>
      <c r="BT1539" s="10">
        <f t="shared" si="359"/>
        <v>0</v>
      </c>
      <c r="BU1539" s="7" t="str">
        <f t="shared" si="360"/>
        <v>OK</v>
      </c>
    </row>
    <row r="1540" spans="27:73">
      <c r="AA1540" s="6" t="s">
        <v>282</v>
      </c>
      <c r="AB1540" s="5" t="s">
        <v>283</v>
      </c>
      <c r="AC1540" s="5" t="s">
        <v>285</v>
      </c>
      <c r="AD1540" s="4">
        <v>3.06</v>
      </c>
      <c r="AE1540" s="4">
        <v>28</v>
      </c>
      <c r="AF1540" s="5">
        <v>114.3</v>
      </c>
      <c r="AG1540" s="5">
        <v>6.5000000000000009</v>
      </c>
      <c r="AH1540" s="6" t="str">
        <f t="shared" si="346"/>
        <v>114.3 x 6.5</v>
      </c>
      <c r="AI1540" s="11" cm="1">
        <f t="array" ref="AI1540">_xll.DCEPropSectPipe(AF1540, AG1540, "Area")</f>
        <v>2201.3139723703698</v>
      </c>
      <c r="AJ1540" s="151" cm="1">
        <f t="array" ref="AJ1540">_xll.DCEPropSectPipe(AF1540, AG1540, "Ix")</f>
        <v>3209265.3722516391</v>
      </c>
      <c r="AK1540" s="151" cm="1">
        <f t="array" ref="AK1540">_xll.DCEPropSectPipe(AF1540, AG1540, "W")</f>
        <v>56155.124623825708</v>
      </c>
      <c r="AL1540" s="151" cm="1">
        <f t="array" ref="AL1540">_xll.DCEPropSectPipe(AF1540, AG1540, "Sx")</f>
        <v>37813.500833333332</v>
      </c>
      <c r="AM1540" s="11">
        <f>2*Cal!AG1540</f>
        <v>13.000000000000002</v>
      </c>
      <c r="AN1540" s="11">
        <f t="shared" si="347"/>
        <v>53.9</v>
      </c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B1540" s="5" t="s">
        <v>301</v>
      </c>
      <c r="BC1540" s="3">
        <v>251.56097202781828</v>
      </c>
      <c r="BD1540" s="3">
        <v>0</v>
      </c>
      <c r="BE1540" s="3">
        <v>8.2579360542396198</v>
      </c>
      <c r="BF1540" s="3">
        <v>0.38085544427550033</v>
      </c>
      <c r="BG1540" s="3">
        <v>0</v>
      </c>
      <c r="BH1540" s="153">
        <f t="shared" si="348"/>
        <v>0.38085544427550033</v>
      </c>
      <c r="BI1540" s="153">
        <f t="shared" si="349"/>
        <v>8.2579360542396198</v>
      </c>
      <c r="BJ1540" s="8">
        <f t="shared" si="350"/>
        <v>0.54417925186689864</v>
      </c>
      <c r="BK1540" s="8">
        <f t="shared" si="351"/>
        <v>3.229620387884205E-2</v>
      </c>
      <c r="BL1540" s="8">
        <f t="shared" si="352"/>
        <v>0.57647545574574066</v>
      </c>
      <c r="BM1540" s="8">
        <f t="shared" si="353"/>
        <v>6.145003459516634E-2</v>
      </c>
      <c r="BN1540" s="7" t="str">
        <f t="shared" si="354"/>
        <v>OK</v>
      </c>
      <c r="BO1540" s="9">
        <f t="shared" si="355"/>
        <v>3.2296203878842057E-2</v>
      </c>
      <c r="BP1540" s="7" t="str">
        <f t="shared" si="356"/>
        <v>OK</v>
      </c>
      <c r="BQ1540" s="11">
        <f t="shared" si="357"/>
        <v>8.2923076923076913</v>
      </c>
      <c r="BR1540" s="10" t="str">
        <f t="shared" si="358"/>
        <v>-</v>
      </c>
      <c r="BS1540" s="9" t="str" cm="1">
        <f t="array" ref="BS1540">IF(BQ1540&lt;$K$45,"-",IF(BC1540&lt;0,_xll.Dce_5575_1121_SigmaCr1(AN1540,AG1540,$B$23,$D$23),"-"))</f>
        <v>-</v>
      </c>
      <c r="BT1540" s="10">
        <f t="shared" si="359"/>
        <v>0</v>
      </c>
      <c r="BU1540" s="7" t="str">
        <f t="shared" si="360"/>
        <v>OK</v>
      </c>
    </row>
    <row r="1541" spans="27:73">
      <c r="AA1541" s="6" t="s">
        <v>282</v>
      </c>
      <c r="AB1541" s="5" t="s">
        <v>283</v>
      </c>
      <c r="AC1541" s="5" t="s">
        <v>285</v>
      </c>
      <c r="AD1541" s="4">
        <v>3.5</v>
      </c>
      <c r="AE1541" s="4">
        <v>28</v>
      </c>
      <c r="AF1541" s="5">
        <v>114.3</v>
      </c>
      <c r="AG1541" s="5">
        <v>6.5000000000000009</v>
      </c>
      <c r="AH1541" s="6" t="str">
        <f t="shared" si="346"/>
        <v>114.3 x 6.5</v>
      </c>
      <c r="AI1541" s="11" cm="1">
        <f t="array" ref="AI1541">_xll.DCEPropSectPipe(AF1541, AG1541, "Area")</f>
        <v>2201.3139723703698</v>
      </c>
      <c r="AJ1541" s="151" cm="1">
        <f t="array" ref="AJ1541">_xll.DCEPropSectPipe(AF1541, AG1541, "Ix")</f>
        <v>3209265.3722516391</v>
      </c>
      <c r="AK1541" s="151" cm="1">
        <f t="array" ref="AK1541">_xll.DCEPropSectPipe(AF1541, AG1541, "W")</f>
        <v>56155.124623825708</v>
      </c>
      <c r="AL1541" s="151" cm="1">
        <f t="array" ref="AL1541">_xll.DCEPropSectPipe(AF1541, AG1541, "Sx")</f>
        <v>37813.500833333332</v>
      </c>
      <c r="AM1541" s="11">
        <f>2*Cal!AG1541</f>
        <v>13.000000000000002</v>
      </c>
      <c r="AN1541" s="11">
        <f t="shared" si="347"/>
        <v>53.9</v>
      </c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B1541" s="5" t="s">
        <v>301</v>
      </c>
      <c r="BC1541" s="3">
        <v>251.56097202781828</v>
      </c>
      <c r="BD1541" s="3">
        <v>0</v>
      </c>
      <c r="BE1541" s="3">
        <v>17.964479747667674</v>
      </c>
      <c r="BF1541" s="3">
        <v>-5.3552980123917191</v>
      </c>
      <c r="BG1541" s="3">
        <v>0</v>
      </c>
      <c r="BH1541" s="153">
        <f t="shared" si="348"/>
        <v>5.3552980123917191</v>
      </c>
      <c r="BI1541" s="153">
        <f t="shared" si="349"/>
        <v>17.964479747667674</v>
      </c>
      <c r="BJ1541" s="8">
        <f t="shared" si="350"/>
        <v>0.54417925186689864</v>
      </c>
      <c r="BK1541" s="8">
        <f t="shared" si="351"/>
        <v>0.45412452162571454</v>
      </c>
      <c r="BL1541" s="8">
        <f t="shared" si="352"/>
        <v>0.99830377349261323</v>
      </c>
      <c r="BM1541" s="8">
        <f t="shared" si="353"/>
        <v>0.13367963795403728</v>
      </c>
      <c r="BN1541" s="7" t="str">
        <f t="shared" si="354"/>
        <v>OK</v>
      </c>
      <c r="BO1541" s="9">
        <f t="shared" si="355"/>
        <v>0.45412452162571459</v>
      </c>
      <c r="BP1541" s="7" t="str">
        <f t="shared" si="356"/>
        <v>OK</v>
      </c>
      <c r="BQ1541" s="11">
        <f t="shared" si="357"/>
        <v>8.2923076923076913</v>
      </c>
      <c r="BR1541" s="10" t="str">
        <f t="shared" si="358"/>
        <v>-</v>
      </c>
      <c r="BS1541" s="9" t="str" cm="1">
        <f t="array" ref="BS1541">IF(BQ1541&lt;$K$45,"-",IF(BC1541&lt;0,_xll.Dce_5575_1121_SigmaCr1(AN1541,AG1541,$B$23,$D$23),"-"))</f>
        <v>-</v>
      </c>
      <c r="BT1541" s="10">
        <f t="shared" si="359"/>
        <v>0</v>
      </c>
      <c r="BU1541" s="7" t="str">
        <f t="shared" si="360"/>
        <v>OK</v>
      </c>
    </row>
    <row r="1542" spans="27:73">
      <c r="AA1542" s="6" t="s">
        <v>282</v>
      </c>
      <c r="AB1542" s="5" t="s">
        <v>283</v>
      </c>
      <c r="AC1542" s="5" t="s">
        <v>285</v>
      </c>
      <c r="AD1542" s="4">
        <v>3.5</v>
      </c>
      <c r="AE1542" s="4">
        <v>28</v>
      </c>
      <c r="AF1542" s="5">
        <v>114.3</v>
      </c>
      <c r="AG1542" s="5">
        <v>6.5000000000000009</v>
      </c>
      <c r="AH1542" s="6" t="str">
        <f t="shared" si="346"/>
        <v>114.3 x 6.5</v>
      </c>
      <c r="AI1542" s="11" cm="1">
        <f t="array" ref="AI1542">_xll.DCEPropSectPipe(AF1542, AG1542, "Area")</f>
        <v>2201.3139723703698</v>
      </c>
      <c r="AJ1542" s="151" cm="1">
        <f t="array" ref="AJ1542">_xll.DCEPropSectPipe(AF1542, AG1542, "Ix")</f>
        <v>3209265.3722516391</v>
      </c>
      <c r="AK1542" s="151" cm="1">
        <f t="array" ref="AK1542">_xll.DCEPropSectPipe(AF1542, AG1542, "W")</f>
        <v>56155.124623825708</v>
      </c>
      <c r="AL1542" s="151" cm="1">
        <f t="array" ref="AL1542">_xll.DCEPropSectPipe(AF1542, AG1542, "Sx")</f>
        <v>37813.500833333332</v>
      </c>
      <c r="AM1542" s="11">
        <f>2*Cal!AG1542</f>
        <v>13.000000000000002</v>
      </c>
      <c r="AN1542" s="11">
        <f t="shared" si="347"/>
        <v>53.9</v>
      </c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B1542" s="5" t="s">
        <v>301</v>
      </c>
      <c r="BC1542" s="3">
        <v>251.5609720278193</v>
      </c>
      <c r="BD1542" s="3">
        <v>0</v>
      </c>
      <c r="BE1542" s="3">
        <v>-19.771309860717519</v>
      </c>
      <c r="BF1542" s="3">
        <v>-5.3552980123917635</v>
      </c>
      <c r="BG1542" s="3">
        <v>0</v>
      </c>
      <c r="BH1542" s="153">
        <f t="shared" si="348"/>
        <v>5.3552980123917635</v>
      </c>
      <c r="BI1542" s="153">
        <f t="shared" si="349"/>
        <v>19.771309860717519</v>
      </c>
      <c r="BJ1542" s="8">
        <f t="shared" si="350"/>
        <v>0.54417925186690086</v>
      </c>
      <c r="BK1542" s="8">
        <f t="shared" si="351"/>
        <v>0.45412452162571831</v>
      </c>
      <c r="BL1542" s="8">
        <f t="shared" si="352"/>
        <v>0.99830377349261923</v>
      </c>
      <c r="BM1542" s="8">
        <f t="shared" si="353"/>
        <v>0.14712485867568462</v>
      </c>
      <c r="BN1542" s="7" t="str">
        <f t="shared" si="354"/>
        <v>OK</v>
      </c>
      <c r="BO1542" s="9">
        <f t="shared" si="355"/>
        <v>0.45412452162571837</v>
      </c>
      <c r="BP1542" s="7" t="str">
        <f t="shared" si="356"/>
        <v>OK</v>
      </c>
      <c r="BQ1542" s="11">
        <f t="shared" si="357"/>
        <v>8.2923076923076913</v>
      </c>
      <c r="BR1542" s="10" t="str">
        <f t="shared" si="358"/>
        <v>-</v>
      </c>
      <c r="BS1542" s="9" t="str" cm="1">
        <f t="array" ref="BS1542">IF(BQ1542&lt;$K$45,"-",IF(BC1542&lt;0,_xll.Dce_5575_1121_SigmaCr1(AN1542,AG1542,$B$23,$D$23),"-"))</f>
        <v>-</v>
      </c>
      <c r="BT1542" s="10">
        <f t="shared" si="359"/>
        <v>0</v>
      </c>
      <c r="BU1542" s="7" t="str">
        <f t="shared" si="360"/>
        <v>OK</v>
      </c>
    </row>
    <row r="1543" spans="27:73">
      <c r="AA1543" s="6" t="s">
        <v>282</v>
      </c>
      <c r="AB1543" s="5" t="s">
        <v>283</v>
      </c>
      <c r="AC1543" s="5" t="s">
        <v>285</v>
      </c>
      <c r="AD1543" s="4">
        <v>3.94</v>
      </c>
      <c r="AE1543" s="4">
        <v>28</v>
      </c>
      <c r="AF1543" s="5">
        <v>114.3</v>
      </c>
      <c r="AG1543" s="5">
        <v>6.5000000000000009</v>
      </c>
      <c r="AH1543" s="6" t="str">
        <f t="shared" si="346"/>
        <v>114.3 x 6.5</v>
      </c>
      <c r="AI1543" s="11" cm="1">
        <f t="array" ref="AI1543">_xll.DCEPropSectPipe(AF1543, AG1543, "Area")</f>
        <v>2201.3139723703698</v>
      </c>
      <c r="AJ1543" s="151" cm="1">
        <f t="array" ref="AJ1543">_xll.DCEPropSectPipe(AF1543, AG1543, "Ix")</f>
        <v>3209265.3722516391</v>
      </c>
      <c r="AK1543" s="151" cm="1">
        <f t="array" ref="AK1543">_xll.DCEPropSectPipe(AF1543, AG1543, "W")</f>
        <v>56155.124623825708</v>
      </c>
      <c r="AL1543" s="151" cm="1">
        <f t="array" ref="AL1543">_xll.DCEPropSectPipe(AF1543, AG1543, "Sx")</f>
        <v>37813.500833333332</v>
      </c>
      <c r="AM1543" s="11">
        <f>2*Cal!AG1543</f>
        <v>13.000000000000002</v>
      </c>
      <c r="AN1543" s="11">
        <f t="shared" si="347"/>
        <v>53.9</v>
      </c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B1543" s="5" t="s">
        <v>301</v>
      </c>
      <c r="BC1543" s="3">
        <v>251.5609720278193</v>
      </c>
      <c r="BD1543" s="3">
        <v>0</v>
      </c>
      <c r="BE1543" s="3">
        <v>-10.064766167289463</v>
      </c>
      <c r="BF1543" s="3">
        <v>1.1713436187347639</v>
      </c>
      <c r="BG1543" s="3">
        <v>0</v>
      </c>
      <c r="BH1543" s="153">
        <f t="shared" si="348"/>
        <v>1.1713436187347639</v>
      </c>
      <c r="BI1543" s="153">
        <f t="shared" si="349"/>
        <v>10.064766167289463</v>
      </c>
      <c r="BJ1543" s="8">
        <f t="shared" si="350"/>
        <v>0.54417925186690086</v>
      </c>
      <c r="BK1543" s="8">
        <f t="shared" si="351"/>
        <v>9.9328899957836558E-2</v>
      </c>
      <c r="BL1543" s="8">
        <f t="shared" si="352"/>
        <v>0.64350815182473742</v>
      </c>
      <c r="BM1543" s="8">
        <f t="shared" si="353"/>
        <v>7.4895255316813666E-2</v>
      </c>
      <c r="BN1543" s="7" t="str">
        <f t="shared" si="354"/>
        <v>OK</v>
      </c>
      <c r="BO1543" s="9">
        <f t="shared" si="355"/>
        <v>9.9328899957836572E-2</v>
      </c>
      <c r="BP1543" s="7" t="str">
        <f t="shared" si="356"/>
        <v>OK</v>
      </c>
      <c r="BQ1543" s="11">
        <f t="shared" si="357"/>
        <v>8.2923076923076913</v>
      </c>
      <c r="BR1543" s="10" t="str">
        <f t="shared" si="358"/>
        <v>-</v>
      </c>
      <c r="BS1543" s="9" t="str" cm="1">
        <f t="array" ref="BS1543">IF(BQ1543&lt;$K$45,"-",IF(BC1543&lt;0,_xll.Dce_5575_1121_SigmaCr1(AN1543,AG1543,$B$23,$D$23),"-"))</f>
        <v>-</v>
      </c>
      <c r="BT1543" s="10">
        <f t="shared" si="359"/>
        <v>0</v>
      </c>
      <c r="BU1543" s="7" t="str">
        <f t="shared" si="360"/>
        <v>OK</v>
      </c>
    </row>
    <row r="1544" spans="27:73">
      <c r="AA1544" s="6" t="s">
        <v>282</v>
      </c>
      <c r="AB1544" s="5" t="s">
        <v>283</v>
      </c>
      <c r="AC1544" s="5" t="s">
        <v>285</v>
      </c>
      <c r="AD1544" s="4">
        <v>4.38</v>
      </c>
      <c r="AE1544" s="4">
        <v>28</v>
      </c>
      <c r="AF1544" s="5">
        <v>114.3</v>
      </c>
      <c r="AG1544" s="5">
        <v>6.5000000000000009</v>
      </c>
      <c r="AH1544" s="6" t="str">
        <f t="shared" si="346"/>
        <v>114.3 x 6.5</v>
      </c>
      <c r="AI1544" s="11" cm="1">
        <f t="array" ref="AI1544">_xll.DCEPropSectPipe(AF1544, AG1544, "Area")</f>
        <v>2201.3139723703698</v>
      </c>
      <c r="AJ1544" s="151" cm="1">
        <f t="array" ref="AJ1544">_xll.DCEPropSectPipe(AF1544, AG1544, "Ix")</f>
        <v>3209265.3722516391</v>
      </c>
      <c r="AK1544" s="151" cm="1">
        <f t="array" ref="AK1544">_xll.DCEPropSectPipe(AF1544, AG1544, "W")</f>
        <v>56155.124623825708</v>
      </c>
      <c r="AL1544" s="151" cm="1">
        <f t="array" ref="AL1544">_xll.DCEPropSectPipe(AF1544, AG1544, "Sx")</f>
        <v>37813.500833333332</v>
      </c>
      <c r="AM1544" s="11">
        <f>2*Cal!AG1544</f>
        <v>13.000000000000002</v>
      </c>
      <c r="AN1544" s="11">
        <f t="shared" si="347"/>
        <v>53.9</v>
      </c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B1544" s="5" t="s">
        <v>301</v>
      </c>
      <c r="BC1544" s="3">
        <v>251.5609720278193</v>
      </c>
      <c r="BD1544" s="3">
        <v>0</v>
      </c>
      <c r="BE1544" s="3">
        <v>-0.3582224738614036</v>
      </c>
      <c r="BF1544" s="3">
        <v>3.4513723839865147</v>
      </c>
      <c r="BG1544" s="3">
        <v>0</v>
      </c>
      <c r="BH1544" s="153">
        <f t="shared" si="348"/>
        <v>3.4513723839865147</v>
      </c>
      <c r="BI1544" s="153">
        <f t="shared" si="349"/>
        <v>0.3582224738614036</v>
      </c>
      <c r="BJ1544" s="8">
        <f t="shared" si="350"/>
        <v>0.54417925186690086</v>
      </c>
      <c r="BK1544" s="8">
        <f t="shared" si="351"/>
        <v>0.29267331700371341</v>
      </c>
      <c r="BL1544" s="8">
        <f t="shared" si="352"/>
        <v>0.83685256887061432</v>
      </c>
      <c r="BM1544" s="8">
        <f t="shared" si="353"/>
        <v>2.6656519579426833E-3</v>
      </c>
      <c r="BN1544" s="7" t="str">
        <f t="shared" si="354"/>
        <v>OK</v>
      </c>
      <c r="BO1544" s="9">
        <f t="shared" si="355"/>
        <v>0.29267331700371341</v>
      </c>
      <c r="BP1544" s="7" t="str">
        <f t="shared" si="356"/>
        <v>OK</v>
      </c>
      <c r="BQ1544" s="11">
        <f t="shared" si="357"/>
        <v>8.2923076923076913</v>
      </c>
      <c r="BR1544" s="10" t="str">
        <f t="shared" si="358"/>
        <v>-</v>
      </c>
      <c r="BS1544" s="9" t="str" cm="1">
        <f t="array" ref="BS1544">IF(BQ1544&lt;$K$45,"-",IF(BC1544&lt;0,_xll.Dce_5575_1121_SigmaCr1(AN1544,AG1544,$B$23,$D$23),"-"))</f>
        <v>-</v>
      </c>
      <c r="BT1544" s="10">
        <f t="shared" si="359"/>
        <v>0</v>
      </c>
      <c r="BU1544" s="7" t="str">
        <f t="shared" si="360"/>
        <v>OK</v>
      </c>
    </row>
    <row r="1545" spans="27:73">
      <c r="AA1545" s="6" t="s">
        <v>282</v>
      </c>
      <c r="AB1545" s="5" t="s">
        <v>283</v>
      </c>
      <c r="AC1545" s="5" t="s">
        <v>285</v>
      </c>
      <c r="AD1545" s="4">
        <v>4.8099999999999996</v>
      </c>
      <c r="AE1545" s="4">
        <v>28</v>
      </c>
      <c r="AF1545" s="5">
        <v>114.3</v>
      </c>
      <c r="AG1545" s="5">
        <v>6.5000000000000009</v>
      </c>
      <c r="AH1545" s="6" t="str">
        <f t="shared" si="346"/>
        <v>114.3 x 6.5</v>
      </c>
      <c r="AI1545" s="11" cm="1">
        <f t="array" ref="AI1545">_xll.DCEPropSectPipe(AF1545, AG1545, "Area")</f>
        <v>2201.3139723703698</v>
      </c>
      <c r="AJ1545" s="151" cm="1">
        <f t="array" ref="AJ1545">_xll.DCEPropSectPipe(AF1545, AG1545, "Ix")</f>
        <v>3209265.3722516391</v>
      </c>
      <c r="AK1545" s="151" cm="1">
        <f t="array" ref="AK1545">_xll.DCEPropSectPipe(AF1545, AG1545, "W")</f>
        <v>56155.124623825708</v>
      </c>
      <c r="AL1545" s="151" cm="1">
        <f t="array" ref="AL1545">_xll.DCEPropSectPipe(AF1545, AG1545, "Sx")</f>
        <v>37813.500833333332</v>
      </c>
      <c r="AM1545" s="11">
        <f>2*Cal!AG1545</f>
        <v>13.000000000000002</v>
      </c>
      <c r="AN1545" s="11">
        <f t="shared" si="347"/>
        <v>53.9</v>
      </c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B1545" s="5" t="s">
        <v>301</v>
      </c>
      <c r="BC1545" s="3">
        <v>251.5609720278193</v>
      </c>
      <c r="BD1545" s="3">
        <v>0</v>
      </c>
      <c r="BE1545" s="3">
        <v>9.348321219566655</v>
      </c>
      <c r="BF1545" s="3">
        <v>1.4847882833634909</v>
      </c>
      <c r="BG1545" s="3">
        <v>0</v>
      </c>
      <c r="BH1545" s="153">
        <f t="shared" si="348"/>
        <v>1.4847882833634909</v>
      </c>
      <c r="BI1545" s="153">
        <f t="shared" si="349"/>
        <v>9.348321219566655</v>
      </c>
      <c r="BJ1545" s="8">
        <f t="shared" si="350"/>
        <v>0.54417925186690086</v>
      </c>
      <c r="BK1545" s="8">
        <f t="shared" si="351"/>
        <v>0.12590872951191243</v>
      </c>
      <c r="BL1545" s="8">
        <f t="shared" si="352"/>
        <v>0.67008798137881331</v>
      </c>
      <c r="BM1545" s="8">
        <f t="shared" si="353"/>
        <v>6.9563951400928289E-2</v>
      </c>
      <c r="BN1545" s="7" t="str">
        <f t="shared" si="354"/>
        <v>OK</v>
      </c>
      <c r="BO1545" s="9">
        <f t="shared" si="355"/>
        <v>0.12590872951191243</v>
      </c>
      <c r="BP1545" s="7" t="str">
        <f t="shared" si="356"/>
        <v>OK</v>
      </c>
      <c r="BQ1545" s="11">
        <f t="shared" si="357"/>
        <v>8.2923076923076913</v>
      </c>
      <c r="BR1545" s="10" t="str">
        <f t="shared" si="358"/>
        <v>-</v>
      </c>
      <c r="BS1545" s="9" t="str" cm="1">
        <f t="array" ref="BS1545">IF(BQ1545&lt;$K$45,"-",IF(BC1545&lt;0,_xll.Dce_5575_1121_SigmaCr1(AN1545,AG1545,$B$23,$D$23),"-"))</f>
        <v>-</v>
      </c>
      <c r="BT1545" s="10">
        <f t="shared" si="359"/>
        <v>0</v>
      </c>
      <c r="BU1545" s="7" t="str">
        <f t="shared" si="360"/>
        <v>OK</v>
      </c>
    </row>
    <row r="1546" spans="27:73">
      <c r="AA1546" s="6" t="s">
        <v>282</v>
      </c>
      <c r="AB1546" s="5" t="s">
        <v>283</v>
      </c>
      <c r="AC1546" s="5" t="s">
        <v>285</v>
      </c>
      <c r="AD1546" s="4">
        <v>5.25</v>
      </c>
      <c r="AE1546" s="4">
        <v>28</v>
      </c>
      <c r="AF1546" s="5">
        <v>114.3</v>
      </c>
      <c r="AG1546" s="5">
        <v>6.5000000000000009</v>
      </c>
      <c r="AH1546" s="6" t="str">
        <f t="shared" si="346"/>
        <v>114.3 x 6.5</v>
      </c>
      <c r="AI1546" s="11" cm="1">
        <f t="array" ref="AI1546">_xll.DCEPropSectPipe(AF1546, AG1546, "Area")</f>
        <v>2201.3139723703698</v>
      </c>
      <c r="AJ1546" s="151" cm="1">
        <f t="array" ref="AJ1546">_xll.DCEPropSectPipe(AF1546, AG1546, "Ix")</f>
        <v>3209265.3722516391</v>
      </c>
      <c r="AK1546" s="151" cm="1">
        <f t="array" ref="AK1546">_xll.DCEPropSectPipe(AF1546, AG1546, "W")</f>
        <v>56155.124623825708</v>
      </c>
      <c r="AL1546" s="151" cm="1">
        <f t="array" ref="AL1546">_xll.DCEPropSectPipe(AF1546, AG1546, "Sx")</f>
        <v>37813.500833333332</v>
      </c>
      <c r="AM1546" s="11">
        <f>2*Cal!AG1546</f>
        <v>13.000000000000002</v>
      </c>
      <c r="AN1546" s="11">
        <f t="shared" si="347"/>
        <v>53.9</v>
      </c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B1546" s="5" t="s">
        <v>301</v>
      </c>
      <c r="BC1546" s="3">
        <v>251.5609720278193</v>
      </c>
      <c r="BD1546" s="3">
        <v>0</v>
      </c>
      <c r="BE1546" s="3">
        <v>19.054864912994717</v>
      </c>
      <c r="BF1546" s="3">
        <v>-4.7284086831343082</v>
      </c>
      <c r="BG1546" s="3">
        <v>0</v>
      </c>
      <c r="BH1546" s="153">
        <f t="shared" si="348"/>
        <v>4.7284086831343082</v>
      </c>
      <c r="BI1546" s="153">
        <f t="shared" si="349"/>
        <v>19.054864912994717</v>
      </c>
      <c r="BJ1546" s="8">
        <f t="shared" si="350"/>
        <v>0.54417925186690086</v>
      </c>
      <c r="BK1546" s="8">
        <f t="shared" si="351"/>
        <v>0.40096486251756641</v>
      </c>
      <c r="BL1546" s="8">
        <f t="shared" si="352"/>
        <v>0.94514411438446722</v>
      </c>
      <c r="BM1546" s="8">
        <f t="shared" si="353"/>
        <v>0.14179355475979927</v>
      </c>
      <c r="BN1546" s="7" t="str">
        <f t="shared" si="354"/>
        <v>OK</v>
      </c>
      <c r="BO1546" s="9">
        <f t="shared" si="355"/>
        <v>0.40096486251756652</v>
      </c>
      <c r="BP1546" s="7" t="str">
        <f t="shared" si="356"/>
        <v>OK</v>
      </c>
      <c r="BQ1546" s="11">
        <f t="shared" si="357"/>
        <v>8.2923076923076913</v>
      </c>
      <c r="BR1546" s="10" t="str">
        <f t="shared" si="358"/>
        <v>-</v>
      </c>
      <c r="BS1546" s="9" t="str" cm="1">
        <f t="array" ref="BS1546">IF(BQ1546&lt;$K$45,"-",IF(BC1546&lt;0,_xll.Dce_5575_1121_SigmaCr1(AN1546,AG1546,$B$23,$D$23),"-"))</f>
        <v>-</v>
      </c>
      <c r="BT1546" s="10">
        <f t="shared" si="359"/>
        <v>0</v>
      </c>
      <c r="BU1546" s="7" t="str">
        <f t="shared" si="360"/>
        <v>OK</v>
      </c>
    </row>
    <row r="1547" spans="27:73">
      <c r="AA1547" s="6" t="s">
        <v>282</v>
      </c>
      <c r="AB1547" s="5" t="s">
        <v>283</v>
      </c>
      <c r="AC1547" s="5" t="s">
        <v>285</v>
      </c>
      <c r="AD1547" s="4">
        <v>5.25</v>
      </c>
      <c r="AE1547" s="4">
        <v>28</v>
      </c>
      <c r="AF1547" s="5">
        <v>114.3</v>
      </c>
      <c r="AG1547" s="5">
        <v>6.5000000000000009</v>
      </c>
      <c r="AH1547" s="6" t="str">
        <f t="shared" si="346"/>
        <v>114.3 x 6.5</v>
      </c>
      <c r="AI1547" s="11" cm="1">
        <f t="array" ref="AI1547">_xll.DCEPropSectPipe(AF1547, AG1547, "Area")</f>
        <v>2201.3139723703698</v>
      </c>
      <c r="AJ1547" s="151" cm="1">
        <f t="array" ref="AJ1547">_xll.DCEPropSectPipe(AF1547, AG1547, "Ix")</f>
        <v>3209265.3722516391</v>
      </c>
      <c r="AK1547" s="151" cm="1">
        <f t="array" ref="AK1547">_xll.DCEPropSectPipe(AF1547, AG1547, "W")</f>
        <v>56155.124623825708</v>
      </c>
      <c r="AL1547" s="151" cm="1">
        <f t="array" ref="AL1547">_xll.DCEPropSectPipe(AF1547, AG1547, "Sx")</f>
        <v>37813.500833333332</v>
      </c>
      <c r="AM1547" s="11">
        <f>2*Cal!AG1547</f>
        <v>13.000000000000002</v>
      </c>
      <c r="AN1547" s="11">
        <f t="shared" si="347"/>
        <v>53.9</v>
      </c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B1547" s="5" t="s">
        <v>301</v>
      </c>
      <c r="BC1547" s="3">
        <v>-718.46115865400736</v>
      </c>
      <c r="BD1547" s="3">
        <v>0</v>
      </c>
      <c r="BE1547" s="3">
        <v>-21.598754499846798</v>
      </c>
      <c r="BF1547" s="3">
        <v>-4.7284086831343703</v>
      </c>
      <c r="BG1547" s="3">
        <v>0</v>
      </c>
      <c r="BH1547" s="153">
        <f t="shared" si="348"/>
        <v>4.7284086831343703</v>
      </c>
      <c r="BI1547" s="153">
        <f t="shared" si="349"/>
        <v>21.598754499846798</v>
      </c>
      <c r="BJ1547" s="8">
        <f t="shared" si="350"/>
        <v>1.5541824817266494</v>
      </c>
      <c r="BK1547" s="8">
        <f t="shared" si="351"/>
        <v>0.40096486251757174</v>
      </c>
      <c r="BL1547" s="8">
        <f t="shared" si="352"/>
        <v>1.9551473442442211</v>
      </c>
      <c r="BM1547" s="8">
        <f t="shared" si="353"/>
        <v>0.1607234789068975</v>
      </c>
      <c r="BN1547" s="7" t="str">
        <f t="shared" si="354"/>
        <v>O/S</v>
      </c>
      <c r="BO1547" s="9">
        <f t="shared" si="355"/>
        <v>0.4009648625175718</v>
      </c>
      <c r="BP1547" s="7" t="str">
        <f t="shared" si="356"/>
        <v>OK</v>
      </c>
      <c r="BQ1547" s="11">
        <f t="shared" si="357"/>
        <v>8.2923076923076913</v>
      </c>
      <c r="BR1547" s="10" t="str">
        <f t="shared" si="358"/>
        <v>-</v>
      </c>
      <c r="BS1547" s="9" t="str" cm="1">
        <f t="array" ref="BS1547">IF(BQ1547&lt;$K$45,"-",IF(BC1547&lt;0,_xll.Dce_5575_1121_SigmaCr1(AN1547,AG1547,$B$23,$D$23),"-"))</f>
        <v>-</v>
      </c>
      <c r="BT1547" s="10">
        <f t="shared" si="359"/>
        <v>0</v>
      </c>
      <c r="BU1547" s="7" t="str">
        <f t="shared" si="360"/>
        <v>OK</v>
      </c>
    </row>
    <row r="1548" spans="27:73">
      <c r="AA1548" s="6" t="s">
        <v>282</v>
      </c>
      <c r="AB1548" s="5" t="s">
        <v>283</v>
      </c>
      <c r="AC1548" s="5" t="s">
        <v>285</v>
      </c>
      <c r="AD1548" s="4">
        <v>5.69</v>
      </c>
      <c r="AE1548" s="4">
        <v>28</v>
      </c>
      <c r="AF1548" s="5">
        <v>114.3</v>
      </c>
      <c r="AG1548" s="5">
        <v>6.5000000000000009</v>
      </c>
      <c r="AH1548" s="6" t="str">
        <f t="shared" si="346"/>
        <v>114.3 x 6.5</v>
      </c>
      <c r="AI1548" s="11" cm="1">
        <f t="array" ref="AI1548">_xll.DCEPropSectPipe(AF1548, AG1548, "Area")</f>
        <v>2201.3139723703698</v>
      </c>
      <c r="AJ1548" s="151" cm="1">
        <f t="array" ref="AJ1548">_xll.DCEPropSectPipe(AF1548, AG1548, "Ix")</f>
        <v>3209265.3722516391</v>
      </c>
      <c r="AK1548" s="151" cm="1">
        <f t="array" ref="AK1548">_xll.DCEPropSectPipe(AF1548, AG1548, "W")</f>
        <v>56155.124623825708</v>
      </c>
      <c r="AL1548" s="151" cm="1">
        <f t="array" ref="AL1548">_xll.DCEPropSectPipe(AF1548, AG1548, "Sx")</f>
        <v>37813.500833333332</v>
      </c>
      <c r="AM1548" s="11">
        <f>2*Cal!AG1548</f>
        <v>13.000000000000002</v>
      </c>
      <c r="AN1548" s="11">
        <f t="shared" si="347"/>
        <v>53.9</v>
      </c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B1548" s="5" t="s">
        <v>301</v>
      </c>
      <c r="BC1548" s="3">
        <v>-718.46115865400736</v>
      </c>
      <c r="BD1548" s="3">
        <v>0</v>
      </c>
      <c r="BE1548" s="3">
        <v>-11.89221080641874</v>
      </c>
      <c r="BF1548" s="3">
        <v>2.5977399776112162</v>
      </c>
      <c r="BG1548" s="3">
        <v>0</v>
      </c>
      <c r="BH1548" s="153">
        <f t="shared" si="348"/>
        <v>2.5977399776112162</v>
      </c>
      <c r="BI1548" s="153">
        <f t="shared" si="349"/>
        <v>11.89221080641874</v>
      </c>
      <c r="BJ1548" s="8">
        <f t="shared" si="350"/>
        <v>1.5541824817266494</v>
      </c>
      <c r="BK1548" s="8">
        <f t="shared" si="351"/>
        <v>0.22028604606334981</v>
      </c>
      <c r="BL1548" s="8">
        <f t="shared" si="352"/>
        <v>1.7744685277899992</v>
      </c>
      <c r="BM1548" s="8">
        <f t="shared" si="353"/>
        <v>8.8493875548026554E-2</v>
      </c>
      <c r="BN1548" s="7" t="str">
        <f t="shared" si="354"/>
        <v>O/S</v>
      </c>
      <c r="BO1548" s="9">
        <f t="shared" si="355"/>
        <v>0.22028604606334984</v>
      </c>
      <c r="BP1548" s="7" t="str">
        <f t="shared" si="356"/>
        <v>OK</v>
      </c>
      <c r="BQ1548" s="11">
        <f t="shared" si="357"/>
        <v>8.2923076923076913</v>
      </c>
      <c r="BR1548" s="10" t="str">
        <f t="shared" si="358"/>
        <v>-</v>
      </c>
      <c r="BS1548" s="9" t="str" cm="1">
        <f t="array" ref="BS1548">IF(BQ1548&lt;$K$45,"-",IF(BC1548&lt;0,_xll.Dce_5575_1121_SigmaCr1(AN1548,AG1548,$B$23,$D$23),"-"))</f>
        <v>-</v>
      </c>
      <c r="BT1548" s="10">
        <f t="shared" si="359"/>
        <v>0</v>
      </c>
      <c r="BU1548" s="7" t="str">
        <f t="shared" si="360"/>
        <v>OK</v>
      </c>
    </row>
    <row r="1549" spans="27:73">
      <c r="AA1549" s="6" t="s">
        <v>282</v>
      </c>
      <c r="AB1549" s="5" t="s">
        <v>283</v>
      </c>
      <c r="AC1549" s="5" t="s">
        <v>285</v>
      </c>
      <c r="AD1549" s="4">
        <v>6.12</v>
      </c>
      <c r="AE1549" s="4">
        <v>28</v>
      </c>
      <c r="AF1549" s="5">
        <v>114.3</v>
      </c>
      <c r="AG1549" s="5">
        <v>6.5000000000000009</v>
      </c>
      <c r="AH1549" s="6" t="str">
        <f t="shared" si="346"/>
        <v>114.3 x 6.5</v>
      </c>
      <c r="AI1549" s="11" cm="1">
        <f t="array" ref="AI1549">_xll.DCEPropSectPipe(AF1549, AG1549, "Area")</f>
        <v>2201.3139723703698</v>
      </c>
      <c r="AJ1549" s="151" cm="1">
        <f t="array" ref="AJ1549">_xll.DCEPropSectPipe(AF1549, AG1549, "Ix")</f>
        <v>3209265.3722516391</v>
      </c>
      <c r="AK1549" s="151" cm="1">
        <f t="array" ref="AK1549">_xll.DCEPropSectPipe(AF1549, AG1549, "W")</f>
        <v>56155.124623825708</v>
      </c>
      <c r="AL1549" s="151" cm="1">
        <f t="array" ref="AL1549">_xll.DCEPropSectPipe(AF1549, AG1549, "Sx")</f>
        <v>37813.500833333332</v>
      </c>
      <c r="AM1549" s="11">
        <f>2*Cal!AG1549</f>
        <v>13.000000000000002</v>
      </c>
      <c r="AN1549" s="11">
        <f t="shared" si="347"/>
        <v>53.9</v>
      </c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B1549" s="5" t="s">
        <v>301</v>
      </c>
      <c r="BC1549" s="3">
        <v>-718.46115865400736</v>
      </c>
      <c r="BD1549" s="3">
        <v>0</v>
      </c>
      <c r="BE1549" s="3">
        <v>-2.1856671129906822</v>
      </c>
      <c r="BF1549" s="3">
        <v>5.6772757724820266</v>
      </c>
      <c r="BG1549" s="3">
        <v>0</v>
      </c>
      <c r="BH1549" s="153">
        <f t="shared" si="348"/>
        <v>5.6772757724820266</v>
      </c>
      <c r="BI1549" s="153">
        <f t="shared" si="349"/>
        <v>2.1856671129906822</v>
      </c>
      <c r="BJ1549" s="8">
        <f t="shared" si="350"/>
        <v>1.5541824817266494</v>
      </c>
      <c r="BK1549" s="8">
        <f t="shared" si="351"/>
        <v>0.48142795010659334</v>
      </c>
      <c r="BL1549" s="8">
        <f t="shared" si="352"/>
        <v>2.0356104318332426</v>
      </c>
      <c r="BM1549" s="8">
        <f t="shared" si="353"/>
        <v>1.6264272189155594E-2</v>
      </c>
      <c r="BN1549" s="7" t="str">
        <f t="shared" si="354"/>
        <v>O/S</v>
      </c>
      <c r="BO1549" s="9">
        <f t="shared" si="355"/>
        <v>0.48142795010659345</v>
      </c>
      <c r="BP1549" s="7" t="str">
        <f t="shared" si="356"/>
        <v>OK</v>
      </c>
      <c r="BQ1549" s="11">
        <f t="shared" si="357"/>
        <v>8.2923076923076913</v>
      </c>
      <c r="BR1549" s="10" t="str">
        <f t="shared" si="358"/>
        <v>-</v>
      </c>
      <c r="BS1549" s="9" t="str" cm="1">
        <f t="array" ref="BS1549">IF(BQ1549&lt;$K$45,"-",IF(BC1549&lt;0,_xll.Dce_5575_1121_SigmaCr1(AN1549,AG1549,$B$23,$D$23),"-"))</f>
        <v>-</v>
      </c>
      <c r="BT1549" s="10">
        <f t="shared" si="359"/>
        <v>0</v>
      </c>
      <c r="BU1549" s="7" t="str">
        <f t="shared" si="360"/>
        <v>OK</v>
      </c>
    </row>
    <row r="1550" spans="27:73">
      <c r="AA1550" s="6" t="s">
        <v>282</v>
      </c>
      <c r="AB1550" s="5" t="s">
        <v>283</v>
      </c>
      <c r="AC1550" s="5" t="s">
        <v>285</v>
      </c>
      <c r="AD1550" s="4">
        <v>6.56</v>
      </c>
      <c r="AE1550" s="4">
        <v>28</v>
      </c>
      <c r="AF1550" s="5">
        <v>114.3</v>
      </c>
      <c r="AG1550" s="5">
        <v>6.5000000000000009</v>
      </c>
      <c r="AH1550" s="6" t="str">
        <f t="shared" si="346"/>
        <v>114.3 x 6.5</v>
      </c>
      <c r="AI1550" s="11" cm="1">
        <f t="array" ref="AI1550">_xll.DCEPropSectPipe(AF1550, AG1550, "Area")</f>
        <v>2201.3139723703698</v>
      </c>
      <c r="AJ1550" s="151" cm="1">
        <f t="array" ref="AJ1550">_xll.DCEPropSectPipe(AF1550, AG1550, "Ix")</f>
        <v>3209265.3722516391</v>
      </c>
      <c r="AK1550" s="151" cm="1">
        <f t="array" ref="AK1550">_xll.DCEPropSectPipe(AF1550, AG1550, "W")</f>
        <v>56155.124623825708</v>
      </c>
      <c r="AL1550" s="151" cm="1">
        <f t="array" ref="AL1550">_xll.DCEPropSectPipe(AF1550, AG1550, "Sx")</f>
        <v>37813.500833333332</v>
      </c>
      <c r="AM1550" s="11">
        <f>2*Cal!AG1550</f>
        <v>13.000000000000002</v>
      </c>
      <c r="AN1550" s="11">
        <f t="shared" si="347"/>
        <v>53.9</v>
      </c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B1550" s="5" t="s">
        <v>301</v>
      </c>
      <c r="BC1550" s="3">
        <v>-718.46115865400736</v>
      </c>
      <c r="BD1550" s="3">
        <v>0</v>
      </c>
      <c r="BE1550" s="3">
        <v>7.5208765804373767</v>
      </c>
      <c r="BF1550" s="3">
        <v>4.5101987014780622</v>
      </c>
      <c r="BG1550" s="3">
        <v>0</v>
      </c>
      <c r="BH1550" s="153">
        <f t="shared" si="348"/>
        <v>4.5101987014780622</v>
      </c>
      <c r="BI1550" s="153">
        <f t="shared" si="349"/>
        <v>7.5208765804373767</v>
      </c>
      <c r="BJ1550" s="8">
        <f t="shared" si="350"/>
        <v>1.5541824817266494</v>
      </c>
      <c r="BK1550" s="8">
        <f t="shared" si="351"/>
        <v>0.38246084961215909</v>
      </c>
      <c r="BL1550" s="8">
        <f t="shared" si="352"/>
        <v>1.9366433313388085</v>
      </c>
      <c r="BM1550" s="8">
        <f t="shared" si="353"/>
        <v>5.5965331169715381E-2</v>
      </c>
      <c r="BN1550" s="7" t="str">
        <f t="shared" si="354"/>
        <v>O/S</v>
      </c>
      <c r="BO1550" s="9">
        <f t="shared" si="355"/>
        <v>0.38246084961215915</v>
      </c>
      <c r="BP1550" s="7" t="str">
        <f t="shared" si="356"/>
        <v>OK</v>
      </c>
      <c r="BQ1550" s="11">
        <f t="shared" si="357"/>
        <v>8.2923076923076913</v>
      </c>
      <c r="BR1550" s="10" t="str">
        <f t="shared" si="358"/>
        <v>-</v>
      </c>
      <c r="BS1550" s="9" t="str" cm="1">
        <f t="array" ref="BS1550">IF(BQ1550&lt;$K$45,"-",IF(BC1550&lt;0,_xll.Dce_5575_1121_SigmaCr1(AN1550,AG1550,$B$23,$D$23),"-"))</f>
        <v>-</v>
      </c>
      <c r="BT1550" s="10">
        <f t="shared" si="359"/>
        <v>0</v>
      </c>
      <c r="BU1550" s="7" t="str">
        <f t="shared" si="360"/>
        <v>OK</v>
      </c>
    </row>
    <row r="1551" spans="27:73">
      <c r="AA1551" s="6" t="s">
        <v>282</v>
      </c>
      <c r="AB1551" s="5" t="s">
        <v>283</v>
      </c>
      <c r="AC1551" s="5" t="s">
        <v>285</v>
      </c>
      <c r="AD1551" s="4">
        <v>7</v>
      </c>
      <c r="AE1551" s="4">
        <v>28</v>
      </c>
      <c r="AF1551" s="5">
        <v>114.3</v>
      </c>
      <c r="AG1551" s="5">
        <v>6.5000000000000009</v>
      </c>
      <c r="AH1551" s="6" t="str">
        <f t="shared" si="346"/>
        <v>114.3 x 6.5</v>
      </c>
      <c r="AI1551" s="11" cm="1">
        <f t="array" ref="AI1551">_xll.DCEPropSectPipe(AF1551, AG1551, "Area")</f>
        <v>2201.3139723703698</v>
      </c>
      <c r="AJ1551" s="151" cm="1">
        <f t="array" ref="AJ1551">_xll.DCEPropSectPipe(AF1551, AG1551, "Ix")</f>
        <v>3209265.3722516391</v>
      </c>
      <c r="AK1551" s="151" cm="1">
        <f t="array" ref="AK1551">_xll.DCEPropSectPipe(AF1551, AG1551, "W")</f>
        <v>56155.124623825708</v>
      </c>
      <c r="AL1551" s="151" cm="1">
        <f t="array" ref="AL1551">_xll.DCEPropSectPipe(AF1551, AG1551, "Sx")</f>
        <v>37813.500833333332</v>
      </c>
      <c r="AM1551" s="11">
        <f>2*Cal!AG1551</f>
        <v>13.000000000000002</v>
      </c>
      <c r="AN1551" s="11">
        <f t="shared" si="347"/>
        <v>53.9</v>
      </c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B1551" s="5" t="s">
        <v>301</v>
      </c>
      <c r="BC1551" s="3">
        <v>-718.46115865400736</v>
      </c>
      <c r="BD1551" s="3">
        <v>0</v>
      </c>
      <c r="BE1551" s="3">
        <v>17.227420273865434</v>
      </c>
      <c r="BF1551" s="3">
        <v>-0.90349123540067766</v>
      </c>
      <c r="BG1551" s="3">
        <v>0</v>
      </c>
      <c r="BH1551" s="153">
        <f t="shared" si="348"/>
        <v>0.90349123540067766</v>
      </c>
      <c r="BI1551" s="153">
        <f t="shared" si="349"/>
        <v>17.227420273865434</v>
      </c>
      <c r="BJ1551" s="8">
        <f t="shared" si="350"/>
        <v>1.5541824817266494</v>
      </c>
      <c r="BK1551" s="8">
        <f t="shared" si="351"/>
        <v>7.6615255419953079E-2</v>
      </c>
      <c r="BL1551" s="8">
        <f t="shared" si="352"/>
        <v>1.6307977371466025</v>
      </c>
      <c r="BM1551" s="8">
        <f t="shared" si="353"/>
        <v>0.12819493452858635</v>
      </c>
      <c r="BN1551" s="7" t="str">
        <f t="shared" si="354"/>
        <v>O/S</v>
      </c>
      <c r="BO1551" s="9">
        <f t="shared" si="355"/>
        <v>7.6615255419953079E-2</v>
      </c>
      <c r="BP1551" s="7" t="str">
        <f t="shared" si="356"/>
        <v>OK</v>
      </c>
      <c r="BQ1551" s="11">
        <f t="shared" si="357"/>
        <v>8.2923076923076913</v>
      </c>
      <c r="BR1551" s="10" t="str">
        <f t="shared" si="358"/>
        <v>-</v>
      </c>
      <c r="BS1551" s="9" t="str" cm="1">
        <f t="array" ref="BS1551">IF(BQ1551&lt;$K$45,"-",IF(BC1551&lt;0,_xll.Dce_5575_1121_SigmaCr1(AN1551,AG1551,$B$23,$D$23),"-"))</f>
        <v>-</v>
      </c>
      <c r="BT1551" s="10">
        <f t="shared" si="359"/>
        <v>0</v>
      </c>
      <c r="BU1551" s="7" t="str">
        <f t="shared" si="360"/>
        <v>OK</v>
      </c>
    </row>
    <row r="1552" spans="27:73">
      <c r="AA1552" s="6" t="s">
        <v>282</v>
      </c>
      <c r="AB1552" s="5" t="s">
        <v>283</v>
      </c>
      <c r="AC1552" s="5" t="s">
        <v>285</v>
      </c>
      <c r="AD1552" s="4">
        <v>7</v>
      </c>
      <c r="AE1552" s="4">
        <v>28</v>
      </c>
      <c r="AF1552" s="5">
        <v>114.3</v>
      </c>
      <c r="AG1552" s="5">
        <v>6.5000000000000009</v>
      </c>
      <c r="AH1552" s="6" t="str">
        <f t="shared" si="346"/>
        <v>114.3 x 6.5</v>
      </c>
      <c r="AI1552" s="11" cm="1">
        <f t="array" ref="AI1552">_xll.DCEPropSectPipe(AF1552, AG1552, "Area")</f>
        <v>2201.3139723703698</v>
      </c>
      <c r="AJ1552" s="151" cm="1">
        <f t="array" ref="AJ1552">_xll.DCEPropSectPipe(AF1552, AG1552, "Ix")</f>
        <v>3209265.3722516391</v>
      </c>
      <c r="AK1552" s="151" cm="1">
        <f t="array" ref="AK1552">_xll.DCEPropSectPipe(AF1552, AG1552, "W")</f>
        <v>56155.124623825708</v>
      </c>
      <c r="AL1552" s="151" cm="1">
        <f t="array" ref="AL1552">_xll.DCEPropSectPipe(AF1552, AG1552, "Sx")</f>
        <v>37813.500833333332</v>
      </c>
      <c r="AM1552" s="11">
        <f>2*Cal!AG1552</f>
        <v>13.000000000000002</v>
      </c>
      <c r="AN1552" s="11">
        <f t="shared" si="347"/>
        <v>53.9</v>
      </c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B1552" s="5" t="s">
        <v>301</v>
      </c>
      <c r="BC1552" s="3">
        <v>-718.46115865400736</v>
      </c>
      <c r="BD1552" s="3">
        <v>0</v>
      </c>
      <c r="BE1552" s="3">
        <v>-19.017943643876617</v>
      </c>
      <c r="BF1552" s="3">
        <v>-0.90349123540068843</v>
      </c>
      <c r="BG1552" s="3">
        <v>0</v>
      </c>
      <c r="BH1552" s="153">
        <f t="shared" si="348"/>
        <v>0.90349123540068843</v>
      </c>
      <c r="BI1552" s="153">
        <f t="shared" si="349"/>
        <v>19.017943643876617</v>
      </c>
      <c r="BJ1552" s="8">
        <f t="shared" si="350"/>
        <v>1.5541824817266494</v>
      </c>
      <c r="BK1552" s="8">
        <f t="shared" si="351"/>
        <v>7.6615255419953995E-2</v>
      </c>
      <c r="BL1552" s="8">
        <f t="shared" si="352"/>
        <v>1.6307977371466034</v>
      </c>
      <c r="BM1552" s="8">
        <f t="shared" si="353"/>
        <v>0.14151881137964922</v>
      </c>
      <c r="BN1552" s="7" t="str">
        <f t="shared" si="354"/>
        <v>O/S</v>
      </c>
      <c r="BO1552" s="9">
        <f t="shared" si="355"/>
        <v>7.6615255419954009E-2</v>
      </c>
      <c r="BP1552" s="7" t="str">
        <f t="shared" si="356"/>
        <v>OK</v>
      </c>
      <c r="BQ1552" s="11">
        <f t="shared" si="357"/>
        <v>8.2923076923076913</v>
      </c>
      <c r="BR1552" s="10" t="str">
        <f t="shared" si="358"/>
        <v>-</v>
      </c>
      <c r="BS1552" s="9" t="str" cm="1">
        <f t="array" ref="BS1552">IF(BQ1552&lt;$K$45,"-",IF(BC1552&lt;0,_xll.Dce_5575_1121_SigmaCr1(AN1552,AG1552,$B$23,$D$23),"-"))</f>
        <v>-</v>
      </c>
      <c r="BT1552" s="10">
        <f t="shared" si="359"/>
        <v>0</v>
      </c>
      <c r="BU1552" s="7" t="str">
        <f t="shared" si="360"/>
        <v>OK</v>
      </c>
    </row>
    <row r="1553" spans="27:73">
      <c r="AA1553" s="6" t="s">
        <v>282</v>
      </c>
      <c r="AB1553" s="5" t="s">
        <v>283</v>
      </c>
      <c r="AC1553" s="5" t="s">
        <v>285</v>
      </c>
      <c r="AD1553" s="4">
        <v>7.44</v>
      </c>
      <c r="AE1553" s="4">
        <v>28</v>
      </c>
      <c r="AF1553" s="5">
        <v>114.3</v>
      </c>
      <c r="AG1553" s="5">
        <v>6.5000000000000009</v>
      </c>
      <c r="AH1553" s="6" t="str">
        <f t="shared" si="346"/>
        <v>114.3 x 6.5</v>
      </c>
      <c r="AI1553" s="11" cm="1">
        <f t="array" ref="AI1553">_xll.DCEPropSectPipe(AF1553, AG1553, "Area")</f>
        <v>2201.3139723703698</v>
      </c>
      <c r="AJ1553" s="151" cm="1">
        <f t="array" ref="AJ1553">_xll.DCEPropSectPipe(AF1553, AG1553, "Ix")</f>
        <v>3209265.3722516391</v>
      </c>
      <c r="AK1553" s="151" cm="1">
        <f t="array" ref="AK1553">_xll.DCEPropSectPipe(AF1553, AG1553, "W")</f>
        <v>56155.124623825708</v>
      </c>
      <c r="AL1553" s="151" cm="1">
        <f t="array" ref="AL1553">_xll.DCEPropSectPipe(AF1553, AG1553, "Sx")</f>
        <v>37813.500833333332</v>
      </c>
      <c r="AM1553" s="11">
        <f>2*Cal!AG1553</f>
        <v>13.000000000000002</v>
      </c>
      <c r="AN1553" s="11">
        <f t="shared" si="347"/>
        <v>53.9</v>
      </c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B1553" s="5" t="s">
        <v>301</v>
      </c>
      <c r="BC1553" s="3">
        <v>-718.46115865400736</v>
      </c>
      <c r="BD1553" s="3">
        <v>0</v>
      </c>
      <c r="BE1553" s="3">
        <v>-9.3113999504485587</v>
      </c>
      <c r="BF1553" s="3">
        <v>5.293552675857943</v>
      </c>
      <c r="BG1553" s="3">
        <v>0</v>
      </c>
      <c r="BH1553" s="153">
        <f t="shared" si="348"/>
        <v>5.293552675857943</v>
      </c>
      <c r="BI1553" s="153">
        <f t="shared" si="349"/>
        <v>9.3113999504485587</v>
      </c>
      <c r="BJ1553" s="8">
        <f t="shared" si="350"/>
        <v>1.5541824817266494</v>
      </c>
      <c r="BK1553" s="8">
        <f t="shared" si="351"/>
        <v>0.44888857185202546</v>
      </c>
      <c r="BL1553" s="8">
        <f t="shared" si="352"/>
        <v>2.0030710535786751</v>
      </c>
      <c r="BM1553" s="8">
        <f t="shared" si="353"/>
        <v>6.9289208020778273E-2</v>
      </c>
      <c r="BN1553" s="7" t="str">
        <f t="shared" si="354"/>
        <v>O/S</v>
      </c>
      <c r="BO1553" s="9">
        <f t="shared" si="355"/>
        <v>0.44888857185202552</v>
      </c>
      <c r="BP1553" s="7" t="str">
        <f t="shared" si="356"/>
        <v>OK</v>
      </c>
      <c r="BQ1553" s="11">
        <f t="shared" si="357"/>
        <v>8.2923076923076913</v>
      </c>
      <c r="BR1553" s="10" t="str">
        <f t="shared" si="358"/>
        <v>-</v>
      </c>
      <c r="BS1553" s="9" t="str" cm="1">
        <f t="array" ref="BS1553">IF(BQ1553&lt;$K$45,"-",IF(BC1553&lt;0,_xll.Dce_5575_1121_SigmaCr1(AN1553,AG1553,$B$23,$D$23),"-"))</f>
        <v>-</v>
      </c>
      <c r="BT1553" s="10">
        <f t="shared" si="359"/>
        <v>0</v>
      </c>
      <c r="BU1553" s="7" t="str">
        <f t="shared" si="360"/>
        <v>OK</v>
      </c>
    </row>
    <row r="1554" spans="27:73">
      <c r="AA1554" s="6" t="s">
        <v>282</v>
      </c>
      <c r="AB1554" s="5" t="s">
        <v>283</v>
      </c>
      <c r="AC1554" s="5" t="s">
        <v>285</v>
      </c>
      <c r="AD1554" s="4">
        <v>7.88</v>
      </c>
      <c r="AE1554" s="4">
        <v>28</v>
      </c>
      <c r="AF1554" s="5">
        <v>114.3</v>
      </c>
      <c r="AG1554" s="5">
        <v>6.5000000000000009</v>
      </c>
      <c r="AH1554" s="6" t="str">
        <f t="shared" si="346"/>
        <v>114.3 x 6.5</v>
      </c>
      <c r="AI1554" s="11" cm="1">
        <f t="array" ref="AI1554">_xll.DCEPropSectPipe(AF1554, AG1554, "Area")</f>
        <v>2201.3139723703698</v>
      </c>
      <c r="AJ1554" s="151" cm="1">
        <f t="array" ref="AJ1554">_xll.DCEPropSectPipe(AF1554, AG1554, "Ix")</f>
        <v>3209265.3722516391</v>
      </c>
      <c r="AK1554" s="151" cm="1">
        <f t="array" ref="AK1554">_xll.DCEPropSectPipe(AF1554, AG1554, "W")</f>
        <v>56155.124623825708</v>
      </c>
      <c r="AL1554" s="151" cm="1">
        <f t="array" ref="AL1554">_xll.DCEPropSectPipe(AF1554, AG1554, "Sx")</f>
        <v>37813.500833333332</v>
      </c>
      <c r="AM1554" s="11">
        <f>2*Cal!AG1554</f>
        <v>13.000000000000002</v>
      </c>
      <c r="AN1554" s="11">
        <f t="shared" si="347"/>
        <v>53.9</v>
      </c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B1554" s="5" t="s">
        <v>301</v>
      </c>
      <c r="BC1554" s="3">
        <v>-718.46115865400736</v>
      </c>
      <c r="BD1554" s="3">
        <v>0</v>
      </c>
      <c r="BE1554" s="3">
        <v>0.39514374297949983</v>
      </c>
      <c r="BF1554" s="3">
        <v>7.2439837212417979</v>
      </c>
      <c r="BG1554" s="3">
        <v>0</v>
      </c>
      <c r="BH1554" s="153">
        <f t="shared" si="348"/>
        <v>7.2439837212417979</v>
      </c>
      <c r="BI1554" s="153">
        <f t="shared" si="349"/>
        <v>0.39514374297949983</v>
      </c>
      <c r="BJ1554" s="8">
        <f t="shared" si="350"/>
        <v>1.5541824817266494</v>
      </c>
      <c r="BK1554" s="8">
        <f t="shared" si="351"/>
        <v>0.61428339458632697</v>
      </c>
      <c r="BL1554" s="8">
        <f t="shared" si="352"/>
        <v>2.1684658763129763</v>
      </c>
      <c r="BM1554" s="8">
        <f t="shared" si="353"/>
        <v>2.9403953380926968E-3</v>
      </c>
      <c r="BN1554" s="7" t="str">
        <f t="shared" si="354"/>
        <v>O/S</v>
      </c>
      <c r="BO1554" s="9">
        <f t="shared" si="355"/>
        <v>0.61428339458632708</v>
      </c>
      <c r="BP1554" s="7" t="str">
        <f t="shared" si="356"/>
        <v>OK</v>
      </c>
      <c r="BQ1554" s="11">
        <f t="shared" si="357"/>
        <v>8.2923076923076913</v>
      </c>
      <c r="BR1554" s="10" t="str">
        <f t="shared" si="358"/>
        <v>-</v>
      </c>
      <c r="BS1554" s="9" t="str" cm="1">
        <f t="array" ref="BS1554">IF(BQ1554&lt;$K$45,"-",IF(BC1554&lt;0,_xll.Dce_5575_1121_SigmaCr1(AN1554,AG1554,$B$23,$D$23),"-"))</f>
        <v>-</v>
      </c>
      <c r="BT1554" s="10">
        <f t="shared" si="359"/>
        <v>0</v>
      </c>
      <c r="BU1554" s="7" t="str">
        <f t="shared" si="360"/>
        <v>OK</v>
      </c>
    </row>
    <row r="1555" spans="27:73">
      <c r="AA1555" s="6" t="s">
        <v>282</v>
      </c>
      <c r="AB1555" s="5" t="s">
        <v>283</v>
      </c>
      <c r="AC1555" s="5" t="s">
        <v>285</v>
      </c>
      <c r="AD1555" s="4">
        <v>8.31</v>
      </c>
      <c r="AE1555" s="4">
        <v>28</v>
      </c>
      <c r="AF1555" s="5">
        <v>114.3</v>
      </c>
      <c r="AG1555" s="5">
        <v>6.5000000000000009</v>
      </c>
      <c r="AH1555" s="6" t="str">
        <f t="shared" si="346"/>
        <v>114.3 x 6.5</v>
      </c>
      <c r="AI1555" s="11" cm="1">
        <f t="array" ref="AI1555">_xll.DCEPropSectPipe(AF1555, AG1555, "Area")</f>
        <v>2201.3139723703698</v>
      </c>
      <c r="AJ1555" s="151" cm="1">
        <f t="array" ref="AJ1555">_xll.DCEPropSectPipe(AF1555, AG1555, "Ix")</f>
        <v>3209265.3722516391</v>
      </c>
      <c r="AK1555" s="151" cm="1">
        <f t="array" ref="AK1555">_xll.DCEPropSectPipe(AF1555, AG1555, "W")</f>
        <v>56155.124623825708</v>
      </c>
      <c r="AL1555" s="151" cm="1">
        <f t="array" ref="AL1555">_xll.DCEPropSectPipe(AF1555, AG1555, "Sx")</f>
        <v>37813.500833333332</v>
      </c>
      <c r="AM1555" s="11">
        <f>2*Cal!AG1555</f>
        <v>13.000000000000002</v>
      </c>
      <c r="AN1555" s="11">
        <f t="shared" si="347"/>
        <v>53.9</v>
      </c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B1555" s="5" t="s">
        <v>301</v>
      </c>
      <c r="BC1555" s="3">
        <v>-718.46115865400736</v>
      </c>
      <c r="BD1555" s="3">
        <v>0</v>
      </c>
      <c r="BE1555" s="3">
        <v>10.101687436407559</v>
      </c>
      <c r="BF1555" s="3">
        <v>4.9478019007508802</v>
      </c>
      <c r="BG1555" s="3">
        <v>0</v>
      </c>
      <c r="BH1555" s="153">
        <f t="shared" si="348"/>
        <v>4.9478019007508802</v>
      </c>
      <c r="BI1555" s="153">
        <f t="shared" si="349"/>
        <v>10.101687436407559</v>
      </c>
      <c r="BJ1555" s="8">
        <f t="shared" si="350"/>
        <v>1.5541824817266494</v>
      </c>
      <c r="BK1555" s="8">
        <f t="shared" si="351"/>
        <v>0.41956921278295078</v>
      </c>
      <c r="BL1555" s="8">
        <f t="shared" si="352"/>
        <v>1.9737516945096001</v>
      </c>
      <c r="BM1555" s="8">
        <f t="shared" si="353"/>
        <v>7.5169998696963683E-2</v>
      </c>
      <c r="BN1555" s="7" t="str">
        <f t="shared" si="354"/>
        <v>O/S</v>
      </c>
      <c r="BO1555" s="9">
        <f t="shared" si="355"/>
        <v>0.41956921278295084</v>
      </c>
      <c r="BP1555" s="7" t="str">
        <f t="shared" si="356"/>
        <v>OK</v>
      </c>
      <c r="BQ1555" s="11">
        <f t="shared" si="357"/>
        <v>8.2923076923076913</v>
      </c>
      <c r="BR1555" s="10" t="str">
        <f t="shared" si="358"/>
        <v>-</v>
      </c>
      <c r="BS1555" s="9" t="str" cm="1">
        <f t="array" ref="BS1555">IF(BQ1555&lt;$K$45,"-",IF(BC1555&lt;0,_xll.Dce_5575_1121_SigmaCr1(AN1555,AG1555,$B$23,$D$23),"-"))</f>
        <v>-</v>
      </c>
      <c r="BT1555" s="10">
        <f t="shared" si="359"/>
        <v>0</v>
      </c>
      <c r="BU1555" s="7" t="str">
        <f t="shared" si="360"/>
        <v>OK</v>
      </c>
    </row>
    <row r="1556" spans="27:73">
      <c r="AA1556" s="6" t="s">
        <v>282</v>
      </c>
      <c r="AB1556" s="5" t="s">
        <v>283</v>
      </c>
      <c r="AC1556" s="5" t="s">
        <v>285</v>
      </c>
      <c r="AD1556" s="4">
        <v>8.75</v>
      </c>
      <c r="AE1556" s="4">
        <v>28</v>
      </c>
      <c r="AF1556" s="5">
        <v>114.3</v>
      </c>
      <c r="AG1556" s="5">
        <v>6.5000000000000009</v>
      </c>
      <c r="AH1556" s="6" t="str">
        <f t="shared" si="346"/>
        <v>114.3 x 6.5</v>
      </c>
      <c r="AI1556" s="11" cm="1">
        <f t="array" ref="AI1556">_xll.DCEPropSectPipe(AF1556, AG1556, "Area")</f>
        <v>2201.3139723703698</v>
      </c>
      <c r="AJ1556" s="151" cm="1">
        <f t="array" ref="AJ1556">_xll.DCEPropSectPipe(AF1556, AG1556, "Ix")</f>
        <v>3209265.3722516391</v>
      </c>
      <c r="AK1556" s="151" cm="1">
        <f t="array" ref="AK1556">_xll.DCEPropSectPipe(AF1556, AG1556, "W")</f>
        <v>56155.124623825708</v>
      </c>
      <c r="AL1556" s="151" cm="1">
        <f t="array" ref="AL1556">_xll.DCEPropSectPipe(AF1556, AG1556, "Sx")</f>
        <v>37813.500833333332</v>
      </c>
      <c r="AM1556" s="11">
        <f>2*Cal!AG1556</f>
        <v>13.000000000000002</v>
      </c>
      <c r="AN1556" s="11">
        <f t="shared" si="347"/>
        <v>53.9</v>
      </c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B1556" s="5" t="s">
        <v>301</v>
      </c>
      <c r="BC1556" s="3">
        <v>-718.46115865400736</v>
      </c>
      <c r="BD1556" s="3">
        <v>0</v>
      </c>
      <c r="BE1556" s="3">
        <v>19.808231129835619</v>
      </c>
      <c r="BF1556" s="3">
        <v>-1.5949927856148145</v>
      </c>
      <c r="BG1556" s="3">
        <v>0</v>
      </c>
      <c r="BH1556" s="153">
        <f t="shared" si="348"/>
        <v>1.5949927856148145</v>
      </c>
      <c r="BI1556" s="153">
        <f t="shared" si="349"/>
        <v>19.808231129835619</v>
      </c>
      <c r="BJ1556" s="8">
        <f t="shared" si="350"/>
        <v>1.5541824817266494</v>
      </c>
      <c r="BK1556" s="8">
        <f t="shared" si="351"/>
        <v>0.13525397355810345</v>
      </c>
      <c r="BL1556" s="8">
        <f t="shared" si="352"/>
        <v>1.6894364552847529</v>
      </c>
      <c r="BM1556" s="8">
        <f t="shared" si="353"/>
        <v>0.14739960205583463</v>
      </c>
      <c r="BN1556" s="7" t="str">
        <f t="shared" si="354"/>
        <v>O/S</v>
      </c>
      <c r="BO1556" s="9">
        <f t="shared" si="355"/>
        <v>0.13525397355810348</v>
      </c>
      <c r="BP1556" s="7" t="str">
        <f t="shared" si="356"/>
        <v>OK</v>
      </c>
      <c r="BQ1556" s="11">
        <f t="shared" si="357"/>
        <v>8.2923076923076913</v>
      </c>
      <c r="BR1556" s="10" t="str">
        <f t="shared" si="358"/>
        <v>-</v>
      </c>
      <c r="BS1556" s="9" t="str" cm="1">
        <f t="array" ref="BS1556">IF(BQ1556&lt;$K$45,"-",IF(BC1556&lt;0,_xll.Dce_5575_1121_SigmaCr1(AN1556,AG1556,$B$23,$D$23),"-"))</f>
        <v>-</v>
      </c>
      <c r="BT1556" s="10">
        <f t="shared" si="359"/>
        <v>0</v>
      </c>
      <c r="BU1556" s="7" t="str">
        <f t="shared" si="360"/>
        <v>OK</v>
      </c>
    </row>
    <row r="1557" spans="27:73">
      <c r="AA1557" s="6" t="s">
        <v>282</v>
      </c>
      <c r="AB1557" s="5" t="s">
        <v>283</v>
      </c>
      <c r="AC1557" s="5" t="s">
        <v>285</v>
      </c>
      <c r="AD1557" s="4">
        <v>8.75</v>
      </c>
      <c r="AE1557" s="4">
        <v>28</v>
      </c>
      <c r="AF1557" s="5">
        <v>114.3</v>
      </c>
      <c r="AG1557" s="5">
        <v>6.5000000000000009</v>
      </c>
      <c r="AH1557" s="6" t="str">
        <f t="shared" si="346"/>
        <v>114.3 x 6.5</v>
      </c>
      <c r="AI1557" s="11" cm="1">
        <f t="array" ref="AI1557">_xll.DCEPropSectPipe(AF1557, AG1557, "Area")</f>
        <v>2201.3139723703698</v>
      </c>
      <c r="AJ1557" s="151" cm="1">
        <f t="array" ref="AJ1557">_xll.DCEPropSectPipe(AF1557, AG1557, "Ix")</f>
        <v>3209265.3722516391</v>
      </c>
      <c r="AK1557" s="151" cm="1">
        <f t="array" ref="AK1557">_xll.DCEPropSectPipe(AF1557, AG1557, "W")</f>
        <v>56155.124623825708</v>
      </c>
      <c r="AL1557" s="151" cm="1">
        <f t="array" ref="AL1557">_xll.DCEPropSectPipe(AF1557, AG1557, "Sx")</f>
        <v>37813.500833333332</v>
      </c>
      <c r="AM1557" s="11">
        <f>2*Cal!AG1557</f>
        <v>13.000000000000002</v>
      </c>
      <c r="AN1557" s="11">
        <f t="shared" si="347"/>
        <v>53.9</v>
      </c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B1557" s="5" t="s">
        <v>301</v>
      </c>
      <c r="BC1557" s="3">
        <v>-1300.5761006402995</v>
      </c>
      <c r="BD1557" s="3">
        <v>0</v>
      </c>
      <c r="BE1557" s="3">
        <v>-21.208022126608931</v>
      </c>
      <c r="BF1557" s="3">
        <v>-1.5949927856144068</v>
      </c>
      <c r="BG1557" s="3">
        <v>0</v>
      </c>
      <c r="BH1557" s="153">
        <f t="shared" si="348"/>
        <v>1.5949927856144068</v>
      </c>
      <c r="BI1557" s="153">
        <f t="shared" si="349"/>
        <v>21.208022126608931</v>
      </c>
      <c r="BJ1557" s="8">
        <f t="shared" si="350"/>
        <v>2.8134194415664044</v>
      </c>
      <c r="BK1557" s="8">
        <f t="shared" si="351"/>
        <v>0.13525397355806887</v>
      </c>
      <c r="BL1557" s="8">
        <f t="shared" si="352"/>
        <v>2.9486734151244733</v>
      </c>
      <c r="BM1557" s="8">
        <f t="shared" si="353"/>
        <v>0.15781591003070219</v>
      </c>
      <c r="BN1557" s="7" t="str">
        <f t="shared" si="354"/>
        <v>O/S</v>
      </c>
      <c r="BO1557" s="9">
        <f t="shared" si="355"/>
        <v>0.1352539735580689</v>
      </c>
      <c r="BP1557" s="7" t="str">
        <f t="shared" si="356"/>
        <v>OK</v>
      </c>
      <c r="BQ1557" s="11">
        <f t="shared" si="357"/>
        <v>8.2923076923076913</v>
      </c>
      <c r="BR1557" s="10" t="str">
        <f t="shared" si="358"/>
        <v>-</v>
      </c>
      <c r="BS1557" s="9" t="str" cm="1">
        <f t="array" ref="BS1557">IF(BQ1557&lt;$K$45,"-",IF(BC1557&lt;0,_xll.Dce_5575_1121_SigmaCr1(AN1557,AG1557,$B$23,$D$23),"-"))</f>
        <v>-</v>
      </c>
      <c r="BT1557" s="10">
        <f t="shared" si="359"/>
        <v>0</v>
      </c>
      <c r="BU1557" s="7" t="str">
        <f t="shared" si="360"/>
        <v>OK</v>
      </c>
    </row>
    <row r="1558" spans="27:73">
      <c r="AA1558" s="6" t="s">
        <v>282</v>
      </c>
      <c r="AB1558" s="5" t="s">
        <v>283</v>
      </c>
      <c r="AC1558" s="5" t="s">
        <v>285</v>
      </c>
      <c r="AD1558" s="4">
        <v>9.19</v>
      </c>
      <c r="AE1558" s="4">
        <v>28</v>
      </c>
      <c r="AF1558" s="5">
        <v>114.3</v>
      </c>
      <c r="AG1558" s="5">
        <v>6.5000000000000009</v>
      </c>
      <c r="AH1558" s="6" t="str">
        <f t="shared" si="346"/>
        <v>114.3 x 6.5</v>
      </c>
      <c r="AI1558" s="11" cm="1">
        <f t="array" ref="AI1558">_xll.DCEPropSectPipe(AF1558, AG1558, "Area")</f>
        <v>2201.3139723703698</v>
      </c>
      <c r="AJ1558" s="151" cm="1">
        <f t="array" ref="AJ1558">_xll.DCEPropSectPipe(AF1558, AG1558, "Ix")</f>
        <v>3209265.3722516391</v>
      </c>
      <c r="AK1558" s="151" cm="1">
        <f t="array" ref="AK1558">_xll.DCEPropSectPipe(AF1558, AG1558, "W")</f>
        <v>56155.124623825708</v>
      </c>
      <c r="AL1558" s="151" cm="1">
        <f t="array" ref="AL1558">_xll.DCEPropSectPipe(AF1558, AG1558, "Sx")</f>
        <v>37813.500833333332</v>
      </c>
      <c r="AM1558" s="11">
        <f>2*Cal!AG1558</f>
        <v>13.000000000000002</v>
      </c>
      <c r="AN1558" s="11">
        <f t="shared" si="347"/>
        <v>53.9</v>
      </c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B1558" s="5" t="s">
        <v>301</v>
      </c>
      <c r="BC1558" s="3">
        <v>-1300.5761006402995</v>
      </c>
      <c r="BD1558" s="3">
        <v>0</v>
      </c>
      <c r="BE1558" s="3">
        <v>-11.501478433180875</v>
      </c>
      <c r="BF1558" s="3">
        <v>5.5602104618396133</v>
      </c>
      <c r="BG1558" s="3">
        <v>0</v>
      </c>
      <c r="BH1558" s="153">
        <f t="shared" si="348"/>
        <v>5.5602104618396133</v>
      </c>
      <c r="BI1558" s="153">
        <f t="shared" si="349"/>
        <v>11.501478433180875</v>
      </c>
      <c r="BJ1558" s="8">
        <f t="shared" si="350"/>
        <v>2.8134194415664044</v>
      </c>
      <c r="BK1558" s="8">
        <f t="shared" si="351"/>
        <v>0.47150091559395962</v>
      </c>
      <c r="BL1558" s="8">
        <f t="shared" si="352"/>
        <v>3.284920357160364</v>
      </c>
      <c r="BM1558" s="8">
        <f t="shared" si="353"/>
        <v>8.5586306671831244E-2</v>
      </c>
      <c r="BN1558" s="7" t="str">
        <f t="shared" si="354"/>
        <v>O/S</v>
      </c>
      <c r="BO1558" s="9">
        <f t="shared" si="355"/>
        <v>0.47150091559395968</v>
      </c>
      <c r="BP1558" s="7" t="str">
        <f t="shared" si="356"/>
        <v>OK</v>
      </c>
      <c r="BQ1558" s="11">
        <f t="shared" si="357"/>
        <v>8.2923076923076913</v>
      </c>
      <c r="BR1558" s="10" t="str">
        <f t="shared" si="358"/>
        <v>-</v>
      </c>
      <c r="BS1558" s="9" t="str" cm="1">
        <f t="array" ref="BS1558">IF(BQ1558&lt;$K$45,"-",IF(BC1558&lt;0,_xll.Dce_5575_1121_SigmaCr1(AN1558,AG1558,$B$23,$D$23),"-"))</f>
        <v>-</v>
      </c>
      <c r="BT1558" s="10">
        <f t="shared" si="359"/>
        <v>0</v>
      </c>
      <c r="BU1558" s="7" t="str">
        <f t="shared" si="360"/>
        <v>OK</v>
      </c>
    </row>
    <row r="1559" spans="27:73">
      <c r="AA1559" s="6" t="s">
        <v>282</v>
      </c>
      <c r="AB1559" s="5" t="s">
        <v>283</v>
      </c>
      <c r="AC1559" s="5" t="s">
        <v>285</v>
      </c>
      <c r="AD1559" s="4">
        <v>9.6199999999999992</v>
      </c>
      <c r="AE1559" s="4">
        <v>28</v>
      </c>
      <c r="AF1559" s="5">
        <v>114.3</v>
      </c>
      <c r="AG1559" s="5">
        <v>6.5000000000000009</v>
      </c>
      <c r="AH1559" s="6" t="str">
        <f t="shared" si="346"/>
        <v>114.3 x 6.5</v>
      </c>
      <c r="AI1559" s="11" cm="1">
        <f t="array" ref="AI1559">_xll.DCEPropSectPipe(AF1559, AG1559, "Area")</f>
        <v>2201.3139723703698</v>
      </c>
      <c r="AJ1559" s="151" cm="1">
        <f t="array" ref="AJ1559">_xll.DCEPropSectPipe(AF1559, AG1559, "Ix")</f>
        <v>3209265.3722516391</v>
      </c>
      <c r="AK1559" s="151" cm="1">
        <f t="array" ref="AK1559">_xll.DCEPropSectPipe(AF1559, AG1559, "W")</f>
        <v>56155.124623825708</v>
      </c>
      <c r="AL1559" s="151" cm="1">
        <f t="array" ref="AL1559">_xll.DCEPropSectPipe(AF1559, AG1559, "Sx")</f>
        <v>37813.500833333332</v>
      </c>
      <c r="AM1559" s="11">
        <f>2*Cal!AG1559</f>
        <v>13.000000000000002</v>
      </c>
      <c r="AN1559" s="11">
        <f t="shared" si="347"/>
        <v>53.9</v>
      </c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B1559" s="5" t="s">
        <v>301</v>
      </c>
      <c r="BC1559" s="3">
        <v>-1300.5761006402995</v>
      </c>
      <c r="BD1559" s="3">
        <v>0</v>
      </c>
      <c r="BE1559" s="3">
        <v>-1.7949347397528164</v>
      </c>
      <c r="BF1559" s="3">
        <v>8.4688008434188564</v>
      </c>
      <c r="BG1559" s="3">
        <v>0</v>
      </c>
      <c r="BH1559" s="153">
        <f t="shared" si="348"/>
        <v>8.4688008434188564</v>
      </c>
      <c r="BI1559" s="153">
        <f t="shared" si="349"/>
        <v>1.7949347397528164</v>
      </c>
      <c r="BJ1559" s="8">
        <f t="shared" si="350"/>
        <v>2.8134194415664044</v>
      </c>
      <c r="BK1559" s="8">
        <f t="shared" si="351"/>
        <v>0.71814680020831012</v>
      </c>
      <c r="BL1559" s="8">
        <f t="shared" si="352"/>
        <v>3.5315662417747147</v>
      </c>
      <c r="BM1559" s="8">
        <f t="shared" si="353"/>
        <v>1.3356703312960275E-2</v>
      </c>
      <c r="BN1559" s="7" t="str">
        <f t="shared" si="354"/>
        <v>O/S</v>
      </c>
      <c r="BO1559" s="9">
        <f t="shared" si="355"/>
        <v>0.71814680020831023</v>
      </c>
      <c r="BP1559" s="7" t="str">
        <f t="shared" si="356"/>
        <v>OK</v>
      </c>
      <c r="BQ1559" s="11">
        <f t="shared" si="357"/>
        <v>8.2923076923076913</v>
      </c>
      <c r="BR1559" s="10" t="str">
        <f t="shared" si="358"/>
        <v>-</v>
      </c>
      <c r="BS1559" s="9" t="str" cm="1">
        <f t="array" ref="BS1559">IF(BQ1559&lt;$K$45,"-",IF(BC1559&lt;0,_xll.Dce_5575_1121_SigmaCr1(AN1559,AG1559,$B$23,$D$23),"-"))</f>
        <v>-</v>
      </c>
      <c r="BT1559" s="10">
        <f t="shared" si="359"/>
        <v>0</v>
      </c>
      <c r="BU1559" s="7" t="str">
        <f t="shared" si="360"/>
        <v>OK</v>
      </c>
    </row>
    <row r="1560" spans="27:73">
      <c r="AA1560" s="6" t="s">
        <v>282</v>
      </c>
      <c r="AB1560" s="5" t="s">
        <v>283</v>
      </c>
      <c r="AC1560" s="5" t="s">
        <v>285</v>
      </c>
      <c r="AD1560" s="4">
        <v>10.06</v>
      </c>
      <c r="AE1560" s="4">
        <v>28</v>
      </c>
      <c r="AF1560" s="5">
        <v>114.3</v>
      </c>
      <c r="AG1560" s="5">
        <v>6.5000000000000009</v>
      </c>
      <c r="AH1560" s="6" t="str">
        <f t="shared" ref="AH1560:AH1623" si="361">AF1560&amp;" x "&amp;AG1560</f>
        <v>114.3 x 6.5</v>
      </c>
      <c r="AI1560" s="11" cm="1">
        <f t="array" ref="AI1560">_xll.DCEPropSectPipe(AF1560, AG1560, "Area")</f>
        <v>2201.3139723703698</v>
      </c>
      <c r="AJ1560" s="151" cm="1">
        <f t="array" ref="AJ1560">_xll.DCEPropSectPipe(AF1560, AG1560, "Ix")</f>
        <v>3209265.3722516391</v>
      </c>
      <c r="AK1560" s="151" cm="1">
        <f t="array" ref="AK1560">_xll.DCEPropSectPipe(AF1560, AG1560, "W")</f>
        <v>56155.124623825708</v>
      </c>
      <c r="AL1560" s="151" cm="1">
        <f t="array" ref="AL1560">_xll.DCEPropSectPipe(AF1560, AG1560, "Sx")</f>
        <v>37813.500833333332</v>
      </c>
      <c r="AM1560" s="11">
        <f>2*Cal!AG1560</f>
        <v>13.000000000000002</v>
      </c>
      <c r="AN1560" s="11">
        <f t="shared" ref="AN1560:AN1623" si="362">(AF1560-AG1560)/2</f>
        <v>53.9</v>
      </c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B1560" s="5" t="s">
        <v>301</v>
      </c>
      <c r="BC1560" s="3">
        <v>-1300.5761006402995</v>
      </c>
      <c r="BD1560" s="3">
        <v>0</v>
      </c>
      <c r="BE1560" s="3">
        <v>7.911608953675243</v>
      </c>
      <c r="BF1560" s="3">
        <v>7.1307783591233269</v>
      </c>
      <c r="BG1560" s="3">
        <v>0</v>
      </c>
      <c r="BH1560" s="153">
        <f t="shared" ref="BH1560:BH1623" si="363">SQRT(BF1560^2+BG1560^2)</f>
        <v>7.1307783591233269</v>
      </c>
      <c r="BI1560" s="153">
        <f t="shared" ref="BI1560:BI1623" si="364">SQRT(BD1560^2+BE1560^2)</f>
        <v>7.911608953675243</v>
      </c>
      <c r="BJ1560" s="8">
        <f t="shared" ref="BJ1560:BJ1623" si="365">ABS(BC1560*1000)/(AI1560*$K$32)</f>
        <v>2.8134194415664044</v>
      </c>
      <c r="BK1560" s="8">
        <f t="shared" ref="BK1560:BK1623" si="366">BH1560*1000000/(AK1560*$K$32)</f>
        <v>0.60468368028498287</v>
      </c>
      <c r="BL1560" s="8">
        <f t="shared" ref="BL1560:BL1623" si="367">BK1560+BJ1560</f>
        <v>3.4181031218513871</v>
      </c>
      <c r="BM1560" s="8">
        <f t="shared" ref="BM1560:BM1623" si="368">BI1560*1000*AL1560/($AJ$23*AM1560*$E$23*$G$23)</f>
        <v>5.8872900045910698E-2</v>
      </c>
      <c r="BN1560" s="7" t="str">
        <f t="shared" ref="BN1560:BN1623" si="369">IF(MAX(BL1560,BM1560)&lt;=1,"OK","O/S")</f>
        <v>O/S</v>
      </c>
      <c r="BO1560" s="9">
        <f t="shared" ref="BO1560:BO1623" si="370">BH1560*1000000/($K$41*AK1560*$D$23*$G$23)</f>
        <v>0.60468368028498298</v>
      </c>
      <c r="BP1560" s="7" t="str">
        <f t="shared" ref="BP1560:BP1623" si="371">IF(BO1560&lt;=1,"OK","O/S")</f>
        <v>OK</v>
      </c>
      <c r="BQ1560" s="11">
        <f t="shared" ref="BQ1560:BQ1623" si="372">AN1560/AG1560</f>
        <v>8.2923076923076913</v>
      </c>
      <c r="BR1560" s="10" t="str">
        <f t="shared" ref="BR1560:BR1623" si="373">IF(BQ1560&lt;$K$45,"-",IF(BD1560&lt;0,BL1560*$K$32,"-"))</f>
        <v>-</v>
      </c>
      <c r="BS1560" s="9" t="str" cm="1">
        <f t="array" ref="BS1560">IF(BQ1560&lt;$K$45,"-",IF(BC1560&lt;0,_xll.Dce_5575_1121_SigmaCr1(AN1560,AG1560,$B$23,$D$23),"-"))</f>
        <v>-</v>
      </c>
      <c r="BT1560" s="10">
        <f t="shared" ref="BT1560:BT1623" si="374">IFERROR(IF(BC1560&lt;0,BR1560/(BS1560*$G$23),0),0)</f>
        <v>0</v>
      </c>
      <c r="BU1560" s="7" t="str">
        <f t="shared" ref="BU1560:BU1623" si="375">IF(BT1560&lt;=1,"OK","O/S")</f>
        <v>OK</v>
      </c>
    </row>
    <row r="1561" spans="27:73">
      <c r="AA1561" s="6" t="s">
        <v>282</v>
      </c>
      <c r="AB1561" s="5" t="s">
        <v>283</v>
      </c>
      <c r="AC1561" s="5" t="s">
        <v>285</v>
      </c>
      <c r="AD1561" s="4">
        <v>10.5</v>
      </c>
      <c r="AE1561" s="4">
        <v>28</v>
      </c>
      <c r="AF1561" s="5">
        <v>114.3</v>
      </c>
      <c r="AG1561" s="5">
        <v>6.5000000000000009</v>
      </c>
      <c r="AH1561" s="6" t="str">
        <f t="shared" si="361"/>
        <v>114.3 x 6.5</v>
      </c>
      <c r="AI1561" s="11" cm="1">
        <f t="array" ref="AI1561">_xll.DCEPropSectPipe(AF1561, AG1561, "Area")</f>
        <v>2201.3139723703698</v>
      </c>
      <c r="AJ1561" s="151" cm="1">
        <f t="array" ref="AJ1561">_xll.DCEPropSectPipe(AF1561, AG1561, "Ix")</f>
        <v>3209265.3722516391</v>
      </c>
      <c r="AK1561" s="151" cm="1">
        <f t="array" ref="AK1561">_xll.DCEPropSectPipe(AF1561, AG1561, "W")</f>
        <v>56155.124623825708</v>
      </c>
      <c r="AL1561" s="151" cm="1">
        <f t="array" ref="AL1561">_xll.DCEPropSectPipe(AF1561, AG1561, "Sx")</f>
        <v>37813.500833333332</v>
      </c>
      <c r="AM1561" s="11">
        <f>2*Cal!AG1561</f>
        <v>13.000000000000002</v>
      </c>
      <c r="AN1561" s="11">
        <f t="shared" si="362"/>
        <v>53.9</v>
      </c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B1561" s="5" t="s">
        <v>301</v>
      </c>
      <c r="BC1561" s="3">
        <v>-1300.5761006402995</v>
      </c>
      <c r="BD1561" s="3">
        <v>0</v>
      </c>
      <c r="BE1561" s="3">
        <v>17.618152647103301</v>
      </c>
      <c r="BF1561" s="3">
        <v>1.546143008953021</v>
      </c>
      <c r="BG1561" s="3">
        <v>0</v>
      </c>
      <c r="BH1561" s="153">
        <f t="shared" si="363"/>
        <v>1.546143008953021</v>
      </c>
      <c r="BI1561" s="153">
        <f t="shared" si="364"/>
        <v>17.618152647103301</v>
      </c>
      <c r="BJ1561" s="8">
        <f t="shared" si="365"/>
        <v>2.8134194415664044</v>
      </c>
      <c r="BK1561" s="8">
        <f t="shared" si="366"/>
        <v>0.13111155582397768</v>
      </c>
      <c r="BL1561" s="8">
        <f t="shared" si="367"/>
        <v>2.9445309973903822</v>
      </c>
      <c r="BM1561" s="8">
        <f t="shared" si="368"/>
        <v>0.13110250340478166</v>
      </c>
      <c r="BN1561" s="7" t="str">
        <f t="shared" si="369"/>
        <v>O/S</v>
      </c>
      <c r="BO1561" s="9">
        <f t="shared" si="370"/>
        <v>0.13111155582397771</v>
      </c>
      <c r="BP1561" s="7" t="str">
        <f t="shared" si="371"/>
        <v>OK</v>
      </c>
      <c r="BQ1561" s="11">
        <f t="shared" si="372"/>
        <v>8.2923076923076913</v>
      </c>
      <c r="BR1561" s="10" t="str">
        <f t="shared" si="373"/>
        <v>-</v>
      </c>
      <c r="BS1561" s="9" t="str" cm="1">
        <f t="array" ref="BS1561">IF(BQ1561&lt;$K$45,"-",IF(BC1561&lt;0,_xll.Dce_5575_1121_SigmaCr1(AN1561,AG1561,$B$23,$D$23),"-"))</f>
        <v>-</v>
      </c>
      <c r="BT1561" s="10">
        <f t="shared" si="374"/>
        <v>0</v>
      </c>
      <c r="BU1561" s="7" t="str">
        <f t="shared" si="375"/>
        <v>OK</v>
      </c>
    </row>
    <row r="1562" spans="27:73">
      <c r="AA1562" s="6" t="s">
        <v>282</v>
      </c>
      <c r="AB1562" s="5" t="s">
        <v>283</v>
      </c>
      <c r="AC1562" s="5" t="s">
        <v>285</v>
      </c>
      <c r="AD1562" s="4">
        <v>10.5</v>
      </c>
      <c r="AE1562" s="4">
        <v>28</v>
      </c>
      <c r="AF1562" s="5">
        <v>114.3</v>
      </c>
      <c r="AG1562" s="5">
        <v>6.5000000000000009</v>
      </c>
      <c r="AH1562" s="6" t="str">
        <f t="shared" si="361"/>
        <v>114.3 x 6.5</v>
      </c>
      <c r="AI1562" s="11" cm="1">
        <f t="array" ref="AI1562">_xll.DCEPropSectPipe(AF1562, AG1562, "Area")</f>
        <v>2201.3139723703698</v>
      </c>
      <c r="AJ1562" s="151" cm="1">
        <f t="array" ref="AJ1562">_xll.DCEPropSectPipe(AF1562, AG1562, "Ix")</f>
        <v>3209265.3722516391</v>
      </c>
      <c r="AK1562" s="151" cm="1">
        <f t="array" ref="AK1562">_xll.DCEPropSectPipe(AF1562, AG1562, "W")</f>
        <v>56155.124623825708</v>
      </c>
      <c r="AL1562" s="151" cm="1">
        <f t="array" ref="AL1562">_xll.DCEPropSectPipe(AF1562, AG1562, "Sx")</f>
        <v>37813.500833333332</v>
      </c>
      <c r="AM1562" s="11">
        <f>2*Cal!AG1562</f>
        <v>13.000000000000002</v>
      </c>
      <c r="AN1562" s="11">
        <f t="shared" si="362"/>
        <v>53.9</v>
      </c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B1562" s="5" t="s">
        <v>301</v>
      </c>
      <c r="BC1562" s="3">
        <v>-1300.5761006403</v>
      </c>
      <c r="BD1562" s="3">
        <v>0</v>
      </c>
      <c r="BE1562" s="3">
        <v>-18.538361552182142</v>
      </c>
      <c r="BF1562" s="3">
        <v>1.5461430089528678</v>
      </c>
      <c r="BG1562" s="3">
        <v>0</v>
      </c>
      <c r="BH1562" s="153">
        <f t="shared" si="363"/>
        <v>1.5461430089528678</v>
      </c>
      <c r="BI1562" s="153">
        <f t="shared" si="364"/>
        <v>18.538361552182142</v>
      </c>
      <c r="BJ1562" s="8">
        <f t="shared" si="365"/>
        <v>2.8134194415664053</v>
      </c>
      <c r="BK1562" s="8">
        <f t="shared" si="366"/>
        <v>0.13111155582396469</v>
      </c>
      <c r="BL1562" s="8">
        <f t="shared" si="367"/>
        <v>2.9445309973903702</v>
      </c>
      <c r="BM1562" s="8">
        <f t="shared" si="368"/>
        <v>0.13795008234950404</v>
      </c>
      <c r="BN1562" s="7" t="str">
        <f t="shared" si="369"/>
        <v>O/S</v>
      </c>
      <c r="BO1562" s="9">
        <f t="shared" si="370"/>
        <v>0.13111155582396472</v>
      </c>
      <c r="BP1562" s="7" t="str">
        <f t="shared" si="371"/>
        <v>OK</v>
      </c>
      <c r="BQ1562" s="11">
        <f t="shared" si="372"/>
        <v>8.2923076923076913</v>
      </c>
      <c r="BR1562" s="10" t="str">
        <f t="shared" si="373"/>
        <v>-</v>
      </c>
      <c r="BS1562" s="9" t="str" cm="1">
        <f t="array" ref="BS1562">IF(BQ1562&lt;$K$45,"-",IF(BC1562&lt;0,_xll.Dce_5575_1121_SigmaCr1(AN1562,AG1562,$B$23,$D$23),"-"))</f>
        <v>-</v>
      </c>
      <c r="BT1562" s="10">
        <f t="shared" si="374"/>
        <v>0</v>
      </c>
      <c r="BU1562" s="7" t="str">
        <f t="shared" si="375"/>
        <v>OK</v>
      </c>
    </row>
    <row r="1563" spans="27:73">
      <c r="AA1563" s="6" t="s">
        <v>282</v>
      </c>
      <c r="AB1563" s="5" t="s">
        <v>283</v>
      </c>
      <c r="AC1563" s="5" t="s">
        <v>285</v>
      </c>
      <c r="AD1563" s="4">
        <v>10.94</v>
      </c>
      <c r="AE1563" s="4">
        <v>28</v>
      </c>
      <c r="AF1563" s="5">
        <v>114.3</v>
      </c>
      <c r="AG1563" s="5">
        <v>6.5000000000000009</v>
      </c>
      <c r="AH1563" s="6" t="str">
        <f t="shared" si="361"/>
        <v>114.3 x 6.5</v>
      </c>
      <c r="AI1563" s="11" cm="1">
        <f t="array" ref="AI1563">_xll.DCEPropSectPipe(AF1563, AG1563, "Area")</f>
        <v>2201.3139723703698</v>
      </c>
      <c r="AJ1563" s="151" cm="1">
        <f t="array" ref="AJ1563">_xll.DCEPropSectPipe(AF1563, AG1563, "Ix")</f>
        <v>3209265.3722516391</v>
      </c>
      <c r="AK1563" s="151" cm="1">
        <f t="array" ref="AK1563">_xll.DCEPropSectPipe(AF1563, AG1563, "W")</f>
        <v>56155.124623825708</v>
      </c>
      <c r="AL1563" s="151" cm="1">
        <f t="array" ref="AL1563">_xll.DCEPropSectPipe(AF1563, AG1563, "Sx")</f>
        <v>37813.500833333332</v>
      </c>
      <c r="AM1563" s="11">
        <f>2*Cal!AG1563</f>
        <v>13.000000000000002</v>
      </c>
      <c r="AN1563" s="11">
        <f t="shared" si="362"/>
        <v>53.9</v>
      </c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B1563" s="5" t="s">
        <v>301</v>
      </c>
      <c r="BC1563" s="3">
        <v>-1300.5761006403</v>
      </c>
      <c r="BD1563" s="3">
        <v>0</v>
      </c>
      <c r="BE1563" s="3">
        <v>-8.8318178587540821</v>
      </c>
      <c r="BF1563" s="3">
        <v>7.5333697550951664</v>
      </c>
      <c r="BG1563" s="3">
        <v>0</v>
      </c>
      <c r="BH1563" s="153">
        <f t="shared" si="363"/>
        <v>7.5333697550951664</v>
      </c>
      <c r="BI1563" s="153">
        <f t="shared" si="364"/>
        <v>8.8318178587540821</v>
      </c>
      <c r="BJ1563" s="8">
        <f t="shared" si="365"/>
        <v>2.8134194415664053</v>
      </c>
      <c r="BK1563" s="8">
        <f t="shared" si="366"/>
        <v>0.63882307358920132</v>
      </c>
      <c r="BL1563" s="8">
        <f t="shared" si="367"/>
        <v>3.4522425151556067</v>
      </c>
      <c r="BM1563" s="8">
        <f t="shared" si="368"/>
        <v>6.5720478990633061E-2</v>
      </c>
      <c r="BN1563" s="7" t="str">
        <f t="shared" si="369"/>
        <v>O/S</v>
      </c>
      <c r="BO1563" s="9">
        <f t="shared" si="370"/>
        <v>0.63882307358920143</v>
      </c>
      <c r="BP1563" s="7" t="str">
        <f t="shared" si="371"/>
        <v>OK</v>
      </c>
      <c r="BQ1563" s="11">
        <f t="shared" si="372"/>
        <v>8.2923076923076913</v>
      </c>
      <c r="BR1563" s="10" t="str">
        <f t="shared" si="373"/>
        <v>-</v>
      </c>
      <c r="BS1563" s="9" t="str" cm="1">
        <f t="array" ref="BS1563">IF(BQ1563&lt;$K$45,"-",IF(BC1563&lt;0,_xll.Dce_5575_1121_SigmaCr1(AN1563,AG1563,$B$23,$D$23),"-"))</f>
        <v>-</v>
      </c>
      <c r="BT1563" s="10">
        <f t="shared" si="374"/>
        <v>0</v>
      </c>
      <c r="BU1563" s="7" t="str">
        <f t="shared" si="375"/>
        <v>OK</v>
      </c>
    </row>
    <row r="1564" spans="27:73">
      <c r="AA1564" s="6" t="s">
        <v>282</v>
      </c>
      <c r="AB1564" s="5" t="s">
        <v>283</v>
      </c>
      <c r="AC1564" s="5" t="s">
        <v>285</v>
      </c>
      <c r="AD1564" s="4">
        <v>11.38</v>
      </c>
      <c r="AE1564" s="4">
        <v>28</v>
      </c>
      <c r="AF1564" s="5">
        <v>114.3</v>
      </c>
      <c r="AG1564" s="5">
        <v>6.5000000000000009</v>
      </c>
      <c r="AH1564" s="6" t="str">
        <f t="shared" si="361"/>
        <v>114.3 x 6.5</v>
      </c>
      <c r="AI1564" s="11" cm="1">
        <f t="array" ref="AI1564">_xll.DCEPropSectPipe(AF1564, AG1564, "Area")</f>
        <v>2201.3139723703698</v>
      </c>
      <c r="AJ1564" s="151" cm="1">
        <f t="array" ref="AJ1564">_xll.DCEPropSectPipe(AF1564, AG1564, "Ix")</f>
        <v>3209265.3722516391</v>
      </c>
      <c r="AK1564" s="151" cm="1">
        <f t="array" ref="AK1564">_xll.DCEPropSectPipe(AF1564, AG1564, "W")</f>
        <v>56155.124623825708</v>
      </c>
      <c r="AL1564" s="151" cm="1">
        <f t="array" ref="AL1564">_xll.DCEPropSectPipe(AF1564, AG1564, "Sx")</f>
        <v>37813.500833333332</v>
      </c>
      <c r="AM1564" s="11">
        <f>2*Cal!AG1564</f>
        <v>13.000000000000002</v>
      </c>
      <c r="AN1564" s="11">
        <f t="shared" si="362"/>
        <v>53.9</v>
      </c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B1564" s="5" t="s">
        <v>301</v>
      </c>
      <c r="BC1564" s="3">
        <v>-1300.5761006403</v>
      </c>
      <c r="BD1564" s="3">
        <v>0</v>
      </c>
      <c r="BE1564" s="3">
        <v>0.87472583467397635</v>
      </c>
      <c r="BF1564" s="3">
        <v>9.2739836353626899</v>
      </c>
      <c r="BG1564" s="3">
        <v>0</v>
      </c>
      <c r="BH1564" s="153">
        <f t="shared" si="363"/>
        <v>9.2739836353626899</v>
      </c>
      <c r="BI1564" s="153">
        <f t="shared" si="364"/>
        <v>0.87472583467397635</v>
      </c>
      <c r="BJ1564" s="8">
        <f t="shared" si="365"/>
        <v>2.8134194415664053</v>
      </c>
      <c r="BK1564" s="8">
        <f t="shared" si="366"/>
        <v>0.78642558681676011</v>
      </c>
      <c r="BL1564" s="8">
        <f t="shared" si="367"/>
        <v>3.5998450283831653</v>
      </c>
      <c r="BM1564" s="8">
        <f t="shared" si="368"/>
        <v>6.5091243682379183E-3</v>
      </c>
      <c r="BN1564" s="7" t="str">
        <f t="shared" si="369"/>
        <v>O/S</v>
      </c>
      <c r="BO1564" s="9">
        <f t="shared" si="370"/>
        <v>0.78642558681676022</v>
      </c>
      <c r="BP1564" s="7" t="str">
        <f t="shared" si="371"/>
        <v>OK</v>
      </c>
      <c r="BQ1564" s="11">
        <f t="shared" si="372"/>
        <v>8.2923076923076913</v>
      </c>
      <c r="BR1564" s="10" t="str">
        <f t="shared" si="373"/>
        <v>-</v>
      </c>
      <c r="BS1564" s="9" t="str" cm="1">
        <f t="array" ref="BS1564">IF(BQ1564&lt;$K$45,"-",IF(BC1564&lt;0,_xll.Dce_5575_1121_SigmaCr1(AN1564,AG1564,$B$23,$D$23),"-"))</f>
        <v>-</v>
      </c>
      <c r="BT1564" s="10">
        <f t="shared" si="374"/>
        <v>0</v>
      </c>
      <c r="BU1564" s="7" t="str">
        <f t="shared" si="375"/>
        <v>OK</v>
      </c>
    </row>
    <row r="1565" spans="27:73">
      <c r="AA1565" s="6" t="s">
        <v>282</v>
      </c>
      <c r="AB1565" s="5" t="s">
        <v>283</v>
      </c>
      <c r="AC1565" s="5" t="s">
        <v>285</v>
      </c>
      <c r="AD1565" s="4">
        <v>11.81</v>
      </c>
      <c r="AE1565" s="4">
        <v>28</v>
      </c>
      <c r="AF1565" s="5">
        <v>114.3</v>
      </c>
      <c r="AG1565" s="5">
        <v>6.5000000000000009</v>
      </c>
      <c r="AH1565" s="6" t="str">
        <f t="shared" si="361"/>
        <v>114.3 x 6.5</v>
      </c>
      <c r="AI1565" s="11" cm="1">
        <f t="array" ref="AI1565">_xll.DCEPropSectPipe(AF1565, AG1565, "Area")</f>
        <v>2201.3139723703698</v>
      </c>
      <c r="AJ1565" s="151" cm="1">
        <f t="array" ref="AJ1565">_xll.DCEPropSectPipe(AF1565, AG1565, "Ix")</f>
        <v>3209265.3722516391</v>
      </c>
      <c r="AK1565" s="151" cm="1">
        <f t="array" ref="AK1565">_xll.DCEPropSectPipe(AF1565, AG1565, "W")</f>
        <v>56155.124623825708</v>
      </c>
      <c r="AL1565" s="151" cm="1">
        <f t="array" ref="AL1565">_xll.DCEPropSectPipe(AF1565, AG1565, "Sx")</f>
        <v>37813.500833333332</v>
      </c>
      <c r="AM1565" s="11">
        <f>2*Cal!AG1565</f>
        <v>13.000000000000002</v>
      </c>
      <c r="AN1565" s="11">
        <f t="shared" si="362"/>
        <v>53.9</v>
      </c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B1565" s="5" t="s">
        <v>301</v>
      </c>
      <c r="BC1565" s="3">
        <v>-1300.5761006403</v>
      </c>
      <c r="BD1565" s="3">
        <v>0</v>
      </c>
      <c r="BE1565" s="3">
        <v>10.581269528102036</v>
      </c>
      <c r="BF1565" s="3">
        <v>6.7679846497554372</v>
      </c>
      <c r="BG1565" s="3">
        <v>0</v>
      </c>
      <c r="BH1565" s="153">
        <f t="shared" si="363"/>
        <v>6.7679846497554372</v>
      </c>
      <c r="BI1565" s="153">
        <f t="shared" si="364"/>
        <v>10.581269528102036</v>
      </c>
      <c r="BJ1565" s="8">
        <f t="shared" si="365"/>
        <v>2.8134194415664053</v>
      </c>
      <c r="BK1565" s="8">
        <f t="shared" si="366"/>
        <v>0.57391909550664089</v>
      </c>
      <c r="BL1565" s="8">
        <f t="shared" si="367"/>
        <v>3.3873385370730462</v>
      </c>
      <c r="BM1565" s="8">
        <f t="shared" si="368"/>
        <v>7.8738727727108895E-2</v>
      </c>
      <c r="BN1565" s="7" t="str">
        <f t="shared" si="369"/>
        <v>O/S</v>
      </c>
      <c r="BO1565" s="9">
        <f t="shared" si="370"/>
        <v>0.57391909550664089</v>
      </c>
      <c r="BP1565" s="7" t="str">
        <f t="shared" si="371"/>
        <v>OK</v>
      </c>
      <c r="BQ1565" s="11">
        <f t="shared" si="372"/>
        <v>8.2923076923076913</v>
      </c>
      <c r="BR1565" s="10" t="str">
        <f t="shared" si="373"/>
        <v>-</v>
      </c>
      <c r="BS1565" s="9" t="str" cm="1">
        <f t="array" ref="BS1565">IF(BQ1565&lt;$K$45,"-",IF(BC1565&lt;0,_xll.Dce_5575_1121_SigmaCr1(AN1565,AG1565,$B$23,$D$23),"-"))</f>
        <v>-</v>
      </c>
      <c r="BT1565" s="10">
        <f t="shared" si="374"/>
        <v>0</v>
      </c>
      <c r="BU1565" s="7" t="str">
        <f t="shared" si="375"/>
        <v>OK</v>
      </c>
    </row>
    <row r="1566" spans="27:73">
      <c r="AA1566" s="6" t="s">
        <v>282</v>
      </c>
      <c r="AB1566" s="5" t="s">
        <v>283</v>
      </c>
      <c r="AC1566" s="5" t="s">
        <v>285</v>
      </c>
      <c r="AD1566" s="4">
        <v>12.25</v>
      </c>
      <c r="AE1566" s="4">
        <v>28</v>
      </c>
      <c r="AF1566" s="5">
        <v>114.3</v>
      </c>
      <c r="AG1566" s="5">
        <v>6.5000000000000009</v>
      </c>
      <c r="AH1566" s="6" t="str">
        <f t="shared" si="361"/>
        <v>114.3 x 6.5</v>
      </c>
      <c r="AI1566" s="11" cm="1">
        <f t="array" ref="AI1566">_xll.DCEPropSectPipe(AF1566, AG1566, "Area")</f>
        <v>2201.3139723703698</v>
      </c>
      <c r="AJ1566" s="151" cm="1">
        <f t="array" ref="AJ1566">_xll.DCEPropSectPipe(AF1566, AG1566, "Ix")</f>
        <v>3209265.3722516391</v>
      </c>
      <c r="AK1566" s="151" cm="1">
        <f t="array" ref="AK1566">_xll.DCEPropSectPipe(AF1566, AG1566, "W")</f>
        <v>56155.124623825708</v>
      </c>
      <c r="AL1566" s="151" cm="1">
        <f t="array" ref="AL1566">_xll.DCEPropSectPipe(AF1566, AG1566, "Sx")</f>
        <v>37813.500833333332</v>
      </c>
      <c r="AM1566" s="11">
        <f>2*Cal!AG1566</f>
        <v>13.000000000000002</v>
      </c>
      <c r="AN1566" s="11">
        <f t="shared" si="362"/>
        <v>53.9</v>
      </c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B1566" s="5" t="s">
        <v>301</v>
      </c>
      <c r="BC1566" s="3">
        <v>-1300.5761006403</v>
      </c>
      <c r="BD1566" s="3">
        <v>0</v>
      </c>
      <c r="BE1566" s="3">
        <v>20.287813221530094</v>
      </c>
      <c r="BF1566" s="3">
        <v>1.5372798273409229E-2</v>
      </c>
      <c r="BG1566" s="3">
        <v>0</v>
      </c>
      <c r="BH1566" s="153">
        <f t="shared" si="363"/>
        <v>1.5372798273409229E-2</v>
      </c>
      <c r="BI1566" s="153">
        <f t="shared" si="364"/>
        <v>20.287813221530094</v>
      </c>
      <c r="BJ1566" s="8">
        <f t="shared" si="365"/>
        <v>2.8134194415664053</v>
      </c>
      <c r="BK1566" s="8">
        <f t="shared" si="366"/>
        <v>1.3035996588437722E-3</v>
      </c>
      <c r="BL1566" s="8">
        <f t="shared" si="367"/>
        <v>2.8147230412252493</v>
      </c>
      <c r="BM1566" s="8">
        <f t="shared" si="368"/>
        <v>0.15096833108597987</v>
      </c>
      <c r="BN1566" s="7" t="str">
        <f t="shared" si="369"/>
        <v>O/S</v>
      </c>
      <c r="BO1566" s="9">
        <f t="shared" si="370"/>
        <v>1.3035996588437724E-3</v>
      </c>
      <c r="BP1566" s="7" t="str">
        <f t="shared" si="371"/>
        <v>OK</v>
      </c>
      <c r="BQ1566" s="11">
        <f t="shared" si="372"/>
        <v>8.2923076923076913</v>
      </c>
      <c r="BR1566" s="10" t="str">
        <f t="shared" si="373"/>
        <v>-</v>
      </c>
      <c r="BS1566" s="9" t="str" cm="1">
        <f t="array" ref="BS1566">IF(BQ1566&lt;$K$45,"-",IF(BC1566&lt;0,_xll.Dce_5575_1121_SigmaCr1(AN1566,AG1566,$B$23,$D$23),"-"))</f>
        <v>-</v>
      </c>
      <c r="BT1566" s="10">
        <f t="shared" si="374"/>
        <v>0</v>
      </c>
      <c r="BU1566" s="7" t="str">
        <f t="shared" si="375"/>
        <v>OK</v>
      </c>
    </row>
    <row r="1567" spans="27:73">
      <c r="AA1567" s="6" t="s">
        <v>282</v>
      </c>
      <c r="AB1567" s="5" t="s">
        <v>283</v>
      </c>
      <c r="AC1567" s="5" t="s">
        <v>285</v>
      </c>
      <c r="AD1567" s="4">
        <v>12.25</v>
      </c>
      <c r="AE1567" s="4">
        <v>28</v>
      </c>
      <c r="AF1567" s="5">
        <v>114.3</v>
      </c>
      <c r="AG1567" s="5">
        <v>6.5000000000000009</v>
      </c>
      <c r="AH1567" s="6" t="str">
        <f t="shared" si="361"/>
        <v>114.3 x 6.5</v>
      </c>
      <c r="AI1567" s="11" cm="1">
        <f t="array" ref="AI1567">_xll.DCEPropSectPipe(AF1567, AG1567, "Area")</f>
        <v>2201.3139723703698</v>
      </c>
      <c r="AJ1567" s="151" cm="1">
        <f t="array" ref="AJ1567">_xll.DCEPropSectPipe(AF1567, AG1567, "Ix")</f>
        <v>3209265.3722516391</v>
      </c>
      <c r="AK1567" s="151" cm="1">
        <f t="array" ref="AK1567">_xll.DCEPropSectPipe(AF1567, AG1567, "W")</f>
        <v>56155.124623825708</v>
      </c>
      <c r="AL1567" s="151" cm="1">
        <f t="array" ref="AL1567">_xll.DCEPropSectPipe(AF1567, AG1567, "Sx")</f>
        <v>37813.500833333332</v>
      </c>
      <c r="AM1567" s="11">
        <f>2*Cal!AG1567</f>
        <v>13.000000000000002</v>
      </c>
      <c r="AN1567" s="11">
        <f t="shared" si="362"/>
        <v>53.9</v>
      </c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B1567" s="5" t="s">
        <v>301</v>
      </c>
      <c r="BC1567" s="3">
        <v>-1494.616216324592</v>
      </c>
      <c r="BD1567" s="3">
        <v>0</v>
      </c>
      <c r="BE1567" s="3">
        <v>-20.750508988362864</v>
      </c>
      <c r="BF1567" s="3">
        <v>1.5372798273253437E-2</v>
      </c>
      <c r="BG1567" s="3">
        <v>0</v>
      </c>
      <c r="BH1567" s="153">
        <f t="shared" si="363"/>
        <v>1.5372798273253437E-2</v>
      </c>
      <c r="BI1567" s="153">
        <f t="shared" si="364"/>
        <v>20.750508988362864</v>
      </c>
      <c r="BJ1567" s="8">
        <f t="shared" si="365"/>
        <v>3.2331689922779829</v>
      </c>
      <c r="BK1567" s="8">
        <f t="shared" si="366"/>
        <v>1.3035996588305612E-3</v>
      </c>
      <c r="BL1567" s="8">
        <f t="shared" si="367"/>
        <v>3.2344725919368136</v>
      </c>
      <c r="BM1567" s="8">
        <f t="shared" si="368"/>
        <v>0.15441140338542125</v>
      </c>
      <c r="BN1567" s="7" t="str">
        <f t="shared" si="369"/>
        <v>O/S</v>
      </c>
      <c r="BO1567" s="9">
        <f t="shared" si="370"/>
        <v>1.3035996588305614E-3</v>
      </c>
      <c r="BP1567" s="7" t="str">
        <f t="shared" si="371"/>
        <v>OK</v>
      </c>
      <c r="BQ1567" s="11">
        <f t="shared" si="372"/>
        <v>8.2923076923076913</v>
      </c>
      <c r="BR1567" s="10" t="str">
        <f t="shared" si="373"/>
        <v>-</v>
      </c>
      <c r="BS1567" s="9" t="str" cm="1">
        <f t="array" ref="BS1567">IF(BQ1567&lt;$K$45,"-",IF(BC1567&lt;0,_xll.Dce_5575_1121_SigmaCr1(AN1567,AG1567,$B$23,$D$23),"-"))</f>
        <v>-</v>
      </c>
      <c r="BT1567" s="10">
        <f t="shared" si="374"/>
        <v>0</v>
      </c>
      <c r="BU1567" s="7" t="str">
        <f t="shared" si="375"/>
        <v>OK</v>
      </c>
    </row>
    <row r="1568" spans="27:73">
      <c r="AA1568" s="6" t="s">
        <v>282</v>
      </c>
      <c r="AB1568" s="5" t="s">
        <v>283</v>
      </c>
      <c r="AC1568" s="5" t="s">
        <v>285</v>
      </c>
      <c r="AD1568" s="4">
        <v>12.69</v>
      </c>
      <c r="AE1568" s="4">
        <v>28</v>
      </c>
      <c r="AF1568" s="5">
        <v>114.3</v>
      </c>
      <c r="AG1568" s="5">
        <v>6.5000000000000009</v>
      </c>
      <c r="AH1568" s="6" t="str">
        <f t="shared" si="361"/>
        <v>114.3 x 6.5</v>
      </c>
      <c r="AI1568" s="11" cm="1">
        <f t="array" ref="AI1568">_xll.DCEPropSectPipe(AF1568, AG1568, "Area")</f>
        <v>2201.3139723703698</v>
      </c>
      <c r="AJ1568" s="151" cm="1">
        <f t="array" ref="AJ1568">_xll.DCEPropSectPipe(AF1568, AG1568, "Ix")</f>
        <v>3209265.3722516391</v>
      </c>
      <c r="AK1568" s="151" cm="1">
        <f t="array" ref="AK1568">_xll.DCEPropSectPipe(AF1568, AG1568, "W")</f>
        <v>56155.124623825708</v>
      </c>
      <c r="AL1568" s="151" cm="1">
        <f t="array" ref="AL1568">_xll.DCEPropSectPipe(AF1568, AG1568, "Sx")</f>
        <v>37813.500833333332</v>
      </c>
      <c r="AM1568" s="11">
        <f>2*Cal!AG1568</f>
        <v>13.000000000000002</v>
      </c>
      <c r="AN1568" s="11">
        <f t="shared" si="362"/>
        <v>53.9</v>
      </c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B1568" s="5" t="s">
        <v>301</v>
      </c>
      <c r="BC1568" s="3">
        <v>-1494.616216324592</v>
      </c>
      <c r="BD1568" s="3">
        <v>0</v>
      </c>
      <c r="BE1568" s="3">
        <v>-11.043965294934804</v>
      </c>
      <c r="BF1568" s="3">
        <v>6.9704140477446179</v>
      </c>
      <c r="BG1568" s="3">
        <v>0</v>
      </c>
      <c r="BH1568" s="153">
        <f t="shared" si="363"/>
        <v>6.9704140477446179</v>
      </c>
      <c r="BI1568" s="153">
        <f t="shared" si="364"/>
        <v>11.043965294934804</v>
      </c>
      <c r="BJ1568" s="8">
        <f t="shared" si="365"/>
        <v>3.2331689922779829</v>
      </c>
      <c r="BK1568" s="8">
        <f t="shared" si="366"/>
        <v>0.59108492891350339</v>
      </c>
      <c r="BL1568" s="8">
        <f t="shared" si="367"/>
        <v>3.8242539211914863</v>
      </c>
      <c r="BM1568" s="8">
        <f t="shared" si="368"/>
        <v>8.2181800026550261E-2</v>
      </c>
      <c r="BN1568" s="7" t="str">
        <f t="shared" si="369"/>
        <v>O/S</v>
      </c>
      <c r="BO1568" s="9">
        <f t="shared" si="370"/>
        <v>0.59108492891350339</v>
      </c>
      <c r="BP1568" s="7" t="str">
        <f t="shared" si="371"/>
        <v>OK</v>
      </c>
      <c r="BQ1568" s="11">
        <f t="shared" si="372"/>
        <v>8.2923076923076913</v>
      </c>
      <c r="BR1568" s="10" t="str">
        <f t="shared" si="373"/>
        <v>-</v>
      </c>
      <c r="BS1568" s="9" t="str" cm="1">
        <f t="array" ref="BS1568">IF(BQ1568&lt;$K$45,"-",IF(BC1568&lt;0,_xll.Dce_5575_1121_SigmaCr1(AN1568,AG1568,$B$23,$D$23),"-"))</f>
        <v>-</v>
      </c>
      <c r="BT1568" s="10">
        <f t="shared" si="374"/>
        <v>0</v>
      </c>
      <c r="BU1568" s="7" t="str">
        <f t="shared" si="375"/>
        <v>OK</v>
      </c>
    </row>
    <row r="1569" spans="27:73">
      <c r="AA1569" s="6" t="s">
        <v>282</v>
      </c>
      <c r="AB1569" s="5" t="s">
        <v>283</v>
      </c>
      <c r="AC1569" s="5" t="s">
        <v>285</v>
      </c>
      <c r="AD1569" s="4">
        <v>13.12</v>
      </c>
      <c r="AE1569" s="4">
        <v>28</v>
      </c>
      <c r="AF1569" s="5">
        <v>114.3</v>
      </c>
      <c r="AG1569" s="5">
        <v>6.5000000000000009</v>
      </c>
      <c r="AH1569" s="6" t="str">
        <f t="shared" si="361"/>
        <v>114.3 x 6.5</v>
      </c>
      <c r="AI1569" s="11" cm="1">
        <f t="array" ref="AI1569">_xll.DCEPropSectPipe(AF1569, AG1569, "Area")</f>
        <v>2201.3139723703698</v>
      </c>
      <c r="AJ1569" s="151" cm="1">
        <f t="array" ref="AJ1569">_xll.DCEPropSectPipe(AF1569, AG1569, "Ix")</f>
        <v>3209265.3722516391</v>
      </c>
      <c r="AK1569" s="151" cm="1">
        <f t="array" ref="AK1569">_xll.DCEPropSectPipe(AF1569, AG1569, "W")</f>
        <v>56155.124623825708</v>
      </c>
      <c r="AL1569" s="151" cm="1">
        <f t="array" ref="AL1569">_xll.DCEPropSectPipe(AF1569, AG1569, "Sx")</f>
        <v>37813.500833333332</v>
      </c>
      <c r="AM1569" s="11">
        <f>2*Cal!AG1569</f>
        <v>13.000000000000002</v>
      </c>
      <c r="AN1569" s="11">
        <f t="shared" si="362"/>
        <v>53.9</v>
      </c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B1569" s="5" t="s">
        <v>301</v>
      </c>
      <c r="BC1569" s="3">
        <v>-1494.616216324592</v>
      </c>
      <c r="BD1569" s="3">
        <v>0</v>
      </c>
      <c r="BE1569" s="3">
        <v>-1.3374216015067459</v>
      </c>
      <c r="BF1569" s="3">
        <v>9.6788424313412058</v>
      </c>
      <c r="BG1569" s="3">
        <v>0</v>
      </c>
      <c r="BH1569" s="153">
        <f t="shared" si="363"/>
        <v>9.6788424313412058</v>
      </c>
      <c r="BI1569" s="153">
        <f t="shared" si="364"/>
        <v>1.3374216015067459</v>
      </c>
      <c r="BJ1569" s="8">
        <f t="shared" si="365"/>
        <v>3.2331689922779829</v>
      </c>
      <c r="BK1569" s="8">
        <f t="shared" si="366"/>
        <v>0.82075725363049823</v>
      </c>
      <c r="BL1569" s="8">
        <f t="shared" si="367"/>
        <v>4.0539262459084808</v>
      </c>
      <c r="BM1569" s="8">
        <f t="shared" si="368"/>
        <v>9.9521966676793007E-3</v>
      </c>
      <c r="BN1569" s="7" t="str">
        <f t="shared" si="369"/>
        <v>O/S</v>
      </c>
      <c r="BO1569" s="9">
        <f t="shared" si="370"/>
        <v>0.82075725363049834</v>
      </c>
      <c r="BP1569" s="7" t="str">
        <f t="shared" si="371"/>
        <v>OK</v>
      </c>
      <c r="BQ1569" s="11">
        <f t="shared" si="372"/>
        <v>8.2923076923076913</v>
      </c>
      <c r="BR1569" s="10" t="str">
        <f t="shared" si="373"/>
        <v>-</v>
      </c>
      <c r="BS1569" s="9" t="str" cm="1">
        <f t="array" ref="BS1569">IF(BQ1569&lt;$K$45,"-",IF(BC1569&lt;0,_xll.Dce_5575_1121_SigmaCr1(AN1569,AG1569,$B$23,$D$23),"-"))</f>
        <v>-</v>
      </c>
      <c r="BT1569" s="10">
        <f t="shared" si="374"/>
        <v>0</v>
      </c>
      <c r="BU1569" s="7" t="str">
        <f t="shared" si="375"/>
        <v>OK</v>
      </c>
    </row>
    <row r="1570" spans="27:73">
      <c r="AA1570" s="6" t="s">
        <v>282</v>
      </c>
      <c r="AB1570" s="5" t="s">
        <v>283</v>
      </c>
      <c r="AC1570" s="5" t="s">
        <v>285</v>
      </c>
      <c r="AD1570" s="4">
        <v>13.56</v>
      </c>
      <c r="AE1570" s="4">
        <v>28</v>
      </c>
      <c r="AF1570" s="5">
        <v>114.3</v>
      </c>
      <c r="AG1570" s="5">
        <v>6.5000000000000009</v>
      </c>
      <c r="AH1570" s="6" t="str">
        <f t="shared" si="361"/>
        <v>114.3 x 6.5</v>
      </c>
      <c r="AI1570" s="11" cm="1">
        <f t="array" ref="AI1570">_xll.DCEPropSectPipe(AF1570, AG1570, "Area")</f>
        <v>2201.3139723703698</v>
      </c>
      <c r="AJ1570" s="151" cm="1">
        <f t="array" ref="AJ1570">_xll.DCEPropSectPipe(AF1570, AG1570, "Ix")</f>
        <v>3209265.3722516391</v>
      </c>
      <c r="AK1570" s="151" cm="1">
        <f t="array" ref="AK1570">_xll.DCEPropSectPipe(AF1570, AG1570, "W")</f>
        <v>56155.124623825708</v>
      </c>
      <c r="AL1570" s="151" cm="1">
        <f t="array" ref="AL1570">_xll.DCEPropSectPipe(AF1570, AG1570, "Sx")</f>
        <v>37813.500833333332</v>
      </c>
      <c r="AM1570" s="11">
        <f>2*Cal!AG1570</f>
        <v>13.000000000000002</v>
      </c>
      <c r="AN1570" s="11">
        <f t="shared" si="362"/>
        <v>53.9</v>
      </c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B1570" s="5" t="s">
        <v>301</v>
      </c>
      <c r="BC1570" s="3">
        <v>-1494.616216324592</v>
      </c>
      <c r="BD1570" s="3">
        <v>0</v>
      </c>
      <c r="BE1570" s="3">
        <v>8.3691220919213123</v>
      </c>
      <c r="BF1570" s="3">
        <v>8.1406579490630211</v>
      </c>
      <c r="BG1570" s="3">
        <v>0</v>
      </c>
      <c r="BH1570" s="153">
        <f t="shared" si="363"/>
        <v>8.1406579490630211</v>
      </c>
      <c r="BI1570" s="153">
        <f t="shared" si="364"/>
        <v>8.3691220919213123</v>
      </c>
      <c r="BJ1570" s="8">
        <f t="shared" si="365"/>
        <v>3.2331689922779829</v>
      </c>
      <c r="BK1570" s="8">
        <f t="shared" si="366"/>
        <v>0.69032057380981526</v>
      </c>
      <c r="BL1570" s="8">
        <f t="shared" si="367"/>
        <v>3.923489566087798</v>
      </c>
      <c r="BM1570" s="8">
        <f t="shared" si="368"/>
        <v>6.2277406691191667E-2</v>
      </c>
      <c r="BN1570" s="7" t="str">
        <f t="shared" si="369"/>
        <v>O/S</v>
      </c>
      <c r="BO1570" s="9">
        <f t="shared" si="370"/>
        <v>0.69032057380981537</v>
      </c>
      <c r="BP1570" s="7" t="str">
        <f t="shared" si="371"/>
        <v>OK</v>
      </c>
      <c r="BQ1570" s="11">
        <f t="shared" si="372"/>
        <v>8.2923076923076913</v>
      </c>
      <c r="BR1570" s="10" t="str">
        <f t="shared" si="373"/>
        <v>-</v>
      </c>
      <c r="BS1570" s="9" t="str" cm="1">
        <f t="array" ref="BS1570">IF(BQ1570&lt;$K$45,"-",IF(BC1570&lt;0,_xll.Dce_5575_1121_SigmaCr1(AN1570,AG1570,$B$23,$D$23),"-"))</f>
        <v>-</v>
      </c>
      <c r="BT1570" s="10">
        <f t="shared" si="374"/>
        <v>0</v>
      </c>
      <c r="BU1570" s="7" t="str">
        <f t="shared" si="375"/>
        <v>OK</v>
      </c>
    </row>
    <row r="1571" spans="27:73">
      <c r="AA1571" s="6" t="s">
        <v>282</v>
      </c>
      <c r="AB1571" s="5" t="s">
        <v>283</v>
      </c>
      <c r="AC1571" s="5" t="s">
        <v>285</v>
      </c>
      <c r="AD1571" s="4">
        <v>14</v>
      </c>
      <c r="AE1571" s="4">
        <v>28</v>
      </c>
      <c r="AF1571" s="5">
        <v>114.3</v>
      </c>
      <c r="AG1571" s="5">
        <v>6.5000000000000009</v>
      </c>
      <c r="AH1571" s="6" t="str">
        <f t="shared" si="361"/>
        <v>114.3 x 6.5</v>
      </c>
      <c r="AI1571" s="11" cm="1">
        <f t="array" ref="AI1571">_xll.DCEPropSectPipe(AF1571, AG1571, "Area")</f>
        <v>2201.3139723703698</v>
      </c>
      <c r="AJ1571" s="151" cm="1">
        <f t="array" ref="AJ1571">_xll.DCEPropSectPipe(AF1571, AG1571, "Ix")</f>
        <v>3209265.3722516391</v>
      </c>
      <c r="AK1571" s="151" cm="1">
        <f t="array" ref="AK1571">_xll.DCEPropSectPipe(AF1571, AG1571, "W")</f>
        <v>56155.124623825708</v>
      </c>
      <c r="AL1571" s="151" cm="1">
        <f t="array" ref="AL1571">_xll.DCEPropSectPipe(AF1571, AG1571, "Sx")</f>
        <v>37813.500833333332</v>
      </c>
      <c r="AM1571" s="11">
        <f>2*Cal!AG1571</f>
        <v>13.000000000000002</v>
      </c>
      <c r="AN1571" s="11">
        <f t="shared" si="362"/>
        <v>53.9</v>
      </c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B1571" s="5" t="s">
        <v>301</v>
      </c>
      <c r="BC1571" s="3">
        <v>-1494.616216324592</v>
      </c>
      <c r="BD1571" s="3">
        <v>0</v>
      </c>
      <c r="BE1571" s="3">
        <v>18.075665785349372</v>
      </c>
      <c r="BF1571" s="3">
        <v>2.355860600910058</v>
      </c>
      <c r="BG1571" s="3">
        <v>0</v>
      </c>
      <c r="BH1571" s="153">
        <f t="shared" si="363"/>
        <v>2.355860600910058</v>
      </c>
      <c r="BI1571" s="153">
        <f t="shared" si="364"/>
        <v>18.075665785349372</v>
      </c>
      <c r="BJ1571" s="8">
        <f t="shared" si="365"/>
        <v>3.2331689922779829</v>
      </c>
      <c r="BK1571" s="8">
        <f t="shared" si="366"/>
        <v>0.19977488945145425</v>
      </c>
      <c r="BL1571" s="8">
        <f t="shared" si="367"/>
        <v>3.4329438817294373</v>
      </c>
      <c r="BM1571" s="8">
        <f t="shared" si="368"/>
        <v>0.13450701005006263</v>
      </c>
      <c r="BN1571" s="7" t="str">
        <f t="shared" si="369"/>
        <v>O/S</v>
      </c>
      <c r="BO1571" s="9">
        <f t="shared" si="370"/>
        <v>0.19977488945145427</v>
      </c>
      <c r="BP1571" s="7" t="str">
        <f t="shared" si="371"/>
        <v>OK</v>
      </c>
      <c r="BQ1571" s="11">
        <f t="shared" si="372"/>
        <v>8.2923076923076913</v>
      </c>
      <c r="BR1571" s="10" t="str">
        <f t="shared" si="373"/>
        <v>-</v>
      </c>
      <c r="BS1571" s="9" t="str" cm="1">
        <f t="array" ref="BS1571">IF(BQ1571&lt;$K$45,"-",IF(BC1571&lt;0,_xll.Dce_5575_1121_SigmaCr1(AN1571,AG1571,$B$23,$D$23),"-"))</f>
        <v>-</v>
      </c>
      <c r="BT1571" s="10">
        <f t="shared" si="374"/>
        <v>0</v>
      </c>
      <c r="BU1571" s="7" t="str">
        <f t="shared" si="375"/>
        <v>OK</v>
      </c>
    </row>
    <row r="1572" spans="27:73">
      <c r="AA1572" s="6" t="s">
        <v>282</v>
      </c>
      <c r="AB1572" s="5" t="s">
        <v>283</v>
      </c>
      <c r="AC1572" s="5" t="s">
        <v>285</v>
      </c>
      <c r="AD1572" s="4">
        <v>14</v>
      </c>
      <c r="AE1572" s="4">
        <v>28</v>
      </c>
      <c r="AF1572" s="5">
        <v>114.3</v>
      </c>
      <c r="AG1572" s="5">
        <v>6.5000000000000009</v>
      </c>
      <c r="AH1572" s="6" t="str">
        <f t="shared" si="361"/>
        <v>114.3 x 6.5</v>
      </c>
      <c r="AI1572" s="11" cm="1">
        <f t="array" ref="AI1572">_xll.DCEPropSectPipe(AF1572, AG1572, "Area")</f>
        <v>2201.3139723703698</v>
      </c>
      <c r="AJ1572" s="151" cm="1">
        <f t="array" ref="AJ1572">_xll.DCEPropSectPipe(AF1572, AG1572, "Ix")</f>
        <v>3209265.3722516391</v>
      </c>
      <c r="AK1572" s="151" cm="1">
        <f t="array" ref="AK1572">_xll.DCEPropSectPipe(AF1572, AG1572, "W")</f>
        <v>56155.124623825708</v>
      </c>
      <c r="AL1572" s="151" cm="1">
        <f t="array" ref="AL1572">_xll.DCEPropSectPipe(AF1572, AG1572, "Sx")</f>
        <v>37813.500833333332</v>
      </c>
      <c r="AM1572" s="11">
        <f>2*Cal!AG1572</f>
        <v>13.000000000000002</v>
      </c>
      <c r="AN1572" s="11">
        <f t="shared" si="362"/>
        <v>53.9</v>
      </c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B1572" s="5" t="s">
        <v>301</v>
      </c>
      <c r="BC1572" s="3">
        <v>-1494.6162163245915</v>
      </c>
      <c r="BD1572" s="3">
        <v>0</v>
      </c>
      <c r="BE1572" s="3">
        <v>-18.075665785349379</v>
      </c>
      <c r="BF1572" s="3">
        <v>2.3558606009099599</v>
      </c>
      <c r="BG1572" s="3">
        <v>0</v>
      </c>
      <c r="BH1572" s="153">
        <f t="shared" si="363"/>
        <v>2.3558606009099599</v>
      </c>
      <c r="BI1572" s="153">
        <f t="shared" si="364"/>
        <v>18.075665785349379</v>
      </c>
      <c r="BJ1572" s="8">
        <f t="shared" si="365"/>
        <v>3.233168992277982</v>
      </c>
      <c r="BK1572" s="8">
        <f t="shared" si="366"/>
        <v>0.19977488945144595</v>
      </c>
      <c r="BL1572" s="8">
        <f t="shared" si="367"/>
        <v>3.432943881729428</v>
      </c>
      <c r="BM1572" s="8">
        <f t="shared" si="368"/>
        <v>0.13450701005006269</v>
      </c>
      <c r="BN1572" s="7" t="str">
        <f t="shared" si="369"/>
        <v>O/S</v>
      </c>
      <c r="BO1572" s="9">
        <f t="shared" si="370"/>
        <v>0.199774889451446</v>
      </c>
      <c r="BP1572" s="7" t="str">
        <f t="shared" si="371"/>
        <v>OK</v>
      </c>
      <c r="BQ1572" s="11">
        <f t="shared" si="372"/>
        <v>8.2923076923076913</v>
      </c>
      <c r="BR1572" s="10" t="str">
        <f t="shared" si="373"/>
        <v>-</v>
      </c>
      <c r="BS1572" s="9" t="str" cm="1">
        <f t="array" ref="BS1572">IF(BQ1572&lt;$K$45,"-",IF(BC1572&lt;0,_xll.Dce_5575_1121_SigmaCr1(AN1572,AG1572,$B$23,$D$23),"-"))</f>
        <v>-</v>
      </c>
      <c r="BT1572" s="10">
        <f t="shared" si="374"/>
        <v>0</v>
      </c>
      <c r="BU1572" s="7" t="str">
        <f t="shared" si="375"/>
        <v>OK</v>
      </c>
    </row>
    <row r="1573" spans="27:73">
      <c r="AA1573" s="6" t="s">
        <v>282</v>
      </c>
      <c r="AB1573" s="5" t="s">
        <v>283</v>
      </c>
      <c r="AC1573" s="5" t="s">
        <v>285</v>
      </c>
      <c r="AD1573" s="4">
        <v>14.44</v>
      </c>
      <c r="AE1573" s="4">
        <v>28</v>
      </c>
      <c r="AF1573" s="5">
        <v>114.3</v>
      </c>
      <c r="AG1573" s="5">
        <v>6.5000000000000009</v>
      </c>
      <c r="AH1573" s="6" t="str">
        <f t="shared" si="361"/>
        <v>114.3 x 6.5</v>
      </c>
      <c r="AI1573" s="11" cm="1">
        <f t="array" ref="AI1573">_xll.DCEPropSectPipe(AF1573, AG1573, "Area")</f>
        <v>2201.3139723703698</v>
      </c>
      <c r="AJ1573" s="151" cm="1">
        <f t="array" ref="AJ1573">_xll.DCEPropSectPipe(AF1573, AG1573, "Ix")</f>
        <v>3209265.3722516391</v>
      </c>
      <c r="AK1573" s="151" cm="1">
        <f t="array" ref="AK1573">_xll.DCEPropSectPipe(AF1573, AG1573, "W")</f>
        <v>56155.124623825708</v>
      </c>
      <c r="AL1573" s="151" cm="1">
        <f t="array" ref="AL1573">_xll.DCEPropSectPipe(AF1573, AG1573, "Sx")</f>
        <v>37813.500833333332</v>
      </c>
      <c r="AM1573" s="11">
        <f>2*Cal!AG1573</f>
        <v>13.000000000000002</v>
      </c>
      <c r="AN1573" s="11">
        <f t="shared" si="362"/>
        <v>53.9</v>
      </c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B1573" s="5" t="s">
        <v>301</v>
      </c>
      <c r="BC1573" s="3">
        <v>-1494.6162163245915</v>
      </c>
      <c r="BD1573" s="3">
        <v>0</v>
      </c>
      <c r="BE1573" s="3">
        <v>-8.3691220919213212</v>
      </c>
      <c r="BF1573" s="3">
        <v>8.1406579490629269</v>
      </c>
      <c r="BG1573" s="3">
        <v>0</v>
      </c>
      <c r="BH1573" s="153">
        <f t="shared" si="363"/>
        <v>8.1406579490629269</v>
      </c>
      <c r="BI1573" s="153">
        <f t="shared" si="364"/>
        <v>8.3691220919213212</v>
      </c>
      <c r="BJ1573" s="8">
        <f t="shared" si="365"/>
        <v>3.233168992277982</v>
      </c>
      <c r="BK1573" s="8">
        <f t="shared" si="366"/>
        <v>0.69032057380980727</v>
      </c>
      <c r="BL1573" s="8">
        <f t="shared" si="367"/>
        <v>3.9234895660877891</v>
      </c>
      <c r="BM1573" s="8">
        <f t="shared" si="368"/>
        <v>6.2277406691191736E-2</v>
      </c>
      <c r="BN1573" s="7" t="str">
        <f t="shared" si="369"/>
        <v>O/S</v>
      </c>
      <c r="BO1573" s="9">
        <f t="shared" si="370"/>
        <v>0.69032057380980738</v>
      </c>
      <c r="BP1573" s="7" t="str">
        <f t="shared" si="371"/>
        <v>OK</v>
      </c>
      <c r="BQ1573" s="11">
        <f t="shared" si="372"/>
        <v>8.2923076923076913</v>
      </c>
      <c r="BR1573" s="10" t="str">
        <f t="shared" si="373"/>
        <v>-</v>
      </c>
      <c r="BS1573" s="9" t="str" cm="1">
        <f t="array" ref="BS1573">IF(BQ1573&lt;$K$45,"-",IF(BC1573&lt;0,_xll.Dce_5575_1121_SigmaCr1(AN1573,AG1573,$B$23,$D$23),"-"))</f>
        <v>-</v>
      </c>
      <c r="BT1573" s="10">
        <f t="shared" si="374"/>
        <v>0</v>
      </c>
      <c r="BU1573" s="7" t="str">
        <f t="shared" si="375"/>
        <v>OK</v>
      </c>
    </row>
    <row r="1574" spans="27:73">
      <c r="AA1574" s="6" t="s">
        <v>282</v>
      </c>
      <c r="AB1574" s="5" t="s">
        <v>283</v>
      </c>
      <c r="AC1574" s="5" t="s">
        <v>285</v>
      </c>
      <c r="AD1574" s="4">
        <v>14.88</v>
      </c>
      <c r="AE1574" s="4">
        <v>28</v>
      </c>
      <c r="AF1574" s="5">
        <v>114.3</v>
      </c>
      <c r="AG1574" s="5">
        <v>6.5000000000000009</v>
      </c>
      <c r="AH1574" s="6" t="str">
        <f t="shared" si="361"/>
        <v>114.3 x 6.5</v>
      </c>
      <c r="AI1574" s="11" cm="1">
        <f t="array" ref="AI1574">_xll.DCEPropSectPipe(AF1574, AG1574, "Area")</f>
        <v>2201.3139723703698</v>
      </c>
      <c r="AJ1574" s="151" cm="1">
        <f t="array" ref="AJ1574">_xll.DCEPropSectPipe(AF1574, AG1574, "Ix")</f>
        <v>3209265.3722516391</v>
      </c>
      <c r="AK1574" s="151" cm="1">
        <f t="array" ref="AK1574">_xll.DCEPropSectPipe(AF1574, AG1574, "W")</f>
        <v>56155.124623825708</v>
      </c>
      <c r="AL1574" s="151" cm="1">
        <f t="array" ref="AL1574">_xll.DCEPropSectPipe(AF1574, AG1574, "Sx")</f>
        <v>37813.500833333332</v>
      </c>
      <c r="AM1574" s="11">
        <f>2*Cal!AG1574</f>
        <v>13.000000000000002</v>
      </c>
      <c r="AN1574" s="11">
        <f t="shared" si="362"/>
        <v>53.9</v>
      </c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B1574" s="5" t="s">
        <v>301</v>
      </c>
      <c r="BC1574" s="3">
        <v>-1494.6162163245915</v>
      </c>
      <c r="BD1574" s="3">
        <v>0</v>
      </c>
      <c r="BE1574" s="3">
        <v>1.3374216015067373</v>
      </c>
      <c r="BF1574" s="3">
        <v>9.678842431341117</v>
      </c>
      <c r="BG1574" s="3">
        <v>0</v>
      </c>
      <c r="BH1574" s="153">
        <f t="shared" si="363"/>
        <v>9.678842431341117</v>
      </c>
      <c r="BI1574" s="153">
        <f t="shared" si="364"/>
        <v>1.3374216015067373</v>
      </c>
      <c r="BJ1574" s="8">
        <f t="shared" si="365"/>
        <v>3.233168992277982</v>
      </c>
      <c r="BK1574" s="8">
        <f t="shared" si="366"/>
        <v>0.82075725363049068</v>
      </c>
      <c r="BL1574" s="8">
        <f t="shared" si="367"/>
        <v>4.0539262459084728</v>
      </c>
      <c r="BM1574" s="8">
        <f t="shared" si="368"/>
        <v>9.9521966676792348E-3</v>
      </c>
      <c r="BN1574" s="7" t="str">
        <f t="shared" si="369"/>
        <v>O/S</v>
      </c>
      <c r="BO1574" s="9">
        <f t="shared" si="370"/>
        <v>0.82075725363049079</v>
      </c>
      <c r="BP1574" s="7" t="str">
        <f t="shared" si="371"/>
        <v>OK</v>
      </c>
      <c r="BQ1574" s="11">
        <f t="shared" si="372"/>
        <v>8.2923076923076913</v>
      </c>
      <c r="BR1574" s="10" t="str">
        <f t="shared" si="373"/>
        <v>-</v>
      </c>
      <c r="BS1574" s="9" t="str" cm="1">
        <f t="array" ref="BS1574">IF(BQ1574&lt;$K$45,"-",IF(BC1574&lt;0,_xll.Dce_5575_1121_SigmaCr1(AN1574,AG1574,$B$23,$D$23),"-"))</f>
        <v>-</v>
      </c>
      <c r="BT1574" s="10">
        <f t="shared" si="374"/>
        <v>0</v>
      </c>
      <c r="BU1574" s="7" t="str">
        <f t="shared" si="375"/>
        <v>OK</v>
      </c>
    </row>
    <row r="1575" spans="27:73">
      <c r="AA1575" s="6" t="s">
        <v>282</v>
      </c>
      <c r="AB1575" s="5" t="s">
        <v>283</v>
      </c>
      <c r="AC1575" s="5" t="s">
        <v>285</v>
      </c>
      <c r="AD1575" s="4">
        <v>15.31</v>
      </c>
      <c r="AE1575" s="4">
        <v>28</v>
      </c>
      <c r="AF1575" s="5">
        <v>114.3</v>
      </c>
      <c r="AG1575" s="5">
        <v>6.5000000000000009</v>
      </c>
      <c r="AH1575" s="6" t="str">
        <f t="shared" si="361"/>
        <v>114.3 x 6.5</v>
      </c>
      <c r="AI1575" s="11" cm="1">
        <f t="array" ref="AI1575">_xll.DCEPropSectPipe(AF1575, AG1575, "Area")</f>
        <v>2201.3139723703698</v>
      </c>
      <c r="AJ1575" s="151" cm="1">
        <f t="array" ref="AJ1575">_xll.DCEPropSectPipe(AF1575, AG1575, "Ix")</f>
        <v>3209265.3722516391</v>
      </c>
      <c r="AK1575" s="151" cm="1">
        <f t="array" ref="AK1575">_xll.DCEPropSectPipe(AF1575, AG1575, "W")</f>
        <v>56155.124623825708</v>
      </c>
      <c r="AL1575" s="151" cm="1">
        <f t="array" ref="AL1575">_xll.DCEPropSectPipe(AF1575, AG1575, "Sx")</f>
        <v>37813.500833333332</v>
      </c>
      <c r="AM1575" s="11">
        <f>2*Cal!AG1575</f>
        <v>13.000000000000002</v>
      </c>
      <c r="AN1575" s="11">
        <f t="shared" si="362"/>
        <v>53.9</v>
      </c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B1575" s="5" t="s">
        <v>301</v>
      </c>
      <c r="BC1575" s="3">
        <v>-1494.6162163245915</v>
      </c>
      <c r="BD1575" s="3">
        <v>0</v>
      </c>
      <c r="BE1575" s="3">
        <v>11.043965294934797</v>
      </c>
      <c r="BF1575" s="3">
        <v>6.9704140477445318</v>
      </c>
      <c r="BG1575" s="3">
        <v>0</v>
      </c>
      <c r="BH1575" s="153">
        <f t="shared" si="363"/>
        <v>6.9704140477445318</v>
      </c>
      <c r="BI1575" s="153">
        <f t="shared" si="364"/>
        <v>11.043965294934797</v>
      </c>
      <c r="BJ1575" s="8">
        <f t="shared" si="365"/>
        <v>3.233168992277982</v>
      </c>
      <c r="BK1575" s="8">
        <f t="shared" si="366"/>
        <v>0.59108492891349607</v>
      </c>
      <c r="BL1575" s="8">
        <f t="shared" si="367"/>
        <v>3.8242539211914783</v>
      </c>
      <c r="BM1575" s="8">
        <f t="shared" si="368"/>
        <v>8.218180002655022E-2</v>
      </c>
      <c r="BN1575" s="7" t="str">
        <f t="shared" si="369"/>
        <v>O/S</v>
      </c>
      <c r="BO1575" s="9">
        <f t="shared" si="370"/>
        <v>0.59108492891349618</v>
      </c>
      <c r="BP1575" s="7" t="str">
        <f t="shared" si="371"/>
        <v>OK</v>
      </c>
      <c r="BQ1575" s="11">
        <f t="shared" si="372"/>
        <v>8.2923076923076913</v>
      </c>
      <c r="BR1575" s="10" t="str">
        <f t="shared" si="373"/>
        <v>-</v>
      </c>
      <c r="BS1575" s="9" t="str" cm="1">
        <f t="array" ref="BS1575">IF(BQ1575&lt;$K$45,"-",IF(BC1575&lt;0,_xll.Dce_5575_1121_SigmaCr1(AN1575,AG1575,$B$23,$D$23),"-"))</f>
        <v>-</v>
      </c>
      <c r="BT1575" s="10">
        <f t="shared" si="374"/>
        <v>0</v>
      </c>
      <c r="BU1575" s="7" t="str">
        <f t="shared" si="375"/>
        <v>OK</v>
      </c>
    </row>
    <row r="1576" spans="27:73">
      <c r="AA1576" s="6" t="s">
        <v>282</v>
      </c>
      <c r="AB1576" s="5" t="s">
        <v>283</v>
      </c>
      <c r="AC1576" s="5" t="s">
        <v>285</v>
      </c>
      <c r="AD1576" s="4">
        <v>15.75</v>
      </c>
      <c r="AE1576" s="4">
        <v>28</v>
      </c>
      <c r="AF1576" s="5">
        <v>114.3</v>
      </c>
      <c r="AG1576" s="5">
        <v>6.5000000000000009</v>
      </c>
      <c r="AH1576" s="6" t="str">
        <f t="shared" si="361"/>
        <v>114.3 x 6.5</v>
      </c>
      <c r="AI1576" s="11" cm="1">
        <f t="array" ref="AI1576">_xll.DCEPropSectPipe(AF1576, AG1576, "Area")</f>
        <v>2201.3139723703698</v>
      </c>
      <c r="AJ1576" s="151" cm="1">
        <f t="array" ref="AJ1576">_xll.DCEPropSectPipe(AF1576, AG1576, "Ix")</f>
        <v>3209265.3722516391</v>
      </c>
      <c r="AK1576" s="151" cm="1">
        <f t="array" ref="AK1576">_xll.DCEPropSectPipe(AF1576, AG1576, "W")</f>
        <v>56155.124623825708</v>
      </c>
      <c r="AL1576" s="151" cm="1">
        <f t="array" ref="AL1576">_xll.DCEPropSectPipe(AF1576, AG1576, "Sx")</f>
        <v>37813.500833333332</v>
      </c>
      <c r="AM1576" s="11">
        <f>2*Cal!AG1576</f>
        <v>13.000000000000002</v>
      </c>
      <c r="AN1576" s="11">
        <f t="shared" si="362"/>
        <v>53.9</v>
      </c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B1576" s="5" t="s">
        <v>301</v>
      </c>
      <c r="BC1576" s="3">
        <v>-1494.6162163245915</v>
      </c>
      <c r="BD1576" s="3">
        <v>0</v>
      </c>
      <c r="BE1576" s="3">
        <v>20.750508988362853</v>
      </c>
      <c r="BF1576" s="3">
        <v>1.5372798273171043E-2</v>
      </c>
      <c r="BG1576" s="3">
        <v>0</v>
      </c>
      <c r="BH1576" s="153">
        <f t="shared" si="363"/>
        <v>1.5372798273171043E-2</v>
      </c>
      <c r="BI1576" s="153">
        <f t="shared" si="364"/>
        <v>20.750508988362853</v>
      </c>
      <c r="BJ1576" s="8">
        <f t="shared" si="365"/>
        <v>3.233168992277982</v>
      </c>
      <c r="BK1576" s="8">
        <f t="shared" si="366"/>
        <v>1.3035996588235744E-3</v>
      </c>
      <c r="BL1576" s="8">
        <f t="shared" si="367"/>
        <v>3.2344725919368056</v>
      </c>
      <c r="BM1576" s="8">
        <f t="shared" si="368"/>
        <v>0.15441140338542117</v>
      </c>
      <c r="BN1576" s="7" t="str">
        <f t="shared" si="369"/>
        <v>O/S</v>
      </c>
      <c r="BO1576" s="9">
        <f t="shared" si="370"/>
        <v>1.3035996588235746E-3</v>
      </c>
      <c r="BP1576" s="7" t="str">
        <f t="shared" si="371"/>
        <v>OK</v>
      </c>
      <c r="BQ1576" s="11">
        <f t="shared" si="372"/>
        <v>8.2923076923076913</v>
      </c>
      <c r="BR1576" s="10" t="str">
        <f t="shared" si="373"/>
        <v>-</v>
      </c>
      <c r="BS1576" s="9" t="str" cm="1">
        <f t="array" ref="BS1576">IF(BQ1576&lt;$K$45,"-",IF(BC1576&lt;0,_xll.Dce_5575_1121_SigmaCr1(AN1576,AG1576,$B$23,$D$23),"-"))</f>
        <v>-</v>
      </c>
      <c r="BT1576" s="10">
        <f t="shared" si="374"/>
        <v>0</v>
      </c>
      <c r="BU1576" s="7" t="str">
        <f t="shared" si="375"/>
        <v>OK</v>
      </c>
    </row>
    <row r="1577" spans="27:73">
      <c r="AA1577" s="6" t="s">
        <v>282</v>
      </c>
      <c r="AB1577" s="5" t="s">
        <v>283</v>
      </c>
      <c r="AC1577" s="5" t="s">
        <v>285</v>
      </c>
      <c r="AD1577" s="4">
        <v>15.75</v>
      </c>
      <c r="AE1577" s="4">
        <v>28</v>
      </c>
      <c r="AF1577" s="5">
        <v>114.3</v>
      </c>
      <c r="AG1577" s="5">
        <v>6.5000000000000009</v>
      </c>
      <c r="AH1577" s="6" t="str">
        <f t="shared" si="361"/>
        <v>114.3 x 6.5</v>
      </c>
      <c r="AI1577" s="11" cm="1">
        <f t="array" ref="AI1577">_xll.DCEPropSectPipe(AF1577, AG1577, "Area")</f>
        <v>2201.3139723703698</v>
      </c>
      <c r="AJ1577" s="151" cm="1">
        <f t="array" ref="AJ1577">_xll.DCEPropSectPipe(AF1577, AG1577, "Ix")</f>
        <v>3209265.3722516391</v>
      </c>
      <c r="AK1577" s="151" cm="1">
        <f t="array" ref="AK1577">_xll.DCEPropSectPipe(AF1577, AG1577, "W")</f>
        <v>56155.124623825708</v>
      </c>
      <c r="AL1577" s="151" cm="1">
        <f t="array" ref="AL1577">_xll.DCEPropSectPipe(AF1577, AG1577, "Sx")</f>
        <v>37813.500833333332</v>
      </c>
      <c r="AM1577" s="11">
        <f>2*Cal!AG1577</f>
        <v>13.000000000000002</v>
      </c>
      <c r="AN1577" s="11">
        <f t="shared" si="362"/>
        <v>53.9</v>
      </c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B1577" s="5" t="s">
        <v>301</v>
      </c>
      <c r="BC1577" s="3">
        <v>-1300.5761006402809</v>
      </c>
      <c r="BD1577" s="3">
        <v>0</v>
      </c>
      <c r="BE1577" s="3">
        <v>-20.287813221530101</v>
      </c>
      <c r="BF1577" s="3">
        <v>1.5372798273253437E-2</v>
      </c>
      <c r="BG1577" s="3">
        <v>0</v>
      </c>
      <c r="BH1577" s="153">
        <f t="shared" si="363"/>
        <v>1.5372798273253437E-2</v>
      </c>
      <c r="BI1577" s="153">
        <f t="shared" si="364"/>
        <v>20.287813221530101</v>
      </c>
      <c r="BJ1577" s="8">
        <f t="shared" si="365"/>
        <v>2.813419441566364</v>
      </c>
      <c r="BK1577" s="8">
        <f t="shared" si="366"/>
        <v>1.3035996588305612E-3</v>
      </c>
      <c r="BL1577" s="8">
        <f t="shared" si="367"/>
        <v>2.8147230412251947</v>
      </c>
      <c r="BM1577" s="8">
        <f t="shared" si="368"/>
        <v>0.15096833108597993</v>
      </c>
      <c r="BN1577" s="7" t="str">
        <f t="shared" si="369"/>
        <v>O/S</v>
      </c>
      <c r="BO1577" s="9">
        <f t="shared" si="370"/>
        <v>1.3035996588305614E-3</v>
      </c>
      <c r="BP1577" s="7" t="str">
        <f t="shared" si="371"/>
        <v>OK</v>
      </c>
      <c r="BQ1577" s="11">
        <f t="shared" si="372"/>
        <v>8.2923076923076913</v>
      </c>
      <c r="BR1577" s="10" t="str">
        <f t="shared" si="373"/>
        <v>-</v>
      </c>
      <c r="BS1577" s="9" t="str" cm="1">
        <f t="array" ref="BS1577">IF(BQ1577&lt;$K$45,"-",IF(BC1577&lt;0,_xll.Dce_5575_1121_SigmaCr1(AN1577,AG1577,$B$23,$D$23),"-"))</f>
        <v>-</v>
      </c>
      <c r="BT1577" s="10">
        <f t="shared" si="374"/>
        <v>0</v>
      </c>
      <c r="BU1577" s="7" t="str">
        <f t="shared" si="375"/>
        <v>OK</v>
      </c>
    </row>
    <row r="1578" spans="27:73">
      <c r="AA1578" s="6" t="s">
        <v>282</v>
      </c>
      <c r="AB1578" s="5" t="s">
        <v>283</v>
      </c>
      <c r="AC1578" s="5" t="s">
        <v>285</v>
      </c>
      <c r="AD1578" s="4">
        <v>16.190000000000001</v>
      </c>
      <c r="AE1578" s="4">
        <v>28</v>
      </c>
      <c r="AF1578" s="5">
        <v>114.3</v>
      </c>
      <c r="AG1578" s="5">
        <v>6.5000000000000009</v>
      </c>
      <c r="AH1578" s="6" t="str">
        <f t="shared" si="361"/>
        <v>114.3 x 6.5</v>
      </c>
      <c r="AI1578" s="11" cm="1">
        <f t="array" ref="AI1578">_xll.DCEPropSectPipe(AF1578, AG1578, "Area")</f>
        <v>2201.3139723703698</v>
      </c>
      <c r="AJ1578" s="151" cm="1">
        <f t="array" ref="AJ1578">_xll.DCEPropSectPipe(AF1578, AG1578, "Ix")</f>
        <v>3209265.3722516391</v>
      </c>
      <c r="AK1578" s="151" cm="1">
        <f t="array" ref="AK1578">_xll.DCEPropSectPipe(AF1578, AG1578, "W")</f>
        <v>56155.124623825708</v>
      </c>
      <c r="AL1578" s="151" cm="1">
        <f t="array" ref="AL1578">_xll.DCEPropSectPipe(AF1578, AG1578, "Sx")</f>
        <v>37813.500833333332</v>
      </c>
      <c r="AM1578" s="11">
        <f>2*Cal!AG1578</f>
        <v>13.000000000000002</v>
      </c>
      <c r="AN1578" s="11">
        <f t="shared" si="362"/>
        <v>53.9</v>
      </c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B1578" s="5" t="s">
        <v>301</v>
      </c>
      <c r="BC1578" s="3">
        <v>-1300.5761006402809</v>
      </c>
      <c r="BD1578" s="3">
        <v>0</v>
      </c>
      <c r="BE1578" s="3">
        <v>-10.581269528102045</v>
      </c>
      <c r="BF1578" s="3">
        <v>6.7679846497552845</v>
      </c>
      <c r="BG1578" s="3">
        <v>0</v>
      </c>
      <c r="BH1578" s="153">
        <f t="shared" si="363"/>
        <v>6.7679846497552845</v>
      </c>
      <c r="BI1578" s="153">
        <f t="shared" si="364"/>
        <v>10.581269528102045</v>
      </c>
      <c r="BJ1578" s="8">
        <f t="shared" si="365"/>
        <v>2.813419441566364</v>
      </c>
      <c r="BK1578" s="8">
        <f t="shared" si="366"/>
        <v>0.5739190955066279</v>
      </c>
      <c r="BL1578" s="8">
        <f t="shared" si="367"/>
        <v>3.387338537072992</v>
      </c>
      <c r="BM1578" s="8">
        <f t="shared" si="368"/>
        <v>7.8738727727108951E-2</v>
      </c>
      <c r="BN1578" s="7" t="str">
        <f t="shared" si="369"/>
        <v>O/S</v>
      </c>
      <c r="BO1578" s="9">
        <f t="shared" si="370"/>
        <v>0.57391909550662801</v>
      </c>
      <c r="BP1578" s="7" t="str">
        <f t="shared" si="371"/>
        <v>OK</v>
      </c>
      <c r="BQ1578" s="11">
        <f t="shared" si="372"/>
        <v>8.2923076923076913</v>
      </c>
      <c r="BR1578" s="10" t="str">
        <f t="shared" si="373"/>
        <v>-</v>
      </c>
      <c r="BS1578" s="9" t="str" cm="1">
        <f t="array" ref="BS1578">IF(BQ1578&lt;$K$45,"-",IF(BC1578&lt;0,_xll.Dce_5575_1121_SigmaCr1(AN1578,AG1578,$B$23,$D$23),"-"))</f>
        <v>-</v>
      </c>
      <c r="BT1578" s="10">
        <f t="shared" si="374"/>
        <v>0</v>
      </c>
      <c r="BU1578" s="7" t="str">
        <f t="shared" si="375"/>
        <v>OK</v>
      </c>
    </row>
    <row r="1579" spans="27:73">
      <c r="AA1579" s="6" t="s">
        <v>282</v>
      </c>
      <c r="AB1579" s="5" t="s">
        <v>283</v>
      </c>
      <c r="AC1579" s="5" t="s">
        <v>285</v>
      </c>
      <c r="AD1579" s="4">
        <v>16.62</v>
      </c>
      <c r="AE1579" s="4">
        <v>28</v>
      </c>
      <c r="AF1579" s="5">
        <v>114.3</v>
      </c>
      <c r="AG1579" s="5">
        <v>6.5000000000000009</v>
      </c>
      <c r="AH1579" s="6" t="str">
        <f t="shared" si="361"/>
        <v>114.3 x 6.5</v>
      </c>
      <c r="AI1579" s="11" cm="1">
        <f t="array" ref="AI1579">_xll.DCEPropSectPipe(AF1579, AG1579, "Area")</f>
        <v>2201.3139723703698</v>
      </c>
      <c r="AJ1579" s="151" cm="1">
        <f t="array" ref="AJ1579">_xll.DCEPropSectPipe(AF1579, AG1579, "Ix")</f>
        <v>3209265.3722516391</v>
      </c>
      <c r="AK1579" s="151" cm="1">
        <f t="array" ref="AK1579">_xll.DCEPropSectPipe(AF1579, AG1579, "W")</f>
        <v>56155.124623825708</v>
      </c>
      <c r="AL1579" s="151" cm="1">
        <f t="array" ref="AL1579">_xll.DCEPropSectPipe(AF1579, AG1579, "Sx")</f>
        <v>37813.500833333332</v>
      </c>
      <c r="AM1579" s="11">
        <f>2*Cal!AG1579</f>
        <v>13.000000000000002</v>
      </c>
      <c r="AN1579" s="11">
        <f t="shared" si="362"/>
        <v>53.9</v>
      </c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B1579" s="5" t="s">
        <v>301</v>
      </c>
      <c r="BC1579" s="3">
        <v>-1300.5761006402809</v>
      </c>
      <c r="BD1579" s="3">
        <v>0</v>
      </c>
      <c r="BE1579" s="3">
        <v>-0.87472583467398479</v>
      </c>
      <c r="BF1579" s="3">
        <v>9.2739836353625407</v>
      </c>
      <c r="BG1579" s="3">
        <v>0</v>
      </c>
      <c r="BH1579" s="153">
        <f t="shared" si="363"/>
        <v>9.2739836353625407</v>
      </c>
      <c r="BI1579" s="153">
        <f t="shared" si="364"/>
        <v>0.87472583467398479</v>
      </c>
      <c r="BJ1579" s="8">
        <f t="shared" si="365"/>
        <v>2.813419441566364</v>
      </c>
      <c r="BK1579" s="8">
        <f t="shared" si="366"/>
        <v>0.78642558681674746</v>
      </c>
      <c r="BL1579" s="8">
        <f t="shared" si="367"/>
        <v>3.5998450283831116</v>
      </c>
      <c r="BM1579" s="8">
        <f t="shared" si="368"/>
        <v>6.5091243682379799E-3</v>
      </c>
      <c r="BN1579" s="7" t="str">
        <f t="shared" si="369"/>
        <v>O/S</v>
      </c>
      <c r="BO1579" s="9">
        <f t="shared" si="370"/>
        <v>0.78642558681674757</v>
      </c>
      <c r="BP1579" s="7" t="str">
        <f t="shared" si="371"/>
        <v>OK</v>
      </c>
      <c r="BQ1579" s="11">
        <f t="shared" si="372"/>
        <v>8.2923076923076913</v>
      </c>
      <c r="BR1579" s="10" t="str">
        <f t="shared" si="373"/>
        <v>-</v>
      </c>
      <c r="BS1579" s="9" t="str" cm="1">
        <f t="array" ref="BS1579">IF(BQ1579&lt;$K$45,"-",IF(BC1579&lt;0,_xll.Dce_5575_1121_SigmaCr1(AN1579,AG1579,$B$23,$D$23),"-"))</f>
        <v>-</v>
      </c>
      <c r="BT1579" s="10">
        <f t="shared" si="374"/>
        <v>0</v>
      </c>
      <c r="BU1579" s="7" t="str">
        <f t="shared" si="375"/>
        <v>OK</v>
      </c>
    </row>
    <row r="1580" spans="27:73">
      <c r="AA1580" s="6" t="s">
        <v>282</v>
      </c>
      <c r="AB1580" s="5" t="s">
        <v>283</v>
      </c>
      <c r="AC1580" s="5" t="s">
        <v>285</v>
      </c>
      <c r="AD1580" s="4">
        <v>17.059999999999999</v>
      </c>
      <c r="AE1580" s="4">
        <v>28</v>
      </c>
      <c r="AF1580" s="5">
        <v>114.3</v>
      </c>
      <c r="AG1580" s="5">
        <v>6.5000000000000009</v>
      </c>
      <c r="AH1580" s="6" t="str">
        <f t="shared" si="361"/>
        <v>114.3 x 6.5</v>
      </c>
      <c r="AI1580" s="11" cm="1">
        <f t="array" ref="AI1580">_xll.DCEPropSectPipe(AF1580, AG1580, "Area")</f>
        <v>2201.3139723703698</v>
      </c>
      <c r="AJ1580" s="151" cm="1">
        <f t="array" ref="AJ1580">_xll.DCEPropSectPipe(AF1580, AG1580, "Ix")</f>
        <v>3209265.3722516391</v>
      </c>
      <c r="AK1580" s="151" cm="1">
        <f t="array" ref="AK1580">_xll.DCEPropSectPipe(AF1580, AG1580, "W")</f>
        <v>56155.124623825708</v>
      </c>
      <c r="AL1580" s="151" cm="1">
        <f t="array" ref="AL1580">_xll.DCEPropSectPipe(AF1580, AG1580, "Sx")</f>
        <v>37813.500833333332</v>
      </c>
      <c r="AM1580" s="11">
        <f>2*Cal!AG1580</f>
        <v>13.000000000000002</v>
      </c>
      <c r="AN1580" s="11">
        <f t="shared" si="362"/>
        <v>53.9</v>
      </c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B1580" s="5" t="s">
        <v>301</v>
      </c>
      <c r="BC1580" s="3">
        <v>-1300.5761006402809</v>
      </c>
      <c r="BD1580" s="3">
        <v>0</v>
      </c>
      <c r="BE1580" s="3">
        <v>8.8318178587540732</v>
      </c>
      <c r="BF1580" s="3">
        <v>7.5333697550950207</v>
      </c>
      <c r="BG1580" s="3">
        <v>0</v>
      </c>
      <c r="BH1580" s="153">
        <f t="shared" si="363"/>
        <v>7.5333697550950207</v>
      </c>
      <c r="BI1580" s="153">
        <f t="shared" si="364"/>
        <v>8.8318178587540732</v>
      </c>
      <c r="BJ1580" s="8">
        <f t="shared" si="365"/>
        <v>2.813419441566364</v>
      </c>
      <c r="BK1580" s="8">
        <f t="shared" si="366"/>
        <v>0.63882307358918899</v>
      </c>
      <c r="BL1580" s="8">
        <f t="shared" si="367"/>
        <v>3.4522425151555529</v>
      </c>
      <c r="BM1580" s="8">
        <f t="shared" si="368"/>
        <v>6.5720478990632991E-2</v>
      </c>
      <c r="BN1580" s="7" t="str">
        <f t="shared" si="369"/>
        <v>O/S</v>
      </c>
      <c r="BO1580" s="9">
        <f t="shared" si="370"/>
        <v>0.63882307358918911</v>
      </c>
      <c r="BP1580" s="7" t="str">
        <f t="shared" si="371"/>
        <v>OK</v>
      </c>
      <c r="BQ1580" s="11">
        <f t="shared" si="372"/>
        <v>8.2923076923076913</v>
      </c>
      <c r="BR1580" s="10" t="str">
        <f t="shared" si="373"/>
        <v>-</v>
      </c>
      <c r="BS1580" s="9" t="str" cm="1">
        <f t="array" ref="BS1580">IF(BQ1580&lt;$K$45,"-",IF(BC1580&lt;0,_xll.Dce_5575_1121_SigmaCr1(AN1580,AG1580,$B$23,$D$23),"-"))</f>
        <v>-</v>
      </c>
      <c r="BT1580" s="10">
        <f t="shared" si="374"/>
        <v>0</v>
      </c>
      <c r="BU1580" s="7" t="str">
        <f t="shared" si="375"/>
        <v>OK</v>
      </c>
    </row>
    <row r="1581" spans="27:73">
      <c r="AA1581" s="6" t="s">
        <v>282</v>
      </c>
      <c r="AB1581" s="5" t="s">
        <v>283</v>
      </c>
      <c r="AC1581" s="5" t="s">
        <v>285</v>
      </c>
      <c r="AD1581" s="4">
        <v>17.5</v>
      </c>
      <c r="AE1581" s="4">
        <v>28</v>
      </c>
      <c r="AF1581" s="5">
        <v>114.3</v>
      </c>
      <c r="AG1581" s="5">
        <v>6.5000000000000009</v>
      </c>
      <c r="AH1581" s="6" t="str">
        <f t="shared" si="361"/>
        <v>114.3 x 6.5</v>
      </c>
      <c r="AI1581" s="11" cm="1">
        <f t="array" ref="AI1581">_xll.DCEPropSectPipe(AF1581, AG1581, "Area")</f>
        <v>2201.3139723703698</v>
      </c>
      <c r="AJ1581" s="151" cm="1">
        <f t="array" ref="AJ1581">_xll.DCEPropSectPipe(AF1581, AG1581, "Ix")</f>
        <v>3209265.3722516391</v>
      </c>
      <c r="AK1581" s="151" cm="1">
        <f t="array" ref="AK1581">_xll.DCEPropSectPipe(AF1581, AG1581, "W")</f>
        <v>56155.124623825708</v>
      </c>
      <c r="AL1581" s="151" cm="1">
        <f t="array" ref="AL1581">_xll.DCEPropSectPipe(AF1581, AG1581, "Sx")</f>
        <v>37813.500833333332</v>
      </c>
      <c r="AM1581" s="11">
        <f>2*Cal!AG1581</f>
        <v>13.000000000000002</v>
      </c>
      <c r="AN1581" s="11">
        <f t="shared" si="362"/>
        <v>53.9</v>
      </c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B1581" s="5" t="s">
        <v>301</v>
      </c>
      <c r="BC1581" s="3">
        <v>-1300.5761006402809</v>
      </c>
      <c r="BD1581" s="3">
        <v>0</v>
      </c>
      <c r="BE1581" s="3">
        <v>18.538361552182135</v>
      </c>
      <c r="BF1581" s="3">
        <v>1.5461430089527257</v>
      </c>
      <c r="BG1581" s="3">
        <v>0</v>
      </c>
      <c r="BH1581" s="153">
        <f t="shared" si="363"/>
        <v>1.5461430089527257</v>
      </c>
      <c r="BI1581" s="153">
        <f t="shared" si="364"/>
        <v>18.538361552182135</v>
      </c>
      <c r="BJ1581" s="8">
        <f t="shared" si="365"/>
        <v>2.813419441566364</v>
      </c>
      <c r="BK1581" s="8">
        <f t="shared" si="366"/>
        <v>0.13111155582395262</v>
      </c>
      <c r="BL1581" s="8">
        <f t="shared" si="367"/>
        <v>2.9445309973903164</v>
      </c>
      <c r="BM1581" s="8">
        <f t="shared" si="368"/>
        <v>0.13795008234950398</v>
      </c>
      <c r="BN1581" s="7" t="str">
        <f t="shared" si="369"/>
        <v>O/S</v>
      </c>
      <c r="BO1581" s="9">
        <f t="shared" si="370"/>
        <v>0.13111155582395265</v>
      </c>
      <c r="BP1581" s="7" t="str">
        <f t="shared" si="371"/>
        <v>OK</v>
      </c>
      <c r="BQ1581" s="11">
        <f t="shared" si="372"/>
        <v>8.2923076923076913</v>
      </c>
      <c r="BR1581" s="10" t="str">
        <f t="shared" si="373"/>
        <v>-</v>
      </c>
      <c r="BS1581" s="9" t="str" cm="1">
        <f t="array" ref="BS1581">IF(BQ1581&lt;$K$45,"-",IF(BC1581&lt;0,_xll.Dce_5575_1121_SigmaCr1(AN1581,AG1581,$B$23,$D$23),"-"))</f>
        <v>-</v>
      </c>
      <c r="BT1581" s="10">
        <f t="shared" si="374"/>
        <v>0</v>
      </c>
      <c r="BU1581" s="7" t="str">
        <f t="shared" si="375"/>
        <v>OK</v>
      </c>
    </row>
    <row r="1582" spans="27:73">
      <c r="AA1582" s="6" t="s">
        <v>282</v>
      </c>
      <c r="AB1582" s="5" t="s">
        <v>283</v>
      </c>
      <c r="AC1582" s="5" t="s">
        <v>285</v>
      </c>
      <c r="AD1582" s="4">
        <v>17.5</v>
      </c>
      <c r="AE1582" s="4">
        <v>28</v>
      </c>
      <c r="AF1582" s="5">
        <v>114.3</v>
      </c>
      <c r="AG1582" s="5">
        <v>6.5000000000000009</v>
      </c>
      <c r="AH1582" s="6" t="str">
        <f t="shared" si="361"/>
        <v>114.3 x 6.5</v>
      </c>
      <c r="AI1582" s="11" cm="1">
        <f t="array" ref="AI1582">_xll.DCEPropSectPipe(AF1582, AG1582, "Area")</f>
        <v>2201.3139723703698</v>
      </c>
      <c r="AJ1582" s="151" cm="1">
        <f t="array" ref="AJ1582">_xll.DCEPropSectPipe(AF1582, AG1582, "Ix")</f>
        <v>3209265.3722516391</v>
      </c>
      <c r="AK1582" s="151" cm="1">
        <f t="array" ref="AK1582">_xll.DCEPropSectPipe(AF1582, AG1582, "W")</f>
        <v>56155.124623825708</v>
      </c>
      <c r="AL1582" s="151" cm="1">
        <f t="array" ref="AL1582">_xll.DCEPropSectPipe(AF1582, AG1582, "Sx")</f>
        <v>37813.500833333332</v>
      </c>
      <c r="AM1582" s="11">
        <f>2*Cal!AG1582</f>
        <v>13.000000000000002</v>
      </c>
      <c r="AN1582" s="11">
        <f t="shared" si="362"/>
        <v>53.9</v>
      </c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B1582" s="5" t="s">
        <v>301</v>
      </c>
      <c r="BC1582" s="3">
        <v>-1300.5761006402806</v>
      </c>
      <c r="BD1582" s="3">
        <v>0</v>
      </c>
      <c r="BE1582" s="3">
        <v>-17.61815264710344</v>
      </c>
      <c r="BF1582" s="3">
        <v>1.5461430089529988</v>
      </c>
      <c r="BG1582" s="3">
        <v>0</v>
      </c>
      <c r="BH1582" s="153">
        <f t="shared" si="363"/>
        <v>1.5461430089529988</v>
      </c>
      <c r="BI1582" s="153">
        <f t="shared" si="364"/>
        <v>17.61815264710344</v>
      </c>
      <c r="BJ1582" s="8">
        <f t="shared" si="365"/>
        <v>2.8134194415663636</v>
      </c>
      <c r="BK1582" s="8">
        <f t="shared" si="366"/>
        <v>0.13111155582397579</v>
      </c>
      <c r="BL1582" s="8">
        <f t="shared" si="367"/>
        <v>2.9445309973903395</v>
      </c>
      <c r="BM1582" s="8">
        <f t="shared" si="368"/>
        <v>0.13110250340478272</v>
      </c>
      <c r="BN1582" s="7" t="str">
        <f t="shared" si="369"/>
        <v>O/S</v>
      </c>
      <c r="BO1582" s="9">
        <f t="shared" si="370"/>
        <v>0.13111155582397579</v>
      </c>
      <c r="BP1582" s="7" t="str">
        <f t="shared" si="371"/>
        <v>OK</v>
      </c>
      <c r="BQ1582" s="11">
        <f t="shared" si="372"/>
        <v>8.2923076923076913</v>
      </c>
      <c r="BR1582" s="10" t="str">
        <f t="shared" si="373"/>
        <v>-</v>
      </c>
      <c r="BS1582" s="9" t="str" cm="1">
        <f t="array" ref="BS1582">IF(BQ1582&lt;$K$45,"-",IF(BC1582&lt;0,_xll.Dce_5575_1121_SigmaCr1(AN1582,AG1582,$B$23,$D$23),"-"))</f>
        <v>-</v>
      </c>
      <c r="BT1582" s="10">
        <f t="shared" si="374"/>
        <v>0</v>
      </c>
      <c r="BU1582" s="7" t="str">
        <f t="shared" si="375"/>
        <v>OK</v>
      </c>
    </row>
    <row r="1583" spans="27:73">
      <c r="AA1583" s="6" t="s">
        <v>282</v>
      </c>
      <c r="AB1583" s="5" t="s">
        <v>283</v>
      </c>
      <c r="AC1583" s="5" t="s">
        <v>285</v>
      </c>
      <c r="AD1583" s="4">
        <v>17.940000000000001</v>
      </c>
      <c r="AE1583" s="4">
        <v>28</v>
      </c>
      <c r="AF1583" s="5">
        <v>114.3</v>
      </c>
      <c r="AG1583" s="5">
        <v>6.5000000000000009</v>
      </c>
      <c r="AH1583" s="6" t="str">
        <f t="shared" si="361"/>
        <v>114.3 x 6.5</v>
      </c>
      <c r="AI1583" s="11" cm="1">
        <f t="array" ref="AI1583">_xll.DCEPropSectPipe(AF1583, AG1583, "Area")</f>
        <v>2201.3139723703698</v>
      </c>
      <c r="AJ1583" s="151" cm="1">
        <f t="array" ref="AJ1583">_xll.DCEPropSectPipe(AF1583, AG1583, "Ix")</f>
        <v>3209265.3722516391</v>
      </c>
      <c r="AK1583" s="151" cm="1">
        <f t="array" ref="AK1583">_xll.DCEPropSectPipe(AF1583, AG1583, "W")</f>
        <v>56155.124623825708</v>
      </c>
      <c r="AL1583" s="151" cm="1">
        <f t="array" ref="AL1583">_xll.DCEPropSectPipe(AF1583, AG1583, "Sx")</f>
        <v>37813.500833333332</v>
      </c>
      <c r="AM1583" s="11">
        <f>2*Cal!AG1583</f>
        <v>13.000000000000002</v>
      </c>
      <c r="AN1583" s="11">
        <f t="shared" si="362"/>
        <v>53.9</v>
      </c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B1583" s="5" t="s">
        <v>301</v>
      </c>
      <c r="BC1583" s="3">
        <v>-1300.5761006402806</v>
      </c>
      <c r="BD1583" s="3">
        <v>0</v>
      </c>
      <c r="BE1583" s="3">
        <v>-7.911608953675378</v>
      </c>
      <c r="BF1583" s="3">
        <v>7.1307783591233642</v>
      </c>
      <c r="BG1583" s="3">
        <v>0</v>
      </c>
      <c r="BH1583" s="153">
        <f t="shared" si="363"/>
        <v>7.1307783591233642</v>
      </c>
      <c r="BI1583" s="153">
        <f t="shared" si="364"/>
        <v>7.911608953675378</v>
      </c>
      <c r="BJ1583" s="8">
        <f t="shared" si="365"/>
        <v>2.8134194415663636</v>
      </c>
      <c r="BK1583" s="8">
        <f t="shared" si="366"/>
        <v>0.60468368028498598</v>
      </c>
      <c r="BL1583" s="8">
        <f t="shared" si="367"/>
        <v>3.4181031218513498</v>
      </c>
      <c r="BM1583" s="8">
        <f t="shared" si="368"/>
        <v>5.8872900045911711E-2</v>
      </c>
      <c r="BN1583" s="7" t="str">
        <f t="shared" si="369"/>
        <v>O/S</v>
      </c>
      <c r="BO1583" s="9">
        <f t="shared" si="370"/>
        <v>0.60468368028498609</v>
      </c>
      <c r="BP1583" s="7" t="str">
        <f t="shared" si="371"/>
        <v>OK</v>
      </c>
      <c r="BQ1583" s="11">
        <f t="shared" si="372"/>
        <v>8.2923076923076913</v>
      </c>
      <c r="BR1583" s="10" t="str">
        <f t="shared" si="373"/>
        <v>-</v>
      </c>
      <c r="BS1583" s="9" t="str" cm="1">
        <f t="array" ref="BS1583">IF(BQ1583&lt;$K$45,"-",IF(BC1583&lt;0,_xll.Dce_5575_1121_SigmaCr1(AN1583,AG1583,$B$23,$D$23),"-"))</f>
        <v>-</v>
      </c>
      <c r="BT1583" s="10">
        <f t="shared" si="374"/>
        <v>0</v>
      </c>
      <c r="BU1583" s="7" t="str">
        <f t="shared" si="375"/>
        <v>OK</v>
      </c>
    </row>
    <row r="1584" spans="27:73">
      <c r="AA1584" s="6" t="s">
        <v>282</v>
      </c>
      <c r="AB1584" s="5" t="s">
        <v>283</v>
      </c>
      <c r="AC1584" s="5" t="s">
        <v>285</v>
      </c>
      <c r="AD1584" s="4">
        <v>18.38</v>
      </c>
      <c r="AE1584" s="4">
        <v>28</v>
      </c>
      <c r="AF1584" s="5">
        <v>114.3</v>
      </c>
      <c r="AG1584" s="5">
        <v>6.5000000000000009</v>
      </c>
      <c r="AH1584" s="6" t="str">
        <f t="shared" si="361"/>
        <v>114.3 x 6.5</v>
      </c>
      <c r="AI1584" s="11" cm="1">
        <f t="array" ref="AI1584">_xll.DCEPropSectPipe(AF1584, AG1584, "Area")</f>
        <v>2201.3139723703698</v>
      </c>
      <c r="AJ1584" s="151" cm="1">
        <f t="array" ref="AJ1584">_xll.DCEPropSectPipe(AF1584, AG1584, "Ix")</f>
        <v>3209265.3722516391</v>
      </c>
      <c r="AK1584" s="151" cm="1">
        <f t="array" ref="AK1584">_xll.DCEPropSectPipe(AF1584, AG1584, "W")</f>
        <v>56155.124623825708</v>
      </c>
      <c r="AL1584" s="151" cm="1">
        <f t="array" ref="AL1584">_xll.DCEPropSectPipe(AF1584, AG1584, "Sx")</f>
        <v>37813.500833333332</v>
      </c>
      <c r="AM1584" s="11">
        <f>2*Cal!AG1584</f>
        <v>13.000000000000002</v>
      </c>
      <c r="AN1584" s="11">
        <f t="shared" si="362"/>
        <v>53.9</v>
      </c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B1584" s="5" t="s">
        <v>301</v>
      </c>
      <c r="BC1584" s="3">
        <v>-1300.5761006402806</v>
      </c>
      <c r="BD1584" s="3">
        <v>0</v>
      </c>
      <c r="BE1584" s="3">
        <v>1.7949347397526798</v>
      </c>
      <c r="BF1584" s="3">
        <v>8.4688008434189541</v>
      </c>
      <c r="BG1584" s="3">
        <v>0</v>
      </c>
      <c r="BH1584" s="153">
        <f t="shared" si="363"/>
        <v>8.4688008434189541</v>
      </c>
      <c r="BI1584" s="153">
        <f t="shared" si="364"/>
        <v>1.7949347397526798</v>
      </c>
      <c r="BJ1584" s="8">
        <f t="shared" si="365"/>
        <v>2.8134194415663636</v>
      </c>
      <c r="BK1584" s="8">
        <f t="shared" si="366"/>
        <v>0.71814680020831834</v>
      </c>
      <c r="BL1584" s="8">
        <f t="shared" si="367"/>
        <v>3.5315662417746818</v>
      </c>
      <c r="BM1584" s="8">
        <f t="shared" si="368"/>
        <v>1.3356703312959262E-2</v>
      </c>
      <c r="BN1584" s="7" t="str">
        <f t="shared" si="369"/>
        <v>O/S</v>
      </c>
      <c r="BO1584" s="9">
        <f t="shared" si="370"/>
        <v>0.71814680020831845</v>
      </c>
      <c r="BP1584" s="7" t="str">
        <f t="shared" si="371"/>
        <v>OK</v>
      </c>
      <c r="BQ1584" s="11">
        <f t="shared" si="372"/>
        <v>8.2923076923076913</v>
      </c>
      <c r="BR1584" s="10" t="str">
        <f t="shared" si="373"/>
        <v>-</v>
      </c>
      <c r="BS1584" s="9" t="str" cm="1">
        <f t="array" ref="BS1584">IF(BQ1584&lt;$K$45,"-",IF(BC1584&lt;0,_xll.Dce_5575_1121_SigmaCr1(AN1584,AG1584,$B$23,$D$23),"-"))</f>
        <v>-</v>
      </c>
      <c r="BT1584" s="10">
        <f t="shared" si="374"/>
        <v>0</v>
      </c>
      <c r="BU1584" s="7" t="str">
        <f t="shared" si="375"/>
        <v>OK</v>
      </c>
    </row>
    <row r="1585" spans="27:73">
      <c r="AA1585" s="6" t="s">
        <v>282</v>
      </c>
      <c r="AB1585" s="5" t="s">
        <v>283</v>
      </c>
      <c r="AC1585" s="5" t="s">
        <v>285</v>
      </c>
      <c r="AD1585" s="4">
        <v>18.809999999999999</v>
      </c>
      <c r="AE1585" s="4">
        <v>28</v>
      </c>
      <c r="AF1585" s="5">
        <v>114.3</v>
      </c>
      <c r="AG1585" s="5">
        <v>6.5000000000000009</v>
      </c>
      <c r="AH1585" s="6" t="str">
        <f t="shared" si="361"/>
        <v>114.3 x 6.5</v>
      </c>
      <c r="AI1585" s="11" cm="1">
        <f t="array" ref="AI1585">_xll.DCEPropSectPipe(AF1585, AG1585, "Area")</f>
        <v>2201.3139723703698</v>
      </c>
      <c r="AJ1585" s="151" cm="1">
        <f t="array" ref="AJ1585">_xll.DCEPropSectPipe(AF1585, AG1585, "Ix")</f>
        <v>3209265.3722516391</v>
      </c>
      <c r="AK1585" s="151" cm="1">
        <f t="array" ref="AK1585">_xll.DCEPropSectPipe(AF1585, AG1585, "W")</f>
        <v>56155.124623825708</v>
      </c>
      <c r="AL1585" s="151" cm="1">
        <f t="array" ref="AL1585">_xll.DCEPropSectPipe(AF1585, AG1585, "Sx")</f>
        <v>37813.500833333332</v>
      </c>
      <c r="AM1585" s="11">
        <f>2*Cal!AG1585</f>
        <v>13.000000000000002</v>
      </c>
      <c r="AN1585" s="11">
        <f t="shared" si="362"/>
        <v>53.9</v>
      </c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B1585" s="5" t="s">
        <v>301</v>
      </c>
      <c r="BC1585" s="3">
        <v>-1300.5761006402806</v>
      </c>
      <c r="BD1585" s="3">
        <v>0</v>
      </c>
      <c r="BE1585" s="3">
        <v>11.501478433180738</v>
      </c>
      <c r="BF1585" s="3">
        <v>5.5602104618397687</v>
      </c>
      <c r="BG1585" s="3">
        <v>0</v>
      </c>
      <c r="BH1585" s="153">
        <f t="shared" si="363"/>
        <v>5.5602104618397687</v>
      </c>
      <c r="BI1585" s="153">
        <f t="shared" si="364"/>
        <v>11.501478433180738</v>
      </c>
      <c r="BJ1585" s="8">
        <f t="shared" si="365"/>
        <v>2.8134194415663636</v>
      </c>
      <c r="BK1585" s="8">
        <f t="shared" si="366"/>
        <v>0.47150091559397284</v>
      </c>
      <c r="BL1585" s="8">
        <f t="shared" si="367"/>
        <v>3.2849203571603365</v>
      </c>
      <c r="BM1585" s="8">
        <f t="shared" si="368"/>
        <v>8.5586306671830231E-2</v>
      </c>
      <c r="BN1585" s="7" t="str">
        <f t="shared" si="369"/>
        <v>O/S</v>
      </c>
      <c r="BO1585" s="9">
        <f t="shared" si="370"/>
        <v>0.47150091559397289</v>
      </c>
      <c r="BP1585" s="7" t="str">
        <f t="shared" si="371"/>
        <v>OK</v>
      </c>
      <c r="BQ1585" s="11">
        <f t="shared" si="372"/>
        <v>8.2923076923076913</v>
      </c>
      <c r="BR1585" s="10" t="str">
        <f t="shared" si="373"/>
        <v>-</v>
      </c>
      <c r="BS1585" s="9" t="str" cm="1">
        <f t="array" ref="BS1585">IF(BQ1585&lt;$K$45,"-",IF(BC1585&lt;0,_xll.Dce_5575_1121_SigmaCr1(AN1585,AG1585,$B$23,$D$23),"-"))</f>
        <v>-</v>
      </c>
      <c r="BT1585" s="10">
        <f t="shared" si="374"/>
        <v>0</v>
      </c>
      <c r="BU1585" s="7" t="str">
        <f t="shared" si="375"/>
        <v>OK</v>
      </c>
    </row>
    <row r="1586" spans="27:73">
      <c r="AA1586" s="6" t="s">
        <v>282</v>
      </c>
      <c r="AB1586" s="5" t="s">
        <v>283</v>
      </c>
      <c r="AC1586" s="5" t="s">
        <v>285</v>
      </c>
      <c r="AD1586" s="4">
        <v>19.25</v>
      </c>
      <c r="AE1586" s="4">
        <v>28</v>
      </c>
      <c r="AF1586" s="5">
        <v>114.3</v>
      </c>
      <c r="AG1586" s="5">
        <v>6.5000000000000009</v>
      </c>
      <c r="AH1586" s="6" t="str">
        <f t="shared" si="361"/>
        <v>114.3 x 6.5</v>
      </c>
      <c r="AI1586" s="11" cm="1">
        <f t="array" ref="AI1586">_xll.DCEPropSectPipe(AF1586, AG1586, "Area")</f>
        <v>2201.3139723703698</v>
      </c>
      <c r="AJ1586" s="151" cm="1">
        <f t="array" ref="AJ1586">_xll.DCEPropSectPipe(AF1586, AG1586, "Ix")</f>
        <v>3209265.3722516391</v>
      </c>
      <c r="AK1586" s="151" cm="1">
        <f t="array" ref="AK1586">_xll.DCEPropSectPipe(AF1586, AG1586, "W")</f>
        <v>56155.124623825708</v>
      </c>
      <c r="AL1586" s="151" cm="1">
        <f t="array" ref="AL1586">_xll.DCEPropSectPipe(AF1586, AG1586, "Sx")</f>
        <v>37813.500833333332</v>
      </c>
      <c r="AM1586" s="11">
        <f>2*Cal!AG1586</f>
        <v>13.000000000000002</v>
      </c>
      <c r="AN1586" s="11">
        <f t="shared" si="362"/>
        <v>53.9</v>
      </c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B1586" s="5" t="s">
        <v>301</v>
      </c>
      <c r="BC1586" s="3">
        <v>-1300.5761006402806</v>
      </c>
      <c r="BD1586" s="3">
        <v>0</v>
      </c>
      <c r="BE1586" s="3">
        <v>21.208022126608796</v>
      </c>
      <c r="BF1586" s="3">
        <v>-1.5949927856141919</v>
      </c>
      <c r="BG1586" s="3">
        <v>0</v>
      </c>
      <c r="BH1586" s="153">
        <f t="shared" si="363"/>
        <v>1.5949927856141919</v>
      </c>
      <c r="BI1586" s="153">
        <f t="shared" si="364"/>
        <v>21.208022126608796</v>
      </c>
      <c r="BJ1586" s="8">
        <f t="shared" si="365"/>
        <v>2.8134194415663636</v>
      </c>
      <c r="BK1586" s="8">
        <f t="shared" si="366"/>
        <v>0.13525397355805063</v>
      </c>
      <c r="BL1586" s="8">
        <f t="shared" si="367"/>
        <v>2.9486734151244143</v>
      </c>
      <c r="BM1586" s="8">
        <f t="shared" si="368"/>
        <v>0.1578159100307012</v>
      </c>
      <c r="BN1586" s="7" t="str">
        <f t="shared" si="369"/>
        <v>O/S</v>
      </c>
      <c r="BO1586" s="9">
        <f t="shared" si="370"/>
        <v>0.13525397355805066</v>
      </c>
      <c r="BP1586" s="7" t="str">
        <f t="shared" si="371"/>
        <v>OK</v>
      </c>
      <c r="BQ1586" s="11">
        <f t="shared" si="372"/>
        <v>8.2923076923076913</v>
      </c>
      <c r="BR1586" s="10" t="str">
        <f t="shared" si="373"/>
        <v>-</v>
      </c>
      <c r="BS1586" s="9" t="str" cm="1">
        <f t="array" ref="BS1586">IF(BQ1586&lt;$K$45,"-",IF(BC1586&lt;0,_xll.Dce_5575_1121_SigmaCr1(AN1586,AG1586,$B$23,$D$23),"-"))</f>
        <v>-</v>
      </c>
      <c r="BT1586" s="10">
        <f t="shared" si="374"/>
        <v>0</v>
      </c>
      <c r="BU1586" s="7" t="str">
        <f t="shared" si="375"/>
        <v>OK</v>
      </c>
    </row>
    <row r="1587" spans="27:73">
      <c r="AA1587" s="6" t="s">
        <v>282</v>
      </c>
      <c r="AB1587" s="5" t="s">
        <v>283</v>
      </c>
      <c r="AC1587" s="5" t="s">
        <v>285</v>
      </c>
      <c r="AD1587" s="4">
        <v>19.25</v>
      </c>
      <c r="AE1587" s="4">
        <v>28</v>
      </c>
      <c r="AF1587" s="5">
        <v>114.3</v>
      </c>
      <c r="AG1587" s="5">
        <v>6.5000000000000009</v>
      </c>
      <c r="AH1587" s="6" t="str">
        <f t="shared" si="361"/>
        <v>114.3 x 6.5</v>
      </c>
      <c r="AI1587" s="11" cm="1">
        <f t="array" ref="AI1587">_xll.DCEPropSectPipe(AF1587, AG1587, "Area")</f>
        <v>2201.3139723703698</v>
      </c>
      <c r="AJ1587" s="151" cm="1">
        <f t="array" ref="AJ1587">_xll.DCEPropSectPipe(AF1587, AG1587, "Ix")</f>
        <v>3209265.3722516391</v>
      </c>
      <c r="AK1587" s="151" cm="1">
        <f t="array" ref="AK1587">_xll.DCEPropSectPipe(AF1587, AG1587, "W")</f>
        <v>56155.124623825708</v>
      </c>
      <c r="AL1587" s="151" cm="1">
        <f t="array" ref="AL1587">_xll.DCEPropSectPipe(AF1587, AG1587, "Sx")</f>
        <v>37813.500833333332</v>
      </c>
      <c r="AM1587" s="11">
        <f>2*Cal!AG1587</f>
        <v>13.000000000000002</v>
      </c>
      <c r="AN1587" s="11">
        <f t="shared" si="362"/>
        <v>53.9</v>
      </c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B1587" s="5" t="s">
        <v>301</v>
      </c>
      <c r="BC1587" s="3">
        <v>-718.46115865397405</v>
      </c>
      <c r="BD1587" s="3">
        <v>0</v>
      </c>
      <c r="BE1587" s="3">
        <v>-19.80823112983537</v>
      </c>
      <c r="BF1587" s="3">
        <v>-1.5949927856146691</v>
      </c>
      <c r="BG1587" s="3">
        <v>0</v>
      </c>
      <c r="BH1587" s="153">
        <f t="shared" si="363"/>
        <v>1.5949927856146691</v>
      </c>
      <c r="BI1587" s="153">
        <f t="shared" si="364"/>
        <v>19.80823112983537</v>
      </c>
      <c r="BJ1587" s="8">
        <f t="shared" si="365"/>
        <v>1.5541824817265775</v>
      </c>
      <c r="BK1587" s="8">
        <f t="shared" si="366"/>
        <v>0.1352539735580911</v>
      </c>
      <c r="BL1587" s="8">
        <f t="shared" si="367"/>
        <v>1.6894364552846686</v>
      </c>
      <c r="BM1587" s="8">
        <f t="shared" si="368"/>
        <v>0.1473996020558328</v>
      </c>
      <c r="BN1587" s="7" t="str">
        <f t="shared" si="369"/>
        <v>O/S</v>
      </c>
      <c r="BO1587" s="9">
        <f t="shared" si="370"/>
        <v>0.13525397355809113</v>
      </c>
      <c r="BP1587" s="7" t="str">
        <f t="shared" si="371"/>
        <v>OK</v>
      </c>
      <c r="BQ1587" s="11">
        <f t="shared" si="372"/>
        <v>8.2923076923076913</v>
      </c>
      <c r="BR1587" s="10" t="str">
        <f t="shared" si="373"/>
        <v>-</v>
      </c>
      <c r="BS1587" s="9" t="str" cm="1">
        <f t="array" ref="BS1587">IF(BQ1587&lt;$K$45,"-",IF(BC1587&lt;0,_xll.Dce_5575_1121_SigmaCr1(AN1587,AG1587,$B$23,$D$23),"-"))</f>
        <v>-</v>
      </c>
      <c r="BT1587" s="10">
        <f t="shared" si="374"/>
        <v>0</v>
      </c>
      <c r="BU1587" s="7" t="str">
        <f t="shared" si="375"/>
        <v>OK</v>
      </c>
    </row>
    <row r="1588" spans="27:73">
      <c r="AA1588" s="6" t="s">
        <v>282</v>
      </c>
      <c r="AB1588" s="5" t="s">
        <v>283</v>
      </c>
      <c r="AC1588" s="5" t="s">
        <v>285</v>
      </c>
      <c r="AD1588" s="4">
        <v>19.690000000000001</v>
      </c>
      <c r="AE1588" s="4">
        <v>28</v>
      </c>
      <c r="AF1588" s="5">
        <v>114.3</v>
      </c>
      <c r="AG1588" s="5">
        <v>6.5000000000000009</v>
      </c>
      <c r="AH1588" s="6" t="str">
        <f t="shared" si="361"/>
        <v>114.3 x 6.5</v>
      </c>
      <c r="AI1588" s="11" cm="1">
        <f t="array" ref="AI1588">_xll.DCEPropSectPipe(AF1588, AG1588, "Area")</f>
        <v>2201.3139723703698</v>
      </c>
      <c r="AJ1588" s="151" cm="1">
        <f t="array" ref="AJ1588">_xll.DCEPropSectPipe(AF1588, AG1588, "Ix")</f>
        <v>3209265.3722516391</v>
      </c>
      <c r="AK1588" s="151" cm="1">
        <f t="array" ref="AK1588">_xll.DCEPropSectPipe(AF1588, AG1588, "W")</f>
        <v>56155.124623825708</v>
      </c>
      <c r="AL1588" s="151" cm="1">
        <f t="array" ref="AL1588">_xll.DCEPropSectPipe(AF1588, AG1588, "Sx")</f>
        <v>37813.500833333332</v>
      </c>
      <c r="AM1588" s="11">
        <f>2*Cal!AG1588</f>
        <v>13.000000000000002</v>
      </c>
      <c r="AN1588" s="11">
        <f t="shared" si="362"/>
        <v>53.9</v>
      </c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B1588" s="5" t="s">
        <v>301</v>
      </c>
      <c r="BC1588" s="3">
        <v>-718.46115865397405</v>
      </c>
      <c r="BD1588" s="3">
        <v>0</v>
      </c>
      <c r="BE1588" s="3">
        <v>-10.10168743640731</v>
      </c>
      <c r="BF1588" s="3">
        <v>4.9478019007509166</v>
      </c>
      <c r="BG1588" s="3">
        <v>0</v>
      </c>
      <c r="BH1588" s="153">
        <f t="shared" si="363"/>
        <v>4.9478019007509166</v>
      </c>
      <c r="BI1588" s="153">
        <f t="shared" si="364"/>
        <v>10.10168743640731</v>
      </c>
      <c r="BJ1588" s="8">
        <f t="shared" si="365"/>
        <v>1.5541824817265775</v>
      </c>
      <c r="BK1588" s="8">
        <f t="shared" si="366"/>
        <v>0.41956921278295384</v>
      </c>
      <c r="BL1588" s="8">
        <f t="shared" si="367"/>
        <v>1.9737516945095313</v>
      </c>
      <c r="BM1588" s="8">
        <f t="shared" si="368"/>
        <v>7.5169998696961823E-2</v>
      </c>
      <c r="BN1588" s="7" t="str">
        <f t="shared" si="369"/>
        <v>O/S</v>
      </c>
      <c r="BO1588" s="9">
        <f t="shared" si="370"/>
        <v>0.41956921278295389</v>
      </c>
      <c r="BP1588" s="7" t="str">
        <f t="shared" si="371"/>
        <v>OK</v>
      </c>
      <c r="BQ1588" s="11">
        <f t="shared" si="372"/>
        <v>8.2923076923076913</v>
      </c>
      <c r="BR1588" s="10" t="str">
        <f t="shared" si="373"/>
        <v>-</v>
      </c>
      <c r="BS1588" s="9" t="str" cm="1">
        <f t="array" ref="BS1588">IF(BQ1588&lt;$K$45,"-",IF(BC1588&lt;0,_xll.Dce_5575_1121_SigmaCr1(AN1588,AG1588,$B$23,$D$23),"-"))</f>
        <v>-</v>
      </c>
      <c r="BT1588" s="10">
        <f t="shared" si="374"/>
        <v>0</v>
      </c>
      <c r="BU1588" s="7" t="str">
        <f t="shared" si="375"/>
        <v>OK</v>
      </c>
    </row>
    <row r="1589" spans="27:73">
      <c r="AA1589" s="6" t="s">
        <v>282</v>
      </c>
      <c r="AB1589" s="5" t="s">
        <v>283</v>
      </c>
      <c r="AC1589" s="5" t="s">
        <v>285</v>
      </c>
      <c r="AD1589" s="4">
        <v>20.12</v>
      </c>
      <c r="AE1589" s="4">
        <v>28</v>
      </c>
      <c r="AF1589" s="5">
        <v>114.3</v>
      </c>
      <c r="AG1589" s="5">
        <v>6.5000000000000009</v>
      </c>
      <c r="AH1589" s="6" t="str">
        <f t="shared" si="361"/>
        <v>114.3 x 6.5</v>
      </c>
      <c r="AI1589" s="11" cm="1">
        <f t="array" ref="AI1589">_xll.DCEPropSectPipe(AF1589, AG1589, "Area")</f>
        <v>2201.3139723703698</v>
      </c>
      <c r="AJ1589" s="151" cm="1">
        <f t="array" ref="AJ1589">_xll.DCEPropSectPipe(AF1589, AG1589, "Ix")</f>
        <v>3209265.3722516391</v>
      </c>
      <c r="AK1589" s="151" cm="1">
        <f t="array" ref="AK1589">_xll.DCEPropSectPipe(AF1589, AG1589, "W")</f>
        <v>56155.124623825708</v>
      </c>
      <c r="AL1589" s="151" cm="1">
        <f t="array" ref="AL1589">_xll.DCEPropSectPipe(AF1589, AG1589, "Sx")</f>
        <v>37813.500833333332</v>
      </c>
      <c r="AM1589" s="11">
        <f>2*Cal!AG1589</f>
        <v>13.000000000000002</v>
      </c>
      <c r="AN1589" s="11">
        <f t="shared" si="362"/>
        <v>53.9</v>
      </c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B1589" s="5" t="s">
        <v>301</v>
      </c>
      <c r="BC1589" s="3">
        <v>-718.46115865397405</v>
      </c>
      <c r="BD1589" s="3">
        <v>0</v>
      </c>
      <c r="BE1589" s="3">
        <v>-0.39514374297925231</v>
      </c>
      <c r="BF1589" s="3">
        <v>7.2439837212417268</v>
      </c>
      <c r="BG1589" s="3">
        <v>0</v>
      </c>
      <c r="BH1589" s="153">
        <f t="shared" si="363"/>
        <v>7.2439837212417268</v>
      </c>
      <c r="BI1589" s="153">
        <f t="shared" si="364"/>
        <v>0.39514374297925231</v>
      </c>
      <c r="BJ1589" s="8">
        <f t="shared" si="365"/>
        <v>1.5541824817265775</v>
      </c>
      <c r="BK1589" s="8">
        <f t="shared" si="366"/>
        <v>0.61428339458632086</v>
      </c>
      <c r="BL1589" s="8">
        <f t="shared" si="367"/>
        <v>2.1684658763128981</v>
      </c>
      <c r="BM1589" s="8">
        <f t="shared" si="368"/>
        <v>2.9403953380908545E-3</v>
      </c>
      <c r="BN1589" s="7" t="str">
        <f t="shared" si="369"/>
        <v>O/S</v>
      </c>
      <c r="BO1589" s="9">
        <f t="shared" si="370"/>
        <v>0.61428339458632097</v>
      </c>
      <c r="BP1589" s="7" t="str">
        <f t="shared" si="371"/>
        <v>OK</v>
      </c>
      <c r="BQ1589" s="11">
        <f t="shared" si="372"/>
        <v>8.2923076923076913</v>
      </c>
      <c r="BR1589" s="10" t="str">
        <f t="shared" si="373"/>
        <v>-</v>
      </c>
      <c r="BS1589" s="9" t="str" cm="1">
        <f t="array" ref="BS1589">IF(BQ1589&lt;$K$45,"-",IF(BC1589&lt;0,_xll.Dce_5575_1121_SigmaCr1(AN1589,AG1589,$B$23,$D$23),"-"))</f>
        <v>-</v>
      </c>
      <c r="BT1589" s="10">
        <f t="shared" si="374"/>
        <v>0</v>
      </c>
      <c r="BU1589" s="7" t="str">
        <f t="shared" si="375"/>
        <v>OK</v>
      </c>
    </row>
    <row r="1590" spans="27:73">
      <c r="AA1590" s="6" t="s">
        <v>282</v>
      </c>
      <c r="AB1590" s="5" t="s">
        <v>283</v>
      </c>
      <c r="AC1590" s="5" t="s">
        <v>285</v>
      </c>
      <c r="AD1590" s="4">
        <v>20.56</v>
      </c>
      <c r="AE1590" s="4">
        <v>28</v>
      </c>
      <c r="AF1590" s="5">
        <v>114.3</v>
      </c>
      <c r="AG1590" s="5">
        <v>6.5000000000000009</v>
      </c>
      <c r="AH1590" s="6" t="str">
        <f t="shared" si="361"/>
        <v>114.3 x 6.5</v>
      </c>
      <c r="AI1590" s="11" cm="1">
        <f t="array" ref="AI1590">_xll.DCEPropSectPipe(AF1590, AG1590, "Area")</f>
        <v>2201.3139723703698</v>
      </c>
      <c r="AJ1590" s="151" cm="1">
        <f t="array" ref="AJ1590">_xll.DCEPropSectPipe(AF1590, AG1590, "Ix")</f>
        <v>3209265.3722516391</v>
      </c>
      <c r="AK1590" s="151" cm="1">
        <f t="array" ref="AK1590">_xll.DCEPropSectPipe(AF1590, AG1590, "W")</f>
        <v>56155.124623825708</v>
      </c>
      <c r="AL1590" s="151" cm="1">
        <f t="array" ref="AL1590">_xll.DCEPropSectPipe(AF1590, AG1590, "Sx")</f>
        <v>37813.500833333332</v>
      </c>
      <c r="AM1590" s="11">
        <f>2*Cal!AG1590</f>
        <v>13.000000000000002</v>
      </c>
      <c r="AN1590" s="11">
        <f t="shared" si="362"/>
        <v>53.9</v>
      </c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B1590" s="5" t="s">
        <v>301</v>
      </c>
      <c r="BC1590" s="3">
        <v>-718.46115865397405</v>
      </c>
      <c r="BD1590" s="3">
        <v>0</v>
      </c>
      <c r="BE1590" s="3">
        <v>9.3113999504488074</v>
      </c>
      <c r="BF1590" s="3">
        <v>5.2935526758577618</v>
      </c>
      <c r="BG1590" s="3">
        <v>0</v>
      </c>
      <c r="BH1590" s="153">
        <f t="shared" si="363"/>
        <v>5.2935526758577618</v>
      </c>
      <c r="BI1590" s="153">
        <f t="shared" si="364"/>
        <v>9.3113999504488074</v>
      </c>
      <c r="BJ1590" s="8">
        <f t="shared" si="365"/>
        <v>1.5541824817265775</v>
      </c>
      <c r="BK1590" s="8">
        <f t="shared" si="366"/>
        <v>0.44888857185201014</v>
      </c>
      <c r="BL1590" s="8">
        <f t="shared" si="367"/>
        <v>2.0030710535785876</v>
      </c>
      <c r="BM1590" s="8">
        <f t="shared" si="368"/>
        <v>6.9289208020780133E-2</v>
      </c>
      <c r="BN1590" s="7" t="str">
        <f t="shared" si="369"/>
        <v>O/S</v>
      </c>
      <c r="BO1590" s="9">
        <f t="shared" si="370"/>
        <v>0.4488885718520102</v>
      </c>
      <c r="BP1590" s="7" t="str">
        <f t="shared" si="371"/>
        <v>OK</v>
      </c>
      <c r="BQ1590" s="11">
        <f t="shared" si="372"/>
        <v>8.2923076923076913</v>
      </c>
      <c r="BR1590" s="10" t="str">
        <f t="shared" si="373"/>
        <v>-</v>
      </c>
      <c r="BS1590" s="9" t="str" cm="1">
        <f t="array" ref="BS1590">IF(BQ1590&lt;$K$45,"-",IF(BC1590&lt;0,_xll.Dce_5575_1121_SigmaCr1(AN1590,AG1590,$B$23,$D$23),"-"))</f>
        <v>-</v>
      </c>
      <c r="BT1590" s="10">
        <f t="shared" si="374"/>
        <v>0</v>
      </c>
      <c r="BU1590" s="7" t="str">
        <f t="shared" si="375"/>
        <v>OK</v>
      </c>
    </row>
    <row r="1591" spans="27:73">
      <c r="AA1591" s="6" t="s">
        <v>282</v>
      </c>
      <c r="AB1591" s="5" t="s">
        <v>283</v>
      </c>
      <c r="AC1591" s="5" t="s">
        <v>285</v>
      </c>
      <c r="AD1591" s="4">
        <v>21</v>
      </c>
      <c r="AE1591" s="4">
        <v>28</v>
      </c>
      <c r="AF1591" s="5">
        <v>114.3</v>
      </c>
      <c r="AG1591" s="5">
        <v>6.5000000000000009</v>
      </c>
      <c r="AH1591" s="6" t="str">
        <f t="shared" si="361"/>
        <v>114.3 x 6.5</v>
      </c>
      <c r="AI1591" s="11" cm="1">
        <f t="array" ref="AI1591">_xll.DCEPropSectPipe(AF1591, AG1591, "Area")</f>
        <v>2201.3139723703698</v>
      </c>
      <c r="AJ1591" s="151" cm="1">
        <f t="array" ref="AJ1591">_xll.DCEPropSectPipe(AF1591, AG1591, "Ix")</f>
        <v>3209265.3722516391</v>
      </c>
      <c r="AK1591" s="151" cm="1">
        <f t="array" ref="AK1591">_xll.DCEPropSectPipe(AF1591, AG1591, "W")</f>
        <v>56155.124623825708</v>
      </c>
      <c r="AL1591" s="151" cm="1">
        <f t="array" ref="AL1591">_xll.DCEPropSectPipe(AF1591, AG1591, "Sx")</f>
        <v>37813.500833333332</v>
      </c>
      <c r="AM1591" s="11">
        <f>2*Cal!AG1591</f>
        <v>13.000000000000002</v>
      </c>
      <c r="AN1591" s="11">
        <f t="shared" si="362"/>
        <v>53.9</v>
      </c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B1591" s="5" t="s">
        <v>301</v>
      </c>
      <c r="BC1591" s="3">
        <v>-718.46115865397405</v>
      </c>
      <c r="BD1591" s="3">
        <v>0</v>
      </c>
      <c r="BE1591" s="3">
        <v>19.017943643876865</v>
      </c>
      <c r="BF1591" s="3">
        <v>-0.90349123540097886</v>
      </c>
      <c r="BG1591" s="3">
        <v>0</v>
      </c>
      <c r="BH1591" s="153">
        <f t="shared" si="363"/>
        <v>0.90349123540097886</v>
      </c>
      <c r="BI1591" s="153">
        <f t="shared" si="364"/>
        <v>19.017943643876865</v>
      </c>
      <c r="BJ1591" s="8">
        <f t="shared" si="365"/>
        <v>1.5541824817265775</v>
      </c>
      <c r="BK1591" s="8">
        <f t="shared" si="366"/>
        <v>7.6615255419978615E-2</v>
      </c>
      <c r="BL1591" s="8">
        <f t="shared" si="367"/>
        <v>1.6307977371465561</v>
      </c>
      <c r="BM1591" s="8">
        <f t="shared" si="368"/>
        <v>0.14151881137965108</v>
      </c>
      <c r="BN1591" s="7" t="str">
        <f t="shared" si="369"/>
        <v>O/S</v>
      </c>
      <c r="BO1591" s="9">
        <f t="shared" si="370"/>
        <v>7.6615255419978628E-2</v>
      </c>
      <c r="BP1591" s="7" t="str">
        <f t="shared" si="371"/>
        <v>OK</v>
      </c>
      <c r="BQ1591" s="11">
        <f t="shared" si="372"/>
        <v>8.2923076923076913</v>
      </c>
      <c r="BR1591" s="10" t="str">
        <f t="shared" si="373"/>
        <v>-</v>
      </c>
      <c r="BS1591" s="9" t="str" cm="1">
        <f t="array" ref="BS1591">IF(BQ1591&lt;$K$45,"-",IF(BC1591&lt;0,_xll.Dce_5575_1121_SigmaCr1(AN1591,AG1591,$B$23,$D$23),"-"))</f>
        <v>-</v>
      </c>
      <c r="BT1591" s="10">
        <f t="shared" si="374"/>
        <v>0</v>
      </c>
      <c r="BU1591" s="7" t="str">
        <f t="shared" si="375"/>
        <v>OK</v>
      </c>
    </row>
    <row r="1592" spans="27:73">
      <c r="AA1592" s="6" t="s">
        <v>282</v>
      </c>
      <c r="AB1592" s="5" t="s">
        <v>283</v>
      </c>
      <c r="AC1592" s="5" t="s">
        <v>285</v>
      </c>
      <c r="AD1592" s="4">
        <v>21</v>
      </c>
      <c r="AE1592" s="4">
        <v>28</v>
      </c>
      <c r="AF1592" s="5">
        <v>114.3</v>
      </c>
      <c r="AG1592" s="5">
        <v>6.5000000000000009</v>
      </c>
      <c r="AH1592" s="6" t="str">
        <f t="shared" si="361"/>
        <v>114.3 x 6.5</v>
      </c>
      <c r="AI1592" s="11" cm="1">
        <f t="array" ref="AI1592">_xll.DCEPropSectPipe(AF1592, AG1592, "Area")</f>
        <v>2201.3139723703698</v>
      </c>
      <c r="AJ1592" s="151" cm="1">
        <f t="array" ref="AJ1592">_xll.DCEPropSectPipe(AF1592, AG1592, "Ix")</f>
        <v>3209265.3722516391</v>
      </c>
      <c r="AK1592" s="151" cm="1">
        <f t="array" ref="AK1592">_xll.DCEPropSectPipe(AF1592, AG1592, "W")</f>
        <v>56155.124623825708</v>
      </c>
      <c r="AL1592" s="151" cm="1">
        <f t="array" ref="AL1592">_xll.DCEPropSectPipe(AF1592, AG1592, "Sx")</f>
        <v>37813.500833333332</v>
      </c>
      <c r="AM1592" s="11">
        <f>2*Cal!AG1592</f>
        <v>13.000000000000002</v>
      </c>
      <c r="AN1592" s="11">
        <f t="shared" si="362"/>
        <v>53.9</v>
      </c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B1592" s="5" t="s">
        <v>301</v>
      </c>
      <c r="BC1592" s="3">
        <v>-718.46115865397553</v>
      </c>
      <c r="BD1592" s="3">
        <v>0</v>
      </c>
      <c r="BE1592" s="3">
        <v>-17.227420273865828</v>
      </c>
      <c r="BF1592" s="3">
        <v>-0.90349123540127863</v>
      </c>
      <c r="BG1592" s="3">
        <v>0</v>
      </c>
      <c r="BH1592" s="153">
        <f t="shared" si="363"/>
        <v>0.90349123540127863</v>
      </c>
      <c r="BI1592" s="153">
        <f t="shared" si="364"/>
        <v>17.227420273865828</v>
      </c>
      <c r="BJ1592" s="8">
        <f t="shared" si="365"/>
        <v>1.5541824817265808</v>
      </c>
      <c r="BK1592" s="8">
        <f t="shared" si="366"/>
        <v>7.6615255420004039E-2</v>
      </c>
      <c r="BL1592" s="8">
        <f t="shared" si="367"/>
        <v>1.6307977371465849</v>
      </c>
      <c r="BM1592" s="8">
        <f t="shared" si="368"/>
        <v>0.12819493452858927</v>
      </c>
      <c r="BN1592" s="7" t="str">
        <f t="shared" si="369"/>
        <v>O/S</v>
      </c>
      <c r="BO1592" s="9">
        <f t="shared" si="370"/>
        <v>7.6615255420004039E-2</v>
      </c>
      <c r="BP1592" s="7" t="str">
        <f t="shared" si="371"/>
        <v>OK</v>
      </c>
      <c r="BQ1592" s="11">
        <f t="shared" si="372"/>
        <v>8.2923076923076913</v>
      </c>
      <c r="BR1592" s="10" t="str">
        <f t="shared" si="373"/>
        <v>-</v>
      </c>
      <c r="BS1592" s="9" t="str" cm="1">
        <f t="array" ref="BS1592">IF(BQ1592&lt;$K$45,"-",IF(BC1592&lt;0,_xll.Dce_5575_1121_SigmaCr1(AN1592,AG1592,$B$23,$D$23),"-"))</f>
        <v>-</v>
      </c>
      <c r="BT1592" s="10">
        <f t="shared" si="374"/>
        <v>0</v>
      </c>
      <c r="BU1592" s="7" t="str">
        <f t="shared" si="375"/>
        <v>OK</v>
      </c>
    </row>
    <row r="1593" spans="27:73">
      <c r="AA1593" s="6" t="s">
        <v>282</v>
      </c>
      <c r="AB1593" s="5" t="s">
        <v>283</v>
      </c>
      <c r="AC1593" s="5" t="s">
        <v>285</v>
      </c>
      <c r="AD1593" s="4">
        <v>21.44</v>
      </c>
      <c r="AE1593" s="4">
        <v>28</v>
      </c>
      <c r="AF1593" s="5">
        <v>114.3</v>
      </c>
      <c r="AG1593" s="5">
        <v>6.5000000000000009</v>
      </c>
      <c r="AH1593" s="6" t="str">
        <f t="shared" si="361"/>
        <v>114.3 x 6.5</v>
      </c>
      <c r="AI1593" s="11" cm="1">
        <f t="array" ref="AI1593">_xll.DCEPropSectPipe(AF1593, AG1593, "Area")</f>
        <v>2201.3139723703698</v>
      </c>
      <c r="AJ1593" s="151" cm="1">
        <f t="array" ref="AJ1593">_xll.DCEPropSectPipe(AF1593, AG1593, "Ix")</f>
        <v>3209265.3722516391</v>
      </c>
      <c r="AK1593" s="151" cm="1">
        <f t="array" ref="AK1593">_xll.DCEPropSectPipe(AF1593, AG1593, "W")</f>
        <v>56155.124623825708</v>
      </c>
      <c r="AL1593" s="151" cm="1">
        <f t="array" ref="AL1593">_xll.DCEPropSectPipe(AF1593, AG1593, "Sx")</f>
        <v>37813.500833333332</v>
      </c>
      <c r="AM1593" s="11">
        <f>2*Cal!AG1593</f>
        <v>13.000000000000002</v>
      </c>
      <c r="AN1593" s="11">
        <f t="shared" si="362"/>
        <v>53.9</v>
      </c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B1593" s="5" t="s">
        <v>301</v>
      </c>
      <c r="BC1593" s="3">
        <v>-718.46115865397553</v>
      </c>
      <c r="BD1593" s="3">
        <v>0</v>
      </c>
      <c r="BE1593" s="3">
        <v>-7.5208765804377684</v>
      </c>
      <c r="BF1593" s="3">
        <v>4.5101987014776315</v>
      </c>
      <c r="BG1593" s="3">
        <v>0</v>
      </c>
      <c r="BH1593" s="153">
        <f t="shared" si="363"/>
        <v>4.5101987014776315</v>
      </c>
      <c r="BI1593" s="153">
        <f t="shared" si="364"/>
        <v>7.5208765804377684</v>
      </c>
      <c r="BJ1593" s="8">
        <f t="shared" si="365"/>
        <v>1.5541824817265808</v>
      </c>
      <c r="BK1593" s="8">
        <f t="shared" si="366"/>
        <v>0.38246084961212262</v>
      </c>
      <c r="BL1593" s="8">
        <f t="shared" si="367"/>
        <v>1.9366433313387035</v>
      </c>
      <c r="BM1593" s="8">
        <f t="shared" si="368"/>
        <v>5.5965331169718288E-2</v>
      </c>
      <c r="BN1593" s="7" t="str">
        <f t="shared" si="369"/>
        <v>O/S</v>
      </c>
      <c r="BO1593" s="9">
        <f t="shared" si="370"/>
        <v>0.38246084961212268</v>
      </c>
      <c r="BP1593" s="7" t="str">
        <f t="shared" si="371"/>
        <v>OK</v>
      </c>
      <c r="BQ1593" s="11">
        <f t="shared" si="372"/>
        <v>8.2923076923076913</v>
      </c>
      <c r="BR1593" s="10" t="str">
        <f t="shared" si="373"/>
        <v>-</v>
      </c>
      <c r="BS1593" s="9" t="str" cm="1">
        <f t="array" ref="BS1593">IF(BQ1593&lt;$K$45,"-",IF(BC1593&lt;0,_xll.Dce_5575_1121_SigmaCr1(AN1593,AG1593,$B$23,$D$23),"-"))</f>
        <v>-</v>
      </c>
      <c r="BT1593" s="10">
        <f t="shared" si="374"/>
        <v>0</v>
      </c>
      <c r="BU1593" s="7" t="str">
        <f t="shared" si="375"/>
        <v>OK</v>
      </c>
    </row>
    <row r="1594" spans="27:73">
      <c r="AA1594" s="6" t="s">
        <v>282</v>
      </c>
      <c r="AB1594" s="5" t="s">
        <v>283</v>
      </c>
      <c r="AC1594" s="5" t="s">
        <v>285</v>
      </c>
      <c r="AD1594" s="4">
        <v>21.88</v>
      </c>
      <c r="AE1594" s="4">
        <v>28</v>
      </c>
      <c r="AF1594" s="5">
        <v>114.3</v>
      </c>
      <c r="AG1594" s="5">
        <v>6.5000000000000009</v>
      </c>
      <c r="AH1594" s="6" t="str">
        <f t="shared" si="361"/>
        <v>114.3 x 6.5</v>
      </c>
      <c r="AI1594" s="11" cm="1">
        <f t="array" ref="AI1594">_xll.DCEPropSectPipe(AF1594, AG1594, "Area")</f>
        <v>2201.3139723703698</v>
      </c>
      <c r="AJ1594" s="151" cm="1">
        <f t="array" ref="AJ1594">_xll.DCEPropSectPipe(AF1594, AG1594, "Ix")</f>
        <v>3209265.3722516391</v>
      </c>
      <c r="AK1594" s="151" cm="1">
        <f t="array" ref="AK1594">_xll.DCEPropSectPipe(AF1594, AG1594, "W")</f>
        <v>56155.124623825708</v>
      </c>
      <c r="AL1594" s="151" cm="1">
        <f t="array" ref="AL1594">_xll.DCEPropSectPipe(AF1594, AG1594, "Sx")</f>
        <v>37813.500833333332</v>
      </c>
      <c r="AM1594" s="11">
        <f>2*Cal!AG1594</f>
        <v>13.000000000000002</v>
      </c>
      <c r="AN1594" s="11">
        <f t="shared" si="362"/>
        <v>53.9</v>
      </c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B1594" s="5" t="s">
        <v>301</v>
      </c>
      <c r="BC1594" s="3">
        <v>-718.46115865397553</v>
      </c>
      <c r="BD1594" s="3">
        <v>0</v>
      </c>
      <c r="BE1594" s="3">
        <v>2.1856671129902896</v>
      </c>
      <c r="BF1594" s="3">
        <v>5.6772757724817682</v>
      </c>
      <c r="BG1594" s="3">
        <v>0</v>
      </c>
      <c r="BH1594" s="153">
        <f t="shared" si="363"/>
        <v>5.6772757724817682</v>
      </c>
      <c r="BI1594" s="153">
        <f t="shared" si="364"/>
        <v>2.1856671129902896</v>
      </c>
      <c r="BJ1594" s="8">
        <f t="shared" si="365"/>
        <v>1.5541824817265808</v>
      </c>
      <c r="BK1594" s="8">
        <f t="shared" si="366"/>
        <v>0.48142795010657147</v>
      </c>
      <c r="BL1594" s="8">
        <f t="shared" si="367"/>
        <v>2.0356104318331525</v>
      </c>
      <c r="BM1594" s="8">
        <f t="shared" si="368"/>
        <v>1.6264272189152676E-2</v>
      </c>
      <c r="BN1594" s="7" t="str">
        <f t="shared" si="369"/>
        <v>O/S</v>
      </c>
      <c r="BO1594" s="9">
        <f t="shared" si="370"/>
        <v>0.48142795010657158</v>
      </c>
      <c r="BP1594" s="7" t="str">
        <f t="shared" si="371"/>
        <v>OK</v>
      </c>
      <c r="BQ1594" s="11">
        <f t="shared" si="372"/>
        <v>8.2923076923076913</v>
      </c>
      <c r="BR1594" s="10" t="str">
        <f t="shared" si="373"/>
        <v>-</v>
      </c>
      <c r="BS1594" s="9" t="str" cm="1">
        <f t="array" ref="BS1594">IF(BQ1594&lt;$K$45,"-",IF(BC1594&lt;0,_xll.Dce_5575_1121_SigmaCr1(AN1594,AG1594,$B$23,$D$23),"-"))</f>
        <v>-</v>
      </c>
      <c r="BT1594" s="10">
        <f t="shared" si="374"/>
        <v>0</v>
      </c>
      <c r="BU1594" s="7" t="str">
        <f t="shared" si="375"/>
        <v>OK</v>
      </c>
    </row>
    <row r="1595" spans="27:73">
      <c r="AA1595" s="6" t="s">
        <v>282</v>
      </c>
      <c r="AB1595" s="5" t="s">
        <v>283</v>
      </c>
      <c r="AC1595" s="5" t="s">
        <v>285</v>
      </c>
      <c r="AD1595" s="4">
        <v>22.31</v>
      </c>
      <c r="AE1595" s="4">
        <v>28</v>
      </c>
      <c r="AF1595" s="5">
        <v>114.3</v>
      </c>
      <c r="AG1595" s="5">
        <v>6.5000000000000009</v>
      </c>
      <c r="AH1595" s="6" t="str">
        <f t="shared" si="361"/>
        <v>114.3 x 6.5</v>
      </c>
      <c r="AI1595" s="11" cm="1">
        <f t="array" ref="AI1595">_xll.DCEPropSectPipe(AF1595, AG1595, "Area")</f>
        <v>2201.3139723703698</v>
      </c>
      <c r="AJ1595" s="151" cm="1">
        <f t="array" ref="AJ1595">_xll.DCEPropSectPipe(AF1595, AG1595, "Ix")</f>
        <v>3209265.3722516391</v>
      </c>
      <c r="AK1595" s="151" cm="1">
        <f t="array" ref="AK1595">_xll.DCEPropSectPipe(AF1595, AG1595, "W")</f>
        <v>56155.124623825708</v>
      </c>
      <c r="AL1595" s="151" cm="1">
        <f t="array" ref="AL1595">_xll.DCEPropSectPipe(AF1595, AG1595, "Sx")</f>
        <v>37813.500833333332</v>
      </c>
      <c r="AM1595" s="11">
        <f>2*Cal!AG1595</f>
        <v>13.000000000000002</v>
      </c>
      <c r="AN1595" s="11">
        <f t="shared" si="362"/>
        <v>53.9</v>
      </c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B1595" s="5" t="s">
        <v>301</v>
      </c>
      <c r="BC1595" s="3">
        <v>-718.46115865397553</v>
      </c>
      <c r="BD1595" s="3">
        <v>0</v>
      </c>
      <c r="BE1595" s="3">
        <v>11.892210806418348</v>
      </c>
      <c r="BF1595" s="3">
        <v>2.5977399776111278</v>
      </c>
      <c r="BG1595" s="3">
        <v>0</v>
      </c>
      <c r="BH1595" s="153">
        <f t="shared" si="363"/>
        <v>2.5977399776111278</v>
      </c>
      <c r="BI1595" s="153">
        <f t="shared" si="364"/>
        <v>11.892210806418348</v>
      </c>
      <c r="BJ1595" s="8">
        <f t="shared" si="365"/>
        <v>1.5541824817265808</v>
      </c>
      <c r="BK1595" s="8">
        <f t="shared" si="366"/>
        <v>0.22028604606334232</v>
      </c>
      <c r="BL1595" s="8">
        <f t="shared" si="367"/>
        <v>1.774468527789923</v>
      </c>
      <c r="BM1595" s="8">
        <f t="shared" si="368"/>
        <v>8.8493875548023654E-2</v>
      </c>
      <c r="BN1595" s="7" t="str">
        <f t="shared" si="369"/>
        <v>O/S</v>
      </c>
      <c r="BO1595" s="9">
        <f t="shared" si="370"/>
        <v>0.22028604606334234</v>
      </c>
      <c r="BP1595" s="7" t="str">
        <f t="shared" si="371"/>
        <v>OK</v>
      </c>
      <c r="BQ1595" s="11">
        <f t="shared" si="372"/>
        <v>8.2923076923076913</v>
      </c>
      <c r="BR1595" s="10" t="str">
        <f t="shared" si="373"/>
        <v>-</v>
      </c>
      <c r="BS1595" s="9" t="str" cm="1">
        <f t="array" ref="BS1595">IF(BQ1595&lt;$K$45,"-",IF(BC1595&lt;0,_xll.Dce_5575_1121_SigmaCr1(AN1595,AG1595,$B$23,$D$23),"-"))</f>
        <v>-</v>
      </c>
      <c r="BT1595" s="10">
        <f t="shared" si="374"/>
        <v>0</v>
      </c>
      <c r="BU1595" s="7" t="str">
        <f t="shared" si="375"/>
        <v>OK</v>
      </c>
    </row>
    <row r="1596" spans="27:73">
      <c r="AA1596" s="6" t="s">
        <v>282</v>
      </c>
      <c r="AB1596" s="5" t="s">
        <v>283</v>
      </c>
      <c r="AC1596" s="5" t="s">
        <v>285</v>
      </c>
      <c r="AD1596" s="4">
        <v>22.75</v>
      </c>
      <c r="AE1596" s="4">
        <v>28</v>
      </c>
      <c r="AF1596" s="5">
        <v>114.3</v>
      </c>
      <c r="AG1596" s="5">
        <v>6.5000000000000009</v>
      </c>
      <c r="AH1596" s="6" t="str">
        <f t="shared" si="361"/>
        <v>114.3 x 6.5</v>
      </c>
      <c r="AI1596" s="11" cm="1">
        <f t="array" ref="AI1596">_xll.DCEPropSectPipe(AF1596, AG1596, "Area")</f>
        <v>2201.3139723703698</v>
      </c>
      <c r="AJ1596" s="151" cm="1">
        <f t="array" ref="AJ1596">_xll.DCEPropSectPipe(AF1596, AG1596, "Ix")</f>
        <v>3209265.3722516391</v>
      </c>
      <c r="AK1596" s="151" cm="1">
        <f t="array" ref="AK1596">_xll.DCEPropSectPipe(AF1596, AG1596, "W")</f>
        <v>56155.124623825708</v>
      </c>
      <c r="AL1596" s="151" cm="1">
        <f t="array" ref="AL1596">_xll.DCEPropSectPipe(AF1596, AG1596, "Sx")</f>
        <v>37813.500833333332</v>
      </c>
      <c r="AM1596" s="11">
        <f>2*Cal!AG1596</f>
        <v>13.000000000000002</v>
      </c>
      <c r="AN1596" s="11">
        <f t="shared" si="362"/>
        <v>53.9</v>
      </c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B1596" s="5" t="s">
        <v>301</v>
      </c>
      <c r="BC1596" s="3">
        <v>-718.46115865397553</v>
      </c>
      <c r="BD1596" s="3">
        <v>0</v>
      </c>
      <c r="BE1596" s="3">
        <v>21.598754499846407</v>
      </c>
      <c r="BF1596" s="3">
        <v>-4.728408683134286</v>
      </c>
      <c r="BG1596" s="3">
        <v>0</v>
      </c>
      <c r="BH1596" s="153">
        <f t="shared" si="363"/>
        <v>4.728408683134286</v>
      </c>
      <c r="BI1596" s="153">
        <f t="shared" si="364"/>
        <v>21.598754499846407</v>
      </c>
      <c r="BJ1596" s="8">
        <f t="shared" si="365"/>
        <v>1.5541824817265808</v>
      </c>
      <c r="BK1596" s="8">
        <f t="shared" si="366"/>
        <v>0.40096486251756452</v>
      </c>
      <c r="BL1596" s="8">
        <f t="shared" si="367"/>
        <v>1.9551473442441454</v>
      </c>
      <c r="BM1596" s="8">
        <f t="shared" si="368"/>
        <v>0.16072347890689462</v>
      </c>
      <c r="BN1596" s="7" t="str">
        <f t="shared" si="369"/>
        <v>O/S</v>
      </c>
      <c r="BO1596" s="9">
        <f t="shared" si="370"/>
        <v>0.40096486251756458</v>
      </c>
      <c r="BP1596" s="7" t="str">
        <f t="shared" si="371"/>
        <v>OK</v>
      </c>
      <c r="BQ1596" s="11">
        <f t="shared" si="372"/>
        <v>8.2923076923076913</v>
      </c>
      <c r="BR1596" s="10" t="str">
        <f t="shared" si="373"/>
        <v>-</v>
      </c>
      <c r="BS1596" s="9" t="str" cm="1">
        <f t="array" ref="BS1596">IF(BQ1596&lt;$K$45,"-",IF(BC1596&lt;0,_xll.Dce_5575_1121_SigmaCr1(AN1596,AG1596,$B$23,$D$23),"-"))</f>
        <v>-</v>
      </c>
      <c r="BT1596" s="10">
        <f t="shared" si="374"/>
        <v>0</v>
      </c>
      <c r="BU1596" s="7" t="str">
        <f t="shared" si="375"/>
        <v>OK</v>
      </c>
    </row>
    <row r="1597" spans="27:73">
      <c r="AA1597" s="6" t="s">
        <v>282</v>
      </c>
      <c r="AB1597" s="5" t="s">
        <v>283</v>
      </c>
      <c r="AC1597" s="5" t="s">
        <v>285</v>
      </c>
      <c r="AD1597" s="4">
        <v>22.75</v>
      </c>
      <c r="AE1597" s="4">
        <v>28</v>
      </c>
      <c r="AF1597" s="5">
        <v>114.3</v>
      </c>
      <c r="AG1597" s="5">
        <v>6.5000000000000009</v>
      </c>
      <c r="AH1597" s="6" t="str">
        <f t="shared" si="361"/>
        <v>114.3 x 6.5</v>
      </c>
      <c r="AI1597" s="11" cm="1">
        <f t="array" ref="AI1597">_xll.DCEPropSectPipe(AF1597, AG1597, "Area")</f>
        <v>2201.3139723703698</v>
      </c>
      <c r="AJ1597" s="151" cm="1">
        <f t="array" ref="AJ1597">_xll.DCEPropSectPipe(AF1597, AG1597, "Ix")</f>
        <v>3209265.3722516391</v>
      </c>
      <c r="AK1597" s="151" cm="1">
        <f t="array" ref="AK1597">_xll.DCEPropSectPipe(AF1597, AG1597, "W")</f>
        <v>56155.124623825708</v>
      </c>
      <c r="AL1597" s="151" cm="1">
        <f t="array" ref="AL1597">_xll.DCEPropSectPipe(AF1597, AG1597, "Sx")</f>
        <v>37813.500833333332</v>
      </c>
      <c r="AM1597" s="11">
        <f>2*Cal!AG1597</f>
        <v>13.000000000000002</v>
      </c>
      <c r="AN1597" s="11">
        <f t="shared" si="362"/>
        <v>53.9</v>
      </c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B1597" s="5" t="s">
        <v>301</v>
      </c>
      <c r="BC1597" s="3">
        <v>251.56097202782442</v>
      </c>
      <c r="BD1597" s="3">
        <v>0</v>
      </c>
      <c r="BE1597" s="3">
        <v>-19.054864912994528</v>
      </c>
      <c r="BF1597" s="3">
        <v>-4.7284086831341741</v>
      </c>
      <c r="BG1597" s="3">
        <v>0</v>
      </c>
      <c r="BH1597" s="153">
        <f t="shared" si="363"/>
        <v>4.7284086831341741</v>
      </c>
      <c r="BI1597" s="153">
        <f t="shared" si="364"/>
        <v>19.054864912994528</v>
      </c>
      <c r="BJ1597" s="8">
        <f t="shared" si="365"/>
        <v>0.54417925186691185</v>
      </c>
      <c r="BK1597" s="8">
        <f t="shared" si="366"/>
        <v>0.40096486251755509</v>
      </c>
      <c r="BL1597" s="8">
        <f t="shared" si="367"/>
        <v>0.94514411438446699</v>
      </c>
      <c r="BM1597" s="8">
        <f t="shared" si="368"/>
        <v>0.14179355475979788</v>
      </c>
      <c r="BN1597" s="7" t="str">
        <f t="shared" si="369"/>
        <v>OK</v>
      </c>
      <c r="BO1597" s="9">
        <f t="shared" si="370"/>
        <v>0.40096486251755514</v>
      </c>
      <c r="BP1597" s="7" t="str">
        <f t="shared" si="371"/>
        <v>OK</v>
      </c>
      <c r="BQ1597" s="11">
        <f t="shared" si="372"/>
        <v>8.2923076923076913</v>
      </c>
      <c r="BR1597" s="10" t="str">
        <f t="shared" si="373"/>
        <v>-</v>
      </c>
      <c r="BS1597" s="9" t="str" cm="1">
        <f t="array" ref="BS1597">IF(BQ1597&lt;$K$45,"-",IF(BC1597&lt;0,_xll.Dce_5575_1121_SigmaCr1(AN1597,AG1597,$B$23,$D$23),"-"))</f>
        <v>-</v>
      </c>
      <c r="BT1597" s="10">
        <f t="shared" si="374"/>
        <v>0</v>
      </c>
      <c r="BU1597" s="7" t="str">
        <f t="shared" si="375"/>
        <v>OK</v>
      </c>
    </row>
    <row r="1598" spans="27:73">
      <c r="AA1598" s="6" t="s">
        <v>282</v>
      </c>
      <c r="AB1598" s="5" t="s">
        <v>283</v>
      </c>
      <c r="AC1598" s="5" t="s">
        <v>285</v>
      </c>
      <c r="AD1598" s="4">
        <v>23.19</v>
      </c>
      <c r="AE1598" s="4">
        <v>28</v>
      </c>
      <c r="AF1598" s="5">
        <v>114.3</v>
      </c>
      <c r="AG1598" s="5">
        <v>6.5000000000000009</v>
      </c>
      <c r="AH1598" s="6" t="str">
        <f t="shared" si="361"/>
        <v>114.3 x 6.5</v>
      </c>
      <c r="AI1598" s="11" cm="1">
        <f t="array" ref="AI1598">_xll.DCEPropSectPipe(AF1598, AG1598, "Area")</f>
        <v>2201.3139723703698</v>
      </c>
      <c r="AJ1598" s="151" cm="1">
        <f t="array" ref="AJ1598">_xll.DCEPropSectPipe(AF1598, AG1598, "Ix")</f>
        <v>3209265.3722516391</v>
      </c>
      <c r="AK1598" s="151" cm="1">
        <f t="array" ref="AK1598">_xll.DCEPropSectPipe(AF1598, AG1598, "W")</f>
        <v>56155.124623825708</v>
      </c>
      <c r="AL1598" s="151" cm="1">
        <f t="array" ref="AL1598">_xll.DCEPropSectPipe(AF1598, AG1598, "Sx")</f>
        <v>37813.500833333332</v>
      </c>
      <c r="AM1598" s="11">
        <f>2*Cal!AG1598</f>
        <v>13.000000000000002</v>
      </c>
      <c r="AN1598" s="11">
        <f t="shared" si="362"/>
        <v>53.9</v>
      </c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B1598" s="5" t="s">
        <v>301</v>
      </c>
      <c r="BC1598" s="3">
        <v>251.56097202782442</v>
      </c>
      <c r="BD1598" s="3">
        <v>0</v>
      </c>
      <c r="BE1598" s="3">
        <v>-9.3483212195664702</v>
      </c>
      <c r="BF1598" s="3">
        <v>1.4847882833635451</v>
      </c>
      <c r="BG1598" s="3">
        <v>0</v>
      </c>
      <c r="BH1598" s="153">
        <f t="shared" si="363"/>
        <v>1.4847882833635451</v>
      </c>
      <c r="BI1598" s="153">
        <f t="shared" si="364"/>
        <v>9.3483212195664702</v>
      </c>
      <c r="BJ1598" s="8">
        <f t="shared" si="365"/>
        <v>0.54417925186691185</v>
      </c>
      <c r="BK1598" s="8">
        <f t="shared" si="366"/>
        <v>0.12590872951191701</v>
      </c>
      <c r="BL1598" s="8">
        <f t="shared" si="367"/>
        <v>0.67008798137882886</v>
      </c>
      <c r="BM1598" s="8">
        <f t="shared" si="368"/>
        <v>6.9563951400926916E-2</v>
      </c>
      <c r="BN1598" s="7" t="str">
        <f t="shared" si="369"/>
        <v>OK</v>
      </c>
      <c r="BO1598" s="9">
        <f t="shared" si="370"/>
        <v>0.12590872951191703</v>
      </c>
      <c r="BP1598" s="7" t="str">
        <f t="shared" si="371"/>
        <v>OK</v>
      </c>
      <c r="BQ1598" s="11">
        <f t="shared" si="372"/>
        <v>8.2923076923076913</v>
      </c>
      <c r="BR1598" s="10" t="str">
        <f t="shared" si="373"/>
        <v>-</v>
      </c>
      <c r="BS1598" s="9" t="str" cm="1">
        <f t="array" ref="BS1598">IF(BQ1598&lt;$K$45,"-",IF(BC1598&lt;0,_xll.Dce_5575_1121_SigmaCr1(AN1598,AG1598,$B$23,$D$23),"-"))</f>
        <v>-</v>
      </c>
      <c r="BT1598" s="10">
        <f t="shared" si="374"/>
        <v>0</v>
      </c>
      <c r="BU1598" s="7" t="str">
        <f t="shared" si="375"/>
        <v>OK</v>
      </c>
    </row>
    <row r="1599" spans="27:73">
      <c r="AA1599" s="6" t="s">
        <v>282</v>
      </c>
      <c r="AB1599" s="5" t="s">
        <v>283</v>
      </c>
      <c r="AC1599" s="5" t="s">
        <v>285</v>
      </c>
      <c r="AD1599" s="4">
        <v>23.62</v>
      </c>
      <c r="AE1599" s="4">
        <v>28</v>
      </c>
      <c r="AF1599" s="5">
        <v>114.3</v>
      </c>
      <c r="AG1599" s="5">
        <v>6.5000000000000009</v>
      </c>
      <c r="AH1599" s="6" t="str">
        <f t="shared" si="361"/>
        <v>114.3 x 6.5</v>
      </c>
      <c r="AI1599" s="11" cm="1">
        <f t="array" ref="AI1599">_xll.DCEPropSectPipe(AF1599, AG1599, "Area")</f>
        <v>2201.3139723703698</v>
      </c>
      <c r="AJ1599" s="151" cm="1">
        <f t="array" ref="AJ1599">_xll.DCEPropSectPipe(AF1599, AG1599, "Ix")</f>
        <v>3209265.3722516391</v>
      </c>
      <c r="AK1599" s="151" cm="1">
        <f t="array" ref="AK1599">_xll.DCEPropSectPipe(AF1599, AG1599, "W")</f>
        <v>56155.124623825708</v>
      </c>
      <c r="AL1599" s="151" cm="1">
        <f t="array" ref="AL1599">_xll.DCEPropSectPipe(AF1599, AG1599, "Sx")</f>
        <v>37813.500833333332</v>
      </c>
      <c r="AM1599" s="11">
        <f>2*Cal!AG1599</f>
        <v>13.000000000000002</v>
      </c>
      <c r="AN1599" s="11">
        <f t="shared" si="362"/>
        <v>53.9</v>
      </c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B1599" s="5" t="s">
        <v>301</v>
      </c>
      <c r="BC1599" s="3">
        <v>251.56097202782442</v>
      </c>
      <c r="BD1599" s="3">
        <v>0</v>
      </c>
      <c r="BE1599" s="3">
        <v>0.35822247386158707</v>
      </c>
      <c r="BF1599" s="3">
        <v>3.451372383986488</v>
      </c>
      <c r="BG1599" s="3">
        <v>0</v>
      </c>
      <c r="BH1599" s="153">
        <f t="shared" si="363"/>
        <v>3.451372383986488</v>
      </c>
      <c r="BI1599" s="153">
        <f t="shared" si="364"/>
        <v>0.35822247386158707</v>
      </c>
      <c r="BJ1599" s="8">
        <f t="shared" si="365"/>
        <v>0.54417925186691185</v>
      </c>
      <c r="BK1599" s="8">
        <f t="shared" si="366"/>
        <v>0.29267331700371113</v>
      </c>
      <c r="BL1599" s="8">
        <f t="shared" si="367"/>
        <v>0.83685256887062298</v>
      </c>
      <c r="BM1599" s="8">
        <f t="shared" si="368"/>
        <v>2.6656519579440481E-3</v>
      </c>
      <c r="BN1599" s="7" t="str">
        <f t="shared" si="369"/>
        <v>OK</v>
      </c>
      <c r="BO1599" s="9">
        <f t="shared" si="370"/>
        <v>0.29267331700371119</v>
      </c>
      <c r="BP1599" s="7" t="str">
        <f t="shared" si="371"/>
        <v>OK</v>
      </c>
      <c r="BQ1599" s="11">
        <f t="shared" si="372"/>
        <v>8.2923076923076913</v>
      </c>
      <c r="BR1599" s="10" t="str">
        <f t="shared" si="373"/>
        <v>-</v>
      </c>
      <c r="BS1599" s="9" t="str" cm="1">
        <f t="array" ref="BS1599">IF(BQ1599&lt;$K$45,"-",IF(BC1599&lt;0,_xll.Dce_5575_1121_SigmaCr1(AN1599,AG1599,$B$23,$D$23),"-"))</f>
        <v>-</v>
      </c>
      <c r="BT1599" s="10">
        <f t="shared" si="374"/>
        <v>0</v>
      </c>
      <c r="BU1599" s="7" t="str">
        <f t="shared" si="375"/>
        <v>OK</v>
      </c>
    </row>
    <row r="1600" spans="27:73">
      <c r="AA1600" s="6" t="s">
        <v>282</v>
      </c>
      <c r="AB1600" s="5" t="s">
        <v>283</v>
      </c>
      <c r="AC1600" s="5" t="s">
        <v>285</v>
      </c>
      <c r="AD1600" s="4">
        <v>24.06</v>
      </c>
      <c r="AE1600" s="4">
        <v>28</v>
      </c>
      <c r="AF1600" s="5">
        <v>114.3</v>
      </c>
      <c r="AG1600" s="5">
        <v>6.5000000000000009</v>
      </c>
      <c r="AH1600" s="6" t="str">
        <f t="shared" si="361"/>
        <v>114.3 x 6.5</v>
      </c>
      <c r="AI1600" s="11" cm="1">
        <f t="array" ref="AI1600">_xll.DCEPropSectPipe(AF1600, AG1600, "Area")</f>
        <v>2201.3139723703698</v>
      </c>
      <c r="AJ1600" s="151" cm="1">
        <f t="array" ref="AJ1600">_xll.DCEPropSectPipe(AF1600, AG1600, "Ix")</f>
        <v>3209265.3722516391</v>
      </c>
      <c r="AK1600" s="151" cm="1">
        <f t="array" ref="AK1600">_xll.DCEPropSectPipe(AF1600, AG1600, "W")</f>
        <v>56155.124623825708</v>
      </c>
      <c r="AL1600" s="151" cm="1">
        <f t="array" ref="AL1600">_xll.DCEPropSectPipe(AF1600, AG1600, "Sx")</f>
        <v>37813.500833333332</v>
      </c>
      <c r="AM1600" s="11">
        <f>2*Cal!AG1600</f>
        <v>13.000000000000002</v>
      </c>
      <c r="AN1600" s="11">
        <f t="shared" si="362"/>
        <v>53.9</v>
      </c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B1600" s="5" t="s">
        <v>301</v>
      </c>
      <c r="BC1600" s="3">
        <v>251.56097202782442</v>
      </c>
      <c r="BD1600" s="3">
        <v>0</v>
      </c>
      <c r="BE1600" s="3">
        <v>10.064766167289646</v>
      </c>
      <c r="BF1600" s="3">
        <v>1.1713436187346558</v>
      </c>
      <c r="BG1600" s="3">
        <v>0</v>
      </c>
      <c r="BH1600" s="153">
        <f t="shared" si="363"/>
        <v>1.1713436187346558</v>
      </c>
      <c r="BI1600" s="153">
        <f t="shared" si="364"/>
        <v>10.064766167289646</v>
      </c>
      <c r="BJ1600" s="8">
        <f t="shared" si="365"/>
        <v>0.54417925186691185</v>
      </c>
      <c r="BK1600" s="8">
        <f t="shared" si="366"/>
        <v>9.9328899957827371E-2</v>
      </c>
      <c r="BL1600" s="8">
        <f t="shared" si="367"/>
        <v>0.64350815182473919</v>
      </c>
      <c r="BM1600" s="8">
        <f t="shared" si="368"/>
        <v>7.4895255316815026E-2</v>
      </c>
      <c r="BN1600" s="7" t="str">
        <f t="shared" si="369"/>
        <v>OK</v>
      </c>
      <c r="BO1600" s="9">
        <f t="shared" si="370"/>
        <v>9.9328899957827385E-2</v>
      </c>
      <c r="BP1600" s="7" t="str">
        <f t="shared" si="371"/>
        <v>OK</v>
      </c>
      <c r="BQ1600" s="11">
        <f t="shared" si="372"/>
        <v>8.2923076923076913</v>
      </c>
      <c r="BR1600" s="10" t="str">
        <f t="shared" si="373"/>
        <v>-</v>
      </c>
      <c r="BS1600" s="9" t="str" cm="1">
        <f t="array" ref="BS1600">IF(BQ1600&lt;$K$45,"-",IF(BC1600&lt;0,_xll.Dce_5575_1121_SigmaCr1(AN1600,AG1600,$B$23,$D$23),"-"))</f>
        <v>-</v>
      </c>
      <c r="BT1600" s="10">
        <f t="shared" si="374"/>
        <v>0</v>
      </c>
      <c r="BU1600" s="7" t="str">
        <f t="shared" si="375"/>
        <v>OK</v>
      </c>
    </row>
    <row r="1601" spans="27:73">
      <c r="AA1601" s="6" t="s">
        <v>282</v>
      </c>
      <c r="AB1601" s="5" t="s">
        <v>283</v>
      </c>
      <c r="AC1601" s="5" t="s">
        <v>285</v>
      </c>
      <c r="AD1601" s="4">
        <v>24.5</v>
      </c>
      <c r="AE1601" s="4">
        <v>28</v>
      </c>
      <c r="AF1601" s="5">
        <v>114.3</v>
      </c>
      <c r="AG1601" s="5">
        <v>6.5000000000000009</v>
      </c>
      <c r="AH1601" s="6" t="str">
        <f t="shared" si="361"/>
        <v>114.3 x 6.5</v>
      </c>
      <c r="AI1601" s="11" cm="1">
        <f t="array" ref="AI1601">_xll.DCEPropSectPipe(AF1601, AG1601, "Area")</f>
        <v>2201.3139723703698</v>
      </c>
      <c r="AJ1601" s="151" cm="1">
        <f t="array" ref="AJ1601">_xll.DCEPropSectPipe(AF1601, AG1601, "Ix")</f>
        <v>3209265.3722516391</v>
      </c>
      <c r="AK1601" s="151" cm="1">
        <f t="array" ref="AK1601">_xll.DCEPropSectPipe(AF1601, AG1601, "W")</f>
        <v>56155.124623825708</v>
      </c>
      <c r="AL1601" s="151" cm="1">
        <f t="array" ref="AL1601">_xll.DCEPropSectPipe(AF1601, AG1601, "Sx")</f>
        <v>37813.500833333332</v>
      </c>
      <c r="AM1601" s="11">
        <f>2*Cal!AG1601</f>
        <v>13.000000000000002</v>
      </c>
      <c r="AN1601" s="11">
        <f t="shared" si="362"/>
        <v>53.9</v>
      </c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B1601" s="5" t="s">
        <v>301</v>
      </c>
      <c r="BC1601" s="3">
        <v>251.56097202782442</v>
      </c>
      <c r="BD1601" s="3">
        <v>0</v>
      </c>
      <c r="BE1601" s="3">
        <v>19.771309860717704</v>
      </c>
      <c r="BF1601" s="3">
        <v>-5.3552980123919518</v>
      </c>
      <c r="BG1601" s="3">
        <v>0</v>
      </c>
      <c r="BH1601" s="153">
        <f t="shared" si="363"/>
        <v>5.3552980123919518</v>
      </c>
      <c r="BI1601" s="153">
        <f t="shared" si="364"/>
        <v>19.771309860717704</v>
      </c>
      <c r="BJ1601" s="8">
        <f t="shared" si="365"/>
        <v>0.54417925186691185</v>
      </c>
      <c r="BK1601" s="8">
        <f t="shared" si="366"/>
        <v>0.45412452162573425</v>
      </c>
      <c r="BL1601" s="8">
        <f t="shared" si="367"/>
        <v>0.9983037734926461</v>
      </c>
      <c r="BM1601" s="8">
        <f t="shared" si="368"/>
        <v>0.147124858675686</v>
      </c>
      <c r="BN1601" s="7" t="str">
        <f t="shared" si="369"/>
        <v>OK</v>
      </c>
      <c r="BO1601" s="9">
        <f t="shared" si="370"/>
        <v>0.45412452162573436</v>
      </c>
      <c r="BP1601" s="7" t="str">
        <f t="shared" si="371"/>
        <v>OK</v>
      </c>
      <c r="BQ1601" s="11">
        <f t="shared" si="372"/>
        <v>8.2923076923076913</v>
      </c>
      <c r="BR1601" s="10" t="str">
        <f t="shared" si="373"/>
        <v>-</v>
      </c>
      <c r="BS1601" s="9" t="str" cm="1">
        <f t="array" ref="BS1601">IF(BQ1601&lt;$K$45,"-",IF(BC1601&lt;0,_xll.Dce_5575_1121_SigmaCr1(AN1601,AG1601,$B$23,$D$23),"-"))</f>
        <v>-</v>
      </c>
      <c r="BT1601" s="10">
        <f t="shared" si="374"/>
        <v>0</v>
      </c>
      <c r="BU1601" s="7" t="str">
        <f t="shared" si="375"/>
        <v>OK</v>
      </c>
    </row>
    <row r="1602" spans="27:73">
      <c r="AA1602" s="6" t="s">
        <v>282</v>
      </c>
      <c r="AB1602" s="5" t="s">
        <v>283</v>
      </c>
      <c r="AC1602" s="5" t="s">
        <v>285</v>
      </c>
      <c r="AD1602" s="4">
        <v>24.5</v>
      </c>
      <c r="AE1602" s="4">
        <v>28</v>
      </c>
      <c r="AF1602" s="5">
        <v>114.3</v>
      </c>
      <c r="AG1602" s="5">
        <v>6.5000000000000009</v>
      </c>
      <c r="AH1602" s="6" t="str">
        <f t="shared" si="361"/>
        <v>114.3 x 6.5</v>
      </c>
      <c r="AI1602" s="11" cm="1">
        <f t="array" ref="AI1602">_xll.DCEPropSectPipe(AF1602, AG1602, "Area")</f>
        <v>2201.3139723703698</v>
      </c>
      <c r="AJ1602" s="151" cm="1">
        <f t="array" ref="AJ1602">_xll.DCEPropSectPipe(AF1602, AG1602, "Ix")</f>
        <v>3209265.3722516391</v>
      </c>
      <c r="AK1602" s="151" cm="1">
        <f t="array" ref="AK1602">_xll.DCEPropSectPipe(AF1602, AG1602, "W")</f>
        <v>56155.124623825708</v>
      </c>
      <c r="AL1602" s="151" cm="1">
        <f t="array" ref="AL1602">_xll.DCEPropSectPipe(AF1602, AG1602, "Sx")</f>
        <v>37813.500833333332</v>
      </c>
      <c r="AM1602" s="11">
        <f>2*Cal!AG1602</f>
        <v>13.000000000000002</v>
      </c>
      <c r="AN1602" s="11">
        <f t="shared" si="362"/>
        <v>53.9</v>
      </c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B1602" s="5" t="s">
        <v>301</v>
      </c>
      <c r="BC1602" s="3">
        <v>251.56097202782237</v>
      </c>
      <c r="BD1602" s="3">
        <v>0</v>
      </c>
      <c r="BE1602" s="3">
        <v>-17.964479747667973</v>
      </c>
      <c r="BF1602" s="3">
        <v>-5.3552980123919927</v>
      </c>
      <c r="BG1602" s="3">
        <v>0</v>
      </c>
      <c r="BH1602" s="153">
        <f t="shared" si="363"/>
        <v>5.3552980123919927</v>
      </c>
      <c r="BI1602" s="153">
        <f t="shared" si="364"/>
        <v>17.964479747667973</v>
      </c>
      <c r="BJ1602" s="8">
        <f t="shared" si="365"/>
        <v>0.54417925186690741</v>
      </c>
      <c r="BK1602" s="8">
        <f t="shared" si="366"/>
        <v>0.45412452162573774</v>
      </c>
      <c r="BL1602" s="8">
        <f t="shared" si="367"/>
        <v>0.99830377349264521</v>
      </c>
      <c r="BM1602" s="8">
        <f t="shared" si="368"/>
        <v>0.1336796379540395</v>
      </c>
      <c r="BN1602" s="7" t="str">
        <f t="shared" si="369"/>
        <v>OK</v>
      </c>
      <c r="BO1602" s="9">
        <f t="shared" si="370"/>
        <v>0.4541245216257378</v>
      </c>
      <c r="BP1602" s="7" t="str">
        <f t="shared" si="371"/>
        <v>OK</v>
      </c>
      <c r="BQ1602" s="11">
        <f t="shared" si="372"/>
        <v>8.2923076923076913</v>
      </c>
      <c r="BR1602" s="10" t="str">
        <f t="shared" si="373"/>
        <v>-</v>
      </c>
      <c r="BS1602" s="9" t="str" cm="1">
        <f t="array" ref="BS1602">IF(BQ1602&lt;$K$45,"-",IF(BC1602&lt;0,_xll.Dce_5575_1121_SigmaCr1(AN1602,AG1602,$B$23,$D$23),"-"))</f>
        <v>-</v>
      </c>
      <c r="BT1602" s="10">
        <f t="shared" si="374"/>
        <v>0</v>
      </c>
      <c r="BU1602" s="7" t="str">
        <f t="shared" si="375"/>
        <v>OK</v>
      </c>
    </row>
    <row r="1603" spans="27:73">
      <c r="AA1603" s="6" t="s">
        <v>282</v>
      </c>
      <c r="AB1603" s="5" t="s">
        <v>283</v>
      </c>
      <c r="AC1603" s="5" t="s">
        <v>285</v>
      </c>
      <c r="AD1603" s="4">
        <v>24.94</v>
      </c>
      <c r="AE1603" s="4">
        <v>28</v>
      </c>
      <c r="AF1603" s="5">
        <v>114.3</v>
      </c>
      <c r="AG1603" s="5">
        <v>6.5000000000000009</v>
      </c>
      <c r="AH1603" s="6" t="str">
        <f t="shared" si="361"/>
        <v>114.3 x 6.5</v>
      </c>
      <c r="AI1603" s="11" cm="1">
        <f t="array" ref="AI1603">_xll.DCEPropSectPipe(AF1603, AG1603, "Area")</f>
        <v>2201.3139723703698</v>
      </c>
      <c r="AJ1603" s="151" cm="1">
        <f t="array" ref="AJ1603">_xll.DCEPropSectPipe(AF1603, AG1603, "Ix")</f>
        <v>3209265.3722516391</v>
      </c>
      <c r="AK1603" s="151" cm="1">
        <f t="array" ref="AK1603">_xll.DCEPropSectPipe(AF1603, AG1603, "W")</f>
        <v>56155.124623825708</v>
      </c>
      <c r="AL1603" s="151" cm="1">
        <f t="array" ref="AL1603">_xll.DCEPropSectPipe(AF1603, AG1603, "Sx")</f>
        <v>37813.500833333332</v>
      </c>
      <c r="AM1603" s="11">
        <f>2*Cal!AG1603</f>
        <v>13.000000000000002</v>
      </c>
      <c r="AN1603" s="11">
        <f t="shared" si="362"/>
        <v>53.9</v>
      </c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B1603" s="5" t="s">
        <v>301</v>
      </c>
      <c r="BC1603" s="3">
        <v>251.56097202782237</v>
      </c>
      <c r="BD1603" s="3">
        <v>0</v>
      </c>
      <c r="BE1603" s="3">
        <v>-8.2579360542399147</v>
      </c>
      <c r="BF1603" s="3">
        <v>0.38085544427535795</v>
      </c>
      <c r="BG1603" s="3">
        <v>0</v>
      </c>
      <c r="BH1603" s="153">
        <f t="shared" si="363"/>
        <v>0.38085544427535795</v>
      </c>
      <c r="BI1603" s="153">
        <f t="shared" si="364"/>
        <v>8.2579360542399147</v>
      </c>
      <c r="BJ1603" s="8">
        <f t="shared" si="365"/>
        <v>0.54417925186690741</v>
      </c>
      <c r="BK1603" s="8">
        <f t="shared" si="366"/>
        <v>3.2296203878829977E-2</v>
      </c>
      <c r="BL1603" s="8">
        <f t="shared" si="367"/>
        <v>0.57647545574573744</v>
      </c>
      <c r="BM1603" s="8">
        <f t="shared" si="368"/>
        <v>6.1450034595168533E-2</v>
      </c>
      <c r="BN1603" s="7" t="str">
        <f t="shared" si="369"/>
        <v>OK</v>
      </c>
      <c r="BO1603" s="9">
        <f t="shared" si="370"/>
        <v>3.2296203878829984E-2</v>
      </c>
      <c r="BP1603" s="7" t="str">
        <f t="shared" si="371"/>
        <v>OK</v>
      </c>
      <c r="BQ1603" s="11">
        <f t="shared" si="372"/>
        <v>8.2923076923076913</v>
      </c>
      <c r="BR1603" s="10" t="str">
        <f t="shared" si="373"/>
        <v>-</v>
      </c>
      <c r="BS1603" s="9" t="str" cm="1">
        <f t="array" ref="BS1603">IF(BQ1603&lt;$K$45,"-",IF(BC1603&lt;0,_xll.Dce_5575_1121_SigmaCr1(AN1603,AG1603,$B$23,$D$23),"-"))</f>
        <v>-</v>
      </c>
      <c r="BT1603" s="10">
        <f t="shared" si="374"/>
        <v>0</v>
      </c>
      <c r="BU1603" s="7" t="str">
        <f t="shared" si="375"/>
        <v>OK</v>
      </c>
    </row>
    <row r="1604" spans="27:73">
      <c r="AA1604" s="6" t="s">
        <v>282</v>
      </c>
      <c r="AB1604" s="5" t="s">
        <v>283</v>
      </c>
      <c r="AC1604" s="5" t="s">
        <v>285</v>
      </c>
      <c r="AD1604" s="4">
        <v>25.38</v>
      </c>
      <c r="AE1604" s="4">
        <v>28</v>
      </c>
      <c r="AF1604" s="5">
        <v>114.3</v>
      </c>
      <c r="AG1604" s="5">
        <v>6.5000000000000009</v>
      </c>
      <c r="AH1604" s="6" t="str">
        <f t="shared" si="361"/>
        <v>114.3 x 6.5</v>
      </c>
      <c r="AI1604" s="11" cm="1">
        <f t="array" ref="AI1604">_xll.DCEPropSectPipe(AF1604, AG1604, "Area")</f>
        <v>2201.3139723703698</v>
      </c>
      <c r="AJ1604" s="151" cm="1">
        <f t="array" ref="AJ1604">_xll.DCEPropSectPipe(AF1604, AG1604, "Ix")</f>
        <v>3209265.3722516391</v>
      </c>
      <c r="AK1604" s="151" cm="1">
        <f t="array" ref="AK1604">_xll.DCEPropSectPipe(AF1604, AG1604, "W")</f>
        <v>56155.124623825708</v>
      </c>
      <c r="AL1604" s="151" cm="1">
        <f t="array" ref="AL1604">_xll.DCEPropSectPipe(AF1604, AG1604, "Sx")</f>
        <v>37813.500833333332</v>
      </c>
      <c r="AM1604" s="11">
        <f>2*Cal!AG1604</f>
        <v>13.000000000000002</v>
      </c>
      <c r="AN1604" s="11">
        <f t="shared" si="362"/>
        <v>53.9</v>
      </c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B1604" s="5" t="s">
        <v>301</v>
      </c>
      <c r="BC1604" s="3">
        <v>251.56097202782237</v>
      </c>
      <c r="BD1604" s="3">
        <v>0</v>
      </c>
      <c r="BE1604" s="3">
        <v>1.4486076391881433</v>
      </c>
      <c r="BF1604" s="3">
        <v>1.8703960350679327</v>
      </c>
      <c r="BG1604" s="3">
        <v>0</v>
      </c>
      <c r="BH1604" s="153">
        <f t="shared" si="363"/>
        <v>1.8703960350679327</v>
      </c>
      <c r="BI1604" s="153">
        <f t="shared" si="364"/>
        <v>1.4486076391881433</v>
      </c>
      <c r="BJ1604" s="8">
        <f t="shared" si="365"/>
        <v>0.54417925186690741</v>
      </c>
      <c r="BK1604" s="8">
        <f t="shared" si="366"/>
        <v>0.15860792484571976</v>
      </c>
      <c r="BL1604" s="8">
        <f t="shared" si="367"/>
        <v>0.70278717671262714</v>
      </c>
      <c r="BM1604" s="8">
        <f t="shared" si="368"/>
        <v>1.0779568763702445E-2</v>
      </c>
      <c r="BN1604" s="7" t="str">
        <f t="shared" si="369"/>
        <v>OK</v>
      </c>
      <c r="BO1604" s="9">
        <f t="shared" si="370"/>
        <v>0.15860792484571976</v>
      </c>
      <c r="BP1604" s="7" t="str">
        <f t="shared" si="371"/>
        <v>OK</v>
      </c>
      <c r="BQ1604" s="11">
        <f t="shared" si="372"/>
        <v>8.2923076923076913</v>
      </c>
      <c r="BR1604" s="10" t="str">
        <f t="shared" si="373"/>
        <v>-</v>
      </c>
      <c r="BS1604" s="9" t="str" cm="1">
        <f t="array" ref="BS1604">IF(BQ1604&lt;$K$45,"-",IF(BC1604&lt;0,_xll.Dce_5575_1121_SigmaCr1(AN1604,AG1604,$B$23,$D$23),"-"))</f>
        <v>-</v>
      </c>
      <c r="BT1604" s="10">
        <f t="shared" si="374"/>
        <v>0</v>
      </c>
      <c r="BU1604" s="7" t="str">
        <f t="shared" si="375"/>
        <v>OK</v>
      </c>
    </row>
    <row r="1605" spans="27:73">
      <c r="AA1605" s="6" t="s">
        <v>282</v>
      </c>
      <c r="AB1605" s="5" t="s">
        <v>283</v>
      </c>
      <c r="AC1605" s="5" t="s">
        <v>285</v>
      </c>
      <c r="AD1605" s="4">
        <v>25.81</v>
      </c>
      <c r="AE1605" s="4">
        <v>28</v>
      </c>
      <c r="AF1605" s="5">
        <v>114.3</v>
      </c>
      <c r="AG1605" s="5">
        <v>6.5000000000000009</v>
      </c>
      <c r="AH1605" s="6" t="str">
        <f t="shared" si="361"/>
        <v>114.3 x 6.5</v>
      </c>
      <c r="AI1605" s="11" cm="1">
        <f t="array" ref="AI1605">_xll.DCEPropSectPipe(AF1605, AG1605, "Area")</f>
        <v>2201.3139723703698</v>
      </c>
      <c r="AJ1605" s="151" cm="1">
        <f t="array" ref="AJ1605">_xll.DCEPropSectPipe(AF1605, AG1605, "Ix")</f>
        <v>3209265.3722516391</v>
      </c>
      <c r="AK1605" s="151" cm="1">
        <f t="array" ref="AK1605">_xll.DCEPropSectPipe(AF1605, AG1605, "W")</f>
        <v>56155.124623825708</v>
      </c>
      <c r="AL1605" s="151" cm="1">
        <f t="array" ref="AL1605">_xll.DCEPropSectPipe(AF1605, AG1605, "Sx")</f>
        <v>37813.500833333332</v>
      </c>
      <c r="AM1605" s="11">
        <f>2*Cal!AG1605</f>
        <v>13.000000000000002</v>
      </c>
      <c r="AN1605" s="11">
        <f t="shared" si="362"/>
        <v>53.9</v>
      </c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B1605" s="5" t="s">
        <v>301</v>
      </c>
      <c r="BC1605" s="3">
        <v>251.56097202782237</v>
      </c>
      <c r="BD1605" s="3">
        <v>0</v>
      </c>
      <c r="BE1605" s="3">
        <v>11.155151332616201</v>
      </c>
      <c r="BF1605" s="3">
        <v>-0.88667624001426748</v>
      </c>
      <c r="BG1605" s="3">
        <v>0</v>
      </c>
      <c r="BH1605" s="153">
        <f t="shared" si="363"/>
        <v>0.88667624001426748</v>
      </c>
      <c r="BI1605" s="153">
        <f t="shared" si="364"/>
        <v>11.155151332616201</v>
      </c>
      <c r="BJ1605" s="8">
        <f t="shared" si="365"/>
        <v>0.54417925186690741</v>
      </c>
      <c r="BK1605" s="8">
        <f t="shared" si="366"/>
        <v>7.518935872506835E-2</v>
      </c>
      <c r="BL1605" s="8">
        <f t="shared" si="367"/>
        <v>0.61936861059197579</v>
      </c>
      <c r="BM1605" s="8">
        <f t="shared" si="368"/>
        <v>8.3009172122573416E-2</v>
      </c>
      <c r="BN1605" s="7" t="str">
        <f t="shared" si="369"/>
        <v>OK</v>
      </c>
      <c r="BO1605" s="9">
        <f t="shared" si="370"/>
        <v>7.518935872506835E-2</v>
      </c>
      <c r="BP1605" s="7" t="str">
        <f t="shared" si="371"/>
        <v>OK</v>
      </c>
      <c r="BQ1605" s="11">
        <f t="shared" si="372"/>
        <v>8.2923076923076913</v>
      </c>
      <c r="BR1605" s="10" t="str">
        <f t="shared" si="373"/>
        <v>-</v>
      </c>
      <c r="BS1605" s="9" t="str" cm="1">
        <f t="array" ref="BS1605">IF(BQ1605&lt;$K$45,"-",IF(BC1605&lt;0,_xll.Dce_5575_1121_SigmaCr1(AN1605,AG1605,$B$23,$D$23),"-"))</f>
        <v>-</v>
      </c>
      <c r="BT1605" s="10">
        <f t="shared" si="374"/>
        <v>0</v>
      </c>
      <c r="BU1605" s="7" t="str">
        <f t="shared" si="375"/>
        <v>OK</v>
      </c>
    </row>
    <row r="1606" spans="27:73">
      <c r="AA1606" s="6" t="s">
        <v>282</v>
      </c>
      <c r="AB1606" s="5" t="s">
        <v>283</v>
      </c>
      <c r="AC1606" s="5" t="s">
        <v>285</v>
      </c>
      <c r="AD1606" s="4">
        <v>26.25</v>
      </c>
      <c r="AE1606" s="4">
        <v>28</v>
      </c>
      <c r="AF1606" s="5">
        <v>114.3</v>
      </c>
      <c r="AG1606" s="5">
        <v>6.5000000000000009</v>
      </c>
      <c r="AH1606" s="6" t="str">
        <f t="shared" si="361"/>
        <v>114.3 x 6.5</v>
      </c>
      <c r="AI1606" s="11" cm="1">
        <f t="array" ref="AI1606">_xll.DCEPropSectPipe(AF1606, AG1606, "Area")</f>
        <v>2201.3139723703698</v>
      </c>
      <c r="AJ1606" s="151" cm="1">
        <f t="array" ref="AJ1606">_xll.DCEPropSectPipe(AF1606, AG1606, "Ix")</f>
        <v>3209265.3722516391</v>
      </c>
      <c r="AK1606" s="151" cm="1">
        <f t="array" ref="AK1606">_xll.DCEPropSectPipe(AF1606, AG1606, "W")</f>
        <v>56155.124623825708</v>
      </c>
      <c r="AL1606" s="151" cm="1">
        <f t="array" ref="AL1606">_xll.DCEPropSectPipe(AF1606, AG1606, "Sx")</f>
        <v>37813.500833333332</v>
      </c>
      <c r="AM1606" s="11">
        <f>2*Cal!AG1606</f>
        <v>13.000000000000002</v>
      </c>
      <c r="AN1606" s="11">
        <f t="shared" si="362"/>
        <v>53.9</v>
      </c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B1606" s="5" t="s">
        <v>301</v>
      </c>
      <c r="BC1606" s="3">
        <v>251.56097202782237</v>
      </c>
      <c r="BD1606" s="3">
        <v>0</v>
      </c>
      <c r="BE1606" s="3">
        <v>20.861695026044259</v>
      </c>
      <c r="BF1606" s="3">
        <v>-7.8903613809712434</v>
      </c>
      <c r="BG1606" s="3">
        <v>0</v>
      </c>
      <c r="BH1606" s="153">
        <f t="shared" si="363"/>
        <v>7.8903613809712434</v>
      </c>
      <c r="BI1606" s="153">
        <f t="shared" si="364"/>
        <v>20.861695026044259</v>
      </c>
      <c r="BJ1606" s="8">
        <f t="shared" si="365"/>
        <v>0.54417925186690741</v>
      </c>
      <c r="BK1606" s="8">
        <f t="shared" si="366"/>
        <v>0.6690956468335344</v>
      </c>
      <c r="BL1606" s="8">
        <f t="shared" si="367"/>
        <v>1.2132748987004418</v>
      </c>
      <c r="BM1606" s="8">
        <f t="shared" si="368"/>
        <v>0.15523877548144438</v>
      </c>
      <c r="BN1606" s="7" t="str">
        <f t="shared" si="369"/>
        <v>O/S</v>
      </c>
      <c r="BO1606" s="9">
        <f t="shared" si="370"/>
        <v>0.66909564683353451</v>
      </c>
      <c r="BP1606" s="7" t="str">
        <f t="shared" si="371"/>
        <v>OK</v>
      </c>
      <c r="BQ1606" s="11">
        <f t="shared" si="372"/>
        <v>8.2923076923076913</v>
      </c>
      <c r="BR1606" s="10" t="str">
        <f t="shared" si="373"/>
        <v>-</v>
      </c>
      <c r="BS1606" s="9" t="str" cm="1">
        <f t="array" ref="BS1606">IF(BQ1606&lt;$K$45,"-",IF(BC1606&lt;0,_xll.Dce_5575_1121_SigmaCr1(AN1606,AG1606,$B$23,$D$23),"-"))</f>
        <v>-</v>
      </c>
      <c r="BT1606" s="10">
        <f t="shared" si="374"/>
        <v>0</v>
      </c>
      <c r="BU1606" s="7" t="str">
        <f t="shared" si="375"/>
        <v>OK</v>
      </c>
    </row>
    <row r="1607" spans="27:73">
      <c r="AA1607" s="6" t="s">
        <v>282</v>
      </c>
      <c r="AB1607" s="5" t="s">
        <v>283</v>
      </c>
      <c r="AC1607" s="5" t="s">
        <v>285</v>
      </c>
      <c r="AD1607" s="4">
        <v>26.25</v>
      </c>
      <c r="AE1607" s="4">
        <v>28</v>
      </c>
      <c r="AF1607" s="5">
        <v>114.3</v>
      </c>
      <c r="AG1607" s="5">
        <v>6.5000000000000009</v>
      </c>
      <c r="AH1607" s="6" t="str">
        <f t="shared" si="361"/>
        <v>114.3 x 6.5</v>
      </c>
      <c r="AI1607" s="11" cm="1">
        <f t="array" ref="AI1607">_xll.DCEPropSectPipe(AF1607, AG1607, "Area")</f>
        <v>2201.3139723703698</v>
      </c>
      <c r="AJ1607" s="151" cm="1">
        <f t="array" ref="AJ1607">_xll.DCEPropSectPipe(AF1607, AG1607, "Ix")</f>
        <v>3209265.3722516391</v>
      </c>
      <c r="AK1607" s="151" cm="1">
        <f t="array" ref="AK1607">_xll.DCEPropSectPipe(AF1607, AG1607, "W")</f>
        <v>56155.124623825708</v>
      </c>
      <c r="AL1607" s="151" cm="1">
        <f t="array" ref="AL1607">_xll.DCEPropSectPipe(AF1607, AG1607, "Sx")</f>
        <v>37813.500833333332</v>
      </c>
      <c r="AM1607" s="11">
        <f>2*Cal!AG1607</f>
        <v>13.000000000000002</v>
      </c>
      <c r="AN1607" s="11">
        <f t="shared" si="362"/>
        <v>53.9</v>
      </c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B1607" s="5" t="s">
        <v>301</v>
      </c>
      <c r="BC1607" s="3">
        <v>1627.5294599991275</v>
      </c>
      <c r="BD1607" s="3">
        <v>0</v>
      </c>
      <c r="BE1607" s="3">
        <v>-21.869722153507325</v>
      </c>
      <c r="BF1607" s="3">
        <v>-7.8903613809714228</v>
      </c>
      <c r="BG1607" s="3">
        <v>0</v>
      </c>
      <c r="BH1607" s="153">
        <f t="shared" si="363"/>
        <v>7.8903613809714228</v>
      </c>
      <c r="BI1607" s="153">
        <f t="shared" si="364"/>
        <v>21.869722153507325</v>
      </c>
      <c r="BJ1607" s="8">
        <f t="shared" si="365"/>
        <v>3.5206882720890551</v>
      </c>
      <c r="BK1607" s="8">
        <f t="shared" si="366"/>
        <v>0.6690956468335495</v>
      </c>
      <c r="BL1607" s="8">
        <f t="shared" si="367"/>
        <v>4.1897839189226049</v>
      </c>
      <c r="BM1607" s="8">
        <f t="shared" si="368"/>
        <v>0.1627398388765369</v>
      </c>
      <c r="BN1607" s="7" t="str">
        <f t="shared" si="369"/>
        <v>O/S</v>
      </c>
      <c r="BO1607" s="9">
        <f t="shared" si="370"/>
        <v>0.66909564683354961</v>
      </c>
      <c r="BP1607" s="7" t="str">
        <f t="shared" si="371"/>
        <v>OK</v>
      </c>
      <c r="BQ1607" s="11">
        <f t="shared" si="372"/>
        <v>8.2923076923076913</v>
      </c>
      <c r="BR1607" s="10" t="str">
        <f t="shared" si="373"/>
        <v>-</v>
      </c>
      <c r="BS1607" s="9" t="str" cm="1">
        <f t="array" ref="BS1607">IF(BQ1607&lt;$K$45,"-",IF(BC1607&lt;0,_xll.Dce_5575_1121_SigmaCr1(AN1607,AG1607,$B$23,$D$23),"-"))</f>
        <v>-</v>
      </c>
      <c r="BT1607" s="10">
        <f t="shared" si="374"/>
        <v>0</v>
      </c>
      <c r="BU1607" s="7" t="str">
        <f t="shared" si="375"/>
        <v>OK</v>
      </c>
    </row>
    <row r="1608" spans="27:73">
      <c r="AA1608" s="6" t="s">
        <v>282</v>
      </c>
      <c r="AB1608" s="5" t="s">
        <v>283</v>
      </c>
      <c r="AC1608" s="5" t="s">
        <v>285</v>
      </c>
      <c r="AD1608" s="4">
        <v>26.75</v>
      </c>
      <c r="AE1608" s="4">
        <v>28</v>
      </c>
      <c r="AF1608" s="5">
        <v>114.3</v>
      </c>
      <c r="AG1608" s="5">
        <v>6.5000000000000009</v>
      </c>
      <c r="AH1608" s="6" t="str">
        <f t="shared" si="361"/>
        <v>114.3 x 6.5</v>
      </c>
      <c r="AI1608" s="11" cm="1">
        <f t="array" ref="AI1608">_xll.DCEPropSectPipe(AF1608, AG1608, "Area")</f>
        <v>2201.3139723703698</v>
      </c>
      <c r="AJ1608" s="151" cm="1">
        <f t="array" ref="AJ1608">_xll.DCEPropSectPipe(AF1608, AG1608, "Ix")</f>
        <v>3209265.3722516391</v>
      </c>
      <c r="AK1608" s="151" cm="1">
        <f t="array" ref="AK1608">_xll.DCEPropSectPipe(AF1608, AG1608, "W")</f>
        <v>56155.124623825708</v>
      </c>
      <c r="AL1608" s="151" cm="1">
        <f t="array" ref="AL1608">_xll.DCEPropSectPipe(AF1608, AG1608, "Sx")</f>
        <v>37813.500833333332</v>
      </c>
      <c r="AM1608" s="11">
        <f>2*Cal!AG1608</f>
        <v>13.000000000000002</v>
      </c>
      <c r="AN1608" s="11">
        <f t="shared" si="362"/>
        <v>53.9</v>
      </c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B1608" s="5" t="s">
        <v>301</v>
      </c>
      <c r="BC1608" s="3">
        <v>1627.5294599991275</v>
      </c>
      <c r="BD1608" s="3">
        <v>0</v>
      </c>
      <c r="BE1608" s="3">
        <v>-10.80611120846474</v>
      </c>
      <c r="BF1608" s="3">
        <v>0.25681307061362108</v>
      </c>
      <c r="BG1608" s="3">
        <v>0</v>
      </c>
      <c r="BH1608" s="153">
        <f t="shared" si="363"/>
        <v>0.25681307061362108</v>
      </c>
      <c r="BI1608" s="153">
        <f t="shared" si="364"/>
        <v>10.80611120846474</v>
      </c>
      <c r="BJ1608" s="8">
        <f t="shared" si="365"/>
        <v>3.5206882720890551</v>
      </c>
      <c r="BK1608" s="8">
        <f t="shared" si="366"/>
        <v>2.1777520610390046E-2</v>
      </c>
      <c r="BL1608" s="8">
        <f t="shared" si="367"/>
        <v>3.5424657926994452</v>
      </c>
      <c r="BM1608" s="8">
        <f t="shared" si="368"/>
        <v>8.0411849067111282E-2</v>
      </c>
      <c r="BN1608" s="7" t="str">
        <f t="shared" si="369"/>
        <v>O/S</v>
      </c>
      <c r="BO1608" s="9">
        <f t="shared" si="370"/>
        <v>2.1777520610390049E-2</v>
      </c>
      <c r="BP1608" s="7" t="str">
        <f t="shared" si="371"/>
        <v>OK</v>
      </c>
      <c r="BQ1608" s="11">
        <f t="shared" si="372"/>
        <v>8.2923076923076913</v>
      </c>
      <c r="BR1608" s="10" t="str">
        <f t="shared" si="373"/>
        <v>-</v>
      </c>
      <c r="BS1608" s="9" t="str" cm="1">
        <f t="array" ref="BS1608">IF(BQ1608&lt;$K$45,"-",IF(BC1608&lt;0,_xll.Dce_5575_1121_SigmaCr1(AN1608,AG1608,$B$23,$D$23),"-"))</f>
        <v>-</v>
      </c>
      <c r="BT1608" s="10">
        <f t="shared" si="374"/>
        <v>0</v>
      </c>
      <c r="BU1608" s="7" t="str">
        <f t="shared" si="375"/>
        <v>OK</v>
      </c>
    </row>
    <row r="1609" spans="27:73">
      <c r="AA1609" s="6" t="s">
        <v>282</v>
      </c>
      <c r="AB1609" s="5" t="s">
        <v>283</v>
      </c>
      <c r="AC1609" s="5" t="s">
        <v>285</v>
      </c>
      <c r="AD1609" s="4">
        <v>27.25</v>
      </c>
      <c r="AE1609" s="4">
        <v>28</v>
      </c>
      <c r="AF1609" s="5">
        <v>114.3</v>
      </c>
      <c r="AG1609" s="5">
        <v>6.5000000000000009</v>
      </c>
      <c r="AH1609" s="6" t="str">
        <f t="shared" si="361"/>
        <v>114.3 x 6.5</v>
      </c>
      <c r="AI1609" s="11" cm="1">
        <f t="array" ref="AI1609">_xll.DCEPropSectPipe(AF1609, AG1609, "Area")</f>
        <v>2201.3139723703698</v>
      </c>
      <c r="AJ1609" s="151" cm="1">
        <f t="array" ref="AJ1609">_xll.DCEPropSectPipe(AF1609, AG1609, "Ix")</f>
        <v>3209265.3722516391</v>
      </c>
      <c r="AK1609" s="151" cm="1">
        <f t="array" ref="AK1609">_xll.DCEPropSectPipe(AF1609, AG1609, "W")</f>
        <v>56155.124623825708</v>
      </c>
      <c r="AL1609" s="151" cm="1">
        <f t="array" ref="AL1609">_xll.DCEPropSectPipe(AF1609, AG1609, "Sx")</f>
        <v>37813.500833333332</v>
      </c>
      <c r="AM1609" s="11">
        <f>2*Cal!AG1609</f>
        <v>13.000000000000002</v>
      </c>
      <c r="AN1609" s="11">
        <f t="shared" si="362"/>
        <v>53.9</v>
      </c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B1609" s="5" t="s">
        <v>301</v>
      </c>
      <c r="BC1609" s="3">
        <v>1627.5294599991275</v>
      </c>
      <c r="BD1609" s="3">
        <v>0</v>
      </c>
      <c r="BE1609" s="3">
        <v>0.25749973657777475</v>
      </c>
      <c r="BF1609" s="3">
        <v>2.886933530937426</v>
      </c>
      <c r="BG1609" s="3">
        <v>0</v>
      </c>
      <c r="BH1609" s="153">
        <f t="shared" si="363"/>
        <v>2.886933530937426</v>
      </c>
      <c r="BI1609" s="153">
        <f t="shared" si="364"/>
        <v>0.25749973657777475</v>
      </c>
      <c r="BJ1609" s="8">
        <f t="shared" si="365"/>
        <v>3.5206882720890551</v>
      </c>
      <c r="BK1609" s="8">
        <f t="shared" si="366"/>
        <v>0.24480940288823966</v>
      </c>
      <c r="BL1609" s="8">
        <f t="shared" si="367"/>
        <v>3.7654976749772948</v>
      </c>
      <c r="BM1609" s="8">
        <f t="shared" si="368"/>
        <v>1.9161407423137849E-3</v>
      </c>
      <c r="BN1609" s="7" t="str">
        <f t="shared" si="369"/>
        <v>O/S</v>
      </c>
      <c r="BO1609" s="9">
        <f t="shared" si="370"/>
        <v>0.24480940288823969</v>
      </c>
      <c r="BP1609" s="7" t="str">
        <f t="shared" si="371"/>
        <v>OK</v>
      </c>
      <c r="BQ1609" s="11">
        <f t="shared" si="372"/>
        <v>8.2923076923076913</v>
      </c>
      <c r="BR1609" s="10" t="str">
        <f t="shared" si="373"/>
        <v>-</v>
      </c>
      <c r="BS1609" s="9" t="str" cm="1">
        <f t="array" ref="BS1609">IF(BQ1609&lt;$K$45,"-",IF(BC1609&lt;0,_xll.Dce_5575_1121_SigmaCr1(AN1609,AG1609,$B$23,$D$23),"-"))</f>
        <v>-</v>
      </c>
      <c r="BT1609" s="10">
        <f t="shared" si="374"/>
        <v>0</v>
      </c>
      <c r="BU1609" s="7" t="str">
        <f t="shared" si="375"/>
        <v>OK</v>
      </c>
    </row>
    <row r="1610" spans="27:73">
      <c r="AA1610" s="6" t="s">
        <v>282</v>
      </c>
      <c r="AB1610" s="5" t="s">
        <v>283</v>
      </c>
      <c r="AC1610" s="5" t="s">
        <v>285</v>
      </c>
      <c r="AD1610" s="4">
        <v>27.75</v>
      </c>
      <c r="AE1610" s="4">
        <v>28</v>
      </c>
      <c r="AF1610" s="5">
        <v>114.3</v>
      </c>
      <c r="AG1610" s="5">
        <v>6.5000000000000009</v>
      </c>
      <c r="AH1610" s="6" t="str">
        <f t="shared" si="361"/>
        <v>114.3 x 6.5</v>
      </c>
      <c r="AI1610" s="11" cm="1">
        <f t="array" ref="AI1610">_xll.DCEPropSectPipe(AF1610, AG1610, "Area")</f>
        <v>2201.3139723703698</v>
      </c>
      <c r="AJ1610" s="151" cm="1">
        <f t="array" ref="AJ1610">_xll.DCEPropSectPipe(AF1610, AG1610, "Ix")</f>
        <v>3209265.3722516391</v>
      </c>
      <c r="AK1610" s="151" cm="1">
        <f t="array" ref="AK1610">_xll.DCEPropSectPipe(AF1610, AG1610, "W")</f>
        <v>56155.124623825708</v>
      </c>
      <c r="AL1610" s="151" cm="1">
        <f t="array" ref="AL1610">_xll.DCEPropSectPipe(AF1610, AG1610, "Sx")</f>
        <v>37813.500833333332</v>
      </c>
      <c r="AM1610" s="11">
        <f>2*Cal!AG1610</f>
        <v>13.000000000000002</v>
      </c>
      <c r="AN1610" s="11">
        <f t="shared" si="362"/>
        <v>53.9</v>
      </c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B1610" s="5" t="s">
        <v>301</v>
      </c>
      <c r="BC1610" s="3">
        <v>1627.5294599991275</v>
      </c>
      <c r="BD1610" s="3">
        <v>0</v>
      </c>
      <c r="BE1610" s="3">
        <v>11.321110681620357</v>
      </c>
      <c r="BF1610" s="3">
        <v>2.2159616087770286E-14</v>
      </c>
      <c r="BG1610" s="3">
        <v>0</v>
      </c>
      <c r="BH1610" s="153">
        <f t="shared" si="363"/>
        <v>2.2159616087770286E-14</v>
      </c>
      <c r="BI1610" s="153">
        <f t="shared" si="364"/>
        <v>11.321110681620357</v>
      </c>
      <c r="BJ1610" s="8">
        <f t="shared" si="365"/>
        <v>3.5206882720890551</v>
      </c>
      <c r="BK1610" s="8">
        <f t="shared" si="366"/>
        <v>1.8791157900050929E-15</v>
      </c>
      <c r="BL1610" s="8">
        <f t="shared" si="367"/>
        <v>3.5206882720890569</v>
      </c>
      <c r="BM1610" s="8">
        <f t="shared" si="368"/>
        <v>8.4244130551739363E-2</v>
      </c>
      <c r="BN1610" s="7" t="str">
        <f t="shared" si="369"/>
        <v>O/S</v>
      </c>
      <c r="BO1610" s="9">
        <f t="shared" si="370"/>
        <v>1.8791157900050933E-15</v>
      </c>
      <c r="BP1610" s="7" t="str">
        <f t="shared" si="371"/>
        <v>OK</v>
      </c>
      <c r="BQ1610" s="11">
        <f t="shared" si="372"/>
        <v>8.2923076923076913</v>
      </c>
      <c r="BR1610" s="10" t="str">
        <f t="shared" si="373"/>
        <v>-</v>
      </c>
      <c r="BS1610" s="9" t="str" cm="1">
        <f t="array" ref="BS1610">IF(BQ1610&lt;$K$45,"-",IF(BC1610&lt;0,_xll.Dce_5575_1121_SigmaCr1(AN1610,AG1610,$B$23,$D$23),"-"))</f>
        <v>-</v>
      </c>
      <c r="BT1610" s="10">
        <f t="shared" si="374"/>
        <v>0</v>
      </c>
      <c r="BU1610" s="7" t="str">
        <f t="shared" si="375"/>
        <v>OK</v>
      </c>
    </row>
    <row r="1611" spans="27:73">
      <c r="AA1611" s="6" t="s">
        <v>282</v>
      </c>
      <c r="AB1611" s="5" t="s">
        <v>283</v>
      </c>
      <c r="AC1611" s="5" t="s">
        <v>285</v>
      </c>
      <c r="AD1611" s="4">
        <v>0.25</v>
      </c>
      <c r="AE1611" s="4">
        <v>28</v>
      </c>
      <c r="AF1611" s="5">
        <v>114.3</v>
      </c>
      <c r="AG1611" s="5">
        <v>6.5000000000000009</v>
      </c>
      <c r="AH1611" s="6" t="str">
        <f t="shared" si="361"/>
        <v>114.3 x 6.5</v>
      </c>
      <c r="AI1611" s="11" cm="1">
        <f t="array" ref="AI1611">_xll.DCEPropSectPipe(AF1611, AG1611, "Area")</f>
        <v>2201.3139723703698</v>
      </c>
      <c r="AJ1611" s="151" cm="1">
        <f t="array" ref="AJ1611">_xll.DCEPropSectPipe(AF1611, AG1611, "Ix")</f>
        <v>3209265.3722516391</v>
      </c>
      <c r="AK1611" s="151" cm="1">
        <f t="array" ref="AK1611">_xll.DCEPropSectPipe(AF1611, AG1611, "W")</f>
        <v>56155.124623825708</v>
      </c>
      <c r="AL1611" s="151" cm="1">
        <f t="array" ref="AL1611">_xll.DCEPropSectPipe(AF1611, AG1611, "Sx")</f>
        <v>37813.500833333332</v>
      </c>
      <c r="AM1611" s="11">
        <f>2*Cal!AG1611</f>
        <v>13.000000000000002</v>
      </c>
      <c r="AN1611" s="11">
        <f t="shared" si="362"/>
        <v>53.9</v>
      </c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B1611" s="5" t="s">
        <v>302</v>
      </c>
      <c r="BC1611" s="3">
        <v>1684.0999001287134</v>
      </c>
      <c r="BD1611" s="3">
        <v>0</v>
      </c>
      <c r="BE1611" s="3">
        <v>-11.719588291032617</v>
      </c>
      <c r="BF1611" s="3">
        <v>6.3986249188019421E-16</v>
      </c>
      <c r="BG1611" s="3">
        <v>0</v>
      </c>
      <c r="BH1611" s="153">
        <f t="shared" si="363"/>
        <v>6.3986249188019421E-16</v>
      </c>
      <c r="BI1611" s="153">
        <f t="shared" si="364"/>
        <v>11.719588291032617</v>
      </c>
      <c r="BJ1611" s="8">
        <f t="shared" si="365"/>
        <v>3.6430620232291759</v>
      </c>
      <c r="BK1611" s="8">
        <f t="shared" si="366"/>
        <v>5.4259771792150312E-17</v>
      </c>
      <c r="BL1611" s="8">
        <f t="shared" si="367"/>
        <v>3.6430620232291759</v>
      </c>
      <c r="BM1611" s="8">
        <f t="shared" si="368"/>
        <v>8.7209334293079935E-2</v>
      </c>
      <c r="BN1611" s="7" t="str">
        <f t="shared" si="369"/>
        <v>O/S</v>
      </c>
      <c r="BO1611" s="9">
        <f t="shared" si="370"/>
        <v>5.4259771792150318E-17</v>
      </c>
      <c r="BP1611" s="7" t="str">
        <f t="shared" si="371"/>
        <v>OK</v>
      </c>
      <c r="BQ1611" s="11">
        <f t="shared" si="372"/>
        <v>8.2923076923076913</v>
      </c>
      <c r="BR1611" s="10" t="str">
        <f t="shared" si="373"/>
        <v>-</v>
      </c>
      <c r="BS1611" s="9" t="str" cm="1">
        <f t="array" ref="BS1611">IF(BQ1611&lt;$K$45,"-",IF(BC1611&lt;0,_xll.Dce_5575_1121_SigmaCr1(AN1611,AG1611,$B$23,$D$23),"-"))</f>
        <v>-</v>
      </c>
      <c r="BT1611" s="10">
        <f t="shared" si="374"/>
        <v>0</v>
      </c>
      <c r="BU1611" s="7" t="str">
        <f t="shared" si="375"/>
        <v>OK</v>
      </c>
    </row>
    <row r="1612" spans="27:73">
      <c r="AA1612" s="6" t="s">
        <v>282</v>
      </c>
      <c r="AB1612" s="5" t="s">
        <v>283</v>
      </c>
      <c r="AC1612" s="5" t="s">
        <v>285</v>
      </c>
      <c r="AD1612" s="4">
        <v>0.75</v>
      </c>
      <c r="AE1612" s="4">
        <v>28</v>
      </c>
      <c r="AF1612" s="5">
        <v>114.3</v>
      </c>
      <c r="AG1612" s="5">
        <v>6.5000000000000009</v>
      </c>
      <c r="AH1612" s="6" t="str">
        <f t="shared" si="361"/>
        <v>114.3 x 6.5</v>
      </c>
      <c r="AI1612" s="11" cm="1">
        <f t="array" ref="AI1612">_xll.DCEPropSectPipe(AF1612, AG1612, "Area")</f>
        <v>2201.3139723703698</v>
      </c>
      <c r="AJ1612" s="151" cm="1">
        <f t="array" ref="AJ1612">_xll.DCEPropSectPipe(AF1612, AG1612, "Ix")</f>
        <v>3209265.3722516391</v>
      </c>
      <c r="AK1612" s="151" cm="1">
        <f t="array" ref="AK1612">_xll.DCEPropSectPipe(AF1612, AG1612, "W")</f>
        <v>56155.124623825708</v>
      </c>
      <c r="AL1612" s="151" cm="1">
        <f t="array" ref="AL1612">_xll.DCEPropSectPipe(AF1612, AG1612, "Sx")</f>
        <v>37813.500833333332</v>
      </c>
      <c r="AM1612" s="11">
        <f>2*Cal!AG1612</f>
        <v>13.000000000000002</v>
      </c>
      <c r="AN1612" s="11">
        <f t="shared" si="362"/>
        <v>53.9</v>
      </c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B1612" s="5" t="s">
        <v>302</v>
      </c>
      <c r="BC1612" s="3">
        <v>1684.0999001287134</v>
      </c>
      <c r="BD1612" s="3">
        <v>0</v>
      </c>
      <c r="BE1612" s="3">
        <v>-0.26701734599004567</v>
      </c>
      <c r="BF1612" s="3">
        <v>2.9886603388309845</v>
      </c>
      <c r="BG1612" s="3">
        <v>0</v>
      </c>
      <c r="BH1612" s="153">
        <f t="shared" si="363"/>
        <v>2.9886603388309845</v>
      </c>
      <c r="BI1612" s="153">
        <f t="shared" si="364"/>
        <v>0.26701734599004567</v>
      </c>
      <c r="BJ1612" s="8">
        <f t="shared" si="365"/>
        <v>3.6430620232291759</v>
      </c>
      <c r="BK1612" s="8">
        <f t="shared" si="366"/>
        <v>0.25343574597209384</v>
      </c>
      <c r="BL1612" s="8">
        <f t="shared" si="367"/>
        <v>3.8964977692012699</v>
      </c>
      <c r="BM1612" s="8">
        <f t="shared" si="368"/>
        <v>1.9869644231713117E-3</v>
      </c>
      <c r="BN1612" s="7" t="str">
        <f t="shared" si="369"/>
        <v>O/S</v>
      </c>
      <c r="BO1612" s="9">
        <f t="shared" si="370"/>
        <v>0.2534357459720939</v>
      </c>
      <c r="BP1612" s="7" t="str">
        <f t="shared" si="371"/>
        <v>OK</v>
      </c>
      <c r="BQ1612" s="11">
        <f t="shared" si="372"/>
        <v>8.2923076923076913</v>
      </c>
      <c r="BR1612" s="10" t="str">
        <f t="shared" si="373"/>
        <v>-</v>
      </c>
      <c r="BS1612" s="9" t="str" cm="1">
        <f t="array" ref="BS1612">IF(BQ1612&lt;$K$45,"-",IF(BC1612&lt;0,_xll.Dce_5575_1121_SigmaCr1(AN1612,AG1612,$B$23,$D$23),"-"))</f>
        <v>-</v>
      </c>
      <c r="BT1612" s="10">
        <f t="shared" si="374"/>
        <v>0</v>
      </c>
      <c r="BU1612" s="7" t="str">
        <f t="shared" si="375"/>
        <v>OK</v>
      </c>
    </row>
    <row r="1613" spans="27:73">
      <c r="AA1613" s="6" t="s">
        <v>282</v>
      </c>
      <c r="AB1613" s="5" t="s">
        <v>283</v>
      </c>
      <c r="AC1613" s="5" t="s">
        <v>285</v>
      </c>
      <c r="AD1613" s="4">
        <v>1.25</v>
      </c>
      <c r="AE1613" s="4">
        <v>28</v>
      </c>
      <c r="AF1613" s="5">
        <v>114.3</v>
      </c>
      <c r="AG1613" s="5">
        <v>6.5000000000000009</v>
      </c>
      <c r="AH1613" s="6" t="str">
        <f t="shared" si="361"/>
        <v>114.3 x 6.5</v>
      </c>
      <c r="AI1613" s="11" cm="1">
        <f t="array" ref="AI1613">_xll.DCEPropSectPipe(AF1613, AG1613, "Area")</f>
        <v>2201.3139723703698</v>
      </c>
      <c r="AJ1613" s="151" cm="1">
        <f t="array" ref="AJ1613">_xll.DCEPropSectPipe(AF1613, AG1613, "Ix")</f>
        <v>3209265.3722516391</v>
      </c>
      <c r="AK1613" s="151" cm="1">
        <f t="array" ref="AK1613">_xll.DCEPropSectPipe(AF1613, AG1613, "W")</f>
        <v>56155.124623825708</v>
      </c>
      <c r="AL1613" s="151" cm="1">
        <f t="array" ref="AL1613">_xll.DCEPropSectPipe(AF1613, AG1613, "Sx")</f>
        <v>37813.500833333332</v>
      </c>
      <c r="AM1613" s="11">
        <f>2*Cal!AG1613</f>
        <v>13.000000000000002</v>
      </c>
      <c r="AN1613" s="11">
        <f t="shared" si="362"/>
        <v>53.9</v>
      </c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B1613" s="5" t="s">
        <v>302</v>
      </c>
      <c r="BC1613" s="3">
        <v>1684.0999001287134</v>
      </c>
      <c r="BD1613" s="3">
        <v>0</v>
      </c>
      <c r="BE1613" s="3">
        <v>11.185553599052525</v>
      </c>
      <c r="BF1613" s="3">
        <v>0.2663052997340733</v>
      </c>
      <c r="BG1613" s="3">
        <v>0</v>
      </c>
      <c r="BH1613" s="153">
        <f t="shared" si="363"/>
        <v>0.2663052997340733</v>
      </c>
      <c r="BI1613" s="153">
        <f t="shared" si="364"/>
        <v>11.185553599052525</v>
      </c>
      <c r="BJ1613" s="8">
        <f t="shared" si="365"/>
        <v>3.6430620232291759</v>
      </c>
      <c r="BK1613" s="8">
        <f t="shared" si="366"/>
        <v>2.2582453220771865E-2</v>
      </c>
      <c r="BL1613" s="8">
        <f t="shared" si="367"/>
        <v>3.6656444764499478</v>
      </c>
      <c r="BM1613" s="8">
        <f t="shared" si="368"/>
        <v>8.3235405446737326E-2</v>
      </c>
      <c r="BN1613" s="7" t="str">
        <f t="shared" si="369"/>
        <v>O/S</v>
      </c>
      <c r="BO1613" s="9">
        <f t="shared" si="370"/>
        <v>2.2582453220771872E-2</v>
      </c>
      <c r="BP1613" s="7" t="str">
        <f t="shared" si="371"/>
        <v>OK</v>
      </c>
      <c r="BQ1613" s="11">
        <f t="shared" si="372"/>
        <v>8.2923076923076913</v>
      </c>
      <c r="BR1613" s="10" t="str">
        <f t="shared" si="373"/>
        <v>-</v>
      </c>
      <c r="BS1613" s="9" t="str" cm="1">
        <f t="array" ref="BS1613">IF(BQ1613&lt;$K$45,"-",IF(BC1613&lt;0,_xll.Dce_5575_1121_SigmaCr1(AN1613,AG1613,$B$23,$D$23),"-"))</f>
        <v>-</v>
      </c>
      <c r="BT1613" s="10">
        <f t="shared" si="374"/>
        <v>0</v>
      </c>
      <c r="BU1613" s="7" t="str">
        <f t="shared" si="375"/>
        <v>OK</v>
      </c>
    </row>
    <row r="1614" spans="27:73">
      <c r="AA1614" s="6" t="s">
        <v>282</v>
      </c>
      <c r="AB1614" s="5" t="s">
        <v>283</v>
      </c>
      <c r="AC1614" s="5" t="s">
        <v>285</v>
      </c>
      <c r="AD1614" s="4">
        <v>1.75</v>
      </c>
      <c r="AE1614" s="4">
        <v>28</v>
      </c>
      <c r="AF1614" s="5">
        <v>114.3</v>
      </c>
      <c r="AG1614" s="5">
        <v>6.5000000000000009</v>
      </c>
      <c r="AH1614" s="6" t="str">
        <f t="shared" si="361"/>
        <v>114.3 x 6.5</v>
      </c>
      <c r="AI1614" s="11" cm="1">
        <f t="array" ref="AI1614">_xll.DCEPropSectPipe(AF1614, AG1614, "Area")</f>
        <v>2201.3139723703698</v>
      </c>
      <c r="AJ1614" s="151" cm="1">
        <f t="array" ref="AJ1614">_xll.DCEPropSectPipe(AF1614, AG1614, "Ix")</f>
        <v>3209265.3722516391</v>
      </c>
      <c r="AK1614" s="151" cm="1">
        <f t="array" ref="AK1614">_xll.DCEPropSectPipe(AF1614, AG1614, "W")</f>
        <v>56155.124623825708</v>
      </c>
      <c r="AL1614" s="151" cm="1">
        <f t="array" ref="AL1614">_xll.DCEPropSectPipe(AF1614, AG1614, "Sx")</f>
        <v>37813.500833333332</v>
      </c>
      <c r="AM1614" s="11">
        <f>2*Cal!AG1614</f>
        <v>13.000000000000002</v>
      </c>
      <c r="AN1614" s="11">
        <f t="shared" si="362"/>
        <v>53.9</v>
      </c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B1614" s="5" t="s">
        <v>302</v>
      </c>
      <c r="BC1614" s="3">
        <v>1684.0999001287134</v>
      </c>
      <c r="BD1614" s="3">
        <v>0</v>
      </c>
      <c r="BE1614" s="3">
        <v>22.638124544095099</v>
      </c>
      <c r="BF1614" s="3">
        <v>-8.1670651172907345</v>
      </c>
      <c r="BG1614" s="3">
        <v>0</v>
      </c>
      <c r="BH1614" s="153">
        <f t="shared" si="363"/>
        <v>8.1670651172907345</v>
      </c>
      <c r="BI1614" s="153">
        <f t="shared" si="364"/>
        <v>22.638124544095099</v>
      </c>
      <c r="BJ1614" s="8">
        <f t="shared" si="365"/>
        <v>3.6430620232291759</v>
      </c>
      <c r="BK1614" s="8">
        <f t="shared" si="366"/>
        <v>0.69255987825396592</v>
      </c>
      <c r="BL1614" s="8">
        <f t="shared" si="367"/>
        <v>4.3356219014831421</v>
      </c>
      <c r="BM1614" s="8">
        <f t="shared" si="368"/>
        <v>0.16845777531664596</v>
      </c>
      <c r="BN1614" s="7" t="str">
        <f t="shared" si="369"/>
        <v>O/S</v>
      </c>
      <c r="BO1614" s="9">
        <f t="shared" si="370"/>
        <v>0.69255987825396603</v>
      </c>
      <c r="BP1614" s="7" t="str">
        <f t="shared" si="371"/>
        <v>OK</v>
      </c>
      <c r="BQ1614" s="11">
        <f t="shared" si="372"/>
        <v>8.2923076923076913</v>
      </c>
      <c r="BR1614" s="10" t="str">
        <f t="shared" si="373"/>
        <v>-</v>
      </c>
      <c r="BS1614" s="9" t="str" cm="1">
        <f t="array" ref="BS1614">IF(BQ1614&lt;$K$45,"-",IF(BC1614&lt;0,_xll.Dce_5575_1121_SigmaCr1(AN1614,AG1614,$B$23,$D$23),"-"))</f>
        <v>-</v>
      </c>
      <c r="BT1614" s="10">
        <f t="shared" si="374"/>
        <v>0</v>
      </c>
      <c r="BU1614" s="7" t="str">
        <f t="shared" si="375"/>
        <v>OK</v>
      </c>
    </row>
    <row r="1615" spans="27:73">
      <c r="AA1615" s="6" t="s">
        <v>282</v>
      </c>
      <c r="AB1615" s="5" t="s">
        <v>283</v>
      </c>
      <c r="AC1615" s="5" t="s">
        <v>285</v>
      </c>
      <c r="AD1615" s="4">
        <v>1.75</v>
      </c>
      <c r="AE1615" s="4">
        <v>28</v>
      </c>
      <c r="AF1615" s="5">
        <v>114.3</v>
      </c>
      <c r="AG1615" s="5">
        <v>6.5000000000000009</v>
      </c>
      <c r="AH1615" s="6" t="str">
        <f t="shared" si="361"/>
        <v>114.3 x 6.5</v>
      </c>
      <c r="AI1615" s="11" cm="1">
        <f t="array" ref="AI1615">_xll.DCEPropSectPipe(AF1615, AG1615, "Area")</f>
        <v>2201.3139723703698</v>
      </c>
      <c r="AJ1615" s="151" cm="1">
        <f t="array" ref="AJ1615">_xll.DCEPropSectPipe(AF1615, AG1615, "Ix")</f>
        <v>3209265.3722516391</v>
      </c>
      <c r="AK1615" s="151" cm="1">
        <f t="array" ref="AK1615">_xll.DCEPropSectPipe(AF1615, AG1615, "W")</f>
        <v>56155.124623825708</v>
      </c>
      <c r="AL1615" s="151" cm="1">
        <f t="array" ref="AL1615">_xll.DCEPropSectPipe(AF1615, AG1615, "Sx")</f>
        <v>37813.500833333332</v>
      </c>
      <c r="AM1615" s="11">
        <f>2*Cal!AG1615</f>
        <v>13.000000000000002</v>
      </c>
      <c r="AN1615" s="11">
        <f t="shared" si="362"/>
        <v>53.9</v>
      </c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B1615" s="5" t="s">
        <v>302</v>
      </c>
      <c r="BC1615" s="3">
        <v>260.30503585349487</v>
      </c>
      <c r="BD1615" s="3">
        <v>0</v>
      </c>
      <c r="BE1615" s="3">
        <v>-21.594728281857389</v>
      </c>
      <c r="BF1615" s="3">
        <v>-8.1670651172906634</v>
      </c>
      <c r="BG1615" s="3">
        <v>0</v>
      </c>
      <c r="BH1615" s="153">
        <f t="shared" si="363"/>
        <v>8.1670651172906634</v>
      </c>
      <c r="BI1615" s="153">
        <f t="shared" si="364"/>
        <v>21.594728281857389</v>
      </c>
      <c r="BJ1615" s="8">
        <f t="shared" si="365"/>
        <v>0.56309449962006319</v>
      </c>
      <c r="BK1615" s="8">
        <f t="shared" si="366"/>
        <v>0.69255987825395993</v>
      </c>
      <c r="BL1615" s="8">
        <f t="shared" si="367"/>
        <v>1.255654377874023</v>
      </c>
      <c r="BM1615" s="8">
        <f t="shared" si="368"/>
        <v>0.16069351848662886</v>
      </c>
      <c r="BN1615" s="7" t="str">
        <f t="shared" si="369"/>
        <v>O/S</v>
      </c>
      <c r="BO1615" s="9">
        <f t="shared" si="370"/>
        <v>0.69255987825396004</v>
      </c>
      <c r="BP1615" s="7" t="str">
        <f t="shared" si="371"/>
        <v>OK</v>
      </c>
      <c r="BQ1615" s="11">
        <f t="shared" si="372"/>
        <v>8.2923076923076913</v>
      </c>
      <c r="BR1615" s="10" t="str">
        <f t="shared" si="373"/>
        <v>-</v>
      </c>
      <c r="BS1615" s="9" t="str" cm="1">
        <f t="array" ref="BS1615">IF(BQ1615&lt;$K$45,"-",IF(BC1615&lt;0,_xll.Dce_5575_1121_SigmaCr1(AN1615,AG1615,$B$23,$D$23),"-"))</f>
        <v>-</v>
      </c>
      <c r="BT1615" s="10">
        <f t="shared" si="374"/>
        <v>0</v>
      </c>
      <c r="BU1615" s="7" t="str">
        <f t="shared" si="375"/>
        <v>OK</v>
      </c>
    </row>
    <row r="1616" spans="27:73">
      <c r="AA1616" s="6" t="s">
        <v>282</v>
      </c>
      <c r="AB1616" s="5" t="s">
        <v>283</v>
      </c>
      <c r="AC1616" s="5" t="s">
        <v>285</v>
      </c>
      <c r="AD1616" s="4">
        <v>2.19</v>
      </c>
      <c r="AE1616" s="4">
        <v>28</v>
      </c>
      <c r="AF1616" s="5">
        <v>114.3</v>
      </c>
      <c r="AG1616" s="5">
        <v>6.5000000000000009</v>
      </c>
      <c r="AH1616" s="6" t="str">
        <f t="shared" si="361"/>
        <v>114.3 x 6.5</v>
      </c>
      <c r="AI1616" s="11" cm="1">
        <f t="array" ref="AI1616">_xll.DCEPropSectPipe(AF1616, AG1616, "Area")</f>
        <v>2201.3139723703698</v>
      </c>
      <c r="AJ1616" s="151" cm="1">
        <f t="array" ref="AJ1616">_xll.DCEPropSectPipe(AF1616, AG1616, "Ix")</f>
        <v>3209265.3722516391</v>
      </c>
      <c r="AK1616" s="151" cm="1">
        <f t="array" ref="AK1616">_xll.DCEPropSectPipe(AF1616, AG1616, "W")</f>
        <v>56155.124623825708</v>
      </c>
      <c r="AL1616" s="151" cm="1">
        <f t="array" ref="AL1616">_xll.DCEPropSectPipe(AF1616, AG1616, "Sx")</f>
        <v>37813.500833333332</v>
      </c>
      <c r="AM1616" s="11">
        <f>2*Cal!AG1616</f>
        <v>13.000000000000002</v>
      </c>
      <c r="AN1616" s="11">
        <f t="shared" si="362"/>
        <v>53.9</v>
      </c>
      <c r="AO1616" s="11"/>
      <c r="AP1616" s="11"/>
      <c r="AQ1616" s="11"/>
      <c r="AR1616" s="11"/>
      <c r="AS1616" s="11"/>
      <c r="AT1616" s="11"/>
      <c r="AU1616" s="11"/>
      <c r="AV1616" s="11"/>
      <c r="AW1616" s="11"/>
      <c r="AX1616" s="11"/>
      <c r="AY1616" s="11"/>
      <c r="AZ1616" s="11"/>
      <c r="BB1616" s="5" t="s">
        <v>302</v>
      </c>
      <c r="BC1616" s="3">
        <v>260.30503585349487</v>
      </c>
      <c r="BD1616" s="3">
        <v>0</v>
      </c>
      <c r="BE1616" s="3">
        <v>-11.546934588429336</v>
      </c>
      <c r="BF1616" s="3">
        <v>-0.91732636441544202</v>
      </c>
      <c r="BG1616" s="3">
        <v>0</v>
      </c>
      <c r="BH1616" s="153">
        <f t="shared" si="363"/>
        <v>0.91732636441544202</v>
      </c>
      <c r="BI1616" s="153">
        <f t="shared" si="364"/>
        <v>11.546934588429336</v>
      </c>
      <c r="BJ1616" s="8">
        <f t="shared" si="365"/>
        <v>0.56309449962006319</v>
      </c>
      <c r="BK1616" s="8">
        <f t="shared" si="366"/>
        <v>7.7788462089483298E-2</v>
      </c>
      <c r="BL1616" s="8">
        <f t="shared" si="367"/>
        <v>0.64088296170954651</v>
      </c>
      <c r="BM1616" s="8">
        <f t="shared" si="368"/>
        <v>8.5924560963731106E-2</v>
      </c>
      <c r="BN1616" s="7" t="str">
        <f t="shared" si="369"/>
        <v>OK</v>
      </c>
      <c r="BO1616" s="9">
        <f t="shared" si="370"/>
        <v>7.7788462089483312E-2</v>
      </c>
      <c r="BP1616" s="7" t="str">
        <f t="shared" si="371"/>
        <v>OK</v>
      </c>
      <c r="BQ1616" s="11">
        <f t="shared" si="372"/>
        <v>8.2923076923076913</v>
      </c>
      <c r="BR1616" s="10" t="str">
        <f t="shared" si="373"/>
        <v>-</v>
      </c>
      <c r="BS1616" s="9" t="str" cm="1">
        <f t="array" ref="BS1616">IF(BQ1616&lt;$K$45,"-",IF(BC1616&lt;0,_xll.Dce_5575_1121_SigmaCr1(AN1616,AG1616,$B$23,$D$23),"-"))</f>
        <v>-</v>
      </c>
      <c r="BT1616" s="10">
        <f t="shared" si="374"/>
        <v>0</v>
      </c>
      <c r="BU1616" s="7" t="str">
        <f t="shared" si="375"/>
        <v>OK</v>
      </c>
    </row>
    <row r="1617" spans="27:73">
      <c r="AA1617" s="6" t="s">
        <v>282</v>
      </c>
      <c r="AB1617" s="5" t="s">
        <v>283</v>
      </c>
      <c r="AC1617" s="5" t="s">
        <v>285</v>
      </c>
      <c r="AD1617" s="4">
        <v>2.62</v>
      </c>
      <c r="AE1617" s="4">
        <v>28</v>
      </c>
      <c r="AF1617" s="5">
        <v>114.3</v>
      </c>
      <c r="AG1617" s="5">
        <v>6.5000000000000009</v>
      </c>
      <c r="AH1617" s="6" t="str">
        <f t="shared" si="361"/>
        <v>114.3 x 6.5</v>
      </c>
      <c r="AI1617" s="11" cm="1">
        <f t="array" ref="AI1617">_xll.DCEPropSectPipe(AF1617, AG1617, "Area")</f>
        <v>2201.3139723703698</v>
      </c>
      <c r="AJ1617" s="151" cm="1">
        <f t="array" ref="AJ1617">_xll.DCEPropSectPipe(AF1617, AG1617, "Ix")</f>
        <v>3209265.3722516391</v>
      </c>
      <c r="AK1617" s="151" cm="1">
        <f t="array" ref="AK1617">_xll.DCEPropSectPipe(AF1617, AG1617, "W")</f>
        <v>56155.124623825708</v>
      </c>
      <c r="AL1617" s="151" cm="1">
        <f t="array" ref="AL1617">_xll.DCEPropSectPipe(AF1617, AG1617, "Sx")</f>
        <v>37813.500833333332</v>
      </c>
      <c r="AM1617" s="11">
        <f>2*Cal!AG1617</f>
        <v>13.000000000000002</v>
      </c>
      <c r="AN1617" s="11">
        <f t="shared" si="362"/>
        <v>53.9</v>
      </c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B1617" s="5" t="s">
        <v>302</v>
      </c>
      <c r="BC1617" s="3">
        <v>260.30503585349487</v>
      </c>
      <c r="BD1617" s="3">
        <v>0</v>
      </c>
      <c r="BE1617" s="3">
        <v>-1.4991408950012768</v>
      </c>
      <c r="BF1617" s="3">
        <v>1.9365026475850042</v>
      </c>
      <c r="BG1617" s="3">
        <v>0</v>
      </c>
      <c r="BH1617" s="153">
        <f t="shared" si="363"/>
        <v>1.9365026475850042</v>
      </c>
      <c r="BI1617" s="153">
        <f t="shared" si="364"/>
        <v>1.4991408950012768</v>
      </c>
      <c r="BJ1617" s="8">
        <f t="shared" si="365"/>
        <v>0.56309449962006319</v>
      </c>
      <c r="BK1617" s="8">
        <f t="shared" si="366"/>
        <v>0.16421370695460452</v>
      </c>
      <c r="BL1617" s="8">
        <f t="shared" si="367"/>
        <v>0.72730820657466766</v>
      </c>
      <c r="BM1617" s="8">
        <f t="shared" si="368"/>
        <v>1.1155603440833325E-2</v>
      </c>
      <c r="BN1617" s="7" t="str">
        <f t="shared" si="369"/>
        <v>OK</v>
      </c>
      <c r="BO1617" s="9">
        <f t="shared" si="370"/>
        <v>0.16421370695460452</v>
      </c>
      <c r="BP1617" s="7" t="str">
        <f t="shared" si="371"/>
        <v>OK</v>
      </c>
      <c r="BQ1617" s="11">
        <f t="shared" si="372"/>
        <v>8.2923076923076913</v>
      </c>
      <c r="BR1617" s="10" t="str">
        <f t="shared" si="373"/>
        <v>-</v>
      </c>
      <c r="BS1617" s="9" t="str" cm="1">
        <f t="array" ref="BS1617">IF(BQ1617&lt;$K$45,"-",IF(BC1617&lt;0,_xll.Dce_5575_1121_SigmaCr1(AN1617,AG1617,$B$23,$D$23),"-"))</f>
        <v>-</v>
      </c>
      <c r="BT1617" s="10">
        <f t="shared" si="374"/>
        <v>0</v>
      </c>
      <c r="BU1617" s="7" t="str">
        <f t="shared" si="375"/>
        <v>OK</v>
      </c>
    </row>
    <row r="1618" spans="27:73">
      <c r="AA1618" s="6" t="s">
        <v>282</v>
      </c>
      <c r="AB1618" s="5" t="s">
        <v>283</v>
      </c>
      <c r="AC1618" s="5" t="s">
        <v>285</v>
      </c>
      <c r="AD1618" s="4">
        <v>3.06</v>
      </c>
      <c r="AE1618" s="4">
        <v>28</v>
      </c>
      <c r="AF1618" s="5">
        <v>114.3</v>
      </c>
      <c r="AG1618" s="5">
        <v>6.5000000000000009</v>
      </c>
      <c r="AH1618" s="6" t="str">
        <f t="shared" si="361"/>
        <v>114.3 x 6.5</v>
      </c>
      <c r="AI1618" s="11" cm="1">
        <f t="array" ref="AI1618">_xll.DCEPropSectPipe(AF1618, AG1618, "Area")</f>
        <v>2201.3139723703698</v>
      </c>
      <c r="AJ1618" s="151" cm="1">
        <f t="array" ref="AJ1618">_xll.DCEPropSectPipe(AF1618, AG1618, "Ix")</f>
        <v>3209265.3722516391</v>
      </c>
      <c r="AK1618" s="151" cm="1">
        <f t="array" ref="AK1618">_xll.DCEPropSectPipe(AF1618, AG1618, "W")</f>
        <v>56155.124623825708</v>
      </c>
      <c r="AL1618" s="151" cm="1">
        <f t="array" ref="AL1618">_xll.DCEPropSectPipe(AF1618, AG1618, "Sx")</f>
        <v>37813.500833333332</v>
      </c>
      <c r="AM1618" s="11">
        <f>2*Cal!AG1618</f>
        <v>13.000000000000002</v>
      </c>
      <c r="AN1618" s="11">
        <f t="shared" si="362"/>
        <v>53.9</v>
      </c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B1618" s="5" t="s">
        <v>302</v>
      </c>
      <c r="BC1618" s="3">
        <v>260.30503585349487</v>
      </c>
      <c r="BD1618" s="3">
        <v>0</v>
      </c>
      <c r="BE1618" s="3">
        <v>8.5486527984267813</v>
      </c>
      <c r="BF1618" s="3">
        <v>0.39442191871067522</v>
      </c>
      <c r="BG1618" s="3">
        <v>0</v>
      </c>
      <c r="BH1618" s="153">
        <f t="shared" si="363"/>
        <v>0.39442191871067522</v>
      </c>
      <c r="BI1618" s="153">
        <f t="shared" si="364"/>
        <v>8.5486527984267813</v>
      </c>
      <c r="BJ1618" s="8">
        <f t="shared" si="365"/>
        <v>0.56309449962006319</v>
      </c>
      <c r="BK1618" s="8">
        <f t="shared" si="366"/>
        <v>3.3446628878303429E-2</v>
      </c>
      <c r="BL1618" s="8">
        <f t="shared" si="367"/>
        <v>0.5965411284983666</v>
      </c>
      <c r="BM1618" s="8">
        <f t="shared" si="368"/>
        <v>6.3613354082064449E-2</v>
      </c>
      <c r="BN1618" s="7" t="str">
        <f t="shared" si="369"/>
        <v>OK</v>
      </c>
      <c r="BO1618" s="9">
        <f t="shared" si="370"/>
        <v>3.3446628878303436E-2</v>
      </c>
      <c r="BP1618" s="7" t="str">
        <f t="shared" si="371"/>
        <v>OK</v>
      </c>
      <c r="BQ1618" s="11">
        <f t="shared" si="372"/>
        <v>8.2923076923076913</v>
      </c>
      <c r="BR1618" s="10" t="str">
        <f t="shared" si="373"/>
        <v>-</v>
      </c>
      <c r="BS1618" s="9" t="str" cm="1">
        <f t="array" ref="BS1618">IF(BQ1618&lt;$K$45,"-",IF(BC1618&lt;0,_xll.Dce_5575_1121_SigmaCr1(AN1618,AG1618,$B$23,$D$23),"-"))</f>
        <v>-</v>
      </c>
      <c r="BT1618" s="10">
        <f t="shared" si="374"/>
        <v>0</v>
      </c>
      <c r="BU1618" s="7" t="str">
        <f t="shared" si="375"/>
        <v>OK</v>
      </c>
    </row>
    <row r="1619" spans="27:73">
      <c r="AA1619" s="6" t="s">
        <v>282</v>
      </c>
      <c r="AB1619" s="5" t="s">
        <v>283</v>
      </c>
      <c r="AC1619" s="5" t="s">
        <v>285</v>
      </c>
      <c r="AD1619" s="4">
        <v>3.5</v>
      </c>
      <c r="AE1619" s="4">
        <v>28</v>
      </c>
      <c r="AF1619" s="5">
        <v>114.3</v>
      </c>
      <c r="AG1619" s="5">
        <v>6.5000000000000009</v>
      </c>
      <c r="AH1619" s="6" t="str">
        <f t="shared" si="361"/>
        <v>114.3 x 6.5</v>
      </c>
      <c r="AI1619" s="11" cm="1">
        <f t="array" ref="AI1619">_xll.DCEPropSectPipe(AF1619, AG1619, "Area")</f>
        <v>2201.3139723703698</v>
      </c>
      <c r="AJ1619" s="151" cm="1">
        <f t="array" ref="AJ1619">_xll.DCEPropSectPipe(AF1619, AG1619, "Ix")</f>
        <v>3209265.3722516391</v>
      </c>
      <c r="AK1619" s="151" cm="1">
        <f t="array" ref="AK1619">_xll.DCEPropSectPipe(AF1619, AG1619, "W")</f>
        <v>56155.124623825708</v>
      </c>
      <c r="AL1619" s="151" cm="1">
        <f t="array" ref="AL1619">_xll.DCEPropSectPipe(AF1619, AG1619, "Sx")</f>
        <v>37813.500833333332</v>
      </c>
      <c r="AM1619" s="11">
        <f>2*Cal!AG1619</f>
        <v>13.000000000000002</v>
      </c>
      <c r="AN1619" s="11">
        <f t="shared" si="362"/>
        <v>53.9</v>
      </c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B1619" s="5" t="s">
        <v>302</v>
      </c>
      <c r="BC1619" s="3">
        <v>260.30503585349487</v>
      </c>
      <c r="BD1619" s="3">
        <v>0</v>
      </c>
      <c r="BE1619" s="3">
        <v>18.596446491854842</v>
      </c>
      <c r="BF1619" s="3">
        <v>-5.5435685510384287</v>
      </c>
      <c r="BG1619" s="3">
        <v>0</v>
      </c>
      <c r="BH1619" s="153">
        <f t="shared" si="363"/>
        <v>5.5435685510384287</v>
      </c>
      <c r="BI1619" s="153">
        <f t="shared" si="364"/>
        <v>18.596446491854842</v>
      </c>
      <c r="BJ1619" s="8">
        <f t="shared" si="365"/>
        <v>0.56309449962006319</v>
      </c>
      <c r="BK1619" s="8">
        <f t="shared" si="366"/>
        <v>0.47008969631838649</v>
      </c>
      <c r="BL1619" s="8">
        <f t="shared" si="367"/>
        <v>1.0331841959384498</v>
      </c>
      <c r="BM1619" s="8">
        <f t="shared" si="368"/>
        <v>0.13838231160496223</v>
      </c>
      <c r="BN1619" s="7" t="str">
        <f t="shared" si="369"/>
        <v>O/S</v>
      </c>
      <c r="BO1619" s="9">
        <f t="shared" si="370"/>
        <v>0.4700896963183866</v>
      </c>
      <c r="BP1619" s="7" t="str">
        <f t="shared" si="371"/>
        <v>OK</v>
      </c>
      <c r="BQ1619" s="11">
        <f t="shared" si="372"/>
        <v>8.2923076923076913</v>
      </c>
      <c r="BR1619" s="10" t="str">
        <f t="shared" si="373"/>
        <v>-</v>
      </c>
      <c r="BS1619" s="9" t="str" cm="1">
        <f t="array" ref="BS1619">IF(BQ1619&lt;$K$45,"-",IF(BC1619&lt;0,_xll.Dce_5575_1121_SigmaCr1(AN1619,AG1619,$B$23,$D$23),"-"))</f>
        <v>-</v>
      </c>
      <c r="BT1619" s="10">
        <f t="shared" si="374"/>
        <v>0</v>
      </c>
      <c r="BU1619" s="7" t="str">
        <f t="shared" si="375"/>
        <v>OK</v>
      </c>
    </row>
    <row r="1620" spans="27:73">
      <c r="AA1620" s="6" t="s">
        <v>282</v>
      </c>
      <c r="AB1620" s="5" t="s">
        <v>283</v>
      </c>
      <c r="AC1620" s="5" t="s">
        <v>285</v>
      </c>
      <c r="AD1620" s="4">
        <v>3.5</v>
      </c>
      <c r="AE1620" s="4">
        <v>28</v>
      </c>
      <c r="AF1620" s="5">
        <v>114.3</v>
      </c>
      <c r="AG1620" s="5">
        <v>6.5000000000000009</v>
      </c>
      <c r="AH1620" s="6" t="str">
        <f t="shared" si="361"/>
        <v>114.3 x 6.5</v>
      </c>
      <c r="AI1620" s="11" cm="1">
        <f t="array" ref="AI1620">_xll.DCEPropSectPipe(AF1620, AG1620, "Area")</f>
        <v>2201.3139723703698</v>
      </c>
      <c r="AJ1620" s="151" cm="1">
        <f t="array" ref="AJ1620">_xll.DCEPropSectPipe(AF1620, AG1620, "Ix")</f>
        <v>3209265.3722516391</v>
      </c>
      <c r="AK1620" s="151" cm="1">
        <f t="array" ref="AK1620">_xll.DCEPropSectPipe(AF1620, AG1620, "W")</f>
        <v>56155.124623825708</v>
      </c>
      <c r="AL1620" s="151" cm="1">
        <f t="array" ref="AL1620">_xll.DCEPropSectPipe(AF1620, AG1620, "Sx")</f>
        <v>37813.500833333332</v>
      </c>
      <c r="AM1620" s="11">
        <f>2*Cal!AG1620</f>
        <v>13.000000000000002</v>
      </c>
      <c r="AN1620" s="11">
        <f t="shared" si="362"/>
        <v>53.9</v>
      </c>
      <c r="AO1620" s="11"/>
      <c r="AP1620" s="11"/>
      <c r="AQ1620" s="11"/>
      <c r="AR1620" s="11"/>
      <c r="AS1620" s="11"/>
      <c r="AT1620" s="11"/>
      <c r="AU1620" s="11"/>
      <c r="AV1620" s="11"/>
      <c r="AW1620" s="11"/>
      <c r="AX1620" s="11"/>
      <c r="AY1620" s="11"/>
      <c r="AZ1620" s="11"/>
      <c r="BB1620" s="5" t="s">
        <v>302</v>
      </c>
      <c r="BC1620" s="3">
        <v>260.30503585349601</v>
      </c>
      <c r="BD1620" s="3">
        <v>0</v>
      </c>
      <c r="BE1620" s="3">
        <v>-20.466132927839777</v>
      </c>
      <c r="BF1620" s="3">
        <v>-5.5435685510384651</v>
      </c>
      <c r="BG1620" s="3">
        <v>0</v>
      </c>
      <c r="BH1620" s="153">
        <f t="shared" si="363"/>
        <v>5.5435685510384651</v>
      </c>
      <c r="BI1620" s="153">
        <f t="shared" si="364"/>
        <v>20.466132927839777</v>
      </c>
      <c r="BJ1620" s="8">
        <f t="shared" si="365"/>
        <v>0.56309449962006564</v>
      </c>
      <c r="BK1620" s="8">
        <f t="shared" si="366"/>
        <v>0.47008969631838959</v>
      </c>
      <c r="BL1620" s="8">
        <f t="shared" si="367"/>
        <v>1.0331841959384551</v>
      </c>
      <c r="BM1620" s="8">
        <f t="shared" si="368"/>
        <v>0.1522952670236957</v>
      </c>
      <c r="BN1620" s="7" t="str">
        <f t="shared" si="369"/>
        <v>O/S</v>
      </c>
      <c r="BO1620" s="9">
        <f t="shared" si="370"/>
        <v>0.47008969631838965</v>
      </c>
      <c r="BP1620" s="7" t="str">
        <f t="shared" si="371"/>
        <v>OK</v>
      </c>
      <c r="BQ1620" s="11">
        <f t="shared" si="372"/>
        <v>8.2923076923076913</v>
      </c>
      <c r="BR1620" s="10" t="str">
        <f t="shared" si="373"/>
        <v>-</v>
      </c>
      <c r="BS1620" s="9" t="str" cm="1">
        <f t="array" ref="BS1620">IF(BQ1620&lt;$K$45,"-",IF(BC1620&lt;0,_xll.Dce_5575_1121_SigmaCr1(AN1620,AG1620,$B$23,$D$23),"-"))</f>
        <v>-</v>
      </c>
      <c r="BT1620" s="10">
        <f t="shared" si="374"/>
        <v>0</v>
      </c>
      <c r="BU1620" s="7" t="str">
        <f t="shared" si="375"/>
        <v>OK</v>
      </c>
    </row>
    <row r="1621" spans="27:73">
      <c r="AA1621" s="6" t="s">
        <v>282</v>
      </c>
      <c r="AB1621" s="5" t="s">
        <v>283</v>
      </c>
      <c r="AC1621" s="5" t="s">
        <v>285</v>
      </c>
      <c r="AD1621" s="4">
        <v>3.94</v>
      </c>
      <c r="AE1621" s="4">
        <v>28</v>
      </c>
      <c r="AF1621" s="5">
        <v>114.3</v>
      </c>
      <c r="AG1621" s="5">
        <v>6.5000000000000009</v>
      </c>
      <c r="AH1621" s="6" t="str">
        <f t="shared" si="361"/>
        <v>114.3 x 6.5</v>
      </c>
      <c r="AI1621" s="11" cm="1">
        <f t="array" ref="AI1621">_xll.DCEPropSectPipe(AF1621, AG1621, "Area")</f>
        <v>2201.3139723703698</v>
      </c>
      <c r="AJ1621" s="151" cm="1">
        <f t="array" ref="AJ1621">_xll.DCEPropSectPipe(AF1621, AG1621, "Ix")</f>
        <v>3209265.3722516391</v>
      </c>
      <c r="AK1621" s="151" cm="1">
        <f t="array" ref="AK1621">_xll.DCEPropSectPipe(AF1621, AG1621, "W")</f>
        <v>56155.124623825708</v>
      </c>
      <c r="AL1621" s="151" cm="1">
        <f t="array" ref="AL1621">_xll.DCEPropSectPipe(AF1621, AG1621, "Sx")</f>
        <v>37813.500833333332</v>
      </c>
      <c r="AM1621" s="11">
        <f>2*Cal!AG1621</f>
        <v>13.000000000000002</v>
      </c>
      <c r="AN1621" s="11">
        <f t="shared" si="362"/>
        <v>53.9</v>
      </c>
      <c r="AO1621" s="11"/>
      <c r="AP1621" s="11"/>
      <c r="AQ1621" s="11"/>
      <c r="AR1621" s="11"/>
      <c r="AS1621" s="11"/>
      <c r="AT1621" s="11"/>
      <c r="AU1621" s="11"/>
      <c r="AV1621" s="11"/>
      <c r="AW1621" s="11"/>
      <c r="AX1621" s="11"/>
      <c r="AY1621" s="11"/>
      <c r="AZ1621" s="11"/>
      <c r="BB1621" s="5" t="s">
        <v>302</v>
      </c>
      <c r="BC1621" s="3">
        <v>260.30503585349601</v>
      </c>
      <c r="BD1621" s="3">
        <v>0</v>
      </c>
      <c r="BE1621" s="3">
        <v>-10.418339234411718</v>
      </c>
      <c r="BF1621" s="3">
        <v>1.2124097344540485</v>
      </c>
      <c r="BG1621" s="3">
        <v>0</v>
      </c>
      <c r="BH1621" s="153">
        <f t="shared" si="363"/>
        <v>1.2124097344540485</v>
      </c>
      <c r="BI1621" s="153">
        <f t="shared" si="364"/>
        <v>10.418339234411718</v>
      </c>
      <c r="BJ1621" s="8">
        <f t="shared" si="365"/>
        <v>0.56309449962006564</v>
      </c>
      <c r="BK1621" s="8">
        <f t="shared" si="366"/>
        <v>0.10281127014767358</v>
      </c>
      <c r="BL1621" s="8">
        <f t="shared" si="367"/>
        <v>0.66590576976773919</v>
      </c>
      <c r="BM1621" s="8">
        <f t="shared" si="368"/>
        <v>7.7526309500797919E-2</v>
      </c>
      <c r="BN1621" s="7" t="str">
        <f t="shared" si="369"/>
        <v>OK</v>
      </c>
      <c r="BO1621" s="9">
        <f t="shared" si="370"/>
        <v>0.10281127014767359</v>
      </c>
      <c r="BP1621" s="7" t="str">
        <f t="shared" si="371"/>
        <v>OK</v>
      </c>
      <c r="BQ1621" s="11">
        <f t="shared" si="372"/>
        <v>8.2923076923076913</v>
      </c>
      <c r="BR1621" s="10" t="str">
        <f t="shared" si="373"/>
        <v>-</v>
      </c>
      <c r="BS1621" s="9" t="str" cm="1">
        <f t="array" ref="BS1621">IF(BQ1621&lt;$K$45,"-",IF(BC1621&lt;0,_xll.Dce_5575_1121_SigmaCr1(AN1621,AG1621,$B$23,$D$23),"-"))</f>
        <v>-</v>
      </c>
      <c r="BT1621" s="10">
        <f t="shared" si="374"/>
        <v>0</v>
      </c>
      <c r="BU1621" s="7" t="str">
        <f t="shared" si="375"/>
        <v>OK</v>
      </c>
    </row>
    <row r="1622" spans="27:73">
      <c r="AA1622" s="6" t="s">
        <v>282</v>
      </c>
      <c r="AB1622" s="5" t="s">
        <v>283</v>
      </c>
      <c r="AC1622" s="5" t="s">
        <v>285</v>
      </c>
      <c r="AD1622" s="4">
        <v>4.38</v>
      </c>
      <c r="AE1622" s="4">
        <v>28</v>
      </c>
      <c r="AF1622" s="5">
        <v>114.3</v>
      </c>
      <c r="AG1622" s="5">
        <v>6.5000000000000009</v>
      </c>
      <c r="AH1622" s="6" t="str">
        <f t="shared" si="361"/>
        <v>114.3 x 6.5</v>
      </c>
      <c r="AI1622" s="11" cm="1">
        <f t="array" ref="AI1622">_xll.DCEPropSectPipe(AF1622, AG1622, "Area")</f>
        <v>2201.3139723703698</v>
      </c>
      <c r="AJ1622" s="151" cm="1">
        <f t="array" ref="AJ1622">_xll.DCEPropSectPipe(AF1622, AG1622, "Ix")</f>
        <v>3209265.3722516391</v>
      </c>
      <c r="AK1622" s="151" cm="1">
        <f t="array" ref="AK1622">_xll.DCEPropSectPipe(AF1622, AG1622, "W")</f>
        <v>56155.124623825708</v>
      </c>
      <c r="AL1622" s="151" cm="1">
        <f t="array" ref="AL1622">_xll.DCEPropSectPipe(AF1622, AG1622, "Sx")</f>
        <v>37813.500833333332</v>
      </c>
      <c r="AM1622" s="11">
        <f>2*Cal!AG1622</f>
        <v>13.000000000000002</v>
      </c>
      <c r="AN1622" s="11">
        <f t="shared" si="362"/>
        <v>53.9</v>
      </c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B1622" s="5" t="s">
        <v>302</v>
      </c>
      <c r="BC1622" s="3">
        <v>260.30503585349601</v>
      </c>
      <c r="BD1622" s="3">
        <v>0</v>
      </c>
      <c r="BE1622" s="3">
        <v>-0.37054554098365894</v>
      </c>
      <c r="BF1622" s="3">
        <v>3.5724782790717859</v>
      </c>
      <c r="BG1622" s="3">
        <v>0</v>
      </c>
      <c r="BH1622" s="153">
        <f t="shared" si="363"/>
        <v>3.5724782790717859</v>
      </c>
      <c r="BI1622" s="153">
        <f t="shared" si="364"/>
        <v>0.37054554098365894</v>
      </c>
      <c r="BJ1622" s="8">
        <f t="shared" si="365"/>
        <v>0.56309449962006564</v>
      </c>
      <c r="BK1622" s="8">
        <f t="shared" si="366"/>
        <v>0.30294298949334775</v>
      </c>
      <c r="BL1622" s="8">
        <f t="shared" si="367"/>
        <v>0.86603748911341338</v>
      </c>
      <c r="BM1622" s="8">
        <f t="shared" si="368"/>
        <v>2.7573519779001366E-3</v>
      </c>
      <c r="BN1622" s="7" t="str">
        <f t="shared" si="369"/>
        <v>OK</v>
      </c>
      <c r="BO1622" s="9">
        <f t="shared" si="370"/>
        <v>0.3029429894933478</v>
      </c>
      <c r="BP1622" s="7" t="str">
        <f t="shared" si="371"/>
        <v>OK</v>
      </c>
      <c r="BQ1622" s="11">
        <f t="shared" si="372"/>
        <v>8.2923076923076913</v>
      </c>
      <c r="BR1622" s="10" t="str">
        <f t="shared" si="373"/>
        <v>-</v>
      </c>
      <c r="BS1622" s="9" t="str" cm="1">
        <f t="array" ref="BS1622">IF(BQ1622&lt;$K$45,"-",IF(BC1622&lt;0,_xll.Dce_5575_1121_SigmaCr1(AN1622,AG1622,$B$23,$D$23),"-"))</f>
        <v>-</v>
      </c>
      <c r="BT1622" s="10">
        <f t="shared" si="374"/>
        <v>0</v>
      </c>
      <c r="BU1622" s="7" t="str">
        <f t="shared" si="375"/>
        <v>OK</v>
      </c>
    </row>
    <row r="1623" spans="27:73">
      <c r="AA1623" s="6" t="s">
        <v>282</v>
      </c>
      <c r="AB1623" s="5" t="s">
        <v>283</v>
      </c>
      <c r="AC1623" s="5" t="s">
        <v>285</v>
      </c>
      <c r="AD1623" s="4">
        <v>4.8099999999999996</v>
      </c>
      <c r="AE1623" s="4">
        <v>28</v>
      </c>
      <c r="AF1623" s="5">
        <v>114.3</v>
      </c>
      <c r="AG1623" s="5">
        <v>6.5000000000000009</v>
      </c>
      <c r="AH1623" s="6" t="str">
        <f t="shared" si="361"/>
        <v>114.3 x 6.5</v>
      </c>
      <c r="AI1623" s="11" cm="1">
        <f t="array" ref="AI1623">_xll.DCEPropSectPipe(AF1623, AG1623, "Area")</f>
        <v>2201.3139723703698</v>
      </c>
      <c r="AJ1623" s="151" cm="1">
        <f t="array" ref="AJ1623">_xll.DCEPropSectPipe(AF1623, AG1623, "Ix")</f>
        <v>3209265.3722516391</v>
      </c>
      <c r="AK1623" s="151" cm="1">
        <f t="array" ref="AK1623">_xll.DCEPropSectPipe(AF1623, AG1623, "W")</f>
        <v>56155.124623825708</v>
      </c>
      <c r="AL1623" s="151" cm="1">
        <f t="array" ref="AL1623">_xll.DCEPropSectPipe(AF1623, AG1623, "Sx")</f>
        <v>37813.500833333332</v>
      </c>
      <c r="AM1623" s="11">
        <f>2*Cal!AG1623</f>
        <v>13.000000000000002</v>
      </c>
      <c r="AN1623" s="11">
        <f t="shared" si="362"/>
        <v>53.9</v>
      </c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B1623" s="5" t="s">
        <v>302</v>
      </c>
      <c r="BC1623" s="3">
        <v>260.30503585349601</v>
      </c>
      <c r="BD1623" s="3">
        <v>0</v>
      </c>
      <c r="BE1623" s="3">
        <v>9.677248152444399</v>
      </c>
      <c r="BF1623" s="3">
        <v>1.5366370828147489</v>
      </c>
      <c r="BG1623" s="3">
        <v>0</v>
      </c>
      <c r="BH1623" s="153">
        <f t="shared" si="363"/>
        <v>1.5366370828147489</v>
      </c>
      <c r="BI1623" s="153">
        <f t="shared" si="364"/>
        <v>9.677248152444399</v>
      </c>
      <c r="BJ1623" s="8">
        <f t="shared" si="365"/>
        <v>0.56309449962006564</v>
      </c>
      <c r="BK1623" s="8">
        <f t="shared" si="366"/>
        <v>0.13030546171863314</v>
      </c>
      <c r="BL1623" s="8">
        <f t="shared" si="367"/>
        <v>0.69339996133869874</v>
      </c>
      <c r="BM1623" s="8">
        <f t="shared" si="368"/>
        <v>7.2011605544997637E-2</v>
      </c>
      <c r="BN1623" s="7" t="str">
        <f t="shared" si="369"/>
        <v>OK</v>
      </c>
      <c r="BO1623" s="9">
        <f t="shared" si="370"/>
        <v>0.13030546171863316</v>
      </c>
      <c r="BP1623" s="7" t="str">
        <f t="shared" si="371"/>
        <v>OK</v>
      </c>
      <c r="BQ1623" s="11">
        <f t="shared" si="372"/>
        <v>8.2923076923076913</v>
      </c>
      <c r="BR1623" s="10" t="str">
        <f t="shared" si="373"/>
        <v>-</v>
      </c>
      <c r="BS1623" s="9" t="str" cm="1">
        <f t="array" ref="BS1623">IF(BQ1623&lt;$K$45,"-",IF(BC1623&lt;0,_xll.Dce_5575_1121_SigmaCr1(AN1623,AG1623,$B$23,$D$23),"-"))</f>
        <v>-</v>
      </c>
      <c r="BT1623" s="10">
        <f t="shared" si="374"/>
        <v>0</v>
      </c>
      <c r="BU1623" s="7" t="str">
        <f t="shared" si="375"/>
        <v>OK</v>
      </c>
    </row>
    <row r="1624" spans="27:73">
      <c r="AA1624" s="6" t="s">
        <v>282</v>
      </c>
      <c r="AB1624" s="5" t="s">
        <v>283</v>
      </c>
      <c r="AC1624" s="5" t="s">
        <v>285</v>
      </c>
      <c r="AD1624" s="4">
        <v>5.25</v>
      </c>
      <c r="AE1624" s="4">
        <v>28</v>
      </c>
      <c r="AF1624" s="5">
        <v>114.3</v>
      </c>
      <c r="AG1624" s="5">
        <v>6.5000000000000009</v>
      </c>
      <c r="AH1624" s="6" t="str">
        <f t="shared" ref="AH1624:AH1687" si="376">AF1624&amp;" x "&amp;AG1624</f>
        <v>114.3 x 6.5</v>
      </c>
      <c r="AI1624" s="11" cm="1">
        <f t="array" ref="AI1624">_xll.DCEPropSectPipe(AF1624, AG1624, "Area")</f>
        <v>2201.3139723703698</v>
      </c>
      <c r="AJ1624" s="151" cm="1">
        <f t="array" ref="AJ1624">_xll.DCEPropSectPipe(AF1624, AG1624, "Ix")</f>
        <v>3209265.3722516391</v>
      </c>
      <c r="AK1624" s="151" cm="1">
        <f t="array" ref="AK1624">_xll.DCEPropSectPipe(AF1624, AG1624, "W")</f>
        <v>56155.124623825708</v>
      </c>
      <c r="AL1624" s="151" cm="1">
        <f t="array" ref="AL1624">_xll.DCEPropSectPipe(AF1624, AG1624, "Sx")</f>
        <v>37813.500833333332</v>
      </c>
      <c r="AM1624" s="11">
        <f>2*Cal!AG1624</f>
        <v>13.000000000000002</v>
      </c>
      <c r="AN1624" s="11">
        <f t="shared" ref="AN1624:AN1687" si="377">(AF1624-AG1624)/2</f>
        <v>53.9</v>
      </c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B1624" s="5" t="s">
        <v>302</v>
      </c>
      <c r="BC1624" s="3">
        <v>260.30503585349601</v>
      </c>
      <c r="BD1624" s="3">
        <v>0</v>
      </c>
      <c r="BE1624" s="3">
        <v>19.725041845872461</v>
      </c>
      <c r="BF1624" s="3">
        <v>-4.8951138543170627</v>
      </c>
      <c r="BG1624" s="3">
        <v>0</v>
      </c>
      <c r="BH1624" s="153">
        <f t="shared" ref="BH1624:BH1687" si="378">SQRT(BF1624^2+BG1624^2)</f>
        <v>4.8951138543170627</v>
      </c>
      <c r="BI1624" s="153">
        <f t="shared" ref="BI1624:BI1687" si="379">SQRT(BD1624^2+BE1624^2)</f>
        <v>19.725041845872461</v>
      </c>
      <c r="BJ1624" s="8">
        <f t="shared" ref="BJ1624:BJ1687" si="380">ABS(BC1624*1000)/(AI1624*$K$32)</f>
        <v>0.56309449962006564</v>
      </c>
      <c r="BK1624" s="8">
        <f t="shared" ref="BK1624:BK1687" si="381">BH1624*1000000/(AK1624*$K$32)</f>
        <v>0.41510131317647025</v>
      </c>
      <c r="BL1624" s="8">
        <f t="shared" ref="BL1624:BL1687" si="382">BK1624+BJ1624</f>
        <v>0.97819581279653589</v>
      </c>
      <c r="BM1624" s="8">
        <f t="shared" ref="BM1624:BM1687" si="383">BI1624*1000*AL1624/($AJ$23*AM1624*$E$23*$G$23)</f>
        <v>0.14678056306789544</v>
      </c>
      <c r="BN1624" s="7" t="str">
        <f t="shared" ref="BN1624:BN1687" si="384">IF(MAX(BL1624,BM1624)&lt;=1,"OK","O/S")</f>
        <v>OK</v>
      </c>
      <c r="BO1624" s="9">
        <f t="shared" ref="BO1624:BO1687" si="385">BH1624*1000000/($K$41*AK1624*$D$23*$G$23)</f>
        <v>0.41510131317647031</v>
      </c>
      <c r="BP1624" s="7" t="str">
        <f t="shared" ref="BP1624:BP1687" si="386">IF(BO1624&lt;=1,"OK","O/S")</f>
        <v>OK</v>
      </c>
      <c r="BQ1624" s="11">
        <f t="shared" ref="BQ1624:BQ1687" si="387">AN1624/AG1624</f>
        <v>8.2923076923076913</v>
      </c>
      <c r="BR1624" s="10" t="str">
        <f t="shared" ref="BR1624:BR1687" si="388">IF(BQ1624&lt;$K$45,"-",IF(BD1624&lt;0,BL1624*$K$32,"-"))</f>
        <v>-</v>
      </c>
      <c r="BS1624" s="9" t="str" cm="1">
        <f t="array" ref="BS1624">IF(BQ1624&lt;$K$45,"-",IF(BC1624&lt;0,_xll.Dce_5575_1121_SigmaCr1(AN1624,AG1624,$B$23,$D$23),"-"))</f>
        <v>-</v>
      </c>
      <c r="BT1624" s="10">
        <f t="shared" ref="BT1624:BT1687" si="389">IFERROR(IF(BC1624&lt;0,BR1624/(BS1624*$G$23),0),0)</f>
        <v>0</v>
      </c>
      <c r="BU1624" s="7" t="str">
        <f t="shared" ref="BU1624:BU1687" si="390">IF(BT1624&lt;=1,"OK","O/S")</f>
        <v>OK</v>
      </c>
    </row>
    <row r="1625" spans="27:73">
      <c r="AA1625" s="6" t="s">
        <v>282</v>
      </c>
      <c r="AB1625" s="5" t="s">
        <v>283</v>
      </c>
      <c r="AC1625" s="5" t="s">
        <v>285</v>
      </c>
      <c r="AD1625" s="4">
        <v>5.25</v>
      </c>
      <c r="AE1625" s="4">
        <v>28</v>
      </c>
      <c r="AF1625" s="5">
        <v>114.3</v>
      </c>
      <c r="AG1625" s="5">
        <v>6.5000000000000009</v>
      </c>
      <c r="AH1625" s="6" t="str">
        <f t="shared" si="376"/>
        <v>114.3 x 6.5</v>
      </c>
      <c r="AI1625" s="11" cm="1">
        <f t="array" ref="AI1625">_xll.DCEPropSectPipe(AF1625, AG1625, "Area")</f>
        <v>2201.3139723703698</v>
      </c>
      <c r="AJ1625" s="151" cm="1">
        <f t="array" ref="AJ1625">_xll.DCEPropSectPipe(AF1625, AG1625, "Ix")</f>
        <v>3209265.3722516391</v>
      </c>
      <c r="AK1625" s="151" cm="1">
        <f t="array" ref="AK1625">_xll.DCEPropSectPipe(AF1625, AG1625, "W")</f>
        <v>56155.124623825708</v>
      </c>
      <c r="AL1625" s="151" cm="1">
        <f t="array" ref="AL1625">_xll.DCEPropSectPipe(AF1625, AG1625, "Sx")</f>
        <v>37813.500833333332</v>
      </c>
      <c r="AM1625" s="11">
        <f>2*Cal!AG1625</f>
        <v>13.000000000000002</v>
      </c>
      <c r="AN1625" s="11">
        <f t="shared" si="377"/>
        <v>53.9</v>
      </c>
      <c r="AO1625" s="11"/>
      <c r="AP1625" s="11"/>
      <c r="AQ1625" s="11"/>
      <c r="AR1625" s="11"/>
      <c r="AS1625" s="11"/>
      <c r="AT1625" s="11"/>
      <c r="AU1625" s="11"/>
      <c r="AV1625" s="11"/>
      <c r="AW1625" s="11"/>
      <c r="AX1625" s="11"/>
      <c r="AY1625" s="11"/>
      <c r="AZ1625" s="11"/>
      <c r="BB1625" s="5" t="s">
        <v>302</v>
      </c>
      <c r="BC1625" s="3">
        <v>-743.43443659488219</v>
      </c>
      <c r="BD1625" s="3">
        <v>0</v>
      </c>
      <c r="BE1625" s="3">
        <v>-22.357336191987741</v>
      </c>
      <c r="BF1625" s="3">
        <v>-4.8951138543171275</v>
      </c>
      <c r="BG1625" s="3">
        <v>0</v>
      </c>
      <c r="BH1625" s="153">
        <f t="shared" si="378"/>
        <v>4.8951138543171275</v>
      </c>
      <c r="BI1625" s="153">
        <f t="shared" si="379"/>
        <v>22.357336191987741</v>
      </c>
      <c r="BJ1625" s="8">
        <f t="shared" si="380"/>
        <v>1.6082049304275814</v>
      </c>
      <c r="BK1625" s="8">
        <f t="shared" si="381"/>
        <v>0.41510131317647581</v>
      </c>
      <c r="BL1625" s="8">
        <f t="shared" si="382"/>
        <v>2.0233062436040572</v>
      </c>
      <c r="BM1625" s="8">
        <f t="shared" si="383"/>
        <v>0.16636833628035572</v>
      </c>
      <c r="BN1625" s="7" t="str">
        <f t="shared" si="384"/>
        <v>O/S</v>
      </c>
      <c r="BO1625" s="9">
        <f t="shared" si="385"/>
        <v>0.41510131317647586</v>
      </c>
      <c r="BP1625" s="7" t="str">
        <f t="shared" si="386"/>
        <v>OK</v>
      </c>
      <c r="BQ1625" s="11">
        <f t="shared" si="387"/>
        <v>8.2923076923076913</v>
      </c>
      <c r="BR1625" s="10" t="str">
        <f t="shared" si="388"/>
        <v>-</v>
      </c>
      <c r="BS1625" s="9" t="str" cm="1">
        <f t="array" ref="BS1625">IF(BQ1625&lt;$K$45,"-",IF(BC1625&lt;0,_xll.Dce_5575_1121_SigmaCr1(AN1625,AG1625,$B$23,$D$23),"-"))</f>
        <v>-</v>
      </c>
      <c r="BT1625" s="10">
        <f t="shared" si="389"/>
        <v>0</v>
      </c>
      <c r="BU1625" s="7" t="str">
        <f t="shared" si="390"/>
        <v>OK</v>
      </c>
    </row>
    <row r="1626" spans="27:73">
      <c r="AA1626" s="6" t="s">
        <v>282</v>
      </c>
      <c r="AB1626" s="5" t="s">
        <v>283</v>
      </c>
      <c r="AC1626" s="5" t="s">
        <v>285</v>
      </c>
      <c r="AD1626" s="4">
        <v>5.69</v>
      </c>
      <c r="AE1626" s="4">
        <v>28</v>
      </c>
      <c r="AF1626" s="5">
        <v>114.3</v>
      </c>
      <c r="AG1626" s="5">
        <v>6.5000000000000009</v>
      </c>
      <c r="AH1626" s="6" t="str">
        <f t="shared" si="376"/>
        <v>114.3 x 6.5</v>
      </c>
      <c r="AI1626" s="11" cm="1">
        <f t="array" ref="AI1626">_xll.DCEPropSectPipe(AF1626, AG1626, "Area")</f>
        <v>2201.3139723703698</v>
      </c>
      <c r="AJ1626" s="151" cm="1">
        <f t="array" ref="AJ1626">_xll.DCEPropSectPipe(AF1626, AG1626, "Ix")</f>
        <v>3209265.3722516391</v>
      </c>
      <c r="AK1626" s="151" cm="1">
        <f t="array" ref="AK1626">_xll.DCEPropSectPipe(AF1626, AG1626, "W")</f>
        <v>56155.124623825708</v>
      </c>
      <c r="AL1626" s="151" cm="1">
        <f t="array" ref="AL1626">_xll.DCEPropSectPipe(AF1626, AG1626, "Sx")</f>
        <v>37813.500833333332</v>
      </c>
      <c r="AM1626" s="11">
        <f>2*Cal!AG1626</f>
        <v>13.000000000000002</v>
      </c>
      <c r="AN1626" s="11">
        <f t="shared" si="377"/>
        <v>53.9</v>
      </c>
      <c r="AO1626" s="11"/>
      <c r="AP1626" s="11"/>
      <c r="AQ1626" s="11"/>
      <c r="AR1626" s="11"/>
      <c r="AS1626" s="11"/>
      <c r="AT1626" s="11"/>
      <c r="AU1626" s="11"/>
      <c r="AV1626" s="11"/>
      <c r="AW1626" s="11"/>
      <c r="AX1626" s="11"/>
      <c r="AY1626" s="11"/>
      <c r="AZ1626" s="11"/>
      <c r="BB1626" s="5" t="s">
        <v>302</v>
      </c>
      <c r="BC1626" s="3">
        <v>-743.43443659488219</v>
      </c>
      <c r="BD1626" s="3">
        <v>0</v>
      </c>
      <c r="BE1626" s="3">
        <v>-12.309542498559681</v>
      </c>
      <c r="BF1626" s="3">
        <v>2.6882658592401212</v>
      </c>
      <c r="BG1626" s="3">
        <v>0</v>
      </c>
      <c r="BH1626" s="153">
        <f t="shared" si="378"/>
        <v>2.6882658592401212</v>
      </c>
      <c r="BI1626" s="153">
        <f t="shared" si="379"/>
        <v>12.309542498559681</v>
      </c>
      <c r="BJ1626" s="8">
        <f t="shared" si="380"/>
        <v>1.6082049304275814</v>
      </c>
      <c r="BK1626" s="8">
        <f t="shared" si="381"/>
        <v>0.22796256053450478</v>
      </c>
      <c r="BL1626" s="8">
        <f t="shared" si="382"/>
        <v>1.8361674909620862</v>
      </c>
      <c r="BM1626" s="8">
        <f t="shared" si="383"/>
        <v>9.1599378757457939E-2</v>
      </c>
      <c r="BN1626" s="7" t="str">
        <f t="shared" si="384"/>
        <v>O/S</v>
      </c>
      <c r="BO1626" s="9">
        <f t="shared" si="385"/>
        <v>0.22796256053450484</v>
      </c>
      <c r="BP1626" s="7" t="str">
        <f t="shared" si="386"/>
        <v>OK</v>
      </c>
      <c r="BQ1626" s="11">
        <f t="shared" si="387"/>
        <v>8.2923076923076913</v>
      </c>
      <c r="BR1626" s="10" t="str">
        <f t="shared" si="388"/>
        <v>-</v>
      </c>
      <c r="BS1626" s="9" t="str" cm="1">
        <f t="array" ref="BS1626">IF(BQ1626&lt;$K$45,"-",IF(BC1626&lt;0,_xll.Dce_5575_1121_SigmaCr1(AN1626,AG1626,$B$23,$D$23),"-"))</f>
        <v>-</v>
      </c>
      <c r="BT1626" s="10">
        <f t="shared" si="389"/>
        <v>0</v>
      </c>
      <c r="BU1626" s="7" t="str">
        <f t="shared" si="390"/>
        <v>OK</v>
      </c>
    </row>
    <row r="1627" spans="27:73">
      <c r="AA1627" s="6" t="s">
        <v>282</v>
      </c>
      <c r="AB1627" s="5" t="s">
        <v>283</v>
      </c>
      <c r="AC1627" s="5" t="s">
        <v>285</v>
      </c>
      <c r="AD1627" s="4">
        <v>6.12</v>
      </c>
      <c r="AE1627" s="4">
        <v>28</v>
      </c>
      <c r="AF1627" s="5">
        <v>114.3</v>
      </c>
      <c r="AG1627" s="5">
        <v>6.5000000000000009</v>
      </c>
      <c r="AH1627" s="6" t="str">
        <f t="shared" si="376"/>
        <v>114.3 x 6.5</v>
      </c>
      <c r="AI1627" s="11" cm="1">
        <f t="array" ref="AI1627">_xll.DCEPropSectPipe(AF1627, AG1627, "Area")</f>
        <v>2201.3139723703698</v>
      </c>
      <c r="AJ1627" s="151" cm="1">
        <f t="array" ref="AJ1627">_xll.DCEPropSectPipe(AF1627, AG1627, "Ix")</f>
        <v>3209265.3722516391</v>
      </c>
      <c r="AK1627" s="151" cm="1">
        <f t="array" ref="AK1627">_xll.DCEPropSectPipe(AF1627, AG1627, "W")</f>
        <v>56155.124623825708</v>
      </c>
      <c r="AL1627" s="151" cm="1">
        <f t="array" ref="AL1627">_xll.DCEPropSectPipe(AF1627, AG1627, "Sx")</f>
        <v>37813.500833333332</v>
      </c>
      <c r="AM1627" s="11">
        <f>2*Cal!AG1627</f>
        <v>13.000000000000002</v>
      </c>
      <c r="AN1627" s="11">
        <f t="shared" si="377"/>
        <v>53.9</v>
      </c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B1627" s="5" t="s">
        <v>302</v>
      </c>
      <c r="BC1627" s="3">
        <v>-743.43443659488219</v>
      </c>
      <c r="BD1627" s="3">
        <v>0</v>
      </c>
      <c r="BE1627" s="3">
        <v>-2.2617488051316235</v>
      </c>
      <c r="BF1627" s="3">
        <v>5.8757358319225936</v>
      </c>
      <c r="BG1627" s="3">
        <v>0</v>
      </c>
      <c r="BH1627" s="153">
        <f t="shared" si="378"/>
        <v>5.8757358319225936</v>
      </c>
      <c r="BI1627" s="153">
        <f t="shared" si="379"/>
        <v>2.2617488051316235</v>
      </c>
      <c r="BJ1627" s="8">
        <f t="shared" si="380"/>
        <v>1.6082049304275814</v>
      </c>
      <c r="BK1627" s="8">
        <f t="shared" si="381"/>
        <v>0.49825718712509637</v>
      </c>
      <c r="BL1627" s="8">
        <f t="shared" si="382"/>
        <v>2.1064621175526779</v>
      </c>
      <c r="BM1627" s="8">
        <f t="shared" si="383"/>
        <v>1.6830421234560154E-2</v>
      </c>
      <c r="BN1627" s="7" t="str">
        <f t="shared" si="384"/>
        <v>O/S</v>
      </c>
      <c r="BO1627" s="9">
        <f t="shared" si="385"/>
        <v>0.49825718712509648</v>
      </c>
      <c r="BP1627" s="7" t="str">
        <f t="shared" si="386"/>
        <v>OK</v>
      </c>
      <c r="BQ1627" s="11">
        <f t="shared" si="387"/>
        <v>8.2923076923076913</v>
      </c>
      <c r="BR1627" s="10" t="str">
        <f t="shared" si="388"/>
        <v>-</v>
      </c>
      <c r="BS1627" s="9" t="str" cm="1">
        <f t="array" ref="BS1627">IF(BQ1627&lt;$K$45,"-",IF(BC1627&lt;0,_xll.Dce_5575_1121_SigmaCr1(AN1627,AG1627,$B$23,$D$23),"-"))</f>
        <v>-</v>
      </c>
      <c r="BT1627" s="10">
        <f t="shared" si="389"/>
        <v>0</v>
      </c>
      <c r="BU1627" s="7" t="str">
        <f t="shared" si="390"/>
        <v>OK</v>
      </c>
    </row>
    <row r="1628" spans="27:73">
      <c r="AA1628" s="6" t="s">
        <v>282</v>
      </c>
      <c r="AB1628" s="5" t="s">
        <v>283</v>
      </c>
      <c r="AC1628" s="5" t="s">
        <v>285</v>
      </c>
      <c r="AD1628" s="4">
        <v>6.56</v>
      </c>
      <c r="AE1628" s="4">
        <v>28</v>
      </c>
      <c r="AF1628" s="5">
        <v>114.3</v>
      </c>
      <c r="AG1628" s="5">
        <v>6.5000000000000009</v>
      </c>
      <c r="AH1628" s="6" t="str">
        <f t="shared" si="376"/>
        <v>114.3 x 6.5</v>
      </c>
      <c r="AI1628" s="11" cm="1">
        <f t="array" ref="AI1628">_xll.DCEPropSectPipe(AF1628, AG1628, "Area")</f>
        <v>2201.3139723703698</v>
      </c>
      <c r="AJ1628" s="151" cm="1">
        <f t="array" ref="AJ1628">_xll.DCEPropSectPipe(AF1628, AG1628, "Ix")</f>
        <v>3209265.3722516391</v>
      </c>
      <c r="AK1628" s="151" cm="1">
        <f t="array" ref="AK1628">_xll.DCEPropSectPipe(AF1628, AG1628, "W")</f>
        <v>56155.124623825708</v>
      </c>
      <c r="AL1628" s="151" cm="1">
        <f t="array" ref="AL1628">_xll.DCEPropSectPipe(AF1628, AG1628, "Sx")</f>
        <v>37813.500833333332</v>
      </c>
      <c r="AM1628" s="11">
        <f>2*Cal!AG1628</f>
        <v>13.000000000000002</v>
      </c>
      <c r="AN1628" s="11">
        <f t="shared" si="377"/>
        <v>53.9</v>
      </c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B1628" s="5" t="s">
        <v>302</v>
      </c>
      <c r="BC1628" s="3">
        <v>-743.43443659488219</v>
      </c>
      <c r="BD1628" s="3">
        <v>0</v>
      </c>
      <c r="BE1628" s="3">
        <v>7.786044888296435</v>
      </c>
      <c r="BF1628" s="3">
        <v>4.6672960637302907</v>
      </c>
      <c r="BG1628" s="3">
        <v>0</v>
      </c>
      <c r="BH1628" s="153">
        <f t="shared" si="378"/>
        <v>4.6672960637302907</v>
      </c>
      <c r="BI1628" s="153">
        <f t="shared" si="379"/>
        <v>7.786044888296435</v>
      </c>
      <c r="BJ1628" s="8">
        <f t="shared" si="380"/>
        <v>1.6082049304275814</v>
      </c>
      <c r="BK1628" s="8">
        <f t="shared" si="381"/>
        <v>0.3957825665952992</v>
      </c>
      <c r="BL1628" s="8">
        <f t="shared" si="382"/>
        <v>2.0039874970228806</v>
      </c>
      <c r="BM1628" s="8">
        <f t="shared" si="383"/>
        <v>5.793853628833763E-2</v>
      </c>
      <c r="BN1628" s="7" t="str">
        <f t="shared" si="384"/>
        <v>O/S</v>
      </c>
      <c r="BO1628" s="9">
        <f t="shared" si="385"/>
        <v>0.39578256659529926</v>
      </c>
      <c r="BP1628" s="7" t="str">
        <f t="shared" si="386"/>
        <v>OK</v>
      </c>
      <c r="BQ1628" s="11">
        <f t="shared" si="387"/>
        <v>8.2923076923076913</v>
      </c>
      <c r="BR1628" s="10" t="str">
        <f t="shared" si="388"/>
        <v>-</v>
      </c>
      <c r="BS1628" s="9" t="str" cm="1">
        <f t="array" ref="BS1628">IF(BQ1628&lt;$K$45,"-",IF(BC1628&lt;0,_xll.Dce_5575_1121_SigmaCr1(AN1628,AG1628,$B$23,$D$23),"-"))</f>
        <v>-</v>
      </c>
      <c r="BT1628" s="10">
        <f t="shared" si="389"/>
        <v>0</v>
      </c>
      <c r="BU1628" s="7" t="str">
        <f t="shared" si="390"/>
        <v>OK</v>
      </c>
    </row>
    <row r="1629" spans="27:73">
      <c r="AA1629" s="6" t="s">
        <v>282</v>
      </c>
      <c r="AB1629" s="5" t="s">
        <v>283</v>
      </c>
      <c r="AC1629" s="5" t="s">
        <v>285</v>
      </c>
      <c r="AD1629" s="4">
        <v>7</v>
      </c>
      <c r="AE1629" s="4">
        <v>28</v>
      </c>
      <c r="AF1629" s="5">
        <v>114.3</v>
      </c>
      <c r="AG1629" s="5">
        <v>6.5000000000000009</v>
      </c>
      <c r="AH1629" s="6" t="str">
        <f t="shared" si="376"/>
        <v>114.3 x 6.5</v>
      </c>
      <c r="AI1629" s="11" cm="1">
        <f t="array" ref="AI1629">_xll.DCEPropSectPipe(AF1629, AG1629, "Area")</f>
        <v>2201.3139723703698</v>
      </c>
      <c r="AJ1629" s="151" cm="1">
        <f t="array" ref="AJ1629">_xll.DCEPropSectPipe(AF1629, AG1629, "Ix")</f>
        <v>3209265.3722516391</v>
      </c>
      <c r="AK1629" s="151" cm="1">
        <f t="array" ref="AK1629">_xll.DCEPropSectPipe(AF1629, AG1629, "W")</f>
        <v>56155.124623825708</v>
      </c>
      <c r="AL1629" s="151" cm="1">
        <f t="array" ref="AL1629">_xll.DCEPropSectPipe(AF1629, AG1629, "Sx")</f>
        <v>37813.500833333332</v>
      </c>
      <c r="AM1629" s="11">
        <f>2*Cal!AG1629</f>
        <v>13.000000000000002</v>
      </c>
      <c r="AN1629" s="11">
        <f t="shared" si="377"/>
        <v>53.9</v>
      </c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B1629" s="5" t="s">
        <v>302</v>
      </c>
      <c r="BC1629" s="3">
        <v>-743.43443659488219</v>
      </c>
      <c r="BD1629" s="3">
        <v>0</v>
      </c>
      <c r="BE1629" s="3">
        <v>17.833838581724493</v>
      </c>
      <c r="BF1629" s="3">
        <v>-0.93705344533678725</v>
      </c>
      <c r="BG1629" s="3">
        <v>0</v>
      </c>
      <c r="BH1629" s="153">
        <f t="shared" si="378"/>
        <v>0.93705344533678725</v>
      </c>
      <c r="BI1629" s="153">
        <f t="shared" si="379"/>
        <v>17.833838581724493</v>
      </c>
      <c r="BJ1629" s="8">
        <f t="shared" si="380"/>
        <v>1.6082049304275814</v>
      </c>
      <c r="BK1629" s="8">
        <f t="shared" si="381"/>
        <v>7.9461301054886968E-2</v>
      </c>
      <c r="BL1629" s="8">
        <f t="shared" si="382"/>
        <v>1.6876662314824684</v>
      </c>
      <c r="BM1629" s="8">
        <f t="shared" si="383"/>
        <v>0.13270749381123539</v>
      </c>
      <c r="BN1629" s="7" t="str">
        <f t="shared" si="384"/>
        <v>O/S</v>
      </c>
      <c r="BO1629" s="9">
        <f t="shared" si="385"/>
        <v>7.9461301054886968E-2</v>
      </c>
      <c r="BP1629" s="7" t="str">
        <f t="shared" si="386"/>
        <v>OK</v>
      </c>
      <c r="BQ1629" s="11">
        <f t="shared" si="387"/>
        <v>8.2923076923076913</v>
      </c>
      <c r="BR1629" s="10" t="str">
        <f t="shared" si="388"/>
        <v>-</v>
      </c>
      <c r="BS1629" s="9" t="str" cm="1">
        <f t="array" ref="BS1629">IF(BQ1629&lt;$K$45,"-",IF(BC1629&lt;0,_xll.Dce_5575_1121_SigmaCr1(AN1629,AG1629,$B$23,$D$23),"-"))</f>
        <v>-</v>
      </c>
      <c r="BT1629" s="10">
        <f t="shared" si="389"/>
        <v>0</v>
      </c>
      <c r="BU1629" s="7" t="str">
        <f t="shared" si="390"/>
        <v>OK</v>
      </c>
    </row>
    <row r="1630" spans="27:73">
      <c r="AA1630" s="6" t="s">
        <v>282</v>
      </c>
      <c r="AB1630" s="5" t="s">
        <v>283</v>
      </c>
      <c r="AC1630" s="5" t="s">
        <v>285</v>
      </c>
      <c r="AD1630" s="4">
        <v>7</v>
      </c>
      <c r="AE1630" s="4">
        <v>28</v>
      </c>
      <c r="AF1630" s="5">
        <v>114.3</v>
      </c>
      <c r="AG1630" s="5">
        <v>6.5000000000000009</v>
      </c>
      <c r="AH1630" s="6" t="str">
        <f t="shared" si="376"/>
        <v>114.3 x 6.5</v>
      </c>
      <c r="AI1630" s="11" cm="1">
        <f t="array" ref="AI1630">_xll.DCEPropSectPipe(AF1630, AG1630, "Area")</f>
        <v>2201.3139723703698</v>
      </c>
      <c r="AJ1630" s="151" cm="1">
        <f t="array" ref="AJ1630">_xll.DCEPropSectPipe(AF1630, AG1630, "Ix")</f>
        <v>3209265.3722516391</v>
      </c>
      <c r="AK1630" s="151" cm="1">
        <f t="array" ref="AK1630">_xll.DCEPropSectPipe(AF1630, AG1630, "W")</f>
        <v>56155.124623825708</v>
      </c>
      <c r="AL1630" s="151" cm="1">
        <f t="array" ref="AL1630">_xll.DCEPropSectPipe(AF1630, AG1630, "Sx")</f>
        <v>37813.500833333332</v>
      </c>
      <c r="AM1630" s="11">
        <f>2*Cal!AG1630</f>
        <v>13.000000000000002</v>
      </c>
      <c r="AN1630" s="11">
        <f t="shared" si="377"/>
        <v>53.9</v>
      </c>
      <c r="AO1630" s="11"/>
      <c r="AP1630" s="11"/>
      <c r="AQ1630" s="11"/>
      <c r="AR1630" s="11"/>
      <c r="AS1630" s="11"/>
      <c r="AT1630" s="11"/>
      <c r="AU1630" s="11"/>
      <c r="AV1630" s="11"/>
      <c r="AW1630" s="11"/>
      <c r="AX1630" s="11"/>
      <c r="AY1630" s="11"/>
      <c r="AZ1630" s="11"/>
      <c r="BB1630" s="5" t="s">
        <v>302</v>
      </c>
      <c r="BC1630" s="3">
        <v>-743.43443659488207</v>
      </c>
      <c r="BD1630" s="3">
        <v>0</v>
      </c>
      <c r="BE1630" s="3">
        <v>-19.68660555390877</v>
      </c>
      <c r="BF1630" s="3">
        <v>-0.93705344533679946</v>
      </c>
      <c r="BG1630" s="3">
        <v>0</v>
      </c>
      <c r="BH1630" s="153">
        <f t="shared" si="378"/>
        <v>0.93705344533679946</v>
      </c>
      <c r="BI1630" s="153">
        <f t="shared" si="379"/>
        <v>19.68660555390877</v>
      </c>
      <c r="BJ1630" s="8">
        <f t="shared" si="380"/>
        <v>1.6082049304275812</v>
      </c>
      <c r="BK1630" s="8">
        <f t="shared" si="381"/>
        <v>7.9461301054887995E-2</v>
      </c>
      <c r="BL1630" s="8">
        <f t="shared" si="382"/>
        <v>1.6876662314824691</v>
      </c>
      <c r="BM1630" s="8">
        <f t="shared" si="383"/>
        <v>0.14649454590145514</v>
      </c>
      <c r="BN1630" s="7" t="str">
        <f t="shared" si="384"/>
        <v>O/S</v>
      </c>
      <c r="BO1630" s="9">
        <f t="shared" si="385"/>
        <v>7.9461301054888009E-2</v>
      </c>
      <c r="BP1630" s="7" t="str">
        <f t="shared" si="386"/>
        <v>OK</v>
      </c>
      <c r="BQ1630" s="11">
        <f t="shared" si="387"/>
        <v>8.2923076923076913</v>
      </c>
      <c r="BR1630" s="10" t="str">
        <f t="shared" si="388"/>
        <v>-</v>
      </c>
      <c r="BS1630" s="9" t="str" cm="1">
        <f t="array" ref="BS1630">IF(BQ1630&lt;$K$45,"-",IF(BC1630&lt;0,_xll.Dce_5575_1121_SigmaCr1(AN1630,AG1630,$B$23,$D$23),"-"))</f>
        <v>-</v>
      </c>
      <c r="BT1630" s="10">
        <f t="shared" si="389"/>
        <v>0</v>
      </c>
      <c r="BU1630" s="7" t="str">
        <f t="shared" si="390"/>
        <v>OK</v>
      </c>
    </row>
    <row r="1631" spans="27:73">
      <c r="AA1631" s="6" t="s">
        <v>282</v>
      </c>
      <c r="AB1631" s="5" t="s">
        <v>283</v>
      </c>
      <c r="AC1631" s="5" t="s">
        <v>285</v>
      </c>
      <c r="AD1631" s="4">
        <v>7.44</v>
      </c>
      <c r="AE1631" s="4">
        <v>28</v>
      </c>
      <c r="AF1631" s="5">
        <v>114.3</v>
      </c>
      <c r="AG1631" s="5">
        <v>6.5000000000000009</v>
      </c>
      <c r="AH1631" s="6" t="str">
        <f t="shared" si="376"/>
        <v>114.3 x 6.5</v>
      </c>
      <c r="AI1631" s="11" cm="1">
        <f t="array" ref="AI1631">_xll.DCEPropSectPipe(AF1631, AG1631, "Area")</f>
        <v>2201.3139723703698</v>
      </c>
      <c r="AJ1631" s="151" cm="1">
        <f t="array" ref="AJ1631">_xll.DCEPropSectPipe(AF1631, AG1631, "Ix")</f>
        <v>3209265.3722516391</v>
      </c>
      <c r="AK1631" s="151" cm="1">
        <f t="array" ref="AK1631">_xll.DCEPropSectPipe(AF1631, AG1631, "W")</f>
        <v>56155.124623825708</v>
      </c>
      <c r="AL1631" s="151" cm="1">
        <f t="array" ref="AL1631">_xll.DCEPropSectPipe(AF1631, AG1631, "Sx")</f>
        <v>37813.500833333332</v>
      </c>
      <c r="AM1631" s="11">
        <f>2*Cal!AG1631</f>
        <v>13.000000000000002</v>
      </c>
      <c r="AN1631" s="11">
        <f t="shared" si="377"/>
        <v>53.9</v>
      </c>
      <c r="AO1631" s="11"/>
      <c r="AP1631" s="11"/>
      <c r="AQ1631" s="11"/>
      <c r="AR1631" s="11"/>
      <c r="AS1631" s="11"/>
      <c r="AT1631" s="11"/>
      <c r="AU1631" s="11"/>
      <c r="AV1631" s="11"/>
      <c r="AW1631" s="11"/>
      <c r="AX1631" s="11"/>
      <c r="AY1631" s="11"/>
      <c r="AZ1631" s="11"/>
      <c r="BB1631" s="5" t="s">
        <v>302</v>
      </c>
      <c r="BC1631" s="3">
        <v>-743.43443659488207</v>
      </c>
      <c r="BD1631" s="3">
        <v>0</v>
      </c>
      <c r="BE1631" s="3">
        <v>-9.6388118604807076</v>
      </c>
      <c r="BF1631" s="3">
        <v>5.4778816140608981</v>
      </c>
      <c r="BG1631" s="3">
        <v>0</v>
      </c>
      <c r="BH1631" s="153">
        <f t="shared" si="378"/>
        <v>5.4778816140608981</v>
      </c>
      <c r="BI1631" s="153">
        <f t="shared" si="379"/>
        <v>9.6388118604807076</v>
      </c>
      <c r="BJ1631" s="8">
        <f t="shared" si="380"/>
        <v>1.6082049304275812</v>
      </c>
      <c r="BK1631" s="8">
        <f t="shared" si="381"/>
        <v>0.46451950232302802</v>
      </c>
      <c r="BL1631" s="8">
        <f t="shared" si="382"/>
        <v>2.0727244327506091</v>
      </c>
      <c r="BM1631" s="8">
        <f t="shared" si="383"/>
        <v>7.1725588378557345E-2</v>
      </c>
      <c r="BN1631" s="7" t="str">
        <f t="shared" si="384"/>
        <v>O/S</v>
      </c>
      <c r="BO1631" s="9">
        <f t="shared" si="385"/>
        <v>0.46451950232302808</v>
      </c>
      <c r="BP1631" s="7" t="str">
        <f t="shared" si="386"/>
        <v>OK</v>
      </c>
      <c r="BQ1631" s="11">
        <f t="shared" si="387"/>
        <v>8.2923076923076913</v>
      </c>
      <c r="BR1631" s="10" t="str">
        <f t="shared" si="388"/>
        <v>-</v>
      </c>
      <c r="BS1631" s="9" t="str" cm="1">
        <f t="array" ref="BS1631">IF(BQ1631&lt;$K$45,"-",IF(BC1631&lt;0,_xll.Dce_5575_1121_SigmaCr1(AN1631,AG1631,$B$23,$D$23),"-"))</f>
        <v>-</v>
      </c>
      <c r="BT1631" s="10">
        <f t="shared" si="389"/>
        <v>0</v>
      </c>
      <c r="BU1631" s="7" t="str">
        <f t="shared" si="390"/>
        <v>OK</v>
      </c>
    </row>
    <row r="1632" spans="27:73">
      <c r="AA1632" s="6" t="s">
        <v>282</v>
      </c>
      <c r="AB1632" s="5" t="s">
        <v>283</v>
      </c>
      <c r="AC1632" s="5" t="s">
        <v>285</v>
      </c>
      <c r="AD1632" s="4">
        <v>7.88</v>
      </c>
      <c r="AE1632" s="4">
        <v>28</v>
      </c>
      <c r="AF1632" s="5">
        <v>114.3</v>
      </c>
      <c r="AG1632" s="5">
        <v>6.5000000000000009</v>
      </c>
      <c r="AH1632" s="6" t="str">
        <f t="shared" si="376"/>
        <v>114.3 x 6.5</v>
      </c>
      <c r="AI1632" s="11" cm="1">
        <f t="array" ref="AI1632">_xll.DCEPropSectPipe(AF1632, AG1632, "Area")</f>
        <v>2201.3139723703698</v>
      </c>
      <c r="AJ1632" s="151" cm="1">
        <f t="array" ref="AJ1632">_xll.DCEPropSectPipe(AF1632, AG1632, "Ix")</f>
        <v>3209265.3722516391</v>
      </c>
      <c r="AK1632" s="151" cm="1">
        <f t="array" ref="AK1632">_xll.DCEPropSectPipe(AF1632, AG1632, "W")</f>
        <v>56155.124623825708</v>
      </c>
      <c r="AL1632" s="151" cm="1">
        <f t="array" ref="AL1632">_xll.DCEPropSectPipe(AF1632, AG1632, "Sx")</f>
        <v>37813.500833333332</v>
      </c>
      <c r="AM1632" s="11">
        <f>2*Cal!AG1632</f>
        <v>13.000000000000002</v>
      </c>
      <c r="AN1632" s="11">
        <f t="shared" si="377"/>
        <v>53.9</v>
      </c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B1632" s="5" t="s">
        <v>302</v>
      </c>
      <c r="BC1632" s="3">
        <v>-743.43443659488207</v>
      </c>
      <c r="BD1632" s="3">
        <v>0</v>
      </c>
      <c r="BE1632" s="3">
        <v>0.40898183294735002</v>
      </c>
      <c r="BF1632" s="3">
        <v>7.4969069325838182</v>
      </c>
      <c r="BG1632" s="3">
        <v>0</v>
      </c>
      <c r="BH1632" s="153">
        <f t="shared" si="378"/>
        <v>7.4969069325838182</v>
      </c>
      <c r="BI1632" s="153">
        <f t="shared" si="379"/>
        <v>0.40898183294735002</v>
      </c>
      <c r="BJ1632" s="8">
        <f t="shared" si="380"/>
        <v>1.6082049304275812</v>
      </c>
      <c r="BK1632" s="8">
        <f t="shared" si="381"/>
        <v>0.6357310585805549</v>
      </c>
      <c r="BL1632" s="8">
        <f t="shared" si="382"/>
        <v>2.2439359890081363</v>
      </c>
      <c r="BM1632" s="8">
        <f t="shared" si="383"/>
        <v>3.043369144340427E-3</v>
      </c>
      <c r="BN1632" s="7" t="str">
        <f t="shared" si="384"/>
        <v>O/S</v>
      </c>
      <c r="BO1632" s="9">
        <f t="shared" si="385"/>
        <v>0.63573105858055501</v>
      </c>
      <c r="BP1632" s="7" t="str">
        <f t="shared" si="386"/>
        <v>OK</v>
      </c>
      <c r="BQ1632" s="11">
        <f t="shared" si="387"/>
        <v>8.2923076923076913</v>
      </c>
      <c r="BR1632" s="10" t="str">
        <f t="shared" si="388"/>
        <v>-</v>
      </c>
      <c r="BS1632" s="9" t="str" cm="1">
        <f t="array" ref="BS1632">IF(BQ1632&lt;$K$45,"-",IF(BC1632&lt;0,_xll.Dce_5575_1121_SigmaCr1(AN1632,AG1632,$B$23,$D$23),"-"))</f>
        <v>-</v>
      </c>
      <c r="BT1632" s="10">
        <f t="shared" si="389"/>
        <v>0</v>
      </c>
      <c r="BU1632" s="7" t="str">
        <f t="shared" si="390"/>
        <v>OK</v>
      </c>
    </row>
    <row r="1633" spans="27:73">
      <c r="AA1633" s="6" t="s">
        <v>282</v>
      </c>
      <c r="AB1633" s="5" t="s">
        <v>283</v>
      </c>
      <c r="AC1633" s="5" t="s">
        <v>285</v>
      </c>
      <c r="AD1633" s="4">
        <v>8.31</v>
      </c>
      <c r="AE1633" s="4">
        <v>28</v>
      </c>
      <c r="AF1633" s="5">
        <v>114.3</v>
      </c>
      <c r="AG1633" s="5">
        <v>6.5000000000000009</v>
      </c>
      <c r="AH1633" s="6" t="str">
        <f t="shared" si="376"/>
        <v>114.3 x 6.5</v>
      </c>
      <c r="AI1633" s="11" cm="1">
        <f t="array" ref="AI1633">_xll.DCEPropSectPipe(AF1633, AG1633, "Area")</f>
        <v>2201.3139723703698</v>
      </c>
      <c r="AJ1633" s="151" cm="1">
        <f t="array" ref="AJ1633">_xll.DCEPropSectPipe(AF1633, AG1633, "Ix")</f>
        <v>3209265.3722516391</v>
      </c>
      <c r="AK1633" s="151" cm="1">
        <f t="array" ref="AK1633">_xll.DCEPropSectPipe(AF1633, AG1633, "W")</f>
        <v>56155.124623825708</v>
      </c>
      <c r="AL1633" s="151" cm="1">
        <f t="array" ref="AL1633">_xll.DCEPropSectPipe(AF1633, AG1633, "Sx")</f>
        <v>37813.500833333332</v>
      </c>
      <c r="AM1633" s="11">
        <f>2*Cal!AG1633</f>
        <v>13.000000000000002</v>
      </c>
      <c r="AN1633" s="11">
        <f t="shared" si="377"/>
        <v>53.9</v>
      </c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B1633" s="5" t="s">
        <v>302</v>
      </c>
      <c r="BC1633" s="3">
        <v>-743.43443659488207</v>
      </c>
      <c r="BD1633" s="3">
        <v>0</v>
      </c>
      <c r="BE1633" s="3">
        <v>10.456775526375409</v>
      </c>
      <c r="BF1633" s="3">
        <v>5.1200225102319656</v>
      </c>
      <c r="BG1633" s="3">
        <v>0</v>
      </c>
      <c r="BH1633" s="153">
        <f t="shared" si="378"/>
        <v>5.1200225102319656</v>
      </c>
      <c r="BI1633" s="153">
        <f t="shared" si="379"/>
        <v>10.456775526375409</v>
      </c>
      <c r="BJ1633" s="8">
        <f t="shared" si="380"/>
        <v>1.6082049304275812</v>
      </c>
      <c r="BK1633" s="8">
        <f t="shared" si="381"/>
        <v>0.43417336771769316</v>
      </c>
      <c r="BL1633" s="8">
        <f t="shared" si="382"/>
        <v>2.0423782981452745</v>
      </c>
      <c r="BM1633" s="8">
        <f t="shared" si="383"/>
        <v>7.781232666723821E-2</v>
      </c>
      <c r="BN1633" s="7" t="str">
        <f t="shared" si="384"/>
        <v>O/S</v>
      </c>
      <c r="BO1633" s="9">
        <f t="shared" si="385"/>
        <v>0.43417336771769327</v>
      </c>
      <c r="BP1633" s="7" t="str">
        <f t="shared" si="386"/>
        <v>OK</v>
      </c>
      <c r="BQ1633" s="11">
        <f t="shared" si="387"/>
        <v>8.2923076923076913</v>
      </c>
      <c r="BR1633" s="10" t="str">
        <f t="shared" si="388"/>
        <v>-</v>
      </c>
      <c r="BS1633" s="9" t="str" cm="1">
        <f t="array" ref="BS1633">IF(BQ1633&lt;$K$45,"-",IF(BC1633&lt;0,_xll.Dce_5575_1121_SigmaCr1(AN1633,AG1633,$B$23,$D$23),"-"))</f>
        <v>-</v>
      </c>
      <c r="BT1633" s="10">
        <f t="shared" si="389"/>
        <v>0</v>
      </c>
      <c r="BU1633" s="7" t="str">
        <f t="shared" si="390"/>
        <v>OK</v>
      </c>
    </row>
    <row r="1634" spans="27:73">
      <c r="AA1634" s="6" t="s">
        <v>282</v>
      </c>
      <c r="AB1634" s="5" t="s">
        <v>283</v>
      </c>
      <c r="AC1634" s="5" t="s">
        <v>285</v>
      </c>
      <c r="AD1634" s="4">
        <v>8.75</v>
      </c>
      <c r="AE1634" s="4">
        <v>28</v>
      </c>
      <c r="AF1634" s="5">
        <v>114.3</v>
      </c>
      <c r="AG1634" s="5">
        <v>6.5000000000000009</v>
      </c>
      <c r="AH1634" s="6" t="str">
        <f t="shared" si="376"/>
        <v>114.3 x 6.5</v>
      </c>
      <c r="AI1634" s="11" cm="1">
        <f t="array" ref="AI1634">_xll.DCEPropSectPipe(AF1634, AG1634, "Area")</f>
        <v>2201.3139723703698</v>
      </c>
      <c r="AJ1634" s="151" cm="1">
        <f t="array" ref="AJ1634">_xll.DCEPropSectPipe(AF1634, AG1634, "Ix")</f>
        <v>3209265.3722516391</v>
      </c>
      <c r="AK1634" s="151" cm="1">
        <f t="array" ref="AK1634">_xll.DCEPropSectPipe(AF1634, AG1634, "W")</f>
        <v>56155.124623825708</v>
      </c>
      <c r="AL1634" s="151" cm="1">
        <f t="array" ref="AL1634">_xll.DCEPropSectPipe(AF1634, AG1634, "Sx")</f>
        <v>37813.500833333332</v>
      </c>
      <c r="AM1634" s="11">
        <f>2*Cal!AG1634</f>
        <v>13.000000000000002</v>
      </c>
      <c r="AN1634" s="11">
        <f t="shared" si="377"/>
        <v>53.9</v>
      </c>
      <c r="AO1634" s="11"/>
      <c r="AP1634" s="11"/>
      <c r="AQ1634" s="11"/>
      <c r="AR1634" s="11"/>
      <c r="AS1634" s="11"/>
      <c r="AT1634" s="11"/>
      <c r="AU1634" s="11"/>
      <c r="AV1634" s="11"/>
      <c r="AW1634" s="11"/>
      <c r="AX1634" s="11"/>
      <c r="AY1634" s="11"/>
      <c r="AZ1634" s="11"/>
      <c r="BB1634" s="5" t="s">
        <v>302</v>
      </c>
      <c r="BC1634" s="3">
        <v>-743.43443659488207</v>
      </c>
      <c r="BD1634" s="3">
        <v>0</v>
      </c>
      <c r="BE1634" s="3">
        <v>20.504569219803468</v>
      </c>
      <c r="BF1634" s="3">
        <v>-1.6527716529946632</v>
      </c>
      <c r="BG1634" s="3">
        <v>0</v>
      </c>
      <c r="BH1634" s="153">
        <f t="shared" si="378"/>
        <v>1.6527716529946632</v>
      </c>
      <c r="BI1634" s="153">
        <f t="shared" si="379"/>
        <v>20.504569219803468</v>
      </c>
      <c r="BJ1634" s="8">
        <f t="shared" si="380"/>
        <v>1.6082049304275812</v>
      </c>
      <c r="BK1634" s="8">
        <f t="shared" si="381"/>
        <v>0.14015357026555744</v>
      </c>
      <c r="BL1634" s="8">
        <f t="shared" si="382"/>
        <v>1.7483585006931386</v>
      </c>
      <c r="BM1634" s="8">
        <f t="shared" si="383"/>
        <v>0.152581284190136</v>
      </c>
      <c r="BN1634" s="7" t="str">
        <f t="shared" si="384"/>
        <v>O/S</v>
      </c>
      <c r="BO1634" s="9">
        <f t="shared" si="385"/>
        <v>0.14015357026555747</v>
      </c>
      <c r="BP1634" s="7" t="str">
        <f t="shared" si="386"/>
        <v>OK</v>
      </c>
      <c r="BQ1634" s="11">
        <f t="shared" si="387"/>
        <v>8.2923076923076913</v>
      </c>
      <c r="BR1634" s="10" t="str">
        <f t="shared" si="388"/>
        <v>-</v>
      </c>
      <c r="BS1634" s="9" t="str" cm="1">
        <f t="array" ref="BS1634">IF(BQ1634&lt;$K$45,"-",IF(BC1634&lt;0,_xll.Dce_5575_1121_SigmaCr1(AN1634,AG1634,$B$23,$D$23),"-"))</f>
        <v>-</v>
      </c>
      <c r="BT1634" s="10">
        <f t="shared" si="389"/>
        <v>0</v>
      </c>
      <c r="BU1634" s="7" t="str">
        <f t="shared" si="390"/>
        <v>OK</v>
      </c>
    </row>
    <row r="1635" spans="27:73">
      <c r="AA1635" s="6" t="s">
        <v>282</v>
      </c>
      <c r="AB1635" s="5" t="s">
        <v>283</v>
      </c>
      <c r="AC1635" s="5" t="s">
        <v>285</v>
      </c>
      <c r="AD1635" s="4">
        <v>8.75</v>
      </c>
      <c r="AE1635" s="4">
        <v>28</v>
      </c>
      <c r="AF1635" s="5">
        <v>114.3</v>
      </c>
      <c r="AG1635" s="5">
        <v>6.5000000000000009</v>
      </c>
      <c r="AH1635" s="6" t="str">
        <f t="shared" si="376"/>
        <v>114.3 x 6.5</v>
      </c>
      <c r="AI1635" s="11" cm="1">
        <f t="array" ref="AI1635">_xll.DCEPropSectPipe(AF1635, AG1635, "Area")</f>
        <v>2201.3139723703698</v>
      </c>
      <c r="AJ1635" s="151" cm="1">
        <f t="array" ref="AJ1635">_xll.DCEPropSectPipe(AF1635, AG1635, "Ix")</f>
        <v>3209265.3722516391</v>
      </c>
      <c r="AK1635" s="151" cm="1">
        <f t="array" ref="AK1635">_xll.DCEPropSectPipe(AF1635, AG1635, "W")</f>
        <v>56155.124623825708</v>
      </c>
      <c r="AL1635" s="151" cm="1">
        <f t="array" ref="AL1635">_xll.DCEPropSectPipe(AF1635, AG1635, "Sx")</f>
        <v>37813.500833333332</v>
      </c>
      <c r="AM1635" s="11">
        <f>2*Cal!AG1635</f>
        <v>13.000000000000002</v>
      </c>
      <c r="AN1635" s="11">
        <f t="shared" si="377"/>
        <v>53.9</v>
      </c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B1635" s="5" t="s">
        <v>302</v>
      </c>
      <c r="BC1635" s="3">
        <v>-1345.7833584084181</v>
      </c>
      <c r="BD1635" s="3">
        <v>0</v>
      </c>
      <c r="BE1635" s="3">
        <v>-21.953014397752888</v>
      </c>
      <c r="BF1635" s="3">
        <v>-1.6527716529942427</v>
      </c>
      <c r="BG1635" s="3">
        <v>0</v>
      </c>
      <c r="BH1635" s="153">
        <f t="shared" si="378"/>
        <v>1.6527716529942427</v>
      </c>
      <c r="BI1635" s="153">
        <f t="shared" si="379"/>
        <v>21.953014397752888</v>
      </c>
      <c r="BJ1635" s="8">
        <f t="shared" si="380"/>
        <v>2.9112122411127839</v>
      </c>
      <c r="BK1635" s="8">
        <f t="shared" si="381"/>
        <v>0.14015357026552178</v>
      </c>
      <c r="BL1635" s="8">
        <f t="shared" si="382"/>
        <v>3.0513658113783055</v>
      </c>
      <c r="BM1635" s="8">
        <f t="shared" si="383"/>
        <v>0.16335964402600536</v>
      </c>
      <c r="BN1635" s="7" t="str">
        <f t="shared" si="384"/>
        <v>O/S</v>
      </c>
      <c r="BO1635" s="9">
        <f t="shared" si="385"/>
        <v>0.1401535702655218</v>
      </c>
      <c r="BP1635" s="7" t="str">
        <f t="shared" si="386"/>
        <v>OK</v>
      </c>
      <c r="BQ1635" s="11">
        <f t="shared" si="387"/>
        <v>8.2923076923076913</v>
      </c>
      <c r="BR1635" s="10" t="str">
        <f t="shared" si="388"/>
        <v>-</v>
      </c>
      <c r="BS1635" s="9" t="str" cm="1">
        <f t="array" ref="BS1635">IF(BQ1635&lt;$K$45,"-",IF(BC1635&lt;0,_xll.Dce_5575_1121_SigmaCr1(AN1635,AG1635,$B$23,$D$23),"-"))</f>
        <v>-</v>
      </c>
      <c r="BT1635" s="10">
        <f t="shared" si="389"/>
        <v>0</v>
      </c>
      <c r="BU1635" s="7" t="str">
        <f t="shared" si="390"/>
        <v>OK</v>
      </c>
    </row>
    <row r="1636" spans="27:73">
      <c r="AA1636" s="6" t="s">
        <v>282</v>
      </c>
      <c r="AB1636" s="5" t="s">
        <v>283</v>
      </c>
      <c r="AC1636" s="5" t="s">
        <v>285</v>
      </c>
      <c r="AD1636" s="4">
        <v>9.19</v>
      </c>
      <c r="AE1636" s="4">
        <v>28</v>
      </c>
      <c r="AF1636" s="5">
        <v>114.3</v>
      </c>
      <c r="AG1636" s="5">
        <v>6.5000000000000009</v>
      </c>
      <c r="AH1636" s="6" t="str">
        <f t="shared" si="376"/>
        <v>114.3 x 6.5</v>
      </c>
      <c r="AI1636" s="11" cm="1">
        <f t="array" ref="AI1636">_xll.DCEPropSectPipe(AF1636, AG1636, "Area")</f>
        <v>2201.3139723703698</v>
      </c>
      <c r="AJ1636" s="151" cm="1">
        <f t="array" ref="AJ1636">_xll.DCEPropSectPipe(AF1636, AG1636, "Ix")</f>
        <v>3209265.3722516391</v>
      </c>
      <c r="AK1636" s="151" cm="1">
        <f t="array" ref="AK1636">_xll.DCEPropSectPipe(AF1636, AG1636, "W")</f>
        <v>56155.124623825708</v>
      </c>
      <c r="AL1636" s="151" cm="1">
        <f t="array" ref="AL1636">_xll.DCEPropSectPipe(AF1636, AG1636, "Sx")</f>
        <v>37813.500833333332</v>
      </c>
      <c r="AM1636" s="11">
        <f>2*Cal!AG1636</f>
        <v>13.000000000000002</v>
      </c>
      <c r="AN1636" s="11">
        <f t="shared" si="377"/>
        <v>53.9</v>
      </c>
      <c r="AO1636" s="11"/>
      <c r="AP1636" s="11"/>
      <c r="AQ1636" s="11"/>
      <c r="AR1636" s="11"/>
      <c r="AS1636" s="11"/>
      <c r="AT1636" s="11"/>
      <c r="AU1636" s="11"/>
      <c r="AV1636" s="11"/>
      <c r="AW1636" s="11"/>
      <c r="AX1636" s="11"/>
      <c r="AY1636" s="11"/>
      <c r="AZ1636" s="11"/>
      <c r="BB1636" s="5" t="s">
        <v>302</v>
      </c>
      <c r="BC1636" s="3">
        <v>-1345.7833584084181</v>
      </c>
      <c r="BD1636" s="3">
        <v>0</v>
      </c>
      <c r="BE1636" s="3">
        <v>-11.905220704324829</v>
      </c>
      <c r="BF1636" s="3">
        <v>5.7537172755852577</v>
      </c>
      <c r="BG1636" s="3">
        <v>0</v>
      </c>
      <c r="BH1636" s="153">
        <f t="shared" si="378"/>
        <v>5.7537172755852577</v>
      </c>
      <c r="BI1636" s="153">
        <f t="shared" si="379"/>
        <v>11.905220704324829</v>
      </c>
      <c r="BJ1636" s="8">
        <f t="shared" si="380"/>
        <v>2.9112122411127839</v>
      </c>
      <c r="BK1636" s="8">
        <f t="shared" si="381"/>
        <v>0.48791012177076221</v>
      </c>
      <c r="BL1636" s="8">
        <f t="shared" si="382"/>
        <v>3.3991223628835461</v>
      </c>
      <c r="BM1636" s="8">
        <f t="shared" si="383"/>
        <v>8.8590686503107557E-2</v>
      </c>
      <c r="BN1636" s="7" t="str">
        <f t="shared" si="384"/>
        <v>O/S</v>
      </c>
      <c r="BO1636" s="9">
        <f t="shared" si="385"/>
        <v>0.48791012177076232</v>
      </c>
      <c r="BP1636" s="7" t="str">
        <f t="shared" si="386"/>
        <v>OK</v>
      </c>
      <c r="BQ1636" s="11">
        <f t="shared" si="387"/>
        <v>8.2923076923076913</v>
      </c>
      <c r="BR1636" s="10" t="str">
        <f t="shared" si="388"/>
        <v>-</v>
      </c>
      <c r="BS1636" s="9" t="str" cm="1">
        <f t="array" ref="BS1636">IF(BQ1636&lt;$K$45,"-",IF(BC1636&lt;0,_xll.Dce_5575_1121_SigmaCr1(AN1636,AG1636,$B$23,$D$23),"-"))</f>
        <v>-</v>
      </c>
      <c r="BT1636" s="10">
        <f t="shared" si="389"/>
        <v>0</v>
      </c>
      <c r="BU1636" s="7" t="str">
        <f t="shared" si="390"/>
        <v>OK</v>
      </c>
    </row>
    <row r="1637" spans="27:73">
      <c r="AA1637" s="6" t="s">
        <v>282</v>
      </c>
      <c r="AB1637" s="5" t="s">
        <v>283</v>
      </c>
      <c r="AC1637" s="5" t="s">
        <v>285</v>
      </c>
      <c r="AD1637" s="4">
        <v>9.6199999999999992</v>
      </c>
      <c r="AE1637" s="4">
        <v>28</v>
      </c>
      <c r="AF1637" s="5">
        <v>114.3</v>
      </c>
      <c r="AG1637" s="5">
        <v>6.5000000000000009</v>
      </c>
      <c r="AH1637" s="6" t="str">
        <f t="shared" si="376"/>
        <v>114.3 x 6.5</v>
      </c>
      <c r="AI1637" s="11" cm="1">
        <f t="array" ref="AI1637">_xll.DCEPropSectPipe(AF1637, AG1637, "Area")</f>
        <v>2201.3139723703698</v>
      </c>
      <c r="AJ1637" s="151" cm="1">
        <f t="array" ref="AJ1637">_xll.DCEPropSectPipe(AF1637, AG1637, "Ix")</f>
        <v>3209265.3722516391</v>
      </c>
      <c r="AK1637" s="151" cm="1">
        <f t="array" ref="AK1637">_xll.DCEPropSectPipe(AF1637, AG1637, "W")</f>
        <v>56155.124623825708</v>
      </c>
      <c r="AL1637" s="151" cm="1">
        <f t="array" ref="AL1637">_xll.DCEPropSectPipe(AF1637, AG1637, "Sx")</f>
        <v>37813.500833333332</v>
      </c>
      <c r="AM1637" s="11">
        <f>2*Cal!AG1637</f>
        <v>13.000000000000002</v>
      </c>
      <c r="AN1637" s="11">
        <f t="shared" si="377"/>
        <v>53.9</v>
      </c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B1637" s="5" t="s">
        <v>302</v>
      </c>
      <c r="BC1637" s="3">
        <v>-1345.7833584084181</v>
      </c>
      <c r="BD1637" s="3">
        <v>0</v>
      </c>
      <c r="BE1637" s="3">
        <v>-1.8574270108967725</v>
      </c>
      <c r="BF1637" s="3">
        <v>8.764296463289984</v>
      </c>
      <c r="BG1637" s="3">
        <v>0</v>
      </c>
      <c r="BH1637" s="153">
        <f t="shared" si="378"/>
        <v>8.764296463289984</v>
      </c>
      <c r="BI1637" s="153">
        <f t="shared" si="379"/>
        <v>1.8574270108967725</v>
      </c>
      <c r="BJ1637" s="8">
        <f t="shared" si="380"/>
        <v>2.9112122411127839</v>
      </c>
      <c r="BK1637" s="8">
        <f t="shared" si="381"/>
        <v>0.74320456668665746</v>
      </c>
      <c r="BL1637" s="8">
        <f t="shared" si="382"/>
        <v>3.6544168077994414</v>
      </c>
      <c r="BM1637" s="8">
        <f t="shared" si="383"/>
        <v>1.3821728980209792E-2</v>
      </c>
      <c r="BN1637" s="7" t="str">
        <f t="shared" si="384"/>
        <v>O/S</v>
      </c>
      <c r="BO1637" s="9">
        <f t="shared" si="385"/>
        <v>0.74320456668665758</v>
      </c>
      <c r="BP1637" s="7" t="str">
        <f t="shared" si="386"/>
        <v>OK</v>
      </c>
      <c r="BQ1637" s="11">
        <f t="shared" si="387"/>
        <v>8.2923076923076913</v>
      </c>
      <c r="BR1637" s="10" t="str">
        <f t="shared" si="388"/>
        <v>-</v>
      </c>
      <c r="BS1637" s="9" t="str" cm="1">
        <f t="array" ref="BS1637">IF(BQ1637&lt;$K$45,"-",IF(BC1637&lt;0,_xll.Dce_5575_1121_SigmaCr1(AN1637,AG1637,$B$23,$D$23),"-"))</f>
        <v>-</v>
      </c>
      <c r="BT1637" s="10">
        <f t="shared" si="389"/>
        <v>0</v>
      </c>
      <c r="BU1637" s="7" t="str">
        <f t="shared" si="390"/>
        <v>OK</v>
      </c>
    </row>
    <row r="1638" spans="27:73">
      <c r="AA1638" s="6" t="s">
        <v>282</v>
      </c>
      <c r="AB1638" s="5" t="s">
        <v>283</v>
      </c>
      <c r="AC1638" s="5" t="s">
        <v>285</v>
      </c>
      <c r="AD1638" s="4">
        <v>10.06</v>
      </c>
      <c r="AE1638" s="4">
        <v>28</v>
      </c>
      <c r="AF1638" s="5">
        <v>114.3</v>
      </c>
      <c r="AG1638" s="5">
        <v>6.5000000000000009</v>
      </c>
      <c r="AH1638" s="6" t="str">
        <f t="shared" si="376"/>
        <v>114.3 x 6.5</v>
      </c>
      <c r="AI1638" s="11" cm="1">
        <f t="array" ref="AI1638">_xll.DCEPropSectPipe(AF1638, AG1638, "Area")</f>
        <v>2201.3139723703698</v>
      </c>
      <c r="AJ1638" s="151" cm="1">
        <f t="array" ref="AJ1638">_xll.DCEPropSectPipe(AF1638, AG1638, "Ix")</f>
        <v>3209265.3722516391</v>
      </c>
      <c r="AK1638" s="151" cm="1">
        <f t="array" ref="AK1638">_xll.DCEPropSectPipe(AF1638, AG1638, "W")</f>
        <v>56155.124623825708</v>
      </c>
      <c r="AL1638" s="151" cm="1">
        <f t="array" ref="AL1638">_xll.DCEPropSectPipe(AF1638, AG1638, "Sx")</f>
        <v>37813.500833333332</v>
      </c>
      <c r="AM1638" s="11">
        <f>2*Cal!AG1638</f>
        <v>13.000000000000002</v>
      </c>
      <c r="AN1638" s="11">
        <f t="shared" si="377"/>
        <v>53.9</v>
      </c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B1638" s="5" t="s">
        <v>302</v>
      </c>
      <c r="BC1638" s="3">
        <v>-1345.7833584084181</v>
      </c>
      <c r="BD1638" s="3">
        <v>0</v>
      </c>
      <c r="BE1638" s="3">
        <v>8.1903666825312875</v>
      </c>
      <c r="BF1638" s="3">
        <v>7.3789659101199332</v>
      </c>
      <c r="BG1638" s="3">
        <v>0</v>
      </c>
      <c r="BH1638" s="153">
        <f t="shared" si="378"/>
        <v>7.3789659101199332</v>
      </c>
      <c r="BI1638" s="153">
        <f t="shared" si="379"/>
        <v>8.1903666825312875</v>
      </c>
      <c r="BJ1638" s="8">
        <f t="shared" si="380"/>
        <v>2.9112122411127839</v>
      </c>
      <c r="BK1638" s="8">
        <f t="shared" si="381"/>
        <v>0.62572976448216366</v>
      </c>
      <c r="BL1638" s="8">
        <f t="shared" si="382"/>
        <v>3.5369420055949474</v>
      </c>
      <c r="BM1638" s="8">
        <f t="shared" si="383"/>
        <v>6.0947228542688005E-2</v>
      </c>
      <c r="BN1638" s="7" t="str">
        <f t="shared" si="384"/>
        <v>O/S</v>
      </c>
      <c r="BO1638" s="9">
        <f t="shared" si="385"/>
        <v>0.62572976448216377</v>
      </c>
      <c r="BP1638" s="7" t="str">
        <f t="shared" si="386"/>
        <v>OK</v>
      </c>
      <c r="BQ1638" s="11">
        <f t="shared" si="387"/>
        <v>8.2923076923076913</v>
      </c>
      <c r="BR1638" s="10" t="str">
        <f t="shared" si="388"/>
        <v>-</v>
      </c>
      <c r="BS1638" s="9" t="str" cm="1">
        <f t="array" ref="BS1638">IF(BQ1638&lt;$K$45,"-",IF(BC1638&lt;0,_xll.Dce_5575_1121_SigmaCr1(AN1638,AG1638,$B$23,$D$23),"-"))</f>
        <v>-</v>
      </c>
      <c r="BT1638" s="10">
        <f t="shared" si="389"/>
        <v>0</v>
      </c>
      <c r="BU1638" s="7" t="str">
        <f t="shared" si="390"/>
        <v>OK</v>
      </c>
    </row>
    <row r="1639" spans="27:73">
      <c r="AA1639" s="6" t="s">
        <v>282</v>
      </c>
      <c r="AB1639" s="5" t="s">
        <v>283</v>
      </c>
      <c r="AC1639" s="5" t="s">
        <v>285</v>
      </c>
      <c r="AD1639" s="4">
        <v>10.5</v>
      </c>
      <c r="AE1639" s="4">
        <v>28</v>
      </c>
      <c r="AF1639" s="5">
        <v>114.3</v>
      </c>
      <c r="AG1639" s="5">
        <v>6.5000000000000009</v>
      </c>
      <c r="AH1639" s="6" t="str">
        <f t="shared" si="376"/>
        <v>114.3 x 6.5</v>
      </c>
      <c r="AI1639" s="11" cm="1">
        <f t="array" ref="AI1639">_xll.DCEPropSectPipe(AF1639, AG1639, "Area")</f>
        <v>2201.3139723703698</v>
      </c>
      <c r="AJ1639" s="151" cm="1">
        <f t="array" ref="AJ1639">_xll.DCEPropSectPipe(AF1639, AG1639, "Ix")</f>
        <v>3209265.3722516391</v>
      </c>
      <c r="AK1639" s="151" cm="1">
        <f t="array" ref="AK1639">_xll.DCEPropSectPipe(AF1639, AG1639, "W")</f>
        <v>56155.124623825708</v>
      </c>
      <c r="AL1639" s="151" cm="1">
        <f t="array" ref="AL1639">_xll.DCEPropSectPipe(AF1639, AG1639, "Sx")</f>
        <v>37813.500833333332</v>
      </c>
      <c r="AM1639" s="11">
        <f>2*Cal!AG1639</f>
        <v>13.000000000000002</v>
      </c>
      <c r="AN1639" s="11">
        <f t="shared" si="377"/>
        <v>53.9</v>
      </c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B1639" s="5" t="s">
        <v>302</v>
      </c>
      <c r="BC1639" s="3">
        <v>-1345.7833584084181</v>
      </c>
      <c r="BD1639" s="3">
        <v>0</v>
      </c>
      <c r="BE1639" s="3">
        <v>18.238160375959342</v>
      </c>
      <c r="BF1639" s="3">
        <v>1.5977256160751081</v>
      </c>
      <c r="BG1639" s="3">
        <v>0</v>
      </c>
      <c r="BH1639" s="153">
        <f t="shared" si="378"/>
        <v>1.5977256160751081</v>
      </c>
      <c r="BI1639" s="153">
        <f t="shared" si="379"/>
        <v>18.238160375959342</v>
      </c>
      <c r="BJ1639" s="8">
        <f t="shared" si="380"/>
        <v>2.9112122411127839</v>
      </c>
      <c r="BK1639" s="8">
        <f t="shared" si="381"/>
        <v>0.13548571515728117</v>
      </c>
      <c r="BL1639" s="8">
        <f t="shared" si="382"/>
        <v>3.0466979562700649</v>
      </c>
      <c r="BM1639" s="8">
        <f t="shared" si="383"/>
        <v>0.13571618606558575</v>
      </c>
      <c r="BN1639" s="7" t="str">
        <f t="shared" si="384"/>
        <v>O/S</v>
      </c>
      <c r="BO1639" s="9">
        <f t="shared" si="385"/>
        <v>0.13548571515728119</v>
      </c>
      <c r="BP1639" s="7" t="str">
        <f t="shared" si="386"/>
        <v>OK</v>
      </c>
      <c r="BQ1639" s="11">
        <f t="shared" si="387"/>
        <v>8.2923076923076913</v>
      </c>
      <c r="BR1639" s="10" t="str">
        <f t="shared" si="388"/>
        <v>-</v>
      </c>
      <c r="BS1639" s="9" t="str" cm="1">
        <f t="array" ref="BS1639">IF(BQ1639&lt;$K$45,"-",IF(BC1639&lt;0,_xll.Dce_5575_1121_SigmaCr1(AN1639,AG1639,$B$23,$D$23),"-"))</f>
        <v>-</v>
      </c>
      <c r="BT1639" s="10">
        <f t="shared" si="389"/>
        <v>0</v>
      </c>
      <c r="BU1639" s="7" t="str">
        <f t="shared" si="390"/>
        <v>OK</v>
      </c>
    </row>
    <row r="1640" spans="27:73">
      <c r="AA1640" s="6" t="s">
        <v>282</v>
      </c>
      <c r="AB1640" s="5" t="s">
        <v>283</v>
      </c>
      <c r="AC1640" s="5" t="s">
        <v>285</v>
      </c>
      <c r="AD1640" s="4">
        <v>10.5</v>
      </c>
      <c r="AE1640" s="4">
        <v>28</v>
      </c>
      <c r="AF1640" s="5">
        <v>114.3</v>
      </c>
      <c r="AG1640" s="5">
        <v>6.5000000000000009</v>
      </c>
      <c r="AH1640" s="6" t="str">
        <f t="shared" si="376"/>
        <v>114.3 x 6.5</v>
      </c>
      <c r="AI1640" s="11" cm="1">
        <f t="array" ref="AI1640">_xll.DCEPropSectPipe(AF1640, AG1640, "Area")</f>
        <v>2201.3139723703698</v>
      </c>
      <c r="AJ1640" s="151" cm="1">
        <f t="array" ref="AJ1640">_xll.DCEPropSectPipe(AF1640, AG1640, "Ix")</f>
        <v>3209265.3722516391</v>
      </c>
      <c r="AK1640" s="151" cm="1">
        <f t="array" ref="AK1640">_xll.DCEPropSectPipe(AF1640, AG1640, "W")</f>
        <v>56155.124623825708</v>
      </c>
      <c r="AL1640" s="151" cm="1">
        <f t="array" ref="AL1640">_xll.DCEPropSectPipe(AF1640, AG1640, "Sx")</f>
        <v>37813.500833333332</v>
      </c>
      <c r="AM1640" s="11">
        <f>2*Cal!AG1640</f>
        <v>13.000000000000002</v>
      </c>
      <c r="AN1640" s="11">
        <f t="shared" si="377"/>
        <v>53.9</v>
      </c>
      <c r="AO1640" s="11"/>
      <c r="AP1640" s="11"/>
      <c r="AQ1640" s="11"/>
      <c r="AR1640" s="11"/>
      <c r="AS1640" s="11"/>
      <c r="AT1640" s="11"/>
      <c r="AU1640" s="11"/>
      <c r="AV1640" s="11"/>
      <c r="AW1640" s="11"/>
      <c r="AX1640" s="11"/>
      <c r="AY1640" s="11"/>
      <c r="AZ1640" s="11"/>
      <c r="BB1640" s="5" t="s">
        <v>302</v>
      </c>
      <c r="BC1640" s="3">
        <v>-1345.7833584084187</v>
      </c>
      <c r="BD1640" s="3">
        <v>0</v>
      </c>
      <c r="BE1640" s="3">
        <v>-19.19035569511788</v>
      </c>
      <c r="BF1640" s="3">
        <v>1.5977256160749544</v>
      </c>
      <c r="BG1640" s="3">
        <v>0</v>
      </c>
      <c r="BH1640" s="153">
        <f t="shared" si="378"/>
        <v>1.5977256160749544</v>
      </c>
      <c r="BI1640" s="153">
        <f t="shared" si="379"/>
        <v>19.19035569511788</v>
      </c>
      <c r="BJ1640" s="8">
        <f t="shared" si="380"/>
        <v>2.9112122411127852</v>
      </c>
      <c r="BK1640" s="8">
        <f t="shared" si="381"/>
        <v>0.13548571515726815</v>
      </c>
      <c r="BL1640" s="8">
        <f t="shared" si="382"/>
        <v>3.0466979562700534</v>
      </c>
      <c r="BM1640" s="8">
        <f t="shared" si="383"/>
        <v>0.14280178650125483</v>
      </c>
      <c r="BN1640" s="7" t="str">
        <f t="shared" si="384"/>
        <v>O/S</v>
      </c>
      <c r="BO1640" s="9">
        <f t="shared" si="385"/>
        <v>0.13548571515726818</v>
      </c>
      <c r="BP1640" s="7" t="str">
        <f t="shared" si="386"/>
        <v>OK</v>
      </c>
      <c r="BQ1640" s="11">
        <f t="shared" si="387"/>
        <v>8.2923076923076913</v>
      </c>
      <c r="BR1640" s="10" t="str">
        <f t="shared" si="388"/>
        <v>-</v>
      </c>
      <c r="BS1640" s="9" t="str" cm="1">
        <f t="array" ref="BS1640">IF(BQ1640&lt;$K$45,"-",IF(BC1640&lt;0,_xll.Dce_5575_1121_SigmaCr1(AN1640,AG1640,$B$23,$D$23),"-"))</f>
        <v>-</v>
      </c>
      <c r="BT1640" s="10">
        <f t="shared" si="389"/>
        <v>0</v>
      </c>
      <c r="BU1640" s="7" t="str">
        <f t="shared" si="390"/>
        <v>OK</v>
      </c>
    </row>
    <row r="1641" spans="27:73">
      <c r="AA1641" s="6" t="s">
        <v>282</v>
      </c>
      <c r="AB1641" s="5" t="s">
        <v>283</v>
      </c>
      <c r="AC1641" s="5" t="s">
        <v>285</v>
      </c>
      <c r="AD1641" s="4">
        <v>10.94</v>
      </c>
      <c r="AE1641" s="4">
        <v>28</v>
      </c>
      <c r="AF1641" s="5">
        <v>114.3</v>
      </c>
      <c r="AG1641" s="5">
        <v>6.5000000000000009</v>
      </c>
      <c r="AH1641" s="6" t="str">
        <f t="shared" si="376"/>
        <v>114.3 x 6.5</v>
      </c>
      <c r="AI1641" s="11" cm="1">
        <f t="array" ref="AI1641">_xll.DCEPropSectPipe(AF1641, AG1641, "Area")</f>
        <v>2201.3139723703698</v>
      </c>
      <c r="AJ1641" s="151" cm="1">
        <f t="array" ref="AJ1641">_xll.DCEPropSectPipe(AF1641, AG1641, "Ix")</f>
        <v>3209265.3722516391</v>
      </c>
      <c r="AK1641" s="151" cm="1">
        <f t="array" ref="AK1641">_xll.DCEPropSectPipe(AF1641, AG1641, "W")</f>
        <v>56155.124623825708</v>
      </c>
      <c r="AL1641" s="151" cm="1">
        <f t="array" ref="AL1641">_xll.DCEPropSectPipe(AF1641, AG1641, "Sx")</f>
        <v>37813.500833333332</v>
      </c>
      <c r="AM1641" s="11">
        <f>2*Cal!AG1641</f>
        <v>13.000000000000002</v>
      </c>
      <c r="AN1641" s="11">
        <f t="shared" si="377"/>
        <v>53.9</v>
      </c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B1641" s="5" t="s">
        <v>302</v>
      </c>
      <c r="BC1641" s="3">
        <v>-1345.7833584084187</v>
      </c>
      <c r="BD1641" s="3">
        <v>0</v>
      </c>
      <c r="BE1641" s="3">
        <v>-9.1425620016898197</v>
      </c>
      <c r="BF1641" s="3">
        <v>7.7955513622516373</v>
      </c>
      <c r="BG1641" s="3">
        <v>0</v>
      </c>
      <c r="BH1641" s="153">
        <f t="shared" si="378"/>
        <v>7.7955513622516373</v>
      </c>
      <c r="BI1641" s="153">
        <f t="shared" si="379"/>
        <v>9.1425620016898197</v>
      </c>
      <c r="BJ1641" s="8">
        <f t="shared" si="380"/>
        <v>2.9112122411127852</v>
      </c>
      <c r="BK1641" s="8">
        <f t="shared" si="381"/>
        <v>0.66105584133685813</v>
      </c>
      <c r="BL1641" s="8">
        <f t="shared" si="382"/>
        <v>3.5722680824496433</v>
      </c>
      <c r="BM1641" s="8">
        <f t="shared" si="383"/>
        <v>6.8032828978357038E-2</v>
      </c>
      <c r="BN1641" s="7" t="str">
        <f t="shared" si="384"/>
        <v>O/S</v>
      </c>
      <c r="BO1641" s="9">
        <f t="shared" si="385"/>
        <v>0.66105584133685824</v>
      </c>
      <c r="BP1641" s="7" t="str">
        <f t="shared" si="386"/>
        <v>OK</v>
      </c>
      <c r="BQ1641" s="11">
        <f t="shared" si="387"/>
        <v>8.2923076923076913</v>
      </c>
      <c r="BR1641" s="10" t="str">
        <f t="shared" si="388"/>
        <v>-</v>
      </c>
      <c r="BS1641" s="9" t="str" cm="1">
        <f t="array" ref="BS1641">IF(BQ1641&lt;$K$45,"-",IF(BC1641&lt;0,_xll.Dce_5575_1121_SigmaCr1(AN1641,AG1641,$B$23,$D$23),"-"))</f>
        <v>-</v>
      </c>
      <c r="BT1641" s="10">
        <f t="shared" si="389"/>
        <v>0</v>
      </c>
      <c r="BU1641" s="7" t="str">
        <f t="shared" si="390"/>
        <v>OK</v>
      </c>
    </row>
    <row r="1642" spans="27:73">
      <c r="AA1642" s="6" t="s">
        <v>282</v>
      </c>
      <c r="AB1642" s="5" t="s">
        <v>283</v>
      </c>
      <c r="AC1642" s="5" t="s">
        <v>285</v>
      </c>
      <c r="AD1642" s="4">
        <v>11.38</v>
      </c>
      <c r="AE1642" s="4">
        <v>28</v>
      </c>
      <c r="AF1642" s="5">
        <v>114.3</v>
      </c>
      <c r="AG1642" s="5">
        <v>6.5000000000000009</v>
      </c>
      <c r="AH1642" s="6" t="str">
        <f t="shared" si="376"/>
        <v>114.3 x 6.5</v>
      </c>
      <c r="AI1642" s="11" cm="1">
        <f t="array" ref="AI1642">_xll.DCEPropSectPipe(AF1642, AG1642, "Area")</f>
        <v>2201.3139723703698</v>
      </c>
      <c r="AJ1642" s="151" cm="1">
        <f t="array" ref="AJ1642">_xll.DCEPropSectPipe(AF1642, AG1642, "Ix")</f>
        <v>3209265.3722516391</v>
      </c>
      <c r="AK1642" s="151" cm="1">
        <f t="array" ref="AK1642">_xll.DCEPropSectPipe(AF1642, AG1642, "W")</f>
        <v>56155.124623825708</v>
      </c>
      <c r="AL1642" s="151" cm="1">
        <f t="array" ref="AL1642">_xll.DCEPropSectPipe(AF1642, AG1642, "Sx")</f>
        <v>37813.500833333332</v>
      </c>
      <c r="AM1642" s="11">
        <f>2*Cal!AG1642</f>
        <v>13.000000000000002</v>
      </c>
      <c r="AN1642" s="11">
        <f t="shared" si="377"/>
        <v>53.9</v>
      </c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B1642" s="5" t="s">
        <v>302</v>
      </c>
      <c r="BC1642" s="3">
        <v>-1345.7833584084187</v>
      </c>
      <c r="BD1642" s="3">
        <v>0</v>
      </c>
      <c r="BE1642" s="3">
        <v>0.9052316917382397</v>
      </c>
      <c r="BF1642" s="3">
        <v>9.5974673675535467</v>
      </c>
      <c r="BG1642" s="3">
        <v>0</v>
      </c>
      <c r="BH1642" s="153">
        <f t="shared" si="378"/>
        <v>9.5974673675535467</v>
      </c>
      <c r="BI1642" s="153">
        <f t="shared" si="379"/>
        <v>0.9052316917382397</v>
      </c>
      <c r="BJ1642" s="8">
        <f t="shared" si="380"/>
        <v>2.9112122411127852</v>
      </c>
      <c r="BK1642" s="8">
        <f t="shared" si="381"/>
        <v>0.8138567203960595</v>
      </c>
      <c r="BL1642" s="8">
        <f t="shared" si="382"/>
        <v>3.7250689615088448</v>
      </c>
      <c r="BM1642" s="8">
        <f t="shared" si="383"/>
        <v>6.7361285445407572E-3</v>
      </c>
      <c r="BN1642" s="7" t="str">
        <f t="shared" si="384"/>
        <v>O/S</v>
      </c>
      <c r="BO1642" s="9">
        <f t="shared" si="385"/>
        <v>0.81385672039605961</v>
      </c>
      <c r="BP1642" s="7" t="str">
        <f t="shared" si="386"/>
        <v>OK</v>
      </c>
      <c r="BQ1642" s="11">
        <f t="shared" si="387"/>
        <v>8.2923076923076913</v>
      </c>
      <c r="BR1642" s="10" t="str">
        <f t="shared" si="388"/>
        <v>-</v>
      </c>
      <c r="BS1642" s="9" t="str" cm="1">
        <f t="array" ref="BS1642">IF(BQ1642&lt;$K$45,"-",IF(BC1642&lt;0,_xll.Dce_5575_1121_SigmaCr1(AN1642,AG1642,$B$23,$D$23),"-"))</f>
        <v>-</v>
      </c>
      <c r="BT1642" s="10">
        <f t="shared" si="389"/>
        <v>0</v>
      </c>
      <c r="BU1642" s="7" t="str">
        <f t="shared" si="390"/>
        <v>OK</v>
      </c>
    </row>
    <row r="1643" spans="27:73">
      <c r="AA1643" s="6" t="s">
        <v>282</v>
      </c>
      <c r="AB1643" s="5" t="s">
        <v>283</v>
      </c>
      <c r="AC1643" s="5" t="s">
        <v>285</v>
      </c>
      <c r="AD1643" s="4">
        <v>11.81</v>
      </c>
      <c r="AE1643" s="4">
        <v>28</v>
      </c>
      <c r="AF1643" s="5">
        <v>114.3</v>
      </c>
      <c r="AG1643" s="5">
        <v>6.5000000000000009</v>
      </c>
      <c r="AH1643" s="6" t="str">
        <f t="shared" si="376"/>
        <v>114.3 x 6.5</v>
      </c>
      <c r="AI1643" s="11" cm="1">
        <f t="array" ref="AI1643">_xll.DCEPropSectPipe(AF1643, AG1643, "Area")</f>
        <v>2201.3139723703698</v>
      </c>
      <c r="AJ1643" s="151" cm="1">
        <f t="array" ref="AJ1643">_xll.DCEPropSectPipe(AF1643, AG1643, "Ix")</f>
        <v>3209265.3722516391</v>
      </c>
      <c r="AK1643" s="151" cm="1">
        <f t="array" ref="AK1643">_xll.DCEPropSectPipe(AF1643, AG1643, "W")</f>
        <v>56155.124623825708</v>
      </c>
      <c r="AL1643" s="151" cm="1">
        <f t="array" ref="AL1643">_xll.DCEPropSectPipe(AF1643, AG1643, "Sx")</f>
        <v>37813.500833333332</v>
      </c>
      <c r="AM1643" s="11">
        <f>2*Cal!AG1643</f>
        <v>13.000000000000002</v>
      </c>
      <c r="AN1643" s="11">
        <f t="shared" si="377"/>
        <v>53.9</v>
      </c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B1643" s="5" t="s">
        <v>302</v>
      </c>
      <c r="BC1643" s="3">
        <v>-1345.7833584084187</v>
      </c>
      <c r="BD1643" s="3">
        <v>0</v>
      </c>
      <c r="BE1643" s="3">
        <v>10.953025385166297</v>
      </c>
      <c r="BF1643" s="3">
        <v>7.0034736319806781</v>
      </c>
      <c r="BG1643" s="3">
        <v>0</v>
      </c>
      <c r="BH1643" s="153">
        <f t="shared" si="378"/>
        <v>7.0034736319806781</v>
      </c>
      <c r="BI1643" s="153">
        <f t="shared" si="379"/>
        <v>10.953025385166297</v>
      </c>
      <c r="BJ1643" s="8">
        <f t="shared" si="380"/>
        <v>2.9112122411127852</v>
      </c>
      <c r="BK1643" s="8">
        <f t="shared" si="381"/>
        <v>0.59388835233487158</v>
      </c>
      <c r="BL1643" s="8">
        <f t="shared" si="382"/>
        <v>3.5051005934476569</v>
      </c>
      <c r="BM1643" s="8">
        <f t="shared" si="383"/>
        <v>8.1505086067438517E-2</v>
      </c>
      <c r="BN1643" s="7" t="str">
        <f t="shared" si="384"/>
        <v>O/S</v>
      </c>
      <c r="BO1643" s="9">
        <f t="shared" si="385"/>
        <v>0.59388835233487169</v>
      </c>
      <c r="BP1643" s="7" t="str">
        <f t="shared" si="386"/>
        <v>OK</v>
      </c>
      <c r="BQ1643" s="11">
        <f t="shared" si="387"/>
        <v>8.2923076923076913</v>
      </c>
      <c r="BR1643" s="10" t="str">
        <f t="shared" si="388"/>
        <v>-</v>
      </c>
      <c r="BS1643" s="9" t="str" cm="1">
        <f t="array" ref="BS1643">IF(BQ1643&lt;$K$45,"-",IF(BC1643&lt;0,_xll.Dce_5575_1121_SigmaCr1(AN1643,AG1643,$B$23,$D$23),"-"))</f>
        <v>-</v>
      </c>
      <c r="BT1643" s="10">
        <f t="shared" si="389"/>
        <v>0</v>
      </c>
      <c r="BU1643" s="7" t="str">
        <f t="shared" si="390"/>
        <v>OK</v>
      </c>
    </row>
    <row r="1644" spans="27:73">
      <c r="AA1644" s="6" t="s">
        <v>282</v>
      </c>
      <c r="AB1644" s="5" t="s">
        <v>283</v>
      </c>
      <c r="AC1644" s="5" t="s">
        <v>285</v>
      </c>
      <c r="AD1644" s="4">
        <v>12.25</v>
      </c>
      <c r="AE1644" s="4">
        <v>28</v>
      </c>
      <c r="AF1644" s="5">
        <v>114.3</v>
      </c>
      <c r="AG1644" s="5">
        <v>6.5000000000000009</v>
      </c>
      <c r="AH1644" s="6" t="str">
        <f t="shared" si="376"/>
        <v>114.3 x 6.5</v>
      </c>
      <c r="AI1644" s="11" cm="1">
        <f t="array" ref="AI1644">_xll.DCEPropSectPipe(AF1644, AG1644, "Area")</f>
        <v>2201.3139723703698</v>
      </c>
      <c r="AJ1644" s="151" cm="1">
        <f t="array" ref="AJ1644">_xll.DCEPropSectPipe(AF1644, AG1644, "Ix")</f>
        <v>3209265.3722516391</v>
      </c>
      <c r="AK1644" s="151" cm="1">
        <f t="array" ref="AK1644">_xll.DCEPropSectPipe(AF1644, AG1644, "W")</f>
        <v>56155.124623825708</v>
      </c>
      <c r="AL1644" s="151" cm="1">
        <f t="array" ref="AL1644">_xll.DCEPropSectPipe(AF1644, AG1644, "Sx")</f>
        <v>37813.500833333332</v>
      </c>
      <c r="AM1644" s="11">
        <f>2*Cal!AG1644</f>
        <v>13.000000000000002</v>
      </c>
      <c r="AN1644" s="11">
        <f t="shared" si="377"/>
        <v>53.9</v>
      </c>
      <c r="AO1644" s="11"/>
      <c r="AP1644" s="11"/>
      <c r="AQ1644" s="11"/>
      <c r="AR1644" s="11"/>
      <c r="AS1644" s="11"/>
      <c r="AT1644" s="11"/>
      <c r="AU1644" s="11"/>
      <c r="AV1644" s="11"/>
      <c r="AW1644" s="11"/>
      <c r="AX1644" s="11"/>
      <c r="AY1644" s="11"/>
      <c r="AZ1644" s="11"/>
      <c r="BB1644" s="5" t="s">
        <v>302</v>
      </c>
      <c r="BC1644" s="3">
        <v>-1345.7833584084187</v>
      </c>
      <c r="BD1644" s="3">
        <v>0</v>
      </c>
      <c r="BE1644" s="3">
        <v>21.000819078594358</v>
      </c>
      <c r="BF1644" s="3">
        <v>1.3570155533035285E-2</v>
      </c>
      <c r="BG1644" s="3">
        <v>0</v>
      </c>
      <c r="BH1644" s="153">
        <f t="shared" si="378"/>
        <v>1.3570155533035285E-2</v>
      </c>
      <c r="BI1644" s="153">
        <f t="shared" si="379"/>
        <v>21.000819078594358</v>
      </c>
      <c r="BJ1644" s="8">
        <f t="shared" si="380"/>
        <v>2.9112122411127852</v>
      </c>
      <c r="BK1644" s="8">
        <f t="shared" si="381"/>
        <v>1.1507371532950323E-3</v>
      </c>
      <c r="BL1644" s="8">
        <f t="shared" si="382"/>
        <v>2.91236297826608</v>
      </c>
      <c r="BM1644" s="8">
        <f t="shared" si="383"/>
        <v>0.15627404359033634</v>
      </c>
      <c r="BN1644" s="7" t="str">
        <f t="shared" si="384"/>
        <v>O/S</v>
      </c>
      <c r="BO1644" s="9">
        <f t="shared" si="385"/>
        <v>1.1507371532950325E-3</v>
      </c>
      <c r="BP1644" s="7" t="str">
        <f t="shared" si="386"/>
        <v>OK</v>
      </c>
      <c r="BQ1644" s="11">
        <f t="shared" si="387"/>
        <v>8.2923076923076913</v>
      </c>
      <c r="BR1644" s="10" t="str">
        <f t="shared" si="388"/>
        <v>-</v>
      </c>
      <c r="BS1644" s="9" t="str" cm="1">
        <f t="array" ref="BS1644">IF(BQ1644&lt;$K$45,"-",IF(BC1644&lt;0,_xll.Dce_5575_1121_SigmaCr1(AN1644,AG1644,$B$23,$D$23),"-"))</f>
        <v>-</v>
      </c>
      <c r="BT1644" s="10">
        <f t="shared" si="389"/>
        <v>0</v>
      </c>
      <c r="BU1644" s="7" t="str">
        <f t="shared" si="390"/>
        <v>OK</v>
      </c>
    </row>
    <row r="1645" spans="27:73">
      <c r="AA1645" s="6" t="s">
        <v>282</v>
      </c>
      <c r="AB1645" s="5" t="s">
        <v>283</v>
      </c>
      <c r="AC1645" s="5" t="s">
        <v>285</v>
      </c>
      <c r="AD1645" s="4">
        <v>12.25</v>
      </c>
      <c r="AE1645" s="4">
        <v>28</v>
      </c>
      <c r="AF1645" s="5">
        <v>114.3</v>
      </c>
      <c r="AG1645" s="5">
        <v>6.5000000000000009</v>
      </c>
      <c r="AH1645" s="6" t="str">
        <f t="shared" si="376"/>
        <v>114.3 x 6.5</v>
      </c>
      <c r="AI1645" s="11" cm="1">
        <f t="array" ref="AI1645">_xll.DCEPropSectPipe(AF1645, AG1645, "Area")</f>
        <v>2201.3139723703698</v>
      </c>
      <c r="AJ1645" s="151" cm="1">
        <f t="array" ref="AJ1645">_xll.DCEPropSectPipe(AF1645, AG1645, "Ix")</f>
        <v>3209265.3722516391</v>
      </c>
      <c r="AK1645" s="151" cm="1">
        <f t="array" ref="AK1645">_xll.DCEPropSectPipe(AF1645, AG1645, "W")</f>
        <v>56155.124623825708</v>
      </c>
      <c r="AL1645" s="151" cm="1">
        <f t="array" ref="AL1645">_xll.DCEPropSectPipe(AF1645, AG1645, "Sx")</f>
        <v>37813.500833333332</v>
      </c>
      <c r="AM1645" s="11">
        <f>2*Cal!AG1645</f>
        <v>13.000000000000002</v>
      </c>
      <c r="AN1645" s="11">
        <f t="shared" si="377"/>
        <v>53.9</v>
      </c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B1645" s="5" t="s">
        <v>302</v>
      </c>
      <c r="BC1645" s="3">
        <v>-1546.5681973679816</v>
      </c>
      <c r="BD1645" s="3">
        <v>0</v>
      </c>
      <c r="BE1645" s="3">
        <v>-21.479597763807146</v>
      </c>
      <c r="BF1645" s="3">
        <v>1.3570155532874165E-2</v>
      </c>
      <c r="BG1645" s="3">
        <v>0</v>
      </c>
      <c r="BH1645" s="153">
        <f t="shared" si="378"/>
        <v>1.3570155532874165E-2</v>
      </c>
      <c r="BI1645" s="153">
        <f t="shared" si="379"/>
        <v>21.479597763807146</v>
      </c>
      <c r="BJ1645" s="8">
        <f t="shared" si="380"/>
        <v>3.3455520457751238</v>
      </c>
      <c r="BK1645" s="8">
        <f t="shared" si="381"/>
        <v>1.1507371532813696E-3</v>
      </c>
      <c r="BL1645" s="8">
        <f t="shared" si="382"/>
        <v>3.3467027829284053</v>
      </c>
      <c r="BM1645" s="8">
        <f t="shared" si="383"/>
        <v>0.15983679420701727</v>
      </c>
      <c r="BN1645" s="7" t="str">
        <f t="shared" si="384"/>
        <v>O/S</v>
      </c>
      <c r="BO1645" s="9">
        <f t="shared" si="385"/>
        <v>1.1507371532813698E-3</v>
      </c>
      <c r="BP1645" s="7" t="str">
        <f t="shared" si="386"/>
        <v>OK</v>
      </c>
      <c r="BQ1645" s="11">
        <f t="shared" si="387"/>
        <v>8.2923076923076913</v>
      </c>
      <c r="BR1645" s="10" t="str">
        <f t="shared" si="388"/>
        <v>-</v>
      </c>
      <c r="BS1645" s="9" t="str" cm="1">
        <f t="array" ref="BS1645">IF(BQ1645&lt;$K$45,"-",IF(BC1645&lt;0,_xll.Dce_5575_1121_SigmaCr1(AN1645,AG1645,$B$23,$D$23),"-"))</f>
        <v>-</v>
      </c>
      <c r="BT1645" s="10">
        <f t="shared" si="389"/>
        <v>0</v>
      </c>
      <c r="BU1645" s="7" t="str">
        <f t="shared" si="390"/>
        <v>OK</v>
      </c>
    </row>
    <row r="1646" spans="27:73">
      <c r="AA1646" s="6" t="s">
        <v>282</v>
      </c>
      <c r="AB1646" s="5" t="s">
        <v>283</v>
      </c>
      <c r="AC1646" s="5" t="s">
        <v>285</v>
      </c>
      <c r="AD1646" s="4">
        <v>12.69</v>
      </c>
      <c r="AE1646" s="4">
        <v>28</v>
      </c>
      <c r="AF1646" s="5">
        <v>114.3</v>
      </c>
      <c r="AG1646" s="5">
        <v>6.5000000000000009</v>
      </c>
      <c r="AH1646" s="6" t="str">
        <f t="shared" si="376"/>
        <v>114.3 x 6.5</v>
      </c>
      <c r="AI1646" s="11" cm="1">
        <f t="array" ref="AI1646">_xll.DCEPropSectPipe(AF1646, AG1646, "Area")</f>
        <v>2201.3139723703698</v>
      </c>
      <c r="AJ1646" s="151" cm="1">
        <f t="array" ref="AJ1646">_xll.DCEPropSectPipe(AF1646, AG1646, "Ix")</f>
        <v>3209265.3722516391</v>
      </c>
      <c r="AK1646" s="151" cm="1">
        <f t="array" ref="AK1646">_xll.DCEPropSectPipe(AF1646, AG1646, "W")</f>
        <v>56155.124623825708</v>
      </c>
      <c r="AL1646" s="151" cm="1">
        <f t="array" ref="AL1646">_xll.DCEPropSectPipe(AF1646, AG1646, "Sx")</f>
        <v>37813.500833333332</v>
      </c>
      <c r="AM1646" s="11">
        <f>2*Cal!AG1646</f>
        <v>13.000000000000002</v>
      </c>
      <c r="AN1646" s="11">
        <f t="shared" si="377"/>
        <v>53.9</v>
      </c>
      <c r="AO1646" s="11"/>
      <c r="AP1646" s="11"/>
      <c r="AQ1646" s="11"/>
      <c r="AR1646" s="11"/>
      <c r="AS1646" s="11"/>
      <c r="AT1646" s="11"/>
      <c r="AU1646" s="11"/>
      <c r="AV1646" s="11"/>
      <c r="AW1646" s="11"/>
      <c r="AX1646" s="11"/>
      <c r="AY1646" s="11"/>
      <c r="AZ1646" s="11"/>
      <c r="BB1646" s="5" t="s">
        <v>302</v>
      </c>
      <c r="BC1646" s="3">
        <v>-1546.5681973679816</v>
      </c>
      <c r="BD1646" s="3">
        <v>0</v>
      </c>
      <c r="BE1646" s="3">
        <v>-11.431804070379084</v>
      </c>
      <c r="BF1646" s="3">
        <v>7.2129393067611112</v>
      </c>
      <c r="BG1646" s="3">
        <v>0</v>
      </c>
      <c r="BH1646" s="153">
        <f t="shared" si="378"/>
        <v>7.2129393067611112</v>
      </c>
      <c r="BI1646" s="153">
        <f t="shared" si="379"/>
        <v>11.431804070379084</v>
      </c>
      <c r="BJ1646" s="8">
        <f t="shared" si="380"/>
        <v>3.3455520457751238</v>
      </c>
      <c r="BK1646" s="8">
        <f t="shared" si="381"/>
        <v>0.61165085577288081</v>
      </c>
      <c r="BL1646" s="8">
        <f t="shared" si="382"/>
        <v>3.9572029015480048</v>
      </c>
      <c r="BM1646" s="8">
        <f t="shared" si="383"/>
        <v>8.5067836684119463E-2</v>
      </c>
      <c r="BN1646" s="7" t="str">
        <f t="shared" si="384"/>
        <v>O/S</v>
      </c>
      <c r="BO1646" s="9">
        <f t="shared" si="385"/>
        <v>0.61165085577288092</v>
      </c>
      <c r="BP1646" s="7" t="str">
        <f t="shared" si="386"/>
        <v>OK</v>
      </c>
      <c r="BQ1646" s="11">
        <f t="shared" si="387"/>
        <v>8.2923076923076913</v>
      </c>
      <c r="BR1646" s="10" t="str">
        <f t="shared" si="388"/>
        <v>-</v>
      </c>
      <c r="BS1646" s="9" t="str" cm="1">
        <f t="array" ref="BS1646">IF(BQ1646&lt;$K$45,"-",IF(BC1646&lt;0,_xll.Dce_5575_1121_SigmaCr1(AN1646,AG1646,$B$23,$D$23),"-"))</f>
        <v>-</v>
      </c>
      <c r="BT1646" s="10">
        <f t="shared" si="389"/>
        <v>0</v>
      </c>
      <c r="BU1646" s="7" t="str">
        <f t="shared" si="390"/>
        <v>OK</v>
      </c>
    </row>
    <row r="1647" spans="27:73">
      <c r="AA1647" s="6" t="s">
        <v>282</v>
      </c>
      <c r="AB1647" s="5" t="s">
        <v>283</v>
      </c>
      <c r="AC1647" s="5" t="s">
        <v>285</v>
      </c>
      <c r="AD1647" s="4">
        <v>13.12</v>
      </c>
      <c r="AE1647" s="4">
        <v>28</v>
      </c>
      <c r="AF1647" s="5">
        <v>114.3</v>
      </c>
      <c r="AG1647" s="5">
        <v>6.5000000000000009</v>
      </c>
      <c r="AH1647" s="6" t="str">
        <f t="shared" si="376"/>
        <v>114.3 x 6.5</v>
      </c>
      <c r="AI1647" s="11" cm="1">
        <f t="array" ref="AI1647">_xll.DCEPropSectPipe(AF1647, AG1647, "Area")</f>
        <v>2201.3139723703698</v>
      </c>
      <c r="AJ1647" s="151" cm="1">
        <f t="array" ref="AJ1647">_xll.DCEPropSectPipe(AF1647, AG1647, "Ix")</f>
        <v>3209265.3722516391</v>
      </c>
      <c r="AK1647" s="151" cm="1">
        <f t="array" ref="AK1647">_xll.DCEPropSectPipe(AF1647, AG1647, "W")</f>
        <v>56155.124623825708</v>
      </c>
      <c r="AL1647" s="151" cm="1">
        <f t="array" ref="AL1647">_xll.DCEPropSectPipe(AF1647, AG1647, "Sx")</f>
        <v>37813.500833333332</v>
      </c>
      <c r="AM1647" s="11">
        <f>2*Cal!AG1647</f>
        <v>13.000000000000002</v>
      </c>
      <c r="AN1647" s="11">
        <f t="shared" si="377"/>
        <v>53.9</v>
      </c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B1647" s="5" t="s">
        <v>302</v>
      </c>
      <c r="BC1647" s="3">
        <v>-1546.5681973679816</v>
      </c>
      <c r="BD1647" s="3">
        <v>0</v>
      </c>
      <c r="BE1647" s="3">
        <v>-1.3840103769510266</v>
      </c>
      <c r="BF1647" s="3">
        <v>10.016398717114573</v>
      </c>
      <c r="BG1647" s="3">
        <v>0</v>
      </c>
      <c r="BH1647" s="153">
        <f t="shared" si="378"/>
        <v>10.016398717114573</v>
      </c>
      <c r="BI1647" s="153">
        <f t="shared" si="379"/>
        <v>1.3840103769510266</v>
      </c>
      <c r="BJ1647" s="8">
        <f t="shared" si="380"/>
        <v>3.3455520457751238</v>
      </c>
      <c r="BK1647" s="8">
        <f t="shared" si="381"/>
        <v>0.84938172727209138</v>
      </c>
      <c r="BL1647" s="8">
        <f t="shared" si="382"/>
        <v>4.1949337730472154</v>
      </c>
      <c r="BM1647" s="8">
        <f t="shared" si="383"/>
        <v>1.02988791612217E-2</v>
      </c>
      <c r="BN1647" s="7" t="str">
        <f t="shared" si="384"/>
        <v>O/S</v>
      </c>
      <c r="BO1647" s="9">
        <f t="shared" si="385"/>
        <v>0.84938172727209149</v>
      </c>
      <c r="BP1647" s="7" t="str">
        <f t="shared" si="386"/>
        <v>OK</v>
      </c>
      <c r="BQ1647" s="11">
        <f t="shared" si="387"/>
        <v>8.2923076923076913</v>
      </c>
      <c r="BR1647" s="10" t="str">
        <f t="shared" si="388"/>
        <v>-</v>
      </c>
      <c r="BS1647" s="9" t="str" cm="1">
        <f t="array" ref="BS1647">IF(BQ1647&lt;$K$45,"-",IF(BC1647&lt;0,_xll.Dce_5575_1121_SigmaCr1(AN1647,AG1647,$B$23,$D$23),"-"))</f>
        <v>-</v>
      </c>
      <c r="BT1647" s="10">
        <f t="shared" si="389"/>
        <v>0</v>
      </c>
      <c r="BU1647" s="7" t="str">
        <f t="shared" si="390"/>
        <v>OK</v>
      </c>
    </row>
    <row r="1648" spans="27:73">
      <c r="AA1648" s="6" t="s">
        <v>282</v>
      </c>
      <c r="AB1648" s="5" t="s">
        <v>283</v>
      </c>
      <c r="AC1648" s="5" t="s">
        <v>285</v>
      </c>
      <c r="AD1648" s="4">
        <v>13.56</v>
      </c>
      <c r="AE1648" s="4">
        <v>28</v>
      </c>
      <c r="AF1648" s="5">
        <v>114.3</v>
      </c>
      <c r="AG1648" s="5">
        <v>6.5000000000000009</v>
      </c>
      <c r="AH1648" s="6" t="str">
        <f t="shared" si="376"/>
        <v>114.3 x 6.5</v>
      </c>
      <c r="AI1648" s="11" cm="1">
        <f t="array" ref="AI1648">_xll.DCEPropSectPipe(AF1648, AG1648, "Area")</f>
        <v>2201.3139723703698</v>
      </c>
      <c r="AJ1648" s="151" cm="1">
        <f t="array" ref="AJ1648">_xll.DCEPropSectPipe(AF1648, AG1648, "Ix")</f>
        <v>3209265.3722516391</v>
      </c>
      <c r="AK1648" s="151" cm="1">
        <f t="array" ref="AK1648">_xll.DCEPropSectPipe(AF1648, AG1648, "W")</f>
        <v>56155.124623825708</v>
      </c>
      <c r="AL1648" s="151" cm="1">
        <f t="array" ref="AL1648">_xll.DCEPropSectPipe(AF1648, AG1648, "Sx")</f>
        <v>37813.500833333332</v>
      </c>
      <c r="AM1648" s="11">
        <f>2*Cal!AG1648</f>
        <v>13.000000000000002</v>
      </c>
      <c r="AN1648" s="11">
        <f t="shared" si="377"/>
        <v>53.9</v>
      </c>
      <c r="AO1648" s="11"/>
      <c r="AP1648" s="11"/>
      <c r="AQ1648" s="11"/>
      <c r="AR1648" s="11"/>
      <c r="AS1648" s="11"/>
      <c r="AT1648" s="11"/>
      <c r="AU1648" s="11"/>
      <c r="AV1648" s="11"/>
      <c r="AW1648" s="11"/>
      <c r="AX1648" s="11"/>
      <c r="AY1648" s="11"/>
      <c r="AZ1648" s="11"/>
      <c r="BB1648" s="5" t="s">
        <v>302</v>
      </c>
      <c r="BC1648" s="3">
        <v>-1546.5681973679816</v>
      </c>
      <c r="BD1648" s="3">
        <v>0</v>
      </c>
      <c r="BE1648" s="3">
        <v>8.6637833164770317</v>
      </c>
      <c r="BF1648" s="3">
        <v>8.4239483865932598</v>
      </c>
      <c r="BG1648" s="3">
        <v>0</v>
      </c>
      <c r="BH1648" s="153">
        <f t="shared" si="378"/>
        <v>8.4239483865932598</v>
      </c>
      <c r="BI1648" s="153">
        <f t="shared" si="379"/>
        <v>8.6637833164770317</v>
      </c>
      <c r="BJ1648" s="8">
        <f t="shared" si="380"/>
        <v>3.3455520457751238</v>
      </c>
      <c r="BK1648" s="8">
        <f t="shared" si="381"/>
        <v>0.71434335165091312</v>
      </c>
      <c r="BL1648" s="8">
        <f t="shared" si="382"/>
        <v>4.059895397426037</v>
      </c>
      <c r="BM1648" s="8">
        <f t="shared" si="383"/>
        <v>6.4470078361676078E-2</v>
      </c>
      <c r="BN1648" s="7" t="str">
        <f t="shared" si="384"/>
        <v>O/S</v>
      </c>
      <c r="BO1648" s="9">
        <f t="shared" si="385"/>
        <v>0.71434335165091323</v>
      </c>
      <c r="BP1648" s="7" t="str">
        <f t="shared" si="386"/>
        <v>OK</v>
      </c>
      <c r="BQ1648" s="11">
        <f t="shared" si="387"/>
        <v>8.2923076923076913</v>
      </c>
      <c r="BR1648" s="10" t="str">
        <f t="shared" si="388"/>
        <v>-</v>
      </c>
      <c r="BS1648" s="9" t="str" cm="1">
        <f t="array" ref="BS1648">IF(BQ1648&lt;$K$45,"-",IF(BC1648&lt;0,_xll.Dce_5575_1121_SigmaCr1(AN1648,AG1648,$B$23,$D$23),"-"))</f>
        <v>-</v>
      </c>
      <c r="BT1648" s="10">
        <f t="shared" si="389"/>
        <v>0</v>
      </c>
      <c r="BU1648" s="7" t="str">
        <f t="shared" si="390"/>
        <v>OK</v>
      </c>
    </row>
    <row r="1649" spans="27:73">
      <c r="AA1649" s="6" t="s">
        <v>282</v>
      </c>
      <c r="AB1649" s="5" t="s">
        <v>283</v>
      </c>
      <c r="AC1649" s="5" t="s">
        <v>285</v>
      </c>
      <c r="AD1649" s="4">
        <v>14</v>
      </c>
      <c r="AE1649" s="4">
        <v>28</v>
      </c>
      <c r="AF1649" s="5">
        <v>114.3</v>
      </c>
      <c r="AG1649" s="5">
        <v>6.5000000000000009</v>
      </c>
      <c r="AH1649" s="6" t="str">
        <f t="shared" si="376"/>
        <v>114.3 x 6.5</v>
      </c>
      <c r="AI1649" s="11" cm="1">
        <f t="array" ref="AI1649">_xll.DCEPropSectPipe(AF1649, AG1649, "Area")</f>
        <v>2201.3139723703698</v>
      </c>
      <c r="AJ1649" s="151" cm="1">
        <f t="array" ref="AJ1649">_xll.DCEPropSectPipe(AF1649, AG1649, "Ix")</f>
        <v>3209265.3722516391</v>
      </c>
      <c r="AK1649" s="151" cm="1">
        <f t="array" ref="AK1649">_xll.DCEPropSectPipe(AF1649, AG1649, "W")</f>
        <v>56155.124623825708</v>
      </c>
      <c r="AL1649" s="151" cm="1">
        <f t="array" ref="AL1649">_xll.DCEPropSectPipe(AF1649, AG1649, "Sx")</f>
        <v>37813.500833333332</v>
      </c>
      <c r="AM1649" s="11">
        <f>2*Cal!AG1649</f>
        <v>13.000000000000002</v>
      </c>
      <c r="AN1649" s="11">
        <f t="shared" si="377"/>
        <v>53.9</v>
      </c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B1649" s="5" t="s">
        <v>302</v>
      </c>
      <c r="BC1649" s="3">
        <v>-1546.5681973679816</v>
      </c>
      <c r="BD1649" s="3">
        <v>0</v>
      </c>
      <c r="BE1649" s="3">
        <v>18.711577009905088</v>
      </c>
      <c r="BF1649" s="3">
        <v>2.4355883151971707</v>
      </c>
      <c r="BG1649" s="3">
        <v>0</v>
      </c>
      <c r="BH1649" s="153">
        <f t="shared" si="378"/>
        <v>2.4355883151971707</v>
      </c>
      <c r="BI1649" s="153">
        <f t="shared" si="379"/>
        <v>18.711577009905088</v>
      </c>
      <c r="BJ1649" s="8">
        <f t="shared" si="380"/>
        <v>3.3455520457751238</v>
      </c>
      <c r="BK1649" s="8">
        <f t="shared" si="381"/>
        <v>0.20653572890934593</v>
      </c>
      <c r="BL1649" s="8">
        <f t="shared" si="382"/>
        <v>3.5520877746844697</v>
      </c>
      <c r="BM1649" s="8">
        <f t="shared" si="383"/>
        <v>0.13923903588457387</v>
      </c>
      <c r="BN1649" s="7" t="str">
        <f t="shared" si="384"/>
        <v>O/S</v>
      </c>
      <c r="BO1649" s="9">
        <f t="shared" si="385"/>
        <v>0.20653572890934596</v>
      </c>
      <c r="BP1649" s="7" t="str">
        <f t="shared" si="386"/>
        <v>OK</v>
      </c>
      <c r="BQ1649" s="11">
        <f t="shared" si="387"/>
        <v>8.2923076923076913</v>
      </c>
      <c r="BR1649" s="10" t="str">
        <f t="shared" si="388"/>
        <v>-</v>
      </c>
      <c r="BS1649" s="9" t="str" cm="1">
        <f t="array" ref="BS1649">IF(BQ1649&lt;$K$45,"-",IF(BC1649&lt;0,_xll.Dce_5575_1121_SigmaCr1(AN1649,AG1649,$B$23,$D$23),"-"))</f>
        <v>-</v>
      </c>
      <c r="BT1649" s="10">
        <f t="shared" si="389"/>
        <v>0</v>
      </c>
      <c r="BU1649" s="7" t="str">
        <f t="shared" si="390"/>
        <v>OK</v>
      </c>
    </row>
    <row r="1650" spans="27:73">
      <c r="AA1650" s="6" t="s">
        <v>282</v>
      </c>
      <c r="AB1650" s="5" t="s">
        <v>283</v>
      </c>
      <c r="AC1650" s="5" t="s">
        <v>285</v>
      </c>
      <c r="AD1650" s="4">
        <v>14</v>
      </c>
      <c r="AE1650" s="4">
        <v>28</v>
      </c>
      <c r="AF1650" s="5">
        <v>114.3</v>
      </c>
      <c r="AG1650" s="5">
        <v>6.5000000000000009</v>
      </c>
      <c r="AH1650" s="6" t="str">
        <f t="shared" si="376"/>
        <v>114.3 x 6.5</v>
      </c>
      <c r="AI1650" s="11" cm="1">
        <f t="array" ref="AI1650">_xll.DCEPropSectPipe(AF1650, AG1650, "Area")</f>
        <v>2201.3139723703698</v>
      </c>
      <c r="AJ1650" s="151" cm="1">
        <f t="array" ref="AJ1650">_xll.DCEPropSectPipe(AF1650, AG1650, "Ix")</f>
        <v>3209265.3722516391</v>
      </c>
      <c r="AK1650" s="151" cm="1">
        <f t="array" ref="AK1650">_xll.DCEPropSectPipe(AF1650, AG1650, "W")</f>
        <v>56155.124623825708</v>
      </c>
      <c r="AL1650" s="151" cm="1">
        <f t="array" ref="AL1650">_xll.DCEPropSectPipe(AF1650, AG1650, "Sx")</f>
        <v>37813.500833333332</v>
      </c>
      <c r="AM1650" s="11">
        <f>2*Cal!AG1650</f>
        <v>13.000000000000002</v>
      </c>
      <c r="AN1650" s="11">
        <f t="shared" si="377"/>
        <v>53.9</v>
      </c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B1650" s="5" t="s">
        <v>302</v>
      </c>
      <c r="BC1650" s="3">
        <v>-1546.5681973679812</v>
      </c>
      <c r="BD1650" s="3">
        <v>0</v>
      </c>
      <c r="BE1650" s="3">
        <v>-18.711577009905092</v>
      </c>
      <c r="BF1650" s="3">
        <v>2.4355883151970779</v>
      </c>
      <c r="BG1650" s="3">
        <v>0</v>
      </c>
      <c r="BH1650" s="153">
        <f t="shared" si="378"/>
        <v>2.4355883151970779</v>
      </c>
      <c r="BI1650" s="153">
        <f t="shared" si="379"/>
        <v>18.711577009905092</v>
      </c>
      <c r="BJ1650" s="8">
        <f t="shared" si="380"/>
        <v>3.3455520457751229</v>
      </c>
      <c r="BK1650" s="8">
        <f t="shared" si="381"/>
        <v>0.20653572890933808</v>
      </c>
      <c r="BL1650" s="8">
        <f t="shared" si="382"/>
        <v>3.5520877746844608</v>
      </c>
      <c r="BM1650" s="8">
        <f t="shared" si="383"/>
        <v>0.1392390358845739</v>
      </c>
      <c r="BN1650" s="7" t="str">
        <f t="shared" si="384"/>
        <v>O/S</v>
      </c>
      <c r="BO1650" s="9">
        <f t="shared" si="385"/>
        <v>0.20653572890933811</v>
      </c>
      <c r="BP1650" s="7" t="str">
        <f t="shared" si="386"/>
        <v>OK</v>
      </c>
      <c r="BQ1650" s="11">
        <f t="shared" si="387"/>
        <v>8.2923076923076913</v>
      </c>
      <c r="BR1650" s="10" t="str">
        <f t="shared" si="388"/>
        <v>-</v>
      </c>
      <c r="BS1650" s="9" t="str" cm="1">
        <f t="array" ref="BS1650">IF(BQ1650&lt;$K$45,"-",IF(BC1650&lt;0,_xll.Dce_5575_1121_SigmaCr1(AN1650,AG1650,$B$23,$D$23),"-"))</f>
        <v>-</v>
      </c>
      <c r="BT1650" s="10">
        <f t="shared" si="389"/>
        <v>0</v>
      </c>
      <c r="BU1650" s="7" t="str">
        <f t="shared" si="390"/>
        <v>OK</v>
      </c>
    </row>
    <row r="1651" spans="27:73">
      <c r="AA1651" s="6" t="s">
        <v>282</v>
      </c>
      <c r="AB1651" s="5" t="s">
        <v>283</v>
      </c>
      <c r="AC1651" s="5" t="s">
        <v>285</v>
      </c>
      <c r="AD1651" s="4">
        <v>14.44</v>
      </c>
      <c r="AE1651" s="4">
        <v>28</v>
      </c>
      <c r="AF1651" s="5">
        <v>114.3</v>
      </c>
      <c r="AG1651" s="5">
        <v>6.5000000000000009</v>
      </c>
      <c r="AH1651" s="6" t="str">
        <f t="shared" si="376"/>
        <v>114.3 x 6.5</v>
      </c>
      <c r="AI1651" s="11" cm="1">
        <f t="array" ref="AI1651">_xll.DCEPropSectPipe(AF1651, AG1651, "Area")</f>
        <v>2201.3139723703698</v>
      </c>
      <c r="AJ1651" s="151" cm="1">
        <f t="array" ref="AJ1651">_xll.DCEPropSectPipe(AF1651, AG1651, "Ix")</f>
        <v>3209265.3722516391</v>
      </c>
      <c r="AK1651" s="151" cm="1">
        <f t="array" ref="AK1651">_xll.DCEPropSectPipe(AF1651, AG1651, "W")</f>
        <v>56155.124623825708</v>
      </c>
      <c r="AL1651" s="151" cm="1">
        <f t="array" ref="AL1651">_xll.DCEPropSectPipe(AF1651, AG1651, "Sx")</f>
        <v>37813.500833333332</v>
      </c>
      <c r="AM1651" s="11">
        <f>2*Cal!AG1651</f>
        <v>13.000000000000002</v>
      </c>
      <c r="AN1651" s="11">
        <f t="shared" si="377"/>
        <v>53.9</v>
      </c>
      <c r="AO1651" s="11"/>
      <c r="AP1651" s="11"/>
      <c r="AQ1651" s="11"/>
      <c r="AR1651" s="11"/>
      <c r="AS1651" s="11"/>
      <c r="AT1651" s="11"/>
      <c r="AU1651" s="11"/>
      <c r="AV1651" s="11"/>
      <c r="AW1651" s="11"/>
      <c r="AX1651" s="11"/>
      <c r="AY1651" s="11"/>
      <c r="AZ1651" s="11"/>
      <c r="BB1651" s="5" t="s">
        <v>302</v>
      </c>
      <c r="BC1651" s="3">
        <v>-1546.5681973679812</v>
      </c>
      <c r="BD1651" s="3">
        <v>0</v>
      </c>
      <c r="BE1651" s="3">
        <v>-8.6637833164770353</v>
      </c>
      <c r="BF1651" s="3">
        <v>8.4239483865931675</v>
      </c>
      <c r="BG1651" s="3">
        <v>0</v>
      </c>
      <c r="BH1651" s="153">
        <f t="shared" si="378"/>
        <v>8.4239483865931675</v>
      </c>
      <c r="BI1651" s="153">
        <f t="shared" si="379"/>
        <v>8.6637833164770353</v>
      </c>
      <c r="BJ1651" s="8">
        <f t="shared" si="380"/>
        <v>3.3455520457751229</v>
      </c>
      <c r="BK1651" s="8">
        <f t="shared" si="381"/>
        <v>0.71434335165090523</v>
      </c>
      <c r="BL1651" s="8">
        <f t="shared" si="382"/>
        <v>4.0598953974260281</v>
      </c>
      <c r="BM1651" s="8">
        <f t="shared" si="383"/>
        <v>6.4470078361676092E-2</v>
      </c>
      <c r="BN1651" s="7" t="str">
        <f t="shared" si="384"/>
        <v>O/S</v>
      </c>
      <c r="BO1651" s="9">
        <f t="shared" si="385"/>
        <v>0.71434335165090534</v>
      </c>
      <c r="BP1651" s="7" t="str">
        <f t="shared" si="386"/>
        <v>OK</v>
      </c>
      <c r="BQ1651" s="11">
        <f t="shared" si="387"/>
        <v>8.2923076923076913</v>
      </c>
      <c r="BR1651" s="10" t="str">
        <f t="shared" si="388"/>
        <v>-</v>
      </c>
      <c r="BS1651" s="9" t="str" cm="1">
        <f t="array" ref="BS1651">IF(BQ1651&lt;$K$45,"-",IF(BC1651&lt;0,_xll.Dce_5575_1121_SigmaCr1(AN1651,AG1651,$B$23,$D$23),"-"))</f>
        <v>-</v>
      </c>
      <c r="BT1651" s="10">
        <f t="shared" si="389"/>
        <v>0</v>
      </c>
      <c r="BU1651" s="7" t="str">
        <f t="shared" si="390"/>
        <v>OK</v>
      </c>
    </row>
    <row r="1652" spans="27:73">
      <c r="AA1652" s="6" t="s">
        <v>282</v>
      </c>
      <c r="AB1652" s="5" t="s">
        <v>283</v>
      </c>
      <c r="AC1652" s="5" t="s">
        <v>285</v>
      </c>
      <c r="AD1652" s="4">
        <v>14.88</v>
      </c>
      <c r="AE1652" s="4">
        <v>28</v>
      </c>
      <c r="AF1652" s="5">
        <v>114.3</v>
      </c>
      <c r="AG1652" s="5">
        <v>6.5000000000000009</v>
      </c>
      <c r="AH1652" s="6" t="str">
        <f t="shared" si="376"/>
        <v>114.3 x 6.5</v>
      </c>
      <c r="AI1652" s="11" cm="1">
        <f t="array" ref="AI1652">_xll.DCEPropSectPipe(AF1652, AG1652, "Area")</f>
        <v>2201.3139723703698</v>
      </c>
      <c r="AJ1652" s="151" cm="1">
        <f t="array" ref="AJ1652">_xll.DCEPropSectPipe(AF1652, AG1652, "Ix")</f>
        <v>3209265.3722516391</v>
      </c>
      <c r="AK1652" s="151" cm="1">
        <f t="array" ref="AK1652">_xll.DCEPropSectPipe(AF1652, AG1652, "W")</f>
        <v>56155.124623825708</v>
      </c>
      <c r="AL1652" s="151" cm="1">
        <f t="array" ref="AL1652">_xll.DCEPropSectPipe(AF1652, AG1652, "Sx")</f>
        <v>37813.500833333332</v>
      </c>
      <c r="AM1652" s="11">
        <f>2*Cal!AG1652</f>
        <v>13.000000000000002</v>
      </c>
      <c r="AN1652" s="11">
        <f t="shared" si="377"/>
        <v>53.9</v>
      </c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B1652" s="5" t="s">
        <v>302</v>
      </c>
      <c r="BC1652" s="3">
        <v>-1546.5681973679812</v>
      </c>
      <c r="BD1652" s="3">
        <v>0</v>
      </c>
      <c r="BE1652" s="3">
        <v>1.384010376951023</v>
      </c>
      <c r="BF1652" s="3">
        <v>10.016398717114486</v>
      </c>
      <c r="BG1652" s="3">
        <v>0</v>
      </c>
      <c r="BH1652" s="153">
        <f t="shared" si="378"/>
        <v>10.016398717114486</v>
      </c>
      <c r="BI1652" s="153">
        <f t="shared" si="379"/>
        <v>1.384010376951023</v>
      </c>
      <c r="BJ1652" s="8">
        <f t="shared" si="380"/>
        <v>3.3455520457751229</v>
      </c>
      <c r="BK1652" s="8">
        <f t="shared" si="381"/>
        <v>0.84938172727208394</v>
      </c>
      <c r="BL1652" s="8">
        <f t="shared" si="382"/>
        <v>4.1949337730472065</v>
      </c>
      <c r="BM1652" s="8">
        <f t="shared" si="383"/>
        <v>1.0298879161221674E-2</v>
      </c>
      <c r="BN1652" s="7" t="str">
        <f t="shared" si="384"/>
        <v>O/S</v>
      </c>
      <c r="BO1652" s="9">
        <f t="shared" si="385"/>
        <v>0.84938172727208416</v>
      </c>
      <c r="BP1652" s="7" t="str">
        <f t="shared" si="386"/>
        <v>OK</v>
      </c>
      <c r="BQ1652" s="11">
        <f t="shared" si="387"/>
        <v>8.2923076923076913</v>
      </c>
      <c r="BR1652" s="10" t="str">
        <f t="shared" si="388"/>
        <v>-</v>
      </c>
      <c r="BS1652" s="9" t="str" cm="1">
        <f t="array" ref="BS1652">IF(BQ1652&lt;$K$45,"-",IF(BC1652&lt;0,_xll.Dce_5575_1121_SigmaCr1(AN1652,AG1652,$B$23,$D$23),"-"))</f>
        <v>-</v>
      </c>
      <c r="BT1652" s="10">
        <f t="shared" si="389"/>
        <v>0</v>
      </c>
      <c r="BU1652" s="7" t="str">
        <f t="shared" si="390"/>
        <v>OK</v>
      </c>
    </row>
    <row r="1653" spans="27:73">
      <c r="AA1653" s="6" t="s">
        <v>282</v>
      </c>
      <c r="AB1653" s="5" t="s">
        <v>283</v>
      </c>
      <c r="AC1653" s="5" t="s">
        <v>285</v>
      </c>
      <c r="AD1653" s="4">
        <v>15.31</v>
      </c>
      <c r="AE1653" s="4">
        <v>28</v>
      </c>
      <c r="AF1653" s="5">
        <v>114.3</v>
      </c>
      <c r="AG1653" s="5">
        <v>6.5000000000000009</v>
      </c>
      <c r="AH1653" s="6" t="str">
        <f t="shared" si="376"/>
        <v>114.3 x 6.5</v>
      </c>
      <c r="AI1653" s="11" cm="1">
        <f t="array" ref="AI1653">_xll.DCEPropSectPipe(AF1653, AG1653, "Area")</f>
        <v>2201.3139723703698</v>
      </c>
      <c r="AJ1653" s="151" cm="1">
        <f t="array" ref="AJ1653">_xll.DCEPropSectPipe(AF1653, AG1653, "Ix")</f>
        <v>3209265.3722516391</v>
      </c>
      <c r="AK1653" s="151" cm="1">
        <f t="array" ref="AK1653">_xll.DCEPropSectPipe(AF1653, AG1653, "W")</f>
        <v>56155.124623825708</v>
      </c>
      <c r="AL1653" s="151" cm="1">
        <f t="array" ref="AL1653">_xll.DCEPropSectPipe(AF1653, AG1653, "Sx")</f>
        <v>37813.500833333332</v>
      </c>
      <c r="AM1653" s="11">
        <f>2*Cal!AG1653</f>
        <v>13.000000000000002</v>
      </c>
      <c r="AN1653" s="11">
        <f t="shared" si="377"/>
        <v>53.9</v>
      </c>
      <c r="AO1653" s="11"/>
      <c r="AP1653" s="11"/>
      <c r="AQ1653" s="11"/>
      <c r="AR1653" s="11"/>
      <c r="AS1653" s="11"/>
      <c r="AT1653" s="11"/>
      <c r="AU1653" s="11"/>
      <c r="AV1653" s="11"/>
      <c r="AW1653" s="11"/>
      <c r="AX1653" s="11"/>
      <c r="AY1653" s="11"/>
      <c r="AZ1653" s="11"/>
      <c r="BB1653" s="5" t="s">
        <v>302</v>
      </c>
      <c r="BC1653" s="3">
        <v>-1546.5681973679812</v>
      </c>
      <c r="BD1653" s="3">
        <v>0</v>
      </c>
      <c r="BE1653" s="3">
        <v>11.431804070379082</v>
      </c>
      <c r="BF1653" s="3">
        <v>7.2129393067610241</v>
      </c>
      <c r="BG1653" s="3">
        <v>0</v>
      </c>
      <c r="BH1653" s="153">
        <f t="shared" si="378"/>
        <v>7.2129393067610241</v>
      </c>
      <c r="BI1653" s="153">
        <f t="shared" si="379"/>
        <v>11.431804070379082</v>
      </c>
      <c r="BJ1653" s="8">
        <f t="shared" si="380"/>
        <v>3.3455520457751229</v>
      </c>
      <c r="BK1653" s="8">
        <f t="shared" si="381"/>
        <v>0.61165085577287348</v>
      </c>
      <c r="BL1653" s="8">
        <f t="shared" si="382"/>
        <v>3.9572029015479964</v>
      </c>
      <c r="BM1653" s="8">
        <f t="shared" si="383"/>
        <v>8.5067836684119463E-2</v>
      </c>
      <c r="BN1653" s="7" t="str">
        <f t="shared" si="384"/>
        <v>O/S</v>
      </c>
      <c r="BO1653" s="9">
        <f t="shared" si="385"/>
        <v>0.61165085577287359</v>
      </c>
      <c r="BP1653" s="7" t="str">
        <f t="shared" si="386"/>
        <v>OK</v>
      </c>
      <c r="BQ1653" s="11">
        <f t="shared" si="387"/>
        <v>8.2923076923076913</v>
      </c>
      <c r="BR1653" s="10" t="str">
        <f t="shared" si="388"/>
        <v>-</v>
      </c>
      <c r="BS1653" s="9" t="str" cm="1">
        <f t="array" ref="BS1653">IF(BQ1653&lt;$K$45,"-",IF(BC1653&lt;0,_xll.Dce_5575_1121_SigmaCr1(AN1653,AG1653,$B$23,$D$23),"-"))</f>
        <v>-</v>
      </c>
      <c r="BT1653" s="10">
        <f t="shared" si="389"/>
        <v>0</v>
      </c>
      <c r="BU1653" s="7" t="str">
        <f t="shared" si="390"/>
        <v>OK</v>
      </c>
    </row>
    <row r="1654" spans="27:73">
      <c r="AA1654" s="6" t="s">
        <v>282</v>
      </c>
      <c r="AB1654" s="5" t="s">
        <v>283</v>
      </c>
      <c r="AC1654" s="5" t="s">
        <v>285</v>
      </c>
      <c r="AD1654" s="4">
        <v>15.75</v>
      </c>
      <c r="AE1654" s="4">
        <v>28</v>
      </c>
      <c r="AF1654" s="5">
        <v>114.3</v>
      </c>
      <c r="AG1654" s="5">
        <v>6.5000000000000009</v>
      </c>
      <c r="AH1654" s="6" t="str">
        <f t="shared" si="376"/>
        <v>114.3 x 6.5</v>
      </c>
      <c r="AI1654" s="11" cm="1">
        <f t="array" ref="AI1654">_xll.DCEPropSectPipe(AF1654, AG1654, "Area")</f>
        <v>2201.3139723703698</v>
      </c>
      <c r="AJ1654" s="151" cm="1">
        <f t="array" ref="AJ1654">_xll.DCEPropSectPipe(AF1654, AG1654, "Ix")</f>
        <v>3209265.3722516391</v>
      </c>
      <c r="AK1654" s="151" cm="1">
        <f t="array" ref="AK1654">_xll.DCEPropSectPipe(AF1654, AG1654, "W")</f>
        <v>56155.124623825708</v>
      </c>
      <c r="AL1654" s="151" cm="1">
        <f t="array" ref="AL1654">_xll.DCEPropSectPipe(AF1654, AG1654, "Sx")</f>
        <v>37813.500833333332</v>
      </c>
      <c r="AM1654" s="11">
        <f>2*Cal!AG1654</f>
        <v>13.000000000000002</v>
      </c>
      <c r="AN1654" s="11">
        <f t="shared" si="377"/>
        <v>53.9</v>
      </c>
      <c r="AO1654" s="11"/>
      <c r="AP1654" s="11"/>
      <c r="AQ1654" s="11"/>
      <c r="AR1654" s="11"/>
      <c r="AS1654" s="11"/>
      <c r="AT1654" s="11"/>
      <c r="AU1654" s="11"/>
      <c r="AV1654" s="11"/>
      <c r="AW1654" s="11"/>
      <c r="AX1654" s="11"/>
      <c r="AY1654" s="11"/>
      <c r="AZ1654" s="11"/>
      <c r="BB1654" s="5" t="s">
        <v>302</v>
      </c>
      <c r="BC1654" s="3">
        <v>-1546.5681973679812</v>
      </c>
      <c r="BD1654" s="3">
        <v>0</v>
      </c>
      <c r="BE1654" s="3">
        <v>21.479597763807138</v>
      </c>
      <c r="BF1654" s="3">
        <v>1.3570155532788633E-2</v>
      </c>
      <c r="BG1654" s="3">
        <v>0</v>
      </c>
      <c r="BH1654" s="153">
        <f t="shared" si="378"/>
        <v>1.3570155532788633E-2</v>
      </c>
      <c r="BI1654" s="153">
        <f t="shared" si="379"/>
        <v>21.479597763807138</v>
      </c>
      <c r="BJ1654" s="8">
        <f t="shared" si="380"/>
        <v>3.3455520457751229</v>
      </c>
      <c r="BK1654" s="8">
        <f t="shared" si="381"/>
        <v>1.1507371532741165E-3</v>
      </c>
      <c r="BL1654" s="8">
        <f t="shared" si="382"/>
        <v>3.3467027829283968</v>
      </c>
      <c r="BM1654" s="8">
        <f t="shared" si="383"/>
        <v>0.15983679420701721</v>
      </c>
      <c r="BN1654" s="7" t="str">
        <f t="shared" si="384"/>
        <v>O/S</v>
      </c>
      <c r="BO1654" s="9">
        <f t="shared" si="385"/>
        <v>1.1507371532741167E-3</v>
      </c>
      <c r="BP1654" s="7" t="str">
        <f t="shared" si="386"/>
        <v>OK</v>
      </c>
      <c r="BQ1654" s="11">
        <f t="shared" si="387"/>
        <v>8.2923076923076913</v>
      </c>
      <c r="BR1654" s="10" t="str">
        <f t="shared" si="388"/>
        <v>-</v>
      </c>
      <c r="BS1654" s="9" t="str" cm="1">
        <f t="array" ref="BS1654">IF(BQ1654&lt;$K$45,"-",IF(BC1654&lt;0,_xll.Dce_5575_1121_SigmaCr1(AN1654,AG1654,$B$23,$D$23),"-"))</f>
        <v>-</v>
      </c>
      <c r="BT1654" s="10">
        <f t="shared" si="389"/>
        <v>0</v>
      </c>
      <c r="BU1654" s="7" t="str">
        <f t="shared" si="390"/>
        <v>OK</v>
      </c>
    </row>
    <row r="1655" spans="27:73">
      <c r="AA1655" s="6" t="s">
        <v>282</v>
      </c>
      <c r="AB1655" s="5" t="s">
        <v>283</v>
      </c>
      <c r="AC1655" s="5" t="s">
        <v>285</v>
      </c>
      <c r="AD1655" s="4">
        <v>15.75</v>
      </c>
      <c r="AE1655" s="4">
        <v>28</v>
      </c>
      <c r="AF1655" s="5">
        <v>114.3</v>
      </c>
      <c r="AG1655" s="5">
        <v>6.5000000000000009</v>
      </c>
      <c r="AH1655" s="6" t="str">
        <f t="shared" si="376"/>
        <v>114.3 x 6.5</v>
      </c>
      <c r="AI1655" s="11" cm="1">
        <f t="array" ref="AI1655">_xll.DCEPropSectPipe(AF1655, AG1655, "Area")</f>
        <v>2201.3139723703698</v>
      </c>
      <c r="AJ1655" s="151" cm="1">
        <f t="array" ref="AJ1655">_xll.DCEPropSectPipe(AF1655, AG1655, "Ix")</f>
        <v>3209265.3722516391</v>
      </c>
      <c r="AK1655" s="151" cm="1">
        <f t="array" ref="AK1655">_xll.DCEPropSectPipe(AF1655, AG1655, "W")</f>
        <v>56155.124623825708</v>
      </c>
      <c r="AL1655" s="151" cm="1">
        <f t="array" ref="AL1655">_xll.DCEPropSectPipe(AF1655, AG1655, "Sx")</f>
        <v>37813.500833333332</v>
      </c>
      <c r="AM1655" s="11">
        <f>2*Cal!AG1655</f>
        <v>13.000000000000002</v>
      </c>
      <c r="AN1655" s="11">
        <f t="shared" si="377"/>
        <v>53.9</v>
      </c>
      <c r="AO1655" s="11"/>
      <c r="AP1655" s="11"/>
      <c r="AQ1655" s="11"/>
      <c r="AR1655" s="11"/>
      <c r="AS1655" s="11"/>
      <c r="AT1655" s="11"/>
      <c r="AU1655" s="11"/>
      <c r="AV1655" s="11"/>
      <c r="AW1655" s="11"/>
      <c r="AX1655" s="11"/>
      <c r="AY1655" s="11"/>
      <c r="AZ1655" s="11"/>
      <c r="BB1655" s="5" t="s">
        <v>302</v>
      </c>
      <c r="BC1655" s="3">
        <v>-1345.7833584083987</v>
      </c>
      <c r="BD1655" s="3">
        <v>0</v>
      </c>
      <c r="BE1655" s="3">
        <v>-21.000819078594368</v>
      </c>
      <c r="BF1655" s="3">
        <v>1.3570155532869322E-2</v>
      </c>
      <c r="BG1655" s="3">
        <v>0</v>
      </c>
      <c r="BH1655" s="153">
        <f t="shared" si="378"/>
        <v>1.3570155532869322E-2</v>
      </c>
      <c r="BI1655" s="153">
        <f t="shared" si="379"/>
        <v>21.000819078594368</v>
      </c>
      <c r="BJ1655" s="8">
        <f t="shared" si="380"/>
        <v>2.9112122411127421</v>
      </c>
      <c r="BK1655" s="8">
        <f t="shared" si="381"/>
        <v>1.1507371532809589E-3</v>
      </c>
      <c r="BL1655" s="8">
        <f t="shared" si="382"/>
        <v>2.9123629782660232</v>
      </c>
      <c r="BM1655" s="8">
        <f t="shared" si="383"/>
        <v>0.15627404359033642</v>
      </c>
      <c r="BN1655" s="7" t="str">
        <f t="shared" si="384"/>
        <v>O/S</v>
      </c>
      <c r="BO1655" s="9">
        <f t="shared" si="385"/>
        <v>1.1507371532809591E-3</v>
      </c>
      <c r="BP1655" s="7" t="str">
        <f t="shared" si="386"/>
        <v>OK</v>
      </c>
      <c r="BQ1655" s="11">
        <f t="shared" si="387"/>
        <v>8.2923076923076913</v>
      </c>
      <c r="BR1655" s="10" t="str">
        <f t="shared" si="388"/>
        <v>-</v>
      </c>
      <c r="BS1655" s="9" t="str" cm="1">
        <f t="array" ref="BS1655">IF(BQ1655&lt;$K$45,"-",IF(BC1655&lt;0,_xll.Dce_5575_1121_SigmaCr1(AN1655,AG1655,$B$23,$D$23),"-"))</f>
        <v>-</v>
      </c>
      <c r="BT1655" s="10">
        <f t="shared" si="389"/>
        <v>0</v>
      </c>
      <c r="BU1655" s="7" t="str">
        <f t="shared" si="390"/>
        <v>OK</v>
      </c>
    </row>
    <row r="1656" spans="27:73">
      <c r="AA1656" s="6" t="s">
        <v>282</v>
      </c>
      <c r="AB1656" s="5" t="s">
        <v>283</v>
      </c>
      <c r="AC1656" s="5" t="s">
        <v>285</v>
      </c>
      <c r="AD1656" s="4">
        <v>16.190000000000001</v>
      </c>
      <c r="AE1656" s="4">
        <v>28</v>
      </c>
      <c r="AF1656" s="5">
        <v>114.3</v>
      </c>
      <c r="AG1656" s="5">
        <v>6.5000000000000009</v>
      </c>
      <c r="AH1656" s="6" t="str">
        <f t="shared" si="376"/>
        <v>114.3 x 6.5</v>
      </c>
      <c r="AI1656" s="11" cm="1">
        <f t="array" ref="AI1656">_xll.DCEPropSectPipe(AF1656, AG1656, "Area")</f>
        <v>2201.3139723703698</v>
      </c>
      <c r="AJ1656" s="151" cm="1">
        <f t="array" ref="AJ1656">_xll.DCEPropSectPipe(AF1656, AG1656, "Ix")</f>
        <v>3209265.3722516391</v>
      </c>
      <c r="AK1656" s="151" cm="1">
        <f t="array" ref="AK1656">_xll.DCEPropSectPipe(AF1656, AG1656, "W")</f>
        <v>56155.124623825708</v>
      </c>
      <c r="AL1656" s="151" cm="1">
        <f t="array" ref="AL1656">_xll.DCEPropSectPipe(AF1656, AG1656, "Sx")</f>
        <v>37813.500833333332</v>
      </c>
      <c r="AM1656" s="11">
        <f>2*Cal!AG1656</f>
        <v>13.000000000000002</v>
      </c>
      <c r="AN1656" s="11">
        <f t="shared" si="377"/>
        <v>53.9</v>
      </c>
      <c r="AO1656" s="11"/>
      <c r="AP1656" s="11"/>
      <c r="AQ1656" s="11"/>
      <c r="AR1656" s="11"/>
      <c r="AS1656" s="11"/>
      <c r="AT1656" s="11"/>
      <c r="AU1656" s="11"/>
      <c r="AV1656" s="11"/>
      <c r="AW1656" s="11"/>
      <c r="AX1656" s="11"/>
      <c r="AY1656" s="11"/>
      <c r="AZ1656" s="11"/>
      <c r="BB1656" s="5" t="s">
        <v>302</v>
      </c>
      <c r="BC1656" s="3">
        <v>-1345.7833584083987</v>
      </c>
      <c r="BD1656" s="3">
        <v>0</v>
      </c>
      <c r="BE1656" s="3">
        <v>-10.953025385166313</v>
      </c>
      <c r="BF1656" s="3">
        <v>7.0034736319805173</v>
      </c>
      <c r="BG1656" s="3">
        <v>0</v>
      </c>
      <c r="BH1656" s="153">
        <f t="shared" si="378"/>
        <v>7.0034736319805173</v>
      </c>
      <c r="BI1656" s="153">
        <f t="shared" si="379"/>
        <v>10.953025385166313</v>
      </c>
      <c r="BJ1656" s="8">
        <f t="shared" si="380"/>
        <v>2.9112122411127421</v>
      </c>
      <c r="BK1656" s="8">
        <f t="shared" si="381"/>
        <v>0.59388835233485793</v>
      </c>
      <c r="BL1656" s="8">
        <f t="shared" si="382"/>
        <v>3.5051005934476001</v>
      </c>
      <c r="BM1656" s="8">
        <f t="shared" si="383"/>
        <v>8.1505086067438656E-2</v>
      </c>
      <c r="BN1656" s="7" t="str">
        <f t="shared" si="384"/>
        <v>O/S</v>
      </c>
      <c r="BO1656" s="9">
        <f t="shared" si="385"/>
        <v>0.59388835233485804</v>
      </c>
      <c r="BP1656" s="7" t="str">
        <f t="shared" si="386"/>
        <v>OK</v>
      </c>
      <c r="BQ1656" s="11">
        <f t="shared" si="387"/>
        <v>8.2923076923076913</v>
      </c>
      <c r="BR1656" s="10" t="str">
        <f t="shared" si="388"/>
        <v>-</v>
      </c>
      <c r="BS1656" s="9" t="str" cm="1">
        <f t="array" ref="BS1656">IF(BQ1656&lt;$K$45,"-",IF(BC1656&lt;0,_xll.Dce_5575_1121_SigmaCr1(AN1656,AG1656,$B$23,$D$23),"-"))</f>
        <v>-</v>
      </c>
      <c r="BT1656" s="10">
        <f t="shared" si="389"/>
        <v>0</v>
      </c>
      <c r="BU1656" s="7" t="str">
        <f t="shared" si="390"/>
        <v>OK</v>
      </c>
    </row>
    <row r="1657" spans="27:73">
      <c r="AA1657" s="6" t="s">
        <v>282</v>
      </c>
      <c r="AB1657" s="5" t="s">
        <v>283</v>
      </c>
      <c r="AC1657" s="5" t="s">
        <v>285</v>
      </c>
      <c r="AD1657" s="4">
        <v>16.62</v>
      </c>
      <c r="AE1657" s="4">
        <v>28</v>
      </c>
      <c r="AF1657" s="5">
        <v>114.3</v>
      </c>
      <c r="AG1657" s="5">
        <v>6.5000000000000009</v>
      </c>
      <c r="AH1657" s="6" t="str">
        <f t="shared" si="376"/>
        <v>114.3 x 6.5</v>
      </c>
      <c r="AI1657" s="11" cm="1">
        <f t="array" ref="AI1657">_xll.DCEPropSectPipe(AF1657, AG1657, "Area")</f>
        <v>2201.3139723703698</v>
      </c>
      <c r="AJ1657" s="151" cm="1">
        <f t="array" ref="AJ1657">_xll.DCEPropSectPipe(AF1657, AG1657, "Ix")</f>
        <v>3209265.3722516391</v>
      </c>
      <c r="AK1657" s="151" cm="1">
        <f t="array" ref="AK1657">_xll.DCEPropSectPipe(AF1657, AG1657, "W")</f>
        <v>56155.124623825708</v>
      </c>
      <c r="AL1657" s="151" cm="1">
        <f t="array" ref="AL1657">_xll.DCEPropSectPipe(AF1657, AG1657, "Sx")</f>
        <v>37813.500833333332</v>
      </c>
      <c r="AM1657" s="11">
        <f>2*Cal!AG1657</f>
        <v>13.000000000000002</v>
      </c>
      <c r="AN1657" s="11">
        <f t="shared" si="377"/>
        <v>53.9</v>
      </c>
      <c r="AO1657" s="11"/>
      <c r="AP1657" s="11"/>
      <c r="AQ1657" s="11"/>
      <c r="AR1657" s="11"/>
      <c r="AS1657" s="11"/>
      <c r="AT1657" s="11"/>
      <c r="AU1657" s="11"/>
      <c r="AV1657" s="11"/>
      <c r="AW1657" s="11"/>
      <c r="AX1657" s="11"/>
      <c r="AY1657" s="11"/>
      <c r="AZ1657" s="11"/>
      <c r="BB1657" s="5" t="s">
        <v>302</v>
      </c>
      <c r="BC1657" s="3">
        <v>-1345.7833584083987</v>
      </c>
      <c r="BD1657" s="3">
        <v>0</v>
      </c>
      <c r="BE1657" s="3">
        <v>-0.90523169173825258</v>
      </c>
      <c r="BF1657" s="3">
        <v>9.5974673675533921</v>
      </c>
      <c r="BG1657" s="3">
        <v>0</v>
      </c>
      <c r="BH1657" s="153">
        <f t="shared" si="378"/>
        <v>9.5974673675533921</v>
      </c>
      <c r="BI1657" s="153">
        <f t="shared" si="379"/>
        <v>0.90523169173825258</v>
      </c>
      <c r="BJ1657" s="8">
        <f t="shared" si="380"/>
        <v>2.9112122411127421</v>
      </c>
      <c r="BK1657" s="8">
        <f t="shared" si="381"/>
        <v>0.8138567203960464</v>
      </c>
      <c r="BL1657" s="8">
        <f t="shared" si="382"/>
        <v>3.7250689615087884</v>
      </c>
      <c r="BM1657" s="8">
        <f t="shared" si="383"/>
        <v>6.7361285445408526E-3</v>
      </c>
      <c r="BN1657" s="7" t="str">
        <f t="shared" si="384"/>
        <v>O/S</v>
      </c>
      <c r="BO1657" s="9">
        <f t="shared" si="385"/>
        <v>0.81385672039604651</v>
      </c>
      <c r="BP1657" s="7" t="str">
        <f t="shared" si="386"/>
        <v>OK</v>
      </c>
      <c r="BQ1657" s="11">
        <f t="shared" si="387"/>
        <v>8.2923076923076913</v>
      </c>
      <c r="BR1657" s="10" t="str">
        <f t="shared" si="388"/>
        <v>-</v>
      </c>
      <c r="BS1657" s="9" t="str" cm="1">
        <f t="array" ref="BS1657">IF(BQ1657&lt;$K$45,"-",IF(BC1657&lt;0,_xll.Dce_5575_1121_SigmaCr1(AN1657,AG1657,$B$23,$D$23),"-"))</f>
        <v>-</v>
      </c>
      <c r="BT1657" s="10">
        <f t="shared" si="389"/>
        <v>0</v>
      </c>
      <c r="BU1657" s="7" t="str">
        <f t="shared" si="390"/>
        <v>OK</v>
      </c>
    </row>
    <row r="1658" spans="27:73">
      <c r="AA1658" s="6" t="s">
        <v>282</v>
      </c>
      <c r="AB1658" s="5" t="s">
        <v>283</v>
      </c>
      <c r="AC1658" s="5" t="s">
        <v>285</v>
      </c>
      <c r="AD1658" s="4">
        <v>17.059999999999999</v>
      </c>
      <c r="AE1658" s="4">
        <v>28</v>
      </c>
      <c r="AF1658" s="5">
        <v>114.3</v>
      </c>
      <c r="AG1658" s="5">
        <v>6.5000000000000009</v>
      </c>
      <c r="AH1658" s="6" t="str">
        <f t="shared" si="376"/>
        <v>114.3 x 6.5</v>
      </c>
      <c r="AI1658" s="11" cm="1">
        <f t="array" ref="AI1658">_xll.DCEPropSectPipe(AF1658, AG1658, "Area")</f>
        <v>2201.3139723703698</v>
      </c>
      <c r="AJ1658" s="151" cm="1">
        <f t="array" ref="AJ1658">_xll.DCEPropSectPipe(AF1658, AG1658, "Ix")</f>
        <v>3209265.3722516391</v>
      </c>
      <c r="AK1658" s="151" cm="1">
        <f t="array" ref="AK1658">_xll.DCEPropSectPipe(AF1658, AG1658, "W")</f>
        <v>56155.124623825708</v>
      </c>
      <c r="AL1658" s="151" cm="1">
        <f t="array" ref="AL1658">_xll.DCEPropSectPipe(AF1658, AG1658, "Sx")</f>
        <v>37813.500833333332</v>
      </c>
      <c r="AM1658" s="11">
        <f>2*Cal!AG1658</f>
        <v>13.000000000000002</v>
      </c>
      <c r="AN1658" s="11">
        <f t="shared" si="377"/>
        <v>53.9</v>
      </c>
      <c r="AO1658" s="11"/>
      <c r="AP1658" s="11"/>
      <c r="AQ1658" s="11"/>
      <c r="AR1658" s="11"/>
      <c r="AS1658" s="11"/>
      <c r="AT1658" s="11"/>
      <c r="AU1658" s="11"/>
      <c r="AV1658" s="11"/>
      <c r="AW1658" s="11"/>
      <c r="AX1658" s="11"/>
      <c r="AY1658" s="11"/>
      <c r="AZ1658" s="11"/>
      <c r="BB1658" s="5" t="s">
        <v>302</v>
      </c>
      <c r="BC1658" s="3">
        <v>-1345.7833584083987</v>
      </c>
      <c r="BD1658" s="3">
        <v>0</v>
      </c>
      <c r="BE1658" s="3">
        <v>9.1425620016898055</v>
      </c>
      <c r="BF1658" s="3">
        <v>7.795551362251488</v>
      </c>
      <c r="BG1658" s="3">
        <v>0</v>
      </c>
      <c r="BH1658" s="153">
        <f t="shared" si="378"/>
        <v>7.795551362251488</v>
      </c>
      <c r="BI1658" s="153">
        <f t="shared" si="379"/>
        <v>9.1425620016898055</v>
      </c>
      <c r="BJ1658" s="8">
        <f t="shared" si="380"/>
        <v>2.9112122411127421</v>
      </c>
      <c r="BK1658" s="8">
        <f t="shared" si="381"/>
        <v>0.66105584133684547</v>
      </c>
      <c r="BL1658" s="8">
        <f t="shared" si="382"/>
        <v>3.5722680824495878</v>
      </c>
      <c r="BM1658" s="8">
        <f t="shared" si="383"/>
        <v>6.8032828978356913E-2</v>
      </c>
      <c r="BN1658" s="7" t="str">
        <f t="shared" si="384"/>
        <v>O/S</v>
      </c>
      <c r="BO1658" s="9">
        <f t="shared" si="385"/>
        <v>0.66105584133684558</v>
      </c>
      <c r="BP1658" s="7" t="str">
        <f t="shared" si="386"/>
        <v>OK</v>
      </c>
      <c r="BQ1658" s="11">
        <f t="shared" si="387"/>
        <v>8.2923076923076913</v>
      </c>
      <c r="BR1658" s="10" t="str">
        <f t="shared" si="388"/>
        <v>-</v>
      </c>
      <c r="BS1658" s="9" t="str" cm="1">
        <f t="array" ref="BS1658">IF(BQ1658&lt;$K$45,"-",IF(BC1658&lt;0,_xll.Dce_5575_1121_SigmaCr1(AN1658,AG1658,$B$23,$D$23),"-"))</f>
        <v>-</v>
      </c>
      <c r="BT1658" s="10">
        <f t="shared" si="389"/>
        <v>0</v>
      </c>
      <c r="BU1658" s="7" t="str">
        <f t="shared" si="390"/>
        <v>OK</v>
      </c>
    </row>
    <row r="1659" spans="27:73">
      <c r="AA1659" s="6" t="s">
        <v>282</v>
      </c>
      <c r="AB1659" s="5" t="s">
        <v>283</v>
      </c>
      <c r="AC1659" s="5" t="s">
        <v>285</v>
      </c>
      <c r="AD1659" s="4">
        <v>17.5</v>
      </c>
      <c r="AE1659" s="4">
        <v>28</v>
      </c>
      <c r="AF1659" s="5">
        <v>114.3</v>
      </c>
      <c r="AG1659" s="5">
        <v>6.5000000000000009</v>
      </c>
      <c r="AH1659" s="6" t="str">
        <f t="shared" si="376"/>
        <v>114.3 x 6.5</v>
      </c>
      <c r="AI1659" s="11" cm="1">
        <f t="array" ref="AI1659">_xll.DCEPropSectPipe(AF1659, AG1659, "Area")</f>
        <v>2201.3139723703698</v>
      </c>
      <c r="AJ1659" s="151" cm="1">
        <f t="array" ref="AJ1659">_xll.DCEPropSectPipe(AF1659, AG1659, "Ix")</f>
        <v>3209265.3722516391</v>
      </c>
      <c r="AK1659" s="151" cm="1">
        <f t="array" ref="AK1659">_xll.DCEPropSectPipe(AF1659, AG1659, "W")</f>
        <v>56155.124623825708</v>
      </c>
      <c r="AL1659" s="151" cm="1">
        <f t="array" ref="AL1659">_xll.DCEPropSectPipe(AF1659, AG1659, "Sx")</f>
        <v>37813.500833333332</v>
      </c>
      <c r="AM1659" s="11">
        <f>2*Cal!AG1659</f>
        <v>13.000000000000002</v>
      </c>
      <c r="AN1659" s="11">
        <f t="shared" si="377"/>
        <v>53.9</v>
      </c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B1659" s="5" t="s">
        <v>302</v>
      </c>
      <c r="BC1659" s="3">
        <v>-1345.7833584083987</v>
      </c>
      <c r="BD1659" s="3">
        <v>0</v>
      </c>
      <c r="BE1659" s="3">
        <v>19.190355695117866</v>
      </c>
      <c r="BF1659" s="3">
        <v>1.5977256160748103</v>
      </c>
      <c r="BG1659" s="3">
        <v>0</v>
      </c>
      <c r="BH1659" s="153">
        <f t="shared" si="378"/>
        <v>1.5977256160748103</v>
      </c>
      <c r="BI1659" s="153">
        <f t="shared" si="379"/>
        <v>19.190355695117866</v>
      </c>
      <c r="BJ1659" s="8">
        <f t="shared" si="380"/>
        <v>2.9112122411127421</v>
      </c>
      <c r="BK1659" s="8">
        <f t="shared" si="381"/>
        <v>0.13548571515725591</v>
      </c>
      <c r="BL1659" s="8">
        <f t="shared" si="382"/>
        <v>3.0466979562699978</v>
      </c>
      <c r="BM1659" s="8">
        <f t="shared" si="383"/>
        <v>0.14280178650125472</v>
      </c>
      <c r="BN1659" s="7" t="str">
        <f t="shared" si="384"/>
        <v>O/S</v>
      </c>
      <c r="BO1659" s="9">
        <f t="shared" si="385"/>
        <v>0.13548571515725594</v>
      </c>
      <c r="BP1659" s="7" t="str">
        <f t="shared" si="386"/>
        <v>OK</v>
      </c>
      <c r="BQ1659" s="11">
        <f t="shared" si="387"/>
        <v>8.2923076923076913</v>
      </c>
      <c r="BR1659" s="10" t="str">
        <f t="shared" si="388"/>
        <v>-</v>
      </c>
      <c r="BS1659" s="9" t="str" cm="1">
        <f t="array" ref="BS1659">IF(BQ1659&lt;$K$45,"-",IF(BC1659&lt;0,_xll.Dce_5575_1121_SigmaCr1(AN1659,AG1659,$B$23,$D$23),"-"))</f>
        <v>-</v>
      </c>
      <c r="BT1659" s="10">
        <f t="shared" si="389"/>
        <v>0</v>
      </c>
      <c r="BU1659" s="7" t="str">
        <f t="shared" si="390"/>
        <v>OK</v>
      </c>
    </row>
    <row r="1660" spans="27:73">
      <c r="AA1660" s="6" t="s">
        <v>282</v>
      </c>
      <c r="AB1660" s="5" t="s">
        <v>283</v>
      </c>
      <c r="AC1660" s="5" t="s">
        <v>285</v>
      </c>
      <c r="AD1660" s="4">
        <v>17.5</v>
      </c>
      <c r="AE1660" s="4">
        <v>28</v>
      </c>
      <c r="AF1660" s="5">
        <v>114.3</v>
      </c>
      <c r="AG1660" s="5">
        <v>6.5000000000000009</v>
      </c>
      <c r="AH1660" s="6" t="str">
        <f t="shared" si="376"/>
        <v>114.3 x 6.5</v>
      </c>
      <c r="AI1660" s="11" cm="1">
        <f t="array" ref="AI1660">_xll.DCEPropSectPipe(AF1660, AG1660, "Area")</f>
        <v>2201.3139723703698</v>
      </c>
      <c r="AJ1660" s="151" cm="1">
        <f t="array" ref="AJ1660">_xll.DCEPropSectPipe(AF1660, AG1660, "Ix")</f>
        <v>3209265.3722516391</v>
      </c>
      <c r="AK1660" s="151" cm="1">
        <f t="array" ref="AK1660">_xll.DCEPropSectPipe(AF1660, AG1660, "W")</f>
        <v>56155.124623825708</v>
      </c>
      <c r="AL1660" s="151" cm="1">
        <f t="array" ref="AL1660">_xll.DCEPropSectPipe(AF1660, AG1660, "Sx")</f>
        <v>37813.500833333332</v>
      </c>
      <c r="AM1660" s="11">
        <f>2*Cal!AG1660</f>
        <v>13.000000000000002</v>
      </c>
      <c r="AN1660" s="11">
        <f t="shared" si="377"/>
        <v>53.9</v>
      </c>
      <c r="AO1660" s="11"/>
      <c r="AP1660" s="11"/>
      <c r="AQ1660" s="11"/>
      <c r="AR1660" s="11"/>
      <c r="AS1660" s="11"/>
      <c r="AT1660" s="11"/>
      <c r="AU1660" s="11"/>
      <c r="AV1660" s="11"/>
      <c r="AW1660" s="11"/>
      <c r="AX1660" s="11"/>
      <c r="AY1660" s="11"/>
      <c r="AZ1660" s="11"/>
      <c r="BB1660" s="5" t="s">
        <v>302</v>
      </c>
      <c r="BC1660" s="3">
        <v>-1345.7833584083985</v>
      </c>
      <c r="BD1660" s="3">
        <v>0</v>
      </c>
      <c r="BE1660" s="3">
        <v>-18.238160375959481</v>
      </c>
      <c r="BF1660" s="3">
        <v>1.5977256160750806</v>
      </c>
      <c r="BG1660" s="3">
        <v>0</v>
      </c>
      <c r="BH1660" s="153">
        <f t="shared" si="378"/>
        <v>1.5977256160750806</v>
      </c>
      <c r="BI1660" s="153">
        <f t="shared" si="379"/>
        <v>18.238160375959481</v>
      </c>
      <c r="BJ1660" s="8">
        <f t="shared" si="380"/>
        <v>2.9112122411127412</v>
      </c>
      <c r="BK1660" s="8">
        <f t="shared" si="381"/>
        <v>0.13548571515727884</v>
      </c>
      <c r="BL1660" s="8">
        <f t="shared" si="382"/>
        <v>3.04669795627002</v>
      </c>
      <c r="BM1660" s="8">
        <f t="shared" si="383"/>
        <v>0.13571618606558677</v>
      </c>
      <c r="BN1660" s="7" t="str">
        <f t="shared" si="384"/>
        <v>O/S</v>
      </c>
      <c r="BO1660" s="9">
        <f t="shared" si="385"/>
        <v>0.13548571515727886</v>
      </c>
      <c r="BP1660" s="7" t="str">
        <f t="shared" si="386"/>
        <v>OK</v>
      </c>
      <c r="BQ1660" s="11">
        <f t="shared" si="387"/>
        <v>8.2923076923076913</v>
      </c>
      <c r="BR1660" s="10" t="str">
        <f t="shared" si="388"/>
        <v>-</v>
      </c>
      <c r="BS1660" s="9" t="str" cm="1">
        <f t="array" ref="BS1660">IF(BQ1660&lt;$K$45,"-",IF(BC1660&lt;0,_xll.Dce_5575_1121_SigmaCr1(AN1660,AG1660,$B$23,$D$23),"-"))</f>
        <v>-</v>
      </c>
      <c r="BT1660" s="10">
        <f t="shared" si="389"/>
        <v>0</v>
      </c>
      <c r="BU1660" s="7" t="str">
        <f t="shared" si="390"/>
        <v>OK</v>
      </c>
    </row>
    <row r="1661" spans="27:73">
      <c r="AA1661" s="6" t="s">
        <v>282</v>
      </c>
      <c r="AB1661" s="5" t="s">
        <v>283</v>
      </c>
      <c r="AC1661" s="5" t="s">
        <v>285</v>
      </c>
      <c r="AD1661" s="4">
        <v>17.940000000000001</v>
      </c>
      <c r="AE1661" s="4">
        <v>28</v>
      </c>
      <c r="AF1661" s="5">
        <v>114.3</v>
      </c>
      <c r="AG1661" s="5">
        <v>6.5000000000000009</v>
      </c>
      <c r="AH1661" s="6" t="str">
        <f t="shared" si="376"/>
        <v>114.3 x 6.5</v>
      </c>
      <c r="AI1661" s="11" cm="1">
        <f t="array" ref="AI1661">_xll.DCEPropSectPipe(AF1661, AG1661, "Area")</f>
        <v>2201.3139723703698</v>
      </c>
      <c r="AJ1661" s="151" cm="1">
        <f t="array" ref="AJ1661">_xll.DCEPropSectPipe(AF1661, AG1661, "Ix")</f>
        <v>3209265.3722516391</v>
      </c>
      <c r="AK1661" s="151" cm="1">
        <f t="array" ref="AK1661">_xll.DCEPropSectPipe(AF1661, AG1661, "W")</f>
        <v>56155.124623825708</v>
      </c>
      <c r="AL1661" s="151" cm="1">
        <f t="array" ref="AL1661">_xll.DCEPropSectPipe(AF1661, AG1661, "Sx")</f>
        <v>37813.500833333332</v>
      </c>
      <c r="AM1661" s="11">
        <f>2*Cal!AG1661</f>
        <v>13.000000000000002</v>
      </c>
      <c r="AN1661" s="11">
        <f t="shared" si="377"/>
        <v>53.9</v>
      </c>
      <c r="AO1661" s="11"/>
      <c r="AP1661" s="11"/>
      <c r="AQ1661" s="11"/>
      <c r="AR1661" s="11"/>
      <c r="AS1661" s="11"/>
      <c r="AT1661" s="11"/>
      <c r="AU1661" s="11"/>
      <c r="AV1661" s="11"/>
      <c r="AW1661" s="11"/>
      <c r="AX1661" s="11"/>
      <c r="AY1661" s="11"/>
      <c r="AZ1661" s="11"/>
      <c r="BB1661" s="5" t="s">
        <v>302</v>
      </c>
      <c r="BC1661" s="3">
        <v>-1345.7833584083985</v>
      </c>
      <c r="BD1661" s="3">
        <v>0</v>
      </c>
      <c r="BE1661" s="3">
        <v>-8.1903666825314225</v>
      </c>
      <c r="BF1661" s="3">
        <v>7.3789659101199643</v>
      </c>
      <c r="BG1661" s="3">
        <v>0</v>
      </c>
      <c r="BH1661" s="153">
        <f t="shared" si="378"/>
        <v>7.3789659101199643</v>
      </c>
      <c r="BI1661" s="153">
        <f t="shared" si="379"/>
        <v>8.1903666825314225</v>
      </c>
      <c r="BJ1661" s="8">
        <f t="shared" si="380"/>
        <v>2.9112122411127412</v>
      </c>
      <c r="BK1661" s="8">
        <f t="shared" si="381"/>
        <v>0.62572976448216644</v>
      </c>
      <c r="BL1661" s="8">
        <f t="shared" si="382"/>
        <v>3.5369420055949075</v>
      </c>
      <c r="BM1661" s="8">
        <f t="shared" si="383"/>
        <v>6.0947228542689004E-2</v>
      </c>
      <c r="BN1661" s="7" t="str">
        <f t="shared" si="384"/>
        <v>O/S</v>
      </c>
      <c r="BO1661" s="9">
        <f t="shared" si="385"/>
        <v>0.62572976448216655</v>
      </c>
      <c r="BP1661" s="7" t="str">
        <f t="shared" si="386"/>
        <v>OK</v>
      </c>
      <c r="BQ1661" s="11">
        <f t="shared" si="387"/>
        <v>8.2923076923076913</v>
      </c>
      <c r="BR1661" s="10" t="str">
        <f t="shared" si="388"/>
        <v>-</v>
      </c>
      <c r="BS1661" s="9" t="str" cm="1">
        <f t="array" ref="BS1661">IF(BQ1661&lt;$K$45,"-",IF(BC1661&lt;0,_xll.Dce_5575_1121_SigmaCr1(AN1661,AG1661,$B$23,$D$23),"-"))</f>
        <v>-</v>
      </c>
      <c r="BT1661" s="10">
        <f t="shared" si="389"/>
        <v>0</v>
      </c>
      <c r="BU1661" s="7" t="str">
        <f t="shared" si="390"/>
        <v>OK</v>
      </c>
    </row>
    <row r="1662" spans="27:73">
      <c r="AA1662" s="6" t="s">
        <v>282</v>
      </c>
      <c r="AB1662" s="5" t="s">
        <v>283</v>
      </c>
      <c r="AC1662" s="5" t="s">
        <v>285</v>
      </c>
      <c r="AD1662" s="4">
        <v>18.38</v>
      </c>
      <c r="AE1662" s="4">
        <v>28</v>
      </c>
      <c r="AF1662" s="5">
        <v>114.3</v>
      </c>
      <c r="AG1662" s="5">
        <v>6.5000000000000009</v>
      </c>
      <c r="AH1662" s="6" t="str">
        <f t="shared" si="376"/>
        <v>114.3 x 6.5</v>
      </c>
      <c r="AI1662" s="11" cm="1">
        <f t="array" ref="AI1662">_xll.DCEPropSectPipe(AF1662, AG1662, "Area")</f>
        <v>2201.3139723703698</v>
      </c>
      <c r="AJ1662" s="151" cm="1">
        <f t="array" ref="AJ1662">_xll.DCEPropSectPipe(AF1662, AG1662, "Ix")</f>
        <v>3209265.3722516391</v>
      </c>
      <c r="AK1662" s="151" cm="1">
        <f t="array" ref="AK1662">_xll.DCEPropSectPipe(AF1662, AG1662, "W")</f>
        <v>56155.124623825708</v>
      </c>
      <c r="AL1662" s="151" cm="1">
        <f t="array" ref="AL1662">_xll.DCEPropSectPipe(AF1662, AG1662, "Sx")</f>
        <v>37813.500833333332</v>
      </c>
      <c r="AM1662" s="11">
        <f>2*Cal!AG1662</f>
        <v>13.000000000000002</v>
      </c>
      <c r="AN1662" s="11">
        <f t="shared" si="377"/>
        <v>53.9</v>
      </c>
      <c r="AO1662" s="11"/>
      <c r="AP1662" s="11"/>
      <c r="AQ1662" s="11"/>
      <c r="AR1662" s="11"/>
      <c r="AS1662" s="11"/>
      <c r="AT1662" s="11"/>
      <c r="AU1662" s="11"/>
      <c r="AV1662" s="11"/>
      <c r="AW1662" s="11"/>
      <c r="AX1662" s="11"/>
      <c r="AY1662" s="11"/>
      <c r="AZ1662" s="11"/>
      <c r="BB1662" s="5" t="s">
        <v>302</v>
      </c>
      <c r="BC1662" s="3">
        <v>-1345.7833584083985</v>
      </c>
      <c r="BD1662" s="3">
        <v>0</v>
      </c>
      <c r="BE1662" s="3">
        <v>1.857427010896636</v>
      </c>
      <c r="BF1662" s="3">
        <v>8.7642964632900746</v>
      </c>
      <c r="BG1662" s="3">
        <v>0</v>
      </c>
      <c r="BH1662" s="153">
        <f t="shared" si="378"/>
        <v>8.7642964632900746</v>
      </c>
      <c r="BI1662" s="153">
        <f t="shared" si="379"/>
        <v>1.857427010896636</v>
      </c>
      <c r="BJ1662" s="8">
        <f t="shared" si="380"/>
        <v>2.9112122411127412</v>
      </c>
      <c r="BK1662" s="8">
        <f t="shared" si="381"/>
        <v>0.74320456668666524</v>
      </c>
      <c r="BL1662" s="8">
        <f t="shared" si="382"/>
        <v>3.6544168077994064</v>
      </c>
      <c r="BM1662" s="8">
        <f t="shared" si="383"/>
        <v>1.3821728980208774E-2</v>
      </c>
      <c r="BN1662" s="7" t="str">
        <f t="shared" si="384"/>
        <v>O/S</v>
      </c>
      <c r="BO1662" s="9">
        <f t="shared" si="385"/>
        <v>0.74320456668666535</v>
      </c>
      <c r="BP1662" s="7" t="str">
        <f t="shared" si="386"/>
        <v>OK</v>
      </c>
      <c r="BQ1662" s="11">
        <f t="shared" si="387"/>
        <v>8.2923076923076913</v>
      </c>
      <c r="BR1662" s="10" t="str">
        <f t="shared" si="388"/>
        <v>-</v>
      </c>
      <c r="BS1662" s="9" t="str" cm="1">
        <f t="array" ref="BS1662">IF(BQ1662&lt;$K$45,"-",IF(BC1662&lt;0,_xll.Dce_5575_1121_SigmaCr1(AN1662,AG1662,$B$23,$D$23),"-"))</f>
        <v>-</v>
      </c>
      <c r="BT1662" s="10">
        <f t="shared" si="389"/>
        <v>0</v>
      </c>
      <c r="BU1662" s="7" t="str">
        <f t="shared" si="390"/>
        <v>OK</v>
      </c>
    </row>
    <row r="1663" spans="27:73">
      <c r="AA1663" s="6" t="s">
        <v>282</v>
      </c>
      <c r="AB1663" s="5" t="s">
        <v>283</v>
      </c>
      <c r="AC1663" s="5" t="s">
        <v>285</v>
      </c>
      <c r="AD1663" s="4">
        <v>18.809999999999999</v>
      </c>
      <c r="AE1663" s="4">
        <v>28</v>
      </c>
      <c r="AF1663" s="5">
        <v>114.3</v>
      </c>
      <c r="AG1663" s="5">
        <v>6.5000000000000009</v>
      </c>
      <c r="AH1663" s="6" t="str">
        <f t="shared" si="376"/>
        <v>114.3 x 6.5</v>
      </c>
      <c r="AI1663" s="11" cm="1">
        <f t="array" ref="AI1663">_xll.DCEPropSectPipe(AF1663, AG1663, "Area")</f>
        <v>2201.3139723703698</v>
      </c>
      <c r="AJ1663" s="151" cm="1">
        <f t="array" ref="AJ1663">_xll.DCEPropSectPipe(AF1663, AG1663, "Ix")</f>
        <v>3209265.3722516391</v>
      </c>
      <c r="AK1663" s="151" cm="1">
        <f t="array" ref="AK1663">_xll.DCEPropSectPipe(AF1663, AG1663, "W")</f>
        <v>56155.124623825708</v>
      </c>
      <c r="AL1663" s="151" cm="1">
        <f t="array" ref="AL1663">_xll.DCEPropSectPipe(AF1663, AG1663, "Sx")</f>
        <v>37813.500833333332</v>
      </c>
      <c r="AM1663" s="11">
        <f>2*Cal!AG1663</f>
        <v>13.000000000000002</v>
      </c>
      <c r="AN1663" s="11">
        <f t="shared" si="377"/>
        <v>53.9</v>
      </c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B1663" s="5" t="s">
        <v>302</v>
      </c>
      <c r="BC1663" s="3">
        <v>-1345.7833584083985</v>
      </c>
      <c r="BD1663" s="3">
        <v>0</v>
      </c>
      <c r="BE1663" s="3">
        <v>11.905220704324694</v>
      </c>
      <c r="BF1663" s="3">
        <v>5.7537172755854078</v>
      </c>
      <c r="BG1663" s="3">
        <v>0</v>
      </c>
      <c r="BH1663" s="153">
        <f t="shared" si="378"/>
        <v>5.7537172755854078</v>
      </c>
      <c r="BI1663" s="153">
        <f t="shared" si="379"/>
        <v>11.905220704324694</v>
      </c>
      <c r="BJ1663" s="8">
        <f t="shared" si="380"/>
        <v>2.9112122411127412</v>
      </c>
      <c r="BK1663" s="8">
        <f t="shared" si="381"/>
        <v>0.48791012177077492</v>
      </c>
      <c r="BL1663" s="8">
        <f t="shared" si="382"/>
        <v>3.3991223628835163</v>
      </c>
      <c r="BM1663" s="8">
        <f t="shared" si="383"/>
        <v>8.8590686503106558E-2</v>
      </c>
      <c r="BN1663" s="7" t="str">
        <f t="shared" si="384"/>
        <v>O/S</v>
      </c>
      <c r="BO1663" s="9">
        <f t="shared" si="385"/>
        <v>0.48791012177077503</v>
      </c>
      <c r="BP1663" s="7" t="str">
        <f t="shared" si="386"/>
        <v>OK</v>
      </c>
      <c r="BQ1663" s="11">
        <f t="shared" si="387"/>
        <v>8.2923076923076913</v>
      </c>
      <c r="BR1663" s="10" t="str">
        <f t="shared" si="388"/>
        <v>-</v>
      </c>
      <c r="BS1663" s="9" t="str" cm="1">
        <f t="array" ref="BS1663">IF(BQ1663&lt;$K$45,"-",IF(BC1663&lt;0,_xll.Dce_5575_1121_SigmaCr1(AN1663,AG1663,$B$23,$D$23),"-"))</f>
        <v>-</v>
      </c>
      <c r="BT1663" s="10">
        <f t="shared" si="389"/>
        <v>0</v>
      </c>
      <c r="BU1663" s="7" t="str">
        <f t="shared" si="390"/>
        <v>OK</v>
      </c>
    </row>
    <row r="1664" spans="27:73">
      <c r="AA1664" s="6" t="s">
        <v>282</v>
      </c>
      <c r="AB1664" s="5" t="s">
        <v>283</v>
      </c>
      <c r="AC1664" s="5" t="s">
        <v>285</v>
      </c>
      <c r="AD1664" s="4">
        <v>19.25</v>
      </c>
      <c r="AE1664" s="4">
        <v>28</v>
      </c>
      <c r="AF1664" s="5">
        <v>114.3</v>
      </c>
      <c r="AG1664" s="5">
        <v>6.5000000000000009</v>
      </c>
      <c r="AH1664" s="6" t="str">
        <f t="shared" si="376"/>
        <v>114.3 x 6.5</v>
      </c>
      <c r="AI1664" s="11" cm="1">
        <f t="array" ref="AI1664">_xll.DCEPropSectPipe(AF1664, AG1664, "Area")</f>
        <v>2201.3139723703698</v>
      </c>
      <c r="AJ1664" s="151" cm="1">
        <f t="array" ref="AJ1664">_xll.DCEPropSectPipe(AF1664, AG1664, "Ix")</f>
        <v>3209265.3722516391</v>
      </c>
      <c r="AK1664" s="151" cm="1">
        <f t="array" ref="AK1664">_xll.DCEPropSectPipe(AF1664, AG1664, "W")</f>
        <v>56155.124623825708</v>
      </c>
      <c r="AL1664" s="151" cm="1">
        <f t="array" ref="AL1664">_xll.DCEPropSectPipe(AF1664, AG1664, "Sx")</f>
        <v>37813.500833333332</v>
      </c>
      <c r="AM1664" s="11">
        <f>2*Cal!AG1664</f>
        <v>13.000000000000002</v>
      </c>
      <c r="AN1664" s="11">
        <f t="shared" si="377"/>
        <v>53.9</v>
      </c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B1664" s="5" t="s">
        <v>302</v>
      </c>
      <c r="BC1664" s="3">
        <v>-1345.7833584083985</v>
      </c>
      <c r="BD1664" s="3">
        <v>0</v>
      </c>
      <c r="BE1664" s="3">
        <v>21.953014397752753</v>
      </c>
      <c r="BF1664" s="3">
        <v>-1.6527716529940335</v>
      </c>
      <c r="BG1664" s="3">
        <v>0</v>
      </c>
      <c r="BH1664" s="153">
        <f t="shared" si="378"/>
        <v>1.6527716529940335</v>
      </c>
      <c r="BI1664" s="153">
        <f t="shared" si="379"/>
        <v>21.953014397752753</v>
      </c>
      <c r="BJ1664" s="8">
        <f t="shared" si="380"/>
        <v>2.9112122411127412</v>
      </c>
      <c r="BK1664" s="8">
        <f t="shared" si="381"/>
        <v>0.14015357026550404</v>
      </c>
      <c r="BL1664" s="8">
        <f t="shared" si="382"/>
        <v>3.0513658113782451</v>
      </c>
      <c r="BM1664" s="8">
        <f t="shared" si="383"/>
        <v>0.16335964402600434</v>
      </c>
      <c r="BN1664" s="7" t="str">
        <f t="shared" si="384"/>
        <v>O/S</v>
      </c>
      <c r="BO1664" s="9">
        <f t="shared" si="385"/>
        <v>0.14015357026550404</v>
      </c>
      <c r="BP1664" s="7" t="str">
        <f t="shared" si="386"/>
        <v>OK</v>
      </c>
      <c r="BQ1664" s="11">
        <f t="shared" si="387"/>
        <v>8.2923076923076913</v>
      </c>
      <c r="BR1664" s="10" t="str">
        <f t="shared" si="388"/>
        <v>-</v>
      </c>
      <c r="BS1664" s="9" t="str" cm="1">
        <f t="array" ref="BS1664">IF(BQ1664&lt;$K$45,"-",IF(BC1664&lt;0,_xll.Dce_5575_1121_SigmaCr1(AN1664,AG1664,$B$23,$D$23),"-"))</f>
        <v>-</v>
      </c>
      <c r="BT1664" s="10">
        <f t="shared" si="389"/>
        <v>0</v>
      </c>
      <c r="BU1664" s="7" t="str">
        <f t="shared" si="390"/>
        <v>OK</v>
      </c>
    </row>
    <row r="1665" spans="27:73">
      <c r="AA1665" s="6" t="s">
        <v>282</v>
      </c>
      <c r="AB1665" s="5" t="s">
        <v>283</v>
      </c>
      <c r="AC1665" s="5" t="s">
        <v>285</v>
      </c>
      <c r="AD1665" s="4">
        <v>19.25</v>
      </c>
      <c r="AE1665" s="4">
        <v>28</v>
      </c>
      <c r="AF1665" s="5">
        <v>114.3</v>
      </c>
      <c r="AG1665" s="5">
        <v>6.5000000000000009</v>
      </c>
      <c r="AH1665" s="6" t="str">
        <f t="shared" si="376"/>
        <v>114.3 x 6.5</v>
      </c>
      <c r="AI1665" s="11" cm="1">
        <f t="array" ref="AI1665">_xll.DCEPropSectPipe(AF1665, AG1665, "Area")</f>
        <v>2201.3139723703698</v>
      </c>
      <c r="AJ1665" s="151" cm="1">
        <f t="array" ref="AJ1665">_xll.DCEPropSectPipe(AF1665, AG1665, "Ix")</f>
        <v>3209265.3722516391</v>
      </c>
      <c r="AK1665" s="151" cm="1">
        <f t="array" ref="AK1665">_xll.DCEPropSectPipe(AF1665, AG1665, "W")</f>
        <v>56155.124623825708</v>
      </c>
      <c r="AL1665" s="151" cm="1">
        <f t="array" ref="AL1665">_xll.DCEPropSectPipe(AF1665, AG1665, "Sx")</f>
        <v>37813.500833333332</v>
      </c>
      <c r="AM1665" s="11">
        <f>2*Cal!AG1665</f>
        <v>13.000000000000002</v>
      </c>
      <c r="AN1665" s="11">
        <f t="shared" si="377"/>
        <v>53.9</v>
      </c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B1665" s="5" t="s">
        <v>302</v>
      </c>
      <c r="BC1665" s="3">
        <v>-743.43443659484751</v>
      </c>
      <c r="BD1665" s="3">
        <v>0</v>
      </c>
      <c r="BE1665" s="3">
        <v>-20.504569219803209</v>
      </c>
      <c r="BF1665" s="3">
        <v>-1.6527716529945196</v>
      </c>
      <c r="BG1665" s="3">
        <v>0</v>
      </c>
      <c r="BH1665" s="153">
        <f t="shared" si="378"/>
        <v>1.6527716529945196</v>
      </c>
      <c r="BI1665" s="153">
        <f t="shared" si="379"/>
        <v>20.504569219803209</v>
      </c>
      <c r="BJ1665" s="8">
        <f t="shared" si="380"/>
        <v>1.6082049304275063</v>
      </c>
      <c r="BK1665" s="8">
        <f t="shared" si="381"/>
        <v>0.14015357026554526</v>
      </c>
      <c r="BL1665" s="8">
        <f t="shared" si="382"/>
        <v>1.7483585006930515</v>
      </c>
      <c r="BM1665" s="8">
        <f t="shared" si="383"/>
        <v>0.15258128419013406</v>
      </c>
      <c r="BN1665" s="7" t="str">
        <f t="shared" si="384"/>
        <v>O/S</v>
      </c>
      <c r="BO1665" s="9">
        <f t="shared" si="385"/>
        <v>0.14015357026554529</v>
      </c>
      <c r="BP1665" s="7" t="str">
        <f t="shared" si="386"/>
        <v>OK</v>
      </c>
      <c r="BQ1665" s="11">
        <f t="shared" si="387"/>
        <v>8.2923076923076913</v>
      </c>
      <c r="BR1665" s="10" t="str">
        <f t="shared" si="388"/>
        <v>-</v>
      </c>
      <c r="BS1665" s="9" t="str" cm="1">
        <f t="array" ref="BS1665">IF(BQ1665&lt;$K$45,"-",IF(BC1665&lt;0,_xll.Dce_5575_1121_SigmaCr1(AN1665,AG1665,$B$23,$D$23),"-"))</f>
        <v>-</v>
      </c>
      <c r="BT1665" s="10">
        <f t="shared" si="389"/>
        <v>0</v>
      </c>
      <c r="BU1665" s="7" t="str">
        <f t="shared" si="390"/>
        <v>OK</v>
      </c>
    </row>
    <row r="1666" spans="27:73">
      <c r="AA1666" s="6" t="s">
        <v>282</v>
      </c>
      <c r="AB1666" s="5" t="s">
        <v>283</v>
      </c>
      <c r="AC1666" s="5" t="s">
        <v>285</v>
      </c>
      <c r="AD1666" s="4">
        <v>19.690000000000001</v>
      </c>
      <c r="AE1666" s="4">
        <v>28</v>
      </c>
      <c r="AF1666" s="5">
        <v>114.3</v>
      </c>
      <c r="AG1666" s="5">
        <v>6.5000000000000009</v>
      </c>
      <c r="AH1666" s="6" t="str">
        <f t="shared" si="376"/>
        <v>114.3 x 6.5</v>
      </c>
      <c r="AI1666" s="11" cm="1">
        <f t="array" ref="AI1666">_xll.DCEPropSectPipe(AF1666, AG1666, "Area")</f>
        <v>2201.3139723703698</v>
      </c>
      <c r="AJ1666" s="151" cm="1">
        <f t="array" ref="AJ1666">_xll.DCEPropSectPipe(AF1666, AG1666, "Ix")</f>
        <v>3209265.3722516391</v>
      </c>
      <c r="AK1666" s="151" cm="1">
        <f t="array" ref="AK1666">_xll.DCEPropSectPipe(AF1666, AG1666, "W")</f>
        <v>56155.124623825708</v>
      </c>
      <c r="AL1666" s="151" cm="1">
        <f t="array" ref="AL1666">_xll.DCEPropSectPipe(AF1666, AG1666, "Sx")</f>
        <v>37813.500833333332</v>
      </c>
      <c r="AM1666" s="11">
        <f>2*Cal!AG1666</f>
        <v>13.000000000000002</v>
      </c>
      <c r="AN1666" s="11">
        <f t="shared" si="377"/>
        <v>53.9</v>
      </c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B1666" s="5" t="s">
        <v>302</v>
      </c>
      <c r="BC1666" s="3">
        <v>-743.43443659484751</v>
      </c>
      <c r="BD1666" s="3">
        <v>0</v>
      </c>
      <c r="BE1666" s="3">
        <v>-10.456775526375147</v>
      </c>
      <c r="BF1666" s="3">
        <v>5.1200225102319949</v>
      </c>
      <c r="BG1666" s="3">
        <v>0</v>
      </c>
      <c r="BH1666" s="153">
        <f t="shared" si="378"/>
        <v>5.1200225102319949</v>
      </c>
      <c r="BI1666" s="153">
        <f t="shared" si="379"/>
        <v>10.456775526375147</v>
      </c>
      <c r="BJ1666" s="8">
        <f t="shared" si="380"/>
        <v>1.6082049304275063</v>
      </c>
      <c r="BK1666" s="8">
        <f t="shared" si="381"/>
        <v>0.43417336771769571</v>
      </c>
      <c r="BL1666" s="8">
        <f t="shared" si="382"/>
        <v>2.0423782981452021</v>
      </c>
      <c r="BM1666" s="8">
        <f t="shared" si="383"/>
        <v>7.7812326667236253E-2</v>
      </c>
      <c r="BN1666" s="7" t="str">
        <f t="shared" si="384"/>
        <v>O/S</v>
      </c>
      <c r="BO1666" s="9">
        <f t="shared" si="385"/>
        <v>0.43417336771769577</v>
      </c>
      <c r="BP1666" s="7" t="str">
        <f t="shared" si="386"/>
        <v>OK</v>
      </c>
      <c r="BQ1666" s="11">
        <f t="shared" si="387"/>
        <v>8.2923076923076913</v>
      </c>
      <c r="BR1666" s="10" t="str">
        <f t="shared" si="388"/>
        <v>-</v>
      </c>
      <c r="BS1666" s="9" t="str" cm="1">
        <f t="array" ref="BS1666">IF(BQ1666&lt;$K$45,"-",IF(BC1666&lt;0,_xll.Dce_5575_1121_SigmaCr1(AN1666,AG1666,$B$23,$D$23),"-"))</f>
        <v>-</v>
      </c>
      <c r="BT1666" s="10">
        <f t="shared" si="389"/>
        <v>0</v>
      </c>
      <c r="BU1666" s="7" t="str">
        <f t="shared" si="390"/>
        <v>OK</v>
      </c>
    </row>
    <row r="1667" spans="27:73">
      <c r="AA1667" s="6" t="s">
        <v>282</v>
      </c>
      <c r="AB1667" s="5" t="s">
        <v>283</v>
      </c>
      <c r="AC1667" s="5" t="s">
        <v>285</v>
      </c>
      <c r="AD1667" s="4">
        <v>20.12</v>
      </c>
      <c r="AE1667" s="4">
        <v>28</v>
      </c>
      <c r="AF1667" s="5">
        <v>114.3</v>
      </c>
      <c r="AG1667" s="5">
        <v>6.5000000000000009</v>
      </c>
      <c r="AH1667" s="6" t="str">
        <f t="shared" si="376"/>
        <v>114.3 x 6.5</v>
      </c>
      <c r="AI1667" s="11" cm="1">
        <f t="array" ref="AI1667">_xll.DCEPropSectPipe(AF1667, AG1667, "Area")</f>
        <v>2201.3139723703698</v>
      </c>
      <c r="AJ1667" s="151" cm="1">
        <f t="array" ref="AJ1667">_xll.DCEPropSectPipe(AF1667, AG1667, "Ix")</f>
        <v>3209265.3722516391</v>
      </c>
      <c r="AK1667" s="151" cm="1">
        <f t="array" ref="AK1667">_xll.DCEPropSectPipe(AF1667, AG1667, "W")</f>
        <v>56155.124623825708</v>
      </c>
      <c r="AL1667" s="151" cm="1">
        <f t="array" ref="AL1667">_xll.DCEPropSectPipe(AF1667, AG1667, "Sx")</f>
        <v>37813.500833333332</v>
      </c>
      <c r="AM1667" s="11">
        <f>2*Cal!AG1667</f>
        <v>13.000000000000002</v>
      </c>
      <c r="AN1667" s="11">
        <f t="shared" si="377"/>
        <v>53.9</v>
      </c>
      <c r="AO1667" s="11"/>
      <c r="AP1667" s="11"/>
      <c r="AQ1667" s="11"/>
      <c r="AR1667" s="11"/>
      <c r="AS1667" s="11"/>
      <c r="AT1667" s="11"/>
      <c r="AU1667" s="11"/>
      <c r="AV1667" s="11"/>
      <c r="AW1667" s="11"/>
      <c r="AX1667" s="11"/>
      <c r="AY1667" s="11"/>
      <c r="AZ1667" s="11"/>
      <c r="BB1667" s="5" t="s">
        <v>302</v>
      </c>
      <c r="BC1667" s="3">
        <v>-743.43443659484751</v>
      </c>
      <c r="BD1667" s="3">
        <v>0</v>
      </c>
      <c r="BE1667" s="3">
        <v>-0.40898183294708812</v>
      </c>
      <c r="BF1667" s="3">
        <v>7.4969069325837321</v>
      </c>
      <c r="BG1667" s="3">
        <v>0</v>
      </c>
      <c r="BH1667" s="153">
        <f t="shared" si="378"/>
        <v>7.4969069325837321</v>
      </c>
      <c r="BI1667" s="153">
        <f t="shared" si="379"/>
        <v>0.40898183294708812</v>
      </c>
      <c r="BJ1667" s="8">
        <f t="shared" si="380"/>
        <v>1.6082049304275063</v>
      </c>
      <c r="BK1667" s="8">
        <f t="shared" si="381"/>
        <v>0.63573105858054768</v>
      </c>
      <c r="BL1667" s="8">
        <f t="shared" si="382"/>
        <v>2.2439359890080541</v>
      </c>
      <c r="BM1667" s="8">
        <f t="shared" si="383"/>
        <v>3.043369144338478E-3</v>
      </c>
      <c r="BN1667" s="7" t="str">
        <f t="shared" si="384"/>
        <v>O/S</v>
      </c>
      <c r="BO1667" s="9">
        <f t="shared" si="385"/>
        <v>0.63573105858054779</v>
      </c>
      <c r="BP1667" s="7" t="str">
        <f t="shared" si="386"/>
        <v>OK</v>
      </c>
      <c r="BQ1667" s="11">
        <f t="shared" si="387"/>
        <v>8.2923076923076913</v>
      </c>
      <c r="BR1667" s="10" t="str">
        <f t="shared" si="388"/>
        <v>-</v>
      </c>
      <c r="BS1667" s="9" t="str" cm="1">
        <f t="array" ref="BS1667">IF(BQ1667&lt;$K$45,"-",IF(BC1667&lt;0,_xll.Dce_5575_1121_SigmaCr1(AN1667,AG1667,$B$23,$D$23),"-"))</f>
        <v>-</v>
      </c>
      <c r="BT1667" s="10">
        <f t="shared" si="389"/>
        <v>0</v>
      </c>
      <c r="BU1667" s="7" t="str">
        <f t="shared" si="390"/>
        <v>OK</v>
      </c>
    </row>
    <row r="1668" spans="27:73">
      <c r="AA1668" s="6" t="s">
        <v>282</v>
      </c>
      <c r="AB1668" s="5" t="s">
        <v>283</v>
      </c>
      <c r="AC1668" s="5" t="s">
        <v>285</v>
      </c>
      <c r="AD1668" s="4">
        <v>20.56</v>
      </c>
      <c r="AE1668" s="4">
        <v>28</v>
      </c>
      <c r="AF1668" s="5">
        <v>114.3</v>
      </c>
      <c r="AG1668" s="5">
        <v>6.5000000000000009</v>
      </c>
      <c r="AH1668" s="6" t="str">
        <f t="shared" si="376"/>
        <v>114.3 x 6.5</v>
      </c>
      <c r="AI1668" s="11" cm="1">
        <f t="array" ref="AI1668">_xll.DCEPropSectPipe(AF1668, AG1668, "Area")</f>
        <v>2201.3139723703698</v>
      </c>
      <c r="AJ1668" s="151" cm="1">
        <f t="array" ref="AJ1668">_xll.DCEPropSectPipe(AF1668, AG1668, "Ix")</f>
        <v>3209265.3722516391</v>
      </c>
      <c r="AK1668" s="151" cm="1">
        <f t="array" ref="AK1668">_xll.DCEPropSectPipe(AF1668, AG1668, "W")</f>
        <v>56155.124623825708</v>
      </c>
      <c r="AL1668" s="151" cm="1">
        <f t="array" ref="AL1668">_xll.DCEPropSectPipe(AF1668, AG1668, "Sx")</f>
        <v>37813.500833333332</v>
      </c>
      <c r="AM1668" s="11">
        <f>2*Cal!AG1668</f>
        <v>13.000000000000002</v>
      </c>
      <c r="AN1668" s="11">
        <f t="shared" si="377"/>
        <v>53.9</v>
      </c>
      <c r="AO1668" s="11"/>
      <c r="AP1668" s="11"/>
      <c r="AQ1668" s="11"/>
      <c r="AR1668" s="11"/>
      <c r="AS1668" s="11"/>
      <c r="AT1668" s="11"/>
      <c r="AU1668" s="11"/>
      <c r="AV1668" s="11"/>
      <c r="AW1668" s="11"/>
      <c r="AX1668" s="11"/>
      <c r="AY1668" s="11"/>
      <c r="AZ1668" s="11"/>
      <c r="BB1668" s="5" t="s">
        <v>302</v>
      </c>
      <c r="BC1668" s="3">
        <v>-743.43443659484751</v>
      </c>
      <c r="BD1668" s="3">
        <v>0</v>
      </c>
      <c r="BE1668" s="3">
        <v>9.6388118604809723</v>
      </c>
      <c r="BF1668" s="3">
        <v>5.4778816140606956</v>
      </c>
      <c r="BG1668" s="3">
        <v>0</v>
      </c>
      <c r="BH1668" s="153">
        <f t="shared" si="378"/>
        <v>5.4778816140606956</v>
      </c>
      <c r="BI1668" s="153">
        <f t="shared" si="379"/>
        <v>9.6388118604809723</v>
      </c>
      <c r="BJ1668" s="8">
        <f t="shared" si="380"/>
        <v>1.6082049304275063</v>
      </c>
      <c r="BK1668" s="8">
        <f t="shared" si="381"/>
        <v>0.46451950232301081</v>
      </c>
      <c r="BL1668" s="8">
        <f t="shared" si="382"/>
        <v>2.0727244327505172</v>
      </c>
      <c r="BM1668" s="8">
        <f t="shared" si="383"/>
        <v>7.1725588378559316E-2</v>
      </c>
      <c r="BN1668" s="7" t="str">
        <f t="shared" si="384"/>
        <v>O/S</v>
      </c>
      <c r="BO1668" s="9">
        <f t="shared" si="385"/>
        <v>0.46451950232301087</v>
      </c>
      <c r="BP1668" s="7" t="str">
        <f t="shared" si="386"/>
        <v>OK</v>
      </c>
      <c r="BQ1668" s="11">
        <f t="shared" si="387"/>
        <v>8.2923076923076913</v>
      </c>
      <c r="BR1668" s="10" t="str">
        <f t="shared" si="388"/>
        <v>-</v>
      </c>
      <c r="BS1668" s="9" t="str" cm="1">
        <f t="array" ref="BS1668">IF(BQ1668&lt;$K$45,"-",IF(BC1668&lt;0,_xll.Dce_5575_1121_SigmaCr1(AN1668,AG1668,$B$23,$D$23),"-"))</f>
        <v>-</v>
      </c>
      <c r="BT1668" s="10">
        <f t="shared" si="389"/>
        <v>0</v>
      </c>
      <c r="BU1668" s="7" t="str">
        <f t="shared" si="390"/>
        <v>OK</v>
      </c>
    </row>
    <row r="1669" spans="27:73">
      <c r="AA1669" s="6" t="s">
        <v>282</v>
      </c>
      <c r="AB1669" s="5" t="s">
        <v>283</v>
      </c>
      <c r="AC1669" s="5" t="s">
        <v>285</v>
      </c>
      <c r="AD1669" s="4">
        <v>21</v>
      </c>
      <c r="AE1669" s="4">
        <v>28</v>
      </c>
      <c r="AF1669" s="5">
        <v>114.3</v>
      </c>
      <c r="AG1669" s="5">
        <v>6.5000000000000009</v>
      </c>
      <c r="AH1669" s="6" t="str">
        <f t="shared" si="376"/>
        <v>114.3 x 6.5</v>
      </c>
      <c r="AI1669" s="11" cm="1">
        <f t="array" ref="AI1669">_xll.DCEPropSectPipe(AF1669, AG1669, "Area")</f>
        <v>2201.3139723703698</v>
      </c>
      <c r="AJ1669" s="151" cm="1">
        <f t="array" ref="AJ1669">_xll.DCEPropSectPipe(AF1669, AG1669, "Ix")</f>
        <v>3209265.3722516391</v>
      </c>
      <c r="AK1669" s="151" cm="1">
        <f t="array" ref="AK1669">_xll.DCEPropSectPipe(AF1669, AG1669, "W")</f>
        <v>56155.124623825708</v>
      </c>
      <c r="AL1669" s="151" cm="1">
        <f t="array" ref="AL1669">_xll.DCEPropSectPipe(AF1669, AG1669, "Sx")</f>
        <v>37813.500833333332</v>
      </c>
      <c r="AM1669" s="11">
        <f>2*Cal!AG1669</f>
        <v>13.000000000000002</v>
      </c>
      <c r="AN1669" s="11">
        <f t="shared" si="377"/>
        <v>53.9</v>
      </c>
      <c r="AO1669" s="11"/>
      <c r="AP1669" s="11"/>
      <c r="AQ1669" s="11"/>
      <c r="AR1669" s="11"/>
      <c r="AS1669" s="11"/>
      <c r="AT1669" s="11"/>
      <c r="AU1669" s="11"/>
      <c r="AV1669" s="11"/>
      <c r="AW1669" s="11"/>
      <c r="AX1669" s="11"/>
      <c r="AY1669" s="11"/>
      <c r="AZ1669" s="11"/>
      <c r="BB1669" s="5" t="s">
        <v>302</v>
      </c>
      <c r="BC1669" s="3">
        <v>-743.43443659484751</v>
      </c>
      <c r="BD1669" s="3">
        <v>0</v>
      </c>
      <c r="BE1669" s="3">
        <v>19.686605553909029</v>
      </c>
      <c r="BF1669" s="3">
        <v>-0.93705344533711676</v>
      </c>
      <c r="BG1669" s="3">
        <v>0</v>
      </c>
      <c r="BH1669" s="153">
        <f t="shared" si="378"/>
        <v>0.93705344533711676</v>
      </c>
      <c r="BI1669" s="153">
        <f t="shared" si="379"/>
        <v>19.686605553909029</v>
      </c>
      <c r="BJ1669" s="8">
        <f t="shared" si="380"/>
        <v>1.6082049304275063</v>
      </c>
      <c r="BK1669" s="8">
        <f t="shared" si="381"/>
        <v>7.9461301054914904E-2</v>
      </c>
      <c r="BL1669" s="8">
        <f t="shared" si="382"/>
        <v>1.6876662314824213</v>
      </c>
      <c r="BM1669" s="8">
        <f t="shared" si="383"/>
        <v>0.14649454590145708</v>
      </c>
      <c r="BN1669" s="7" t="str">
        <f t="shared" si="384"/>
        <v>O/S</v>
      </c>
      <c r="BO1669" s="9">
        <f t="shared" si="385"/>
        <v>7.9461301054914918E-2</v>
      </c>
      <c r="BP1669" s="7" t="str">
        <f t="shared" si="386"/>
        <v>OK</v>
      </c>
      <c r="BQ1669" s="11">
        <f t="shared" si="387"/>
        <v>8.2923076923076913</v>
      </c>
      <c r="BR1669" s="10" t="str">
        <f t="shared" si="388"/>
        <v>-</v>
      </c>
      <c r="BS1669" s="9" t="str" cm="1">
        <f t="array" ref="BS1669">IF(BQ1669&lt;$K$45,"-",IF(BC1669&lt;0,_xll.Dce_5575_1121_SigmaCr1(AN1669,AG1669,$B$23,$D$23),"-"))</f>
        <v>-</v>
      </c>
      <c r="BT1669" s="10">
        <f t="shared" si="389"/>
        <v>0</v>
      </c>
      <c r="BU1669" s="7" t="str">
        <f t="shared" si="390"/>
        <v>OK</v>
      </c>
    </row>
    <row r="1670" spans="27:73">
      <c r="AA1670" s="6" t="s">
        <v>282</v>
      </c>
      <c r="AB1670" s="5" t="s">
        <v>283</v>
      </c>
      <c r="AC1670" s="5" t="s">
        <v>285</v>
      </c>
      <c r="AD1670" s="4">
        <v>21</v>
      </c>
      <c r="AE1670" s="4">
        <v>28</v>
      </c>
      <c r="AF1670" s="5">
        <v>114.3</v>
      </c>
      <c r="AG1670" s="5">
        <v>6.5000000000000009</v>
      </c>
      <c r="AH1670" s="6" t="str">
        <f t="shared" si="376"/>
        <v>114.3 x 6.5</v>
      </c>
      <c r="AI1670" s="11" cm="1">
        <f t="array" ref="AI1670">_xll.DCEPropSectPipe(AF1670, AG1670, "Area")</f>
        <v>2201.3139723703698</v>
      </c>
      <c r="AJ1670" s="151" cm="1">
        <f t="array" ref="AJ1670">_xll.DCEPropSectPipe(AF1670, AG1670, "Ix")</f>
        <v>3209265.3722516391</v>
      </c>
      <c r="AK1670" s="151" cm="1">
        <f t="array" ref="AK1670">_xll.DCEPropSectPipe(AF1670, AG1670, "W")</f>
        <v>56155.124623825708</v>
      </c>
      <c r="AL1670" s="151" cm="1">
        <f t="array" ref="AL1670">_xll.DCEPropSectPipe(AF1670, AG1670, "Sx")</f>
        <v>37813.500833333332</v>
      </c>
      <c r="AM1670" s="11">
        <f>2*Cal!AG1670</f>
        <v>13.000000000000002</v>
      </c>
      <c r="AN1670" s="11">
        <f t="shared" si="377"/>
        <v>53.9</v>
      </c>
      <c r="AO1670" s="11"/>
      <c r="AP1670" s="11"/>
      <c r="AQ1670" s="11"/>
      <c r="AR1670" s="11"/>
      <c r="AS1670" s="11"/>
      <c r="AT1670" s="11"/>
      <c r="AU1670" s="11"/>
      <c r="AV1670" s="11"/>
      <c r="AW1670" s="11"/>
      <c r="AX1670" s="11"/>
      <c r="AY1670" s="11"/>
      <c r="AZ1670" s="11"/>
      <c r="BB1670" s="5" t="s">
        <v>302</v>
      </c>
      <c r="BC1670" s="3">
        <v>-743.4344365948491</v>
      </c>
      <c r="BD1670" s="3">
        <v>0</v>
      </c>
      <c r="BE1670" s="3">
        <v>-17.833838581724901</v>
      </c>
      <c r="BF1670" s="3">
        <v>-0.93705344533741375</v>
      </c>
      <c r="BG1670" s="3">
        <v>0</v>
      </c>
      <c r="BH1670" s="153">
        <f t="shared" si="378"/>
        <v>0.93705344533741375</v>
      </c>
      <c r="BI1670" s="153">
        <f t="shared" si="379"/>
        <v>17.833838581724901</v>
      </c>
      <c r="BJ1670" s="8">
        <f t="shared" si="380"/>
        <v>1.6082049304275099</v>
      </c>
      <c r="BK1670" s="8">
        <f t="shared" si="381"/>
        <v>7.9461301054940078E-2</v>
      </c>
      <c r="BL1670" s="8">
        <f t="shared" si="382"/>
        <v>1.68766623148245</v>
      </c>
      <c r="BM1670" s="8">
        <f t="shared" si="383"/>
        <v>0.13270749381123842</v>
      </c>
      <c r="BN1670" s="7" t="str">
        <f t="shared" si="384"/>
        <v>O/S</v>
      </c>
      <c r="BO1670" s="9">
        <f t="shared" si="385"/>
        <v>7.9461301054940092E-2</v>
      </c>
      <c r="BP1670" s="7" t="str">
        <f t="shared" si="386"/>
        <v>OK</v>
      </c>
      <c r="BQ1670" s="11">
        <f t="shared" si="387"/>
        <v>8.2923076923076913</v>
      </c>
      <c r="BR1670" s="10" t="str">
        <f t="shared" si="388"/>
        <v>-</v>
      </c>
      <c r="BS1670" s="9" t="str" cm="1">
        <f t="array" ref="BS1670">IF(BQ1670&lt;$K$45,"-",IF(BC1670&lt;0,_xll.Dce_5575_1121_SigmaCr1(AN1670,AG1670,$B$23,$D$23),"-"))</f>
        <v>-</v>
      </c>
      <c r="BT1670" s="10">
        <f t="shared" si="389"/>
        <v>0</v>
      </c>
      <c r="BU1670" s="7" t="str">
        <f t="shared" si="390"/>
        <v>OK</v>
      </c>
    </row>
    <row r="1671" spans="27:73">
      <c r="AA1671" s="6" t="s">
        <v>282</v>
      </c>
      <c r="AB1671" s="5" t="s">
        <v>283</v>
      </c>
      <c r="AC1671" s="5" t="s">
        <v>285</v>
      </c>
      <c r="AD1671" s="4">
        <v>21.44</v>
      </c>
      <c r="AE1671" s="4">
        <v>28</v>
      </c>
      <c r="AF1671" s="5">
        <v>114.3</v>
      </c>
      <c r="AG1671" s="5">
        <v>6.5000000000000009</v>
      </c>
      <c r="AH1671" s="6" t="str">
        <f t="shared" si="376"/>
        <v>114.3 x 6.5</v>
      </c>
      <c r="AI1671" s="11" cm="1">
        <f t="array" ref="AI1671">_xll.DCEPropSectPipe(AF1671, AG1671, "Area")</f>
        <v>2201.3139723703698</v>
      </c>
      <c r="AJ1671" s="151" cm="1">
        <f t="array" ref="AJ1671">_xll.DCEPropSectPipe(AF1671, AG1671, "Ix")</f>
        <v>3209265.3722516391</v>
      </c>
      <c r="AK1671" s="151" cm="1">
        <f t="array" ref="AK1671">_xll.DCEPropSectPipe(AF1671, AG1671, "W")</f>
        <v>56155.124623825708</v>
      </c>
      <c r="AL1671" s="151" cm="1">
        <f t="array" ref="AL1671">_xll.DCEPropSectPipe(AF1671, AG1671, "Sx")</f>
        <v>37813.500833333332</v>
      </c>
      <c r="AM1671" s="11">
        <f>2*Cal!AG1671</f>
        <v>13.000000000000002</v>
      </c>
      <c r="AN1671" s="11">
        <f t="shared" si="377"/>
        <v>53.9</v>
      </c>
      <c r="AO1671" s="11"/>
      <c r="AP1671" s="11"/>
      <c r="AQ1671" s="11"/>
      <c r="AR1671" s="11"/>
      <c r="AS1671" s="11"/>
      <c r="AT1671" s="11"/>
      <c r="AU1671" s="11"/>
      <c r="AV1671" s="11"/>
      <c r="AW1671" s="11"/>
      <c r="AX1671" s="11"/>
      <c r="AY1671" s="11"/>
      <c r="AZ1671" s="11"/>
      <c r="BB1671" s="5" t="s">
        <v>302</v>
      </c>
      <c r="BC1671" s="3">
        <v>-743.4344365948491</v>
      </c>
      <c r="BD1671" s="3">
        <v>0</v>
      </c>
      <c r="BE1671" s="3">
        <v>-7.7860448882968418</v>
      </c>
      <c r="BF1671" s="3">
        <v>4.6672960637298413</v>
      </c>
      <c r="BG1671" s="3">
        <v>0</v>
      </c>
      <c r="BH1671" s="153">
        <f t="shared" si="378"/>
        <v>4.6672960637298413</v>
      </c>
      <c r="BI1671" s="153">
        <f t="shared" si="379"/>
        <v>7.7860448882968418</v>
      </c>
      <c r="BJ1671" s="8">
        <f t="shared" si="380"/>
        <v>1.6082049304275099</v>
      </c>
      <c r="BK1671" s="8">
        <f t="shared" si="381"/>
        <v>0.39578256659526101</v>
      </c>
      <c r="BL1671" s="8">
        <f t="shared" si="382"/>
        <v>2.0039874970227709</v>
      </c>
      <c r="BM1671" s="8">
        <f t="shared" si="383"/>
        <v>5.7938536288340656E-2</v>
      </c>
      <c r="BN1671" s="7" t="str">
        <f t="shared" si="384"/>
        <v>O/S</v>
      </c>
      <c r="BO1671" s="9">
        <f t="shared" si="385"/>
        <v>0.39578256659526112</v>
      </c>
      <c r="BP1671" s="7" t="str">
        <f t="shared" si="386"/>
        <v>OK</v>
      </c>
      <c r="BQ1671" s="11">
        <f t="shared" si="387"/>
        <v>8.2923076923076913</v>
      </c>
      <c r="BR1671" s="10" t="str">
        <f t="shared" si="388"/>
        <v>-</v>
      </c>
      <c r="BS1671" s="9" t="str" cm="1">
        <f t="array" ref="BS1671">IF(BQ1671&lt;$K$45,"-",IF(BC1671&lt;0,_xll.Dce_5575_1121_SigmaCr1(AN1671,AG1671,$B$23,$D$23),"-"))</f>
        <v>-</v>
      </c>
      <c r="BT1671" s="10">
        <f t="shared" si="389"/>
        <v>0</v>
      </c>
      <c r="BU1671" s="7" t="str">
        <f t="shared" si="390"/>
        <v>OK</v>
      </c>
    </row>
    <row r="1672" spans="27:73">
      <c r="AA1672" s="6" t="s">
        <v>282</v>
      </c>
      <c r="AB1672" s="5" t="s">
        <v>283</v>
      </c>
      <c r="AC1672" s="5" t="s">
        <v>285</v>
      </c>
      <c r="AD1672" s="4">
        <v>21.88</v>
      </c>
      <c r="AE1672" s="4">
        <v>28</v>
      </c>
      <c r="AF1672" s="5">
        <v>114.3</v>
      </c>
      <c r="AG1672" s="5">
        <v>6.5000000000000009</v>
      </c>
      <c r="AH1672" s="6" t="str">
        <f t="shared" si="376"/>
        <v>114.3 x 6.5</v>
      </c>
      <c r="AI1672" s="11" cm="1">
        <f t="array" ref="AI1672">_xll.DCEPropSectPipe(AF1672, AG1672, "Area")</f>
        <v>2201.3139723703698</v>
      </c>
      <c r="AJ1672" s="151" cm="1">
        <f t="array" ref="AJ1672">_xll.DCEPropSectPipe(AF1672, AG1672, "Ix")</f>
        <v>3209265.3722516391</v>
      </c>
      <c r="AK1672" s="151" cm="1">
        <f t="array" ref="AK1672">_xll.DCEPropSectPipe(AF1672, AG1672, "W")</f>
        <v>56155.124623825708</v>
      </c>
      <c r="AL1672" s="151" cm="1">
        <f t="array" ref="AL1672">_xll.DCEPropSectPipe(AF1672, AG1672, "Sx")</f>
        <v>37813.500833333332</v>
      </c>
      <c r="AM1672" s="11">
        <f>2*Cal!AG1672</f>
        <v>13.000000000000002</v>
      </c>
      <c r="AN1672" s="11">
        <f t="shared" si="377"/>
        <v>53.9</v>
      </c>
      <c r="AO1672" s="11"/>
      <c r="AP1672" s="11"/>
      <c r="AQ1672" s="11"/>
      <c r="AR1672" s="11"/>
      <c r="AS1672" s="11"/>
      <c r="AT1672" s="11"/>
      <c r="AU1672" s="11"/>
      <c r="AV1672" s="11"/>
      <c r="AW1672" s="11"/>
      <c r="AX1672" s="11"/>
      <c r="AY1672" s="11"/>
      <c r="AZ1672" s="11"/>
      <c r="BB1672" s="5" t="s">
        <v>302</v>
      </c>
      <c r="BC1672" s="3">
        <v>-743.4344365948491</v>
      </c>
      <c r="BD1672" s="3">
        <v>0</v>
      </c>
      <c r="BE1672" s="3">
        <v>2.2617488051312171</v>
      </c>
      <c r="BF1672" s="3">
        <v>5.875735831922321</v>
      </c>
      <c r="BG1672" s="3">
        <v>0</v>
      </c>
      <c r="BH1672" s="153">
        <f t="shared" si="378"/>
        <v>5.875735831922321</v>
      </c>
      <c r="BI1672" s="153">
        <f t="shared" si="379"/>
        <v>2.2617488051312171</v>
      </c>
      <c r="BJ1672" s="8">
        <f t="shared" si="380"/>
        <v>1.6082049304275099</v>
      </c>
      <c r="BK1672" s="8">
        <f t="shared" si="381"/>
        <v>0.49825718712507328</v>
      </c>
      <c r="BL1672" s="8">
        <f t="shared" si="382"/>
        <v>2.1064621175525833</v>
      </c>
      <c r="BM1672" s="8">
        <f t="shared" si="383"/>
        <v>1.6830421234557125E-2</v>
      </c>
      <c r="BN1672" s="7" t="str">
        <f t="shared" si="384"/>
        <v>O/S</v>
      </c>
      <c r="BO1672" s="9">
        <f t="shared" si="385"/>
        <v>0.49825718712507333</v>
      </c>
      <c r="BP1672" s="7" t="str">
        <f t="shared" si="386"/>
        <v>OK</v>
      </c>
      <c r="BQ1672" s="11">
        <f t="shared" si="387"/>
        <v>8.2923076923076913</v>
      </c>
      <c r="BR1672" s="10" t="str">
        <f t="shared" si="388"/>
        <v>-</v>
      </c>
      <c r="BS1672" s="9" t="str" cm="1">
        <f t="array" ref="BS1672">IF(BQ1672&lt;$K$45,"-",IF(BC1672&lt;0,_xll.Dce_5575_1121_SigmaCr1(AN1672,AG1672,$B$23,$D$23),"-"))</f>
        <v>-</v>
      </c>
      <c r="BT1672" s="10">
        <f t="shared" si="389"/>
        <v>0</v>
      </c>
      <c r="BU1672" s="7" t="str">
        <f t="shared" si="390"/>
        <v>OK</v>
      </c>
    </row>
    <row r="1673" spans="27:73">
      <c r="AA1673" s="6" t="s">
        <v>282</v>
      </c>
      <c r="AB1673" s="5" t="s">
        <v>283</v>
      </c>
      <c r="AC1673" s="5" t="s">
        <v>285</v>
      </c>
      <c r="AD1673" s="4">
        <v>22.31</v>
      </c>
      <c r="AE1673" s="4">
        <v>28</v>
      </c>
      <c r="AF1673" s="5">
        <v>114.3</v>
      </c>
      <c r="AG1673" s="5">
        <v>6.5000000000000009</v>
      </c>
      <c r="AH1673" s="6" t="str">
        <f t="shared" si="376"/>
        <v>114.3 x 6.5</v>
      </c>
      <c r="AI1673" s="11" cm="1">
        <f t="array" ref="AI1673">_xll.DCEPropSectPipe(AF1673, AG1673, "Area")</f>
        <v>2201.3139723703698</v>
      </c>
      <c r="AJ1673" s="151" cm="1">
        <f t="array" ref="AJ1673">_xll.DCEPropSectPipe(AF1673, AG1673, "Ix")</f>
        <v>3209265.3722516391</v>
      </c>
      <c r="AK1673" s="151" cm="1">
        <f t="array" ref="AK1673">_xll.DCEPropSectPipe(AF1673, AG1673, "W")</f>
        <v>56155.124623825708</v>
      </c>
      <c r="AL1673" s="151" cm="1">
        <f t="array" ref="AL1673">_xll.DCEPropSectPipe(AF1673, AG1673, "Sx")</f>
        <v>37813.500833333332</v>
      </c>
      <c r="AM1673" s="11">
        <f>2*Cal!AG1673</f>
        <v>13.000000000000002</v>
      </c>
      <c r="AN1673" s="11">
        <f t="shared" si="377"/>
        <v>53.9</v>
      </c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B1673" s="5" t="s">
        <v>302</v>
      </c>
      <c r="BC1673" s="3">
        <v>-743.4344365948491</v>
      </c>
      <c r="BD1673" s="3">
        <v>0</v>
      </c>
      <c r="BE1673" s="3">
        <v>12.309542498559276</v>
      </c>
      <c r="BF1673" s="3">
        <v>2.6882658592400257</v>
      </c>
      <c r="BG1673" s="3">
        <v>0</v>
      </c>
      <c r="BH1673" s="153">
        <f t="shared" si="378"/>
        <v>2.6882658592400257</v>
      </c>
      <c r="BI1673" s="153">
        <f t="shared" si="379"/>
        <v>12.309542498559276</v>
      </c>
      <c r="BJ1673" s="8">
        <f t="shared" si="380"/>
        <v>1.6082049304275099</v>
      </c>
      <c r="BK1673" s="8">
        <f t="shared" si="381"/>
        <v>0.22796256053449671</v>
      </c>
      <c r="BL1673" s="8">
        <f t="shared" si="382"/>
        <v>1.8361674909620067</v>
      </c>
      <c r="BM1673" s="8">
        <f t="shared" si="383"/>
        <v>9.1599378757454913E-2</v>
      </c>
      <c r="BN1673" s="7" t="str">
        <f t="shared" si="384"/>
        <v>O/S</v>
      </c>
      <c r="BO1673" s="9">
        <f t="shared" si="385"/>
        <v>0.22796256053449673</v>
      </c>
      <c r="BP1673" s="7" t="str">
        <f t="shared" si="386"/>
        <v>OK</v>
      </c>
      <c r="BQ1673" s="11">
        <f t="shared" si="387"/>
        <v>8.2923076923076913</v>
      </c>
      <c r="BR1673" s="10" t="str">
        <f t="shared" si="388"/>
        <v>-</v>
      </c>
      <c r="BS1673" s="9" t="str" cm="1">
        <f t="array" ref="BS1673">IF(BQ1673&lt;$K$45,"-",IF(BC1673&lt;0,_xll.Dce_5575_1121_SigmaCr1(AN1673,AG1673,$B$23,$D$23),"-"))</f>
        <v>-</v>
      </c>
      <c r="BT1673" s="10">
        <f t="shared" si="389"/>
        <v>0</v>
      </c>
      <c r="BU1673" s="7" t="str">
        <f t="shared" si="390"/>
        <v>OK</v>
      </c>
    </row>
    <row r="1674" spans="27:73">
      <c r="AA1674" s="6" t="s">
        <v>282</v>
      </c>
      <c r="AB1674" s="5" t="s">
        <v>283</v>
      </c>
      <c r="AC1674" s="5" t="s">
        <v>285</v>
      </c>
      <c r="AD1674" s="4">
        <v>22.75</v>
      </c>
      <c r="AE1674" s="4">
        <v>28</v>
      </c>
      <c r="AF1674" s="5">
        <v>114.3</v>
      </c>
      <c r="AG1674" s="5">
        <v>6.5000000000000009</v>
      </c>
      <c r="AH1674" s="6" t="str">
        <f t="shared" si="376"/>
        <v>114.3 x 6.5</v>
      </c>
      <c r="AI1674" s="11" cm="1">
        <f t="array" ref="AI1674">_xll.DCEPropSectPipe(AF1674, AG1674, "Area")</f>
        <v>2201.3139723703698</v>
      </c>
      <c r="AJ1674" s="151" cm="1">
        <f t="array" ref="AJ1674">_xll.DCEPropSectPipe(AF1674, AG1674, "Ix")</f>
        <v>3209265.3722516391</v>
      </c>
      <c r="AK1674" s="151" cm="1">
        <f t="array" ref="AK1674">_xll.DCEPropSectPipe(AF1674, AG1674, "W")</f>
        <v>56155.124623825708</v>
      </c>
      <c r="AL1674" s="151" cm="1">
        <f t="array" ref="AL1674">_xll.DCEPropSectPipe(AF1674, AG1674, "Sx")</f>
        <v>37813.500833333332</v>
      </c>
      <c r="AM1674" s="11">
        <f>2*Cal!AG1674</f>
        <v>13.000000000000002</v>
      </c>
      <c r="AN1674" s="11">
        <f t="shared" si="377"/>
        <v>53.9</v>
      </c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B1674" s="5" t="s">
        <v>302</v>
      </c>
      <c r="BC1674" s="3">
        <v>-743.4344365948491</v>
      </c>
      <c r="BD1674" s="3">
        <v>0</v>
      </c>
      <c r="BE1674" s="3">
        <v>22.357336191987333</v>
      </c>
      <c r="BF1674" s="3">
        <v>-4.8951138543170449</v>
      </c>
      <c r="BG1674" s="3">
        <v>0</v>
      </c>
      <c r="BH1674" s="153">
        <f t="shared" si="378"/>
        <v>4.8951138543170449</v>
      </c>
      <c r="BI1674" s="153">
        <f t="shared" si="379"/>
        <v>22.357336191987333</v>
      </c>
      <c r="BJ1674" s="8">
        <f t="shared" si="380"/>
        <v>1.6082049304275099</v>
      </c>
      <c r="BK1674" s="8">
        <f t="shared" si="381"/>
        <v>0.41510131317646876</v>
      </c>
      <c r="BL1674" s="8">
        <f t="shared" si="382"/>
        <v>2.0233062436039786</v>
      </c>
      <c r="BM1674" s="8">
        <f t="shared" si="383"/>
        <v>0.16636833628035266</v>
      </c>
      <c r="BN1674" s="7" t="str">
        <f t="shared" si="384"/>
        <v>O/S</v>
      </c>
      <c r="BO1674" s="9">
        <f t="shared" si="385"/>
        <v>0.41510131317646881</v>
      </c>
      <c r="BP1674" s="7" t="str">
        <f t="shared" si="386"/>
        <v>OK</v>
      </c>
      <c r="BQ1674" s="11">
        <f t="shared" si="387"/>
        <v>8.2923076923076913</v>
      </c>
      <c r="BR1674" s="10" t="str">
        <f t="shared" si="388"/>
        <v>-</v>
      </c>
      <c r="BS1674" s="9" t="str" cm="1">
        <f t="array" ref="BS1674">IF(BQ1674&lt;$K$45,"-",IF(BC1674&lt;0,_xll.Dce_5575_1121_SigmaCr1(AN1674,AG1674,$B$23,$D$23),"-"))</f>
        <v>-</v>
      </c>
      <c r="BT1674" s="10">
        <f t="shared" si="389"/>
        <v>0</v>
      </c>
      <c r="BU1674" s="7" t="str">
        <f t="shared" si="390"/>
        <v>OK</v>
      </c>
    </row>
    <row r="1675" spans="27:73">
      <c r="AA1675" s="6" t="s">
        <v>282</v>
      </c>
      <c r="AB1675" s="5" t="s">
        <v>283</v>
      </c>
      <c r="AC1675" s="5" t="s">
        <v>285</v>
      </c>
      <c r="AD1675" s="4">
        <v>22.75</v>
      </c>
      <c r="AE1675" s="4">
        <v>28</v>
      </c>
      <c r="AF1675" s="5">
        <v>114.3</v>
      </c>
      <c r="AG1675" s="5">
        <v>6.5000000000000009</v>
      </c>
      <c r="AH1675" s="6" t="str">
        <f t="shared" si="376"/>
        <v>114.3 x 6.5</v>
      </c>
      <c r="AI1675" s="11" cm="1">
        <f t="array" ref="AI1675">_xll.DCEPropSectPipe(AF1675, AG1675, "Area")</f>
        <v>2201.3139723703698</v>
      </c>
      <c r="AJ1675" s="151" cm="1">
        <f t="array" ref="AJ1675">_xll.DCEPropSectPipe(AF1675, AG1675, "Ix")</f>
        <v>3209265.3722516391</v>
      </c>
      <c r="AK1675" s="151" cm="1">
        <f t="array" ref="AK1675">_xll.DCEPropSectPipe(AF1675, AG1675, "W")</f>
        <v>56155.124623825708</v>
      </c>
      <c r="AL1675" s="151" cm="1">
        <f t="array" ref="AL1675">_xll.DCEPropSectPipe(AF1675, AG1675, "Sx")</f>
        <v>37813.500833333332</v>
      </c>
      <c r="AM1675" s="11">
        <f>2*Cal!AG1675</f>
        <v>13.000000000000002</v>
      </c>
      <c r="AN1675" s="11">
        <f t="shared" si="377"/>
        <v>53.9</v>
      </c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B1675" s="5" t="s">
        <v>302</v>
      </c>
      <c r="BC1675" s="3">
        <v>260.30503585350124</v>
      </c>
      <c r="BD1675" s="3">
        <v>0</v>
      </c>
      <c r="BE1675" s="3">
        <v>-19.725041845872262</v>
      </c>
      <c r="BF1675" s="3">
        <v>-4.895113854316925</v>
      </c>
      <c r="BG1675" s="3">
        <v>0</v>
      </c>
      <c r="BH1675" s="153">
        <f t="shared" si="378"/>
        <v>4.895113854316925</v>
      </c>
      <c r="BI1675" s="153">
        <f t="shared" si="379"/>
        <v>19.725041845872262</v>
      </c>
      <c r="BJ1675" s="8">
        <f t="shared" si="380"/>
        <v>0.56309449962007696</v>
      </c>
      <c r="BK1675" s="8">
        <f t="shared" si="381"/>
        <v>0.41510131317645854</v>
      </c>
      <c r="BL1675" s="8">
        <f t="shared" si="382"/>
        <v>0.97819581279653556</v>
      </c>
      <c r="BM1675" s="8">
        <f t="shared" si="383"/>
        <v>0.146780563067894</v>
      </c>
      <c r="BN1675" s="7" t="str">
        <f t="shared" si="384"/>
        <v>OK</v>
      </c>
      <c r="BO1675" s="9">
        <f t="shared" si="385"/>
        <v>0.41510131317645865</v>
      </c>
      <c r="BP1675" s="7" t="str">
        <f t="shared" si="386"/>
        <v>OK</v>
      </c>
      <c r="BQ1675" s="11">
        <f t="shared" si="387"/>
        <v>8.2923076923076913</v>
      </c>
      <c r="BR1675" s="10" t="str">
        <f t="shared" si="388"/>
        <v>-</v>
      </c>
      <c r="BS1675" s="9" t="str" cm="1">
        <f t="array" ref="BS1675">IF(BQ1675&lt;$K$45,"-",IF(BC1675&lt;0,_xll.Dce_5575_1121_SigmaCr1(AN1675,AG1675,$B$23,$D$23),"-"))</f>
        <v>-</v>
      </c>
      <c r="BT1675" s="10">
        <f t="shared" si="389"/>
        <v>0</v>
      </c>
      <c r="BU1675" s="7" t="str">
        <f t="shared" si="390"/>
        <v>OK</v>
      </c>
    </row>
    <row r="1676" spans="27:73">
      <c r="AA1676" s="6" t="s">
        <v>282</v>
      </c>
      <c r="AB1676" s="5" t="s">
        <v>283</v>
      </c>
      <c r="AC1676" s="5" t="s">
        <v>285</v>
      </c>
      <c r="AD1676" s="4">
        <v>23.19</v>
      </c>
      <c r="AE1676" s="4">
        <v>28</v>
      </c>
      <c r="AF1676" s="5">
        <v>114.3</v>
      </c>
      <c r="AG1676" s="5">
        <v>6.5000000000000009</v>
      </c>
      <c r="AH1676" s="6" t="str">
        <f t="shared" si="376"/>
        <v>114.3 x 6.5</v>
      </c>
      <c r="AI1676" s="11" cm="1">
        <f t="array" ref="AI1676">_xll.DCEPropSectPipe(AF1676, AG1676, "Area")</f>
        <v>2201.3139723703698</v>
      </c>
      <c r="AJ1676" s="151" cm="1">
        <f t="array" ref="AJ1676">_xll.DCEPropSectPipe(AF1676, AG1676, "Ix")</f>
        <v>3209265.3722516391</v>
      </c>
      <c r="AK1676" s="151" cm="1">
        <f t="array" ref="AK1676">_xll.DCEPropSectPipe(AF1676, AG1676, "W")</f>
        <v>56155.124623825708</v>
      </c>
      <c r="AL1676" s="151" cm="1">
        <f t="array" ref="AL1676">_xll.DCEPropSectPipe(AF1676, AG1676, "Sx")</f>
        <v>37813.500833333332</v>
      </c>
      <c r="AM1676" s="11">
        <f>2*Cal!AG1676</f>
        <v>13.000000000000002</v>
      </c>
      <c r="AN1676" s="11">
        <f t="shared" si="377"/>
        <v>53.9</v>
      </c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B1676" s="5" t="s">
        <v>302</v>
      </c>
      <c r="BC1676" s="3">
        <v>260.30503585350124</v>
      </c>
      <c r="BD1676" s="3">
        <v>0</v>
      </c>
      <c r="BE1676" s="3">
        <v>-9.6772481524442071</v>
      </c>
      <c r="BF1676" s="3">
        <v>1.5366370828148022</v>
      </c>
      <c r="BG1676" s="3">
        <v>0</v>
      </c>
      <c r="BH1676" s="153">
        <f t="shared" si="378"/>
        <v>1.5366370828148022</v>
      </c>
      <c r="BI1676" s="153">
        <f t="shared" si="379"/>
        <v>9.6772481524442071</v>
      </c>
      <c r="BJ1676" s="8">
        <f t="shared" si="380"/>
        <v>0.56309449962007696</v>
      </c>
      <c r="BK1676" s="8">
        <f t="shared" si="381"/>
        <v>0.13030546171863766</v>
      </c>
      <c r="BL1676" s="8">
        <f t="shared" si="382"/>
        <v>0.69339996133871462</v>
      </c>
      <c r="BM1676" s="8">
        <f t="shared" si="383"/>
        <v>7.2011605544996207E-2</v>
      </c>
      <c r="BN1676" s="7" t="str">
        <f t="shared" si="384"/>
        <v>OK</v>
      </c>
      <c r="BO1676" s="9">
        <f t="shared" si="385"/>
        <v>0.13030546171863769</v>
      </c>
      <c r="BP1676" s="7" t="str">
        <f t="shared" si="386"/>
        <v>OK</v>
      </c>
      <c r="BQ1676" s="11">
        <f t="shared" si="387"/>
        <v>8.2923076923076913</v>
      </c>
      <c r="BR1676" s="10" t="str">
        <f t="shared" si="388"/>
        <v>-</v>
      </c>
      <c r="BS1676" s="9" t="str" cm="1">
        <f t="array" ref="BS1676">IF(BQ1676&lt;$K$45,"-",IF(BC1676&lt;0,_xll.Dce_5575_1121_SigmaCr1(AN1676,AG1676,$B$23,$D$23),"-"))</f>
        <v>-</v>
      </c>
      <c r="BT1676" s="10">
        <f t="shared" si="389"/>
        <v>0</v>
      </c>
      <c r="BU1676" s="7" t="str">
        <f t="shared" si="390"/>
        <v>OK</v>
      </c>
    </row>
    <row r="1677" spans="27:73">
      <c r="AA1677" s="6" t="s">
        <v>282</v>
      </c>
      <c r="AB1677" s="5" t="s">
        <v>283</v>
      </c>
      <c r="AC1677" s="5" t="s">
        <v>285</v>
      </c>
      <c r="AD1677" s="4">
        <v>23.62</v>
      </c>
      <c r="AE1677" s="4">
        <v>28</v>
      </c>
      <c r="AF1677" s="5">
        <v>114.3</v>
      </c>
      <c r="AG1677" s="5">
        <v>6.5000000000000009</v>
      </c>
      <c r="AH1677" s="6" t="str">
        <f t="shared" si="376"/>
        <v>114.3 x 6.5</v>
      </c>
      <c r="AI1677" s="11" cm="1">
        <f t="array" ref="AI1677">_xll.DCEPropSectPipe(AF1677, AG1677, "Area")</f>
        <v>2201.3139723703698</v>
      </c>
      <c r="AJ1677" s="151" cm="1">
        <f t="array" ref="AJ1677">_xll.DCEPropSectPipe(AF1677, AG1677, "Ix")</f>
        <v>3209265.3722516391</v>
      </c>
      <c r="AK1677" s="151" cm="1">
        <f t="array" ref="AK1677">_xll.DCEPropSectPipe(AF1677, AG1677, "W")</f>
        <v>56155.124623825708</v>
      </c>
      <c r="AL1677" s="151" cm="1">
        <f t="array" ref="AL1677">_xll.DCEPropSectPipe(AF1677, AG1677, "Sx")</f>
        <v>37813.500833333332</v>
      </c>
      <c r="AM1677" s="11">
        <f>2*Cal!AG1677</f>
        <v>13.000000000000002</v>
      </c>
      <c r="AN1677" s="11">
        <f t="shared" si="377"/>
        <v>53.9</v>
      </c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B1677" s="5" t="s">
        <v>302</v>
      </c>
      <c r="BC1677" s="3">
        <v>260.30503585350124</v>
      </c>
      <c r="BD1677" s="3">
        <v>0</v>
      </c>
      <c r="BE1677" s="3">
        <v>0.37054554098385212</v>
      </c>
      <c r="BF1677" s="3">
        <v>3.5724782790717544</v>
      </c>
      <c r="BG1677" s="3">
        <v>0</v>
      </c>
      <c r="BH1677" s="153">
        <f t="shared" si="378"/>
        <v>3.5724782790717544</v>
      </c>
      <c r="BI1677" s="153">
        <f t="shared" si="379"/>
        <v>0.37054554098385212</v>
      </c>
      <c r="BJ1677" s="8">
        <f t="shared" si="380"/>
        <v>0.56309449962007696</v>
      </c>
      <c r="BK1677" s="8">
        <f t="shared" si="381"/>
        <v>0.30294298949334508</v>
      </c>
      <c r="BL1677" s="8">
        <f t="shared" si="382"/>
        <v>0.86603748911342204</v>
      </c>
      <c r="BM1677" s="8">
        <f t="shared" si="383"/>
        <v>2.7573519779015739E-3</v>
      </c>
      <c r="BN1677" s="7" t="str">
        <f t="shared" si="384"/>
        <v>OK</v>
      </c>
      <c r="BO1677" s="9">
        <f t="shared" si="385"/>
        <v>0.30294298949334514</v>
      </c>
      <c r="BP1677" s="7" t="str">
        <f t="shared" si="386"/>
        <v>OK</v>
      </c>
      <c r="BQ1677" s="11">
        <f t="shared" si="387"/>
        <v>8.2923076923076913</v>
      </c>
      <c r="BR1677" s="10" t="str">
        <f t="shared" si="388"/>
        <v>-</v>
      </c>
      <c r="BS1677" s="9" t="str" cm="1">
        <f t="array" ref="BS1677">IF(BQ1677&lt;$K$45,"-",IF(BC1677&lt;0,_xll.Dce_5575_1121_SigmaCr1(AN1677,AG1677,$B$23,$D$23),"-"))</f>
        <v>-</v>
      </c>
      <c r="BT1677" s="10">
        <f t="shared" si="389"/>
        <v>0</v>
      </c>
      <c r="BU1677" s="7" t="str">
        <f t="shared" si="390"/>
        <v>OK</v>
      </c>
    </row>
    <row r="1678" spans="27:73">
      <c r="AA1678" s="6" t="s">
        <v>282</v>
      </c>
      <c r="AB1678" s="5" t="s">
        <v>283</v>
      </c>
      <c r="AC1678" s="5" t="s">
        <v>285</v>
      </c>
      <c r="AD1678" s="4">
        <v>24.06</v>
      </c>
      <c r="AE1678" s="4">
        <v>28</v>
      </c>
      <c r="AF1678" s="5">
        <v>114.3</v>
      </c>
      <c r="AG1678" s="5">
        <v>6.5000000000000009</v>
      </c>
      <c r="AH1678" s="6" t="str">
        <f t="shared" si="376"/>
        <v>114.3 x 6.5</v>
      </c>
      <c r="AI1678" s="11" cm="1">
        <f t="array" ref="AI1678">_xll.DCEPropSectPipe(AF1678, AG1678, "Area")</f>
        <v>2201.3139723703698</v>
      </c>
      <c r="AJ1678" s="151" cm="1">
        <f t="array" ref="AJ1678">_xll.DCEPropSectPipe(AF1678, AG1678, "Ix")</f>
        <v>3209265.3722516391</v>
      </c>
      <c r="AK1678" s="151" cm="1">
        <f t="array" ref="AK1678">_xll.DCEPropSectPipe(AF1678, AG1678, "W")</f>
        <v>56155.124623825708</v>
      </c>
      <c r="AL1678" s="151" cm="1">
        <f t="array" ref="AL1678">_xll.DCEPropSectPipe(AF1678, AG1678, "Sx")</f>
        <v>37813.500833333332</v>
      </c>
      <c r="AM1678" s="11">
        <f>2*Cal!AG1678</f>
        <v>13.000000000000002</v>
      </c>
      <c r="AN1678" s="11">
        <f t="shared" si="377"/>
        <v>53.9</v>
      </c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B1678" s="5" t="s">
        <v>302</v>
      </c>
      <c r="BC1678" s="3">
        <v>260.30503585350124</v>
      </c>
      <c r="BD1678" s="3">
        <v>0</v>
      </c>
      <c r="BE1678" s="3">
        <v>10.418339234411912</v>
      </c>
      <c r="BF1678" s="3">
        <v>1.2124097344539309</v>
      </c>
      <c r="BG1678" s="3">
        <v>0</v>
      </c>
      <c r="BH1678" s="153">
        <f t="shared" si="378"/>
        <v>1.2124097344539309</v>
      </c>
      <c r="BI1678" s="153">
        <f t="shared" si="379"/>
        <v>10.418339234411912</v>
      </c>
      <c r="BJ1678" s="8">
        <f t="shared" si="380"/>
        <v>0.56309449962007696</v>
      </c>
      <c r="BK1678" s="8">
        <f t="shared" si="381"/>
        <v>0.10281127014766359</v>
      </c>
      <c r="BL1678" s="8">
        <f t="shared" si="382"/>
        <v>0.66590576976774052</v>
      </c>
      <c r="BM1678" s="8">
        <f t="shared" si="383"/>
        <v>7.7526309500799348E-2</v>
      </c>
      <c r="BN1678" s="7" t="str">
        <f t="shared" si="384"/>
        <v>OK</v>
      </c>
      <c r="BO1678" s="9">
        <f t="shared" si="385"/>
        <v>0.1028112701476636</v>
      </c>
      <c r="BP1678" s="7" t="str">
        <f t="shared" si="386"/>
        <v>OK</v>
      </c>
      <c r="BQ1678" s="11">
        <f t="shared" si="387"/>
        <v>8.2923076923076913</v>
      </c>
      <c r="BR1678" s="10" t="str">
        <f t="shared" si="388"/>
        <v>-</v>
      </c>
      <c r="BS1678" s="9" t="str" cm="1">
        <f t="array" ref="BS1678">IF(BQ1678&lt;$K$45,"-",IF(BC1678&lt;0,_xll.Dce_5575_1121_SigmaCr1(AN1678,AG1678,$B$23,$D$23),"-"))</f>
        <v>-</v>
      </c>
      <c r="BT1678" s="10">
        <f t="shared" si="389"/>
        <v>0</v>
      </c>
      <c r="BU1678" s="7" t="str">
        <f t="shared" si="390"/>
        <v>OK</v>
      </c>
    </row>
    <row r="1679" spans="27:73">
      <c r="AA1679" s="6" t="s">
        <v>282</v>
      </c>
      <c r="AB1679" s="5" t="s">
        <v>283</v>
      </c>
      <c r="AC1679" s="5" t="s">
        <v>285</v>
      </c>
      <c r="AD1679" s="4">
        <v>24.5</v>
      </c>
      <c r="AE1679" s="4">
        <v>28</v>
      </c>
      <c r="AF1679" s="5">
        <v>114.3</v>
      </c>
      <c r="AG1679" s="5">
        <v>6.5000000000000009</v>
      </c>
      <c r="AH1679" s="6" t="str">
        <f t="shared" si="376"/>
        <v>114.3 x 6.5</v>
      </c>
      <c r="AI1679" s="11" cm="1">
        <f t="array" ref="AI1679">_xll.DCEPropSectPipe(AF1679, AG1679, "Area")</f>
        <v>2201.3139723703698</v>
      </c>
      <c r="AJ1679" s="151" cm="1">
        <f t="array" ref="AJ1679">_xll.DCEPropSectPipe(AF1679, AG1679, "Ix")</f>
        <v>3209265.3722516391</v>
      </c>
      <c r="AK1679" s="151" cm="1">
        <f t="array" ref="AK1679">_xll.DCEPropSectPipe(AF1679, AG1679, "W")</f>
        <v>56155.124623825708</v>
      </c>
      <c r="AL1679" s="151" cm="1">
        <f t="array" ref="AL1679">_xll.DCEPropSectPipe(AF1679, AG1679, "Sx")</f>
        <v>37813.500833333332</v>
      </c>
      <c r="AM1679" s="11">
        <f>2*Cal!AG1679</f>
        <v>13.000000000000002</v>
      </c>
      <c r="AN1679" s="11">
        <f t="shared" si="377"/>
        <v>53.9</v>
      </c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B1679" s="5" t="s">
        <v>302</v>
      </c>
      <c r="BC1679" s="3">
        <v>260.30503585350124</v>
      </c>
      <c r="BD1679" s="3">
        <v>0</v>
      </c>
      <c r="BE1679" s="3">
        <v>20.466132927839972</v>
      </c>
      <c r="BF1679" s="3">
        <v>-5.5435685510386667</v>
      </c>
      <c r="BG1679" s="3">
        <v>0</v>
      </c>
      <c r="BH1679" s="153">
        <f t="shared" si="378"/>
        <v>5.5435685510386667</v>
      </c>
      <c r="BI1679" s="153">
        <f t="shared" si="379"/>
        <v>20.466132927839972</v>
      </c>
      <c r="BJ1679" s="8">
        <f t="shared" si="380"/>
        <v>0.56309449962007696</v>
      </c>
      <c r="BK1679" s="8">
        <f t="shared" si="381"/>
        <v>0.47008969631840664</v>
      </c>
      <c r="BL1679" s="8">
        <f t="shared" si="382"/>
        <v>1.0331841959384835</v>
      </c>
      <c r="BM1679" s="8">
        <f t="shared" si="383"/>
        <v>0.15229526702369717</v>
      </c>
      <c r="BN1679" s="7" t="str">
        <f t="shared" si="384"/>
        <v>O/S</v>
      </c>
      <c r="BO1679" s="9">
        <f t="shared" si="385"/>
        <v>0.47008969631840669</v>
      </c>
      <c r="BP1679" s="7" t="str">
        <f t="shared" si="386"/>
        <v>OK</v>
      </c>
      <c r="BQ1679" s="11">
        <f t="shared" si="387"/>
        <v>8.2923076923076913</v>
      </c>
      <c r="BR1679" s="10" t="str">
        <f t="shared" si="388"/>
        <v>-</v>
      </c>
      <c r="BS1679" s="9" t="str" cm="1">
        <f t="array" ref="BS1679">IF(BQ1679&lt;$K$45,"-",IF(BC1679&lt;0,_xll.Dce_5575_1121_SigmaCr1(AN1679,AG1679,$B$23,$D$23),"-"))</f>
        <v>-</v>
      </c>
      <c r="BT1679" s="10">
        <f t="shared" si="389"/>
        <v>0</v>
      </c>
      <c r="BU1679" s="7" t="str">
        <f t="shared" si="390"/>
        <v>OK</v>
      </c>
    </row>
    <row r="1680" spans="27:73">
      <c r="AA1680" s="6" t="s">
        <v>282</v>
      </c>
      <c r="AB1680" s="5" t="s">
        <v>283</v>
      </c>
      <c r="AC1680" s="5" t="s">
        <v>285</v>
      </c>
      <c r="AD1680" s="4">
        <v>24.5</v>
      </c>
      <c r="AE1680" s="4">
        <v>28</v>
      </c>
      <c r="AF1680" s="5">
        <v>114.3</v>
      </c>
      <c r="AG1680" s="5">
        <v>6.5000000000000009</v>
      </c>
      <c r="AH1680" s="6" t="str">
        <f t="shared" si="376"/>
        <v>114.3 x 6.5</v>
      </c>
      <c r="AI1680" s="11" cm="1">
        <f t="array" ref="AI1680">_xll.DCEPropSectPipe(AF1680, AG1680, "Area")</f>
        <v>2201.3139723703698</v>
      </c>
      <c r="AJ1680" s="151" cm="1">
        <f t="array" ref="AJ1680">_xll.DCEPropSectPipe(AF1680, AG1680, "Ix")</f>
        <v>3209265.3722516391</v>
      </c>
      <c r="AK1680" s="151" cm="1">
        <f t="array" ref="AK1680">_xll.DCEPropSectPipe(AF1680, AG1680, "W")</f>
        <v>56155.124623825708</v>
      </c>
      <c r="AL1680" s="151" cm="1">
        <f t="array" ref="AL1680">_xll.DCEPropSectPipe(AF1680, AG1680, "Sx")</f>
        <v>37813.500833333332</v>
      </c>
      <c r="AM1680" s="11">
        <f>2*Cal!AG1680</f>
        <v>13.000000000000002</v>
      </c>
      <c r="AN1680" s="11">
        <f t="shared" si="377"/>
        <v>53.9</v>
      </c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B1680" s="5" t="s">
        <v>302</v>
      </c>
      <c r="BC1680" s="3">
        <v>260.30503585349919</v>
      </c>
      <c r="BD1680" s="3">
        <v>0</v>
      </c>
      <c r="BE1680" s="3">
        <v>-18.596446491855144</v>
      </c>
      <c r="BF1680" s="3">
        <v>-5.5435685510387041</v>
      </c>
      <c r="BG1680" s="3">
        <v>0</v>
      </c>
      <c r="BH1680" s="153">
        <f t="shared" si="378"/>
        <v>5.5435685510387041</v>
      </c>
      <c r="BI1680" s="153">
        <f t="shared" si="379"/>
        <v>18.596446491855144</v>
      </c>
      <c r="BJ1680" s="8">
        <f t="shared" si="380"/>
        <v>0.56309449962007252</v>
      </c>
      <c r="BK1680" s="8">
        <f t="shared" si="381"/>
        <v>0.4700896963184098</v>
      </c>
      <c r="BL1680" s="8">
        <f t="shared" si="382"/>
        <v>1.0331841959384822</v>
      </c>
      <c r="BM1680" s="8">
        <f t="shared" si="383"/>
        <v>0.13838231160496448</v>
      </c>
      <c r="BN1680" s="7" t="str">
        <f t="shared" si="384"/>
        <v>O/S</v>
      </c>
      <c r="BO1680" s="9">
        <f t="shared" si="385"/>
        <v>0.47008969631840986</v>
      </c>
      <c r="BP1680" s="7" t="str">
        <f t="shared" si="386"/>
        <v>OK</v>
      </c>
      <c r="BQ1680" s="11">
        <f t="shared" si="387"/>
        <v>8.2923076923076913</v>
      </c>
      <c r="BR1680" s="10" t="str">
        <f t="shared" si="388"/>
        <v>-</v>
      </c>
      <c r="BS1680" s="9" t="str" cm="1">
        <f t="array" ref="BS1680">IF(BQ1680&lt;$K$45,"-",IF(BC1680&lt;0,_xll.Dce_5575_1121_SigmaCr1(AN1680,AG1680,$B$23,$D$23),"-"))</f>
        <v>-</v>
      </c>
      <c r="BT1680" s="10">
        <f t="shared" si="389"/>
        <v>0</v>
      </c>
      <c r="BU1680" s="7" t="str">
        <f t="shared" si="390"/>
        <v>OK</v>
      </c>
    </row>
    <row r="1681" spans="27:73">
      <c r="AA1681" s="6" t="s">
        <v>282</v>
      </c>
      <c r="AB1681" s="5" t="s">
        <v>283</v>
      </c>
      <c r="AC1681" s="5" t="s">
        <v>285</v>
      </c>
      <c r="AD1681" s="4">
        <v>24.94</v>
      </c>
      <c r="AE1681" s="4">
        <v>28</v>
      </c>
      <c r="AF1681" s="5">
        <v>114.3</v>
      </c>
      <c r="AG1681" s="5">
        <v>6.5000000000000009</v>
      </c>
      <c r="AH1681" s="6" t="str">
        <f t="shared" si="376"/>
        <v>114.3 x 6.5</v>
      </c>
      <c r="AI1681" s="11" cm="1">
        <f t="array" ref="AI1681">_xll.DCEPropSectPipe(AF1681, AG1681, "Area")</f>
        <v>2201.3139723703698</v>
      </c>
      <c r="AJ1681" s="151" cm="1">
        <f t="array" ref="AJ1681">_xll.DCEPropSectPipe(AF1681, AG1681, "Ix")</f>
        <v>3209265.3722516391</v>
      </c>
      <c r="AK1681" s="151" cm="1">
        <f t="array" ref="AK1681">_xll.DCEPropSectPipe(AF1681, AG1681, "W")</f>
        <v>56155.124623825708</v>
      </c>
      <c r="AL1681" s="151" cm="1">
        <f t="array" ref="AL1681">_xll.DCEPropSectPipe(AF1681, AG1681, "Sx")</f>
        <v>37813.500833333332</v>
      </c>
      <c r="AM1681" s="11">
        <f>2*Cal!AG1681</f>
        <v>13.000000000000002</v>
      </c>
      <c r="AN1681" s="11">
        <f t="shared" si="377"/>
        <v>53.9</v>
      </c>
      <c r="AO1681" s="11"/>
      <c r="AP1681" s="11"/>
      <c r="AQ1681" s="11"/>
      <c r="AR1681" s="11"/>
      <c r="AS1681" s="11"/>
      <c r="AT1681" s="11"/>
      <c r="AU1681" s="11"/>
      <c r="AV1681" s="11"/>
      <c r="AW1681" s="11"/>
      <c r="AX1681" s="11"/>
      <c r="AY1681" s="11"/>
      <c r="AZ1681" s="11"/>
      <c r="BB1681" s="5" t="s">
        <v>302</v>
      </c>
      <c r="BC1681" s="3">
        <v>260.30503585349919</v>
      </c>
      <c r="BD1681" s="3">
        <v>0</v>
      </c>
      <c r="BE1681" s="3">
        <v>-8.548652798427085</v>
      </c>
      <c r="BF1681" s="3">
        <v>0.39442191871053256</v>
      </c>
      <c r="BG1681" s="3">
        <v>0</v>
      </c>
      <c r="BH1681" s="153">
        <f t="shared" si="378"/>
        <v>0.39442191871053256</v>
      </c>
      <c r="BI1681" s="153">
        <f t="shared" si="379"/>
        <v>8.548652798427085</v>
      </c>
      <c r="BJ1681" s="8">
        <f t="shared" si="380"/>
        <v>0.56309449962007252</v>
      </c>
      <c r="BK1681" s="8">
        <f t="shared" si="381"/>
        <v>3.3446628878291335E-2</v>
      </c>
      <c r="BL1681" s="8">
        <f t="shared" si="382"/>
        <v>0.59654112849836383</v>
      </c>
      <c r="BM1681" s="8">
        <f t="shared" si="383"/>
        <v>6.3613354082066725E-2</v>
      </c>
      <c r="BN1681" s="7" t="str">
        <f t="shared" si="384"/>
        <v>OK</v>
      </c>
      <c r="BO1681" s="9">
        <f t="shared" si="385"/>
        <v>3.3446628878291342E-2</v>
      </c>
      <c r="BP1681" s="7" t="str">
        <f t="shared" si="386"/>
        <v>OK</v>
      </c>
      <c r="BQ1681" s="11">
        <f t="shared" si="387"/>
        <v>8.2923076923076913</v>
      </c>
      <c r="BR1681" s="10" t="str">
        <f t="shared" si="388"/>
        <v>-</v>
      </c>
      <c r="BS1681" s="9" t="str" cm="1">
        <f t="array" ref="BS1681">IF(BQ1681&lt;$K$45,"-",IF(BC1681&lt;0,_xll.Dce_5575_1121_SigmaCr1(AN1681,AG1681,$B$23,$D$23),"-"))</f>
        <v>-</v>
      </c>
      <c r="BT1681" s="10">
        <f t="shared" si="389"/>
        <v>0</v>
      </c>
      <c r="BU1681" s="7" t="str">
        <f t="shared" si="390"/>
        <v>OK</v>
      </c>
    </row>
    <row r="1682" spans="27:73">
      <c r="AA1682" s="6" t="s">
        <v>282</v>
      </c>
      <c r="AB1682" s="5" t="s">
        <v>283</v>
      </c>
      <c r="AC1682" s="5" t="s">
        <v>285</v>
      </c>
      <c r="AD1682" s="4">
        <v>25.38</v>
      </c>
      <c r="AE1682" s="4">
        <v>28</v>
      </c>
      <c r="AF1682" s="5">
        <v>114.3</v>
      </c>
      <c r="AG1682" s="5">
        <v>6.5000000000000009</v>
      </c>
      <c r="AH1682" s="6" t="str">
        <f t="shared" si="376"/>
        <v>114.3 x 6.5</v>
      </c>
      <c r="AI1682" s="11" cm="1">
        <f t="array" ref="AI1682">_xll.DCEPropSectPipe(AF1682, AG1682, "Area")</f>
        <v>2201.3139723703698</v>
      </c>
      <c r="AJ1682" s="151" cm="1">
        <f t="array" ref="AJ1682">_xll.DCEPropSectPipe(AF1682, AG1682, "Ix")</f>
        <v>3209265.3722516391</v>
      </c>
      <c r="AK1682" s="151" cm="1">
        <f t="array" ref="AK1682">_xll.DCEPropSectPipe(AF1682, AG1682, "W")</f>
        <v>56155.124623825708</v>
      </c>
      <c r="AL1682" s="151" cm="1">
        <f t="array" ref="AL1682">_xll.DCEPropSectPipe(AF1682, AG1682, "Sx")</f>
        <v>37813.500833333332</v>
      </c>
      <c r="AM1682" s="11">
        <f>2*Cal!AG1682</f>
        <v>13.000000000000002</v>
      </c>
      <c r="AN1682" s="11">
        <f t="shared" si="377"/>
        <v>53.9</v>
      </c>
      <c r="AO1682" s="11"/>
      <c r="AP1682" s="11"/>
      <c r="AQ1682" s="11"/>
      <c r="AR1682" s="11"/>
      <c r="AS1682" s="11"/>
      <c r="AT1682" s="11"/>
      <c r="AU1682" s="11"/>
      <c r="AV1682" s="11"/>
      <c r="AW1682" s="11"/>
      <c r="AX1682" s="11"/>
      <c r="AY1682" s="11"/>
      <c r="AZ1682" s="11"/>
      <c r="BB1682" s="5" t="s">
        <v>302</v>
      </c>
      <c r="BC1682" s="3">
        <v>260.30503585349919</v>
      </c>
      <c r="BD1682" s="3">
        <v>0</v>
      </c>
      <c r="BE1682" s="3">
        <v>1.4991408950009744</v>
      </c>
      <c r="BF1682" s="3">
        <v>1.9365026475849936</v>
      </c>
      <c r="BG1682" s="3">
        <v>0</v>
      </c>
      <c r="BH1682" s="153">
        <f t="shared" si="378"/>
        <v>1.9365026475849936</v>
      </c>
      <c r="BI1682" s="153">
        <f t="shared" si="379"/>
        <v>1.4991408950009744</v>
      </c>
      <c r="BJ1682" s="8">
        <f t="shared" si="380"/>
        <v>0.56309449962007252</v>
      </c>
      <c r="BK1682" s="8">
        <f t="shared" si="381"/>
        <v>0.16421370695460361</v>
      </c>
      <c r="BL1682" s="8">
        <f t="shared" si="382"/>
        <v>0.7273082065746761</v>
      </c>
      <c r="BM1682" s="8">
        <f t="shared" si="383"/>
        <v>1.1155603440831073E-2</v>
      </c>
      <c r="BN1682" s="7" t="str">
        <f t="shared" si="384"/>
        <v>OK</v>
      </c>
      <c r="BO1682" s="9">
        <f t="shared" si="385"/>
        <v>0.16421370695460363</v>
      </c>
      <c r="BP1682" s="7" t="str">
        <f t="shared" si="386"/>
        <v>OK</v>
      </c>
      <c r="BQ1682" s="11">
        <f t="shared" si="387"/>
        <v>8.2923076923076913</v>
      </c>
      <c r="BR1682" s="10" t="str">
        <f t="shared" si="388"/>
        <v>-</v>
      </c>
      <c r="BS1682" s="9" t="str" cm="1">
        <f t="array" ref="BS1682">IF(BQ1682&lt;$K$45,"-",IF(BC1682&lt;0,_xll.Dce_5575_1121_SigmaCr1(AN1682,AG1682,$B$23,$D$23),"-"))</f>
        <v>-</v>
      </c>
      <c r="BT1682" s="10">
        <f t="shared" si="389"/>
        <v>0</v>
      </c>
      <c r="BU1682" s="7" t="str">
        <f t="shared" si="390"/>
        <v>OK</v>
      </c>
    </row>
    <row r="1683" spans="27:73">
      <c r="AA1683" s="6" t="s">
        <v>282</v>
      </c>
      <c r="AB1683" s="5" t="s">
        <v>283</v>
      </c>
      <c r="AC1683" s="5" t="s">
        <v>285</v>
      </c>
      <c r="AD1683" s="4">
        <v>25.81</v>
      </c>
      <c r="AE1683" s="4">
        <v>28</v>
      </c>
      <c r="AF1683" s="5">
        <v>114.3</v>
      </c>
      <c r="AG1683" s="5">
        <v>6.5000000000000009</v>
      </c>
      <c r="AH1683" s="6" t="str">
        <f t="shared" si="376"/>
        <v>114.3 x 6.5</v>
      </c>
      <c r="AI1683" s="11" cm="1">
        <f t="array" ref="AI1683">_xll.DCEPropSectPipe(AF1683, AG1683, "Area")</f>
        <v>2201.3139723703698</v>
      </c>
      <c r="AJ1683" s="151" cm="1">
        <f t="array" ref="AJ1683">_xll.DCEPropSectPipe(AF1683, AG1683, "Ix")</f>
        <v>3209265.3722516391</v>
      </c>
      <c r="AK1683" s="151" cm="1">
        <f t="array" ref="AK1683">_xll.DCEPropSectPipe(AF1683, AG1683, "W")</f>
        <v>56155.124623825708</v>
      </c>
      <c r="AL1683" s="151" cm="1">
        <f t="array" ref="AL1683">_xll.DCEPropSectPipe(AF1683, AG1683, "Sx")</f>
        <v>37813.500833333332</v>
      </c>
      <c r="AM1683" s="11">
        <f>2*Cal!AG1683</f>
        <v>13.000000000000002</v>
      </c>
      <c r="AN1683" s="11">
        <f t="shared" si="377"/>
        <v>53.9</v>
      </c>
      <c r="AO1683" s="11"/>
      <c r="AP1683" s="11"/>
      <c r="AQ1683" s="11"/>
      <c r="AR1683" s="11"/>
      <c r="AS1683" s="11"/>
      <c r="AT1683" s="11"/>
      <c r="AU1683" s="11"/>
      <c r="AV1683" s="11"/>
      <c r="AW1683" s="11"/>
      <c r="AX1683" s="11"/>
      <c r="AY1683" s="11"/>
      <c r="AZ1683" s="11"/>
      <c r="BB1683" s="5" t="s">
        <v>302</v>
      </c>
      <c r="BC1683" s="3">
        <v>260.30503585349919</v>
      </c>
      <c r="BD1683" s="3">
        <v>0</v>
      </c>
      <c r="BE1683" s="3">
        <v>11.546934588429034</v>
      </c>
      <c r="BF1683" s="3">
        <v>-0.91732636441532023</v>
      </c>
      <c r="BG1683" s="3">
        <v>0</v>
      </c>
      <c r="BH1683" s="153">
        <f t="shared" si="378"/>
        <v>0.91732636441532023</v>
      </c>
      <c r="BI1683" s="153">
        <f t="shared" si="379"/>
        <v>11.546934588429034</v>
      </c>
      <c r="BJ1683" s="8">
        <f t="shared" si="380"/>
        <v>0.56309449962007252</v>
      </c>
      <c r="BK1683" s="8">
        <f t="shared" si="381"/>
        <v>7.7788462089472973E-2</v>
      </c>
      <c r="BL1683" s="8">
        <f t="shared" si="382"/>
        <v>0.64088296170954551</v>
      </c>
      <c r="BM1683" s="8">
        <f t="shared" si="383"/>
        <v>8.5924560963728872E-2</v>
      </c>
      <c r="BN1683" s="7" t="str">
        <f t="shared" si="384"/>
        <v>OK</v>
      </c>
      <c r="BO1683" s="9">
        <f t="shared" si="385"/>
        <v>7.7788462089472973E-2</v>
      </c>
      <c r="BP1683" s="7" t="str">
        <f t="shared" si="386"/>
        <v>OK</v>
      </c>
      <c r="BQ1683" s="11">
        <f t="shared" si="387"/>
        <v>8.2923076923076913</v>
      </c>
      <c r="BR1683" s="10" t="str">
        <f t="shared" si="388"/>
        <v>-</v>
      </c>
      <c r="BS1683" s="9" t="str" cm="1">
        <f t="array" ref="BS1683">IF(BQ1683&lt;$K$45,"-",IF(BC1683&lt;0,_xll.Dce_5575_1121_SigmaCr1(AN1683,AG1683,$B$23,$D$23),"-"))</f>
        <v>-</v>
      </c>
      <c r="BT1683" s="10">
        <f t="shared" si="389"/>
        <v>0</v>
      </c>
      <c r="BU1683" s="7" t="str">
        <f t="shared" si="390"/>
        <v>OK</v>
      </c>
    </row>
    <row r="1684" spans="27:73">
      <c r="AA1684" s="6" t="s">
        <v>282</v>
      </c>
      <c r="AB1684" s="5" t="s">
        <v>283</v>
      </c>
      <c r="AC1684" s="5" t="s">
        <v>285</v>
      </c>
      <c r="AD1684" s="4">
        <v>26.25</v>
      </c>
      <c r="AE1684" s="4">
        <v>28</v>
      </c>
      <c r="AF1684" s="5">
        <v>114.3</v>
      </c>
      <c r="AG1684" s="5">
        <v>6.5000000000000009</v>
      </c>
      <c r="AH1684" s="6" t="str">
        <f t="shared" si="376"/>
        <v>114.3 x 6.5</v>
      </c>
      <c r="AI1684" s="11" cm="1">
        <f t="array" ref="AI1684">_xll.DCEPropSectPipe(AF1684, AG1684, "Area")</f>
        <v>2201.3139723703698</v>
      </c>
      <c r="AJ1684" s="151" cm="1">
        <f t="array" ref="AJ1684">_xll.DCEPropSectPipe(AF1684, AG1684, "Ix")</f>
        <v>3209265.3722516391</v>
      </c>
      <c r="AK1684" s="151" cm="1">
        <f t="array" ref="AK1684">_xll.DCEPropSectPipe(AF1684, AG1684, "W")</f>
        <v>56155.124623825708</v>
      </c>
      <c r="AL1684" s="151" cm="1">
        <f t="array" ref="AL1684">_xll.DCEPropSectPipe(AF1684, AG1684, "Sx")</f>
        <v>37813.500833333332</v>
      </c>
      <c r="AM1684" s="11">
        <f>2*Cal!AG1684</f>
        <v>13.000000000000002</v>
      </c>
      <c r="AN1684" s="11">
        <f t="shared" si="377"/>
        <v>53.9</v>
      </c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B1684" s="5" t="s">
        <v>302</v>
      </c>
      <c r="BC1684" s="3">
        <v>260.30503585349919</v>
      </c>
      <c r="BD1684" s="3">
        <v>0</v>
      </c>
      <c r="BE1684" s="3">
        <v>21.594728281857094</v>
      </c>
      <c r="BF1684" s="3">
        <v>-8.1670651172904094</v>
      </c>
      <c r="BG1684" s="3">
        <v>0</v>
      </c>
      <c r="BH1684" s="153">
        <f t="shared" si="378"/>
        <v>8.1670651172904094</v>
      </c>
      <c r="BI1684" s="153">
        <f t="shared" si="379"/>
        <v>21.594728281857094</v>
      </c>
      <c r="BJ1684" s="8">
        <f t="shared" si="380"/>
        <v>0.56309449962007252</v>
      </c>
      <c r="BK1684" s="8">
        <f t="shared" si="381"/>
        <v>0.69255987825393839</v>
      </c>
      <c r="BL1684" s="8">
        <f t="shared" si="382"/>
        <v>1.255654377874011</v>
      </c>
      <c r="BM1684" s="8">
        <f t="shared" si="383"/>
        <v>0.16069351848662664</v>
      </c>
      <c r="BN1684" s="7" t="str">
        <f t="shared" si="384"/>
        <v>O/S</v>
      </c>
      <c r="BO1684" s="9">
        <f t="shared" si="385"/>
        <v>0.6925598782539385</v>
      </c>
      <c r="BP1684" s="7" t="str">
        <f t="shared" si="386"/>
        <v>OK</v>
      </c>
      <c r="BQ1684" s="11">
        <f t="shared" si="387"/>
        <v>8.2923076923076913</v>
      </c>
      <c r="BR1684" s="10" t="str">
        <f t="shared" si="388"/>
        <v>-</v>
      </c>
      <c r="BS1684" s="9" t="str" cm="1">
        <f t="array" ref="BS1684">IF(BQ1684&lt;$K$45,"-",IF(BC1684&lt;0,_xll.Dce_5575_1121_SigmaCr1(AN1684,AG1684,$B$23,$D$23),"-"))</f>
        <v>-</v>
      </c>
      <c r="BT1684" s="10">
        <f t="shared" si="389"/>
        <v>0</v>
      </c>
      <c r="BU1684" s="7" t="str">
        <f t="shared" si="390"/>
        <v>OK</v>
      </c>
    </row>
    <row r="1685" spans="27:73">
      <c r="AA1685" s="6" t="s">
        <v>282</v>
      </c>
      <c r="AB1685" s="5" t="s">
        <v>283</v>
      </c>
      <c r="AC1685" s="5" t="s">
        <v>285</v>
      </c>
      <c r="AD1685" s="4">
        <v>26.25</v>
      </c>
      <c r="AE1685" s="4">
        <v>28</v>
      </c>
      <c r="AF1685" s="5">
        <v>114.3</v>
      </c>
      <c r="AG1685" s="5">
        <v>6.5000000000000009</v>
      </c>
      <c r="AH1685" s="6" t="str">
        <f t="shared" si="376"/>
        <v>114.3 x 6.5</v>
      </c>
      <c r="AI1685" s="11" cm="1">
        <f t="array" ref="AI1685">_xll.DCEPropSectPipe(AF1685, AG1685, "Area")</f>
        <v>2201.3139723703698</v>
      </c>
      <c r="AJ1685" s="151" cm="1">
        <f t="array" ref="AJ1685">_xll.DCEPropSectPipe(AF1685, AG1685, "Ix")</f>
        <v>3209265.3722516391</v>
      </c>
      <c r="AK1685" s="151" cm="1">
        <f t="array" ref="AK1685">_xll.DCEPropSectPipe(AF1685, AG1685, "W")</f>
        <v>56155.124623825708</v>
      </c>
      <c r="AL1685" s="151" cm="1">
        <f t="array" ref="AL1685">_xll.DCEPropSectPipe(AF1685, AG1685, "Sx")</f>
        <v>37813.500833333332</v>
      </c>
      <c r="AM1685" s="11">
        <f>2*Cal!AG1685</f>
        <v>13.000000000000002</v>
      </c>
      <c r="AN1685" s="11">
        <f t="shared" si="377"/>
        <v>53.9</v>
      </c>
      <c r="AO1685" s="11"/>
      <c r="AP1685" s="11"/>
      <c r="AQ1685" s="11"/>
      <c r="AR1685" s="11"/>
      <c r="AS1685" s="11"/>
      <c r="AT1685" s="11"/>
      <c r="AU1685" s="11"/>
      <c r="AV1685" s="11"/>
      <c r="AW1685" s="11"/>
      <c r="AX1685" s="11"/>
      <c r="AY1685" s="11"/>
      <c r="AZ1685" s="11"/>
      <c r="BB1685" s="5" t="s">
        <v>302</v>
      </c>
      <c r="BC1685" s="3">
        <v>1684.0999001286864</v>
      </c>
      <c r="BD1685" s="3">
        <v>0</v>
      </c>
      <c r="BE1685" s="3">
        <v>-22.638124544095003</v>
      </c>
      <c r="BF1685" s="3">
        <v>-8.1670651172905906</v>
      </c>
      <c r="BG1685" s="3">
        <v>0</v>
      </c>
      <c r="BH1685" s="153">
        <f t="shared" si="378"/>
        <v>8.1670651172905906</v>
      </c>
      <c r="BI1685" s="153">
        <f t="shared" si="379"/>
        <v>22.638124544095003</v>
      </c>
      <c r="BJ1685" s="8">
        <f t="shared" si="380"/>
        <v>3.6430620232291178</v>
      </c>
      <c r="BK1685" s="8">
        <f t="shared" si="381"/>
        <v>0.69255987825395382</v>
      </c>
      <c r="BL1685" s="8">
        <f t="shared" si="382"/>
        <v>4.3356219014830719</v>
      </c>
      <c r="BM1685" s="8">
        <f t="shared" si="383"/>
        <v>0.16845777531664524</v>
      </c>
      <c r="BN1685" s="7" t="str">
        <f t="shared" si="384"/>
        <v>O/S</v>
      </c>
      <c r="BO1685" s="9">
        <f t="shared" si="385"/>
        <v>0.69255987825395393</v>
      </c>
      <c r="BP1685" s="7" t="str">
        <f t="shared" si="386"/>
        <v>OK</v>
      </c>
      <c r="BQ1685" s="11">
        <f t="shared" si="387"/>
        <v>8.2923076923076913</v>
      </c>
      <c r="BR1685" s="10" t="str">
        <f t="shared" si="388"/>
        <v>-</v>
      </c>
      <c r="BS1685" s="9" t="str" cm="1">
        <f t="array" ref="BS1685">IF(BQ1685&lt;$K$45,"-",IF(BC1685&lt;0,_xll.Dce_5575_1121_SigmaCr1(AN1685,AG1685,$B$23,$D$23),"-"))</f>
        <v>-</v>
      </c>
      <c r="BT1685" s="10">
        <f t="shared" si="389"/>
        <v>0</v>
      </c>
      <c r="BU1685" s="7" t="str">
        <f t="shared" si="390"/>
        <v>OK</v>
      </c>
    </row>
    <row r="1686" spans="27:73">
      <c r="AA1686" s="6" t="s">
        <v>282</v>
      </c>
      <c r="AB1686" s="5" t="s">
        <v>283</v>
      </c>
      <c r="AC1686" s="5" t="s">
        <v>285</v>
      </c>
      <c r="AD1686" s="4">
        <v>26.75</v>
      </c>
      <c r="AE1686" s="4">
        <v>28</v>
      </c>
      <c r="AF1686" s="5">
        <v>114.3</v>
      </c>
      <c r="AG1686" s="5">
        <v>6.5000000000000009</v>
      </c>
      <c r="AH1686" s="6" t="str">
        <f t="shared" si="376"/>
        <v>114.3 x 6.5</v>
      </c>
      <c r="AI1686" s="11" cm="1">
        <f t="array" ref="AI1686">_xll.DCEPropSectPipe(AF1686, AG1686, "Area")</f>
        <v>2201.3139723703698</v>
      </c>
      <c r="AJ1686" s="151" cm="1">
        <f t="array" ref="AJ1686">_xll.DCEPropSectPipe(AF1686, AG1686, "Ix")</f>
        <v>3209265.3722516391</v>
      </c>
      <c r="AK1686" s="151" cm="1">
        <f t="array" ref="AK1686">_xll.DCEPropSectPipe(AF1686, AG1686, "W")</f>
        <v>56155.124623825708</v>
      </c>
      <c r="AL1686" s="151" cm="1">
        <f t="array" ref="AL1686">_xll.DCEPropSectPipe(AF1686, AG1686, "Sx")</f>
        <v>37813.500833333332</v>
      </c>
      <c r="AM1686" s="11">
        <f>2*Cal!AG1686</f>
        <v>13.000000000000002</v>
      </c>
      <c r="AN1686" s="11">
        <f t="shared" si="377"/>
        <v>53.9</v>
      </c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B1686" s="5" t="s">
        <v>302</v>
      </c>
      <c r="BC1686" s="3">
        <v>1684.0999001286864</v>
      </c>
      <c r="BD1686" s="3">
        <v>0</v>
      </c>
      <c r="BE1686" s="3">
        <v>-11.185553599052419</v>
      </c>
      <c r="BF1686" s="3">
        <v>0.26630529973417688</v>
      </c>
      <c r="BG1686" s="3">
        <v>0</v>
      </c>
      <c r="BH1686" s="153">
        <f t="shared" si="378"/>
        <v>0.26630529973417688</v>
      </c>
      <c r="BI1686" s="153">
        <f t="shared" si="379"/>
        <v>11.185553599052419</v>
      </c>
      <c r="BJ1686" s="8">
        <f t="shared" si="380"/>
        <v>3.6430620232291178</v>
      </c>
      <c r="BK1686" s="8">
        <f t="shared" si="381"/>
        <v>2.2582453220780653E-2</v>
      </c>
      <c r="BL1686" s="8">
        <f t="shared" si="382"/>
        <v>3.6656444764498985</v>
      </c>
      <c r="BM1686" s="8">
        <f t="shared" si="383"/>
        <v>8.3235405446736521E-2</v>
      </c>
      <c r="BN1686" s="7" t="str">
        <f t="shared" si="384"/>
        <v>O/S</v>
      </c>
      <c r="BO1686" s="9">
        <f t="shared" si="385"/>
        <v>2.2582453220780657E-2</v>
      </c>
      <c r="BP1686" s="7" t="str">
        <f t="shared" si="386"/>
        <v>OK</v>
      </c>
      <c r="BQ1686" s="11">
        <f t="shared" si="387"/>
        <v>8.2923076923076913</v>
      </c>
      <c r="BR1686" s="10" t="str">
        <f t="shared" si="388"/>
        <v>-</v>
      </c>
      <c r="BS1686" s="9" t="str" cm="1">
        <f t="array" ref="BS1686">IF(BQ1686&lt;$K$45,"-",IF(BC1686&lt;0,_xll.Dce_5575_1121_SigmaCr1(AN1686,AG1686,$B$23,$D$23),"-"))</f>
        <v>-</v>
      </c>
      <c r="BT1686" s="10">
        <f t="shared" si="389"/>
        <v>0</v>
      </c>
      <c r="BU1686" s="7" t="str">
        <f t="shared" si="390"/>
        <v>OK</v>
      </c>
    </row>
    <row r="1687" spans="27:73">
      <c r="AA1687" s="6" t="s">
        <v>282</v>
      </c>
      <c r="AB1687" s="5" t="s">
        <v>283</v>
      </c>
      <c r="AC1687" s="5" t="s">
        <v>285</v>
      </c>
      <c r="AD1687" s="4">
        <v>27.25</v>
      </c>
      <c r="AE1687" s="4">
        <v>28</v>
      </c>
      <c r="AF1687" s="5">
        <v>114.3</v>
      </c>
      <c r="AG1687" s="5">
        <v>6.5000000000000009</v>
      </c>
      <c r="AH1687" s="6" t="str">
        <f t="shared" si="376"/>
        <v>114.3 x 6.5</v>
      </c>
      <c r="AI1687" s="11" cm="1">
        <f t="array" ref="AI1687">_xll.DCEPropSectPipe(AF1687, AG1687, "Area")</f>
        <v>2201.3139723703698</v>
      </c>
      <c r="AJ1687" s="151" cm="1">
        <f t="array" ref="AJ1687">_xll.DCEPropSectPipe(AF1687, AG1687, "Ix")</f>
        <v>3209265.3722516391</v>
      </c>
      <c r="AK1687" s="151" cm="1">
        <f t="array" ref="AK1687">_xll.DCEPropSectPipe(AF1687, AG1687, "W")</f>
        <v>56155.124623825708</v>
      </c>
      <c r="AL1687" s="151" cm="1">
        <f t="array" ref="AL1687">_xll.DCEPropSectPipe(AF1687, AG1687, "Sx")</f>
        <v>37813.500833333332</v>
      </c>
      <c r="AM1687" s="11">
        <f>2*Cal!AG1687</f>
        <v>13.000000000000002</v>
      </c>
      <c r="AN1687" s="11">
        <f t="shared" si="377"/>
        <v>53.9</v>
      </c>
      <c r="AO1687" s="11"/>
      <c r="AP1687" s="11"/>
      <c r="AQ1687" s="11"/>
      <c r="AR1687" s="11"/>
      <c r="AS1687" s="11"/>
      <c r="AT1687" s="11"/>
      <c r="AU1687" s="11"/>
      <c r="AV1687" s="11"/>
      <c r="AW1687" s="11"/>
      <c r="AX1687" s="11"/>
      <c r="AY1687" s="11"/>
      <c r="AZ1687" s="11"/>
      <c r="BB1687" s="5" t="s">
        <v>302</v>
      </c>
      <c r="BC1687" s="3">
        <v>1684.0999001286864</v>
      </c>
      <c r="BD1687" s="3">
        <v>0</v>
      </c>
      <c r="BE1687" s="3">
        <v>0.26701734599009502</v>
      </c>
      <c r="BF1687" s="3">
        <v>2.9886603388310369</v>
      </c>
      <c r="BG1687" s="3">
        <v>0</v>
      </c>
      <c r="BH1687" s="153">
        <f t="shared" si="378"/>
        <v>2.9886603388310369</v>
      </c>
      <c r="BI1687" s="153">
        <f t="shared" si="379"/>
        <v>0.26701734599009502</v>
      </c>
      <c r="BJ1687" s="8">
        <f t="shared" si="380"/>
        <v>3.6430620232291178</v>
      </c>
      <c r="BK1687" s="8">
        <f t="shared" si="381"/>
        <v>0.25343574597209828</v>
      </c>
      <c r="BL1687" s="8">
        <f t="shared" si="382"/>
        <v>3.8964977692012162</v>
      </c>
      <c r="BM1687" s="8">
        <f t="shared" si="383"/>
        <v>1.986964423171679E-3</v>
      </c>
      <c r="BN1687" s="7" t="str">
        <f t="shared" si="384"/>
        <v>O/S</v>
      </c>
      <c r="BO1687" s="9">
        <f t="shared" si="385"/>
        <v>0.25343574597209834</v>
      </c>
      <c r="BP1687" s="7" t="str">
        <f t="shared" si="386"/>
        <v>OK</v>
      </c>
      <c r="BQ1687" s="11">
        <f t="shared" si="387"/>
        <v>8.2923076923076913</v>
      </c>
      <c r="BR1687" s="10" t="str">
        <f t="shared" si="388"/>
        <v>-</v>
      </c>
      <c r="BS1687" s="9" t="str" cm="1">
        <f t="array" ref="BS1687">IF(BQ1687&lt;$K$45,"-",IF(BC1687&lt;0,_xll.Dce_5575_1121_SigmaCr1(AN1687,AG1687,$B$23,$D$23),"-"))</f>
        <v>-</v>
      </c>
      <c r="BT1687" s="10">
        <f t="shared" si="389"/>
        <v>0</v>
      </c>
      <c r="BU1687" s="7" t="str">
        <f t="shared" si="390"/>
        <v>OK</v>
      </c>
    </row>
    <row r="1688" spans="27:73">
      <c r="AA1688" s="6" t="s">
        <v>282</v>
      </c>
      <c r="AB1688" s="5" t="s">
        <v>283</v>
      </c>
      <c r="AC1688" s="5" t="s">
        <v>285</v>
      </c>
      <c r="AD1688" s="4">
        <v>27.75</v>
      </c>
      <c r="AE1688" s="4">
        <v>28</v>
      </c>
      <c r="AF1688" s="5">
        <v>114.3</v>
      </c>
      <c r="AG1688" s="5">
        <v>6.5000000000000009</v>
      </c>
      <c r="AH1688" s="6" t="str">
        <f t="shared" ref="AH1688:AH1751" si="391">AF1688&amp;" x "&amp;AG1688</f>
        <v>114.3 x 6.5</v>
      </c>
      <c r="AI1688" s="11" cm="1">
        <f t="array" ref="AI1688">_xll.DCEPropSectPipe(AF1688, AG1688, "Area")</f>
        <v>2201.3139723703698</v>
      </c>
      <c r="AJ1688" s="151" cm="1">
        <f t="array" ref="AJ1688">_xll.DCEPropSectPipe(AF1688, AG1688, "Ix")</f>
        <v>3209265.3722516391</v>
      </c>
      <c r="AK1688" s="151" cm="1">
        <f t="array" ref="AK1688">_xll.DCEPropSectPipe(AF1688, AG1688, "W")</f>
        <v>56155.124623825708</v>
      </c>
      <c r="AL1688" s="151" cm="1">
        <f t="array" ref="AL1688">_xll.DCEPropSectPipe(AF1688, AG1688, "Sx")</f>
        <v>37813.500833333332</v>
      </c>
      <c r="AM1688" s="11">
        <f>2*Cal!AG1688</f>
        <v>13.000000000000002</v>
      </c>
      <c r="AN1688" s="11">
        <f t="shared" ref="AN1688:AN1751" si="392">(AF1688-AG1688)/2</f>
        <v>53.9</v>
      </c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B1688" s="5" t="s">
        <v>302</v>
      </c>
      <c r="BC1688" s="3">
        <v>1684.0999001286864</v>
      </c>
      <c r="BD1688" s="3">
        <v>0</v>
      </c>
      <c r="BE1688" s="3">
        <v>11.719588291032677</v>
      </c>
      <c r="BF1688" s="3">
        <v>2.2734510720409962E-14</v>
      </c>
      <c r="BG1688" s="3">
        <v>0</v>
      </c>
      <c r="BH1688" s="153">
        <f t="shared" ref="BH1688:BH1751" si="393">SQRT(BF1688^2+BG1688^2)</f>
        <v>2.2734510720409962E-14</v>
      </c>
      <c r="BI1688" s="153">
        <f t="shared" ref="BI1688:BI1751" si="394">SQRT(BD1688^2+BE1688^2)</f>
        <v>11.719588291032677</v>
      </c>
      <c r="BJ1688" s="8">
        <f t="shared" ref="BJ1688:BJ1751" si="395">ABS(BC1688*1000)/(AI1688*$K$32)</f>
        <v>3.6430620232291178</v>
      </c>
      <c r="BK1688" s="8">
        <f t="shared" ref="BK1688:BK1751" si="396">BH1688*1000000/(AK1688*$K$32)</f>
        <v>1.927866344956205E-15</v>
      </c>
      <c r="BL1688" s="8">
        <f t="shared" ref="BL1688:BL1751" si="397">BK1688+BJ1688</f>
        <v>3.6430620232291195</v>
      </c>
      <c r="BM1688" s="8">
        <f t="shared" ref="BM1688:BM1751" si="398">BI1688*1000*AL1688/($AJ$23*AM1688*$E$23*$G$23)</f>
        <v>8.7209334293080393E-2</v>
      </c>
      <c r="BN1688" s="7" t="str">
        <f t="shared" ref="BN1688:BN1751" si="399">IF(MAX(BL1688,BM1688)&lt;=1,"OK","O/S")</f>
        <v>O/S</v>
      </c>
      <c r="BO1688" s="9">
        <f t="shared" ref="BO1688:BO1751" si="400">BH1688*1000000/($K$41*AK1688*$D$23*$G$23)</f>
        <v>1.9278663449562054E-15</v>
      </c>
      <c r="BP1688" s="7" t="str">
        <f t="shared" ref="BP1688:BP1751" si="401">IF(BO1688&lt;=1,"OK","O/S")</f>
        <v>OK</v>
      </c>
      <c r="BQ1688" s="11">
        <f t="shared" ref="BQ1688:BQ1751" si="402">AN1688/AG1688</f>
        <v>8.2923076923076913</v>
      </c>
      <c r="BR1688" s="10" t="str">
        <f t="shared" ref="BR1688:BR1751" si="403">IF(BQ1688&lt;$K$45,"-",IF(BD1688&lt;0,BL1688*$K$32,"-"))</f>
        <v>-</v>
      </c>
      <c r="BS1688" s="9" t="str" cm="1">
        <f t="array" ref="BS1688">IF(BQ1688&lt;$K$45,"-",IF(BC1688&lt;0,_xll.Dce_5575_1121_SigmaCr1(AN1688,AG1688,$B$23,$D$23),"-"))</f>
        <v>-</v>
      </c>
      <c r="BT1688" s="10">
        <f t="shared" ref="BT1688:BT1751" si="404">IFERROR(IF(BC1688&lt;0,BR1688/(BS1688*$G$23),0),0)</f>
        <v>0</v>
      </c>
      <c r="BU1688" s="7" t="str">
        <f t="shared" ref="BU1688:BU1751" si="405">IF(BT1688&lt;=1,"OK","O/S")</f>
        <v>OK</v>
      </c>
    </row>
    <row r="1689" spans="27:73">
      <c r="AA1689" s="6" t="s">
        <v>282</v>
      </c>
      <c r="AB1689" s="5" t="s">
        <v>283</v>
      </c>
      <c r="AC1689" s="5" t="s">
        <v>285</v>
      </c>
      <c r="AD1689" s="4">
        <v>0.25</v>
      </c>
      <c r="AE1689" s="4">
        <v>28</v>
      </c>
      <c r="AF1689" s="5">
        <v>114.3</v>
      </c>
      <c r="AG1689" s="5">
        <v>6.5000000000000009</v>
      </c>
      <c r="AH1689" s="6" t="str">
        <f t="shared" si="391"/>
        <v>114.3 x 6.5</v>
      </c>
      <c r="AI1689" s="11" cm="1">
        <f t="array" ref="AI1689">_xll.DCEPropSectPipe(AF1689, AG1689, "Area")</f>
        <v>2201.3139723703698</v>
      </c>
      <c r="AJ1689" s="151" cm="1">
        <f t="array" ref="AJ1689">_xll.DCEPropSectPipe(AF1689, AG1689, "Ix")</f>
        <v>3209265.3722516391</v>
      </c>
      <c r="AK1689" s="151" cm="1">
        <f t="array" ref="AK1689">_xll.DCEPropSectPipe(AF1689, AG1689, "W")</f>
        <v>56155.124623825708</v>
      </c>
      <c r="AL1689" s="151" cm="1">
        <f t="array" ref="AL1689">_xll.DCEPropSectPipe(AF1689, AG1689, "Sx")</f>
        <v>37813.500833333332</v>
      </c>
      <c r="AM1689" s="11">
        <f>2*Cal!AG1689</f>
        <v>13.000000000000002</v>
      </c>
      <c r="AN1689" s="11">
        <f t="shared" si="392"/>
        <v>53.9</v>
      </c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B1689" s="5" t="s">
        <v>303</v>
      </c>
      <c r="BC1689" s="3">
        <v>1684.0999001287134</v>
      </c>
      <c r="BD1689" s="3">
        <v>0</v>
      </c>
      <c r="BE1689" s="3">
        <v>-11.719588291032617</v>
      </c>
      <c r="BF1689" s="3">
        <v>6.3986249188019421E-16</v>
      </c>
      <c r="BG1689" s="3">
        <v>0</v>
      </c>
      <c r="BH1689" s="153">
        <f t="shared" si="393"/>
        <v>6.3986249188019421E-16</v>
      </c>
      <c r="BI1689" s="153">
        <f t="shared" si="394"/>
        <v>11.719588291032617</v>
      </c>
      <c r="BJ1689" s="8">
        <f t="shared" si="395"/>
        <v>3.6430620232291759</v>
      </c>
      <c r="BK1689" s="8">
        <f t="shared" si="396"/>
        <v>5.4259771792150312E-17</v>
      </c>
      <c r="BL1689" s="8">
        <f t="shared" si="397"/>
        <v>3.6430620232291759</v>
      </c>
      <c r="BM1689" s="8">
        <f t="shared" si="398"/>
        <v>8.7209334293079935E-2</v>
      </c>
      <c r="BN1689" s="7" t="str">
        <f t="shared" si="399"/>
        <v>O/S</v>
      </c>
      <c r="BO1689" s="9">
        <f t="shared" si="400"/>
        <v>5.4259771792150318E-17</v>
      </c>
      <c r="BP1689" s="7" t="str">
        <f t="shared" si="401"/>
        <v>OK</v>
      </c>
      <c r="BQ1689" s="11">
        <f t="shared" si="402"/>
        <v>8.2923076923076913</v>
      </c>
      <c r="BR1689" s="10" t="str">
        <f t="shared" si="403"/>
        <v>-</v>
      </c>
      <c r="BS1689" s="9" t="str" cm="1">
        <f t="array" ref="BS1689">IF(BQ1689&lt;$K$45,"-",IF(BC1689&lt;0,_xll.Dce_5575_1121_SigmaCr1(AN1689,AG1689,$B$23,$D$23),"-"))</f>
        <v>-</v>
      </c>
      <c r="BT1689" s="10">
        <f t="shared" si="404"/>
        <v>0</v>
      </c>
      <c r="BU1689" s="7" t="str">
        <f t="shared" si="405"/>
        <v>OK</v>
      </c>
    </row>
    <row r="1690" spans="27:73">
      <c r="AA1690" s="6" t="s">
        <v>282</v>
      </c>
      <c r="AB1690" s="5" t="s">
        <v>283</v>
      </c>
      <c r="AC1690" s="5" t="s">
        <v>285</v>
      </c>
      <c r="AD1690" s="4">
        <v>0.75</v>
      </c>
      <c r="AE1690" s="4">
        <v>28</v>
      </c>
      <c r="AF1690" s="5">
        <v>114.3</v>
      </c>
      <c r="AG1690" s="5">
        <v>6.5000000000000009</v>
      </c>
      <c r="AH1690" s="6" t="str">
        <f t="shared" si="391"/>
        <v>114.3 x 6.5</v>
      </c>
      <c r="AI1690" s="11" cm="1">
        <f t="array" ref="AI1690">_xll.DCEPropSectPipe(AF1690, AG1690, "Area")</f>
        <v>2201.3139723703698</v>
      </c>
      <c r="AJ1690" s="151" cm="1">
        <f t="array" ref="AJ1690">_xll.DCEPropSectPipe(AF1690, AG1690, "Ix")</f>
        <v>3209265.3722516391</v>
      </c>
      <c r="AK1690" s="151" cm="1">
        <f t="array" ref="AK1690">_xll.DCEPropSectPipe(AF1690, AG1690, "W")</f>
        <v>56155.124623825708</v>
      </c>
      <c r="AL1690" s="151" cm="1">
        <f t="array" ref="AL1690">_xll.DCEPropSectPipe(AF1690, AG1690, "Sx")</f>
        <v>37813.500833333332</v>
      </c>
      <c r="AM1690" s="11">
        <f>2*Cal!AG1690</f>
        <v>13.000000000000002</v>
      </c>
      <c r="AN1690" s="11">
        <f t="shared" si="392"/>
        <v>53.9</v>
      </c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B1690" s="5" t="s">
        <v>303</v>
      </c>
      <c r="BC1690" s="3">
        <v>1684.0999001287134</v>
      </c>
      <c r="BD1690" s="3">
        <v>0</v>
      </c>
      <c r="BE1690" s="3">
        <v>-0.26701734599004567</v>
      </c>
      <c r="BF1690" s="3">
        <v>2.9886603388309845</v>
      </c>
      <c r="BG1690" s="3">
        <v>0</v>
      </c>
      <c r="BH1690" s="153">
        <f t="shared" si="393"/>
        <v>2.9886603388309845</v>
      </c>
      <c r="BI1690" s="153">
        <f t="shared" si="394"/>
        <v>0.26701734599004567</v>
      </c>
      <c r="BJ1690" s="8">
        <f t="shared" si="395"/>
        <v>3.6430620232291759</v>
      </c>
      <c r="BK1690" s="8">
        <f t="shared" si="396"/>
        <v>0.25343574597209384</v>
      </c>
      <c r="BL1690" s="8">
        <f t="shared" si="397"/>
        <v>3.8964977692012699</v>
      </c>
      <c r="BM1690" s="8">
        <f t="shared" si="398"/>
        <v>1.9869644231713117E-3</v>
      </c>
      <c r="BN1690" s="7" t="str">
        <f t="shared" si="399"/>
        <v>O/S</v>
      </c>
      <c r="BO1690" s="9">
        <f t="shared" si="400"/>
        <v>0.2534357459720939</v>
      </c>
      <c r="BP1690" s="7" t="str">
        <f t="shared" si="401"/>
        <v>OK</v>
      </c>
      <c r="BQ1690" s="11">
        <f t="shared" si="402"/>
        <v>8.2923076923076913</v>
      </c>
      <c r="BR1690" s="10" t="str">
        <f t="shared" si="403"/>
        <v>-</v>
      </c>
      <c r="BS1690" s="9" t="str" cm="1">
        <f t="array" ref="BS1690">IF(BQ1690&lt;$K$45,"-",IF(BC1690&lt;0,_xll.Dce_5575_1121_SigmaCr1(AN1690,AG1690,$B$23,$D$23),"-"))</f>
        <v>-</v>
      </c>
      <c r="BT1690" s="10">
        <f t="shared" si="404"/>
        <v>0</v>
      </c>
      <c r="BU1690" s="7" t="str">
        <f t="shared" si="405"/>
        <v>OK</v>
      </c>
    </row>
    <row r="1691" spans="27:73">
      <c r="AA1691" s="6" t="s">
        <v>282</v>
      </c>
      <c r="AB1691" s="5" t="s">
        <v>283</v>
      </c>
      <c r="AC1691" s="5" t="s">
        <v>285</v>
      </c>
      <c r="AD1691" s="4">
        <v>1.25</v>
      </c>
      <c r="AE1691" s="4">
        <v>28</v>
      </c>
      <c r="AF1691" s="5">
        <v>114.3</v>
      </c>
      <c r="AG1691" s="5">
        <v>6.5000000000000009</v>
      </c>
      <c r="AH1691" s="6" t="str">
        <f t="shared" si="391"/>
        <v>114.3 x 6.5</v>
      </c>
      <c r="AI1691" s="11" cm="1">
        <f t="array" ref="AI1691">_xll.DCEPropSectPipe(AF1691, AG1691, "Area")</f>
        <v>2201.3139723703698</v>
      </c>
      <c r="AJ1691" s="151" cm="1">
        <f t="array" ref="AJ1691">_xll.DCEPropSectPipe(AF1691, AG1691, "Ix")</f>
        <v>3209265.3722516391</v>
      </c>
      <c r="AK1691" s="151" cm="1">
        <f t="array" ref="AK1691">_xll.DCEPropSectPipe(AF1691, AG1691, "W")</f>
        <v>56155.124623825708</v>
      </c>
      <c r="AL1691" s="151" cm="1">
        <f t="array" ref="AL1691">_xll.DCEPropSectPipe(AF1691, AG1691, "Sx")</f>
        <v>37813.500833333332</v>
      </c>
      <c r="AM1691" s="11">
        <f>2*Cal!AG1691</f>
        <v>13.000000000000002</v>
      </c>
      <c r="AN1691" s="11">
        <f t="shared" si="392"/>
        <v>53.9</v>
      </c>
      <c r="AO1691" s="11"/>
      <c r="AP1691" s="11"/>
      <c r="AQ1691" s="11"/>
      <c r="AR1691" s="11"/>
      <c r="AS1691" s="11"/>
      <c r="AT1691" s="11"/>
      <c r="AU1691" s="11"/>
      <c r="AV1691" s="11"/>
      <c r="AW1691" s="11"/>
      <c r="AX1691" s="11"/>
      <c r="AY1691" s="11"/>
      <c r="AZ1691" s="11"/>
      <c r="BB1691" s="5" t="s">
        <v>303</v>
      </c>
      <c r="BC1691" s="3">
        <v>1684.0999001287134</v>
      </c>
      <c r="BD1691" s="3">
        <v>0</v>
      </c>
      <c r="BE1691" s="3">
        <v>11.185553599052525</v>
      </c>
      <c r="BF1691" s="3">
        <v>0.2663052997340733</v>
      </c>
      <c r="BG1691" s="3">
        <v>0</v>
      </c>
      <c r="BH1691" s="153">
        <f t="shared" si="393"/>
        <v>0.2663052997340733</v>
      </c>
      <c r="BI1691" s="153">
        <f t="shared" si="394"/>
        <v>11.185553599052525</v>
      </c>
      <c r="BJ1691" s="8">
        <f t="shared" si="395"/>
        <v>3.6430620232291759</v>
      </c>
      <c r="BK1691" s="8">
        <f t="shared" si="396"/>
        <v>2.2582453220771865E-2</v>
      </c>
      <c r="BL1691" s="8">
        <f t="shared" si="397"/>
        <v>3.6656444764499478</v>
      </c>
      <c r="BM1691" s="8">
        <f t="shared" si="398"/>
        <v>8.3235405446737326E-2</v>
      </c>
      <c r="BN1691" s="7" t="str">
        <f t="shared" si="399"/>
        <v>O/S</v>
      </c>
      <c r="BO1691" s="9">
        <f t="shared" si="400"/>
        <v>2.2582453220771872E-2</v>
      </c>
      <c r="BP1691" s="7" t="str">
        <f t="shared" si="401"/>
        <v>OK</v>
      </c>
      <c r="BQ1691" s="11">
        <f t="shared" si="402"/>
        <v>8.2923076923076913</v>
      </c>
      <c r="BR1691" s="10" t="str">
        <f t="shared" si="403"/>
        <v>-</v>
      </c>
      <c r="BS1691" s="9" t="str" cm="1">
        <f t="array" ref="BS1691">IF(BQ1691&lt;$K$45,"-",IF(BC1691&lt;0,_xll.Dce_5575_1121_SigmaCr1(AN1691,AG1691,$B$23,$D$23),"-"))</f>
        <v>-</v>
      </c>
      <c r="BT1691" s="10">
        <f t="shared" si="404"/>
        <v>0</v>
      </c>
      <c r="BU1691" s="7" t="str">
        <f t="shared" si="405"/>
        <v>OK</v>
      </c>
    </row>
    <row r="1692" spans="27:73">
      <c r="AA1692" s="6" t="s">
        <v>282</v>
      </c>
      <c r="AB1692" s="5" t="s">
        <v>283</v>
      </c>
      <c r="AC1692" s="5" t="s">
        <v>285</v>
      </c>
      <c r="AD1692" s="4">
        <v>1.75</v>
      </c>
      <c r="AE1692" s="4">
        <v>28</v>
      </c>
      <c r="AF1692" s="5">
        <v>114.3</v>
      </c>
      <c r="AG1692" s="5">
        <v>6.5000000000000009</v>
      </c>
      <c r="AH1692" s="6" t="str">
        <f t="shared" si="391"/>
        <v>114.3 x 6.5</v>
      </c>
      <c r="AI1692" s="11" cm="1">
        <f t="array" ref="AI1692">_xll.DCEPropSectPipe(AF1692, AG1692, "Area")</f>
        <v>2201.3139723703698</v>
      </c>
      <c r="AJ1692" s="151" cm="1">
        <f t="array" ref="AJ1692">_xll.DCEPropSectPipe(AF1692, AG1692, "Ix")</f>
        <v>3209265.3722516391</v>
      </c>
      <c r="AK1692" s="151" cm="1">
        <f t="array" ref="AK1692">_xll.DCEPropSectPipe(AF1692, AG1692, "W")</f>
        <v>56155.124623825708</v>
      </c>
      <c r="AL1692" s="151" cm="1">
        <f t="array" ref="AL1692">_xll.DCEPropSectPipe(AF1692, AG1692, "Sx")</f>
        <v>37813.500833333332</v>
      </c>
      <c r="AM1692" s="11">
        <f>2*Cal!AG1692</f>
        <v>13.000000000000002</v>
      </c>
      <c r="AN1692" s="11">
        <f t="shared" si="392"/>
        <v>53.9</v>
      </c>
      <c r="AO1692" s="11"/>
      <c r="AP1692" s="11"/>
      <c r="AQ1692" s="11"/>
      <c r="AR1692" s="11"/>
      <c r="AS1692" s="11"/>
      <c r="AT1692" s="11"/>
      <c r="AU1692" s="11"/>
      <c r="AV1692" s="11"/>
      <c r="AW1692" s="11"/>
      <c r="AX1692" s="11"/>
      <c r="AY1692" s="11"/>
      <c r="AZ1692" s="11"/>
      <c r="BB1692" s="5" t="s">
        <v>303</v>
      </c>
      <c r="BC1692" s="3">
        <v>1684.0999001287134</v>
      </c>
      <c r="BD1692" s="3">
        <v>0</v>
      </c>
      <c r="BE1692" s="3">
        <v>22.638124544095099</v>
      </c>
      <c r="BF1692" s="3">
        <v>-8.1670651172907345</v>
      </c>
      <c r="BG1692" s="3">
        <v>0</v>
      </c>
      <c r="BH1692" s="153">
        <f t="shared" si="393"/>
        <v>8.1670651172907345</v>
      </c>
      <c r="BI1692" s="153">
        <f t="shared" si="394"/>
        <v>22.638124544095099</v>
      </c>
      <c r="BJ1692" s="8">
        <f t="shared" si="395"/>
        <v>3.6430620232291759</v>
      </c>
      <c r="BK1692" s="8">
        <f t="shared" si="396"/>
        <v>0.69255987825396592</v>
      </c>
      <c r="BL1692" s="8">
        <f t="shared" si="397"/>
        <v>4.3356219014831421</v>
      </c>
      <c r="BM1692" s="8">
        <f t="shared" si="398"/>
        <v>0.16845777531664596</v>
      </c>
      <c r="BN1692" s="7" t="str">
        <f t="shared" si="399"/>
        <v>O/S</v>
      </c>
      <c r="BO1692" s="9">
        <f t="shared" si="400"/>
        <v>0.69255987825396603</v>
      </c>
      <c r="BP1692" s="7" t="str">
        <f t="shared" si="401"/>
        <v>OK</v>
      </c>
      <c r="BQ1692" s="11">
        <f t="shared" si="402"/>
        <v>8.2923076923076913</v>
      </c>
      <c r="BR1692" s="10" t="str">
        <f t="shared" si="403"/>
        <v>-</v>
      </c>
      <c r="BS1692" s="9" t="str" cm="1">
        <f t="array" ref="BS1692">IF(BQ1692&lt;$K$45,"-",IF(BC1692&lt;0,_xll.Dce_5575_1121_SigmaCr1(AN1692,AG1692,$B$23,$D$23),"-"))</f>
        <v>-</v>
      </c>
      <c r="BT1692" s="10">
        <f t="shared" si="404"/>
        <v>0</v>
      </c>
      <c r="BU1692" s="7" t="str">
        <f t="shared" si="405"/>
        <v>OK</v>
      </c>
    </row>
    <row r="1693" spans="27:73">
      <c r="AA1693" s="6" t="s">
        <v>282</v>
      </c>
      <c r="AB1693" s="5" t="s">
        <v>283</v>
      </c>
      <c r="AC1693" s="5" t="s">
        <v>285</v>
      </c>
      <c r="AD1693" s="4">
        <v>1.75</v>
      </c>
      <c r="AE1693" s="4">
        <v>28</v>
      </c>
      <c r="AF1693" s="5">
        <v>114.3</v>
      </c>
      <c r="AG1693" s="5">
        <v>6.5000000000000009</v>
      </c>
      <c r="AH1693" s="6" t="str">
        <f t="shared" si="391"/>
        <v>114.3 x 6.5</v>
      </c>
      <c r="AI1693" s="11" cm="1">
        <f t="array" ref="AI1693">_xll.DCEPropSectPipe(AF1693, AG1693, "Area")</f>
        <v>2201.3139723703698</v>
      </c>
      <c r="AJ1693" s="151" cm="1">
        <f t="array" ref="AJ1693">_xll.DCEPropSectPipe(AF1693, AG1693, "Ix")</f>
        <v>3209265.3722516391</v>
      </c>
      <c r="AK1693" s="151" cm="1">
        <f t="array" ref="AK1693">_xll.DCEPropSectPipe(AF1693, AG1693, "W")</f>
        <v>56155.124623825708</v>
      </c>
      <c r="AL1693" s="151" cm="1">
        <f t="array" ref="AL1693">_xll.DCEPropSectPipe(AF1693, AG1693, "Sx")</f>
        <v>37813.500833333332</v>
      </c>
      <c r="AM1693" s="11">
        <f>2*Cal!AG1693</f>
        <v>13.000000000000002</v>
      </c>
      <c r="AN1693" s="11">
        <f t="shared" si="392"/>
        <v>53.9</v>
      </c>
      <c r="AO1693" s="11"/>
      <c r="AP1693" s="11"/>
      <c r="AQ1693" s="11"/>
      <c r="AR1693" s="11"/>
      <c r="AS1693" s="11"/>
      <c r="AT1693" s="11"/>
      <c r="AU1693" s="11"/>
      <c r="AV1693" s="11"/>
      <c r="AW1693" s="11"/>
      <c r="AX1693" s="11"/>
      <c r="AY1693" s="11"/>
      <c r="AZ1693" s="11"/>
      <c r="BB1693" s="5" t="s">
        <v>303</v>
      </c>
      <c r="BC1693" s="3">
        <v>260.30503585349487</v>
      </c>
      <c r="BD1693" s="3">
        <v>0</v>
      </c>
      <c r="BE1693" s="3">
        <v>-21.594728281857389</v>
      </c>
      <c r="BF1693" s="3">
        <v>-8.1670651172906634</v>
      </c>
      <c r="BG1693" s="3">
        <v>0</v>
      </c>
      <c r="BH1693" s="153">
        <f t="shared" si="393"/>
        <v>8.1670651172906634</v>
      </c>
      <c r="BI1693" s="153">
        <f t="shared" si="394"/>
        <v>21.594728281857389</v>
      </c>
      <c r="BJ1693" s="8">
        <f t="shared" si="395"/>
        <v>0.56309449962006319</v>
      </c>
      <c r="BK1693" s="8">
        <f t="shared" si="396"/>
        <v>0.69255987825395993</v>
      </c>
      <c r="BL1693" s="8">
        <f t="shared" si="397"/>
        <v>1.255654377874023</v>
      </c>
      <c r="BM1693" s="8">
        <f t="shared" si="398"/>
        <v>0.16069351848662886</v>
      </c>
      <c r="BN1693" s="7" t="str">
        <f t="shared" si="399"/>
        <v>O/S</v>
      </c>
      <c r="BO1693" s="9">
        <f t="shared" si="400"/>
        <v>0.69255987825396004</v>
      </c>
      <c r="BP1693" s="7" t="str">
        <f t="shared" si="401"/>
        <v>OK</v>
      </c>
      <c r="BQ1693" s="11">
        <f t="shared" si="402"/>
        <v>8.2923076923076913</v>
      </c>
      <c r="BR1693" s="10" t="str">
        <f t="shared" si="403"/>
        <v>-</v>
      </c>
      <c r="BS1693" s="9" t="str" cm="1">
        <f t="array" ref="BS1693">IF(BQ1693&lt;$K$45,"-",IF(BC1693&lt;0,_xll.Dce_5575_1121_SigmaCr1(AN1693,AG1693,$B$23,$D$23),"-"))</f>
        <v>-</v>
      </c>
      <c r="BT1693" s="10">
        <f t="shared" si="404"/>
        <v>0</v>
      </c>
      <c r="BU1693" s="7" t="str">
        <f t="shared" si="405"/>
        <v>OK</v>
      </c>
    </row>
    <row r="1694" spans="27:73">
      <c r="AA1694" s="6" t="s">
        <v>282</v>
      </c>
      <c r="AB1694" s="5" t="s">
        <v>283</v>
      </c>
      <c r="AC1694" s="5" t="s">
        <v>285</v>
      </c>
      <c r="AD1694" s="4">
        <v>2.19</v>
      </c>
      <c r="AE1694" s="4">
        <v>28</v>
      </c>
      <c r="AF1694" s="5">
        <v>114.3</v>
      </c>
      <c r="AG1694" s="5">
        <v>6.5000000000000009</v>
      </c>
      <c r="AH1694" s="6" t="str">
        <f t="shared" si="391"/>
        <v>114.3 x 6.5</v>
      </c>
      <c r="AI1694" s="11" cm="1">
        <f t="array" ref="AI1694">_xll.DCEPropSectPipe(AF1694, AG1694, "Area")</f>
        <v>2201.3139723703698</v>
      </c>
      <c r="AJ1694" s="151" cm="1">
        <f t="array" ref="AJ1694">_xll.DCEPropSectPipe(AF1694, AG1694, "Ix")</f>
        <v>3209265.3722516391</v>
      </c>
      <c r="AK1694" s="151" cm="1">
        <f t="array" ref="AK1694">_xll.DCEPropSectPipe(AF1694, AG1694, "W")</f>
        <v>56155.124623825708</v>
      </c>
      <c r="AL1694" s="151" cm="1">
        <f t="array" ref="AL1694">_xll.DCEPropSectPipe(AF1694, AG1694, "Sx")</f>
        <v>37813.500833333332</v>
      </c>
      <c r="AM1694" s="11">
        <f>2*Cal!AG1694</f>
        <v>13.000000000000002</v>
      </c>
      <c r="AN1694" s="11">
        <f t="shared" si="392"/>
        <v>53.9</v>
      </c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B1694" s="5" t="s">
        <v>303</v>
      </c>
      <c r="BC1694" s="3">
        <v>260.30503585349487</v>
      </c>
      <c r="BD1694" s="3">
        <v>0</v>
      </c>
      <c r="BE1694" s="3">
        <v>-11.546934588429336</v>
      </c>
      <c r="BF1694" s="3">
        <v>-0.91732636441544202</v>
      </c>
      <c r="BG1694" s="3">
        <v>0</v>
      </c>
      <c r="BH1694" s="153">
        <f t="shared" si="393"/>
        <v>0.91732636441544202</v>
      </c>
      <c r="BI1694" s="153">
        <f t="shared" si="394"/>
        <v>11.546934588429336</v>
      </c>
      <c r="BJ1694" s="8">
        <f t="shared" si="395"/>
        <v>0.56309449962006319</v>
      </c>
      <c r="BK1694" s="8">
        <f t="shared" si="396"/>
        <v>7.7788462089483298E-2</v>
      </c>
      <c r="BL1694" s="8">
        <f t="shared" si="397"/>
        <v>0.64088296170954651</v>
      </c>
      <c r="BM1694" s="8">
        <f t="shared" si="398"/>
        <v>8.5924560963731106E-2</v>
      </c>
      <c r="BN1694" s="7" t="str">
        <f t="shared" si="399"/>
        <v>OK</v>
      </c>
      <c r="BO1694" s="9">
        <f t="shared" si="400"/>
        <v>7.7788462089483312E-2</v>
      </c>
      <c r="BP1694" s="7" t="str">
        <f t="shared" si="401"/>
        <v>OK</v>
      </c>
      <c r="BQ1694" s="11">
        <f t="shared" si="402"/>
        <v>8.2923076923076913</v>
      </c>
      <c r="BR1694" s="10" t="str">
        <f t="shared" si="403"/>
        <v>-</v>
      </c>
      <c r="BS1694" s="9" t="str" cm="1">
        <f t="array" ref="BS1694">IF(BQ1694&lt;$K$45,"-",IF(BC1694&lt;0,_xll.Dce_5575_1121_SigmaCr1(AN1694,AG1694,$B$23,$D$23),"-"))</f>
        <v>-</v>
      </c>
      <c r="BT1694" s="10">
        <f t="shared" si="404"/>
        <v>0</v>
      </c>
      <c r="BU1694" s="7" t="str">
        <f t="shared" si="405"/>
        <v>OK</v>
      </c>
    </row>
    <row r="1695" spans="27:73">
      <c r="AA1695" s="6" t="s">
        <v>282</v>
      </c>
      <c r="AB1695" s="5" t="s">
        <v>283</v>
      </c>
      <c r="AC1695" s="5" t="s">
        <v>285</v>
      </c>
      <c r="AD1695" s="4">
        <v>2.62</v>
      </c>
      <c r="AE1695" s="4">
        <v>28</v>
      </c>
      <c r="AF1695" s="5">
        <v>114.3</v>
      </c>
      <c r="AG1695" s="5">
        <v>6.5000000000000009</v>
      </c>
      <c r="AH1695" s="6" t="str">
        <f t="shared" si="391"/>
        <v>114.3 x 6.5</v>
      </c>
      <c r="AI1695" s="11" cm="1">
        <f t="array" ref="AI1695">_xll.DCEPropSectPipe(AF1695, AG1695, "Area")</f>
        <v>2201.3139723703698</v>
      </c>
      <c r="AJ1695" s="151" cm="1">
        <f t="array" ref="AJ1695">_xll.DCEPropSectPipe(AF1695, AG1695, "Ix")</f>
        <v>3209265.3722516391</v>
      </c>
      <c r="AK1695" s="151" cm="1">
        <f t="array" ref="AK1695">_xll.DCEPropSectPipe(AF1695, AG1695, "W")</f>
        <v>56155.124623825708</v>
      </c>
      <c r="AL1695" s="151" cm="1">
        <f t="array" ref="AL1695">_xll.DCEPropSectPipe(AF1695, AG1695, "Sx")</f>
        <v>37813.500833333332</v>
      </c>
      <c r="AM1695" s="11">
        <f>2*Cal!AG1695</f>
        <v>13.000000000000002</v>
      </c>
      <c r="AN1695" s="11">
        <f t="shared" si="392"/>
        <v>53.9</v>
      </c>
      <c r="AO1695" s="11"/>
      <c r="AP1695" s="11"/>
      <c r="AQ1695" s="11"/>
      <c r="AR1695" s="11"/>
      <c r="AS1695" s="11"/>
      <c r="AT1695" s="11"/>
      <c r="AU1695" s="11"/>
      <c r="AV1695" s="11"/>
      <c r="AW1695" s="11"/>
      <c r="AX1695" s="11"/>
      <c r="AY1695" s="11"/>
      <c r="AZ1695" s="11"/>
      <c r="BB1695" s="5" t="s">
        <v>303</v>
      </c>
      <c r="BC1695" s="3">
        <v>260.30503585349487</v>
      </c>
      <c r="BD1695" s="3">
        <v>0</v>
      </c>
      <c r="BE1695" s="3">
        <v>-1.4991408950012768</v>
      </c>
      <c r="BF1695" s="3">
        <v>1.9365026475850042</v>
      </c>
      <c r="BG1695" s="3">
        <v>0</v>
      </c>
      <c r="BH1695" s="153">
        <f t="shared" si="393"/>
        <v>1.9365026475850042</v>
      </c>
      <c r="BI1695" s="153">
        <f t="shared" si="394"/>
        <v>1.4991408950012768</v>
      </c>
      <c r="BJ1695" s="8">
        <f t="shared" si="395"/>
        <v>0.56309449962006319</v>
      </c>
      <c r="BK1695" s="8">
        <f t="shared" si="396"/>
        <v>0.16421370695460452</v>
      </c>
      <c r="BL1695" s="8">
        <f t="shared" si="397"/>
        <v>0.72730820657466766</v>
      </c>
      <c r="BM1695" s="8">
        <f t="shared" si="398"/>
        <v>1.1155603440833325E-2</v>
      </c>
      <c r="BN1695" s="7" t="str">
        <f t="shared" si="399"/>
        <v>OK</v>
      </c>
      <c r="BO1695" s="9">
        <f t="shared" si="400"/>
        <v>0.16421370695460452</v>
      </c>
      <c r="BP1695" s="7" t="str">
        <f t="shared" si="401"/>
        <v>OK</v>
      </c>
      <c r="BQ1695" s="11">
        <f t="shared" si="402"/>
        <v>8.2923076923076913</v>
      </c>
      <c r="BR1695" s="10" t="str">
        <f t="shared" si="403"/>
        <v>-</v>
      </c>
      <c r="BS1695" s="9" t="str" cm="1">
        <f t="array" ref="BS1695">IF(BQ1695&lt;$K$45,"-",IF(BC1695&lt;0,_xll.Dce_5575_1121_SigmaCr1(AN1695,AG1695,$B$23,$D$23),"-"))</f>
        <v>-</v>
      </c>
      <c r="BT1695" s="10">
        <f t="shared" si="404"/>
        <v>0</v>
      </c>
      <c r="BU1695" s="7" t="str">
        <f t="shared" si="405"/>
        <v>OK</v>
      </c>
    </row>
    <row r="1696" spans="27:73">
      <c r="AA1696" s="6" t="s">
        <v>282</v>
      </c>
      <c r="AB1696" s="5" t="s">
        <v>283</v>
      </c>
      <c r="AC1696" s="5" t="s">
        <v>285</v>
      </c>
      <c r="AD1696" s="4">
        <v>3.06</v>
      </c>
      <c r="AE1696" s="4">
        <v>28</v>
      </c>
      <c r="AF1696" s="5">
        <v>114.3</v>
      </c>
      <c r="AG1696" s="5">
        <v>6.5000000000000009</v>
      </c>
      <c r="AH1696" s="6" t="str">
        <f t="shared" si="391"/>
        <v>114.3 x 6.5</v>
      </c>
      <c r="AI1696" s="11" cm="1">
        <f t="array" ref="AI1696">_xll.DCEPropSectPipe(AF1696, AG1696, "Area")</f>
        <v>2201.3139723703698</v>
      </c>
      <c r="AJ1696" s="151" cm="1">
        <f t="array" ref="AJ1696">_xll.DCEPropSectPipe(AF1696, AG1696, "Ix")</f>
        <v>3209265.3722516391</v>
      </c>
      <c r="AK1696" s="151" cm="1">
        <f t="array" ref="AK1696">_xll.DCEPropSectPipe(AF1696, AG1696, "W")</f>
        <v>56155.124623825708</v>
      </c>
      <c r="AL1696" s="151" cm="1">
        <f t="array" ref="AL1696">_xll.DCEPropSectPipe(AF1696, AG1696, "Sx")</f>
        <v>37813.500833333332</v>
      </c>
      <c r="AM1696" s="11">
        <f>2*Cal!AG1696</f>
        <v>13.000000000000002</v>
      </c>
      <c r="AN1696" s="11">
        <f t="shared" si="392"/>
        <v>53.9</v>
      </c>
      <c r="AO1696" s="11"/>
      <c r="AP1696" s="11"/>
      <c r="AQ1696" s="11"/>
      <c r="AR1696" s="11"/>
      <c r="AS1696" s="11"/>
      <c r="AT1696" s="11"/>
      <c r="AU1696" s="11"/>
      <c r="AV1696" s="11"/>
      <c r="AW1696" s="11"/>
      <c r="AX1696" s="11"/>
      <c r="AY1696" s="11"/>
      <c r="AZ1696" s="11"/>
      <c r="BB1696" s="5" t="s">
        <v>303</v>
      </c>
      <c r="BC1696" s="3">
        <v>260.30503585349487</v>
      </c>
      <c r="BD1696" s="3">
        <v>0</v>
      </c>
      <c r="BE1696" s="3">
        <v>8.5486527984267813</v>
      </c>
      <c r="BF1696" s="3">
        <v>0.39442191871067522</v>
      </c>
      <c r="BG1696" s="3">
        <v>0</v>
      </c>
      <c r="BH1696" s="153">
        <f t="shared" si="393"/>
        <v>0.39442191871067522</v>
      </c>
      <c r="BI1696" s="153">
        <f t="shared" si="394"/>
        <v>8.5486527984267813</v>
      </c>
      <c r="BJ1696" s="8">
        <f t="shared" si="395"/>
        <v>0.56309449962006319</v>
      </c>
      <c r="BK1696" s="8">
        <f t="shared" si="396"/>
        <v>3.3446628878303429E-2</v>
      </c>
      <c r="BL1696" s="8">
        <f t="shared" si="397"/>
        <v>0.5965411284983666</v>
      </c>
      <c r="BM1696" s="8">
        <f t="shared" si="398"/>
        <v>6.3613354082064449E-2</v>
      </c>
      <c r="BN1696" s="7" t="str">
        <f t="shared" si="399"/>
        <v>OK</v>
      </c>
      <c r="BO1696" s="9">
        <f t="shared" si="400"/>
        <v>3.3446628878303436E-2</v>
      </c>
      <c r="BP1696" s="7" t="str">
        <f t="shared" si="401"/>
        <v>OK</v>
      </c>
      <c r="BQ1696" s="11">
        <f t="shared" si="402"/>
        <v>8.2923076923076913</v>
      </c>
      <c r="BR1696" s="10" t="str">
        <f t="shared" si="403"/>
        <v>-</v>
      </c>
      <c r="BS1696" s="9" t="str" cm="1">
        <f t="array" ref="BS1696">IF(BQ1696&lt;$K$45,"-",IF(BC1696&lt;0,_xll.Dce_5575_1121_SigmaCr1(AN1696,AG1696,$B$23,$D$23),"-"))</f>
        <v>-</v>
      </c>
      <c r="BT1696" s="10">
        <f t="shared" si="404"/>
        <v>0</v>
      </c>
      <c r="BU1696" s="7" t="str">
        <f t="shared" si="405"/>
        <v>OK</v>
      </c>
    </row>
    <row r="1697" spans="27:73">
      <c r="AA1697" s="6" t="s">
        <v>282</v>
      </c>
      <c r="AB1697" s="5" t="s">
        <v>283</v>
      </c>
      <c r="AC1697" s="5" t="s">
        <v>285</v>
      </c>
      <c r="AD1697" s="4">
        <v>3.5</v>
      </c>
      <c r="AE1697" s="4">
        <v>28</v>
      </c>
      <c r="AF1697" s="5">
        <v>114.3</v>
      </c>
      <c r="AG1697" s="5">
        <v>6.5000000000000009</v>
      </c>
      <c r="AH1697" s="6" t="str">
        <f t="shared" si="391"/>
        <v>114.3 x 6.5</v>
      </c>
      <c r="AI1697" s="11" cm="1">
        <f t="array" ref="AI1697">_xll.DCEPropSectPipe(AF1697, AG1697, "Area")</f>
        <v>2201.3139723703698</v>
      </c>
      <c r="AJ1697" s="151" cm="1">
        <f t="array" ref="AJ1697">_xll.DCEPropSectPipe(AF1697, AG1697, "Ix")</f>
        <v>3209265.3722516391</v>
      </c>
      <c r="AK1697" s="151" cm="1">
        <f t="array" ref="AK1697">_xll.DCEPropSectPipe(AF1697, AG1697, "W")</f>
        <v>56155.124623825708</v>
      </c>
      <c r="AL1697" s="151" cm="1">
        <f t="array" ref="AL1697">_xll.DCEPropSectPipe(AF1697, AG1697, "Sx")</f>
        <v>37813.500833333332</v>
      </c>
      <c r="AM1697" s="11">
        <f>2*Cal!AG1697</f>
        <v>13.000000000000002</v>
      </c>
      <c r="AN1697" s="11">
        <f t="shared" si="392"/>
        <v>53.9</v>
      </c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B1697" s="5" t="s">
        <v>303</v>
      </c>
      <c r="BC1697" s="3">
        <v>260.30503585349487</v>
      </c>
      <c r="BD1697" s="3">
        <v>0</v>
      </c>
      <c r="BE1697" s="3">
        <v>18.596446491854842</v>
      </c>
      <c r="BF1697" s="3">
        <v>-5.5435685510384287</v>
      </c>
      <c r="BG1697" s="3">
        <v>0</v>
      </c>
      <c r="BH1697" s="153">
        <f t="shared" si="393"/>
        <v>5.5435685510384287</v>
      </c>
      <c r="BI1697" s="153">
        <f t="shared" si="394"/>
        <v>18.596446491854842</v>
      </c>
      <c r="BJ1697" s="8">
        <f t="shared" si="395"/>
        <v>0.56309449962006319</v>
      </c>
      <c r="BK1697" s="8">
        <f t="shared" si="396"/>
        <v>0.47008969631838649</v>
      </c>
      <c r="BL1697" s="8">
        <f t="shared" si="397"/>
        <v>1.0331841959384498</v>
      </c>
      <c r="BM1697" s="8">
        <f t="shared" si="398"/>
        <v>0.13838231160496223</v>
      </c>
      <c r="BN1697" s="7" t="str">
        <f t="shared" si="399"/>
        <v>O/S</v>
      </c>
      <c r="BO1697" s="9">
        <f t="shared" si="400"/>
        <v>0.4700896963183866</v>
      </c>
      <c r="BP1697" s="7" t="str">
        <f t="shared" si="401"/>
        <v>OK</v>
      </c>
      <c r="BQ1697" s="11">
        <f t="shared" si="402"/>
        <v>8.2923076923076913</v>
      </c>
      <c r="BR1697" s="10" t="str">
        <f t="shared" si="403"/>
        <v>-</v>
      </c>
      <c r="BS1697" s="9" t="str" cm="1">
        <f t="array" ref="BS1697">IF(BQ1697&lt;$K$45,"-",IF(BC1697&lt;0,_xll.Dce_5575_1121_SigmaCr1(AN1697,AG1697,$B$23,$D$23),"-"))</f>
        <v>-</v>
      </c>
      <c r="BT1697" s="10">
        <f t="shared" si="404"/>
        <v>0</v>
      </c>
      <c r="BU1697" s="7" t="str">
        <f t="shared" si="405"/>
        <v>OK</v>
      </c>
    </row>
    <row r="1698" spans="27:73">
      <c r="AA1698" s="6" t="s">
        <v>282</v>
      </c>
      <c r="AB1698" s="5" t="s">
        <v>283</v>
      </c>
      <c r="AC1698" s="5" t="s">
        <v>285</v>
      </c>
      <c r="AD1698" s="4">
        <v>3.5</v>
      </c>
      <c r="AE1698" s="4">
        <v>28</v>
      </c>
      <c r="AF1698" s="5">
        <v>114.3</v>
      </c>
      <c r="AG1698" s="5">
        <v>6.5000000000000009</v>
      </c>
      <c r="AH1698" s="6" t="str">
        <f t="shared" si="391"/>
        <v>114.3 x 6.5</v>
      </c>
      <c r="AI1698" s="11" cm="1">
        <f t="array" ref="AI1698">_xll.DCEPropSectPipe(AF1698, AG1698, "Area")</f>
        <v>2201.3139723703698</v>
      </c>
      <c r="AJ1698" s="151" cm="1">
        <f t="array" ref="AJ1698">_xll.DCEPropSectPipe(AF1698, AG1698, "Ix")</f>
        <v>3209265.3722516391</v>
      </c>
      <c r="AK1698" s="151" cm="1">
        <f t="array" ref="AK1698">_xll.DCEPropSectPipe(AF1698, AG1698, "W")</f>
        <v>56155.124623825708</v>
      </c>
      <c r="AL1698" s="151" cm="1">
        <f t="array" ref="AL1698">_xll.DCEPropSectPipe(AF1698, AG1698, "Sx")</f>
        <v>37813.500833333332</v>
      </c>
      <c r="AM1698" s="11">
        <f>2*Cal!AG1698</f>
        <v>13.000000000000002</v>
      </c>
      <c r="AN1698" s="11">
        <f t="shared" si="392"/>
        <v>53.9</v>
      </c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B1698" s="5" t="s">
        <v>303</v>
      </c>
      <c r="BC1698" s="3">
        <v>260.30503585349601</v>
      </c>
      <c r="BD1698" s="3">
        <v>0</v>
      </c>
      <c r="BE1698" s="3">
        <v>-20.466132927839777</v>
      </c>
      <c r="BF1698" s="3">
        <v>-5.5435685510384651</v>
      </c>
      <c r="BG1698" s="3">
        <v>0</v>
      </c>
      <c r="BH1698" s="153">
        <f t="shared" si="393"/>
        <v>5.5435685510384651</v>
      </c>
      <c r="BI1698" s="153">
        <f t="shared" si="394"/>
        <v>20.466132927839777</v>
      </c>
      <c r="BJ1698" s="8">
        <f t="shared" si="395"/>
        <v>0.56309449962006564</v>
      </c>
      <c r="BK1698" s="8">
        <f t="shared" si="396"/>
        <v>0.47008969631838959</v>
      </c>
      <c r="BL1698" s="8">
        <f t="shared" si="397"/>
        <v>1.0331841959384551</v>
      </c>
      <c r="BM1698" s="8">
        <f t="shared" si="398"/>
        <v>0.1522952670236957</v>
      </c>
      <c r="BN1698" s="7" t="str">
        <f t="shared" si="399"/>
        <v>O/S</v>
      </c>
      <c r="BO1698" s="9">
        <f t="shared" si="400"/>
        <v>0.47008969631838965</v>
      </c>
      <c r="BP1698" s="7" t="str">
        <f t="shared" si="401"/>
        <v>OK</v>
      </c>
      <c r="BQ1698" s="11">
        <f t="shared" si="402"/>
        <v>8.2923076923076913</v>
      </c>
      <c r="BR1698" s="10" t="str">
        <f t="shared" si="403"/>
        <v>-</v>
      </c>
      <c r="BS1698" s="9" t="str" cm="1">
        <f t="array" ref="BS1698">IF(BQ1698&lt;$K$45,"-",IF(BC1698&lt;0,_xll.Dce_5575_1121_SigmaCr1(AN1698,AG1698,$B$23,$D$23),"-"))</f>
        <v>-</v>
      </c>
      <c r="BT1698" s="10">
        <f t="shared" si="404"/>
        <v>0</v>
      </c>
      <c r="BU1698" s="7" t="str">
        <f t="shared" si="405"/>
        <v>OK</v>
      </c>
    </row>
    <row r="1699" spans="27:73">
      <c r="AA1699" s="6" t="s">
        <v>282</v>
      </c>
      <c r="AB1699" s="5" t="s">
        <v>283</v>
      </c>
      <c r="AC1699" s="5" t="s">
        <v>285</v>
      </c>
      <c r="AD1699" s="4">
        <v>3.94</v>
      </c>
      <c r="AE1699" s="4">
        <v>28</v>
      </c>
      <c r="AF1699" s="5">
        <v>114.3</v>
      </c>
      <c r="AG1699" s="5">
        <v>6.5000000000000009</v>
      </c>
      <c r="AH1699" s="6" t="str">
        <f t="shared" si="391"/>
        <v>114.3 x 6.5</v>
      </c>
      <c r="AI1699" s="11" cm="1">
        <f t="array" ref="AI1699">_xll.DCEPropSectPipe(AF1699, AG1699, "Area")</f>
        <v>2201.3139723703698</v>
      </c>
      <c r="AJ1699" s="151" cm="1">
        <f t="array" ref="AJ1699">_xll.DCEPropSectPipe(AF1699, AG1699, "Ix")</f>
        <v>3209265.3722516391</v>
      </c>
      <c r="AK1699" s="151" cm="1">
        <f t="array" ref="AK1699">_xll.DCEPropSectPipe(AF1699, AG1699, "W")</f>
        <v>56155.124623825708</v>
      </c>
      <c r="AL1699" s="151" cm="1">
        <f t="array" ref="AL1699">_xll.DCEPropSectPipe(AF1699, AG1699, "Sx")</f>
        <v>37813.500833333332</v>
      </c>
      <c r="AM1699" s="11">
        <f>2*Cal!AG1699</f>
        <v>13.000000000000002</v>
      </c>
      <c r="AN1699" s="11">
        <f t="shared" si="392"/>
        <v>53.9</v>
      </c>
      <c r="AO1699" s="11"/>
      <c r="AP1699" s="11"/>
      <c r="AQ1699" s="11"/>
      <c r="AR1699" s="11"/>
      <c r="AS1699" s="11"/>
      <c r="AT1699" s="11"/>
      <c r="AU1699" s="11"/>
      <c r="AV1699" s="11"/>
      <c r="AW1699" s="11"/>
      <c r="AX1699" s="11"/>
      <c r="AY1699" s="11"/>
      <c r="AZ1699" s="11"/>
      <c r="BB1699" s="5" t="s">
        <v>303</v>
      </c>
      <c r="BC1699" s="3">
        <v>260.30503585349601</v>
      </c>
      <c r="BD1699" s="3">
        <v>0</v>
      </c>
      <c r="BE1699" s="3">
        <v>-10.418339234411718</v>
      </c>
      <c r="BF1699" s="3">
        <v>1.2124097344540485</v>
      </c>
      <c r="BG1699" s="3">
        <v>0</v>
      </c>
      <c r="BH1699" s="153">
        <f t="shared" si="393"/>
        <v>1.2124097344540485</v>
      </c>
      <c r="BI1699" s="153">
        <f t="shared" si="394"/>
        <v>10.418339234411718</v>
      </c>
      <c r="BJ1699" s="8">
        <f t="shared" si="395"/>
        <v>0.56309449962006564</v>
      </c>
      <c r="BK1699" s="8">
        <f t="shared" si="396"/>
        <v>0.10281127014767358</v>
      </c>
      <c r="BL1699" s="8">
        <f t="shared" si="397"/>
        <v>0.66590576976773919</v>
      </c>
      <c r="BM1699" s="8">
        <f t="shared" si="398"/>
        <v>7.7526309500797919E-2</v>
      </c>
      <c r="BN1699" s="7" t="str">
        <f t="shared" si="399"/>
        <v>OK</v>
      </c>
      <c r="BO1699" s="9">
        <f t="shared" si="400"/>
        <v>0.10281127014767359</v>
      </c>
      <c r="BP1699" s="7" t="str">
        <f t="shared" si="401"/>
        <v>OK</v>
      </c>
      <c r="BQ1699" s="11">
        <f t="shared" si="402"/>
        <v>8.2923076923076913</v>
      </c>
      <c r="BR1699" s="10" t="str">
        <f t="shared" si="403"/>
        <v>-</v>
      </c>
      <c r="BS1699" s="9" t="str" cm="1">
        <f t="array" ref="BS1699">IF(BQ1699&lt;$K$45,"-",IF(BC1699&lt;0,_xll.Dce_5575_1121_SigmaCr1(AN1699,AG1699,$B$23,$D$23),"-"))</f>
        <v>-</v>
      </c>
      <c r="BT1699" s="10">
        <f t="shared" si="404"/>
        <v>0</v>
      </c>
      <c r="BU1699" s="7" t="str">
        <f t="shared" si="405"/>
        <v>OK</v>
      </c>
    </row>
    <row r="1700" spans="27:73">
      <c r="AA1700" s="6" t="s">
        <v>282</v>
      </c>
      <c r="AB1700" s="5" t="s">
        <v>283</v>
      </c>
      <c r="AC1700" s="5" t="s">
        <v>285</v>
      </c>
      <c r="AD1700" s="4">
        <v>4.38</v>
      </c>
      <c r="AE1700" s="4">
        <v>28</v>
      </c>
      <c r="AF1700" s="5">
        <v>114.3</v>
      </c>
      <c r="AG1700" s="5">
        <v>6.5000000000000009</v>
      </c>
      <c r="AH1700" s="6" t="str">
        <f t="shared" si="391"/>
        <v>114.3 x 6.5</v>
      </c>
      <c r="AI1700" s="11" cm="1">
        <f t="array" ref="AI1700">_xll.DCEPropSectPipe(AF1700, AG1700, "Area")</f>
        <v>2201.3139723703698</v>
      </c>
      <c r="AJ1700" s="151" cm="1">
        <f t="array" ref="AJ1700">_xll.DCEPropSectPipe(AF1700, AG1700, "Ix")</f>
        <v>3209265.3722516391</v>
      </c>
      <c r="AK1700" s="151" cm="1">
        <f t="array" ref="AK1700">_xll.DCEPropSectPipe(AF1700, AG1700, "W")</f>
        <v>56155.124623825708</v>
      </c>
      <c r="AL1700" s="151" cm="1">
        <f t="array" ref="AL1700">_xll.DCEPropSectPipe(AF1700, AG1700, "Sx")</f>
        <v>37813.500833333332</v>
      </c>
      <c r="AM1700" s="11">
        <f>2*Cal!AG1700</f>
        <v>13.000000000000002</v>
      </c>
      <c r="AN1700" s="11">
        <f t="shared" si="392"/>
        <v>53.9</v>
      </c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B1700" s="5" t="s">
        <v>303</v>
      </c>
      <c r="BC1700" s="3">
        <v>260.30503585349601</v>
      </c>
      <c r="BD1700" s="3">
        <v>0</v>
      </c>
      <c r="BE1700" s="3">
        <v>-0.37054554098365894</v>
      </c>
      <c r="BF1700" s="3">
        <v>3.5724782790717859</v>
      </c>
      <c r="BG1700" s="3">
        <v>0</v>
      </c>
      <c r="BH1700" s="153">
        <f t="shared" si="393"/>
        <v>3.5724782790717859</v>
      </c>
      <c r="BI1700" s="153">
        <f t="shared" si="394"/>
        <v>0.37054554098365894</v>
      </c>
      <c r="BJ1700" s="8">
        <f t="shared" si="395"/>
        <v>0.56309449962006564</v>
      </c>
      <c r="BK1700" s="8">
        <f t="shared" si="396"/>
        <v>0.30294298949334775</v>
      </c>
      <c r="BL1700" s="8">
        <f t="shared" si="397"/>
        <v>0.86603748911341338</v>
      </c>
      <c r="BM1700" s="8">
        <f t="shared" si="398"/>
        <v>2.7573519779001366E-3</v>
      </c>
      <c r="BN1700" s="7" t="str">
        <f t="shared" si="399"/>
        <v>OK</v>
      </c>
      <c r="BO1700" s="9">
        <f t="shared" si="400"/>
        <v>0.3029429894933478</v>
      </c>
      <c r="BP1700" s="7" t="str">
        <f t="shared" si="401"/>
        <v>OK</v>
      </c>
      <c r="BQ1700" s="11">
        <f t="shared" si="402"/>
        <v>8.2923076923076913</v>
      </c>
      <c r="BR1700" s="10" t="str">
        <f t="shared" si="403"/>
        <v>-</v>
      </c>
      <c r="BS1700" s="9" t="str" cm="1">
        <f t="array" ref="BS1700">IF(BQ1700&lt;$K$45,"-",IF(BC1700&lt;0,_xll.Dce_5575_1121_SigmaCr1(AN1700,AG1700,$B$23,$D$23),"-"))</f>
        <v>-</v>
      </c>
      <c r="BT1700" s="10">
        <f t="shared" si="404"/>
        <v>0</v>
      </c>
      <c r="BU1700" s="7" t="str">
        <f t="shared" si="405"/>
        <v>OK</v>
      </c>
    </row>
    <row r="1701" spans="27:73">
      <c r="AA1701" s="6" t="s">
        <v>282</v>
      </c>
      <c r="AB1701" s="5" t="s">
        <v>283</v>
      </c>
      <c r="AC1701" s="5" t="s">
        <v>285</v>
      </c>
      <c r="AD1701" s="4">
        <v>4.8099999999999996</v>
      </c>
      <c r="AE1701" s="4">
        <v>28</v>
      </c>
      <c r="AF1701" s="5">
        <v>114.3</v>
      </c>
      <c r="AG1701" s="5">
        <v>6.5000000000000009</v>
      </c>
      <c r="AH1701" s="6" t="str">
        <f t="shared" si="391"/>
        <v>114.3 x 6.5</v>
      </c>
      <c r="AI1701" s="11" cm="1">
        <f t="array" ref="AI1701">_xll.DCEPropSectPipe(AF1701, AG1701, "Area")</f>
        <v>2201.3139723703698</v>
      </c>
      <c r="AJ1701" s="151" cm="1">
        <f t="array" ref="AJ1701">_xll.DCEPropSectPipe(AF1701, AG1701, "Ix")</f>
        <v>3209265.3722516391</v>
      </c>
      <c r="AK1701" s="151" cm="1">
        <f t="array" ref="AK1701">_xll.DCEPropSectPipe(AF1701, AG1701, "W")</f>
        <v>56155.124623825708</v>
      </c>
      <c r="AL1701" s="151" cm="1">
        <f t="array" ref="AL1701">_xll.DCEPropSectPipe(AF1701, AG1701, "Sx")</f>
        <v>37813.500833333332</v>
      </c>
      <c r="AM1701" s="11">
        <f>2*Cal!AG1701</f>
        <v>13.000000000000002</v>
      </c>
      <c r="AN1701" s="11">
        <f t="shared" si="392"/>
        <v>53.9</v>
      </c>
      <c r="AO1701" s="11"/>
      <c r="AP1701" s="11"/>
      <c r="AQ1701" s="11"/>
      <c r="AR1701" s="11"/>
      <c r="AS1701" s="11"/>
      <c r="AT1701" s="11"/>
      <c r="AU1701" s="11"/>
      <c r="AV1701" s="11"/>
      <c r="AW1701" s="11"/>
      <c r="AX1701" s="11"/>
      <c r="AY1701" s="11"/>
      <c r="AZ1701" s="11"/>
      <c r="BB1701" s="5" t="s">
        <v>303</v>
      </c>
      <c r="BC1701" s="3">
        <v>260.30503585349601</v>
      </c>
      <c r="BD1701" s="3">
        <v>0</v>
      </c>
      <c r="BE1701" s="3">
        <v>9.677248152444399</v>
      </c>
      <c r="BF1701" s="3">
        <v>1.5366370828147489</v>
      </c>
      <c r="BG1701" s="3">
        <v>0</v>
      </c>
      <c r="BH1701" s="153">
        <f t="shared" si="393"/>
        <v>1.5366370828147489</v>
      </c>
      <c r="BI1701" s="153">
        <f t="shared" si="394"/>
        <v>9.677248152444399</v>
      </c>
      <c r="BJ1701" s="8">
        <f t="shared" si="395"/>
        <v>0.56309449962006564</v>
      </c>
      <c r="BK1701" s="8">
        <f t="shared" si="396"/>
        <v>0.13030546171863314</v>
      </c>
      <c r="BL1701" s="8">
        <f t="shared" si="397"/>
        <v>0.69339996133869874</v>
      </c>
      <c r="BM1701" s="8">
        <f t="shared" si="398"/>
        <v>7.2011605544997637E-2</v>
      </c>
      <c r="BN1701" s="7" t="str">
        <f t="shared" si="399"/>
        <v>OK</v>
      </c>
      <c r="BO1701" s="9">
        <f t="shared" si="400"/>
        <v>0.13030546171863316</v>
      </c>
      <c r="BP1701" s="7" t="str">
        <f t="shared" si="401"/>
        <v>OK</v>
      </c>
      <c r="BQ1701" s="11">
        <f t="shared" si="402"/>
        <v>8.2923076923076913</v>
      </c>
      <c r="BR1701" s="10" t="str">
        <f t="shared" si="403"/>
        <v>-</v>
      </c>
      <c r="BS1701" s="9" t="str" cm="1">
        <f t="array" ref="BS1701">IF(BQ1701&lt;$K$45,"-",IF(BC1701&lt;0,_xll.Dce_5575_1121_SigmaCr1(AN1701,AG1701,$B$23,$D$23),"-"))</f>
        <v>-</v>
      </c>
      <c r="BT1701" s="10">
        <f t="shared" si="404"/>
        <v>0</v>
      </c>
      <c r="BU1701" s="7" t="str">
        <f t="shared" si="405"/>
        <v>OK</v>
      </c>
    </row>
    <row r="1702" spans="27:73">
      <c r="AA1702" s="6" t="s">
        <v>282</v>
      </c>
      <c r="AB1702" s="5" t="s">
        <v>283</v>
      </c>
      <c r="AC1702" s="5" t="s">
        <v>285</v>
      </c>
      <c r="AD1702" s="4">
        <v>5.25</v>
      </c>
      <c r="AE1702" s="4">
        <v>28</v>
      </c>
      <c r="AF1702" s="5">
        <v>114.3</v>
      </c>
      <c r="AG1702" s="5">
        <v>6.5000000000000009</v>
      </c>
      <c r="AH1702" s="6" t="str">
        <f t="shared" si="391"/>
        <v>114.3 x 6.5</v>
      </c>
      <c r="AI1702" s="11" cm="1">
        <f t="array" ref="AI1702">_xll.DCEPropSectPipe(AF1702, AG1702, "Area")</f>
        <v>2201.3139723703698</v>
      </c>
      <c r="AJ1702" s="151" cm="1">
        <f t="array" ref="AJ1702">_xll.DCEPropSectPipe(AF1702, AG1702, "Ix")</f>
        <v>3209265.3722516391</v>
      </c>
      <c r="AK1702" s="151" cm="1">
        <f t="array" ref="AK1702">_xll.DCEPropSectPipe(AF1702, AG1702, "W")</f>
        <v>56155.124623825708</v>
      </c>
      <c r="AL1702" s="151" cm="1">
        <f t="array" ref="AL1702">_xll.DCEPropSectPipe(AF1702, AG1702, "Sx")</f>
        <v>37813.500833333332</v>
      </c>
      <c r="AM1702" s="11">
        <f>2*Cal!AG1702</f>
        <v>13.000000000000002</v>
      </c>
      <c r="AN1702" s="11">
        <f t="shared" si="392"/>
        <v>53.9</v>
      </c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B1702" s="5" t="s">
        <v>303</v>
      </c>
      <c r="BC1702" s="3">
        <v>260.30503585349601</v>
      </c>
      <c r="BD1702" s="3">
        <v>0</v>
      </c>
      <c r="BE1702" s="3">
        <v>19.725041845872461</v>
      </c>
      <c r="BF1702" s="3">
        <v>-4.8951138543170627</v>
      </c>
      <c r="BG1702" s="3">
        <v>0</v>
      </c>
      <c r="BH1702" s="153">
        <f t="shared" si="393"/>
        <v>4.8951138543170627</v>
      </c>
      <c r="BI1702" s="153">
        <f t="shared" si="394"/>
        <v>19.725041845872461</v>
      </c>
      <c r="BJ1702" s="8">
        <f t="shared" si="395"/>
        <v>0.56309449962006564</v>
      </c>
      <c r="BK1702" s="8">
        <f t="shared" si="396"/>
        <v>0.41510131317647025</v>
      </c>
      <c r="BL1702" s="8">
        <f t="shared" si="397"/>
        <v>0.97819581279653589</v>
      </c>
      <c r="BM1702" s="8">
        <f t="shared" si="398"/>
        <v>0.14678056306789544</v>
      </c>
      <c r="BN1702" s="7" t="str">
        <f t="shared" si="399"/>
        <v>OK</v>
      </c>
      <c r="BO1702" s="9">
        <f t="shared" si="400"/>
        <v>0.41510131317647031</v>
      </c>
      <c r="BP1702" s="7" t="str">
        <f t="shared" si="401"/>
        <v>OK</v>
      </c>
      <c r="BQ1702" s="11">
        <f t="shared" si="402"/>
        <v>8.2923076923076913</v>
      </c>
      <c r="BR1702" s="10" t="str">
        <f t="shared" si="403"/>
        <v>-</v>
      </c>
      <c r="BS1702" s="9" t="str" cm="1">
        <f t="array" ref="BS1702">IF(BQ1702&lt;$K$45,"-",IF(BC1702&lt;0,_xll.Dce_5575_1121_SigmaCr1(AN1702,AG1702,$B$23,$D$23),"-"))</f>
        <v>-</v>
      </c>
      <c r="BT1702" s="10">
        <f t="shared" si="404"/>
        <v>0</v>
      </c>
      <c r="BU1702" s="7" t="str">
        <f t="shared" si="405"/>
        <v>OK</v>
      </c>
    </row>
    <row r="1703" spans="27:73">
      <c r="AA1703" s="6" t="s">
        <v>282</v>
      </c>
      <c r="AB1703" s="5" t="s">
        <v>283</v>
      </c>
      <c r="AC1703" s="5" t="s">
        <v>285</v>
      </c>
      <c r="AD1703" s="4">
        <v>5.25</v>
      </c>
      <c r="AE1703" s="4">
        <v>28</v>
      </c>
      <c r="AF1703" s="5">
        <v>114.3</v>
      </c>
      <c r="AG1703" s="5">
        <v>6.5000000000000009</v>
      </c>
      <c r="AH1703" s="6" t="str">
        <f t="shared" si="391"/>
        <v>114.3 x 6.5</v>
      </c>
      <c r="AI1703" s="11" cm="1">
        <f t="array" ref="AI1703">_xll.DCEPropSectPipe(AF1703, AG1703, "Area")</f>
        <v>2201.3139723703698</v>
      </c>
      <c r="AJ1703" s="151" cm="1">
        <f t="array" ref="AJ1703">_xll.DCEPropSectPipe(AF1703, AG1703, "Ix")</f>
        <v>3209265.3722516391</v>
      </c>
      <c r="AK1703" s="151" cm="1">
        <f t="array" ref="AK1703">_xll.DCEPropSectPipe(AF1703, AG1703, "W")</f>
        <v>56155.124623825708</v>
      </c>
      <c r="AL1703" s="151" cm="1">
        <f t="array" ref="AL1703">_xll.DCEPropSectPipe(AF1703, AG1703, "Sx")</f>
        <v>37813.500833333332</v>
      </c>
      <c r="AM1703" s="11">
        <f>2*Cal!AG1703</f>
        <v>13.000000000000002</v>
      </c>
      <c r="AN1703" s="11">
        <f t="shared" si="392"/>
        <v>53.9</v>
      </c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B1703" s="5" t="s">
        <v>303</v>
      </c>
      <c r="BC1703" s="3">
        <v>-743.43443659488219</v>
      </c>
      <c r="BD1703" s="3">
        <v>0</v>
      </c>
      <c r="BE1703" s="3">
        <v>-22.357336191987741</v>
      </c>
      <c r="BF1703" s="3">
        <v>-4.8951138543171275</v>
      </c>
      <c r="BG1703" s="3">
        <v>0</v>
      </c>
      <c r="BH1703" s="153">
        <f t="shared" si="393"/>
        <v>4.8951138543171275</v>
      </c>
      <c r="BI1703" s="153">
        <f t="shared" si="394"/>
        <v>22.357336191987741</v>
      </c>
      <c r="BJ1703" s="8">
        <f t="shared" si="395"/>
        <v>1.6082049304275814</v>
      </c>
      <c r="BK1703" s="8">
        <f t="shared" si="396"/>
        <v>0.41510131317647581</v>
      </c>
      <c r="BL1703" s="8">
        <f t="shared" si="397"/>
        <v>2.0233062436040572</v>
      </c>
      <c r="BM1703" s="8">
        <f t="shared" si="398"/>
        <v>0.16636833628035572</v>
      </c>
      <c r="BN1703" s="7" t="str">
        <f t="shared" si="399"/>
        <v>O/S</v>
      </c>
      <c r="BO1703" s="9">
        <f t="shared" si="400"/>
        <v>0.41510131317647586</v>
      </c>
      <c r="BP1703" s="7" t="str">
        <f t="shared" si="401"/>
        <v>OK</v>
      </c>
      <c r="BQ1703" s="11">
        <f t="shared" si="402"/>
        <v>8.2923076923076913</v>
      </c>
      <c r="BR1703" s="10" t="str">
        <f t="shared" si="403"/>
        <v>-</v>
      </c>
      <c r="BS1703" s="9" t="str" cm="1">
        <f t="array" ref="BS1703">IF(BQ1703&lt;$K$45,"-",IF(BC1703&lt;0,_xll.Dce_5575_1121_SigmaCr1(AN1703,AG1703,$B$23,$D$23),"-"))</f>
        <v>-</v>
      </c>
      <c r="BT1703" s="10">
        <f t="shared" si="404"/>
        <v>0</v>
      </c>
      <c r="BU1703" s="7" t="str">
        <f t="shared" si="405"/>
        <v>OK</v>
      </c>
    </row>
    <row r="1704" spans="27:73">
      <c r="AA1704" s="6" t="s">
        <v>282</v>
      </c>
      <c r="AB1704" s="5" t="s">
        <v>283</v>
      </c>
      <c r="AC1704" s="5" t="s">
        <v>285</v>
      </c>
      <c r="AD1704" s="4">
        <v>5.69</v>
      </c>
      <c r="AE1704" s="4">
        <v>28</v>
      </c>
      <c r="AF1704" s="5">
        <v>114.3</v>
      </c>
      <c r="AG1704" s="5">
        <v>6.5000000000000009</v>
      </c>
      <c r="AH1704" s="6" t="str">
        <f t="shared" si="391"/>
        <v>114.3 x 6.5</v>
      </c>
      <c r="AI1704" s="11" cm="1">
        <f t="array" ref="AI1704">_xll.DCEPropSectPipe(AF1704, AG1704, "Area")</f>
        <v>2201.3139723703698</v>
      </c>
      <c r="AJ1704" s="151" cm="1">
        <f t="array" ref="AJ1704">_xll.DCEPropSectPipe(AF1704, AG1704, "Ix")</f>
        <v>3209265.3722516391</v>
      </c>
      <c r="AK1704" s="151" cm="1">
        <f t="array" ref="AK1704">_xll.DCEPropSectPipe(AF1704, AG1704, "W")</f>
        <v>56155.124623825708</v>
      </c>
      <c r="AL1704" s="151" cm="1">
        <f t="array" ref="AL1704">_xll.DCEPropSectPipe(AF1704, AG1704, "Sx")</f>
        <v>37813.500833333332</v>
      </c>
      <c r="AM1704" s="11">
        <f>2*Cal!AG1704</f>
        <v>13.000000000000002</v>
      </c>
      <c r="AN1704" s="11">
        <f t="shared" si="392"/>
        <v>53.9</v>
      </c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B1704" s="5" t="s">
        <v>303</v>
      </c>
      <c r="BC1704" s="3">
        <v>-743.43443659488219</v>
      </c>
      <c r="BD1704" s="3">
        <v>0</v>
      </c>
      <c r="BE1704" s="3">
        <v>-12.309542498559681</v>
      </c>
      <c r="BF1704" s="3">
        <v>2.6882658592401212</v>
      </c>
      <c r="BG1704" s="3">
        <v>0</v>
      </c>
      <c r="BH1704" s="153">
        <f t="shared" si="393"/>
        <v>2.6882658592401212</v>
      </c>
      <c r="BI1704" s="153">
        <f t="shared" si="394"/>
        <v>12.309542498559681</v>
      </c>
      <c r="BJ1704" s="8">
        <f t="shared" si="395"/>
        <v>1.6082049304275814</v>
      </c>
      <c r="BK1704" s="8">
        <f t="shared" si="396"/>
        <v>0.22796256053450478</v>
      </c>
      <c r="BL1704" s="8">
        <f t="shared" si="397"/>
        <v>1.8361674909620862</v>
      </c>
      <c r="BM1704" s="8">
        <f t="shared" si="398"/>
        <v>9.1599378757457939E-2</v>
      </c>
      <c r="BN1704" s="7" t="str">
        <f t="shared" si="399"/>
        <v>O/S</v>
      </c>
      <c r="BO1704" s="9">
        <f t="shared" si="400"/>
        <v>0.22796256053450484</v>
      </c>
      <c r="BP1704" s="7" t="str">
        <f t="shared" si="401"/>
        <v>OK</v>
      </c>
      <c r="BQ1704" s="11">
        <f t="shared" si="402"/>
        <v>8.2923076923076913</v>
      </c>
      <c r="BR1704" s="10" t="str">
        <f t="shared" si="403"/>
        <v>-</v>
      </c>
      <c r="BS1704" s="9" t="str" cm="1">
        <f t="array" ref="BS1704">IF(BQ1704&lt;$K$45,"-",IF(BC1704&lt;0,_xll.Dce_5575_1121_SigmaCr1(AN1704,AG1704,$B$23,$D$23),"-"))</f>
        <v>-</v>
      </c>
      <c r="BT1704" s="10">
        <f t="shared" si="404"/>
        <v>0</v>
      </c>
      <c r="BU1704" s="7" t="str">
        <f t="shared" si="405"/>
        <v>OK</v>
      </c>
    </row>
    <row r="1705" spans="27:73">
      <c r="AA1705" s="6" t="s">
        <v>282</v>
      </c>
      <c r="AB1705" s="5" t="s">
        <v>283</v>
      </c>
      <c r="AC1705" s="5" t="s">
        <v>285</v>
      </c>
      <c r="AD1705" s="4">
        <v>6.12</v>
      </c>
      <c r="AE1705" s="4">
        <v>28</v>
      </c>
      <c r="AF1705" s="5">
        <v>114.3</v>
      </c>
      <c r="AG1705" s="5">
        <v>6.5000000000000009</v>
      </c>
      <c r="AH1705" s="6" t="str">
        <f t="shared" si="391"/>
        <v>114.3 x 6.5</v>
      </c>
      <c r="AI1705" s="11" cm="1">
        <f t="array" ref="AI1705">_xll.DCEPropSectPipe(AF1705, AG1705, "Area")</f>
        <v>2201.3139723703698</v>
      </c>
      <c r="AJ1705" s="151" cm="1">
        <f t="array" ref="AJ1705">_xll.DCEPropSectPipe(AF1705, AG1705, "Ix")</f>
        <v>3209265.3722516391</v>
      </c>
      <c r="AK1705" s="151" cm="1">
        <f t="array" ref="AK1705">_xll.DCEPropSectPipe(AF1705, AG1705, "W")</f>
        <v>56155.124623825708</v>
      </c>
      <c r="AL1705" s="151" cm="1">
        <f t="array" ref="AL1705">_xll.DCEPropSectPipe(AF1705, AG1705, "Sx")</f>
        <v>37813.500833333332</v>
      </c>
      <c r="AM1705" s="11">
        <f>2*Cal!AG1705</f>
        <v>13.000000000000002</v>
      </c>
      <c r="AN1705" s="11">
        <f t="shared" si="392"/>
        <v>53.9</v>
      </c>
      <c r="AO1705" s="11"/>
      <c r="AP1705" s="11"/>
      <c r="AQ1705" s="11"/>
      <c r="AR1705" s="11"/>
      <c r="AS1705" s="11"/>
      <c r="AT1705" s="11"/>
      <c r="AU1705" s="11"/>
      <c r="AV1705" s="11"/>
      <c r="AW1705" s="11"/>
      <c r="AX1705" s="11"/>
      <c r="AY1705" s="11"/>
      <c r="AZ1705" s="11"/>
      <c r="BB1705" s="5" t="s">
        <v>303</v>
      </c>
      <c r="BC1705" s="3">
        <v>-743.43443659488219</v>
      </c>
      <c r="BD1705" s="3">
        <v>0</v>
      </c>
      <c r="BE1705" s="3">
        <v>-2.2617488051316235</v>
      </c>
      <c r="BF1705" s="3">
        <v>5.8757358319225936</v>
      </c>
      <c r="BG1705" s="3">
        <v>0</v>
      </c>
      <c r="BH1705" s="153">
        <f t="shared" si="393"/>
        <v>5.8757358319225936</v>
      </c>
      <c r="BI1705" s="153">
        <f t="shared" si="394"/>
        <v>2.2617488051316235</v>
      </c>
      <c r="BJ1705" s="8">
        <f t="shared" si="395"/>
        <v>1.6082049304275814</v>
      </c>
      <c r="BK1705" s="8">
        <f t="shared" si="396"/>
        <v>0.49825718712509637</v>
      </c>
      <c r="BL1705" s="8">
        <f t="shared" si="397"/>
        <v>2.1064621175526779</v>
      </c>
      <c r="BM1705" s="8">
        <f t="shared" si="398"/>
        <v>1.6830421234560154E-2</v>
      </c>
      <c r="BN1705" s="7" t="str">
        <f t="shared" si="399"/>
        <v>O/S</v>
      </c>
      <c r="BO1705" s="9">
        <f t="shared" si="400"/>
        <v>0.49825718712509648</v>
      </c>
      <c r="BP1705" s="7" t="str">
        <f t="shared" si="401"/>
        <v>OK</v>
      </c>
      <c r="BQ1705" s="11">
        <f t="shared" si="402"/>
        <v>8.2923076923076913</v>
      </c>
      <c r="BR1705" s="10" t="str">
        <f t="shared" si="403"/>
        <v>-</v>
      </c>
      <c r="BS1705" s="9" t="str" cm="1">
        <f t="array" ref="BS1705">IF(BQ1705&lt;$K$45,"-",IF(BC1705&lt;0,_xll.Dce_5575_1121_SigmaCr1(AN1705,AG1705,$B$23,$D$23),"-"))</f>
        <v>-</v>
      </c>
      <c r="BT1705" s="10">
        <f t="shared" si="404"/>
        <v>0</v>
      </c>
      <c r="BU1705" s="7" t="str">
        <f t="shared" si="405"/>
        <v>OK</v>
      </c>
    </row>
    <row r="1706" spans="27:73">
      <c r="AA1706" s="6" t="s">
        <v>282</v>
      </c>
      <c r="AB1706" s="5" t="s">
        <v>283</v>
      </c>
      <c r="AC1706" s="5" t="s">
        <v>285</v>
      </c>
      <c r="AD1706" s="4">
        <v>6.56</v>
      </c>
      <c r="AE1706" s="4">
        <v>28</v>
      </c>
      <c r="AF1706" s="5">
        <v>114.3</v>
      </c>
      <c r="AG1706" s="5">
        <v>6.5000000000000009</v>
      </c>
      <c r="AH1706" s="6" t="str">
        <f t="shared" si="391"/>
        <v>114.3 x 6.5</v>
      </c>
      <c r="AI1706" s="11" cm="1">
        <f t="array" ref="AI1706">_xll.DCEPropSectPipe(AF1706, AG1706, "Area")</f>
        <v>2201.3139723703698</v>
      </c>
      <c r="AJ1706" s="151" cm="1">
        <f t="array" ref="AJ1706">_xll.DCEPropSectPipe(AF1706, AG1706, "Ix")</f>
        <v>3209265.3722516391</v>
      </c>
      <c r="AK1706" s="151" cm="1">
        <f t="array" ref="AK1706">_xll.DCEPropSectPipe(AF1706, AG1706, "W")</f>
        <v>56155.124623825708</v>
      </c>
      <c r="AL1706" s="151" cm="1">
        <f t="array" ref="AL1706">_xll.DCEPropSectPipe(AF1706, AG1706, "Sx")</f>
        <v>37813.500833333332</v>
      </c>
      <c r="AM1706" s="11">
        <f>2*Cal!AG1706</f>
        <v>13.000000000000002</v>
      </c>
      <c r="AN1706" s="11">
        <f t="shared" si="392"/>
        <v>53.9</v>
      </c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B1706" s="5" t="s">
        <v>303</v>
      </c>
      <c r="BC1706" s="3">
        <v>-743.43443659488219</v>
      </c>
      <c r="BD1706" s="3">
        <v>0</v>
      </c>
      <c r="BE1706" s="3">
        <v>7.786044888296435</v>
      </c>
      <c r="BF1706" s="3">
        <v>4.6672960637302907</v>
      </c>
      <c r="BG1706" s="3">
        <v>0</v>
      </c>
      <c r="BH1706" s="153">
        <f t="shared" si="393"/>
        <v>4.6672960637302907</v>
      </c>
      <c r="BI1706" s="153">
        <f t="shared" si="394"/>
        <v>7.786044888296435</v>
      </c>
      <c r="BJ1706" s="8">
        <f t="shared" si="395"/>
        <v>1.6082049304275814</v>
      </c>
      <c r="BK1706" s="8">
        <f t="shared" si="396"/>
        <v>0.3957825665952992</v>
      </c>
      <c r="BL1706" s="8">
        <f t="shared" si="397"/>
        <v>2.0039874970228806</v>
      </c>
      <c r="BM1706" s="8">
        <f t="shared" si="398"/>
        <v>5.793853628833763E-2</v>
      </c>
      <c r="BN1706" s="7" t="str">
        <f t="shared" si="399"/>
        <v>O/S</v>
      </c>
      <c r="BO1706" s="9">
        <f t="shared" si="400"/>
        <v>0.39578256659529926</v>
      </c>
      <c r="BP1706" s="7" t="str">
        <f t="shared" si="401"/>
        <v>OK</v>
      </c>
      <c r="BQ1706" s="11">
        <f t="shared" si="402"/>
        <v>8.2923076923076913</v>
      </c>
      <c r="BR1706" s="10" t="str">
        <f t="shared" si="403"/>
        <v>-</v>
      </c>
      <c r="BS1706" s="9" t="str" cm="1">
        <f t="array" ref="BS1706">IF(BQ1706&lt;$K$45,"-",IF(BC1706&lt;0,_xll.Dce_5575_1121_SigmaCr1(AN1706,AG1706,$B$23,$D$23),"-"))</f>
        <v>-</v>
      </c>
      <c r="BT1706" s="10">
        <f t="shared" si="404"/>
        <v>0</v>
      </c>
      <c r="BU1706" s="7" t="str">
        <f t="shared" si="405"/>
        <v>OK</v>
      </c>
    </row>
    <row r="1707" spans="27:73">
      <c r="AA1707" s="6" t="s">
        <v>282</v>
      </c>
      <c r="AB1707" s="5" t="s">
        <v>283</v>
      </c>
      <c r="AC1707" s="5" t="s">
        <v>285</v>
      </c>
      <c r="AD1707" s="4">
        <v>7</v>
      </c>
      <c r="AE1707" s="4">
        <v>28</v>
      </c>
      <c r="AF1707" s="5">
        <v>114.3</v>
      </c>
      <c r="AG1707" s="5">
        <v>6.5000000000000009</v>
      </c>
      <c r="AH1707" s="6" t="str">
        <f t="shared" si="391"/>
        <v>114.3 x 6.5</v>
      </c>
      <c r="AI1707" s="11" cm="1">
        <f t="array" ref="AI1707">_xll.DCEPropSectPipe(AF1707, AG1707, "Area")</f>
        <v>2201.3139723703698</v>
      </c>
      <c r="AJ1707" s="151" cm="1">
        <f t="array" ref="AJ1707">_xll.DCEPropSectPipe(AF1707, AG1707, "Ix")</f>
        <v>3209265.3722516391</v>
      </c>
      <c r="AK1707" s="151" cm="1">
        <f t="array" ref="AK1707">_xll.DCEPropSectPipe(AF1707, AG1707, "W")</f>
        <v>56155.124623825708</v>
      </c>
      <c r="AL1707" s="151" cm="1">
        <f t="array" ref="AL1707">_xll.DCEPropSectPipe(AF1707, AG1707, "Sx")</f>
        <v>37813.500833333332</v>
      </c>
      <c r="AM1707" s="11">
        <f>2*Cal!AG1707</f>
        <v>13.000000000000002</v>
      </c>
      <c r="AN1707" s="11">
        <f t="shared" si="392"/>
        <v>53.9</v>
      </c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B1707" s="5" t="s">
        <v>303</v>
      </c>
      <c r="BC1707" s="3">
        <v>-743.43443659488219</v>
      </c>
      <c r="BD1707" s="3">
        <v>0</v>
      </c>
      <c r="BE1707" s="3">
        <v>17.833838581724493</v>
      </c>
      <c r="BF1707" s="3">
        <v>-0.93705344533678725</v>
      </c>
      <c r="BG1707" s="3">
        <v>0</v>
      </c>
      <c r="BH1707" s="153">
        <f t="shared" si="393"/>
        <v>0.93705344533678725</v>
      </c>
      <c r="BI1707" s="153">
        <f t="shared" si="394"/>
        <v>17.833838581724493</v>
      </c>
      <c r="BJ1707" s="8">
        <f t="shared" si="395"/>
        <v>1.6082049304275814</v>
      </c>
      <c r="BK1707" s="8">
        <f t="shared" si="396"/>
        <v>7.9461301054886968E-2</v>
      </c>
      <c r="BL1707" s="8">
        <f t="shared" si="397"/>
        <v>1.6876662314824684</v>
      </c>
      <c r="BM1707" s="8">
        <f t="shared" si="398"/>
        <v>0.13270749381123539</v>
      </c>
      <c r="BN1707" s="7" t="str">
        <f t="shared" si="399"/>
        <v>O/S</v>
      </c>
      <c r="BO1707" s="9">
        <f t="shared" si="400"/>
        <v>7.9461301054886968E-2</v>
      </c>
      <c r="BP1707" s="7" t="str">
        <f t="shared" si="401"/>
        <v>OK</v>
      </c>
      <c r="BQ1707" s="11">
        <f t="shared" si="402"/>
        <v>8.2923076923076913</v>
      </c>
      <c r="BR1707" s="10" t="str">
        <f t="shared" si="403"/>
        <v>-</v>
      </c>
      <c r="BS1707" s="9" t="str" cm="1">
        <f t="array" ref="BS1707">IF(BQ1707&lt;$K$45,"-",IF(BC1707&lt;0,_xll.Dce_5575_1121_SigmaCr1(AN1707,AG1707,$B$23,$D$23),"-"))</f>
        <v>-</v>
      </c>
      <c r="BT1707" s="10">
        <f t="shared" si="404"/>
        <v>0</v>
      </c>
      <c r="BU1707" s="7" t="str">
        <f t="shared" si="405"/>
        <v>OK</v>
      </c>
    </row>
    <row r="1708" spans="27:73">
      <c r="AA1708" s="6" t="s">
        <v>282</v>
      </c>
      <c r="AB1708" s="5" t="s">
        <v>283</v>
      </c>
      <c r="AC1708" s="5" t="s">
        <v>285</v>
      </c>
      <c r="AD1708" s="4">
        <v>7</v>
      </c>
      <c r="AE1708" s="4">
        <v>28</v>
      </c>
      <c r="AF1708" s="5">
        <v>114.3</v>
      </c>
      <c r="AG1708" s="5">
        <v>6.5000000000000009</v>
      </c>
      <c r="AH1708" s="6" t="str">
        <f t="shared" si="391"/>
        <v>114.3 x 6.5</v>
      </c>
      <c r="AI1708" s="11" cm="1">
        <f t="array" ref="AI1708">_xll.DCEPropSectPipe(AF1708, AG1708, "Area")</f>
        <v>2201.3139723703698</v>
      </c>
      <c r="AJ1708" s="151" cm="1">
        <f t="array" ref="AJ1708">_xll.DCEPropSectPipe(AF1708, AG1708, "Ix")</f>
        <v>3209265.3722516391</v>
      </c>
      <c r="AK1708" s="151" cm="1">
        <f t="array" ref="AK1708">_xll.DCEPropSectPipe(AF1708, AG1708, "W")</f>
        <v>56155.124623825708</v>
      </c>
      <c r="AL1708" s="151" cm="1">
        <f t="array" ref="AL1708">_xll.DCEPropSectPipe(AF1708, AG1708, "Sx")</f>
        <v>37813.500833333332</v>
      </c>
      <c r="AM1708" s="11">
        <f>2*Cal!AG1708</f>
        <v>13.000000000000002</v>
      </c>
      <c r="AN1708" s="11">
        <f t="shared" si="392"/>
        <v>53.9</v>
      </c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B1708" s="5" t="s">
        <v>303</v>
      </c>
      <c r="BC1708" s="3">
        <v>-743.43443659488207</v>
      </c>
      <c r="BD1708" s="3">
        <v>0</v>
      </c>
      <c r="BE1708" s="3">
        <v>-19.68660555390877</v>
      </c>
      <c r="BF1708" s="3">
        <v>-0.93705344533679946</v>
      </c>
      <c r="BG1708" s="3">
        <v>0</v>
      </c>
      <c r="BH1708" s="153">
        <f t="shared" si="393"/>
        <v>0.93705344533679946</v>
      </c>
      <c r="BI1708" s="153">
        <f t="shared" si="394"/>
        <v>19.68660555390877</v>
      </c>
      <c r="BJ1708" s="8">
        <f t="shared" si="395"/>
        <v>1.6082049304275812</v>
      </c>
      <c r="BK1708" s="8">
        <f t="shared" si="396"/>
        <v>7.9461301054887995E-2</v>
      </c>
      <c r="BL1708" s="8">
        <f t="shared" si="397"/>
        <v>1.6876662314824691</v>
      </c>
      <c r="BM1708" s="8">
        <f t="shared" si="398"/>
        <v>0.14649454590145514</v>
      </c>
      <c r="BN1708" s="7" t="str">
        <f t="shared" si="399"/>
        <v>O/S</v>
      </c>
      <c r="BO1708" s="9">
        <f t="shared" si="400"/>
        <v>7.9461301054888009E-2</v>
      </c>
      <c r="BP1708" s="7" t="str">
        <f t="shared" si="401"/>
        <v>OK</v>
      </c>
      <c r="BQ1708" s="11">
        <f t="shared" si="402"/>
        <v>8.2923076923076913</v>
      </c>
      <c r="BR1708" s="10" t="str">
        <f t="shared" si="403"/>
        <v>-</v>
      </c>
      <c r="BS1708" s="9" t="str" cm="1">
        <f t="array" ref="BS1708">IF(BQ1708&lt;$K$45,"-",IF(BC1708&lt;0,_xll.Dce_5575_1121_SigmaCr1(AN1708,AG1708,$B$23,$D$23),"-"))</f>
        <v>-</v>
      </c>
      <c r="BT1708" s="10">
        <f t="shared" si="404"/>
        <v>0</v>
      </c>
      <c r="BU1708" s="7" t="str">
        <f t="shared" si="405"/>
        <v>OK</v>
      </c>
    </row>
    <row r="1709" spans="27:73">
      <c r="AA1709" s="6" t="s">
        <v>282</v>
      </c>
      <c r="AB1709" s="5" t="s">
        <v>283</v>
      </c>
      <c r="AC1709" s="5" t="s">
        <v>285</v>
      </c>
      <c r="AD1709" s="4">
        <v>7.44</v>
      </c>
      <c r="AE1709" s="4">
        <v>28</v>
      </c>
      <c r="AF1709" s="5">
        <v>114.3</v>
      </c>
      <c r="AG1709" s="5">
        <v>6.5000000000000009</v>
      </c>
      <c r="AH1709" s="6" t="str">
        <f t="shared" si="391"/>
        <v>114.3 x 6.5</v>
      </c>
      <c r="AI1709" s="11" cm="1">
        <f t="array" ref="AI1709">_xll.DCEPropSectPipe(AF1709, AG1709, "Area")</f>
        <v>2201.3139723703698</v>
      </c>
      <c r="AJ1709" s="151" cm="1">
        <f t="array" ref="AJ1709">_xll.DCEPropSectPipe(AF1709, AG1709, "Ix")</f>
        <v>3209265.3722516391</v>
      </c>
      <c r="AK1709" s="151" cm="1">
        <f t="array" ref="AK1709">_xll.DCEPropSectPipe(AF1709, AG1709, "W")</f>
        <v>56155.124623825708</v>
      </c>
      <c r="AL1709" s="151" cm="1">
        <f t="array" ref="AL1709">_xll.DCEPropSectPipe(AF1709, AG1709, "Sx")</f>
        <v>37813.500833333332</v>
      </c>
      <c r="AM1709" s="11">
        <f>2*Cal!AG1709</f>
        <v>13.000000000000002</v>
      </c>
      <c r="AN1709" s="11">
        <f t="shared" si="392"/>
        <v>53.9</v>
      </c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B1709" s="5" t="s">
        <v>303</v>
      </c>
      <c r="BC1709" s="3">
        <v>-743.43443659488207</v>
      </c>
      <c r="BD1709" s="3">
        <v>0</v>
      </c>
      <c r="BE1709" s="3">
        <v>-9.6388118604807076</v>
      </c>
      <c r="BF1709" s="3">
        <v>5.4778816140608981</v>
      </c>
      <c r="BG1709" s="3">
        <v>0</v>
      </c>
      <c r="BH1709" s="153">
        <f t="shared" si="393"/>
        <v>5.4778816140608981</v>
      </c>
      <c r="BI1709" s="153">
        <f t="shared" si="394"/>
        <v>9.6388118604807076</v>
      </c>
      <c r="BJ1709" s="8">
        <f t="shared" si="395"/>
        <v>1.6082049304275812</v>
      </c>
      <c r="BK1709" s="8">
        <f t="shared" si="396"/>
        <v>0.46451950232302802</v>
      </c>
      <c r="BL1709" s="8">
        <f t="shared" si="397"/>
        <v>2.0727244327506091</v>
      </c>
      <c r="BM1709" s="8">
        <f t="shared" si="398"/>
        <v>7.1725588378557345E-2</v>
      </c>
      <c r="BN1709" s="7" t="str">
        <f t="shared" si="399"/>
        <v>O/S</v>
      </c>
      <c r="BO1709" s="9">
        <f t="shared" si="400"/>
        <v>0.46451950232302808</v>
      </c>
      <c r="BP1709" s="7" t="str">
        <f t="shared" si="401"/>
        <v>OK</v>
      </c>
      <c r="BQ1709" s="11">
        <f t="shared" si="402"/>
        <v>8.2923076923076913</v>
      </c>
      <c r="BR1709" s="10" t="str">
        <f t="shared" si="403"/>
        <v>-</v>
      </c>
      <c r="BS1709" s="9" t="str" cm="1">
        <f t="array" ref="BS1709">IF(BQ1709&lt;$K$45,"-",IF(BC1709&lt;0,_xll.Dce_5575_1121_SigmaCr1(AN1709,AG1709,$B$23,$D$23),"-"))</f>
        <v>-</v>
      </c>
      <c r="BT1709" s="10">
        <f t="shared" si="404"/>
        <v>0</v>
      </c>
      <c r="BU1709" s="7" t="str">
        <f t="shared" si="405"/>
        <v>OK</v>
      </c>
    </row>
    <row r="1710" spans="27:73">
      <c r="AA1710" s="6" t="s">
        <v>282</v>
      </c>
      <c r="AB1710" s="5" t="s">
        <v>283</v>
      </c>
      <c r="AC1710" s="5" t="s">
        <v>285</v>
      </c>
      <c r="AD1710" s="4">
        <v>7.88</v>
      </c>
      <c r="AE1710" s="4">
        <v>28</v>
      </c>
      <c r="AF1710" s="5">
        <v>114.3</v>
      </c>
      <c r="AG1710" s="5">
        <v>6.5000000000000009</v>
      </c>
      <c r="AH1710" s="6" t="str">
        <f t="shared" si="391"/>
        <v>114.3 x 6.5</v>
      </c>
      <c r="AI1710" s="11" cm="1">
        <f t="array" ref="AI1710">_xll.DCEPropSectPipe(AF1710, AG1710, "Area")</f>
        <v>2201.3139723703698</v>
      </c>
      <c r="AJ1710" s="151" cm="1">
        <f t="array" ref="AJ1710">_xll.DCEPropSectPipe(AF1710, AG1710, "Ix")</f>
        <v>3209265.3722516391</v>
      </c>
      <c r="AK1710" s="151" cm="1">
        <f t="array" ref="AK1710">_xll.DCEPropSectPipe(AF1710, AG1710, "W")</f>
        <v>56155.124623825708</v>
      </c>
      <c r="AL1710" s="151" cm="1">
        <f t="array" ref="AL1710">_xll.DCEPropSectPipe(AF1710, AG1710, "Sx")</f>
        <v>37813.500833333332</v>
      </c>
      <c r="AM1710" s="11">
        <f>2*Cal!AG1710</f>
        <v>13.000000000000002</v>
      </c>
      <c r="AN1710" s="11">
        <f t="shared" si="392"/>
        <v>53.9</v>
      </c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B1710" s="5" t="s">
        <v>303</v>
      </c>
      <c r="BC1710" s="3">
        <v>-743.43443659488207</v>
      </c>
      <c r="BD1710" s="3">
        <v>0</v>
      </c>
      <c r="BE1710" s="3">
        <v>0.40898183294735002</v>
      </c>
      <c r="BF1710" s="3">
        <v>7.4969069325838182</v>
      </c>
      <c r="BG1710" s="3">
        <v>0</v>
      </c>
      <c r="BH1710" s="153">
        <f t="shared" si="393"/>
        <v>7.4969069325838182</v>
      </c>
      <c r="BI1710" s="153">
        <f t="shared" si="394"/>
        <v>0.40898183294735002</v>
      </c>
      <c r="BJ1710" s="8">
        <f t="shared" si="395"/>
        <v>1.6082049304275812</v>
      </c>
      <c r="BK1710" s="8">
        <f t="shared" si="396"/>
        <v>0.6357310585805549</v>
      </c>
      <c r="BL1710" s="8">
        <f t="shared" si="397"/>
        <v>2.2439359890081363</v>
      </c>
      <c r="BM1710" s="8">
        <f t="shared" si="398"/>
        <v>3.043369144340427E-3</v>
      </c>
      <c r="BN1710" s="7" t="str">
        <f t="shared" si="399"/>
        <v>O/S</v>
      </c>
      <c r="BO1710" s="9">
        <f t="shared" si="400"/>
        <v>0.63573105858055501</v>
      </c>
      <c r="BP1710" s="7" t="str">
        <f t="shared" si="401"/>
        <v>OK</v>
      </c>
      <c r="BQ1710" s="11">
        <f t="shared" si="402"/>
        <v>8.2923076923076913</v>
      </c>
      <c r="BR1710" s="10" t="str">
        <f t="shared" si="403"/>
        <v>-</v>
      </c>
      <c r="BS1710" s="9" t="str" cm="1">
        <f t="array" ref="BS1710">IF(BQ1710&lt;$K$45,"-",IF(BC1710&lt;0,_xll.Dce_5575_1121_SigmaCr1(AN1710,AG1710,$B$23,$D$23),"-"))</f>
        <v>-</v>
      </c>
      <c r="BT1710" s="10">
        <f t="shared" si="404"/>
        <v>0</v>
      </c>
      <c r="BU1710" s="7" t="str">
        <f t="shared" si="405"/>
        <v>OK</v>
      </c>
    </row>
    <row r="1711" spans="27:73">
      <c r="AA1711" s="6" t="s">
        <v>282</v>
      </c>
      <c r="AB1711" s="5" t="s">
        <v>283</v>
      </c>
      <c r="AC1711" s="5" t="s">
        <v>285</v>
      </c>
      <c r="AD1711" s="4">
        <v>8.31</v>
      </c>
      <c r="AE1711" s="4">
        <v>28</v>
      </c>
      <c r="AF1711" s="5">
        <v>114.3</v>
      </c>
      <c r="AG1711" s="5">
        <v>6.5000000000000009</v>
      </c>
      <c r="AH1711" s="6" t="str">
        <f t="shared" si="391"/>
        <v>114.3 x 6.5</v>
      </c>
      <c r="AI1711" s="11" cm="1">
        <f t="array" ref="AI1711">_xll.DCEPropSectPipe(AF1711, AG1711, "Area")</f>
        <v>2201.3139723703698</v>
      </c>
      <c r="AJ1711" s="151" cm="1">
        <f t="array" ref="AJ1711">_xll.DCEPropSectPipe(AF1711, AG1711, "Ix")</f>
        <v>3209265.3722516391</v>
      </c>
      <c r="AK1711" s="151" cm="1">
        <f t="array" ref="AK1711">_xll.DCEPropSectPipe(AF1711, AG1711, "W")</f>
        <v>56155.124623825708</v>
      </c>
      <c r="AL1711" s="151" cm="1">
        <f t="array" ref="AL1711">_xll.DCEPropSectPipe(AF1711, AG1711, "Sx")</f>
        <v>37813.500833333332</v>
      </c>
      <c r="AM1711" s="11">
        <f>2*Cal!AG1711</f>
        <v>13.000000000000002</v>
      </c>
      <c r="AN1711" s="11">
        <f t="shared" si="392"/>
        <v>53.9</v>
      </c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B1711" s="5" t="s">
        <v>303</v>
      </c>
      <c r="BC1711" s="3">
        <v>-743.43443659488207</v>
      </c>
      <c r="BD1711" s="3">
        <v>0</v>
      </c>
      <c r="BE1711" s="3">
        <v>10.456775526375409</v>
      </c>
      <c r="BF1711" s="3">
        <v>5.1200225102319656</v>
      </c>
      <c r="BG1711" s="3">
        <v>0</v>
      </c>
      <c r="BH1711" s="153">
        <f t="shared" si="393"/>
        <v>5.1200225102319656</v>
      </c>
      <c r="BI1711" s="153">
        <f t="shared" si="394"/>
        <v>10.456775526375409</v>
      </c>
      <c r="BJ1711" s="8">
        <f t="shared" si="395"/>
        <v>1.6082049304275812</v>
      </c>
      <c r="BK1711" s="8">
        <f t="shared" si="396"/>
        <v>0.43417336771769316</v>
      </c>
      <c r="BL1711" s="8">
        <f t="shared" si="397"/>
        <v>2.0423782981452745</v>
      </c>
      <c r="BM1711" s="8">
        <f t="shared" si="398"/>
        <v>7.781232666723821E-2</v>
      </c>
      <c r="BN1711" s="7" t="str">
        <f t="shared" si="399"/>
        <v>O/S</v>
      </c>
      <c r="BO1711" s="9">
        <f t="shared" si="400"/>
        <v>0.43417336771769327</v>
      </c>
      <c r="BP1711" s="7" t="str">
        <f t="shared" si="401"/>
        <v>OK</v>
      </c>
      <c r="BQ1711" s="11">
        <f t="shared" si="402"/>
        <v>8.2923076923076913</v>
      </c>
      <c r="BR1711" s="10" t="str">
        <f t="shared" si="403"/>
        <v>-</v>
      </c>
      <c r="BS1711" s="9" t="str" cm="1">
        <f t="array" ref="BS1711">IF(BQ1711&lt;$K$45,"-",IF(BC1711&lt;0,_xll.Dce_5575_1121_SigmaCr1(AN1711,AG1711,$B$23,$D$23),"-"))</f>
        <v>-</v>
      </c>
      <c r="BT1711" s="10">
        <f t="shared" si="404"/>
        <v>0</v>
      </c>
      <c r="BU1711" s="7" t="str">
        <f t="shared" si="405"/>
        <v>OK</v>
      </c>
    </row>
    <row r="1712" spans="27:73">
      <c r="AA1712" s="6" t="s">
        <v>282</v>
      </c>
      <c r="AB1712" s="5" t="s">
        <v>283</v>
      </c>
      <c r="AC1712" s="5" t="s">
        <v>285</v>
      </c>
      <c r="AD1712" s="4">
        <v>8.75</v>
      </c>
      <c r="AE1712" s="4">
        <v>28</v>
      </c>
      <c r="AF1712" s="5">
        <v>114.3</v>
      </c>
      <c r="AG1712" s="5">
        <v>6.5000000000000009</v>
      </c>
      <c r="AH1712" s="6" t="str">
        <f t="shared" si="391"/>
        <v>114.3 x 6.5</v>
      </c>
      <c r="AI1712" s="11" cm="1">
        <f t="array" ref="AI1712">_xll.DCEPropSectPipe(AF1712, AG1712, "Area")</f>
        <v>2201.3139723703698</v>
      </c>
      <c r="AJ1712" s="151" cm="1">
        <f t="array" ref="AJ1712">_xll.DCEPropSectPipe(AF1712, AG1712, "Ix")</f>
        <v>3209265.3722516391</v>
      </c>
      <c r="AK1712" s="151" cm="1">
        <f t="array" ref="AK1712">_xll.DCEPropSectPipe(AF1712, AG1712, "W")</f>
        <v>56155.124623825708</v>
      </c>
      <c r="AL1712" s="151" cm="1">
        <f t="array" ref="AL1712">_xll.DCEPropSectPipe(AF1712, AG1712, "Sx")</f>
        <v>37813.500833333332</v>
      </c>
      <c r="AM1712" s="11">
        <f>2*Cal!AG1712</f>
        <v>13.000000000000002</v>
      </c>
      <c r="AN1712" s="11">
        <f t="shared" si="392"/>
        <v>53.9</v>
      </c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B1712" s="5" t="s">
        <v>303</v>
      </c>
      <c r="BC1712" s="3">
        <v>-743.43443659488207</v>
      </c>
      <c r="BD1712" s="3">
        <v>0</v>
      </c>
      <c r="BE1712" s="3">
        <v>20.504569219803468</v>
      </c>
      <c r="BF1712" s="3">
        <v>-1.6527716529946632</v>
      </c>
      <c r="BG1712" s="3">
        <v>0</v>
      </c>
      <c r="BH1712" s="153">
        <f t="shared" si="393"/>
        <v>1.6527716529946632</v>
      </c>
      <c r="BI1712" s="153">
        <f t="shared" si="394"/>
        <v>20.504569219803468</v>
      </c>
      <c r="BJ1712" s="8">
        <f t="shared" si="395"/>
        <v>1.6082049304275812</v>
      </c>
      <c r="BK1712" s="8">
        <f t="shared" si="396"/>
        <v>0.14015357026555744</v>
      </c>
      <c r="BL1712" s="8">
        <f t="shared" si="397"/>
        <v>1.7483585006931386</v>
      </c>
      <c r="BM1712" s="8">
        <f t="shared" si="398"/>
        <v>0.152581284190136</v>
      </c>
      <c r="BN1712" s="7" t="str">
        <f t="shared" si="399"/>
        <v>O/S</v>
      </c>
      <c r="BO1712" s="9">
        <f t="shared" si="400"/>
        <v>0.14015357026555747</v>
      </c>
      <c r="BP1712" s="7" t="str">
        <f t="shared" si="401"/>
        <v>OK</v>
      </c>
      <c r="BQ1712" s="11">
        <f t="shared" si="402"/>
        <v>8.2923076923076913</v>
      </c>
      <c r="BR1712" s="10" t="str">
        <f t="shared" si="403"/>
        <v>-</v>
      </c>
      <c r="BS1712" s="9" t="str" cm="1">
        <f t="array" ref="BS1712">IF(BQ1712&lt;$K$45,"-",IF(BC1712&lt;0,_xll.Dce_5575_1121_SigmaCr1(AN1712,AG1712,$B$23,$D$23),"-"))</f>
        <v>-</v>
      </c>
      <c r="BT1712" s="10">
        <f t="shared" si="404"/>
        <v>0</v>
      </c>
      <c r="BU1712" s="7" t="str">
        <f t="shared" si="405"/>
        <v>OK</v>
      </c>
    </row>
    <row r="1713" spans="27:73">
      <c r="AA1713" s="6" t="s">
        <v>282</v>
      </c>
      <c r="AB1713" s="5" t="s">
        <v>283</v>
      </c>
      <c r="AC1713" s="5" t="s">
        <v>285</v>
      </c>
      <c r="AD1713" s="4">
        <v>8.75</v>
      </c>
      <c r="AE1713" s="4">
        <v>28</v>
      </c>
      <c r="AF1713" s="5">
        <v>114.3</v>
      </c>
      <c r="AG1713" s="5">
        <v>6.5000000000000009</v>
      </c>
      <c r="AH1713" s="6" t="str">
        <f t="shared" si="391"/>
        <v>114.3 x 6.5</v>
      </c>
      <c r="AI1713" s="11" cm="1">
        <f t="array" ref="AI1713">_xll.DCEPropSectPipe(AF1713, AG1713, "Area")</f>
        <v>2201.3139723703698</v>
      </c>
      <c r="AJ1713" s="151" cm="1">
        <f t="array" ref="AJ1713">_xll.DCEPropSectPipe(AF1713, AG1713, "Ix")</f>
        <v>3209265.3722516391</v>
      </c>
      <c r="AK1713" s="151" cm="1">
        <f t="array" ref="AK1713">_xll.DCEPropSectPipe(AF1713, AG1713, "W")</f>
        <v>56155.124623825708</v>
      </c>
      <c r="AL1713" s="151" cm="1">
        <f t="array" ref="AL1713">_xll.DCEPropSectPipe(AF1713, AG1713, "Sx")</f>
        <v>37813.500833333332</v>
      </c>
      <c r="AM1713" s="11">
        <f>2*Cal!AG1713</f>
        <v>13.000000000000002</v>
      </c>
      <c r="AN1713" s="11">
        <f t="shared" si="392"/>
        <v>53.9</v>
      </c>
      <c r="AO1713" s="11"/>
      <c r="AP1713" s="11"/>
      <c r="AQ1713" s="11"/>
      <c r="AR1713" s="11"/>
      <c r="AS1713" s="11"/>
      <c r="AT1713" s="11"/>
      <c r="AU1713" s="11"/>
      <c r="AV1713" s="11"/>
      <c r="AW1713" s="11"/>
      <c r="AX1713" s="11"/>
      <c r="AY1713" s="11"/>
      <c r="AZ1713" s="11"/>
      <c r="BB1713" s="5" t="s">
        <v>303</v>
      </c>
      <c r="BC1713" s="3">
        <v>-1345.7833584084181</v>
      </c>
      <c r="BD1713" s="3">
        <v>0</v>
      </c>
      <c r="BE1713" s="3">
        <v>-21.953014397752888</v>
      </c>
      <c r="BF1713" s="3">
        <v>-1.6527716529942427</v>
      </c>
      <c r="BG1713" s="3">
        <v>0</v>
      </c>
      <c r="BH1713" s="153">
        <f t="shared" si="393"/>
        <v>1.6527716529942427</v>
      </c>
      <c r="BI1713" s="153">
        <f t="shared" si="394"/>
        <v>21.953014397752888</v>
      </c>
      <c r="BJ1713" s="8">
        <f t="shared" si="395"/>
        <v>2.9112122411127839</v>
      </c>
      <c r="BK1713" s="8">
        <f t="shared" si="396"/>
        <v>0.14015357026552178</v>
      </c>
      <c r="BL1713" s="8">
        <f t="shared" si="397"/>
        <v>3.0513658113783055</v>
      </c>
      <c r="BM1713" s="8">
        <f t="shared" si="398"/>
        <v>0.16335964402600536</v>
      </c>
      <c r="BN1713" s="7" t="str">
        <f t="shared" si="399"/>
        <v>O/S</v>
      </c>
      <c r="BO1713" s="9">
        <f t="shared" si="400"/>
        <v>0.1401535702655218</v>
      </c>
      <c r="BP1713" s="7" t="str">
        <f t="shared" si="401"/>
        <v>OK</v>
      </c>
      <c r="BQ1713" s="11">
        <f t="shared" si="402"/>
        <v>8.2923076923076913</v>
      </c>
      <c r="BR1713" s="10" t="str">
        <f t="shared" si="403"/>
        <v>-</v>
      </c>
      <c r="BS1713" s="9" t="str" cm="1">
        <f t="array" ref="BS1713">IF(BQ1713&lt;$K$45,"-",IF(BC1713&lt;0,_xll.Dce_5575_1121_SigmaCr1(AN1713,AG1713,$B$23,$D$23),"-"))</f>
        <v>-</v>
      </c>
      <c r="BT1713" s="10">
        <f t="shared" si="404"/>
        <v>0</v>
      </c>
      <c r="BU1713" s="7" t="str">
        <f t="shared" si="405"/>
        <v>OK</v>
      </c>
    </row>
    <row r="1714" spans="27:73">
      <c r="AA1714" s="6" t="s">
        <v>282</v>
      </c>
      <c r="AB1714" s="5" t="s">
        <v>283</v>
      </c>
      <c r="AC1714" s="5" t="s">
        <v>285</v>
      </c>
      <c r="AD1714" s="4">
        <v>9.19</v>
      </c>
      <c r="AE1714" s="4">
        <v>28</v>
      </c>
      <c r="AF1714" s="5">
        <v>114.3</v>
      </c>
      <c r="AG1714" s="5">
        <v>6.5000000000000009</v>
      </c>
      <c r="AH1714" s="6" t="str">
        <f t="shared" si="391"/>
        <v>114.3 x 6.5</v>
      </c>
      <c r="AI1714" s="11" cm="1">
        <f t="array" ref="AI1714">_xll.DCEPropSectPipe(AF1714, AG1714, "Area")</f>
        <v>2201.3139723703698</v>
      </c>
      <c r="AJ1714" s="151" cm="1">
        <f t="array" ref="AJ1714">_xll.DCEPropSectPipe(AF1714, AG1714, "Ix")</f>
        <v>3209265.3722516391</v>
      </c>
      <c r="AK1714" s="151" cm="1">
        <f t="array" ref="AK1714">_xll.DCEPropSectPipe(AF1714, AG1714, "W")</f>
        <v>56155.124623825708</v>
      </c>
      <c r="AL1714" s="151" cm="1">
        <f t="array" ref="AL1714">_xll.DCEPropSectPipe(AF1714, AG1714, "Sx")</f>
        <v>37813.500833333332</v>
      </c>
      <c r="AM1714" s="11">
        <f>2*Cal!AG1714</f>
        <v>13.000000000000002</v>
      </c>
      <c r="AN1714" s="11">
        <f t="shared" si="392"/>
        <v>53.9</v>
      </c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B1714" s="5" t="s">
        <v>303</v>
      </c>
      <c r="BC1714" s="3">
        <v>-1345.7833584084181</v>
      </c>
      <c r="BD1714" s="3">
        <v>0</v>
      </c>
      <c r="BE1714" s="3">
        <v>-11.905220704324829</v>
      </c>
      <c r="BF1714" s="3">
        <v>5.7537172755852577</v>
      </c>
      <c r="BG1714" s="3">
        <v>0</v>
      </c>
      <c r="BH1714" s="153">
        <f t="shared" si="393"/>
        <v>5.7537172755852577</v>
      </c>
      <c r="BI1714" s="153">
        <f t="shared" si="394"/>
        <v>11.905220704324829</v>
      </c>
      <c r="BJ1714" s="8">
        <f t="shared" si="395"/>
        <v>2.9112122411127839</v>
      </c>
      <c r="BK1714" s="8">
        <f t="shared" si="396"/>
        <v>0.48791012177076221</v>
      </c>
      <c r="BL1714" s="8">
        <f t="shared" si="397"/>
        <v>3.3991223628835461</v>
      </c>
      <c r="BM1714" s="8">
        <f t="shared" si="398"/>
        <v>8.8590686503107557E-2</v>
      </c>
      <c r="BN1714" s="7" t="str">
        <f t="shared" si="399"/>
        <v>O/S</v>
      </c>
      <c r="BO1714" s="9">
        <f t="shared" si="400"/>
        <v>0.48791012177076232</v>
      </c>
      <c r="BP1714" s="7" t="str">
        <f t="shared" si="401"/>
        <v>OK</v>
      </c>
      <c r="BQ1714" s="11">
        <f t="shared" si="402"/>
        <v>8.2923076923076913</v>
      </c>
      <c r="BR1714" s="10" t="str">
        <f t="shared" si="403"/>
        <v>-</v>
      </c>
      <c r="BS1714" s="9" t="str" cm="1">
        <f t="array" ref="BS1714">IF(BQ1714&lt;$K$45,"-",IF(BC1714&lt;0,_xll.Dce_5575_1121_SigmaCr1(AN1714,AG1714,$B$23,$D$23),"-"))</f>
        <v>-</v>
      </c>
      <c r="BT1714" s="10">
        <f t="shared" si="404"/>
        <v>0</v>
      </c>
      <c r="BU1714" s="7" t="str">
        <f t="shared" si="405"/>
        <v>OK</v>
      </c>
    </row>
    <row r="1715" spans="27:73">
      <c r="AA1715" s="6" t="s">
        <v>282</v>
      </c>
      <c r="AB1715" s="5" t="s">
        <v>283</v>
      </c>
      <c r="AC1715" s="5" t="s">
        <v>285</v>
      </c>
      <c r="AD1715" s="4">
        <v>9.6199999999999992</v>
      </c>
      <c r="AE1715" s="4">
        <v>28</v>
      </c>
      <c r="AF1715" s="5">
        <v>114.3</v>
      </c>
      <c r="AG1715" s="5">
        <v>6.5000000000000009</v>
      </c>
      <c r="AH1715" s="6" t="str">
        <f t="shared" si="391"/>
        <v>114.3 x 6.5</v>
      </c>
      <c r="AI1715" s="11" cm="1">
        <f t="array" ref="AI1715">_xll.DCEPropSectPipe(AF1715, AG1715, "Area")</f>
        <v>2201.3139723703698</v>
      </c>
      <c r="AJ1715" s="151" cm="1">
        <f t="array" ref="AJ1715">_xll.DCEPropSectPipe(AF1715, AG1715, "Ix")</f>
        <v>3209265.3722516391</v>
      </c>
      <c r="AK1715" s="151" cm="1">
        <f t="array" ref="AK1715">_xll.DCEPropSectPipe(AF1715, AG1715, "W")</f>
        <v>56155.124623825708</v>
      </c>
      <c r="AL1715" s="151" cm="1">
        <f t="array" ref="AL1715">_xll.DCEPropSectPipe(AF1715, AG1715, "Sx")</f>
        <v>37813.500833333332</v>
      </c>
      <c r="AM1715" s="11">
        <f>2*Cal!AG1715</f>
        <v>13.000000000000002</v>
      </c>
      <c r="AN1715" s="11">
        <f t="shared" si="392"/>
        <v>53.9</v>
      </c>
      <c r="AO1715" s="11"/>
      <c r="AP1715" s="11"/>
      <c r="AQ1715" s="11"/>
      <c r="AR1715" s="11"/>
      <c r="AS1715" s="11"/>
      <c r="AT1715" s="11"/>
      <c r="AU1715" s="11"/>
      <c r="AV1715" s="11"/>
      <c r="AW1715" s="11"/>
      <c r="AX1715" s="11"/>
      <c r="AY1715" s="11"/>
      <c r="AZ1715" s="11"/>
      <c r="BB1715" s="5" t="s">
        <v>303</v>
      </c>
      <c r="BC1715" s="3">
        <v>-1345.7833584084181</v>
      </c>
      <c r="BD1715" s="3">
        <v>0</v>
      </c>
      <c r="BE1715" s="3">
        <v>-1.8574270108967725</v>
      </c>
      <c r="BF1715" s="3">
        <v>8.764296463289984</v>
      </c>
      <c r="BG1715" s="3">
        <v>0</v>
      </c>
      <c r="BH1715" s="153">
        <f t="shared" si="393"/>
        <v>8.764296463289984</v>
      </c>
      <c r="BI1715" s="153">
        <f t="shared" si="394"/>
        <v>1.8574270108967725</v>
      </c>
      <c r="BJ1715" s="8">
        <f t="shared" si="395"/>
        <v>2.9112122411127839</v>
      </c>
      <c r="BK1715" s="8">
        <f t="shared" si="396"/>
        <v>0.74320456668665746</v>
      </c>
      <c r="BL1715" s="8">
        <f t="shared" si="397"/>
        <v>3.6544168077994414</v>
      </c>
      <c r="BM1715" s="8">
        <f t="shared" si="398"/>
        <v>1.3821728980209792E-2</v>
      </c>
      <c r="BN1715" s="7" t="str">
        <f t="shared" si="399"/>
        <v>O/S</v>
      </c>
      <c r="BO1715" s="9">
        <f t="shared" si="400"/>
        <v>0.74320456668665758</v>
      </c>
      <c r="BP1715" s="7" t="str">
        <f t="shared" si="401"/>
        <v>OK</v>
      </c>
      <c r="BQ1715" s="11">
        <f t="shared" si="402"/>
        <v>8.2923076923076913</v>
      </c>
      <c r="BR1715" s="10" t="str">
        <f t="shared" si="403"/>
        <v>-</v>
      </c>
      <c r="BS1715" s="9" t="str" cm="1">
        <f t="array" ref="BS1715">IF(BQ1715&lt;$K$45,"-",IF(BC1715&lt;0,_xll.Dce_5575_1121_SigmaCr1(AN1715,AG1715,$B$23,$D$23),"-"))</f>
        <v>-</v>
      </c>
      <c r="BT1715" s="10">
        <f t="shared" si="404"/>
        <v>0</v>
      </c>
      <c r="BU1715" s="7" t="str">
        <f t="shared" si="405"/>
        <v>OK</v>
      </c>
    </row>
    <row r="1716" spans="27:73">
      <c r="AA1716" s="6" t="s">
        <v>282</v>
      </c>
      <c r="AB1716" s="5" t="s">
        <v>283</v>
      </c>
      <c r="AC1716" s="5" t="s">
        <v>285</v>
      </c>
      <c r="AD1716" s="4">
        <v>10.06</v>
      </c>
      <c r="AE1716" s="4">
        <v>28</v>
      </c>
      <c r="AF1716" s="5">
        <v>114.3</v>
      </c>
      <c r="AG1716" s="5">
        <v>6.5000000000000009</v>
      </c>
      <c r="AH1716" s="6" t="str">
        <f t="shared" si="391"/>
        <v>114.3 x 6.5</v>
      </c>
      <c r="AI1716" s="11" cm="1">
        <f t="array" ref="AI1716">_xll.DCEPropSectPipe(AF1716, AG1716, "Area")</f>
        <v>2201.3139723703698</v>
      </c>
      <c r="AJ1716" s="151" cm="1">
        <f t="array" ref="AJ1716">_xll.DCEPropSectPipe(AF1716, AG1716, "Ix")</f>
        <v>3209265.3722516391</v>
      </c>
      <c r="AK1716" s="151" cm="1">
        <f t="array" ref="AK1716">_xll.DCEPropSectPipe(AF1716, AG1716, "W")</f>
        <v>56155.124623825708</v>
      </c>
      <c r="AL1716" s="151" cm="1">
        <f t="array" ref="AL1716">_xll.DCEPropSectPipe(AF1716, AG1716, "Sx")</f>
        <v>37813.500833333332</v>
      </c>
      <c r="AM1716" s="11">
        <f>2*Cal!AG1716</f>
        <v>13.000000000000002</v>
      </c>
      <c r="AN1716" s="11">
        <f t="shared" si="392"/>
        <v>53.9</v>
      </c>
      <c r="AO1716" s="11"/>
      <c r="AP1716" s="11"/>
      <c r="AQ1716" s="11"/>
      <c r="AR1716" s="11"/>
      <c r="AS1716" s="11"/>
      <c r="AT1716" s="11"/>
      <c r="AU1716" s="11"/>
      <c r="AV1716" s="11"/>
      <c r="AW1716" s="11"/>
      <c r="AX1716" s="11"/>
      <c r="AY1716" s="11"/>
      <c r="AZ1716" s="11"/>
      <c r="BB1716" s="5" t="s">
        <v>303</v>
      </c>
      <c r="BC1716" s="3">
        <v>-1345.7833584084181</v>
      </c>
      <c r="BD1716" s="3">
        <v>0</v>
      </c>
      <c r="BE1716" s="3">
        <v>8.1903666825312875</v>
      </c>
      <c r="BF1716" s="3">
        <v>7.3789659101199332</v>
      </c>
      <c r="BG1716" s="3">
        <v>0</v>
      </c>
      <c r="BH1716" s="153">
        <f t="shared" si="393"/>
        <v>7.3789659101199332</v>
      </c>
      <c r="BI1716" s="153">
        <f t="shared" si="394"/>
        <v>8.1903666825312875</v>
      </c>
      <c r="BJ1716" s="8">
        <f t="shared" si="395"/>
        <v>2.9112122411127839</v>
      </c>
      <c r="BK1716" s="8">
        <f t="shared" si="396"/>
        <v>0.62572976448216366</v>
      </c>
      <c r="BL1716" s="8">
        <f t="shared" si="397"/>
        <v>3.5369420055949474</v>
      </c>
      <c r="BM1716" s="8">
        <f t="shared" si="398"/>
        <v>6.0947228542688005E-2</v>
      </c>
      <c r="BN1716" s="7" t="str">
        <f t="shared" si="399"/>
        <v>O/S</v>
      </c>
      <c r="BO1716" s="9">
        <f t="shared" si="400"/>
        <v>0.62572976448216377</v>
      </c>
      <c r="BP1716" s="7" t="str">
        <f t="shared" si="401"/>
        <v>OK</v>
      </c>
      <c r="BQ1716" s="11">
        <f t="shared" si="402"/>
        <v>8.2923076923076913</v>
      </c>
      <c r="BR1716" s="10" t="str">
        <f t="shared" si="403"/>
        <v>-</v>
      </c>
      <c r="BS1716" s="9" t="str" cm="1">
        <f t="array" ref="BS1716">IF(BQ1716&lt;$K$45,"-",IF(BC1716&lt;0,_xll.Dce_5575_1121_SigmaCr1(AN1716,AG1716,$B$23,$D$23),"-"))</f>
        <v>-</v>
      </c>
      <c r="BT1716" s="10">
        <f t="shared" si="404"/>
        <v>0</v>
      </c>
      <c r="BU1716" s="7" t="str">
        <f t="shared" si="405"/>
        <v>OK</v>
      </c>
    </row>
    <row r="1717" spans="27:73">
      <c r="AA1717" s="6" t="s">
        <v>282</v>
      </c>
      <c r="AB1717" s="5" t="s">
        <v>283</v>
      </c>
      <c r="AC1717" s="5" t="s">
        <v>285</v>
      </c>
      <c r="AD1717" s="4">
        <v>10.5</v>
      </c>
      <c r="AE1717" s="4">
        <v>28</v>
      </c>
      <c r="AF1717" s="5">
        <v>114.3</v>
      </c>
      <c r="AG1717" s="5">
        <v>6.5000000000000009</v>
      </c>
      <c r="AH1717" s="6" t="str">
        <f t="shared" si="391"/>
        <v>114.3 x 6.5</v>
      </c>
      <c r="AI1717" s="11" cm="1">
        <f t="array" ref="AI1717">_xll.DCEPropSectPipe(AF1717, AG1717, "Area")</f>
        <v>2201.3139723703698</v>
      </c>
      <c r="AJ1717" s="151" cm="1">
        <f t="array" ref="AJ1717">_xll.DCEPropSectPipe(AF1717, AG1717, "Ix")</f>
        <v>3209265.3722516391</v>
      </c>
      <c r="AK1717" s="151" cm="1">
        <f t="array" ref="AK1717">_xll.DCEPropSectPipe(AF1717, AG1717, "W")</f>
        <v>56155.124623825708</v>
      </c>
      <c r="AL1717" s="151" cm="1">
        <f t="array" ref="AL1717">_xll.DCEPropSectPipe(AF1717, AG1717, "Sx")</f>
        <v>37813.500833333332</v>
      </c>
      <c r="AM1717" s="11">
        <f>2*Cal!AG1717</f>
        <v>13.000000000000002</v>
      </c>
      <c r="AN1717" s="11">
        <f t="shared" si="392"/>
        <v>53.9</v>
      </c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B1717" s="5" t="s">
        <v>303</v>
      </c>
      <c r="BC1717" s="3">
        <v>-1345.7833584084181</v>
      </c>
      <c r="BD1717" s="3">
        <v>0</v>
      </c>
      <c r="BE1717" s="3">
        <v>18.238160375959342</v>
      </c>
      <c r="BF1717" s="3">
        <v>1.5977256160751081</v>
      </c>
      <c r="BG1717" s="3">
        <v>0</v>
      </c>
      <c r="BH1717" s="153">
        <f t="shared" si="393"/>
        <v>1.5977256160751081</v>
      </c>
      <c r="BI1717" s="153">
        <f t="shared" si="394"/>
        <v>18.238160375959342</v>
      </c>
      <c r="BJ1717" s="8">
        <f t="shared" si="395"/>
        <v>2.9112122411127839</v>
      </c>
      <c r="BK1717" s="8">
        <f t="shared" si="396"/>
        <v>0.13548571515728117</v>
      </c>
      <c r="BL1717" s="8">
        <f t="shared" si="397"/>
        <v>3.0466979562700649</v>
      </c>
      <c r="BM1717" s="8">
        <f t="shared" si="398"/>
        <v>0.13571618606558575</v>
      </c>
      <c r="BN1717" s="7" t="str">
        <f t="shared" si="399"/>
        <v>O/S</v>
      </c>
      <c r="BO1717" s="9">
        <f t="shared" si="400"/>
        <v>0.13548571515728119</v>
      </c>
      <c r="BP1717" s="7" t="str">
        <f t="shared" si="401"/>
        <v>OK</v>
      </c>
      <c r="BQ1717" s="11">
        <f t="shared" si="402"/>
        <v>8.2923076923076913</v>
      </c>
      <c r="BR1717" s="10" t="str">
        <f t="shared" si="403"/>
        <v>-</v>
      </c>
      <c r="BS1717" s="9" t="str" cm="1">
        <f t="array" ref="BS1717">IF(BQ1717&lt;$K$45,"-",IF(BC1717&lt;0,_xll.Dce_5575_1121_SigmaCr1(AN1717,AG1717,$B$23,$D$23),"-"))</f>
        <v>-</v>
      </c>
      <c r="BT1717" s="10">
        <f t="shared" si="404"/>
        <v>0</v>
      </c>
      <c r="BU1717" s="7" t="str">
        <f t="shared" si="405"/>
        <v>OK</v>
      </c>
    </row>
    <row r="1718" spans="27:73">
      <c r="AA1718" s="6" t="s">
        <v>282</v>
      </c>
      <c r="AB1718" s="5" t="s">
        <v>283</v>
      </c>
      <c r="AC1718" s="5" t="s">
        <v>285</v>
      </c>
      <c r="AD1718" s="4">
        <v>10.5</v>
      </c>
      <c r="AE1718" s="4">
        <v>28</v>
      </c>
      <c r="AF1718" s="5">
        <v>114.3</v>
      </c>
      <c r="AG1718" s="5">
        <v>6.5000000000000009</v>
      </c>
      <c r="AH1718" s="6" t="str">
        <f t="shared" si="391"/>
        <v>114.3 x 6.5</v>
      </c>
      <c r="AI1718" s="11" cm="1">
        <f t="array" ref="AI1718">_xll.DCEPropSectPipe(AF1718, AG1718, "Area")</f>
        <v>2201.3139723703698</v>
      </c>
      <c r="AJ1718" s="151" cm="1">
        <f t="array" ref="AJ1718">_xll.DCEPropSectPipe(AF1718, AG1718, "Ix")</f>
        <v>3209265.3722516391</v>
      </c>
      <c r="AK1718" s="151" cm="1">
        <f t="array" ref="AK1718">_xll.DCEPropSectPipe(AF1718, AG1718, "W")</f>
        <v>56155.124623825708</v>
      </c>
      <c r="AL1718" s="151" cm="1">
        <f t="array" ref="AL1718">_xll.DCEPropSectPipe(AF1718, AG1718, "Sx")</f>
        <v>37813.500833333332</v>
      </c>
      <c r="AM1718" s="11">
        <f>2*Cal!AG1718</f>
        <v>13.000000000000002</v>
      </c>
      <c r="AN1718" s="11">
        <f t="shared" si="392"/>
        <v>53.9</v>
      </c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B1718" s="5" t="s">
        <v>303</v>
      </c>
      <c r="BC1718" s="3">
        <v>-1345.7833584084187</v>
      </c>
      <c r="BD1718" s="3">
        <v>0</v>
      </c>
      <c r="BE1718" s="3">
        <v>-19.19035569511788</v>
      </c>
      <c r="BF1718" s="3">
        <v>1.5977256160749544</v>
      </c>
      <c r="BG1718" s="3">
        <v>0</v>
      </c>
      <c r="BH1718" s="153">
        <f t="shared" si="393"/>
        <v>1.5977256160749544</v>
      </c>
      <c r="BI1718" s="153">
        <f t="shared" si="394"/>
        <v>19.19035569511788</v>
      </c>
      <c r="BJ1718" s="8">
        <f t="shared" si="395"/>
        <v>2.9112122411127852</v>
      </c>
      <c r="BK1718" s="8">
        <f t="shared" si="396"/>
        <v>0.13548571515726815</v>
      </c>
      <c r="BL1718" s="8">
        <f t="shared" si="397"/>
        <v>3.0466979562700534</v>
      </c>
      <c r="BM1718" s="8">
        <f t="shared" si="398"/>
        <v>0.14280178650125483</v>
      </c>
      <c r="BN1718" s="7" t="str">
        <f t="shared" si="399"/>
        <v>O/S</v>
      </c>
      <c r="BO1718" s="9">
        <f t="shared" si="400"/>
        <v>0.13548571515726818</v>
      </c>
      <c r="BP1718" s="7" t="str">
        <f t="shared" si="401"/>
        <v>OK</v>
      </c>
      <c r="BQ1718" s="11">
        <f t="shared" si="402"/>
        <v>8.2923076923076913</v>
      </c>
      <c r="BR1718" s="10" t="str">
        <f t="shared" si="403"/>
        <v>-</v>
      </c>
      <c r="BS1718" s="9" t="str" cm="1">
        <f t="array" ref="BS1718">IF(BQ1718&lt;$K$45,"-",IF(BC1718&lt;0,_xll.Dce_5575_1121_SigmaCr1(AN1718,AG1718,$B$23,$D$23),"-"))</f>
        <v>-</v>
      </c>
      <c r="BT1718" s="10">
        <f t="shared" si="404"/>
        <v>0</v>
      </c>
      <c r="BU1718" s="7" t="str">
        <f t="shared" si="405"/>
        <v>OK</v>
      </c>
    </row>
    <row r="1719" spans="27:73">
      <c r="AA1719" s="6" t="s">
        <v>282</v>
      </c>
      <c r="AB1719" s="5" t="s">
        <v>283</v>
      </c>
      <c r="AC1719" s="5" t="s">
        <v>285</v>
      </c>
      <c r="AD1719" s="4">
        <v>10.94</v>
      </c>
      <c r="AE1719" s="4">
        <v>28</v>
      </c>
      <c r="AF1719" s="5">
        <v>114.3</v>
      </c>
      <c r="AG1719" s="5">
        <v>6.5000000000000009</v>
      </c>
      <c r="AH1719" s="6" t="str">
        <f t="shared" si="391"/>
        <v>114.3 x 6.5</v>
      </c>
      <c r="AI1719" s="11" cm="1">
        <f t="array" ref="AI1719">_xll.DCEPropSectPipe(AF1719, AG1719, "Area")</f>
        <v>2201.3139723703698</v>
      </c>
      <c r="AJ1719" s="151" cm="1">
        <f t="array" ref="AJ1719">_xll.DCEPropSectPipe(AF1719, AG1719, "Ix")</f>
        <v>3209265.3722516391</v>
      </c>
      <c r="AK1719" s="151" cm="1">
        <f t="array" ref="AK1719">_xll.DCEPropSectPipe(AF1719, AG1719, "W")</f>
        <v>56155.124623825708</v>
      </c>
      <c r="AL1719" s="151" cm="1">
        <f t="array" ref="AL1719">_xll.DCEPropSectPipe(AF1719, AG1719, "Sx")</f>
        <v>37813.500833333332</v>
      </c>
      <c r="AM1719" s="11">
        <f>2*Cal!AG1719</f>
        <v>13.000000000000002</v>
      </c>
      <c r="AN1719" s="11">
        <f t="shared" si="392"/>
        <v>53.9</v>
      </c>
      <c r="AO1719" s="11"/>
      <c r="AP1719" s="11"/>
      <c r="AQ1719" s="11"/>
      <c r="AR1719" s="11"/>
      <c r="AS1719" s="11"/>
      <c r="AT1719" s="11"/>
      <c r="AU1719" s="11"/>
      <c r="AV1719" s="11"/>
      <c r="AW1719" s="11"/>
      <c r="AX1719" s="11"/>
      <c r="AY1719" s="11"/>
      <c r="AZ1719" s="11"/>
      <c r="BB1719" s="5" t="s">
        <v>303</v>
      </c>
      <c r="BC1719" s="3">
        <v>-1345.7833584084187</v>
      </c>
      <c r="BD1719" s="3">
        <v>0</v>
      </c>
      <c r="BE1719" s="3">
        <v>-9.1425620016898197</v>
      </c>
      <c r="BF1719" s="3">
        <v>7.7955513622516373</v>
      </c>
      <c r="BG1719" s="3">
        <v>0</v>
      </c>
      <c r="BH1719" s="153">
        <f t="shared" si="393"/>
        <v>7.7955513622516373</v>
      </c>
      <c r="BI1719" s="153">
        <f t="shared" si="394"/>
        <v>9.1425620016898197</v>
      </c>
      <c r="BJ1719" s="8">
        <f t="shared" si="395"/>
        <v>2.9112122411127852</v>
      </c>
      <c r="BK1719" s="8">
        <f t="shared" si="396"/>
        <v>0.66105584133685813</v>
      </c>
      <c r="BL1719" s="8">
        <f t="shared" si="397"/>
        <v>3.5722680824496433</v>
      </c>
      <c r="BM1719" s="8">
        <f t="shared" si="398"/>
        <v>6.8032828978357038E-2</v>
      </c>
      <c r="BN1719" s="7" t="str">
        <f t="shared" si="399"/>
        <v>O/S</v>
      </c>
      <c r="BO1719" s="9">
        <f t="shared" si="400"/>
        <v>0.66105584133685824</v>
      </c>
      <c r="BP1719" s="7" t="str">
        <f t="shared" si="401"/>
        <v>OK</v>
      </c>
      <c r="BQ1719" s="11">
        <f t="shared" si="402"/>
        <v>8.2923076923076913</v>
      </c>
      <c r="BR1719" s="10" t="str">
        <f t="shared" si="403"/>
        <v>-</v>
      </c>
      <c r="BS1719" s="9" t="str" cm="1">
        <f t="array" ref="BS1719">IF(BQ1719&lt;$K$45,"-",IF(BC1719&lt;0,_xll.Dce_5575_1121_SigmaCr1(AN1719,AG1719,$B$23,$D$23),"-"))</f>
        <v>-</v>
      </c>
      <c r="BT1719" s="10">
        <f t="shared" si="404"/>
        <v>0</v>
      </c>
      <c r="BU1719" s="7" t="str">
        <f t="shared" si="405"/>
        <v>OK</v>
      </c>
    </row>
    <row r="1720" spans="27:73">
      <c r="AA1720" s="6" t="s">
        <v>282</v>
      </c>
      <c r="AB1720" s="5" t="s">
        <v>283</v>
      </c>
      <c r="AC1720" s="5" t="s">
        <v>285</v>
      </c>
      <c r="AD1720" s="4">
        <v>11.38</v>
      </c>
      <c r="AE1720" s="4">
        <v>28</v>
      </c>
      <c r="AF1720" s="5">
        <v>114.3</v>
      </c>
      <c r="AG1720" s="5">
        <v>6.5000000000000009</v>
      </c>
      <c r="AH1720" s="6" t="str">
        <f t="shared" si="391"/>
        <v>114.3 x 6.5</v>
      </c>
      <c r="AI1720" s="11" cm="1">
        <f t="array" ref="AI1720">_xll.DCEPropSectPipe(AF1720, AG1720, "Area")</f>
        <v>2201.3139723703698</v>
      </c>
      <c r="AJ1720" s="151" cm="1">
        <f t="array" ref="AJ1720">_xll.DCEPropSectPipe(AF1720, AG1720, "Ix")</f>
        <v>3209265.3722516391</v>
      </c>
      <c r="AK1720" s="151" cm="1">
        <f t="array" ref="AK1720">_xll.DCEPropSectPipe(AF1720, AG1720, "W")</f>
        <v>56155.124623825708</v>
      </c>
      <c r="AL1720" s="151" cm="1">
        <f t="array" ref="AL1720">_xll.DCEPropSectPipe(AF1720, AG1720, "Sx")</f>
        <v>37813.500833333332</v>
      </c>
      <c r="AM1720" s="11">
        <f>2*Cal!AG1720</f>
        <v>13.000000000000002</v>
      </c>
      <c r="AN1720" s="11">
        <f t="shared" si="392"/>
        <v>53.9</v>
      </c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B1720" s="5" t="s">
        <v>303</v>
      </c>
      <c r="BC1720" s="3">
        <v>-1345.7833584084187</v>
      </c>
      <c r="BD1720" s="3">
        <v>0</v>
      </c>
      <c r="BE1720" s="3">
        <v>0.9052316917382397</v>
      </c>
      <c r="BF1720" s="3">
        <v>9.5974673675535467</v>
      </c>
      <c r="BG1720" s="3">
        <v>0</v>
      </c>
      <c r="BH1720" s="153">
        <f t="shared" si="393"/>
        <v>9.5974673675535467</v>
      </c>
      <c r="BI1720" s="153">
        <f t="shared" si="394"/>
        <v>0.9052316917382397</v>
      </c>
      <c r="BJ1720" s="8">
        <f t="shared" si="395"/>
        <v>2.9112122411127852</v>
      </c>
      <c r="BK1720" s="8">
        <f t="shared" si="396"/>
        <v>0.8138567203960595</v>
      </c>
      <c r="BL1720" s="8">
        <f t="shared" si="397"/>
        <v>3.7250689615088448</v>
      </c>
      <c r="BM1720" s="8">
        <f t="shared" si="398"/>
        <v>6.7361285445407572E-3</v>
      </c>
      <c r="BN1720" s="7" t="str">
        <f t="shared" si="399"/>
        <v>O/S</v>
      </c>
      <c r="BO1720" s="9">
        <f t="shared" si="400"/>
        <v>0.81385672039605961</v>
      </c>
      <c r="BP1720" s="7" t="str">
        <f t="shared" si="401"/>
        <v>OK</v>
      </c>
      <c r="BQ1720" s="11">
        <f t="shared" si="402"/>
        <v>8.2923076923076913</v>
      </c>
      <c r="BR1720" s="10" t="str">
        <f t="shared" si="403"/>
        <v>-</v>
      </c>
      <c r="BS1720" s="9" t="str" cm="1">
        <f t="array" ref="BS1720">IF(BQ1720&lt;$K$45,"-",IF(BC1720&lt;0,_xll.Dce_5575_1121_SigmaCr1(AN1720,AG1720,$B$23,$D$23),"-"))</f>
        <v>-</v>
      </c>
      <c r="BT1720" s="10">
        <f t="shared" si="404"/>
        <v>0</v>
      </c>
      <c r="BU1720" s="7" t="str">
        <f t="shared" si="405"/>
        <v>OK</v>
      </c>
    </row>
    <row r="1721" spans="27:73">
      <c r="AA1721" s="6" t="s">
        <v>282</v>
      </c>
      <c r="AB1721" s="5" t="s">
        <v>283</v>
      </c>
      <c r="AC1721" s="5" t="s">
        <v>285</v>
      </c>
      <c r="AD1721" s="4">
        <v>11.81</v>
      </c>
      <c r="AE1721" s="4">
        <v>28</v>
      </c>
      <c r="AF1721" s="5">
        <v>114.3</v>
      </c>
      <c r="AG1721" s="5">
        <v>6.5000000000000009</v>
      </c>
      <c r="AH1721" s="6" t="str">
        <f t="shared" si="391"/>
        <v>114.3 x 6.5</v>
      </c>
      <c r="AI1721" s="11" cm="1">
        <f t="array" ref="AI1721">_xll.DCEPropSectPipe(AF1721, AG1721, "Area")</f>
        <v>2201.3139723703698</v>
      </c>
      <c r="AJ1721" s="151" cm="1">
        <f t="array" ref="AJ1721">_xll.DCEPropSectPipe(AF1721, AG1721, "Ix")</f>
        <v>3209265.3722516391</v>
      </c>
      <c r="AK1721" s="151" cm="1">
        <f t="array" ref="AK1721">_xll.DCEPropSectPipe(AF1721, AG1721, "W")</f>
        <v>56155.124623825708</v>
      </c>
      <c r="AL1721" s="151" cm="1">
        <f t="array" ref="AL1721">_xll.DCEPropSectPipe(AF1721, AG1721, "Sx")</f>
        <v>37813.500833333332</v>
      </c>
      <c r="AM1721" s="11">
        <f>2*Cal!AG1721</f>
        <v>13.000000000000002</v>
      </c>
      <c r="AN1721" s="11">
        <f t="shared" si="392"/>
        <v>53.9</v>
      </c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B1721" s="5" t="s">
        <v>303</v>
      </c>
      <c r="BC1721" s="3">
        <v>-1345.7833584084187</v>
      </c>
      <c r="BD1721" s="3">
        <v>0</v>
      </c>
      <c r="BE1721" s="3">
        <v>10.953025385166297</v>
      </c>
      <c r="BF1721" s="3">
        <v>7.0034736319806781</v>
      </c>
      <c r="BG1721" s="3">
        <v>0</v>
      </c>
      <c r="BH1721" s="153">
        <f t="shared" si="393"/>
        <v>7.0034736319806781</v>
      </c>
      <c r="BI1721" s="153">
        <f t="shared" si="394"/>
        <v>10.953025385166297</v>
      </c>
      <c r="BJ1721" s="8">
        <f t="shared" si="395"/>
        <v>2.9112122411127852</v>
      </c>
      <c r="BK1721" s="8">
        <f t="shared" si="396"/>
        <v>0.59388835233487158</v>
      </c>
      <c r="BL1721" s="8">
        <f t="shared" si="397"/>
        <v>3.5051005934476569</v>
      </c>
      <c r="BM1721" s="8">
        <f t="shared" si="398"/>
        <v>8.1505086067438517E-2</v>
      </c>
      <c r="BN1721" s="7" t="str">
        <f t="shared" si="399"/>
        <v>O/S</v>
      </c>
      <c r="BO1721" s="9">
        <f t="shared" si="400"/>
        <v>0.59388835233487169</v>
      </c>
      <c r="BP1721" s="7" t="str">
        <f t="shared" si="401"/>
        <v>OK</v>
      </c>
      <c r="BQ1721" s="11">
        <f t="shared" si="402"/>
        <v>8.2923076923076913</v>
      </c>
      <c r="BR1721" s="10" t="str">
        <f t="shared" si="403"/>
        <v>-</v>
      </c>
      <c r="BS1721" s="9" t="str" cm="1">
        <f t="array" ref="BS1721">IF(BQ1721&lt;$K$45,"-",IF(BC1721&lt;0,_xll.Dce_5575_1121_SigmaCr1(AN1721,AG1721,$B$23,$D$23),"-"))</f>
        <v>-</v>
      </c>
      <c r="BT1721" s="10">
        <f t="shared" si="404"/>
        <v>0</v>
      </c>
      <c r="BU1721" s="7" t="str">
        <f t="shared" si="405"/>
        <v>OK</v>
      </c>
    </row>
    <row r="1722" spans="27:73">
      <c r="AA1722" s="6" t="s">
        <v>282</v>
      </c>
      <c r="AB1722" s="5" t="s">
        <v>283</v>
      </c>
      <c r="AC1722" s="5" t="s">
        <v>285</v>
      </c>
      <c r="AD1722" s="4">
        <v>12.25</v>
      </c>
      <c r="AE1722" s="4">
        <v>28</v>
      </c>
      <c r="AF1722" s="5">
        <v>114.3</v>
      </c>
      <c r="AG1722" s="5">
        <v>6.5000000000000009</v>
      </c>
      <c r="AH1722" s="6" t="str">
        <f t="shared" si="391"/>
        <v>114.3 x 6.5</v>
      </c>
      <c r="AI1722" s="11" cm="1">
        <f t="array" ref="AI1722">_xll.DCEPropSectPipe(AF1722, AG1722, "Area")</f>
        <v>2201.3139723703698</v>
      </c>
      <c r="AJ1722" s="151" cm="1">
        <f t="array" ref="AJ1722">_xll.DCEPropSectPipe(AF1722, AG1722, "Ix")</f>
        <v>3209265.3722516391</v>
      </c>
      <c r="AK1722" s="151" cm="1">
        <f t="array" ref="AK1722">_xll.DCEPropSectPipe(AF1722, AG1722, "W")</f>
        <v>56155.124623825708</v>
      </c>
      <c r="AL1722" s="151" cm="1">
        <f t="array" ref="AL1722">_xll.DCEPropSectPipe(AF1722, AG1722, "Sx")</f>
        <v>37813.500833333332</v>
      </c>
      <c r="AM1722" s="11">
        <f>2*Cal!AG1722</f>
        <v>13.000000000000002</v>
      </c>
      <c r="AN1722" s="11">
        <f t="shared" si="392"/>
        <v>53.9</v>
      </c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B1722" s="5" t="s">
        <v>303</v>
      </c>
      <c r="BC1722" s="3">
        <v>-1345.7833584084187</v>
      </c>
      <c r="BD1722" s="3">
        <v>0</v>
      </c>
      <c r="BE1722" s="3">
        <v>21.000819078594358</v>
      </c>
      <c r="BF1722" s="3">
        <v>1.3570155533035285E-2</v>
      </c>
      <c r="BG1722" s="3">
        <v>0</v>
      </c>
      <c r="BH1722" s="153">
        <f t="shared" si="393"/>
        <v>1.3570155533035285E-2</v>
      </c>
      <c r="BI1722" s="153">
        <f t="shared" si="394"/>
        <v>21.000819078594358</v>
      </c>
      <c r="BJ1722" s="8">
        <f t="shared" si="395"/>
        <v>2.9112122411127852</v>
      </c>
      <c r="BK1722" s="8">
        <f t="shared" si="396"/>
        <v>1.1507371532950323E-3</v>
      </c>
      <c r="BL1722" s="8">
        <f t="shared" si="397"/>
        <v>2.91236297826608</v>
      </c>
      <c r="BM1722" s="8">
        <f t="shared" si="398"/>
        <v>0.15627404359033634</v>
      </c>
      <c r="BN1722" s="7" t="str">
        <f t="shared" si="399"/>
        <v>O/S</v>
      </c>
      <c r="BO1722" s="9">
        <f t="shared" si="400"/>
        <v>1.1507371532950325E-3</v>
      </c>
      <c r="BP1722" s="7" t="str">
        <f t="shared" si="401"/>
        <v>OK</v>
      </c>
      <c r="BQ1722" s="11">
        <f t="shared" si="402"/>
        <v>8.2923076923076913</v>
      </c>
      <c r="BR1722" s="10" t="str">
        <f t="shared" si="403"/>
        <v>-</v>
      </c>
      <c r="BS1722" s="9" t="str" cm="1">
        <f t="array" ref="BS1722">IF(BQ1722&lt;$K$45,"-",IF(BC1722&lt;0,_xll.Dce_5575_1121_SigmaCr1(AN1722,AG1722,$B$23,$D$23),"-"))</f>
        <v>-</v>
      </c>
      <c r="BT1722" s="10">
        <f t="shared" si="404"/>
        <v>0</v>
      </c>
      <c r="BU1722" s="7" t="str">
        <f t="shared" si="405"/>
        <v>OK</v>
      </c>
    </row>
    <row r="1723" spans="27:73">
      <c r="AA1723" s="6" t="s">
        <v>282</v>
      </c>
      <c r="AB1723" s="5" t="s">
        <v>283</v>
      </c>
      <c r="AC1723" s="5" t="s">
        <v>285</v>
      </c>
      <c r="AD1723" s="4">
        <v>12.25</v>
      </c>
      <c r="AE1723" s="4">
        <v>28</v>
      </c>
      <c r="AF1723" s="5">
        <v>114.3</v>
      </c>
      <c r="AG1723" s="5">
        <v>6.5000000000000009</v>
      </c>
      <c r="AH1723" s="6" t="str">
        <f t="shared" si="391"/>
        <v>114.3 x 6.5</v>
      </c>
      <c r="AI1723" s="11" cm="1">
        <f t="array" ref="AI1723">_xll.DCEPropSectPipe(AF1723, AG1723, "Area")</f>
        <v>2201.3139723703698</v>
      </c>
      <c r="AJ1723" s="151" cm="1">
        <f t="array" ref="AJ1723">_xll.DCEPropSectPipe(AF1723, AG1723, "Ix")</f>
        <v>3209265.3722516391</v>
      </c>
      <c r="AK1723" s="151" cm="1">
        <f t="array" ref="AK1723">_xll.DCEPropSectPipe(AF1723, AG1723, "W")</f>
        <v>56155.124623825708</v>
      </c>
      <c r="AL1723" s="151" cm="1">
        <f t="array" ref="AL1723">_xll.DCEPropSectPipe(AF1723, AG1723, "Sx")</f>
        <v>37813.500833333332</v>
      </c>
      <c r="AM1723" s="11">
        <f>2*Cal!AG1723</f>
        <v>13.000000000000002</v>
      </c>
      <c r="AN1723" s="11">
        <f t="shared" si="392"/>
        <v>53.9</v>
      </c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B1723" s="5" t="s">
        <v>303</v>
      </c>
      <c r="BC1723" s="3">
        <v>-1546.5681973679816</v>
      </c>
      <c r="BD1723" s="3">
        <v>0</v>
      </c>
      <c r="BE1723" s="3">
        <v>-21.479597763807146</v>
      </c>
      <c r="BF1723" s="3">
        <v>1.3570155532874165E-2</v>
      </c>
      <c r="BG1723" s="3">
        <v>0</v>
      </c>
      <c r="BH1723" s="153">
        <f t="shared" si="393"/>
        <v>1.3570155532874165E-2</v>
      </c>
      <c r="BI1723" s="153">
        <f t="shared" si="394"/>
        <v>21.479597763807146</v>
      </c>
      <c r="BJ1723" s="8">
        <f t="shared" si="395"/>
        <v>3.3455520457751238</v>
      </c>
      <c r="BK1723" s="8">
        <f t="shared" si="396"/>
        <v>1.1507371532813696E-3</v>
      </c>
      <c r="BL1723" s="8">
        <f t="shared" si="397"/>
        <v>3.3467027829284053</v>
      </c>
      <c r="BM1723" s="8">
        <f t="shared" si="398"/>
        <v>0.15983679420701727</v>
      </c>
      <c r="BN1723" s="7" t="str">
        <f t="shared" si="399"/>
        <v>O/S</v>
      </c>
      <c r="BO1723" s="9">
        <f t="shared" si="400"/>
        <v>1.1507371532813698E-3</v>
      </c>
      <c r="BP1723" s="7" t="str">
        <f t="shared" si="401"/>
        <v>OK</v>
      </c>
      <c r="BQ1723" s="11">
        <f t="shared" si="402"/>
        <v>8.2923076923076913</v>
      </c>
      <c r="BR1723" s="10" t="str">
        <f t="shared" si="403"/>
        <v>-</v>
      </c>
      <c r="BS1723" s="9" t="str" cm="1">
        <f t="array" ref="BS1723">IF(BQ1723&lt;$K$45,"-",IF(BC1723&lt;0,_xll.Dce_5575_1121_SigmaCr1(AN1723,AG1723,$B$23,$D$23),"-"))</f>
        <v>-</v>
      </c>
      <c r="BT1723" s="10">
        <f t="shared" si="404"/>
        <v>0</v>
      </c>
      <c r="BU1723" s="7" t="str">
        <f t="shared" si="405"/>
        <v>OK</v>
      </c>
    </row>
    <row r="1724" spans="27:73">
      <c r="AA1724" s="6" t="s">
        <v>282</v>
      </c>
      <c r="AB1724" s="5" t="s">
        <v>283</v>
      </c>
      <c r="AC1724" s="5" t="s">
        <v>285</v>
      </c>
      <c r="AD1724" s="4">
        <v>12.69</v>
      </c>
      <c r="AE1724" s="4">
        <v>28</v>
      </c>
      <c r="AF1724" s="5">
        <v>114.3</v>
      </c>
      <c r="AG1724" s="5">
        <v>6.5000000000000009</v>
      </c>
      <c r="AH1724" s="6" t="str">
        <f t="shared" si="391"/>
        <v>114.3 x 6.5</v>
      </c>
      <c r="AI1724" s="11" cm="1">
        <f t="array" ref="AI1724">_xll.DCEPropSectPipe(AF1724, AG1724, "Area")</f>
        <v>2201.3139723703698</v>
      </c>
      <c r="AJ1724" s="151" cm="1">
        <f t="array" ref="AJ1724">_xll.DCEPropSectPipe(AF1724, AG1724, "Ix")</f>
        <v>3209265.3722516391</v>
      </c>
      <c r="AK1724" s="151" cm="1">
        <f t="array" ref="AK1724">_xll.DCEPropSectPipe(AF1724, AG1724, "W")</f>
        <v>56155.124623825708</v>
      </c>
      <c r="AL1724" s="151" cm="1">
        <f t="array" ref="AL1724">_xll.DCEPropSectPipe(AF1724, AG1724, "Sx")</f>
        <v>37813.500833333332</v>
      </c>
      <c r="AM1724" s="11">
        <f>2*Cal!AG1724</f>
        <v>13.000000000000002</v>
      </c>
      <c r="AN1724" s="11">
        <f t="shared" si="392"/>
        <v>53.9</v>
      </c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B1724" s="5" t="s">
        <v>303</v>
      </c>
      <c r="BC1724" s="3">
        <v>-1546.5681973679816</v>
      </c>
      <c r="BD1724" s="3">
        <v>0</v>
      </c>
      <c r="BE1724" s="3">
        <v>-11.431804070379084</v>
      </c>
      <c r="BF1724" s="3">
        <v>7.2129393067611112</v>
      </c>
      <c r="BG1724" s="3">
        <v>0</v>
      </c>
      <c r="BH1724" s="153">
        <f t="shared" si="393"/>
        <v>7.2129393067611112</v>
      </c>
      <c r="BI1724" s="153">
        <f t="shared" si="394"/>
        <v>11.431804070379084</v>
      </c>
      <c r="BJ1724" s="8">
        <f t="shared" si="395"/>
        <v>3.3455520457751238</v>
      </c>
      <c r="BK1724" s="8">
        <f t="shared" si="396"/>
        <v>0.61165085577288081</v>
      </c>
      <c r="BL1724" s="8">
        <f t="shared" si="397"/>
        <v>3.9572029015480048</v>
      </c>
      <c r="BM1724" s="8">
        <f t="shared" si="398"/>
        <v>8.5067836684119463E-2</v>
      </c>
      <c r="BN1724" s="7" t="str">
        <f t="shared" si="399"/>
        <v>O/S</v>
      </c>
      <c r="BO1724" s="9">
        <f t="shared" si="400"/>
        <v>0.61165085577288092</v>
      </c>
      <c r="BP1724" s="7" t="str">
        <f t="shared" si="401"/>
        <v>OK</v>
      </c>
      <c r="BQ1724" s="11">
        <f t="shared" si="402"/>
        <v>8.2923076923076913</v>
      </c>
      <c r="BR1724" s="10" t="str">
        <f t="shared" si="403"/>
        <v>-</v>
      </c>
      <c r="BS1724" s="9" t="str" cm="1">
        <f t="array" ref="BS1724">IF(BQ1724&lt;$K$45,"-",IF(BC1724&lt;0,_xll.Dce_5575_1121_SigmaCr1(AN1724,AG1724,$B$23,$D$23),"-"))</f>
        <v>-</v>
      </c>
      <c r="BT1724" s="10">
        <f t="shared" si="404"/>
        <v>0</v>
      </c>
      <c r="BU1724" s="7" t="str">
        <f t="shared" si="405"/>
        <v>OK</v>
      </c>
    </row>
    <row r="1725" spans="27:73">
      <c r="AA1725" s="6" t="s">
        <v>282</v>
      </c>
      <c r="AB1725" s="5" t="s">
        <v>283</v>
      </c>
      <c r="AC1725" s="5" t="s">
        <v>285</v>
      </c>
      <c r="AD1725" s="4">
        <v>13.12</v>
      </c>
      <c r="AE1725" s="4">
        <v>28</v>
      </c>
      <c r="AF1725" s="5">
        <v>114.3</v>
      </c>
      <c r="AG1725" s="5">
        <v>6.5000000000000009</v>
      </c>
      <c r="AH1725" s="6" t="str">
        <f t="shared" si="391"/>
        <v>114.3 x 6.5</v>
      </c>
      <c r="AI1725" s="11" cm="1">
        <f t="array" ref="AI1725">_xll.DCEPropSectPipe(AF1725, AG1725, "Area")</f>
        <v>2201.3139723703698</v>
      </c>
      <c r="AJ1725" s="151" cm="1">
        <f t="array" ref="AJ1725">_xll.DCEPropSectPipe(AF1725, AG1725, "Ix")</f>
        <v>3209265.3722516391</v>
      </c>
      <c r="AK1725" s="151" cm="1">
        <f t="array" ref="AK1725">_xll.DCEPropSectPipe(AF1725, AG1725, "W")</f>
        <v>56155.124623825708</v>
      </c>
      <c r="AL1725" s="151" cm="1">
        <f t="array" ref="AL1725">_xll.DCEPropSectPipe(AF1725, AG1725, "Sx")</f>
        <v>37813.500833333332</v>
      </c>
      <c r="AM1725" s="11">
        <f>2*Cal!AG1725</f>
        <v>13.000000000000002</v>
      </c>
      <c r="AN1725" s="11">
        <f t="shared" si="392"/>
        <v>53.9</v>
      </c>
      <c r="AO1725" s="11"/>
      <c r="AP1725" s="11"/>
      <c r="AQ1725" s="11"/>
      <c r="AR1725" s="11"/>
      <c r="AS1725" s="11"/>
      <c r="AT1725" s="11"/>
      <c r="AU1725" s="11"/>
      <c r="AV1725" s="11"/>
      <c r="AW1725" s="11"/>
      <c r="AX1725" s="11"/>
      <c r="AY1725" s="11"/>
      <c r="AZ1725" s="11"/>
      <c r="BB1725" s="5" t="s">
        <v>303</v>
      </c>
      <c r="BC1725" s="3">
        <v>-1546.5681973679816</v>
      </c>
      <c r="BD1725" s="3">
        <v>0</v>
      </c>
      <c r="BE1725" s="3">
        <v>-1.3840103769510266</v>
      </c>
      <c r="BF1725" s="3">
        <v>10.016398717114573</v>
      </c>
      <c r="BG1725" s="3">
        <v>0</v>
      </c>
      <c r="BH1725" s="153">
        <f t="shared" si="393"/>
        <v>10.016398717114573</v>
      </c>
      <c r="BI1725" s="153">
        <f t="shared" si="394"/>
        <v>1.3840103769510266</v>
      </c>
      <c r="BJ1725" s="8">
        <f t="shared" si="395"/>
        <v>3.3455520457751238</v>
      </c>
      <c r="BK1725" s="8">
        <f t="shared" si="396"/>
        <v>0.84938172727209138</v>
      </c>
      <c r="BL1725" s="8">
        <f t="shared" si="397"/>
        <v>4.1949337730472154</v>
      </c>
      <c r="BM1725" s="8">
        <f t="shared" si="398"/>
        <v>1.02988791612217E-2</v>
      </c>
      <c r="BN1725" s="7" t="str">
        <f t="shared" si="399"/>
        <v>O/S</v>
      </c>
      <c r="BO1725" s="9">
        <f t="shared" si="400"/>
        <v>0.84938172727209149</v>
      </c>
      <c r="BP1725" s="7" t="str">
        <f t="shared" si="401"/>
        <v>OK</v>
      </c>
      <c r="BQ1725" s="11">
        <f t="shared" si="402"/>
        <v>8.2923076923076913</v>
      </c>
      <c r="BR1725" s="10" t="str">
        <f t="shared" si="403"/>
        <v>-</v>
      </c>
      <c r="BS1725" s="9" t="str" cm="1">
        <f t="array" ref="BS1725">IF(BQ1725&lt;$K$45,"-",IF(BC1725&lt;0,_xll.Dce_5575_1121_SigmaCr1(AN1725,AG1725,$B$23,$D$23),"-"))</f>
        <v>-</v>
      </c>
      <c r="BT1725" s="10">
        <f t="shared" si="404"/>
        <v>0</v>
      </c>
      <c r="BU1725" s="7" t="str">
        <f t="shared" si="405"/>
        <v>OK</v>
      </c>
    </row>
    <row r="1726" spans="27:73">
      <c r="AA1726" s="6" t="s">
        <v>282</v>
      </c>
      <c r="AB1726" s="5" t="s">
        <v>283</v>
      </c>
      <c r="AC1726" s="5" t="s">
        <v>285</v>
      </c>
      <c r="AD1726" s="4">
        <v>13.56</v>
      </c>
      <c r="AE1726" s="4">
        <v>28</v>
      </c>
      <c r="AF1726" s="5">
        <v>114.3</v>
      </c>
      <c r="AG1726" s="5">
        <v>6.5000000000000009</v>
      </c>
      <c r="AH1726" s="6" t="str">
        <f t="shared" si="391"/>
        <v>114.3 x 6.5</v>
      </c>
      <c r="AI1726" s="11" cm="1">
        <f t="array" ref="AI1726">_xll.DCEPropSectPipe(AF1726, AG1726, "Area")</f>
        <v>2201.3139723703698</v>
      </c>
      <c r="AJ1726" s="151" cm="1">
        <f t="array" ref="AJ1726">_xll.DCEPropSectPipe(AF1726, AG1726, "Ix")</f>
        <v>3209265.3722516391</v>
      </c>
      <c r="AK1726" s="151" cm="1">
        <f t="array" ref="AK1726">_xll.DCEPropSectPipe(AF1726, AG1726, "W")</f>
        <v>56155.124623825708</v>
      </c>
      <c r="AL1726" s="151" cm="1">
        <f t="array" ref="AL1726">_xll.DCEPropSectPipe(AF1726, AG1726, "Sx")</f>
        <v>37813.500833333332</v>
      </c>
      <c r="AM1726" s="11">
        <f>2*Cal!AG1726</f>
        <v>13.000000000000002</v>
      </c>
      <c r="AN1726" s="11">
        <f t="shared" si="392"/>
        <v>53.9</v>
      </c>
      <c r="AO1726" s="11"/>
      <c r="AP1726" s="11"/>
      <c r="AQ1726" s="11"/>
      <c r="AR1726" s="11"/>
      <c r="AS1726" s="11"/>
      <c r="AT1726" s="11"/>
      <c r="AU1726" s="11"/>
      <c r="AV1726" s="11"/>
      <c r="AW1726" s="11"/>
      <c r="AX1726" s="11"/>
      <c r="AY1726" s="11"/>
      <c r="AZ1726" s="11"/>
      <c r="BB1726" s="5" t="s">
        <v>303</v>
      </c>
      <c r="BC1726" s="3">
        <v>-1546.5681973679816</v>
      </c>
      <c r="BD1726" s="3">
        <v>0</v>
      </c>
      <c r="BE1726" s="3">
        <v>8.6637833164770317</v>
      </c>
      <c r="BF1726" s="3">
        <v>8.4239483865932598</v>
      </c>
      <c r="BG1726" s="3">
        <v>0</v>
      </c>
      <c r="BH1726" s="153">
        <f t="shared" si="393"/>
        <v>8.4239483865932598</v>
      </c>
      <c r="BI1726" s="153">
        <f t="shared" si="394"/>
        <v>8.6637833164770317</v>
      </c>
      <c r="BJ1726" s="8">
        <f t="shared" si="395"/>
        <v>3.3455520457751238</v>
      </c>
      <c r="BK1726" s="8">
        <f t="shared" si="396"/>
        <v>0.71434335165091312</v>
      </c>
      <c r="BL1726" s="8">
        <f t="shared" si="397"/>
        <v>4.059895397426037</v>
      </c>
      <c r="BM1726" s="8">
        <f t="shared" si="398"/>
        <v>6.4470078361676078E-2</v>
      </c>
      <c r="BN1726" s="7" t="str">
        <f t="shared" si="399"/>
        <v>O/S</v>
      </c>
      <c r="BO1726" s="9">
        <f t="shared" si="400"/>
        <v>0.71434335165091323</v>
      </c>
      <c r="BP1726" s="7" t="str">
        <f t="shared" si="401"/>
        <v>OK</v>
      </c>
      <c r="BQ1726" s="11">
        <f t="shared" si="402"/>
        <v>8.2923076923076913</v>
      </c>
      <c r="BR1726" s="10" t="str">
        <f t="shared" si="403"/>
        <v>-</v>
      </c>
      <c r="BS1726" s="9" t="str" cm="1">
        <f t="array" ref="BS1726">IF(BQ1726&lt;$K$45,"-",IF(BC1726&lt;0,_xll.Dce_5575_1121_SigmaCr1(AN1726,AG1726,$B$23,$D$23),"-"))</f>
        <v>-</v>
      </c>
      <c r="BT1726" s="10">
        <f t="shared" si="404"/>
        <v>0</v>
      </c>
      <c r="BU1726" s="7" t="str">
        <f t="shared" si="405"/>
        <v>OK</v>
      </c>
    </row>
    <row r="1727" spans="27:73">
      <c r="AA1727" s="6" t="s">
        <v>282</v>
      </c>
      <c r="AB1727" s="5" t="s">
        <v>283</v>
      </c>
      <c r="AC1727" s="5" t="s">
        <v>285</v>
      </c>
      <c r="AD1727" s="4">
        <v>14</v>
      </c>
      <c r="AE1727" s="4">
        <v>28</v>
      </c>
      <c r="AF1727" s="5">
        <v>114.3</v>
      </c>
      <c r="AG1727" s="5">
        <v>6.5000000000000009</v>
      </c>
      <c r="AH1727" s="6" t="str">
        <f t="shared" si="391"/>
        <v>114.3 x 6.5</v>
      </c>
      <c r="AI1727" s="11" cm="1">
        <f t="array" ref="AI1727">_xll.DCEPropSectPipe(AF1727, AG1727, "Area")</f>
        <v>2201.3139723703698</v>
      </c>
      <c r="AJ1727" s="151" cm="1">
        <f t="array" ref="AJ1727">_xll.DCEPropSectPipe(AF1727, AG1727, "Ix")</f>
        <v>3209265.3722516391</v>
      </c>
      <c r="AK1727" s="151" cm="1">
        <f t="array" ref="AK1727">_xll.DCEPropSectPipe(AF1727, AG1727, "W")</f>
        <v>56155.124623825708</v>
      </c>
      <c r="AL1727" s="151" cm="1">
        <f t="array" ref="AL1727">_xll.DCEPropSectPipe(AF1727, AG1727, "Sx")</f>
        <v>37813.500833333332</v>
      </c>
      <c r="AM1727" s="11">
        <f>2*Cal!AG1727</f>
        <v>13.000000000000002</v>
      </c>
      <c r="AN1727" s="11">
        <f t="shared" si="392"/>
        <v>53.9</v>
      </c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B1727" s="5" t="s">
        <v>303</v>
      </c>
      <c r="BC1727" s="3">
        <v>-1546.5681973679816</v>
      </c>
      <c r="BD1727" s="3">
        <v>0</v>
      </c>
      <c r="BE1727" s="3">
        <v>18.711577009905088</v>
      </c>
      <c r="BF1727" s="3">
        <v>2.4355883151971707</v>
      </c>
      <c r="BG1727" s="3">
        <v>0</v>
      </c>
      <c r="BH1727" s="153">
        <f t="shared" si="393"/>
        <v>2.4355883151971707</v>
      </c>
      <c r="BI1727" s="153">
        <f t="shared" si="394"/>
        <v>18.711577009905088</v>
      </c>
      <c r="BJ1727" s="8">
        <f t="shared" si="395"/>
        <v>3.3455520457751238</v>
      </c>
      <c r="BK1727" s="8">
        <f t="shared" si="396"/>
        <v>0.20653572890934593</v>
      </c>
      <c r="BL1727" s="8">
        <f t="shared" si="397"/>
        <v>3.5520877746844697</v>
      </c>
      <c r="BM1727" s="8">
        <f t="shared" si="398"/>
        <v>0.13923903588457387</v>
      </c>
      <c r="BN1727" s="7" t="str">
        <f t="shared" si="399"/>
        <v>O/S</v>
      </c>
      <c r="BO1727" s="9">
        <f t="shared" si="400"/>
        <v>0.20653572890934596</v>
      </c>
      <c r="BP1727" s="7" t="str">
        <f t="shared" si="401"/>
        <v>OK</v>
      </c>
      <c r="BQ1727" s="11">
        <f t="shared" si="402"/>
        <v>8.2923076923076913</v>
      </c>
      <c r="BR1727" s="10" t="str">
        <f t="shared" si="403"/>
        <v>-</v>
      </c>
      <c r="BS1727" s="9" t="str" cm="1">
        <f t="array" ref="BS1727">IF(BQ1727&lt;$K$45,"-",IF(BC1727&lt;0,_xll.Dce_5575_1121_SigmaCr1(AN1727,AG1727,$B$23,$D$23),"-"))</f>
        <v>-</v>
      </c>
      <c r="BT1727" s="10">
        <f t="shared" si="404"/>
        <v>0</v>
      </c>
      <c r="BU1727" s="7" t="str">
        <f t="shared" si="405"/>
        <v>OK</v>
      </c>
    </row>
    <row r="1728" spans="27:73">
      <c r="AA1728" s="6" t="s">
        <v>282</v>
      </c>
      <c r="AB1728" s="5" t="s">
        <v>283</v>
      </c>
      <c r="AC1728" s="5" t="s">
        <v>285</v>
      </c>
      <c r="AD1728" s="4">
        <v>14</v>
      </c>
      <c r="AE1728" s="4">
        <v>28</v>
      </c>
      <c r="AF1728" s="5">
        <v>114.3</v>
      </c>
      <c r="AG1728" s="5">
        <v>6.5000000000000009</v>
      </c>
      <c r="AH1728" s="6" t="str">
        <f t="shared" si="391"/>
        <v>114.3 x 6.5</v>
      </c>
      <c r="AI1728" s="11" cm="1">
        <f t="array" ref="AI1728">_xll.DCEPropSectPipe(AF1728, AG1728, "Area")</f>
        <v>2201.3139723703698</v>
      </c>
      <c r="AJ1728" s="151" cm="1">
        <f t="array" ref="AJ1728">_xll.DCEPropSectPipe(AF1728, AG1728, "Ix")</f>
        <v>3209265.3722516391</v>
      </c>
      <c r="AK1728" s="151" cm="1">
        <f t="array" ref="AK1728">_xll.DCEPropSectPipe(AF1728, AG1728, "W")</f>
        <v>56155.124623825708</v>
      </c>
      <c r="AL1728" s="151" cm="1">
        <f t="array" ref="AL1728">_xll.DCEPropSectPipe(AF1728, AG1728, "Sx")</f>
        <v>37813.500833333332</v>
      </c>
      <c r="AM1728" s="11">
        <f>2*Cal!AG1728</f>
        <v>13.000000000000002</v>
      </c>
      <c r="AN1728" s="11">
        <f t="shared" si="392"/>
        <v>53.9</v>
      </c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B1728" s="5" t="s">
        <v>303</v>
      </c>
      <c r="BC1728" s="3">
        <v>-1546.5681973679812</v>
      </c>
      <c r="BD1728" s="3">
        <v>0</v>
      </c>
      <c r="BE1728" s="3">
        <v>-18.711577009905092</v>
      </c>
      <c r="BF1728" s="3">
        <v>2.4355883151970779</v>
      </c>
      <c r="BG1728" s="3">
        <v>0</v>
      </c>
      <c r="BH1728" s="153">
        <f t="shared" si="393"/>
        <v>2.4355883151970779</v>
      </c>
      <c r="BI1728" s="153">
        <f t="shared" si="394"/>
        <v>18.711577009905092</v>
      </c>
      <c r="BJ1728" s="8">
        <f t="shared" si="395"/>
        <v>3.3455520457751229</v>
      </c>
      <c r="BK1728" s="8">
        <f t="shared" si="396"/>
        <v>0.20653572890933808</v>
      </c>
      <c r="BL1728" s="8">
        <f t="shared" si="397"/>
        <v>3.5520877746844608</v>
      </c>
      <c r="BM1728" s="8">
        <f t="shared" si="398"/>
        <v>0.1392390358845739</v>
      </c>
      <c r="BN1728" s="7" t="str">
        <f t="shared" si="399"/>
        <v>O/S</v>
      </c>
      <c r="BO1728" s="9">
        <f t="shared" si="400"/>
        <v>0.20653572890933811</v>
      </c>
      <c r="BP1728" s="7" t="str">
        <f t="shared" si="401"/>
        <v>OK</v>
      </c>
      <c r="BQ1728" s="11">
        <f t="shared" si="402"/>
        <v>8.2923076923076913</v>
      </c>
      <c r="BR1728" s="10" t="str">
        <f t="shared" si="403"/>
        <v>-</v>
      </c>
      <c r="BS1728" s="9" t="str" cm="1">
        <f t="array" ref="BS1728">IF(BQ1728&lt;$K$45,"-",IF(BC1728&lt;0,_xll.Dce_5575_1121_SigmaCr1(AN1728,AG1728,$B$23,$D$23),"-"))</f>
        <v>-</v>
      </c>
      <c r="BT1728" s="10">
        <f t="shared" si="404"/>
        <v>0</v>
      </c>
      <c r="BU1728" s="7" t="str">
        <f t="shared" si="405"/>
        <v>OK</v>
      </c>
    </row>
    <row r="1729" spans="27:73">
      <c r="AA1729" s="6" t="s">
        <v>282</v>
      </c>
      <c r="AB1729" s="5" t="s">
        <v>283</v>
      </c>
      <c r="AC1729" s="5" t="s">
        <v>285</v>
      </c>
      <c r="AD1729" s="4">
        <v>14.44</v>
      </c>
      <c r="AE1729" s="4">
        <v>28</v>
      </c>
      <c r="AF1729" s="5">
        <v>114.3</v>
      </c>
      <c r="AG1729" s="5">
        <v>6.5000000000000009</v>
      </c>
      <c r="AH1729" s="6" t="str">
        <f t="shared" si="391"/>
        <v>114.3 x 6.5</v>
      </c>
      <c r="AI1729" s="11" cm="1">
        <f t="array" ref="AI1729">_xll.DCEPropSectPipe(AF1729, AG1729, "Area")</f>
        <v>2201.3139723703698</v>
      </c>
      <c r="AJ1729" s="151" cm="1">
        <f t="array" ref="AJ1729">_xll.DCEPropSectPipe(AF1729, AG1729, "Ix")</f>
        <v>3209265.3722516391</v>
      </c>
      <c r="AK1729" s="151" cm="1">
        <f t="array" ref="AK1729">_xll.DCEPropSectPipe(AF1729, AG1729, "W")</f>
        <v>56155.124623825708</v>
      </c>
      <c r="AL1729" s="151" cm="1">
        <f t="array" ref="AL1729">_xll.DCEPropSectPipe(AF1729, AG1729, "Sx")</f>
        <v>37813.500833333332</v>
      </c>
      <c r="AM1729" s="11">
        <f>2*Cal!AG1729</f>
        <v>13.000000000000002</v>
      </c>
      <c r="AN1729" s="11">
        <f t="shared" si="392"/>
        <v>53.9</v>
      </c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B1729" s="5" t="s">
        <v>303</v>
      </c>
      <c r="BC1729" s="3">
        <v>-1546.5681973679812</v>
      </c>
      <c r="BD1729" s="3">
        <v>0</v>
      </c>
      <c r="BE1729" s="3">
        <v>-8.6637833164770353</v>
      </c>
      <c r="BF1729" s="3">
        <v>8.4239483865931675</v>
      </c>
      <c r="BG1729" s="3">
        <v>0</v>
      </c>
      <c r="BH1729" s="153">
        <f t="shared" si="393"/>
        <v>8.4239483865931675</v>
      </c>
      <c r="BI1729" s="153">
        <f t="shared" si="394"/>
        <v>8.6637833164770353</v>
      </c>
      <c r="BJ1729" s="8">
        <f t="shared" si="395"/>
        <v>3.3455520457751229</v>
      </c>
      <c r="BK1729" s="8">
        <f t="shared" si="396"/>
        <v>0.71434335165090523</v>
      </c>
      <c r="BL1729" s="8">
        <f t="shared" si="397"/>
        <v>4.0598953974260281</v>
      </c>
      <c r="BM1729" s="8">
        <f t="shared" si="398"/>
        <v>6.4470078361676092E-2</v>
      </c>
      <c r="BN1729" s="7" t="str">
        <f t="shared" si="399"/>
        <v>O/S</v>
      </c>
      <c r="BO1729" s="9">
        <f t="shared" si="400"/>
        <v>0.71434335165090534</v>
      </c>
      <c r="BP1729" s="7" t="str">
        <f t="shared" si="401"/>
        <v>OK</v>
      </c>
      <c r="BQ1729" s="11">
        <f t="shared" si="402"/>
        <v>8.2923076923076913</v>
      </c>
      <c r="BR1729" s="10" t="str">
        <f t="shared" si="403"/>
        <v>-</v>
      </c>
      <c r="BS1729" s="9" t="str" cm="1">
        <f t="array" ref="BS1729">IF(BQ1729&lt;$K$45,"-",IF(BC1729&lt;0,_xll.Dce_5575_1121_SigmaCr1(AN1729,AG1729,$B$23,$D$23),"-"))</f>
        <v>-</v>
      </c>
      <c r="BT1729" s="10">
        <f t="shared" si="404"/>
        <v>0</v>
      </c>
      <c r="BU1729" s="7" t="str">
        <f t="shared" si="405"/>
        <v>OK</v>
      </c>
    </row>
    <row r="1730" spans="27:73">
      <c r="AA1730" s="6" t="s">
        <v>282</v>
      </c>
      <c r="AB1730" s="5" t="s">
        <v>283</v>
      </c>
      <c r="AC1730" s="5" t="s">
        <v>285</v>
      </c>
      <c r="AD1730" s="4">
        <v>14.88</v>
      </c>
      <c r="AE1730" s="4">
        <v>28</v>
      </c>
      <c r="AF1730" s="5">
        <v>114.3</v>
      </c>
      <c r="AG1730" s="5">
        <v>6.5000000000000009</v>
      </c>
      <c r="AH1730" s="6" t="str">
        <f t="shared" si="391"/>
        <v>114.3 x 6.5</v>
      </c>
      <c r="AI1730" s="11" cm="1">
        <f t="array" ref="AI1730">_xll.DCEPropSectPipe(AF1730, AG1730, "Area")</f>
        <v>2201.3139723703698</v>
      </c>
      <c r="AJ1730" s="151" cm="1">
        <f t="array" ref="AJ1730">_xll.DCEPropSectPipe(AF1730, AG1730, "Ix")</f>
        <v>3209265.3722516391</v>
      </c>
      <c r="AK1730" s="151" cm="1">
        <f t="array" ref="AK1730">_xll.DCEPropSectPipe(AF1730, AG1730, "W")</f>
        <v>56155.124623825708</v>
      </c>
      <c r="AL1730" s="151" cm="1">
        <f t="array" ref="AL1730">_xll.DCEPropSectPipe(AF1730, AG1730, "Sx")</f>
        <v>37813.500833333332</v>
      </c>
      <c r="AM1730" s="11">
        <f>2*Cal!AG1730</f>
        <v>13.000000000000002</v>
      </c>
      <c r="AN1730" s="11">
        <f t="shared" si="392"/>
        <v>53.9</v>
      </c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B1730" s="5" t="s">
        <v>303</v>
      </c>
      <c r="BC1730" s="3">
        <v>-1546.5681973679812</v>
      </c>
      <c r="BD1730" s="3">
        <v>0</v>
      </c>
      <c r="BE1730" s="3">
        <v>1.384010376951023</v>
      </c>
      <c r="BF1730" s="3">
        <v>10.016398717114486</v>
      </c>
      <c r="BG1730" s="3">
        <v>0</v>
      </c>
      <c r="BH1730" s="153">
        <f t="shared" si="393"/>
        <v>10.016398717114486</v>
      </c>
      <c r="BI1730" s="153">
        <f t="shared" si="394"/>
        <v>1.384010376951023</v>
      </c>
      <c r="BJ1730" s="8">
        <f t="shared" si="395"/>
        <v>3.3455520457751229</v>
      </c>
      <c r="BK1730" s="8">
        <f t="shared" si="396"/>
        <v>0.84938172727208394</v>
      </c>
      <c r="BL1730" s="8">
        <f t="shared" si="397"/>
        <v>4.1949337730472065</v>
      </c>
      <c r="BM1730" s="8">
        <f t="shared" si="398"/>
        <v>1.0298879161221674E-2</v>
      </c>
      <c r="BN1730" s="7" t="str">
        <f t="shared" si="399"/>
        <v>O/S</v>
      </c>
      <c r="BO1730" s="9">
        <f t="shared" si="400"/>
        <v>0.84938172727208416</v>
      </c>
      <c r="BP1730" s="7" t="str">
        <f t="shared" si="401"/>
        <v>OK</v>
      </c>
      <c r="BQ1730" s="11">
        <f t="shared" si="402"/>
        <v>8.2923076923076913</v>
      </c>
      <c r="BR1730" s="10" t="str">
        <f t="shared" si="403"/>
        <v>-</v>
      </c>
      <c r="BS1730" s="9" t="str" cm="1">
        <f t="array" ref="BS1730">IF(BQ1730&lt;$K$45,"-",IF(BC1730&lt;0,_xll.Dce_5575_1121_SigmaCr1(AN1730,AG1730,$B$23,$D$23),"-"))</f>
        <v>-</v>
      </c>
      <c r="BT1730" s="10">
        <f t="shared" si="404"/>
        <v>0</v>
      </c>
      <c r="BU1730" s="7" t="str">
        <f t="shared" si="405"/>
        <v>OK</v>
      </c>
    </row>
    <row r="1731" spans="27:73">
      <c r="AA1731" s="6" t="s">
        <v>282</v>
      </c>
      <c r="AB1731" s="5" t="s">
        <v>283</v>
      </c>
      <c r="AC1731" s="5" t="s">
        <v>285</v>
      </c>
      <c r="AD1731" s="4">
        <v>15.31</v>
      </c>
      <c r="AE1731" s="4">
        <v>28</v>
      </c>
      <c r="AF1731" s="5">
        <v>114.3</v>
      </c>
      <c r="AG1731" s="5">
        <v>6.5000000000000009</v>
      </c>
      <c r="AH1731" s="6" t="str">
        <f t="shared" si="391"/>
        <v>114.3 x 6.5</v>
      </c>
      <c r="AI1731" s="11" cm="1">
        <f t="array" ref="AI1731">_xll.DCEPropSectPipe(AF1731, AG1731, "Area")</f>
        <v>2201.3139723703698</v>
      </c>
      <c r="AJ1731" s="151" cm="1">
        <f t="array" ref="AJ1731">_xll.DCEPropSectPipe(AF1731, AG1731, "Ix")</f>
        <v>3209265.3722516391</v>
      </c>
      <c r="AK1731" s="151" cm="1">
        <f t="array" ref="AK1731">_xll.DCEPropSectPipe(AF1731, AG1731, "W")</f>
        <v>56155.124623825708</v>
      </c>
      <c r="AL1731" s="151" cm="1">
        <f t="array" ref="AL1731">_xll.DCEPropSectPipe(AF1731, AG1731, "Sx")</f>
        <v>37813.500833333332</v>
      </c>
      <c r="AM1731" s="11">
        <f>2*Cal!AG1731</f>
        <v>13.000000000000002</v>
      </c>
      <c r="AN1731" s="11">
        <f t="shared" si="392"/>
        <v>53.9</v>
      </c>
      <c r="AO1731" s="11"/>
      <c r="AP1731" s="11"/>
      <c r="AQ1731" s="11"/>
      <c r="AR1731" s="11"/>
      <c r="AS1731" s="11"/>
      <c r="AT1731" s="11"/>
      <c r="AU1731" s="11"/>
      <c r="AV1731" s="11"/>
      <c r="AW1731" s="11"/>
      <c r="AX1731" s="11"/>
      <c r="AY1731" s="11"/>
      <c r="AZ1731" s="11"/>
      <c r="BB1731" s="5" t="s">
        <v>303</v>
      </c>
      <c r="BC1731" s="3">
        <v>-1546.5681973679812</v>
      </c>
      <c r="BD1731" s="3">
        <v>0</v>
      </c>
      <c r="BE1731" s="3">
        <v>11.431804070379082</v>
      </c>
      <c r="BF1731" s="3">
        <v>7.2129393067610241</v>
      </c>
      <c r="BG1731" s="3">
        <v>0</v>
      </c>
      <c r="BH1731" s="153">
        <f t="shared" si="393"/>
        <v>7.2129393067610241</v>
      </c>
      <c r="BI1731" s="153">
        <f t="shared" si="394"/>
        <v>11.431804070379082</v>
      </c>
      <c r="BJ1731" s="8">
        <f t="shared" si="395"/>
        <v>3.3455520457751229</v>
      </c>
      <c r="BK1731" s="8">
        <f t="shared" si="396"/>
        <v>0.61165085577287348</v>
      </c>
      <c r="BL1731" s="8">
        <f t="shared" si="397"/>
        <v>3.9572029015479964</v>
      </c>
      <c r="BM1731" s="8">
        <f t="shared" si="398"/>
        <v>8.5067836684119463E-2</v>
      </c>
      <c r="BN1731" s="7" t="str">
        <f t="shared" si="399"/>
        <v>O/S</v>
      </c>
      <c r="BO1731" s="9">
        <f t="shared" si="400"/>
        <v>0.61165085577287359</v>
      </c>
      <c r="BP1731" s="7" t="str">
        <f t="shared" si="401"/>
        <v>OK</v>
      </c>
      <c r="BQ1731" s="11">
        <f t="shared" si="402"/>
        <v>8.2923076923076913</v>
      </c>
      <c r="BR1731" s="10" t="str">
        <f t="shared" si="403"/>
        <v>-</v>
      </c>
      <c r="BS1731" s="9" t="str" cm="1">
        <f t="array" ref="BS1731">IF(BQ1731&lt;$K$45,"-",IF(BC1731&lt;0,_xll.Dce_5575_1121_SigmaCr1(AN1731,AG1731,$B$23,$D$23),"-"))</f>
        <v>-</v>
      </c>
      <c r="BT1731" s="10">
        <f t="shared" si="404"/>
        <v>0</v>
      </c>
      <c r="BU1731" s="7" t="str">
        <f t="shared" si="405"/>
        <v>OK</v>
      </c>
    </row>
    <row r="1732" spans="27:73">
      <c r="AA1732" s="6" t="s">
        <v>282</v>
      </c>
      <c r="AB1732" s="5" t="s">
        <v>283</v>
      </c>
      <c r="AC1732" s="5" t="s">
        <v>285</v>
      </c>
      <c r="AD1732" s="4">
        <v>15.75</v>
      </c>
      <c r="AE1732" s="4">
        <v>28</v>
      </c>
      <c r="AF1732" s="5">
        <v>114.3</v>
      </c>
      <c r="AG1732" s="5">
        <v>6.5000000000000009</v>
      </c>
      <c r="AH1732" s="6" t="str">
        <f t="shared" si="391"/>
        <v>114.3 x 6.5</v>
      </c>
      <c r="AI1732" s="11" cm="1">
        <f t="array" ref="AI1732">_xll.DCEPropSectPipe(AF1732, AG1732, "Area")</f>
        <v>2201.3139723703698</v>
      </c>
      <c r="AJ1732" s="151" cm="1">
        <f t="array" ref="AJ1732">_xll.DCEPropSectPipe(AF1732, AG1732, "Ix")</f>
        <v>3209265.3722516391</v>
      </c>
      <c r="AK1732" s="151" cm="1">
        <f t="array" ref="AK1732">_xll.DCEPropSectPipe(AF1732, AG1732, "W")</f>
        <v>56155.124623825708</v>
      </c>
      <c r="AL1732" s="151" cm="1">
        <f t="array" ref="AL1732">_xll.DCEPropSectPipe(AF1732, AG1732, "Sx")</f>
        <v>37813.500833333332</v>
      </c>
      <c r="AM1732" s="11">
        <f>2*Cal!AG1732</f>
        <v>13.000000000000002</v>
      </c>
      <c r="AN1732" s="11">
        <f t="shared" si="392"/>
        <v>53.9</v>
      </c>
      <c r="AO1732" s="11"/>
      <c r="AP1732" s="11"/>
      <c r="AQ1732" s="11"/>
      <c r="AR1732" s="11"/>
      <c r="AS1732" s="11"/>
      <c r="AT1732" s="11"/>
      <c r="AU1732" s="11"/>
      <c r="AV1732" s="11"/>
      <c r="AW1732" s="11"/>
      <c r="AX1732" s="11"/>
      <c r="AY1732" s="11"/>
      <c r="AZ1732" s="11"/>
      <c r="BB1732" s="5" t="s">
        <v>303</v>
      </c>
      <c r="BC1732" s="3">
        <v>-1546.5681973679812</v>
      </c>
      <c r="BD1732" s="3">
        <v>0</v>
      </c>
      <c r="BE1732" s="3">
        <v>21.479597763807138</v>
      </c>
      <c r="BF1732" s="3">
        <v>1.3570155532788633E-2</v>
      </c>
      <c r="BG1732" s="3">
        <v>0</v>
      </c>
      <c r="BH1732" s="153">
        <f t="shared" si="393"/>
        <v>1.3570155532788633E-2</v>
      </c>
      <c r="BI1732" s="153">
        <f t="shared" si="394"/>
        <v>21.479597763807138</v>
      </c>
      <c r="BJ1732" s="8">
        <f t="shared" si="395"/>
        <v>3.3455520457751229</v>
      </c>
      <c r="BK1732" s="8">
        <f t="shared" si="396"/>
        <v>1.1507371532741165E-3</v>
      </c>
      <c r="BL1732" s="8">
        <f t="shared" si="397"/>
        <v>3.3467027829283968</v>
      </c>
      <c r="BM1732" s="8">
        <f t="shared" si="398"/>
        <v>0.15983679420701721</v>
      </c>
      <c r="BN1732" s="7" t="str">
        <f t="shared" si="399"/>
        <v>O/S</v>
      </c>
      <c r="BO1732" s="9">
        <f t="shared" si="400"/>
        <v>1.1507371532741167E-3</v>
      </c>
      <c r="BP1732" s="7" t="str">
        <f t="shared" si="401"/>
        <v>OK</v>
      </c>
      <c r="BQ1732" s="11">
        <f t="shared" si="402"/>
        <v>8.2923076923076913</v>
      </c>
      <c r="BR1732" s="10" t="str">
        <f t="shared" si="403"/>
        <v>-</v>
      </c>
      <c r="BS1732" s="9" t="str" cm="1">
        <f t="array" ref="BS1732">IF(BQ1732&lt;$K$45,"-",IF(BC1732&lt;0,_xll.Dce_5575_1121_SigmaCr1(AN1732,AG1732,$B$23,$D$23),"-"))</f>
        <v>-</v>
      </c>
      <c r="BT1732" s="10">
        <f t="shared" si="404"/>
        <v>0</v>
      </c>
      <c r="BU1732" s="7" t="str">
        <f t="shared" si="405"/>
        <v>OK</v>
      </c>
    </row>
    <row r="1733" spans="27:73">
      <c r="AA1733" s="6" t="s">
        <v>282</v>
      </c>
      <c r="AB1733" s="5" t="s">
        <v>283</v>
      </c>
      <c r="AC1733" s="5" t="s">
        <v>285</v>
      </c>
      <c r="AD1733" s="4">
        <v>15.75</v>
      </c>
      <c r="AE1733" s="4">
        <v>28</v>
      </c>
      <c r="AF1733" s="5">
        <v>114.3</v>
      </c>
      <c r="AG1733" s="5">
        <v>6.5000000000000009</v>
      </c>
      <c r="AH1733" s="6" t="str">
        <f t="shared" si="391"/>
        <v>114.3 x 6.5</v>
      </c>
      <c r="AI1733" s="11" cm="1">
        <f t="array" ref="AI1733">_xll.DCEPropSectPipe(AF1733, AG1733, "Area")</f>
        <v>2201.3139723703698</v>
      </c>
      <c r="AJ1733" s="151" cm="1">
        <f t="array" ref="AJ1733">_xll.DCEPropSectPipe(AF1733, AG1733, "Ix")</f>
        <v>3209265.3722516391</v>
      </c>
      <c r="AK1733" s="151" cm="1">
        <f t="array" ref="AK1733">_xll.DCEPropSectPipe(AF1733, AG1733, "W")</f>
        <v>56155.124623825708</v>
      </c>
      <c r="AL1733" s="151" cm="1">
        <f t="array" ref="AL1733">_xll.DCEPropSectPipe(AF1733, AG1733, "Sx")</f>
        <v>37813.500833333332</v>
      </c>
      <c r="AM1733" s="11">
        <f>2*Cal!AG1733</f>
        <v>13.000000000000002</v>
      </c>
      <c r="AN1733" s="11">
        <f t="shared" si="392"/>
        <v>53.9</v>
      </c>
      <c r="AO1733" s="11"/>
      <c r="AP1733" s="11"/>
      <c r="AQ1733" s="11"/>
      <c r="AR1733" s="11"/>
      <c r="AS1733" s="11"/>
      <c r="AT1733" s="11"/>
      <c r="AU1733" s="11"/>
      <c r="AV1733" s="11"/>
      <c r="AW1733" s="11"/>
      <c r="AX1733" s="11"/>
      <c r="AY1733" s="11"/>
      <c r="AZ1733" s="11"/>
      <c r="BB1733" s="5" t="s">
        <v>303</v>
      </c>
      <c r="BC1733" s="3">
        <v>-1345.7833584083987</v>
      </c>
      <c r="BD1733" s="3">
        <v>0</v>
      </c>
      <c r="BE1733" s="3">
        <v>-21.000819078594368</v>
      </c>
      <c r="BF1733" s="3">
        <v>1.3570155532869322E-2</v>
      </c>
      <c r="BG1733" s="3">
        <v>0</v>
      </c>
      <c r="BH1733" s="153">
        <f t="shared" si="393"/>
        <v>1.3570155532869322E-2</v>
      </c>
      <c r="BI1733" s="153">
        <f t="shared" si="394"/>
        <v>21.000819078594368</v>
      </c>
      <c r="BJ1733" s="8">
        <f t="shared" si="395"/>
        <v>2.9112122411127421</v>
      </c>
      <c r="BK1733" s="8">
        <f t="shared" si="396"/>
        <v>1.1507371532809589E-3</v>
      </c>
      <c r="BL1733" s="8">
        <f t="shared" si="397"/>
        <v>2.9123629782660232</v>
      </c>
      <c r="BM1733" s="8">
        <f t="shared" si="398"/>
        <v>0.15627404359033642</v>
      </c>
      <c r="BN1733" s="7" t="str">
        <f t="shared" si="399"/>
        <v>O/S</v>
      </c>
      <c r="BO1733" s="9">
        <f t="shared" si="400"/>
        <v>1.1507371532809591E-3</v>
      </c>
      <c r="BP1733" s="7" t="str">
        <f t="shared" si="401"/>
        <v>OK</v>
      </c>
      <c r="BQ1733" s="11">
        <f t="shared" si="402"/>
        <v>8.2923076923076913</v>
      </c>
      <c r="BR1733" s="10" t="str">
        <f t="shared" si="403"/>
        <v>-</v>
      </c>
      <c r="BS1733" s="9" t="str" cm="1">
        <f t="array" ref="BS1733">IF(BQ1733&lt;$K$45,"-",IF(BC1733&lt;0,_xll.Dce_5575_1121_SigmaCr1(AN1733,AG1733,$B$23,$D$23),"-"))</f>
        <v>-</v>
      </c>
      <c r="BT1733" s="10">
        <f t="shared" si="404"/>
        <v>0</v>
      </c>
      <c r="BU1733" s="7" t="str">
        <f t="shared" si="405"/>
        <v>OK</v>
      </c>
    </row>
    <row r="1734" spans="27:73">
      <c r="AA1734" s="6" t="s">
        <v>282</v>
      </c>
      <c r="AB1734" s="5" t="s">
        <v>283</v>
      </c>
      <c r="AC1734" s="5" t="s">
        <v>285</v>
      </c>
      <c r="AD1734" s="4">
        <v>16.190000000000001</v>
      </c>
      <c r="AE1734" s="4">
        <v>28</v>
      </c>
      <c r="AF1734" s="5">
        <v>114.3</v>
      </c>
      <c r="AG1734" s="5">
        <v>6.5000000000000009</v>
      </c>
      <c r="AH1734" s="6" t="str">
        <f t="shared" si="391"/>
        <v>114.3 x 6.5</v>
      </c>
      <c r="AI1734" s="11" cm="1">
        <f t="array" ref="AI1734">_xll.DCEPropSectPipe(AF1734, AG1734, "Area")</f>
        <v>2201.3139723703698</v>
      </c>
      <c r="AJ1734" s="151" cm="1">
        <f t="array" ref="AJ1734">_xll.DCEPropSectPipe(AF1734, AG1734, "Ix")</f>
        <v>3209265.3722516391</v>
      </c>
      <c r="AK1734" s="151" cm="1">
        <f t="array" ref="AK1734">_xll.DCEPropSectPipe(AF1734, AG1734, "W")</f>
        <v>56155.124623825708</v>
      </c>
      <c r="AL1734" s="151" cm="1">
        <f t="array" ref="AL1734">_xll.DCEPropSectPipe(AF1734, AG1734, "Sx")</f>
        <v>37813.500833333332</v>
      </c>
      <c r="AM1734" s="11">
        <f>2*Cal!AG1734</f>
        <v>13.000000000000002</v>
      </c>
      <c r="AN1734" s="11">
        <f t="shared" si="392"/>
        <v>53.9</v>
      </c>
      <c r="AO1734" s="11"/>
      <c r="AP1734" s="11"/>
      <c r="AQ1734" s="11"/>
      <c r="AR1734" s="11"/>
      <c r="AS1734" s="11"/>
      <c r="AT1734" s="11"/>
      <c r="AU1734" s="11"/>
      <c r="AV1734" s="11"/>
      <c r="AW1734" s="11"/>
      <c r="AX1734" s="11"/>
      <c r="AY1734" s="11"/>
      <c r="AZ1734" s="11"/>
      <c r="BB1734" s="5" t="s">
        <v>303</v>
      </c>
      <c r="BC1734" s="3">
        <v>-1345.7833584083987</v>
      </c>
      <c r="BD1734" s="3">
        <v>0</v>
      </c>
      <c r="BE1734" s="3">
        <v>-10.953025385166313</v>
      </c>
      <c r="BF1734" s="3">
        <v>7.0034736319805173</v>
      </c>
      <c r="BG1734" s="3">
        <v>0</v>
      </c>
      <c r="BH1734" s="153">
        <f t="shared" si="393"/>
        <v>7.0034736319805173</v>
      </c>
      <c r="BI1734" s="153">
        <f t="shared" si="394"/>
        <v>10.953025385166313</v>
      </c>
      <c r="BJ1734" s="8">
        <f t="shared" si="395"/>
        <v>2.9112122411127421</v>
      </c>
      <c r="BK1734" s="8">
        <f t="shared" si="396"/>
        <v>0.59388835233485793</v>
      </c>
      <c r="BL1734" s="8">
        <f t="shared" si="397"/>
        <v>3.5051005934476001</v>
      </c>
      <c r="BM1734" s="8">
        <f t="shared" si="398"/>
        <v>8.1505086067438656E-2</v>
      </c>
      <c r="BN1734" s="7" t="str">
        <f t="shared" si="399"/>
        <v>O/S</v>
      </c>
      <c r="BO1734" s="9">
        <f t="shared" si="400"/>
        <v>0.59388835233485804</v>
      </c>
      <c r="BP1734" s="7" t="str">
        <f t="shared" si="401"/>
        <v>OK</v>
      </c>
      <c r="BQ1734" s="11">
        <f t="shared" si="402"/>
        <v>8.2923076923076913</v>
      </c>
      <c r="BR1734" s="10" t="str">
        <f t="shared" si="403"/>
        <v>-</v>
      </c>
      <c r="BS1734" s="9" t="str" cm="1">
        <f t="array" ref="BS1734">IF(BQ1734&lt;$K$45,"-",IF(BC1734&lt;0,_xll.Dce_5575_1121_SigmaCr1(AN1734,AG1734,$B$23,$D$23),"-"))</f>
        <v>-</v>
      </c>
      <c r="BT1734" s="10">
        <f t="shared" si="404"/>
        <v>0</v>
      </c>
      <c r="BU1734" s="7" t="str">
        <f t="shared" si="405"/>
        <v>OK</v>
      </c>
    </row>
    <row r="1735" spans="27:73">
      <c r="AA1735" s="6" t="s">
        <v>282</v>
      </c>
      <c r="AB1735" s="5" t="s">
        <v>283</v>
      </c>
      <c r="AC1735" s="5" t="s">
        <v>285</v>
      </c>
      <c r="AD1735" s="4">
        <v>16.62</v>
      </c>
      <c r="AE1735" s="4">
        <v>28</v>
      </c>
      <c r="AF1735" s="5">
        <v>114.3</v>
      </c>
      <c r="AG1735" s="5">
        <v>6.5000000000000009</v>
      </c>
      <c r="AH1735" s="6" t="str">
        <f t="shared" si="391"/>
        <v>114.3 x 6.5</v>
      </c>
      <c r="AI1735" s="11" cm="1">
        <f t="array" ref="AI1735">_xll.DCEPropSectPipe(AF1735, AG1735, "Area")</f>
        <v>2201.3139723703698</v>
      </c>
      <c r="AJ1735" s="151" cm="1">
        <f t="array" ref="AJ1735">_xll.DCEPropSectPipe(AF1735, AG1735, "Ix")</f>
        <v>3209265.3722516391</v>
      </c>
      <c r="AK1735" s="151" cm="1">
        <f t="array" ref="AK1735">_xll.DCEPropSectPipe(AF1735, AG1735, "W")</f>
        <v>56155.124623825708</v>
      </c>
      <c r="AL1735" s="151" cm="1">
        <f t="array" ref="AL1735">_xll.DCEPropSectPipe(AF1735, AG1735, "Sx")</f>
        <v>37813.500833333332</v>
      </c>
      <c r="AM1735" s="11">
        <f>2*Cal!AG1735</f>
        <v>13.000000000000002</v>
      </c>
      <c r="AN1735" s="11">
        <f t="shared" si="392"/>
        <v>53.9</v>
      </c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B1735" s="5" t="s">
        <v>303</v>
      </c>
      <c r="BC1735" s="3">
        <v>-1345.7833584083987</v>
      </c>
      <c r="BD1735" s="3">
        <v>0</v>
      </c>
      <c r="BE1735" s="3">
        <v>-0.90523169173825258</v>
      </c>
      <c r="BF1735" s="3">
        <v>9.5974673675533921</v>
      </c>
      <c r="BG1735" s="3">
        <v>0</v>
      </c>
      <c r="BH1735" s="153">
        <f t="shared" si="393"/>
        <v>9.5974673675533921</v>
      </c>
      <c r="BI1735" s="153">
        <f t="shared" si="394"/>
        <v>0.90523169173825258</v>
      </c>
      <c r="BJ1735" s="8">
        <f t="shared" si="395"/>
        <v>2.9112122411127421</v>
      </c>
      <c r="BK1735" s="8">
        <f t="shared" si="396"/>
        <v>0.8138567203960464</v>
      </c>
      <c r="BL1735" s="8">
        <f t="shared" si="397"/>
        <v>3.7250689615087884</v>
      </c>
      <c r="BM1735" s="8">
        <f t="shared" si="398"/>
        <v>6.7361285445408526E-3</v>
      </c>
      <c r="BN1735" s="7" t="str">
        <f t="shared" si="399"/>
        <v>O/S</v>
      </c>
      <c r="BO1735" s="9">
        <f t="shared" si="400"/>
        <v>0.81385672039604651</v>
      </c>
      <c r="BP1735" s="7" t="str">
        <f t="shared" si="401"/>
        <v>OK</v>
      </c>
      <c r="BQ1735" s="11">
        <f t="shared" si="402"/>
        <v>8.2923076923076913</v>
      </c>
      <c r="BR1735" s="10" t="str">
        <f t="shared" si="403"/>
        <v>-</v>
      </c>
      <c r="BS1735" s="9" t="str" cm="1">
        <f t="array" ref="BS1735">IF(BQ1735&lt;$K$45,"-",IF(BC1735&lt;0,_xll.Dce_5575_1121_SigmaCr1(AN1735,AG1735,$B$23,$D$23),"-"))</f>
        <v>-</v>
      </c>
      <c r="BT1735" s="10">
        <f t="shared" si="404"/>
        <v>0</v>
      </c>
      <c r="BU1735" s="7" t="str">
        <f t="shared" si="405"/>
        <v>OK</v>
      </c>
    </row>
    <row r="1736" spans="27:73">
      <c r="AA1736" s="6" t="s">
        <v>282</v>
      </c>
      <c r="AB1736" s="5" t="s">
        <v>283</v>
      </c>
      <c r="AC1736" s="5" t="s">
        <v>285</v>
      </c>
      <c r="AD1736" s="4">
        <v>17.059999999999999</v>
      </c>
      <c r="AE1736" s="4">
        <v>28</v>
      </c>
      <c r="AF1736" s="5">
        <v>114.3</v>
      </c>
      <c r="AG1736" s="5">
        <v>6.5000000000000009</v>
      </c>
      <c r="AH1736" s="6" t="str">
        <f t="shared" si="391"/>
        <v>114.3 x 6.5</v>
      </c>
      <c r="AI1736" s="11" cm="1">
        <f t="array" ref="AI1736">_xll.DCEPropSectPipe(AF1736, AG1736, "Area")</f>
        <v>2201.3139723703698</v>
      </c>
      <c r="AJ1736" s="151" cm="1">
        <f t="array" ref="AJ1736">_xll.DCEPropSectPipe(AF1736, AG1736, "Ix")</f>
        <v>3209265.3722516391</v>
      </c>
      <c r="AK1736" s="151" cm="1">
        <f t="array" ref="AK1736">_xll.DCEPropSectPipe(AF1736, AG1736, "W")</f>
        <v>56155.124623825708</v>
      </c>
      <c r="AL1736" s="151" cm="1">
        <f t="array" ref="AL1736">_xll.DCEPropSectPipe(AF1736, AG1736, "Sx")</f>
        <v>37813.500833333332</v>
      </c>
      <c r="AM1736" s="11">
        <f>2*Cal!AG1736</f>
        <v>13.000000000000002</v>
      </c>
      <c r="AN1736" s="11">
        <f t="shared" si="392"/>
        <v>53.9</v>
      </c>
      <c r="AO1736" s="11"/>
      <c r="AP1736" s="11"/>
      <c r="AQ1736" s="11"/>
      <c r="AR1736" s="11"/>
      <c r="AS1736" s="11"/>
      <c r="AT1736" s="11"/>
      <c r="AU1736" s="11"/>
      <c r="AV1736" s="11"/>
      <c r="AW1736" s="11"/>
      <c r="AX1736" s="11"/>
      <c r="AY1736" s="11"/>
      <c r="AZ1736" s="11"/>
      <c r="BB1736" s="5" t="s">
        <v>303</v>
      </c>
      <c r="BC1736" s="3">
        <v>-1345.7833584083987</v>
      </c>
      <c r="BD1736" s="3">
        <v>0</v>
      </c>
      <c r="BE1736" s="3">
        <v>9.1425620016898055</v>
      </c>
      <c r="BF1736" s="3">
        <v>7.795551362251488</v>
      </c>
      <c r="BG1736" s="3">
        <v>0</v>
      </c>
      <c r="BH1736" s="153">
        <f t="shared" si="393"/>
        <v>7.795551362251488</v>
      </c>
      <c r="BI1736" s="153">
        <f t="shared" si="394"/>
        <v>9.1425620016898055</v>
      </c>
      <c r="BJ1736" s="8">
        <f t="shared" si="395"/>
        <v>2.9112122411127421</v>
      </c>
      <c r="BK1736" s="8">
        <f t="shared" si="396"/>
        <v>0.66105584133684547</v>
      </c>
      <c r="BL1736" s="8">
        <f t="shared" si="397"/>
        <v>3.5722680824495878</v>
      </c>
      <c r="BM1736" s="8">
        <f t="shared" si="398"/>
        <v>6.8032828978356913E-2</v>
      </c>
      <c r="BN1736" s="7" t="str">
        <f t="shared" si="399"/>
        <v>O/S</v>
      </c>
      <c r="BO1736" s="9">
        <f t="shared" si="400"/>
        <v>0.66105584133684558</v>
      </c>
      <c r="BP1736" s="7" t="str">
        <f t="shared" si="401"/>
        <v>OK</v>
      </c>
      <c r="BQ1736" s="11">
        <f t="shared" si="402"/>
        <v>8.2923076923076913</v>
      </c>
      <c r="BR1736" s="10" t="str">
        <f t="shared" si="403"/>
        <v>-</v>
      </c>
      <c r="BS1736" s="9" t="str" cm="1">
        <f t="array" ref="BS1736">IF(BQ1736&lt;$K$45,"-",IF(BC1736&lt;0,_xll.Dce_5575_1121_SigmaCr1(AN1736,AG1736,$B$23,$D$23),"-"))</f>
        <v>-</v>
      </c>
      <c r="BT1736" s="10">
        <f t="shared" si="404"/>
        <v>0</v>
      </c>
      <c r="BU1736" s="7" t="str">
        <f t="shared" si="405"/>
        <v>OK</v>
      </c>
    </row>
    <row r="1737" spans="27:73">
      <c r="AA1737" s="6" t="s">
        <v>282</v>
      </c>
      <c r="AB1737" s="5" t="s">
        <v>283</v>
      </c>
      <c r="AC1737" s="5" t="s">
        <v>285</v>
      </c>
      <c r="AD1737" s="4">
        <v>17.5</v>
      </c>
      <c r="AE1737" s="4">
        <v>28</v>
      </c>
      <c r="AF1737" s="5">
        <v>114.3</v>
      </c>
      <c r="AG1737" s="5">
        <v>6.5000000000000009</v>
      </c>
      <c r="AH1737" s="6" t="str">
        <f t="shared" si="391"/>
        <v>114.3 x 6.5</v>
      </c>
      <c r="AI1737" s="11" cm="1">
        <f t="array" ref="AI1737">_xll.DCEPropSectPipe(AF1737, AG1737, "Area")</f>
        <v>2201.3139723703698</v>
      </c>
      <c r="AJ1737" s="151" cm="1">
        <f t="array" ref="AJ1737">_xll.DCEPropSectPipe(AF1737, AG1737, "Ix")</f>
        <v>3209265.3722516391</v>
      </c>
      <c r="AK1737" s="151" cm="1">
        <f t="array" ref="AK1737">_xll.DCEPropSectPipe(AF1737, AG1737, "W")</f>
        <v>56155.124623825708</v>
      </c>
      <c r="AL1737" s="151" cm="1">
        <f t="array" ref="AL1737">_xll.DCEPropSectPipe(AF1737, AG1737, "Sx")</f>
        <v>37813.500833333332</v>
      </c>
      <c r="AM1737" s="11">
        <f>2*Cal!AG1737</f>
        <v>13.000000000000002</v>
      </c>
      <c r="AN1737" s="11">
        <f t="shared" si="392"/>
        <v>53.9</v>
      </c>
      <c r="AO1737" s="11"/>
      <c r="AP1737" s="11"/>
      <c r="AQ1737" s="11"/>
      <c r="AR1737" s="11"/>
      <c r="AS1737" s="11"/>
      <c r="AT1737" s="11"/>
      <c r="AU1737" s="11"/>
      <c r="AV1737" s="11"/>
      <c r="AW1737" s="11"/>
      <c r="AX1737" s="11"/>
      <c r="AY1737" s="11"/>
      <c r="AZ1737" s="11"/>
      <c r="BB1737" s="5" t="s">
        <v>303</v>
      </c>
      <c r="BC1737" s="3">
        <v>-1345.7833584083987</v>
      </c>
      <c r="BD1737" s="3">
        <v>0</v>
      </c>
      <c r="BE1737" s="3">
        <v>19.190355695117866</v>
      </c>
      <c r="BF1737" s="3">
        <v>1.5977256160748103</v>
      </c>
      <c r="BG1737" s="3">
        <v>0</v>
      </c>
      <c r="BH1737" s="153">
        <f t="shared" si="393"/>
        <v>1.5977256160748103</v>
      </c>
      <c r="BI1737" s="153">
        <f t="shared" si="394"/>
        <v>19.190355695117866</v>
      </c>
      <c r="BJ1737" s="8">
        <f t="shared" si="395"/>
        <v>2.9112122411127421</v>
      </c>
      <c r="BK1737" s="8">
        <f t="shared" si="396"/>
        <v>0.13548571515725591</v>
      </c>
      <c r="BL1737" s="8">
        <f t="shared" si="397"/>
        <v>3.0466979562699978</v>
      </c>
      <c r="BM1737" s="8">
        <f t="shared" si="398"/>
        <v>0.14280178650125472</v>
      </c>
      <c r="BN1737" s="7" t="str">
        <f t="shared" si="399"/>
        <v>O/S</v>
      </c>
      <c r="BO1737" s="9">
        <f t="shared" si="400"/>
        <v>0.13548571515725594</v>
      </c>
      <c r="BP1737" s="7" t="str">
        <f t="shared" si="401"/>
        <v>OK</v>
      </c>
      <c r="BQ1737" s="11">
        <f t="shared" si="402"/>
        <v>8.2923076923076913</v>
      </c>
      <c r="BR1737" s="10" t="str">
        <f t="shared" si="403"/>
        <v>-</v>
      </c>
      <c r="BS1737" s="9" t="str" cm="1">
        <f t="array" ref="BS1737">IF(BQ1737&lt;$K$45,"-",IF(BC1737&lt;0,_xll.Dce_5575_1121_SigmaCr1(AN1737,AG1737,$B$23,$D$23),"-"))</f>
        <v>-</v>
      </c>
      <c r="BT1737" s="10">
        <f t="shared" si="404"/>
        <v>0</v>
      </c>
      <c r="BU1737" s="7" t="str">
        <f t="shared" si="405"/>
        <v>OK</v>
      </c>
    </row>
    <row r="1738" spans="27:73">
      <c r="AA1738" s="6" t="s">
        <v>282</v>
      </c>
      <c r="AB1738" s="5" t="s">
        <v>283</v>
      </c>
      <c r="AC1738" s="5" t="s">
        <v>285</v>
      </c>
      <c r="AD1738" s="4">
        <v>17.5</v>
      </c>
      <c r="AE1738" s="4">
        <v>28</v>
      </c>
      <c r="AF1738" s="5">
        <v>114.3</v>
      </c>
      <c r="AG1738" s="5">
        <v>6.5000000000000009</v>
      </c>
      <c r="AH1738" s="6" t="str">
        <f t="shared" si="391"/>
        <v>114.3 x 6.5</v>
      </c>
      <c r="AI1738" s="11" cm="1">
        <f t="array" ref="AI1738">_xll.DCEPropSectPipe(AF1738, AG1738, "Area")</f>
        <v>2201.3139723703698</v>
      </c>
      <c r="AJ1738" s="151" cm="1">
        <f t="array" ref="AJ1738">_xll.DCEPropSectPipe(AF1738, AG1738, "Ix")</f>
        <v>3209265.3722516391</v>
      </c>
      <c r="AK1738" s="151" cm="1">
        <f t="array" ref="AK1738">_xll.DCEPropSectPipe(AF1738, AG1738, "W")</f>
        <v>56155.124623825708</v>
      </c>
      <c r="AL1738" s="151" cm="1">
        <f t="array" ref="AL1738">_xll.DCEPropSectPipe(AF1738, AG1738, "Sx")</f>
        <v>37813.500833333332</v>
      </c>
      <c r="AM1738" s="11">
        <f>2*Cal!AG1738</f>
        <v>13.000000000000002</v>
      </c>
      <c r="AN1738" s="11">
        <f t="shared" si="392"/>
        <v>53.9</v>
      </c>
      <c r="AO1738" s="11"/>
      <c r="AP1738" s="11"/>
      <c r="AQ1738" s="11"/>
      <c r="AR1738" s="11"/>
      <c r="AS1738" s="11"/>
      <c r="AT1738" s="11"/>
      <c r="AU1738" s="11"/>
      <c r="AV1738" s="11"/>
      <c r="AW1738" s="11"/>
      <c r="AX1738" s="11"/>
      <c r="AY1738" s="11"/>
      <c r="AZ1738" s="11"/>
      <c r="BB1738" s="5" t="s">
        <v>303</v>
      </c>
      <c r="BC1738" s="3">
        <v>-1345.7833584083985</v>
      </c>
      <c r="BD1738" s="3">
        <v>0</v>
      </c>
      <c r="BE1738" s="3">
        <v>-18.238160375959481</v>
      </c>
      <c r="BF1738" s="3">
        <v>1.5977256160750806</v>
      </c>
      <c r="BG1738" s="3">
        <v>0</v>
      </c>
      <c r="BH1738" s="153">
        <f t="shared" si="393"/>
        <v>1.5977256160750806</v>
      </c>
      <c r="BI1738" s="153">
        <f t="shared" si="394"/>
        <v>18.238160375959481</v>
      </c>
      <c r="BJ1738" s="8">
        <f t="shared" si="395"/>
        <v>2.9112122411127412</v>
      </c>
      <c r="BK1738" s="8">
        <f t="shared" si="396"/>
        <v>0.13548571515727884</v>
      </c>
      <c r="BL1738" s="8">
        <f t="shared" si="397"/>
        <v>3.04669795627002</v>
      </c>
      <c r="BM1738" s="8">
        <f t="shared" si="398"/>
        <v>0.13571618606558677</v>
      </c>
      <c r="BN1738" s="7" t="str">
        <f t="shared" si="399"/>
        <v>O/S</v>
      </c>
      <c r="BO1738" s="9">
        <f t="shared" si="400"/>
        <v>0.13548571515727886</v>
      </c>
      <c r="BP1738" s="7" t="str">
        <f t="shared" si="401"/>
        <v>OK</v>
      </c>
      <c r="BQ1738" s="11">
        <f t="shared" si="402"/>
        <v>8.2923076923076913</v>
      </c>
      <c r="BR1738" s="10" t="str">
        <f t="shared" si="403"/>
        <v>-</v>
      </c>
      <c r="BS1738" s="9" t="str" cm="1">
        <f t="array" ref="BS1738">IF(BQ1738&lt;$K$45,"-",IF(BC1738&lt;0,_xll.Dce_5575_1121_SigmaCr1(AN1738,AG1738,$B$23,$D$23),"-"))</f>
        <v>-</v>
      </c>
      <c r="BT1738" s="10">
        <f t="shared" si="404"/>
        <v>0</v>
      </c>
      <c r="BU1738" s="7" t="str">
        <f t="shared" si="405"/>
        <v>OK</v>
      </c>
    </row>
    <row r="1739" spans="27:73">
      <c r="AA1739" s="6" t="s">
        <v>282</v>
      </c>
      <c r="AB1739" s="5" t="s">
        <v>283</v>
      </c>
      <c r="AC1739" s="5" t="s">
        <v>285</v>
      </c>
      <c r="AD1739" s="4">
        <v>17.940000000000001</v>
      </c>
      <c r="AE1739" s="4">
        <v>28</v>
      </c>
      <c r="AF1739" s="5">
        <v>114.3</v>
      </c>
      <c r="AG1739" s="5">
        <v>6.5000000000000009</v>
      </c>
      <c r="AH1739" s="6" t="str">
        <f t="shared" si="391"/>
        <v>114.3 x 6.5</v>
      </c>
      <c r="AI1739" s="11" cm="1">
        <f t="array" ref="AI1739">_xll.DCEPropSectPipe(AF1739, AG1739, "Area")</f>
        <v>2201.3139723703698</v>
      </c>
      <c r="AJ1739" s="151" cm="1">
        <f t="array" ref="AJ1739">_xll.DCEPropSectPipe(AF1739, AG1739, "Ix")</f>
        <v>3209265.3722516391</v>
      </c>
      <c r="AK1739" s="151" cm="1">
        <f t="array" ref="AK1739">_xll.DCEPropSectPipe(AF1739, AG1739, "W")</f>
        <v>56155.124623825708</v>
      </c>
      <c r="AL1739" s="151" cm="1">
        <f t="array" ref="AL1739">_xll.DCEPropSectPipe(AF1739, AG1739, "Sx")</f>
        <v>37813.500833333332</v>
      </c>
      <c r="AM1739" s="11">
        <f>2*Cal!AG1739</f>
        <v>13.000000000000002</v>
      </c>
      <c r="AN1739" s="11">
        <f t="shared" si="392"/>
        <v>53.9</v>
      </c>
      <c r="AO1739" s="11"/>
      <c r="AP1739" s="11"/>
      <c r="AQ1739" s="11"/>
      <c r="AR1739" s="11"/>
      <c r="AS1739" s="11"/>
      <c r="AT1739" s="11"/>
      <c r="AU1739" s="11"/>
      <c r="AV1739" s="11"/>
      <c r="AW1739" s="11"/>
      <c r="AX1739" s="11"/>
      <c r="AY1739" s="11"/>
      <c r="AZ1739" s="11"/>
      <c r="BB1739" s="5" t="s">
        <v>303</v>
      </c>
      <c r="BC1739" s="3">
        <v>-1345.7833584083985</v>
      </c>
      <c r="BD1739" s="3">
        <v>0</v>
      </c>
      <c r="BE1739" s="3">
        <v>-8.1903666825314225</v>
      </c>
      <c r="BF1739" s="3">
        <v>7.3789659101199643</v>
      </c>
      <c r="BG1739" s="3">
        <v>0</v>
      </c>
      <c r="BH1739" s="153">
        <f t="shared" si="393"/>
        <v>7.3789659101199643</v>
      </c>
      <c r="BI1739" s="153">
        <f t="shared" si="394"/>
        <v>8.1903666825314225</v>
      </c>
      <c r="BJ1739" s="8">
        <f t="shared" si="395"/>
        <v>2.9112122411127412</v>
      </c>
      <c r="BK1739" s="8">
        <f t="shared" si="396"/>
        <v>0.62572976448216644</v>
      </c>
      <c r="BL1739" s="8">
        <f t="shared" si="397"/>
        <v>3.5369420055949075</v>
      </c>
      <c r="BM1739" s="8">
        <f t="shared" si="398"/>
        <v>6.0947228542689004E-2</v>
      </c>
      <c r="BN1739" s="7" t="str">
        <f t="shared" si="399"/>
        <v>O/S</v>
      </c>
      <c r="BO1739" s="9">
        <f t="shared" si="400"/>
        <v>0.62572976448216655</v>
      </c>
      <c r="BP1739" s="7" t="str">
        <f t="shared" si="401"/>
        <v>OK</v>
      </c>
      <c r="BQ1739" s="11">
        <f t="shared" si="402"/>
        <v>8.2923076923076913</v>
      </c>
      <c r="BR1739" s="10" t="str">
        <f t="shared" si="403"/>
        <v>-</v>
      </c>
      <c r="BS1739" s="9" t="str" cm="1">
        <f t="array" ref="BS1739">IF(BQ1739&lt;$K$45,"-",IF(BC1739&lt;0,_xll.Dce_5575_1121_SigmaCr1(AN1739,AG1739,$B$23,$D$23),"-"))</f>
        <v>-</v>
      </c>
      <c r="BT1739" s="10">
        <f t="shared" si="404"/>
        <v>0</v>
      </c>
      <c r="BU1739" s="7" t="str">
        <f t="shared" si="405"/>
        <v>OK</v>
      </c>
    </row>
    <row r="1740" spans="27:73">
      <c r="AA1740" s="6" t="s">
        <v>282</v>
      </c>
      <c r="AB1740" s="5" t="s">
        <v>283</v>
      </c>
      <c r="AC1740" s="5" t="s">
        <v>285</v>
      </c>
      <c r="AD1740" s="4">
        <v>18.38</v>
      </c>
      <c r="AE1740" s="4">
        <v>28</v>
      </c>
      <c r="AF1740" s="5">
        <v>114.3</v>
      </c>
      <c r="AG1740" s="5">
        <v>6.5000000000000009</v>
      </c>
      <c r="AH1740" s="6" t="str">
        <f t="shared" si="391"/>
        <v>114.3 x 6.5</v>
      </c>
      <c r="AI1740" s="11" cm="1">
        <f t="array" ref="AI1740">_xll.DCEPropSectPipe(AF1740, AG1740, "Area")</f>
        <v>2201.3139723703698</v>
      </c>
      <c r="AJ1740" s="151" cm="1">
        <f t="array" ref="AJ1740">_xll.DCEPropSectPipe(AF1740, AG1740, "Ix")</f>
        <v>3209265.3722516391</v>
      </c>
      <c r="AK1740" s="151" cm="1">
        <f t="array" ref="AK1740">_xll.DCEPropSectPipe(AF1740, AG1740, "W")</f>
        <v>56155.124623825708</v>
      </c>
      <c r="AL1740" s="151" cm="1">
        <f t="array" ref="AL1740">_xll.DCEPropSectPipe(AF1740, AG1740, "Sx")</f>
        <v>37813.500833333332</v>
      </c>
      <c r="AM1740" s="11">
        <f>2*Cal!AG1740</f>
        <v>13.000000000000002</v>
      </c>
      <c r="AN1740" s="11">
        <f t="shared" si="392"/>
        <v>53.9</v>
      </c>
      <c r="AO1740" s="11"/>
      <c r="AP1740" s="11"/>
      <c r="AQ1740" s="11"/>
      <c r="AR1740" s="11"/>
      <c r="AS1740" s="11"/>
      <c r="AT1740" s="11"/>
      <c r="AU1740" s="11"/>
      <c r="AV1740" s="11"/>
      <c r="AW1740" s="11"/>
      <c r="AX1740" s="11"/>
      <c r="AY1740" s="11"/>
      <c r="AZ1740" s="11"/>
      <c r="BB1740" s="5" t="s">
        <v>303</v>
      </c>
      <c r="BC1740" s="3">
        <v>-1345.7833584083985</v>
      </c>
      <c r="BD1740" s="3">
        <v>0</v>
      </c>
      <c r="BE1740" s="3">
        <v>1.857427010896636</v>
      </c>
      <c r="BF1740" s="3">
        <v>8.7642964632900746</v>
      </c>
      <c r="BG1740" s="3">
        <v>0</v>
      </c>
      <c r="BH1740" s="153">
        <f t="shared" si="393"/>
        <v>8.7642964632900746</v>
      </c>
      <c r="BI1740" s="153">
        <f t="shared" si="394"/>
        <v>1.857427010896636</v>
      </c>
      <c r="BJ1740" s="8">
        <f t="shared" si="395"/>
        <v>2.9112122411127412</v>
      </c>
      <c r="BK1740" s="8">
        <f t="shared" si="396"/>
        <v>0.74320456668666524</v>
      </c>
      <c r="BL1740" s="8">
        <f t="shared" si="397"/>
        <v>3.6544168077994064</v>
      </c>
      <c r="BM1740" s="8">
        <f t="shared" si="398"/>
        <v>1.3821728980208774E-2</v>
      </c>
      <c r="BN1740" s="7" t="str">
        <f t="shared" si="399"/>
        <v>O/S</v>
      </c>
      <c r="BO1740" s="9">
        <f t="shared" si="400"/>
        <v>0.74320456668666535</v>
      </c>
      <c r="BP1740" s="7" t="str">
        <f t="shared" si="401"/>
        <v>OK</v>
      </c>
      <c r="BQ1740" s="11">
        <f t="shared" si="402"/>
        <v>8.2923076923076913</v>
      </c>
      <c r="BR1740" s="10" t="str">
        <f t="shared" si="403"/>
        <v>-</v>
      </c>
      <c r="BS1740" s="9" t="str" cm="1">
        <f t="array" ref="BS1740">IF(BQ1740&lt;$K$45,"-",IF(BC1740&lt;0,_xll.Dce_5575_1121_SigmaCr1(AN1740,AG1740,$B$23,$D$23),"-"))</f>
        <v>-</v>
      </c>
      <c r="BT1740" s="10">
        <f t="shared" si="404"/>
        <v>0</v>
      </c>
      <c r="BU1740" s="7" t="str">
        <f t="shared" si="405"/>
        <v>OK</v>
      </c>
    </row>
    <row r="1741" spans="27:73">
      <c r="AA1741" s="6" t="s">
        <v>282</v>
      </c>
      <c r="AB1741" s="5" t="s">
        <v>283</v>
      </c>
      <c r="AC1741" s="5" t="s">
        <v>285</v>
      </c>
      <c r="AD1741" s="4">
        <v>18.809999999999999</v>
      </c>
      <c r="AE1741" s="4">
        <v>28</v>
      </c>
      <c r="AF1741" s="5">
        <v>114.3</v>
      </c>
      <c r="AG1741" s="5">
        <v>6.5000000000000009</v>
      </c>
      <c r="AH1741" s="6" t="str">
        <f t="shared" si="391"/>
        <v>114.3 x 6.5</v>
      </c>
      <c r="AI1741" s="11" cm="1">
        <f t="array" ref="AI1741">_xll.DCEPropSectPipe(AF1741, AG1741, "Area")</f>
        <v>2201.3139723703698</v>
      </c>
      <c r="AJ1741" s="151" cm="1">
        <f t="array" ref="AJ1741">_xll.DCEPropSectPipe(AF1741, AG1741, "Ix")</f>
        <v>3209265.3722516391</v>
      </c>
      <c r="AK1741" s="151" cm="1">
        <f t="array" ref="AK1741">_xll.DCEPropSectPipe(AF1741, AG1741, "W")</f>
        <v>56155.124623825708</v>
      </c>
      <c r="AL1741" s="151" cm="1">
        <f t="array" ref="AL1741">_xll.DCEPropSectPipe(AF1741, AG1741, "Sx")</f>
        <v>37813.500833333332</v>
      </c>
      <c r="AM1741" s="11">
        <f>2*Cal!AG1741</f>
        <v>13.000000000000002</v>
      </c>
      <c r="AN1741" s="11">
        <f t="shared" si="392"/>
        <v>53.9</v>
      </c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B1741" s="5" t="s">
        <v>303</v>
      </c>
      <c r="BC1741" s="3">
        <v>-1345.7833584083985</v>
      </c>
      <c r="BD1741" s="3">
        <v>0</v>
      </c>
      <c r="BE1741" s="3">
        <v>11.905220704324694</v>
      </c>
      <c r="BF1741" s="3">
        <v>5.7537172755854078</v>
      </c>
      <c r="BG1741" s="3">
        <v>0</v>
      </c>
      <c r="BH1741" s="153">
        <f t="shared" si="393"/>
        <v>5.7537172755854078</v>
      </c>
      <c r="BI1741" s="153">
        <f t="shared" si="394"/>
        <v>11.905220704324694</v>
      </c>
      <c r="BJ1741" s="8">
        <f t="shared" si="395"/>
        <v>2.9112122411127412</v>
      </c>
      <c r="BK1741" s="8">
        <f t="shared" si="396"/>
        <v>0.48791012177077492</v>
      </c>
      <c r="BL1741" s="8">
        <f t="shared" si="397"/>
        <v>3.3991223628835163</v>
      </c>
      <c r="BM1741" s="8">
        <f t="shared" si="398"/>
        <v>8.8590686503106558E-2</v>
      </c>
      <c r="BN1741" s="7" t="str">
        <f t="shared" si="399"/>
        <v>O/S</v>
      </c>
      <c r="BO1741" s="9">
        <f t="shared" si="400"/>
        <v>0.48791012177077503</v>
      </c>
      <c r="BP1741" s="7" t="str">
        <f t="shared" si="401"/>
        <v>OK</v>
      </c>
      <c r="BQ1741" s="11">
        <f t="shared" si="402"/>
        <v>8.2923076923076913</v>
      </c>
      <c r="BR1741" s="10" t="str">
        <f t="shared" si="403"/>
        <v>-</v>
      </c>
      <c r="BS1741" s="9" t="str" cm="1">
        <f t="array" ref="BS1741">IF(BQ1741&lt;$K$45,"-",IF(BC1741&lt;0,_xll.Dce_5575_1121_SigmaCr1(AN1741,AG1741,$B$23,$D$23),"-"))</f>
        <v>-</v>
      </c>
      <c r="BT1741" s="10">
        <f t="shared" si="404"/>
        <v>0</v>
      </c>
      <c r="BU1741" s="7" t="str">
        <f t="shared" si="405"/>
        <v>OK</v>
      </c>
    </row>
    <row r="1742" spans="27:73">
      <c r="AA1742" s="6" t="s">
        <v>282</v>
      </c>
      <c r="AB1742" s="5" t="s">
        <v>283</v>
      </c>
      <c r="AC1742" s="5" t="s">
        <v>285</v>
      </c>
      <c r="AD1742" s="4">
        <v>19.25</v>
      </c>
      <c r="AE1742" s="4">
        <v>28</v>
      </c>
      <c r="AF1742" s="5">
        <v>114.3</v>
      </c>
      <c r="AG1742" s="5">
        <v>6.5000000000000009</v>
      </c>
      <c r="AH1742" s="6" t="str">
        <f t="shared" si="391"/>
        <v>114.3 x 6.5</v>
      </c>
      <c r="AI1742" s="11" cm="1">
        <f t="array" ref="AI1742">_xll.DCEPropSectPipe(AF1742, AG1742, "Area")</f>
        <v>2201.3139723703698</v>
      </c>
      <c r="AJ1742" s="151" cm="1">
        <f t="array" ref="AJ1742">_xll.DCEPropSectPipe(AF1742, AG1742, "Ix")</f>
        <v>3209265.3722516391</v>
      </c>
      <c r="AK1742" s="151" cm="1">
        <f t="array" ref="AK1742">_xll.DCEPropSectPipe(AF1742, AG1742, "W")</f>
        <v>56155.124623825708</v>
      </c>
      <c r="AL1742" s="151" cm="1">
        <f t="array" ref="AL1742">_xll.DCEPropSectPipe(AF1742, AG1742, "Sx")</f>
        <v>37813.500833333332</v>
      </c>
      <c r="AM1742" s="11">
        <f>2*Cal!AG1742</f>
        <v>13.000000000000002</v>
      </c>
      <c r="AN1742" s="11">
        <f t="shared" si="392"/>
        <v>53.9</v>
      </c>
      <c r="AO1742" s="11"/>
      <c r="AP1742" s="11"/>
      <c r="AQ1742" s="11"/>
      <c r="AR1742" s="11"/>
      <c r="AS1742" s="11"/>
      <c r="AT1742" s="11"/>
      <c r="AU1742" s="11"/>
      <c r="AV1742" s="11"/>
      <c r="AW1742" s="11"/>
      <c r="AX1742" s="11"/>
      <c r="AY1742" s="11"/>
      <c r="AZ1742" s="11"/>
      <c r="BB1742" s="5" t="s">
        <v>303</v>
      </c>
      <c r="BC1742" s="3">
        <v>-1345.7833584083985</v>
      </c>
      <c r="BD1742" s="3">
        <v>0</v>
      </c>
      <c r="BE1742" s="3">
        <v>21.953014397752753</v>
      </c>
      <c r="BF1742" s="3">
        <v>-1.6527716529940335</v>
      </c>
      <c r="BG1742" s="3">
        <v>0</v>
      </c>
      <c r="BH1742" s="153">
        <f t="shared" si="393"/>
        <v>1.6527716529940335</v>
      </c>
      <c r="BI1742" s="153">
        <f t="shared" si="394"/>
        <v>21.953014397752753</v>
      </c>
      <c r="BJ1742" s="8">
        <f t="shared" si="395"/>
        <v>2.9112122411127412</v>
      </c>
      <c r="BK1742" s="8">
        <f t="shared" si="396"/>
        <v>0.14015357026550404</v>
      </c>
      <c r="BL1742" s="8">
        <f t="shared" si="397"/>
        <v>3.0513658113782451</v>
      </c>
      <c r="BM1742" s="8">
        <f t="shared" si="398"/>
        <v>0.16335964402600434</v>
      </c>
      <c r="BN1742" s="7" t="str">
        <f t="shared" si="399"/>
        <v>O/S</v>
      </c>
      <c r="BO1742" s="9">
        <f t="shared" si="400"/>
        <v>0.14015357026550404</v>
      </c>
      <c r="BP1742" s="7" t="str">
        <f t="shared" si="401"/>
        <v>OK</v>
      </c>
      <c r="BQ1742" s="11">
        <f t="shared" si="402"/>
        <v>8.2923076923076913</v>
      </c>
      <c r="BR1742" s="10" t="str">
        <f t="shared" si="403"/>
        <v>-</v>
      </c>
      <c r="BS1742" s="9" t="str" cm="1">
        <f t="array" ref="BS1742">IF(BQ1742&lt;$K$45,"-",IF(BC1742&lt;0,_xll.Dce_5575_1121_SigmaCr1(AN1742,AG1742,$B$23,$D$23),"-"))</f>
        <v>-</v>
      </c>
      <c r="BT1742" s="10">
        <f t="shared" si="404"/>
        <v>0</v>
      </c>
      <c r="BU1742" s="7" t="str">
        <f t="shared" si="405"/>
        <v>OK</v>
      </c>
    </row>
    <row r="1743" spans="27:73">
      <c r="AA1743" s="6" t="s">
        <v>282</v>
      </c>
      <c r="AB1743" s="5" t="s">
        <v>283</v>
      </c>
      <c r="AC1743" s="5" t="s">
        <v>285</v>
      </c>
      <c r="AD1743" s="4">
        <v>19.25</v>
      </c>
      <c r="AE1743" s="4">
        <v>28</v>
      </c>
      <c r="AF1743" s="5">
        <v>114.3</v>
      </c>
      <c r="AG1743" s="5">
        <v>6.5000000000000009</v>
      </c>
      <c r="AH1743" s="6" t="str">
        <f t="shared" si="391"/>
        <v>114.3 x 6.5</v>
      </c>
      <c r="AI1743" s="11" cm="1">
        <f t="array" ref="AI1743">_xll.DCEPropSectPipe(AF1743, AG1743, "Area")</f>
        <v>2201.3139723703698</v>
      </c>
      <c r="AJ1743" s="151" cm="1">
        <f t="array" ref="AJ1743">_xll.DCEPropSectPipe(AF1743, AG1743, "Ix")</f>
        <v>3209265.3722516391</v>
      </c>
      <c r="AK1743" s="151" cm="1">
        <f t="array" ref="AK1743">_xll.DCEPropSectPipe(AF1743, AG1743, "W")</f>
        <v>56155.124623825708</v>
      </c>
      <c r="AL1743" s="151" cm="1">
        <f t="array" ref="AL1743">_xll.DCEPropSectPipe(AF1743, AG1743, "Sx")</f>
        <v>37813.500833333332</v>
      </c>
      <c r="AM1743" s="11">
        <f>2*Cal!AG1743</f>
        <v>13.000000000000002</v>
      </c>
      <c r="AN1743" s="11">
        <f t="shared" si="392"/>
        <v>53.9</v>
      </c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B1743" s="5" t="s">
        <v>303</v>
      </c>
      <c r="BC1743" s="3">
        <v>-743.43443659484751</v>
      </c>
      <c r="BD1743" s="3">
        <v>0</v>
      </c>
      <c r="BE1743" s="3">
        <v>-20.504569219803209</v>
      </c>
      <c r="BF1743" s="3">
        <v>-1.6527716529945196</v>
      </c>
      <c r="BG1743" s="3">
        <v>0</v>
      </c>
      <c r="BH1743" s="153">
        <f t="shared" si="393"/>
        <v>1.6527716529945196</v>
      </c>
      <c r="BI1743" s="153">
        <f t="shared" si="394"/>
        <v>20.504569219803209</v>
      </c>
      <c r="BJ1743" s="8">
        <f t="shared" si="395"/>
        <v>1.6082049304275063</v>
      </c>
      <c r="BK1743" s="8">
        <f t="shared" si="396"/>
        <v>0.14015357026554526</v>
      </c>
      <c r="BL1743" s="8">
        <f t="shared" si="397"/>
        <v>1.7483585006930515</v>
      </c>
      <c r="BM1743" s="8">
        <f t="shared" si="398"/>
        <v>0.15258128419013406</v>
      </c>
      <c r="BN1743" s="7" t="str">
        <f t="shared" si="399"/>
        <v>O/S</v>
      </c>
      <c r="BO1743" s="9">
        <f t="shared" si="400"/>
        <v>0.14015357026554529</v>
      </c>
      <c r="BP1743" s="7" t="str">
        <f t="shared" si="401"/>
        <v>OK</v>
      </c>
      <c r="BQ1743" s="11">
        <f t="shared" si="402"/>
        <v>8.2923076923076913</v>
      </c>
      <c r="BR1743" s="10" t="str">
        <f t="shared" si="403"/>
        <v>-</v>
      </c>
      <c r="BS1743" s="9" t="str" cm="1">
        <f t="array" ref="BS1743">IF(BQ1743&lt;$K$45,"-",IF(BC1743&lt;0,_xll.Dce_5575_1121_SigmaCr1(AN1743,AG1743,$B$23,$D$23),"-"))</f>
        <v>-</v>
      </c>
      <c r="BT1743" s="10">
        <f t="shared" si="404"/>
        <v>0</v>
      </c>
      <c r="BU1743" s="7" t="str">
        <f t="shared" si="405"/>
        <v>OK</v>
      </c>
    </row>
    <row r="1744" spans="27:73">
      <c r="AA1744" s="6" t="s">
        <v>282</v>
      </c>
      <c r="AB1744" s="5" t="s">
        <v>283</v>
      </c>
      <c r="AC1744" s="5" t="s">
        <v>285</v>
      </c>
      <c r="AD1744" s="4">
        <v>19.690000000000001</v>
      </c>
      <c r="AE1744" s="4">
        <v>28</v>
      </c>
      <c r="AF1744" s="5">
        <v>114.3</v>
      </c>
      <c r="AG1744" s="5">
        <v>6.5000000000000009</v>
      </c>
      <c r="AH1744" s="6" t="str">
        <f t="shared" si="391"/>
        <v>114.3 x 6.5</v>
      </c>
      <c r="AI1744" s="11" cm="1">
        <f t="array" ref="AI1744">_xll.DCEPropSectPipe(AF1744, AG1744, "Area")</f>
        <v>2201.3139723703698</v>
      </c>
      <c r="AJ1744" s="151" cm="1">
        <f t="array" ref="AJ1744">_xll.DCEPropSectPipe(AF1744, AG1744, "Ix")</f>
        <v>3209265.3722516391</v>
      </c>
      <c r="AK1744" s="151" cm="1">
        <f t="array" ref="AK1744">_xll.DCEPropSectPipe(AF1744, AG1744, "W")</f>
        <v>56155.124623825708</v>
      </c>
      <c r="AL1744" s="151" cm="1">
        <f t="array" ref="AL1744">_xll.DCEPropSectPipe(AF1744, AG1744, "Sx")</f>
        <v>37813.500833333332</v>
      </c>
      <c r="AM1744" s="11">
        <f>2*Cal!AG1744</f>
        <v>13.000000000000002</v>
      </c>
      <c r="AN1744" s="11">
        <f t="shared" si="392"/>
        <v>53.9</v>
      </c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B1744" s="5" t="s">
        <v>303</v>
      </c>
      <c r="BC1744" s="3">
        <v>-743.43443659484751</v>
      </c>
      <c r="BD1744" s="3">
        <v>0</v>
      </c>
      <c r="BE1744" s="3">
        <v>-10.456775526375147</v>
      </c>
      <c r="BF1744" s="3">
        <v>5.1200225102319949</v>
      </c>
      <c r="BG1744" s="3">
        <v>0</v>
      </c>
      <c r="BH1744" s="153">
        <f t="shared" si="393"/>
        <v>5.1200225102319949</v>
      </c>
      <c r="BI1744" s="153">
        <f t="shared" si="394"/>
        <v>10.456775526375147</v>
      </c>
      <c r="BJ1744" s="8">
        <f t="shared" si="395"/>
        <v>1.6082049304275063</v>
      </c>
      <c r="BK1744" s="8">
        <f t="shared" si="396"/>
        <v>0.43417336771769571</v>
      </c>
      <c r="BL1744" s="8">
        <f t="shared" si="397"/>
        <v>2.0423782981452021</v>
      </c>
      <c r="BM1744" s="8">
        <f t="shared" si="398"/>
        <v>7.7812326667236253E-2</v>
      </c>
      <c r="BN1744" s="7" t="str">
        <f t="shared" si="399"/>
        <v>O/S</v>
      </c>
      <c r="BO1744" s="9">
        <f t="shared" si="400"/>
        <v>0.43417336771769577</v>
      </c>
      <c r="BP1744" s="7" t="str">
        <f t="shared" si="401"/>
        <v>OK</v>
      </c>
      <c r="BQ1744" s="11">
        <f t="shared" si="402"/>
        <v>8.2923076923076913</v>
      </c>
      <c r="BR1744" s="10" t="str">
        <f t="shared" si="403"/>
        <v>-</v>
      </c>
      <c r="BS1744" s="9" t="str" cm="1">
        <f t="array" ref="BS1744">IF(BQ1744&lt;$K$45,"-",IF(BC1744&lt;0,_xll.Dce_5575_1121_SigmaCr1(AN1744,AG1744,$B$23,$D$23),"-"))</f>
        <v>-</v>
      </c>
      <c r="BT1744" s="10">
        <f t="shared" si="404"/>
        <v>0</v>
      </c>
      <c r="BU1744" s="7" t="str">
        <f t="shared" si="405"/>
        <v>OK</v>
      </c>
    </row>
    <row r="1745" spans="27:73">
      <c r="AA1745" s="6" t="s">
        <v>282</v>
      </c>
      <c r="AB1745" s="5" t="s">
        <v>283</v>
      </c>
      <c r="AC1745" s="5" t="s">
        <v>285</v>
      </c>
      <c r="AD1745" s="4">
        <v>20.12</v>
      </c>
      <c r="AE1745" s="4">
        <v>28</v>
      </c>
      <c r="AF1745" s="5">
        <v>114.3</v>
      </c>
      <c r="AG1745" s="5">
        <v>6.5000000000000009</v>
      </c>
      <c r="AH1745" s="6" t="str">
        <f t="shared" si="391"/>
        <v>114.3 x 6.5</v>
      </c>
      <c r="AI1745" s="11" cm="1">
        <f t="array" ref="AI1745">_xll.DCEPropSectPipe(AF1745, AG1745, "Area")</f>
        <v>2201.3139723703698</v>
      </c>
      <c r="AJ1745" s="151" cm="1">
        <f t="array" ref="AJ1745">_xll.DCEPropSectPipe(AF1745, AG1745, "Ix")</f>
        <v>3209265.3722516391</v>
      </c>
      <c r="AK1745" s="151" cm="1">
        <f t="array" ref="AK1745">_xll.DCEPropSectPipe(AF1745, AG1745, "W")</f>
        <v>56155.124623825708</v>
      </c>
      <c r="AL1745" s="151" cm="1">
        <f t="array" ref="AL1745">_xll.DCEPropSectPipe(AF1745, AG1745, "Sx")</f>
        <v>37813.500833333332</v>
      </c>
      <c r="AM1745" s="11">
        <f>2*Cal!AG1745</f>
        <v>13.000000000000002</v>
      </c>
      <c r="AN1745" s="11">
        <f t="shared" si="392"/>
        <v>53.9</v>
      </c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B1745" s="5" t="s">
        <v>303</v>
      </c>
      <c r="BC1745" s="3">
        <v>-743.43443659484751</v>
      </c>
      <c r="BD1745" s="3">
        <v>0</v>
      </c>
      <c r="BE1745" s="3">
        <v>-0.40898183294708812</v>
      </c>
      <c r="BF1745" s="3">
        <v>7.4969069325837321</v>
      </c>
      <c r="BG1745" s="3">
        <v>0</v>
      </c>
      <c r="BH1745" s="153">
        <f t="shared" si="393"/>
        <v>7.4969069325837321</v>
      </c>
      <c r="BI1745" s="153">
        <f t="shared" si="394"/>
        <v>0.40898183294708812</v>
      </c>
      <c r="BJ1745" s="8">
        <f t="shared" si="395"/>
        <v>1.6082049304275063</v>
      </c>
      <c r="BK1745" s="8">
        <f t="shared" si="396"/>
        <v>0.63573105858054768</v>
      </c>
      <c r="BL1745" s="8">
        <f t="shared" si="397"/>
        <v>2.2439359890080541</v>
      </c>
      <c r="BM1745" s="8">
        <f t="shared" si="398"/>
        <v>3.043369144338478E-3</v>
      </c>
      <c r="BN1745" s="7" t="str">
        <f t="shared" si="399"/>
        <v>O/S</v>
      </c>
      <c r="BO1745" s="9">
        <f t="shared" si="400"/>
        <v>0.63573105858054779</v>
      </c>
      <c r="BP1745" s="7" t="str">
        <f t="shared" si="401"/>
        <v>OK</v>
      </c>
      <c r="BQ1745" s="11">
        <f t="shared" si="402"/>
        <v>8.2923076923076913</v>
      </c>
      <c r="BR1745" s="10" t="str">
        <f t="shared" si="403"/>
        <v>-</v>
      </c>
      <c r="BS1745" s="9" t="str" cm="1">
        <f t="array" ref="BS1745">IF(BQ1745&lt;$K$45,"-",IF(BC1745&lt;0,_xll.Dce_5575_1121_SigmaCr1(AN1745,AG1745,$B$23,$D$23),"-"))</f>
        <v>-</v>
      </c>
      <c r="BT1745" s="10">
        <f t="shared" si="404"/>
        <v>0</v>
      </c>
      <c r="BU1745" s="7" t="str">
        <f t="shared" si="405"/>
        <v>OK</v>
      </c>
    </row>
    <row r="1746" spans="27:73">
      <c r="AA1746" s="6" t="s">
        <v>282</v>
      </c>
      <c r="AB1746" s="5" t="s">
        <v>283</v>
      </c>
      <c r="AC1746" s="5" t="s">
        <v>285</v>
      </c>
      <c r="AD1746" s="4">
        <v>20.56</v>
      </c>
      <c r="AE1746" s="4">
        <v>28</v>
      </c>
      <c r="AF1746" s="5">
        <v>114.3</v>
      </c>
      <c r="AG1746" s="5">
        <v>6.5000000000000009</v>
      </c>
      <c r="AH1746" s="6" t="str">
        <f t="shared" si="391"/>
        <v>114.3 x 6.5</v>
      </c>
      <c r="AI1746" s="11" cm="1">
        <f t="array" ref="AI1746">_xll.DCEPropSectPipe(AF1746, AG1746, "Area")</f>
        <v>2201.3139723703698</v>
      </c>
      <c r="AJ1746" s="151" cm="1">
        <f t="array" ref="AJ1746">_xll.DCEPropSectPipe(AF1746, AG1746, "Ix")</f>
        <v>3209265.3722516391</v>
      </c>
      <c r="AK1746" s="151" cm="1">
        <f t="array" ref="AK1746">_xll.DCEPropSectPipe(AF1746, AG1746, "W")</f>
        <v>56155.124623825708</v>
      </c>
      <c r="AL1746" s="151" cm="1">
        <f t="array" ref="AL1746">_xll.DCEPropSectPipe(AF1746, AG1746, "Sx")</f>
        <v>37813.500833333332</v>
      </c>
      <c r="AM1746" s="11">
        <f>2*Cal!AG1746</f>
        <v>13.000000000000002</v>
      </c>
      <c r="AN1746" s="11">
        <f t="shared" si="392"/>
        <v>53.9</v>
      </c>
      <c r="AO1746" s="11"/>
      <c r="AP1746" s="11"/>
      <c r="AQ1746" s="11"/>
      <c r="AR1746" s="11"/>
      <c r="AS1746" s="11"/>
      <c r="AT1746" s="11"/>
      <c r="AU1746" s="11"/>
      <c r="AV1746" s="11"/>
      <c r="AW1746" s="11"/>
      <c r="AX1746" s="11"/>
      <c r="AY1746" s="11"/>
      <c r="AZ1746" s="11"/>
      <c r="BB1746" s="5" t="s">
        <v>303</v>
      </c>
      <c r="BC1746" s="3">
        <v>-743.43443659484751</v>
      </c>
      <c r="BD1746" s="3">
        <v>0</v>
      </c>
      <c r="BE1746" s="3">
        <v>9.6388118604809723</v>
      </c>
      <c r="BF1746" s="3">
        <v>5.4778816140606956</v>
      </c>
      <c r="BG1746" s="3">
        <v>0</v>
      </c>
      <c r="BH1746" s="153">
        <f t="shared" si="393"/>
        <v>5.4778816140606956</v>
      </c>
      <c r="BI1746" s="153">
        <f t="shared" si="394"/>
        <v>9.6388118604809723</v>
      </c>
      <c r="BJ1746" s="8">
        <f t="shared" si="395"/>
        <v>1.6082049304275063</v>
      </c>
      <c r="BK1746" s="8">
        <f t="shared" si="396"/>
        <v>0.46451950232301081</v>
      </c>
      <c r="BL1746" s="8">
        <f t="shared" si="397"/>
        <v>2.0727244327505172</v>
      </c>
      <c r="BM1746" s="8">
        <f t="shared" si="398"/>
        <v>7.1725588378559316E-2</v>
      </c>
      <c r="BN1746" s="7" t="str">
        <f t="shared" si="399"/>
        <v>O/S</v>
      </c>
      <c r="BO1746" s="9">
        <f t="shared" si="400"/>
        <v>0.46451950232301087</v>
      </c>
      <c r="BP1746" s="7" t="str">
        <f t="shared" si="401"/>
        <v>OK</v>
      </c>
      <c r="BQ1746" s="11">
        <f t="shared" si="402"/>
        <v>8.2923076923076913</v>
      </c>
      <c r="BR1746" s="10" t="str">
        <f t="shared" si="403"/>
        <v>-</v>
      </c>
      <c r="BS1746" s="9" t="str" cm="1">
        <f t="array" ref="BS1746">IF(BQ1746&lt;$K$45,"-",IF(BC1746&lt;0,_xll.Dce_5575_1121_SigmaCr1(AN1746,AG1746,$B$23,$D$23),"-"))</f>
        <v>-</v>
      </c>
      <c r="BT1746" s="10">
        <f t="shared" si="404"/>
        <v>0</v>
      </c>
      <c r="BU1746" s="7" t="str">
        <f t="shared" si="405"/>
        <v>OK</v>
      </c>
    </row>
    <row r="1747" spans="27:73">
      <c r="AA1747" s="6" t="s">
        <v>282</v>
      </c>
      <c r="AB1747" s="5" t="s">
        <v>283</v>
      </c>
      <c r="AC1747" s="5" t="s">
        <v>285</v>
      </c>
      <c r="AD1747" s="4">
        <v>21</v>
      </c>
      <c r="AE1747" s="4">
        <v>28</v>
      </c>
      <c r="AF1747" s="5">
        <v>114.3</v>
      </c>
      <c r="AG1747" s="5">
        <v>6.5000000000000009</v>
      </c>
      <c r="AH1747" s="6" t="str">
        <f t="shared" si="391"/>
        <v>114.3 x 6.5</v>
      </c>
      <c r="AI1747" s="11" cm="1">
        <f t="array" ref="AI1747">_xll.DCEPropSectPipe(AF1747, AG1747, "Area")</f>
        <v>2201.3139723703698</v>
      </c>
      <c r="AJ1747" s="151" cm="1">
        <f t="array" ref="AJ1747">_xll.DCEPropSectPipe(AF1747, AG1747, "Ix")</f>
        <v>3209265.3722516391</v>
      </c>
      <c r="AK1747" s="151" cm="1">
        <f t="array" ref="AK1747">_xll.DCEPropSectPipe(AF1747, AG1747, "W")</f>
        <v>56155.124623825708</v>
      </c>
      <c r="AL1747" s="151" cm="1">
        <f t="array" ref="AL1747">_xll.DCEPropSectPipe(AF1747, AG1747, "Sx")</f>
        <v>37813.500833333332</v>
      </c>
      <c r="AM1747" s="11">
        <f>2*Cal!AG1747</f>
        <v>13.000000000000002</v>
      </c>
      <c r="AN1747" s="11">
        <f t="shared" si="392"/>
        <v>53.9</v>
      </c>
      <c r="AO1747" s="11"/>
      <c r="AP1747" s="11"/>
      <c r="AQ1747" s="11"/>
      <c r="AR1747" s="11"/>
      <c r="AS1747" s="11"/>
      <c r="AT1747" s="11"/>
      <c r="AU1747" s="11"/>
      <c r="AV1747" s="11"/>
      <c r="AW1747" s="11"/>
      <c r="AX1747" s="11"/>
      <c r="AY1747" s="11"/>
      <c r="AZ1747" s="11"/>
      <c r="BB1747" s="5" t="s">
        <v>303</v>
      </c>
      <c r="BC1747" s="3">
        <v>-743.43443659484751</v>
      </c>
      <c r="BD1747" s="3">
        <v>0</v>
      </c>
      <c r="BE1747" s="3">
        <v>19.686605553909029</v>
      </c>
      <c r="BF1747" s="3">
        <v>-0.93705344533711676</v>
      </c>
      <c r="BG1747" s="3">
        <v>0</v>
      </c>
      <c r="BH1747" s="153">
        <f t="shared" si="393"/>
        <v>0.93705344533711676</v>
      </c>
      <c r="BI1747" s="153">
        <f t="shared" si="394"/>
        <v>19.686605553909029</v>
      </c>
      <c r="BJ1747" s="8">
        <f t="shared" si="395"/>
        <v>1.6082049304275063</v>
      </c>
      <c r="BK1747" s="8">
        <f t="shared" si="396"/>
        <v>7.9461301054914904E-2</v>
      </c>
      <c r="BL1747" s="8">
        <f t="shared" si="397"/>
        <v>1.6876662314824213</v>
      </c>
      <c r="BM1747" s="8">
        <f t="shared" si="398"/>
        <v>0.14649454590145708</v>
      </c>
      <c r="BN1747" s="7" t="str">
        <f t="shared" si="399"/>
        <v>O/S</v>
      </c>
      <c r="BO1747" s="9">
        <f t="shared" si="400"/>
        <v>7.9461301054914918E-2</v>
      </c>
      <c r="BP1747" s="7" t="str">
        <f t="shared" si="401"/>
        <v>OK</v>
      </c>
      <c r="BQ1747" s="11">
        <f t="shared" si="402"/>
        <v>8.2923076923076913</v>
      </c>
      <c r="BR1747" s="10" t="str">
        <f t="shared" si="403"/>
        <v>-</v>
      </c>
      <c r="BS1747" s="9" t="str" cm="1">
        <f t="array" ref="BS1747">IF(BQ1747&lt;$K$45,"-",IF(BC1747&lt;0,_xll.Dce_5575_1121_SigmaCr1(AN1747,AG1747,$B$23,$D$23),"-"))</f>
        <v>-</v>
      </c>
      <c r="BT1747" s="10">
        <f t="shared" si="404"/>
        <v>0</v>
      </c>
      <c r="BU1747" s="7" t="str">
        <f t="shared" si="405"/>
        <v>OK</v>
      </c>
    </row>
    <row r="1748" spans="27:73">
      <c r="AA1748" s="6" t="s">
        <v>282</v>
      </c>
      <c r="AB1748" s="5" t="s">
        <v>283</v>
      </c>
      <c r="AC1748" s="5" t="s">
        <v>285</v>
      </c>
      <c r="AD1748" s="4">
        <v>21</v>
      </c>
      <c r="AE1748" s="4">
        <v>28</v>
      </c>
      <c r="AF1748" s="5">
        <v>114.3</v>
      </c>
      <c r="AG1748" s="5">
        <v>6.5000000000000009</v>
      </c>
      <c r="AH1748" s="6" t="str">
        <f t="shared" si="391"/>
        <v>114.3 x 6.5</v>
      </c>
      <c r="AI1748" s="11" cm="1">
        <f t="array" ref="AI1748">_xll.DCEPropSectPipe(AF1748, AG1748, "Area")</f>
        <v>2201.3139723703698</v>
      </c>
      <c r="AJ1748" s="151" cm="1">
        <f t="array" ref="AJ1748">_xll.DCEPropSectPipe(AF1748, AG1748, "Ix")</f>
        <v>3209265.3722516391</v>
      </c>
      <c r="AK1748" s="151" cm="1">
        <f t="array" ref="AK1748">_xll.DCEPropSectPipe(AF1748, AG1748, "W")</f>
        <v>56155.124623825708</v>
      </c>
      <c r="AL1748" s="151" cm="1">
        <f t="array" ref="AL1748">_xll.DCEPropSectPipe(AF1748, AG1748, "Sx")</f>
        <v>37813.500833333332</v>
      </c>
      <c r="AM1748" s="11">
        <f>2*Cal!AG1748</f>
        <v>13.000000000000002</v>
      </c>
      <c r="AN1748" s="11">
        <f t="shared" si="392"/>
        <v>53.9</v>
      </c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B1748" s="5" t="s">
        <v>303</v>
      </c>
      <c r="BC1748" s="3">
        <v>-743.4344365948491</v>
      </c>
      <c r="BD1748" s="3">
        <v>0</v>
      </c>
      <c r="BE1748" s="3">
        <v>-17.833838581724901</v>
      </c>
      <c r="BF1748" s="3">
        <v>-0.93705344533741375</v>
      </c>
      <c r="BG1748" s="3">
        <v>0</v>
      </c>
      <c r="BH1748" s="153">
        <f t="shared" si="393"/>
        <v>0.93705344533741375</v>
      </c>
      <c r="BI1748" s="153">
        <f t="shared" si="394"/>
        <v>17.833838581724901</v>
      </c>
      <c r="BJ1748" s="8">
        <f t="shared" si="395"/>
        <v>1.6082049304275099</v>
      </c>
      <c r="BK1748" s="8">
        <f t="shared" si="396"/>
        <v>7.9461301054940078E-2</v>
      </c>
      <c r="BL1748" s="8">
        <f t="shared" si="397"/>
        <v>1.68766623148245</v>
      </c>
      <c r="BM1748" s="8">
        <f t="shared" si="398"/>
        <v>0.13270749381123842</v>
      </c>
      <c r="BN1748" s="7" t="str">
        <f t="shared" si="399"/>
        <v>O/S</v>
      </c>
      <c r="BO1748" s="9">
        <f t="shared" si="400"/>
        <v>7.9461301054940092E-2</v>
      </c>
      <c r="BP1748" s="7" t="str">
        <f t="shared" si="401"/>
        <v>OK</v>
      </c>
      <c r="BQ1748" s="11">
        <f t="shared" si="402"/>
        <v>8.2923076923076913</v>
      </c>
      <c r="BR1748" s="10" t="str">
        <f t="shared" si="403"/>
        <v>-</v>
      </c>
      <c r="BS1748" s="9" t="str" cm="1">
        <f t="array" ref="BS1748">IF(BQ1748&lt;$K$45,"-",IF(BC1748&lt;0,_xll.Dce_5575_1121_SigmaCr1(AN1748,AG1748,$B$23,$D$23),"-"))</f>
        <v>-</v>
      </c>
      <c r="BT1748" s="10">
        <f t="shared" si="404"/>
        <v>0</v>
      </c>
      <c r="BU1748" s="7" t="str">
        <f t="shared" si="405"/>
        <v>OK</v>
      </c>
    </row>
    <row r="1749" spans="27:73">
      <c r="AA1749" s="6" t="s">
        <v>282</v>
      </c>
      <c r="AB1749" s="5" t="s">
        <v>283</v>
      </c>
      <c r="AC1749" s="5" t="s">
        <v>285</v>
      </c>
      <c r="AD1749" s="4">
        <v>21.44</v>
      </c>
      <c r="AE1749" s="4">
        <v>28</v>
      </c>
      <c r="AF1749" s="5">
        <v>114.3</v>
      </c>
      <c r="AG1749" s="5">
        <v>6.5000000000000009</v>
      </c>
      <c r="AH1749" s="6" t="str">
        <f t="shared" si="391"/>
        <v>114.3 x 6.5</v>
      </c>
      <c r="AI1749" s="11" cm="1">
        <f t="array" ref="AI1749">_xll.DCEPropSectPipe(AF1749, AG1749, "Area")</f>
        <v>2201.3139723703698</v>
      </c>
      <c r="AJ1749" s="151" cm="1">
        <f t="array" ref="AJ1749">_xll.DCEPropSectPipe(AF1749, AG1749, "Ix")</f>
        <v>3209265.3722516391</v>
      </c>
      <c r="AK1749" s="151" cm="1">
        <f t="array" ref="AK1749">_xll.DCEPropSectPipe(AF1749, AG1749, "W")</f>
        <v>56155.124623825708</v>
      </c>
      <c r="AL1749" s="151" cm="1">
        <f t="array" ref="AL1749">_xll.DCEPropSectPipe(AF1749, AG1749, "Sx")</f>
        <v>37813.500833333332</v>
      </c>
      <c r="AM1749" s="11">
        <f>2*Cal!AG1749</f>
        <v>13.000000000000002</v>
      </c>
      <c r="AN1749" s="11">
        <f t="shared" si="392"/>
        <v>53.9</v>
      </c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B1749" s="5" t="s">
        <v>303</v>
      </c>
      <c r="BC1749" s="3">
        <v>-743.4344365948491</v>
      </c>
      <c r="BD1749" s="3">
        <v>0</v>
      </c>
      <c r="BE1749" s="3">
        <v>-7.7860448882968418</v>
      </c>
      <c r="BF1749" s="3">
        <v>4.6672960637298413</v>
      </c>
      <c r="BG1749" s="3">
        <v>0</v>
      </c>
      <c r="BH1749" s="153">
        <f t="shared" si="393"/>
        <v>4.6672960637298413</v>
      </c>
      <c r="BI1749" s="153">
        <f t="shared" si="394"/>
        <v>7.7860448882968418</v>
      </c>
      <c r="BJ1749" s="8">
        <f t="shared" si="395"/>
        <v>1.6082049304275099</v>
      </c>
      <c r="BK1749" s="8">
        <f t="shared" si="396"/>
        <v>0.39578256659526101</v>
      </c>
      <c r="BL1749" s="8">
        <f t="shared" si="397"/>
        <v>2.0039874970227709</v>
      </c>
      <c r="BM1749" s="8">
        <f t="shared" si="398"/>
        <v>5.7938536288340656E-2</v>
      </c>
      <c r="BN1749" s="7" t="str">
        <f t="shared" si="399"/>
        <v>O/S</v>
      </c>
      <c r="BO1749" s="9">
        <f t="shared" si="400"/>
        <v>0.39578256659526112</v>
      </c>
      <c r="BP1749" s="7" t="str">
        <f t="shared" si="401"/>
        <v>OK</v>
      </c>
      <c r="BQ1749" s="11">
        <f t="shared" si="402"/>
        <v>8.2923076923076913</v>
      </c>
      <c r="BR1749" s="10" t="str">
        <f t="shared" si="403"/>
        <v>-</v>
      </c>
      <c r="BS1749" s="9" t="str" cm="1">
        <f t="array" ref="BS1749">IF(BQ1749&lt;$K$45,"-",IF(BC1749&lt;0,_xll.Dce_5575_1121_SigmaCr1(AN1749,AG1749,$B$23,$D$23),"-"))</f>
        <v>-</v>
      </c>
      <c r="BT1749" s="10">
        <f t="shared" si="404"/>
        <v>0</v>
      </c>
      <c r="BU1749" s="7" t="str">
        <f t="shared" si="405"/>
        <v>OK</v>
      </c>
    </row>
    <row r="1750" spans="27:73">
      <c r="AA1750" s="6" t="s">
        <v>282</v>
      </c>
      <c r="AB1750" s="5" t="s">
        <v>283</v>
      </c>
      <c r="AC1750" s="5" t="s">
        <v>285</v>
      </c>
      <c r="AD1750" s="4">
        <v>21.88</v>
      </c>
      <c r="AE1750" s="4">
        <v>28</v>
      </c>
      <c r="AF1750" s="5">
        <v>114.3</v>
      </c>
      <c r="AG1750" s="5">
        <v>6.5000000000000009</v>
      </c>
      <c r="AH1750" s="6" t="str">
        <f t="shared" si="391"/>
        <v>114.3 x 6.5</v>
      </c>
      <c r="AI1750" s="11" cm="1">
        <f t="array" ref="AI1750">_xll.DCEPropSectPipe(AF1750, AG1750, "Area")</f>
        <v>2201.3139723703698</v>
      </c>
      <c r="AJ1750" s="151" cm="1">
        <f t="array" ref="AJ1750">_xll.DCEPropSectPipe(AF1750, AG1750, "Ix")</f>
        <v>3209265.3722516391</v>
      </c>
      <c r="AK1750" s="151" cm="1">
        <f t="array" ref="AK1750">_xll.DCEPropSectPipe(AF1750, AG1750, "W")</f>
        <v>56155.124623825708</v>
      </c>
      <c r="AL1750" s="151" cm="1">
        <f t="array" ref="AL1750">_xll.DCEPropSectPipe(AF1750, AG1750, "Sx")</f>
        <v>37813.500833333332</v>
      </c>
      <c r="AM1750" s="11">
        <f>2*Cal!AG1750</f>
        <v>13.000000000000002</v>
      </c>
      <c r="AN1750" s="11">
        <f t="shared" si="392"/>
        <v>53.9</v>
      </c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B1750" s="5" t="s">
        <v>303</v>
      </c>
      <c r="BC1750" s="3">
        <v>-743.4344365948491</v>
      </c>
      <c r="BD1750" s="3">
        <v>0</v>
      </c>
      <c r="BE1750" s="3">
        <v>2.2617488051312171</v>
      </c>
      <c r="BF1750" s="3">
        <v>5.875735831922321</v>
      </c>
      <c r="BG1750" s="3">
        <v>0</v>
      </c>
      <c r="BH1750" s="153">
        <f t="shared" si="393"/>
        <v>5.875735831922321</v>
      </c>
      <c r="BI1750" s="153">
        <f t="shared" si="394"/>
        <v>2.2617488051312171</v>
      </c>
      <c r="BJ1750" s="8">
        <f t="shared" si="395"/>
        <v>1.6082049304275099</v>
      </c>
      <c r="BK1750" s="8">
        <f t="shared" si="396"/>
        <v>0.49825718712507328</v>
      </c>
      <c r="BL1750" s="8">
        <f t="shared" si="397"/>
        <v>2.1064621175525833</v>
      </c>
      <c r="BM1750" s="8">
        <f t="shared" si="398"/>
        <v>1.6830421234557125E-2</v>
      </c>
      <c r="BN1750" s="7" t="str">
        <f t="shared" si="399"/>
        <v>O/S</v>
      </c>
      <c r="BO1750" s="9">
        <f t="shared" si="400"/>
        <v>0.49825718712507333</v>
      </c>
      <c r="BP1750" s="7" t="str">
        <f t="shared" si="401"/>
        <v>OK</v>
      </c>
      <c r="BQ1750" s="11">
        <f t="shared" si="402"/>
        <v>8.2923076923076913</v>
      </c>
      <c r="BR1750" s="10" t="str">
        <f t="shared" si="403"/>
        <v>-</v>
      </c>
      <c r="BS1750" s="9" t="str" cm="1">
        <f t="array" ref="BS1750">IF(BQ1750&lt;$K$45,"-",IF(BC1750&lt;0,_xll.Dce_5575_1121_SigmaCr1(AN1750,AG1750,$B$23,$D$23),"-"))</f>
        <v>-</v>
      </c>
      <c r="BT1750" s="10">
        <f t="shared" si="404"/>
        <v>0</v>
      </c>
      <c r="BU1750" s="7" t="str">
        <f t="shared" si="405"/>
        <v>OK</v>
      </c>
    </row>
    <row r="1751" spans="27:73">
      <c r="AA1751" s="6" t="s">
        <v>282</v>
      </c>
      <c r="AB1751" s="5" t="s">
        <v>283</v>
      </c>
      <c r="AC1751" s="5" t="s">
        <v>285</v>
      </c>
      <c r="AD1751" s="4">
        <v>22.31</v>
      </c>
      <c r="AE1751" s="4">
        <v>28</v>
      </c>
      <c r="AF1751" s="5">
        <v>114.3</v>
      </c>
      <c r="AG1751" s="5">
        <v>6.5000000000000009</v>
      </c>
      <c r="AH1751" s="6" t="str">
        <f t="shared" si="391"/>
        <v>114.3 x 6.5</v>
      </c>
      <c r="AI1751" s="11" cm="1">
        <f t="array" ref="AI1751">_xll.DCEPropSectPipe(AF1751, AG1751, "Area")</f>
        <v>2201.3139723703698</v>
      </c>
      <c r="AJ1751" s="151" cm="1">
        <f t="array" ref="AJ1751">_xll.DCEPropSectPipe(AF1751, AG1751, "Ix")</f>
        <v>3209265.3722516391</v>
      </c>
      <c r="AK1751" s="151" cm="1">
        <f t="array" ref="AK1751">_xll.DCEPropSectPipe(AF1751, AG1751, "W")</f>
        <v>56155.124623825708</v>
      </c>
      <c r="AL1751" s="151" cm="1">
        <f t="array" ref="AL1751">_xll.DCEPropSectPipe(AF1751, AG1751, "Sx")</f>
        <v>37813.500833333332</v>
      </c>
      <c r="AM1751" s="11">
        <f>2*Cal!AG1751</f>
        <v>13.000000000000002</v>
      </c>
      <c r="AN1751" s="11">
        <f t="shared" si="392"/>
        <v>53.9</v>
      </c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B1751" s="5" t="s">
        <v>303</v>
      </c>
      <c r="BC1751" s="3">
        <v>-743.4344365948491</v>
      </c>
      <c r="BD1751" s="3">
        <v>0</v>
      </c>
      <c r="BE1751" s="3">
        <v>12.309542498559276</v>
      </c>
      <c r="BF1751" s="3">
        <v>2.6882658592400257</v>
      </c>
      <c r="BG1751" s="3">
        <v>0</v>
      </c>
      <c r="BH1751" s="153">
        <f t="shared" si="393"/>
        <v>2.6882658592400257</v>
      </c>
      <c r="BI1751" s="153">
        <f t="shared" si="394"/>
        <v>12.309542498559276</v>
      </c>
      <c r="BJ1751" s="8">
        <f t="shared" si="395"/>
        <v>1.6082049304275099</v>
      </c>
      <c r="BK1751" s="8">
        <f t="shared" si="396"/>
        <v>0.22796256053449671</v>
      </c>
      <c r="BL1751" s="8">
        <f t="shared" si="397"/>
        <v>1.8361674909620067</v>
      </c>
      <c r="BM1751" s="8">
        <f t="shared" si="398"/>
        <v>9.1599378757454913E-2</v>
      </c>
      <c r="BN1751" s="7" t="str">
        <f t="shared" si="399"/>
        <v>O/S</v>
      </c>
      <c r="BO1751" s="9">
        <f t="shared" si="400"/>
        <v>0.22796256053449673</v>
      </c>
      <c r="BP1751" s="7" t="str">
        <f t="shared" si="401"/>
        <v>OK</v>
      </c>
      <c r="BQ1751" s="11">
        <f t="shared" si="402"/>
        <v>8.2923076923076913</v>
      </c>
      <c r="BR1751" s="10" t="str">
        <f t="shared" si="403"/>
        <v>-</v>
      </c>
      <c r="BS1751" s="9" t="str" cm="1">
        <f t="array" ref="BS1751">IF(BQ1751&lt;$K$45,"-",IF(BC1751&lt;0,_xll.Dce_5575_1121_SigmaCr1(AN1751,AG1751,$B$23,$D$23),"-"))</f>
        <v>-</v>
      </c>
      <c r="BT1751" s="10">
        <f t="shared" si="404"/>
        <v>0</v>
      </c>
      <c r="BU1751" s="7" t="str">
        <f t="shared" si="405"/>
        <v>OK</v>
      </c>
    </row>
    <row r="1752" spans="27:73">
      <c r="AA1752" s="6" t="s">
        <v>282</v>
      </c>
      <c r="AB1752" s="5" t="s">
        <v>283</v>
      </c>
      <c r="AC1752" s="5" t="s">
        <v>285</v>
      </c>
      <c r="AD1752" s="4">
        <v>22.75</v>
      </c>
      <c r="AE1752" s="4">
        <v>28</v>
      </c>
      <c r="AF1752" s="5">
        <v>114.3</v>
      </c>
      <c r="AG1752" s="5">
        <v>6.5000000000000009</v>
      </c>
      <c r="AH1752" s="6" t="str">
        <f t="shared" ref="AH1752:AH1815" si="406">AF1752&amp;" x "&amp;AG1752</f>
        <v>114.3 x 6.5</v>
      </c>
      <c r="AI1752" s="11" cm="1">
        <f t="array" ref="AI1752">_xll.DCEPropSectPipe(AF1752, AG1752, "Area")</f>
        <v>2201.3139723703698</v>
      </c>
      <c r="AJ1752" s="151" cm="1">
        <f t="array" ref="AJ1752">_xll.DCEPropSectPipe(AF1752, AG1752, "Ix")</f>
        <v>3209265.3722516391</v>
      </c>
      <c r="AK1752" s="151" cm="1">
        <f t="array" ref="AK1752">_xll.DCEPropSectPipe(AF1752, AG1752, "W")</f>
        <v>56155.124623825708</v>
      </c>
      <c r="AL1752" s="151" cm="1">
        <f t="array" ref="AL1752">_xll.DCEPropSectPipe(AF1752, AG1752, "Sx")</f>
        <v>37813.500833333332</v>
      </c>
      <c r="AM1752" s="11">
        <f>2*Cal!AG1752</f>
        <v>13.000000000000002</v>
      </c>
      <c r="AN1752" s="11">
        <f t="shared" ref="AN1752:AN1815" si="407">(AF1752-AG1752)/2</f>
        <v>53.9</v>
      </c>
      <c r="AO1752" s="11"/>
      <c r="AP1752" s="11"/>
      <c r="AQ1752" s="11"/>
      <c r="AR1752" s="11"/>
      <c r="AS1752" s="11"/>
      <c r="AT1752" s="11"/>
      <c r="AU1752" s="11"/>
      <c r="AV1752" s="11"/>
      <c r="AW1752" s="11"/>
      <c r="AX1752" s="11"/>
      <c r="AY1752" s="11"/>
      <c r="AZ1752" s="11"/>
      <c r="BB1752" s="5" t="s">
        <v>303</v>
      </c>
      <c r="BC1752" s="3">
        <v>-743.4344365948491</v>
      </c>
      <c r="BD1752" s="3">
        <v>0</v>
      </c>
      <c r="BE1752" s="3">
        <v>22.357336191987333</v>
      </c>
      <c r="BF1752" s="3">
        <v>-4.8951138543170449</v>
      </c>
      <c r="BG1752" s="3">
        <v>0</v>
      </c>
      <c r="BH1752" s="153">
        <f t="shared" ref="BH1752:BH1815" si="408">SQRT(BF1752^2+BG1752^2)</f>
        <v>4.8951138543170449</v>
      </c>
      <c r="BI1752" s="153">
        <f t="shared" ref="BI1752:BI1815" si="409">SQRT(BD1752^2+BE1752^2)</f>
        <v>22.357336191987333</v>
      </c>
      <c r="BJ1752" s="8">
        <f t="shared" ref="BJ1752:BJ1815" si="410">ABS(BC1752*1000)/(AI1752*$K$32)</f>
        <v>1.6082049304275099</v>
      </c>
      <c r="BK1752" s="8">
        <f t="shared" ref="BK1752:BK1815" si="411">BH1752*1000000/(AK1752*$K$32)</f>
        <v>0.41510131317646876</v>
      </c>
      <c r="BL1752" s="8">
        <f t="shared" ref="BL1752:BL1815" si="412">BK1752+BJ1752</f>
        <v>2.0233062436039786</v>
      </c>
      <c r="BM1752" s="8">
        <f t="shared" ref="BM1752:BM1815" si="413">BI1752*1000*AL1752/($AJ$23*AM1752*$E$23*$G$23)</f>
        <v>0.16636833628035266</v>
      </c>
      <c r="BN1752" s="7" t="str">
        <f t="shared" ref="BN1752:BN1815" si="414">IF(MAX(BL1752,BM1752)&lt;=1,"OK","O/S")</f>
        <v>O/S</v>
      </c>
      <c r="BO1752" s="9">
        <f t="shared" ref="BO1752:BO1815" si="415">BH1752*1000000/($K$41*AK1752*$D$23*$G$23)</f>
        <v>0.41510131317646881</v>
      </c>
      <c r="BP1752" s="7" t="str">
        <f t="shared" ref="BP1752:BP1815" si="416">IF(BO1752&lt;=1,"OK","O/S")</f>
        <v>OK</v>
      </c>
      <c r="BQ1752" s="11">
        <f t="shared" ref="BQ1752:BQ1815" si="417">AN1752/AG1752</f>
        <v>8.2923076923076913</v>
      </c>
      <c r="BR1752" s="10" t="str">
        <f t="shared" ref="BR1752:BR1815" si="418">IF(BQ1752&lt;$K$45,"-",IF(BD1752&lt;0,BL1752*$K$32,"-"))</f>
        <v>-</v>
      </c>
      <c r="BS1752" s="9" t="str" cm="1">
        <f t="array" ref="BS1752">IF(BQ1752&lt;$K$45,"-",IF(BC1752&lt;0,_xll.Dce_5575_1121_SigmaCr1(AN1752,AG1752,$B$23,$D$23),"-"))</f>
        <v>-</v>
      </c>
      <c r="BT1752" s="10">
        <f t="shared" ref="BT1752:BT1815" si="419">IFERROR(IF(BC1752&lt;0,BR1752/(BS1752*$G$23),0),0)</f>
        <v>0</v>
      </c>
      <c r="BU1752" s="7" t="str">
        <f t="shared" ref="BU1752:BU1815" si="420">IF(BT1752&lt;=1,"OK","O/S")</f>
        <v>OK</v>
      </c>
    </row>
    <row r="1753" spans="27:73">
      <c r="AA1753" s="6" t="s">
        <v>282</v>
      </c>
      <c r="AB1753" s="5" t="s">
        <v>283</v>
      </c>
      <c r="AC1753" s="5" t="s">
        <v>285</v>
      </c>
      <c r="AD1753" s="4">
        <v>22.75</v>
      </c>
      <c r="AE1753" s="4">
        <v>28</v>
      </c>
      <c r="AF1753" s="5">
        <v>114.3</v>
      </c>
      <c r="AG1753" s="5">
        <v>6.5000000000000009</v>
      </c>
      <c r="AH1753" s="6" t="str">
        <f t="shared" si="406"/>
        <v>114.3 x 6.5</v>
      </c>
      <c r="AI1753" s="11" cm="1">
        <f t="array" ref="AI1753">_xll.DCEPropSectPipe(AF1753, AG1753, "Area")</f>
        <v>2201.3139723703698</v>
      </c>
      <c r="AJ1753" s="151" cm="1">
        <f t="array" ref="AJ1753">_xll.DCEPropSectPipe(AF1753, AG1753, "Ix")</f>
        <v>3209265.3722516391</v>
      </c>
      <c r="AK1753" s="151" cm="1">
        <f t="array" ref="AK1753">_xll.DCEPropSectPipe(AF1753, AG1753, "W")</f>
        <v>56155.124623825708</v>
      </c>
      <c r="AL1753" s="151" cm="1">
        <f t="array" ref="AL1753">_xll.DCEPropSectPipe(AF1753, AG1753, "Sx")</f>
        <v>37813.500833333332</v>
      </c>
      <c r="AM1753" s="11">
        <f>2*Cal!AG1753</f>
        <v>13.000000000000002</v>
      </c>
      <c r="AN1753" s="11">
        <f t="shared" si="407"/>
        <v>53.9</v>
      </c>
      <c r="AO1753" s="11"/>
      <c r="AP1753" s="11"/>
      <c r="AQ1753" s="11"/>
      <c r="AR1753" s="11"/>
      <c r="AS1753" s="11"/>
      <c r="AT1753" s="11"/>
      <c r="AU1753" s="11"/>
      <c r="AV1753" s="11"/>
      <c r="AW1753" s="11"/>
      <c r="AX1753" s="11"/>
      <c r="AY1753" s="11"/>
      <c r="AZ1753" s="11"/>
      <c r="BB1753" s="5" t="s">
        <v>303</v>
      </c>
      <c r="BC1753" s="3">
        <v>260.30503585350124</v>
      </c>
      <c r="BD1753" s="3">
        <v>0</v>
      </c>
      <c r="BE1753" s="3">
        <v>-19.725041845872262</v>
      </c>
      <c r="BF1753" s="3">
        <v>-4.895113854316925</v>
      </c>
      <c r="BG1753" s="3">
        <v>0</v>
      </c>
      <c r="BH1753" s="153">
        <f t="shared" si="408"/>
        <v>4.895113854316925</v>
      </c>
      <c r="BI1753" s="153">
        <f t="shared" si="409"/>
        <v>19.725041845872262</v>
      </c>
      <c r="BJ1753" s="8">
        <f t="shared" si="410"/>
        <v>0.56309449962007696</v>
      </c>
      <c r="BK1753" s="8">
        <f t="shared" si="411"/>
        <v>0.41510131317645854</v>
      </c>
      <c r="BL1753" s="8">
        <f t="shared" si="412"/>
        <v>0.97819581279653556</v>
      </c>
      <c r="BM1753" s="8">
        <f t="shared" si="413"/>
        <v>0.146780563067894</v>
      </c>
      <c r="BN1753" s="7" t="str">
        <f t="shared" si="414"/>
        <v>OK</v>
      </c>
      <c r="BO1753" s="9">
        <f t="shared" si="415"/>
        <v>0.41510131317645865</v>
      </c>
      <c r="BP1753" s="7" t="str">
        <f t="shared" si="416"/>
        <v>OK</v>
      </c>
      <c r="BQ1753" s="11">
        <f t="shared" si="417"/>
        <v>8.2923076923076913</v>
      </c>
      <c r="BR1753" s="10" t="str">
        <f t="shared" si="418"/>
        <v>-</v>
      </c>
      <c r="BS1753" s="9" t="str" cm="1">
        <f t="array" ref="BS1753">IF(BQ1753&lt;$K$45,"-",IF(BC1753&lt;0,_xll.Dce_5575_1121_SigmaCr1(AN1753,AG1753,$B$23,$D$23),"-"))</f>
        <v>-</v>
      </c>
      <c r="BT1753" s="10">
        <f t="shared" si="419"/>
        <v>0</v>
      </c>
      <c r="BU1753" s="7" t="str">
        <f t="shared" si="420"/>
        <v>OK</v>
      </c>
    </row>
    <row r="1754" spans="27:73">
      <c r="AA1754" s="6" t="s">
        <v>282</v>
      </c>
      <c r="AB1754" s="5" t="s">
        <v>283</v>
      </c>
      <c r="AC1754" s="5" t="s">
        <v>285</v>
      </c>
      <c r="AD1754" s="4">
        <v>23.19</v>
      </c>
      <c r="AE1754" s="4">
        <v>28</v>
      </c>
      <c r="AF1754" s="5">
        <v>114.3</v>
      </c>
      <c r="AG1754" s="5">
        <v>6.5000000000000009</v>
      </c>
      <c r="AH1754" s="6" t="str">
        <f t="shared" si="406"/>
        <v>114.3 x 6.5</v>
      </c>
      <c r="AI1754" s="11" cm="1">
        <f t="array" ref="AI1754">_xll.DCEPropSectPipe(AF1754, AG1754, "Area")</f>
        <v>2201.3139723703698</v>
      </c>
      <c r="AJ1754" s="151" cm="1">
        <f t="array" ref="AJ1754">_xll.DCEPropSectPipe(AF1754, AG1754, "Ix")</f>
        <v>3209265.3722516391</v>
      </c>
      <c r="AK1754" s="151" cm="1">
        <f t="array" ref="AK1754">_xll.DCEPropSectPipe(AF1754, AG1754, "W")</f>
        <v>56155.124623825708</v>
      </c>
      <c r="AL1754" s="151" cm="1">
        <f t="array" ref="AL1754">_xll.DCEPropSectPipe(AF1754, AG1754, "Sx")</f>
        <v>37813.500833333332</v>
      </c>
      <c r="AM1754" s="11">
        <f>2*Cal!AG1754</f>
        <v>13.000000000000002</v>
      </c>
      <c r="AN1754" s="11">
        <f t="shared" si="407"/>
        <v>53.9</v>
      </c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B1754" s="5" t="s">
        <v>303</v>
      </c>
      <c r="BC1754" s="3">
        <v>260.30503585350124</v>
      </c>
      <c r="BD1754" s="3">
        <v>0</v>
      </c>
      <c r="BE1754" s="3">
        <v>-9.6772481524442071</v>
      </c>
      <c r="BF1754" s="3">
        <v>1.5366370828148022</v>
      </c>
      <c r="BG1754" s="3">
        <v>0</v>
      </c>
      <c r="BH1754" s="153">
        <f t="shared" si="408"/>
        <v>1.5366370828148022</v>
      </c>
      <c r="BI1754" s="153">
        <f t="shared" si="409"/>
        <v>9.6772481524442071</v>
      </c>
      <c r="BJ1754" s="8">
        <f t="shared" si="410"/>
        <v>0.56309449962007696</v>
      </c>
      <c r="BK1754" s="8">
        <f t="shared" si="411"/>
        <v>0.13030546171863766</v>
      </c>
      <c r="BL1754" s="8">
        <f t="shared" si="412"/>
        <v>0.69339996133871462</v>
      </c>
      <c r="BM1754" s="8">
        <f t="shared" si="413"/>
        <v>7.2011605544996207E-2</v>
      </c>
      <c r="BN1754" s="7" t="str">
        <f t="shared" si="414"/>
        <v>OK</v>
      </c>
      <c r="BO1754" s="9">
        <f t="shared" si="415"/>
        <v>0.13030546171863769</v>
      </c>
      <c r="BP1754" s="7" t="str">
        <f t="shared" si="416"/>
        <v>OK</v>
      </c>
      <c r="BQ1754" s="11">
        <f t="shared" si="417"/>
        <v>8.2923076923076913</v>
      </c>
      <c r="BR1754" s="10" t="str">
        <f t="shared" si="418"/>
        <v>-</v>
      </c>
      <c r="BS1754" s="9" t="str" cm="1">
        <f t="array" ref="BS1754">IF(BQ1754&lt;$K$45,"-",IF(BC1754&lt;0,_xll.Dce_5575_1121_SigmaCr1(AN1754,AG1754,$B$23,$D$23),"-"))</f>
        <v>-</v>
      </c>
      <c r="BT1754" s="10">
        <f t="shared" si="419"/>
        <v>0</v>
      </c>
      <c r="BU1754" s="7" t="str">
        <f t="shared" si="420"/>
        <v>OK</v>
      </c>
    </row>
    <row r="1755" spans="27:73">
      <c r="AA1755" s="6" t="s">
        <v>282</v>
      </c>
      <c r="AB1755" s="5" t="s">
        <v>283</v>
      </c>
      <c r="AC1755" s="5" t="s">
        <v>285</v>
      </c>
      <c r="AD1755" s="4">
        <v>23.62</v>
      </c>
      <c r="AE1755" s="4">
        <v>28</v>
      </c>
      <c r="AF1755" s="5">
        <v>114.3</v>
      </c>
      <c r="AG1755" s="5">
        <v>6.5000000000000009</v>
      </c>
      <c r="AH1755" s="6" t="str">
        <f t="shared" si="406"/>
        <v>114.3 x 6.5</v>
      </c>
      <c r="AI1755" s="11" cm="1">
        <f t="array" ref="AI1755">_xll.DCEPropSectPipe(AF1755, AG1755, "Area")</f>
        <v>2201.3139723703698</v>
      </c>
      <c r="AJ1755" s="151" cm="1">
        <f t="array" ref="AJ1755">_xll.DCEPropSectPipe(AF1755, AG1755, "Ix")</f>
        <v>3209265.3722516391</v>
      </c>
      <c r="AK1755" s="151" cm="1">
        <f t="array" ref="AK1755">_xll.DCEPropSectPipe(AF1755, AG1755, "W")</f>
        <v>56155.124623825708</v>
      </c>
      <c r="AL1755" s="151" cm="1">
        <f t="array" ref="AL1755">_xll.DCEPropSectPipe(AF1755, AG1755, "Sx")</f>
        <v>37813.500833333332</v>
      </c>
      <c r="AM1755" s="11">
        <f>2*Cal!AG1755</f>
        <v>13.000000000000002</v>
      </c>
      <c r="AN1755" s="11">
        <f t="shared" si="407"/>
        <v>53.9</v>
      </c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B1755" s="5" t="s">
        <v>303</v>
      </c>
      <c r="BC1755" s="3">
        <v>260.30503585350124</v>
      </c>
      <c r="BD1755" s="3">
        <v>0</v>
      </c>
      <c r="BE1755" s="3">
        <v>0.37054554098385212</v>
      </c>
      <c r="BF1755" s="3">
        <v>3.5724782790717544</v>
      </c>
      <c r="BG1755" s="3">
        <v>0</v>
      </c>
      <c r="BH1755" s="153">
        <f t="shared" si="408"/>
        <v>3.5724782790717544</v>
      </c>
      <c r="BI1755" s="153">
        <f t="shared" si="409"/>
        <v>0.37054554098385212</v>
      </c>
      <c r="BJ1755" s="8">
        <f t="shared" si="410"/>
        <v>0.56309449962007696</v>
      </c>
      <c r="BK1755" s="8">
        <f t="shared" si="411"/>
        <v>0.30294298949334508</v>
      </c>
      <c r="BL1755" s="8">
        <f t="shared" si="412"/>
        <v>0.86603748911342204</v>
      </c>
      <c r="BM1755" s="8">
        <f t="shared" si="413"/>
        <v>2.7573519779015739E-3</v>
      </c>
      <c r="BN1755" s="7" t="str">
        <f t="shared" si="414"/>
        <v>OK</v>
      </c>
      <c r="BO1755" s="9">
        <f t="shared" si="415"/>
        <v>0.30294298949334514</v>
      </c>
      <c r="BP1755" s="7" t="str">
        <f t="shared" si="416"/>
        <v>OK</v>
      </c>
      <c r="BQ1755" s="11">
        <f t="shared" si="417"/>
        <v>8.2923076923076913</v>
      </c>
      <c r="BR1755" s="10" t="str">
        <f t="shared" si="418"/>
        <v>-</v>
      </c>
      <c r="BS1755" s="9" t="str" cm="1">
        <f t="array" ref="BS1755">IF(BQ1755&lt;$K$45,"-",IF(BC1755&lt;0,_xll.Dce_5575_1121_SigmaCr1(AN1755,AG1755,$B$23,$D$23),"-"))</f>
        <v>-</v>
      </c>
      <c r="BT1755" s="10">
        <f t="shared" si="419"/>
        <v>0</v>
      </c>
      <c r="BU1755" s="7" t="str">
        <f t="shared" si="420"/>
        <v>OK</v>
      </c>
    </row>
    <row r="1756" spans="27:73">
      <c r="AA1756" s="6" t="s">
        <v>282</v>
      </c>
      <c r="AB1756" s="5" t="s">
        <v>283</v>
      </c>
      <c r="AC1756" s="5" t="s">
        <v>285</v>
      </c>
      <c r="AD1756" s="4">
        <v>24.06</v>
      </c>
      <c r="AE1756" s="4">
        <v>28</v>
      </c>
      <c r="AF1756" s="5">
        <v>114.3</v>
      </c>
      <c r="AG1756" s="5">
        <v>6.5000000000000009</v>
      </c>
      <c r="AH1756" s="6" t="str">
        <f t="shared" si="406"/>
        <v>114.3 x 6.5</v>
      </c>
      <c r="AI1756" s="11" cm="1">
        <f t="array" ref="AI1756">_xll.DCEPropSectPipe(AF1756, AG1756, "Area")</f>
        <v>2201.3139723703698</v>
      </c>
      <c r="AJ1756" s="151" cm="1">
        <f t="array" ref="AJ1756">_xll.DCEPropSectPipe(AF1756, AG1756, "Ix")</f>
        <v>3209265.3722516391</v>
      </c>
      <c r="AK1756" s="151" cm="1">
        <f t="array" ref="AK1756">_xll.DCEPropSectPipe(AF1756, AG1756, "W")</f>
        <v>56155.124623825708</v>
      </c>
      <c r="AL1756" s="151" cm="1">
        <f t="array" ref="AL1756">_xll.DCEPropSectPipe(AF1756, AG1756, "Sx")</f>
        <v>37813.500833333332</v>
      </c>
      <c r="AM1756" s="11">
        <f>2*Cal!AG1756</f>
        <v>13.000000000000002</v>
      </c>
      <c r="AN1756" s="11">
        <f t="shared" si="407"/>
        <v>53.9</v>
      </c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B1756" s="5" t="s">
        <v>303</v>
      </c>
      <c r="BC1756" s="3">
        <v>260.30503585350124</v>
      </c>
      <c r="BD1756" s="3">
        <v>0</v>
      </c>
      <c r="BE1756" s="3">
        <v>10.418339234411912</v>
      </c>
      <c r="BF1756" s="3">
        <v>1.2124097344539309</v>
      </c>
      <c r="BG1756" s="3">
        <v>0</v>
      </c>
      <c r="BH1756" s="153">
        <f t="shared" si="408"/>
        <v>1.2124097344539309</v>
      </c>
      <c r="BI1756" s="153">
        <f t="shared" si="409"/>
        <v>10.418339234411912</v>
      </c>
      <c r="BJ1756" s="8">
        <f t="shared" si="410"/>
        <v>0.56309449962007696</v>
      </c>
      <c r="BK1756" s="8">
        <f t="shared" si="411"/>
        <v>0.10281127014766359</v>
      </c>
      <c r="BL1756" s="8">
        <f t="shared" si="412"/>
        <v>0.66590576976774052</v>
      </c>
      <c r="BM1756" s="8">
        <f t="shared" si="413"/>
        <v>7.7526309500799348E-2</v>
      </c>
      <c r="BN1756" s="7" t="str">
        <f t="shared" si="414"/>
        <v>OK</v>
      </c>
      <c r="BO1756" s="9">
        <f t="shared" si="415"/>
        <v>0.1028112701476636</v>
      </c>
      <c r="BP1756" s="7" t="str">
        <f t="shared" si="416"/>
        <v>OK</v>
      </c>
      <c r="BQ1756" s="11">
        <f t="shared" si="417"/>
        <v>8.2923076923076913</v>
      </c>
      <c r="BR1756" s="10" t="str">
        <f t="shared" si="418"/>
        <v>-</v>
      </c>
      <c r="BS1756" s="9" t="str" cm="1">
        <f t="array" ref="BS1756">IF(BQ1756&lt;$K$45,"-",IF(BC1756&lt;0,_xll.Dce_5575_1121_SigmaCr1(AN1756,AG1756,$B$23,$D$23),"-"))</f>
        <v>-</v>
      </c>
      <c r="BT1756" s="10">
        <f t="shared" si="419"/>
        <v>0</v>
      </c>
      <c r="BU1756" s="7" t="str">
        <f t="shared" si="420"/>
        <v>OK</v>
      </c>
    </row>
    <row r="1757" spans="27:73">
      <c r="AA1757" s="6" t="s">
        <v>282</v>
      </c>
      <c r="AB1757" s="5" t="s">
        <v>283</v>
      </c>
      <c r="AC1757" s="5" t="s">
        <v>285</v>
      </c>
      <c r="AD1757" s="4">
        <v>24.5</v>
      </c>
      <c r="AE1757" s="4">
        <v>28</v>
      </c>
      <c r="AF1757" s="5">
        <v>114.3</v>
      </c>
      <c r="AG1757" s="5">
        <v>6.5000000000000009</v>
      </c>
      <c r="AH1757" s="6" t="str">
        <f t="shared" si="406"/>
        <v>114.3 x 6.5</v>
      </c>
      <c r="AI1757" s="11" cm="1">
        <f t="array" ref="AI1757">_xll.DCEPropSectPipe(AF1757, AG1757, "Area")</f>
        <v>2201.3139723703698</v>
      </c>
      <c r="AJ1757" s="151" cm="1">
        <f t="array" ref="AJ1757">_xll.DCEPropSectPipe(AF1757, AG1757, "Ix")</f>
        <v>3209265.3722516391</v>
      </c>
      <c r="AK1757" s="151" cm="1">
        <f t="array" ref="AK1757">_xll.DCEPropSectPipe(AF1757, AG1757, "W")</f>
        <v>56155.124623825708</v>
      </c>
      <c r="AL1757" s="151" cm="1">
        <f t="array" ref="AL1757">_xll.DCEPropSectPipe(AF1757, AG1757, "Sx")</f>
        <v>37813.500833333332</v>
      </c>
      <c r="AM1757" s="11">
        <f>2*Cal!AG1757</f>
        <v>13.000000000000002</v>
      </c>
      <c r="AN1757" s="11">
        <f t="shared" si="407"/>
        <v>53.9</v>
      </c>
      <c r="AO1757" s="11"/>
      <c r="AP1757" s="11"/>
      <c r="AQ1757" s="11"/>
      <c r="AR1757" s="11"/>
      <c r="AS1757" s="11"/>
      <c r="AT1757" s="11"/>
      <c r="AU1757" s="11"/>
      <c r="AV1757" s="11"/>
      <c r="AW1757" s="11"/>
      <c r="AX1757" s="11"/>
      <c r="AY1757" s="11"/>
      <c r="AZ1757" s="11"/>
      <c r="BB1757" s="5" t="s">
        <v>303</v>
      </c>
      <c r="BC1757" s="3">
        <v>260.30503585350124</v>
      </c>
      <c r="BD1757" s="3">
        <v>0</v>
      </c>
      <c r="BE1757" s="3">
        <v>20.466132927839972</v>
      </c>
      <c r="BF1757" s="3">
        <v>-5.5435685510386667</v>
      </c>
      <c r="BG1757" s="3">
        <v>0</v>
      </c>
      <c r="BH1757" s="153">
        <f t="shared" si="408"/>
        <v>5.5435685510386667</v>
      </c>
      <c r="BI1757" s="153">
        <f t="shared" si="409"/>
        <v>20.466132927839972</v>
      </c>
      <c r="BJ1757" s="8">
        <f t="shared" si="410"/>
        <v>0.56309449962007696</v>
      </c>
      <c r="BK1757" s="8">
        <f t="shared" si="411"/>
        <v>0.47008969631840664</v>
      </c>
      <c r="BL1757" s="8">
        <f t="shared" si="412"/>
        <v>1.0331841959384835</v>
      </c>
      <c r="BM1757" s="8">
        <f t="shared" si="413"/>
        <v>0.15229526702369717</v>
      </c>
      <c r="BN1757" s="7" t="str">
        <f t="shared" si="414"/>
        <v>O/S</v>
      </c>
      <c r="BO1757" s="9">
        <f t="shared" si="415"/>
        <v>0.47008969631840669</v>
      </c>
      <c r="BP1757" s="7" t="str">
        <f t="shared" si="416"/>
        <v>OK</v>
      </c>
      <c r="BQ1757" s="11">
        <f t="shared" si="417"/>
        <v>8.2923076923076913</v>
      </c>
      <c r="BR1757" s="10" t="str">
        <f t="shared" si="418"/>
        <v>-</v>
      </c>
      <c r="BS1757" s="9" t="str" cm="1">
        <f t="array" ref="BS1757">IF(BQ1757&lt;$K$45,"-",IF(BC1757&lt;0,_xll.Dce_5575_1121_SigmaCr1(AN1757,AG1757,$B$23,$D$23),"-"))</f>
        <v>-</v>
      </c>
      <c r="BT1757" s="10">
        <f t="shared" si="419"/>
        <v>0</v>
      </c>
      <c r="BU1757" s="7" t="str">
        <f t="shared" si="420"/>
        <v>OK</v>
      </c>
    </row>
    <row r="1758" spans="27:73">
      <c r="AA1758" s="6" t="s">
        <v>282</v>
      </c>
      <c r="AB1758" s="5" t="s">
        <v>283</v>
      </c>
      <c r="AC1758" s="5" t="s">
        <v>285</v>
      </c>
      <c r="AD1758" s="4">
        <v>24.5</v>
      </c>
      <c r="AE1758" s="4">
        <v>28</v>
      </c>
      <c r="AF1758" s="5">
        <v>114.3</v>
      </c>
      <c r="AG1758" s="5">
        <v>6.5000000000000009</v>
      </c>
      <c r="AH1758" s="6" t="str">
        <f t="shared" si="406"/>
        <v>114.3 x 6.5</v>
      </c>
      <c r="AI1758" s="11" cm="1">
        <f t="array" ref="AI1758">_xll.DCEPropSectPipe(AF1758, AG1758, "Area")</f>
        <v>2201.3139723703698</v>
      </c>
      <c r="AJ1758" s="151" cm="1">
        <f t="array" ref="AJ1758">_xll.DCEPropSectPipe(AF1758, AG1758, "Ix")</f>
        <v>3209265.3722516391</v>
      </c>
      <c r="AK1758" s="151" cm="1">
        <f t="array" ref="AK1758">_xll.DCEPropSectPipe(AF1758, AG1758, "W")</f>
        <v>56155.124623825708</v>
      </c>
      <c r="AL1758" s="151" cm="1">
        <f t="array" ref="AL1758">_xll.DCEPropSectPipe(AF1758, AG1758, "Sx")</f>
        <v>37813.500833333332</v>
      </c>
      <c r="AM1758" s="11">
        <f>2*Cal!AG1758</f>
        <v>13.000000000000002</v>
      </c>
      <c r="AN1758" s="11">
        <f t="shared" si="407"/>
        <v>53.9</v>
      </c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B1758" s="5" t="s">
        <v>303</v>
      </c>
      <c r="BC1758" s="3">
        <v>260.30503585349919</v>
      </c>
      <c r="BD1758" s="3">
        <v>0</v>
      </c>
      <c r="BE1758" s="3">
        <v>-18.596446491855144</v>
      </c>
      <c r="BF1758" s="3">
        <v>-5.5435685510387041</v>
      </c>
      <c r="BG1758" s="3">
        <v>0</v>
      </c>
      <c r="BH1758" s="153">
        <f t="shared" si="408"/>
        <v>5.5435685510387041</v>
      </c>
      <c r="BI1758" s="153">
        <f t="shared" si="409"/>
        <v>18.596446491855144</v>
      </c>
      <c r="BJ1758" s="8">
        <f t="shared" si="410"/>
        <v>0.56309449962007252</v>
      </c>
      <c r="BK1758" s="8">
        <f t="shared" si="411"/>
        <v>0.4700896963184098</v>
      </c>
      <c r="BL1758" s="8">
        <f t="shared" si="412"/>
        <v>1.0331841959384822</v>
      </c>
      <c r="BM1758" s="8">
        <f t="shared" si="413"/>
        <v>0.13838231160496448</v>
      </c>
      <c r="BN1758" s="7" t="str">
        <f t="shared" si="414"/>
        <v>O/S</v>
      </c>
      <c r="BO1758" s="9">
        <f t="shared" si="415"/>
        <v>0.47008969631840986</v>
      </c>
      <c r="BP1758" s="7" t="str">
        <f t="shared" si="416"/>
        <v>OK</v>
      </c>
      <c r="BQ1758" s="11">
        <f t="shared" si="417"/>
        <v>8.2923076923076913</v>
      </c>
      <c r="BR1758" s="10" t="str">
        <f t="shared" si="418"/>
        <v>-</v>
      </c>
      <c r="BS1758" s="9" t="str" cm="1">
        <f t="array" ref="BS1758">IF(BQ1758&lt;$K$45,"-",IF(BC1758&lt;0,_xll.Dce_5575_1121_SigmaCr1(AN1758,AG1758,$B$23,$D$23),"-"))</f>
        <v>-</v>
      </c>
      <c r="BT1758" s="10">
        <f t="shared" si="419"/>
        <v>0</v>
      </c>
      <c r="BU1758" s="7" t="str">
        <f t="shared" si="420"/>
        <v>OK</v>
      </c>
    </row>
    <row r="1759" spans="27:73">
      <c r="AA1759" s="6" t="s">
        <v>282</v>
      </c>
      <c r="AB1759" s="5" t="s">
        <v>283</v>
      </c>
      <c r="AC1759" s="5" t="s">
        <v>285</v>
      </c>
      <c r="AD1759" s="4">
        <v>24.94</v>
      </c>
      <c r="AE1759" s="4">
        <v>28</v>
      </c>
      <c r="AF1759" s="5">
        <v>114.3</v>
      </c>
      <c r="AG1759" s="5">
        <v>6.5000000000000009</v>
      </c>
      <c r="AH1759" s="6" t="str">
        <f t="shared" si="406"/>
        <v>114.3 x 6.5</v>
      </c>
      <c r="AI1759" s="11" cm="1">
        <f t="array" ref="AI1759">_xll.DCEPropSectPipe(AF1759, AG1759, "Area")</f>
        <v>2201.3139723703698</v>
      </c>
      <c r="AJ1759" s="151" cm="1">
        <f t="array" ref="AJ1759">_xll.DCEPropSectPipe(AF1759, AG1759, "Ix")</f>
        <v>3209265.3722516391</v>
      </c>
      <c r="AK1759" s="151" cm="1">
        <f t="array" ref="AK1759">_xll.DCEPropSectPipe(AF1759, AG1759, "W")</f>
        <v>56155.124623825708</v>
      </c>
      <c r="AL1759" s="151" cm="1">
        <f t="array" ref="AL1759">_xll.DCEPropSectPipe(AF1759, AG1759, "Sx")</f>
        <v>37813.500833333332</v>
      </c>
      <c r="AM1759" s="11">
        <f>2*Cal!AG1759</f>
        <v>13.000000000000002</v>
      </c>
      <c r="AN1759" s="11">
        <f t="shared" si="407"/>
        <v>53.9</v>
      </c>
      <c r="AO1759" s="11"/>
      <c r="AP1759" s="11"/>
      <c r="AQ1759" s="11"/>
      <c r="AR1759" s="11"/>
      <c r="AS1759" s="11"/>
      <c r="AT1759" s="11"/>
      <c r="AU1759" s="11"/>
      <c r="AV1759" s="11"/>
      <c r="AW1759" s="11"/>
      <c r="AX1759" s="11"/>
      <c r="AY1759" s="11"/>
      <c r="AZ1759" s="11"/>
      <c r="BB1759" s="5" t="s">
        <v>303</v>
      </c>
      <c r="BC1759" s="3">
        <v>260.30503585349919</v>
      </c>
      <c r="BD1759" s="3">
        <v>0</v>
      </c>
      <c r="BE1759" s="3">
        <v>-8.548652798427085</v>
      </c>
      <c r="BF1759" s="3">
        <v>0.39442191871053256</v>
      </c>
      <c r="BG1759" s="3">
        <v>0</v>
      </c>
      <c r="BH1759" s="153">
        <f t="shared" si="408"/>
        <v>0.39442191871053256</v>
      </c>
      <c r="BI1759" s="153">
        <f t="shared" si="409"/>
        <v>8.548652798427085</v>
      </c>
      <c r="BJ1759" s="8">
        <f t="shared" si="410"/>
        <v>0.56309449962007252</v>
      </c>
      <c r="BK1759" s="8">
        <f t="shared" si="411"/>
        <v>3.3446628878291335E-2</v>
      </c>
      <c r="BL1759" s="8">
        <f t="shared" si="412"/>
        <v>0.59654112849836383</v>
      </c>
      <c r="BM1759" s="8">
        <f t="shared" si="413"/>
        <v>6.3613354082066725E-2</v>
      </c>
      <c r="BN1759" s="7" t="str">
        <f t="shared" si="414"/>
        <v>OK</v>
      </c>
      <c r="BO1759" s="9">
        <f t="shared" si="415"/>
        <v>3.3446628878291342E-2</v>
      </c>
      <c r="BP1759" s="7" t="str">
        <f t="shared" si="416"/>
        <v>OK</v>
      </c>
      <c r="BQ1759" s="11">
        <f t="shared" si="417"/>
        <v>8.2923076923076913</v>
      </c>
      <c r="BR1759" s="10" t="str">
        <f t="shared" si="418"/>
        <v>-</v>
      </c>
      <c r="BS1759" s="9" t="str" cm="1">
        <f t="array" ref="BS1759">IF(BQ1759&lt;$K$45,"-",IF(BC1759&lt;0,_xll.Dce_5575_1121_SigmaCr1(AN1759,AG1759,$B$23,$D$23),"-"))</f>
        <v>-</v>
      </c>
      <c r="BT1759" s="10">
        <f t="shared" si="419"/>
        <v>0</v>
      </c>
      <c r="BU1759" s="7" t="str">
        <f t="shared" si="420"/>
        <v>OK</v>
      </c>
    </row>
    <row r="1760" spans="27:73">
      <c r="AA1760" s="6" t="s">
        <v>282</v>
      </c>
      <c r="AB1760" s="5" t="s">
        <v>283</v>
      </c>
      <c r="AC1760" s="5" t="s">
        <v>285</v>
      </c>
      <c r="AD1760" s="4">
        <v>25.38</v>
      </c>
      <c r="AE1760" s="4">
        <v>28</v>
      </c>
      <c r="AF1760" s="5">
        <v>114.3</v>
      </c>
      <c r="AG1760" s="5">
        <v>6.5000000000000009</v>
      </c>
      <c r="AH1760" s="6" t="str">
        <f t="shared" si="406"/>
        <v>114.3 x 6.5</v>
      </c>
      <c r="AI1760" s="11" cm="1">
        <f t="array" ref="AI1760">_xll.DCEPropSectPipe(AF1760, AG1760, "Area")</f>
        <v>2201.3139723703698</v>
      </c>
      <c r="AJ1760" s="151" cm="1">
        <f t="array" ref="AJ1760">_xll.DCEPropSectPipe(AF1760, AG1760, "Ix")</f>
        <v>3209265.3722516391</v>
      </c>
      <c r="AK1760" s="151" cm="1">
        <f t="array" ref="AK1760">_xll.DCEPropSectPipe(AF1760, AG1760, "W")</f>
        <v>56155.124623825708</v>
      </c>
      <c r="AL1760" s="151" cm="1">
        <f t="array" ref="AL1760">_xll.DCEPropSectPipe(AF1760, AG1760, "Sx")</f>
        <v>37813.500833333332</v>
      </c>
      <c r="AM1760" s="11">
        <f>2*Cal!AG1760</f>
        <v>13.000000000000002</v>
      </c>
      <c r="AN1760" s="11">
        <f t="shared" si="407"/>
        <v>53.9</v>
      </c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B1760" s="5" t="s">
        <v>303</v>
      </c>
      <c r="BC1760" s="3">
        <v>260.30503585349919</v>
      </c>
      <c r="BD1760" s="3">
        <v>0</v>
      </c>
      <c r="BE1760" s="3">
        <v>1.4991408950009744</v>
      </c>
      <c r="BF1760" s="3">
        <v>1.9365026475849936</v>
      </c>
      <c r="BG1760" s="3">
        <v>0</v>
      </c>
      <c r="BH1760" s="153">
        <f t="shared" si="408"/>
        <v>1.9365026475849936</v>
      </c>
      <c r="BI1760" s="153">
        <f t="shared" si="409"/>
        <v>1.4991408950009744</v>
      </c>
      <c r="BJ1760" s="8">
        <f t="shared" si="410"/>
        <v>0.56309449962007252</v>
      </c>
      <c r="BK1760" s="8">
        <f t="shared" si="411"/>
        <v>0.16421370695460361</v>
      </c>
      <c r="BL1760" s="8">
        <f t="shared" si="412"/>
        <v>0.7273082065746761</v>
      </c>
      <c r="BM1760" s="8">
        <f t="shared" si="413"/>
        <v>1.1155603440831073E-2</v>
      </c>
      <c r="BN1760" s="7" t="str">
        <f t="shared" si="414"/>
        <v>OK</v>
      </c>
      <c r="BO1760" s="9">
        <f t="shared" si="415"/>
        <v>0.16421370695460363</v>
      </c>
      <c r="BP1760" s="7" t="str">
        <f t="shared" si="416"/>
        <v>OK</v>
      </c>
      <c r="BQ1760" s="11">
        <f t="shared" si="417"/>
        <v>8.2923076923076913</v>
      </c>
      <c r="BR1760" s="10" t="str">
        <f t="shared" si="418"/>
        <v>-</v>
      </c>
      <c r="BS1760" s="9" t="str" cm="1">
        <f t="array" ref="BS1760">IF(BQ1760&lt;$K$45,"-",IF(BC1760&lt;0,_xll.Dce_5575_1121_SigmaCr1(AN1760,AG1760,$B$23,$D$23),"-"))</f>
        <v>-</v>
      </c>
      <c r="BT1760" s="10">
        <f t="shared" si="419"/>
        <v>0</v>
      </c>
      <c r="BU1760" s="7" t="str">
        <f t="shared" si="420"/>
        <v>OK</v>
      </c>
    </row>
    <row r="1761" spans="27:73">
      <c r="AA1761" s="6" t="s">
        <v>282</v>
      </c>
      <c r="AB1761" s="5" t="s">
        <v>283</v>
      </c>
      <c r="AC1761" s="5" t="s">
        <v>285</v>
      </c>
      <c r="AD1761" s="4">
        <v>25.81</v>
      </c>
      <c r="AE1761" s="4">
        <v>28</v>
      </c>
      <c r="AF1761" s="5">
        <v>114.3</v>
      </c>
      <c r="AG1761" s="5">
        <v>6.5000000000000009</v>
      </c>
      <c r="AH1761" s="6" t="str">
        <f t="shared" si="406"/>
        <v>114.3 x 6.5</v>
      </c>
      <c r="AI1761" s="11" cm="1">
        <f t="array" ref="AI1761">_xll.DCEPropSectPipe(AF1761, AG1761, "Area")</f>
        <v>2201.3139723703698</v>
      </c>
      <c r="AJ1761" s="151" cm="1">
        <f t="array" ref="AJ1761">_xll.DCEPropSectPipe(AF1761, AG1761, "Ix")</f>
        <v>3209265.3722516391</v>
      </c>
      <c r="AK1761" s="151" cm="1">
        <f t="array" ref="AK1761">_xll.DCEPropSectPipe(AF1761, AG1761, "W")</f>
        <v>56155.124623825708</v>
      </c>
      <c r="AL1761" s="151" cm="1">
        <f t="array" ref="AL1761">_xll.DCEPropSectPipe(AF1761, AG1761, "Sx")</f>
        <v>37813.500833333332</v>
      </c>
      <c r="AM1761" s="11">
        <f>2*Cal!AG1761</f>
        <v>13.000000000000002</v>
      </c>
      <c r="AN1761" s="11">
        <f t="shared" si="407"/>
        <v>53.9</v>
      </c>
      <c r="AO1761" s="11"/>
      <c r="AP1761" s="11"/>
      <c r="AQ1761" s="11"/>
      <c r="AR1761" s="11"/>
      <c r="AS1761" s="11"/>
      <c r="AT1761" s="11"/>
      <c r="AU1761" s="11"/>
      <c r="AV1761" s="11"/>
      <c r="AW1761" s="11"/>
      <c r="AX1761" s="11"/>
      <c r="AY1761" s="11"/>
      <c r="AZ1761" s="11"/>
      <c r="BB1761" s="5" t="s">
        <v>303</v>
      </c>
      <c r="BC1761" s="3">
        <v>260.30503585349919</v>
      </c>
      <c r="BD1761" s="3">
        <v>0</v>
      </c>
      <c r="BE1761" s="3">
        <v>11.546934588429034</v>
      </c>
      <c r="BF1761" s="3">
        <v>-0.91732636441532023</v>
      </c>
      <c r="BG1761" s="3">
        <v>0</v>
      </c>
      <c r="BH1761" s="153">
        <f t="shared" si="408"/>
        <v>0.91732636441532023</v>
      </c>
      <c r="BI1761" s="153">
        <f t="shared" si="409"/>
        <v>11.546934588429034</v>
      </c>
      <c r="BJ1761" s="8">
        <f t="shared" si="410"/>
        <v>0.56309449962007252</v>
      </c>
      <c r="BK1761" s="8">
        <f t="shared" si="411"/>
        <v>7.7788462089472973E-2</v>
      </c>
      <c r="BL1761" s="8">
        <f t="shared" si="412"/>
        <v>0.64088296170954551</v>
      </c>
      <c r="BM1761" s="8">
        <f t="shared" si="413"/>
        <v>8.5924560963728872E-2</v>
      </c>
      <c r="BN1761" s="7" t="str">
        <f t="shared" si="414"/>
        <v>OK</v>
      </c>
      <c r="BO1761" s="9">
        <f t="shared" si="415"/>
        <v>7.7788462089472973E-2</v>
      </c>
      <c r="BP1761" s="7" t="str">
        <f t="shared" si="416"/>
        <v>OK</v>
      </c>
      <c r="BQ1761" s="11">
        <f t="shared" si="417"/>
        <v>8.2923076923076913</v>
      </c>
      <c r="BR1761" s="10" t="str">
        <f t="shared" si="418"/>
        <v>-</v>
      </c>
      <c r="BS1761" s="9" t="str" cm="1">
        <f t="array" ref="BS1761">IF(BQ1761&lt;$K$45,"-",IF(BC1761&lt;0,_xll.Dce_5575_1121_SigmaCr1(AN1761,AG1761,$B$23,$D$23),"-"))</f>
        <v>-</v>
      </c>
      <c r="BT1761" s="10">
        <f t="shared" si="419"/>
        <v>0</v>
      </c>
      <c r="BU1761" s="7" t="str">
        <f t="shared" si="420"/>
        <v>OK</v>
      </c>
    </row>
    <row r="1762" spans="27:73">
      <c r="AA1762" s="6" t="s">
        <v>282</v>
      </c>
      <c r="AB1762" s="5" t="s">
        <v>283</v>
      </c>
      <c r="AC1762" s="5" t="s">
        <v>285</v>
      </c>
      <c r="AD1762" s="4">
        <v>26.25</v>
      </c>
      <c r="AE1762" s="4">
        <v>28</v>
      </c>
      <c r="AF1762" s="5">
        <v>114.3</v>
      </c>
      <c r="AG1762" s="5">
        <v>6.5000000000000009</v>
      </c>
      <c r="AH1762" s="6" t="str">
        <f t="shared" si="406"/>
        <v>114.3 x 6.5</v>
      </c>
      <c r="AI1762" s="11" cm="1">
        <f t="array" ref="AI1762">_xll.DCEPropSectPipe(AF1762, AG1762, "Area")</f>
        <v>2201.3139723703698</v>
      </c>
      <c r="AJ1762" s="151" cm="1">
        <f t="array" ref="AJ1762">_xll.DCEPropSectPipe(AF1762, AG1762, "Ix")</f>
        <v>3209265.3722516391</v>
      </c>
      <c r="AK1762" s="151" cm="1">
        <f t="array" ref="AK1762">_xll.DCEPropSectPipe(AF1762, AG1762, "W")</f>
        <v>56155.124623825708</v>
      </c>
      <c r="AL1762" s="151" cm="1">
        <f t="array" ref="AL1762">_xll.DCEPropSectPipe(AF1762, AG1762, "Sx")</f>
        <v>37813.500833333332</v>
      </c>
      <c r="AM1762" s="11">
        <f>2*Cal!AG1762</f>
        <v>13.000000000000002</v>
      </c>
      <c r="AN1762" s="11">
        <f t="shared" si="407"/>
        <v>53.9</v>
      </c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B1762" s="5" t="s">
        <v>303</v>
      </c>
      <c r="BC1762" s="3">
        <v>260.30503585349919</v>
      </c>
      <c r="BD1762" s="3">
        <v>0</v>
      </c>
      <c r="BE1762" s="3">
        <v>21.594728281857094</v>
      </c>
      <c r="BF1762" s="3">
        <v>-8.1670651172904094</v>
      </c>
      <c r="BG1762" s="3">
        <v>0</v>
      </c>
      <c r="BH1762" s="153">
        <f t="shared" si="408"/>
        <v>8.1670651172904094</v>
      </c>
      <c r="BI1762" s="153">
        <f t="shared" si="409"/>
        <v>21.594728281857094</v>
      </c>
      <c r="BJ1762" s="8">
        <f t="shared" si="410"/>
        <v>0.56309449962007252</v>
      </c>
      <c r="BK1762" s="8">
        <f t="shared" si="411"/>
        <v>0.69255987825393839</v>
      </c>
      <c r="BL1762" s="8">
        <f t="shared" si="412"/>
        <v>1.255654377874011</v>
      </c>
      <c r="BM1762" s="8">
        <f t="shared" si="413"/>
        <v>0.16069351848662664</v>
      </c>
      <c r="BN1762" s="7" t="str">
        <f t="shared" si="414"/>
        <v>O/S</v>
      </c>
      <c r="BO1762" s="9">
        <f t="shared" si="415"/>
        <v>0.6925598782539385</v>
      </c>
      <c r="BP1762" s="7" t="str">
        <f t="shared" si="416"/>
        <v>OK</v>
      </c>
      <c r="BQ1762" s="11">
        <f t="shared" si="417"/>
        <v>8.2923076923076913</v>
      </c>
      <c r="BR1762" s="10" t="str">
        <f t="shared" si="418"/>
        <v>-</v>
      </c>
      <c r="BS1762" s="9" t="str" cm="1">
        <f t="array" ref="BS1762">IF(BQ1762&lt;$K$45,"-",IF(BC1762&lt;0,_xll.Dce_5575_1121_SigmaCr1(AN1762,AG1762,$B$23,$D$23),"-"))</f>
        <v>-</v>
      </c>
      <c r="BT1762" s="10">
        <f t="shared" si="419"/>
        <v>0</v>
      </c>
      <c r="BU1762" s="7" t="str">
        <f t="shared" si="420"/>
        <v>OK</v>
      </c>
    </row>
    <row r="1763" spans="27:73">
      <c r="AA1763" s="6" t="s">
        <v>282</v>
      </c>
      <c r="AB1763" s="5" t="s">
        <v>283</v>
      </c>
      <c r="AC1763" s="5" t="s">
        <v>285</v>
      </c>
      <c r="AD1763" s="4">
        <v>26.25</v>
      </c>
      <c r="AE1763" s="4">
        <v>28</v>
      </c>
      <c r="AF1763" s="5">
        <v>114.3</v>
      </c>
      <c r="AG1763" s="5">
        <v>6.5000000000000009</v>
      </c>
      <c r="AH1763" s="6" t="str">
        <f t="shared" si="406"/>
        <v>114.3 x 6.5</v>
      </c>
      <c r="AI1763" s="11" cm="1">
        <f t="array" ref="AI1763">_xll.DCEPropSectPipe(AF1763, AG1763, "Area")</f>
        <v>2201.3139723703698</v>
      </c>
      <c r="AJ1763" s="151" cm="1">
        <f t="array" ref="AJ1763">_xll.DCEPropSectPipe(AF1763, AG1763, "Ix")</f>
        <v>3209265.3722516391</v>
      </c>
      <c r="AK1763" s="151" cm="1">
        <f t="array" ref="AK1763">_xll.DCEPropSectPipe(AF1763, AG1763, "W")</f>
        <v>56155.124623825708</v>
      </c>
      <c r="AL1763" s="151" cm="1">
        <f t="array" ref="AL1763">_xll.DCEPropSectPipe(AF1763, AG1763, "Sx")</f>
        <v>37813.500833333332</v>
      </c>
      <c r="AM1763" s="11">
        <f>2*Cal!AG1763</f>
        <v>13.000000000000002</v>
      </c>
      <c r="AN1763" s="11">
        <f t="shared" si="407"/>
        <v>53.9</v>
      </c>
      <c r="AO1763" s="11"/>
      <c r="AP1763" s="11"/>
      <c r="AQ1763" s="11"/>
      <c r="AR1763" s="11"/>
      <c r="AS1763" s="11"/>
      <c r="AT1763" s="11"/>
      <c r="AU1763" s="11"/>
      <c r="AV1763" s="11"/>
      <c r="AW1763" s="11"/>
      <c r="AX1763" s="11"/>
      <c r="AY1763" s="11"/>
      <c r="AZ1763" s="11"/>
      <c r="BB1763" s="5" t="s">
        <v>303</v>
      </c>
      <c r="BC1763" s="3">
        <v>1684.0999001286864</v>
      </c>
      <c r="BD1763" s="3">
        <v>0</v>
      </c>
      <c r="BE1763" s="3">
        <v>-22.638124544095003</v>
      </c>
      <c r="BF1763" s="3">
        <v>-8.1670651172905906</v>
      </c>
      <c r="BG1763" s="3">
        <v>0</v>
      </c>
      <c r="BH1763" s="153">
        <f t="shared" si="408"/>
        <v>8.1670651172905906</v>
      </c>
      <c r="BI1763" s="153">
        <f t="shared" si="409"/>
        <v>22.638124544095003</v>
      </c>
      <c r="BJ1763" s="8">
        <f t="shared" si="410"/>
        <v>3.6430620232291178</v>
      </c>
      <c r="BK1763" s="8">
        <f t="shared" si="411"/>
        <v>0.69255987825395382</v>
      </c>
      <c r="BL1763" s="8">
        <f t="shared" si="412"/>
        <v>4.3356219014830719</v>
      </c>
      <c r="BM1763" s="8">
        <f t="shared" si="413"/>
        <v>0.16845777531664524</v>
      </c>
      <c r="BN1763" s="7" t="str">
        <f t="shared" si="414"/>
        <v>O/S</v>
      </c>
      <c r="BO1763" s="9">
        <f t="shared" si="415"/>
        <v>0.69255987825395393</v>
      </c>
      <c r="BP1763" s="7" t="str">
        <f t="shared" si="416"/>
        <v>OK</v>
      </c>
      <c r="BQ1763" s="11">
        <f t="shared" si="417"/>
        <v>8.2923076923076913</v>
      </c>
      <c r="BR1763" s="10" t="str">
        <f t="shared" si="418"/>
        <v>-</v>
      </c>
      <c r="BS1763" s="9" t="str" cm="1">
        <f t="array" ref="BS1763">IF(BQ1763&lt;$K$45,"-",IF(BC1763&lt;0,_xll.Dce_5575_1121_SigmaCr1(AN1763,AG1763,$B$23,$D$23),"-"))</f>
        <v>-</v>
      </c>
      <c r="BT1763" s="10">
        <f t="shared" si="419"/>
        <v>0</v>
      </c>
      <c r="BU1763" s="7" t="str">
        <f t="shared" si="420"/>
        <v>OK</v>
      </c>
    </row>
    <row r="1764" spans="27:73">
      <c r="AA1764" s="6" t="s">
        <v>282</v>
      </c>
      <c r="AB1764" s="5" t="s">
        <v>283</v>
      </c>
      <c r="AC1764" s="5" t="s">
        <v>285</v>
      </c>
      <c r="AD1764" s="4">
        <v>26.75</v>
      </c>
      <c r="AE1764" s="4">
        <v>28</v>
      </c>
      <c r="AF1764" s="5">
        <v>114.3</v>
      </c>
      <c r="AG1764" s="5">
        <v>6.5000000000000009</v>
      </c>
      <c r="AH1764" s="6" t="str">
        <f t="shared" si="406"/>
        <v>114.3 x 6.5</v>
      </c>
      <c r="AI1764" s="11" cm="1">
        <f t="array" ref="AI1764">_xll.DCEPropSectPipe(AF1764, AG1764, "Area")</f>
        <v>2201.3139723703698</v>
      </c>
      <c r="AJ1764" s="151" cm="1">
        <f t="array" ref="AJ1764">_xll.DCEPropSectPipe(AF1764, AG1764, "Ix")</f>
        <v>3209265.3722516391</v>
      </c>
      <c r="AK1764" s="151" cm="1">
        <f t="array" ref="AK1764">_xll.DCEPropSectPipe(AF1764, AG1764, "W")</f>
        <v>56155.124623825708</v>
      </c>
      <c r="AL1764" s="151" cm="1">
        <f t="array" ref="AL1764">_xll.DCEPropSectPipe(AF1764, AG1764, "Sx")</f>
        <v>37813.500833333332</v>
      </c>
      <c r="AM1764" s="11">
        <f>2*Cal!AG1764</f>
        <v>13.000000000000002</v>
      </c>
      <c r="AN1764" s="11">
        <f t="shared" si="407"/>
        <v>53.9</v>
      </c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B1764" s="5" t="s">
        <v>303</v>
      </c>
      <c r="BC1764" s="3">
        <v>1684.0999001286864</v>
      </c>
      <c r="BD1764" s="3">
        <v>0</v>
      </c>
      <c r="BE1764" s="3">
        <v>-11.185553599052419</v>
      </c>
      <c r="BF1764" s="3">
        <v>0.26630529973417688</v>
      </c>
      <c r="BG1764" s="3">
        <v>0</v>
      </c>
      <c r="BH1764" s="153">
        <f t="shared" si="408"/>
        <v>0.26630529973417688</v>
      </c>
      <c r="BI1764" s="153">
        <f t="shared" si="409"/>
        <v>11.185553599052419</v>
      </c>
      <c r="BJ1764" s="8">
        <f t="shared" si="410"/>
        <v>3.6430620232291178</v>
      </c>
      <c r="BK1764" s="8">
        <f t="shared" si="411"/>
        <v>2.2582453220780653E-2</v>
      </c>
      <c r="BL1764" s="8">
        <f t="shared" si="412"/>
        <v>3.6656444764498985</v>
      </c>
      <c r="BM1764" s="8">
        <f t="shared" si="413"/>
        <v>8.3235405446736521E-2</v>
      </c>
      <c r="BN1764" s="7" t="str">
        <f t="shared" si="414"/>
        <v>O/S</v>
      </c>
      <c r="BO1764" s="9">
        <f t="shared" si="415"/>
        <v>2.2582453220780657E-2</v>
      </c>
      <c r="BP1764" s="7" t="str">
        <f t="shared" si="416"/>
        <v>OK</v>
      </c>
      <c r="BQ1764" s="11">
        <f t="shared" si="417"/>
        <v>8.2923076923076913</v>
      </c>
      <c r="BR1764" s="10" t="str">
        <f t="shared" si="418"/>
        <v>-</v>
      </c>
      <c r="BS1764" s="9" t="str" cm="1">
        <f t="array" ref="BS1764">IF(BQ1764&lt;$K$45,"-",IF(BC1764&lt;0,_xll.Dce_5575_1121_SigmaCr1(AN1764,AG1764,$B$23,$D$23),"-"))</f>
        <v>-</v>
      </c>
      <c r="BT1764" s="10">
        <f t="shared" si="419"/>
        <v>0</v>
      </c>
      <c r="BU1764" s="7" t="str">
        <f t="shared" si="420"/>
        <v>OK</v>
      </c>
    </row>
    <row r="1765" spans="27:73">
      <c r="AA1765" s="6" t="s">
        <v>282</v>
      </c>
      <c r="AB1765" s="5" t="s">
        <v>283</v>
      </c>
      <c r="AC1765" s="5" t="s">
        <v>285</v>
      </c>
      <c r="AD1765" s="4">
        <v>27.25</v>
      </c>
      <c r="AE1765" s="4">
        <v>28</v>
      </c>
      <c r="AF1765" s="5">
        <v>114.3</v>
      </c>
      <c r="AG1765" s="5">
        <v>6.5000000000000009</v>
      </c>
      <c r="AH1765" s="6" t="str">
        <f t="shared" si="406"/>
        <v>114.3 x 6.5</v>
      </c>
      <c r="AI1765" s="11" cm="1">
        <f t="array" ref="AI1765">_xll.DCEPropSectPipe(AF1765, AG1765, "Area")</f>
        <v>2201.3139723703698</v>
      </c>
      <c r="AJ1765" s="151" cm="1">
        <f t="array" ref="AJ1765">_xll.DCEPropSectPipe(AF1765, AG1765, "Ix")</f>
        <v>3209265.3722516391</v>
      </c>
      <c r="AK1765" s="151" cm="1">
        <f t="array" ref="AK1765">_xll.DCEPropSectPipe(AF1765, AG1765, "W")</f>
        <v>56155.124623825708</v>
      </c>
      <c r="AL1765" s="151" cm="1">
        <f t="array" ref="AL1765">_xll.DCEPropSectPipe(AF1765, AG1765, "Sx")</f>
        <v>37813.500833333332</v>
      </c>
      <c r="AM1765" s="11">
        <f>2*Cal!AG1765</f>
        <v>13.000000000000002</v>
      </c>
      <c r="AN1765" s="11">
        <f t="shared" si="407"/>
        <v>53.9</v>
      </c>
      <c r="AO1765" s="11"/>
      <c r="AP1765" s="11"/>
      <c r="AQ1765" s="11"/>
      <c r="AR1765" s="11"/>
      <c r="AS1765" s="11"/>
      <c r="AT1765" s="11"/>
      <c r="AU1765" s="11"/>
      <c r="AV1765" s="11"/>
      <c r="AW1765" s="11"/>
      <c r="AX1765" s="11"/>
      <c r="AY1765" s="11"/>
      <c r="AZ1765" s="11"/>
      <c r="BB1765" s="5" t="s">
        <v>303</v>
      </c>
      <c r="BC1765" s="3">
        <v>1684.0999001286864</v>
      </c>
      <c r="BD1765" s="3">
        <v>0</v>
      </c>
      <c r="BE1765" s="3">
        <v>0.26701734599009502</v>
      </c>
      <c r="BF1765" s="3">
        <v>2.9886603388310369</v>
      </c>
      <c r="BG1765" s="3">
        <v>0</v>
      </c>
      <c r="BH1765" s="153">
        <f t="shared" si="408"/>
        <v>2.9886603388310369</v>
      </c>
      <c r="BI1765" s="153">
        <f t="shared" si="409"/>
        <v>0.26701734599009502</v>
      </c>
      <c r="BJ1765" s="8">
        <f t="shared" si="410"/>
        <v>3.6430620232291178</v>
      </c>
      <c r="BK1765" s="8">
        <f t="shared" si="411"/>
        <v>0.25343574597209828</v>
      </c>
      <c r="BL1765" s="8">
        <f t="shared" si="412"/>
        <v>3.8964977692012162</v>
      </c>
      <c r="BM1765" s="8">
        <f t="shared" si="413"/>
        <v>1.986964423171679E-3</v>
      </c>
      <c r="BN1765" s="7" t="str">
        <f t="shared" si="414"/>
        <v>O/S</v>
      </c>
      <c r="BO1765" s="9">
        <f t="shared" si="415"/>
        <v>0.25343574597209834</v>
      </c>
      <c r="BP1765" s="7" t="str">
        <f t="shared" si="416"/>
        <v>OK</v>
      </c>
      <c r="BQ1765" s="11">
        <f t="shared" si="417"/>
        <v>8.2923076923076913</v>
      </c>
      <c r="BR1765" s="10" t="str">
        <f t="shared" si="418"/>
        <v>-</v>
      </c>
      <c r="BS1765" s="9" t="str" cm="1">
        <f t="array" ref="BS1765">IF(BQ1765&lt;$K$45,"-",IF(BC1765&lt;0,_xll.Dce_5575_1121_SigmaCr1(AN1765,AG1765,$B$23,$D$23),"-"))</f>
        <v>-</v>
      </c>
      <c r="BT1765" s="10">
        <f t="shared" si="419"/>
        <v>0</v>
      </c>
      <c r="BU1765" s="7" t="str">
        <f t="shared" si="420"/>
        <v>OK</v>
      </c>
    </row>
    <row r="1766" spans="27:73">
      <c r="AA1766" s="6" t="s">
        <v>282</v>
      </c>
      <c r="AB1766" s="5" t="s">
        <v>283</v>
      </c>
      <c r="AC1766" s="5" t="s">
        <v>285</v>
      </c>
      <c r="AD1766" s="4">
        <v>27.75</v>
      </c>
      <c r="AE1766" s="4">
        <v>28</v>
      </c>
      <c r="AF1766" s="5">
        <v>114.3</v>
      </c>
      <c r="AG1766" s="5">
        <v>6.5000000000000009</v>
      </c>
      <c r="AH1766" s="6" t="str">
        <f t="shared" si="406"/>
        <v>114.3 x 6.5</v>
      </c>
      <c r="AI1766" s="11" cm="1">
        <f t="array" ref="AI1766">_xll.DCEPropSectPipe(AF1766, AG1766, "Area")</f>
        <v>2201.3139723703698</v>
      </c>
      <c r="AJ1766" s="151" cm="1">
        <f t="array" ref="AJ1766">_xll.DCEPropSectPipe(AF1766, AG1766, "Ix")</f>
        <v>3209265.3722516391</v>
      </c>
      <c r="AK1766" s="151" cm="1">
        <f t="array" ref="AK1766">_xll.DCEPropSectPipe(AF1766, AG1766, "W")</f>
        <v>56155.124623825708</v>
      </c>
      <c r="AL1766" s="151" cm="1">
        <f t="array" ref="AL1766">_xll.DCEPropSectPipe(AF1766, AG1766, "Sx")</f>
        <v>37813.500833333332</v>
      </c>
      <c r="AM1766" s="11">
        <f>2*Cal!AG1766</f>
        <v>13.000000000000002</v>
      </c>
      <c r="AN1766" s="11">
        <f t="shared" si="407"/>
        <v>53.9</v>
      </c>
      <c r="AO1766" s="11"/>
      <c r="AP1766" s="11"/>
      <c r="AQ1766" s="11"/>
      <c r="AR1766" s="11"/>
      <c r="AS1766" s="11"/>
      <c r="AT1766" s="11"/>
      <c r="AU1766" s="11"/>
      <c r="AV1766" s="11"/>
      <c r="AW1766" s="11"/>
      <c r="AX1766" s="11"/>
      <c r="AY1766" s="11"/>
      <c r="AZ1766" s="11"/>
      <c r="BB1766" s="5" t="s">
        <v>303</v>
      </c>
      <c r="BC1766" s="3">
        <v>1684.0999001286864</v>
      </c>
      <c r="BD1766" s="3">
        <v>0</v>
      </c>
      <c r="BE1766" s="3">
        <v>11.719588291032677</v>
      </c>
      <c r="BF1766" s="3">
        <v>2.2734510720409962E-14</v>
      </c>
      <c r="BG1766" s="3">
        <v>0</v>
      </c>
      <c r="BH1766" s="153">
        <f t="shared" si="408"/>
        <v>2.2734510720409962E-14</v>
      </c>
      <c r="BI1766" s="153">
        <f t="shared" si="409"/>
        <v>11.719588291032677</v>
      </c>
      <c r="BJ1766" s="8">
        <f t="shared" si="410"/>
        <v>3.6430620232291178</v>
      </c>
      <c r="BK1766" s="8">
        <f t="shared" si="411"/>
        <v>1.927866344956205E-15</v>
      </c>
      <c r="BL1766" s="8">
        <f t="shared" si="412"/>
        <v>3.6430620232291195</v>
      </c>
      <c r="BM1766" s="8">
        <f t="shared" si="413"/>
        <v>8.7209334293080393E-2</v>
      </c>
      <c r="BN1766" s="7" t="str">
        <f t="shared" si="414"/>
        <v>O/S</v>
      </c>
      <c r="BO1766" s="9">
        <f t="shared" si="415"/>
        <v>1.9278663449562054E-15</v>
      </c>
      <c r="BP1766" s="7" t="str">
        <f t="shared" si="416"/>
        <v>OK</v>
      </c>
      <c r="BQ1766" s="11">
        <f t="shared" si="417"/>
        <v>8.2923076923076913</v>
      </c>
      <c r="BR1766" s="10" t="str">
        <f t="shared" si="418"/>
        <v>-</v>
      </c>
      <c r="BS1766" s="9" t="str" cm="1">
        <f t="array" ref="BS1766">IF(BQ1766&lt;$K$45,"-",IF(BC1766&lt;0,_xll.Dce_5575_1121_SigmaCr1(AN1766,AG1766,$B$23,$D$23),"-"))</f>
        <v>-</v>
      </c>
      <c r="BT1766" s="10">
        <f t="shared" si="419"/>
        <v>0</v>
      </c>
      <c r="BU1766" s="7" t="str">
        <f t="shared" si="420"/>
        <v>OK</v>
      </c>
    </row>
    <row r="1767" spans="27:73">
      <c r="AA1767" s="6" t="s">
        <v>282</v>
      </c>
      <c r="AB1767" s="5" t="s">
        <v>283</v>
      </c>
      <c r="AC1767" s="5" t="s">
        <v>285</v>
      </c>
      <c r="AD1767" s="4">
        <v>0.25</v>
      </c>
      <c r="AE1767" s="4">
        <v>28</v>
      </c>
      <c r="AF1767" s="5">
        <v>114.3</v>
      </c>
      <c r="AG1767" s="5">
        <v>6.5000000000000009</v>
      </c>
      <c r="AH1767" s="6" t="str">
        <f t="shared" si="406"/>
        <v>114.3 x 6.5</v>
      </c>
      <c r="AI1767" s="11" cm="1">
        <f t="array" ref="AI1767">_xll.DCEPropSectPipe(AF1767, AG1767, "Area")</f>
        <v>2201.3139723703698</v>
      </c>
      <c r="AJ1767" s="151" cm="1">
        <f t="array" ref="AJ1767">_xll.DCEPropSectPipe(AF1767, AG1767, "Ix")</f>
        <v>3209265.3722516391</v>
      </c>
      <c r="AK1767" s="151" cm="1">
        <f t="array" ref="AK1767">_xll.DCEPropSectPipe(AF1767, AG1767, "W")</f>
        <v>56155.124623825708</v>
      </c>
      <c r="AL1767" s="151" cm="1">
        <f t="array" ref="AL1767">_xll.DCEPropSectPipe(AF1767, AG1767, "Sx")</f>
        <v>37813.500833333332</v>
      </c>
      <c r="AM1767" s="11">
        <f>2*Cal!AG1767</f>
        <v>13.000000000000002</v>
      </c>
      <c r="AN1767" s="11">
        <f t="shared" si="407"/>
        <v>53.9</v>
      </c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B1767" s="5" t="s">
        <v>304</v>
      </c>
      <c r="BC1767" s="3">
        <v>1684.0999001287134</v>
      </c>
      <c r="BD1767" s="3">
        <v>-3.8317760355047214E-3</v>
      </c>
      <c r="BE1767" s="3">
        <v>-11.719588291032617</v>
      </c>
      <c r="BF1767" s="3">
        <v>6.3986249188019421E-16</v>
      </c>
      <c r="BG1767" s="3">
        <v>4.0554886708278416E-17</v>
      </c>
      <c r="BH1767" s="153">
        <f t="shared" si="408"/>
        <v>6.4114640087194821E-16</v>
      </c>
      <c r="BI1767" s="153">
        <f t="shared" si="409"/>
        <v>11.719588917441447</v>
      </c>
      <c r="BJ1767" s="8">
        <f t="shared" si="410"/>
        <v>3.6430620232291759</v>
      </c>
      <c r="BK1767" s="8">
        <f t="shared" si="411"/>
        <v>5.4368646135901513E-17</v>
      </c>
      <c r="BL1767" s="8">
        <f t="shared" si="412"/>
        <v>3.6430620232291759</v>
      </c>
      <c r="BM1767" s="8">
        <f t="shared" si="413"/>
        <v>8.720933895439531E-2</v>
      </c>
      <c r="BN1767" s="7" t="str">
        <f t="shared" si="414"/>
        <v>O/S</v>
      </c>
      <c r="BO1767" s="9">
        <f t="shared" si="415"/>
        <v>5.4368646135901525E-17</v>
      </c>
      <c r="BP1767" s="7" t="str">
        <f t="shared" si="416"/>
        <v>OK</v>
      </c>
      <c r="BQ1767" s="11">
        <f t="shared" si="417"/>
        <v>8.2923076923076913</v>
      </c>
      <c r="BR1767" s="10" t="str">
        <f t="shared" si="418"/>
        <v>-</v>
      </c>
      <c r="BS1767" s="9" t="str" cm="1">
        <f t="array" ref="BS1767">IF(BQ1767&lt;$K$45,"-",IF(BC1767&lt;0,_xll.Dce_5575_1121_SigmaCr1(AN1767,AG1767,$B$23,$D$23),"-"))</f>
        <v>-</v>
      </c>
      <c r="BT1767" s="10">
        <f t="shared" si="419"/>
        <v>0</v>
      </c>
      <c r="BU1767" s="7" t="str">
        <f t="shared" si="420"/>
        <v>OK</v>
      </c>
    </row>
    <row r="1768" spans="27:73">
      <c r="AA1768" s="6" t="s">
        <v>282</v>
      </c>
      <c r="AB1768" s="5" t="s">
        <v>283</v>
      </c>
      <c r="AC1768" s="5" t="s">
        <v>285</v>
      </c>
      <c r="AD1768" s="4">
        <v>0.75</v>
      </c>
      <c r="AE1768" s="4">
        <v>28</v>
      </c>
      <c r="AF1768" s="5">
        <v>114.3</v>
      </c>
      <c r="AG1768" s="5">
        <v>6.5000000000000009</v>
      </c>
      <c r="AH1768" s="6" t="str">
        <f t="shared" si="406"/>
        <v>114.3 x 6.5</v>
      </c>
      <c r="AI1768" s="11" cm="1">
        <f t="array" ref="AI1768">_xll.DCEPropSectPipe(AF1768, AG1768, "Area")</f>
        <v>2201.3139723703698</v>
      </c>
      <c r="AJ1768" s="151" cm="1">
        <f t="array" ref="AJ1768">_xll.DCEPropSectPipe(AF1768, AG1768, "Ix")</f>
        <v>3209265.3722516391</v>
      </c>
      <c r="AK1768" s="151" cm="1">
        <f t="array" ref="AK1768">_xll.DCEPropSectPipe(AF1768, AG1768, "W")</f>
        <v>56155.124623825708</v>
      </c>
      <c r="AL1768" s="151" cm="1">
        <f t="array" ref="AL1768">_xll.DCEPropSectPipe(AF1768, AG1768, "Sx")</f>
        <v>37813.500833333332</v>
      </c>
      <c r="AM1768" s="11">
        <f>2*Cal!AG1768</f>
        <v>13.000000000000002</v>
      </c>
      <c r="AN1768" s="11">
        <f t="shared" si="407"/>
        <v>53.9</v>
      </c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B1768" s="5" t="s">
        <v>304</v>
      </c>
      <c r="BC1768" s="3">
        <v>1684.0999001287134</v>
      </c>
      <c r="BD1768" s="3">
        <v>-3.8317760355047214E-3</v>
      </c>
      <c r="BE1768" s="3">
        <v>-0.26701734599004567</v>
      </c>
      <c r="BF1768" s="3">
        <v>2.9886603388309845</v>
      </c>
      <c r="BG1768" s="3">
        <v>1.910778983038395E-3</v>
      </c>
      <c r="BH1768" s="153">
        <f t="shared" si="408"/>
        <v>2.9886609496524787</v>
      </c>
      <c r="BI1768" s="153">
        <f t="shared" si="409"/>
        <v>0.26704483812115526</v>
      </c>
      <c r="BJ1768" s="8">
        <f t="shared" si="410"/>
        <v>3.6430620232291759</v>
      </c>
      <c r="BK1768" s="8">
        <f t="shared" si="411"/>
        <v>0.25343579776921477</v>
      </c>
      <c r="BL1768" s="8">
        <f t="shared" si="412"/>
        <v>3.8964978209983907</v>
      </c>
      <c r="BM1768" s="8">
        <f t="shared" si="413"/>
        <v>1.9871690012155932E-3</v>
      </c>
      <c r="BN1768" s="7" t="str">
        <f t="shared" si="414"/>
        <v>O/S</v>
      </c>
      <c r="BO1768" s="9">
        <f t="shared" si="415"/>
        <v>0.25343579776921482</v>
      </c>
      <c r="BP1768" s="7" t="str">
        <f t="shared" si="416"/>
        <v>OK</v>
      </c>
      <c r="BQ1768" s="11">
        <f t="shared" si="417"/>
        <v>8.2923076923076913</v>
      </c>
      <c r="BR1768" s="10" t="str">
        <f t="shared" si="418"/>
        <v>-</v>
      </c>
      <c r="BS1768" s="9" t="str" cm="1">
        <f t="array" ref="BS1768">IF(BQ1768&lt;$K$45,"-",IF(BC1768&lt;0,_xll.Dce_5575_1121_SigmaCr1(AN1768,AG1768,$B$23,$D$23),"-"))</f>
        <v>-</v>
      </c>
      <c r="BT1768" s="10">
        <f t="shared" si="419"/>
        <v>0</v>
      </c>
      <c r="BU1768" s="7" t="str">
        <f t="shared" si="420"/>
        <v>OK</v>
      </c>
    </row>
    <row r="1769" spans="27:73">
      <c r="AA1769" s="6" t="s">
        <v>282</v>
      </c>
      <c r="AB1769" s="5" t="s">
        <v>283</v>
      </c>
      <c r="AC1769" s="5" t="s">
        <v>285</v>
      </c>
      <c r="AD1769" s="4">
        <v>1.25</v>
      </c>
      <c r="AE1769" s="4">
        <v>28</v>
      </c>
      <c r="AF1769" s="5">
        <v>114.3</v>
      </c>
      <c r="AG1769" s="5">
        <v>6.5000000000000009</v>
      </c>
      <c r="AH1769" s="6" t="str">
        <f t="shared" si="406"/>
        <v>114.3 x 6.5</v>
      </c>
      <c r="AI1769" s="11" cm="1">
        <f t="array" ref="AI1769">_xll.DCEPropSectPipe(AF1769, AG1769, "Area")</f>
        <v>2201.3139723703698</v>
      </c>
      <c r="AJ1769" s="151" cm="1">
        <f t="array" ref="AJ1769">_xll.DCEPropSectPipe(AF1769, AG1769, "Ix")</f>
        <v>3209265.3722516391</v>
      </c>
      <c r="AK1769" s="151" cm="1">
        <f t="array" ref="AK1769">_xll.DCEPropSectPipe(AF1769, AG1769, "W")</f>
        <v>56155.124623825708</v>
      </c>
      <c r="AL1769" s="151" cm="1">
        <f t="array" ref="AL1769">_xll.DCEPropSectPipe(AF1769, AG1769, "Sx")</f>
        <v>37813.500833333332</v>
      </c>
      <c r="AM1769" s="11">
        <f>2*Cal!AG1769</f>
        <v>13.000000000000002</v>
      </c>
      <c r="AN1769" s="11">
        <f t="shared" si="407"/>
        <v>53.9</v>
      </c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B1769" s="5" t="s">
        <v>304</v>
      </c>
      <c r="BC1769" s="3">
        <v>1684.0999001287134</v>
      </c>
      <c r="BD1769" s="3">
        <v>-3.8317760355047214E-3</v>
      </c>
      <c r="BE1769" s="3">
        <v>11.185553599052525</v>
      </c>
      <c r="BF1769" s="3">
        <v>0.2663052997340733</v>
      </c>
      <c r="BG1769" s="3">
        <v>3.8215579660767487E-3</v>
      </c>
      <c r="BH1769" s="153">
        <f t="shared" si="408"/>
        <v>0.2663327185528333</v>
      </c>
      <c r="BI1769" s="153">
        <f t="shared" si="409"/>
        <v>11.185554255368148</v>
      </c>
      <c r="BJ1769" s="8">
        <f t="shared" si="410"/>
        <v>3.6430620232291759</v>
      </c>
      <c r="BK1769" s="8">
        <f t="shared" si="411"/>
        <v>2.2584778312283886E-2</v>
      </c>
      <c r="BL1769" s="8">
        <f t="shared" si="412"/>
        <v>3.6656468015414596</v>
      </c>
      <c r="BM1769" s="8">
        <f t="shared" si="413"/>
        <v>8.323541033059903E-2</v>
      </c>
      <c r="BN1769" s="7" t="str">
        <f t="shared" si="414"/>
        <v>O/S</v>
      </c>
      <c r="BO1769" s="9">
        <f t="shared" si="415"/>
        <v>2.258477831228389E-2</v>
      </c>
      <c r="BP1769" s="7" t="str">
        <f t="shared" si="416"/>
        <v>OK</v>
      </c>
      <c r="BQ1769" s="11">
        <f t="shared" si="417"/>
        <v>8.2923076923076913</v>
      </c>
      <c r="BR1769" s="10" t="str">
        <f t="shared" si="418"/>
        <v>-</v>
      </c>
      <c r="BS1769" s="9" t="str" cm="1">
        <f t="array" ref="BS1769">IF(BQ1769&lt;$K$45,"-",IF(BC1769&lt;0,_xll.Dce_5575_1121_SigmaCr1(AN1769,AG1769,$B$23,$D$23),"-"))</f>
        <v>-</v>
      </c>
      <c r="BT1769" s="10">
        <f t="shared" si="419"/>
        <v>0</v>
      </c>
      <c r="BU1769" s="7" t="str">
        <f t="shared" si="420"/>
        <v>OK</v>
      </c>
    </row>
    <row r="1770" spans="27:73">
      <c r="AA1770" s="6" t="s">
        <v>282</v>
      </c>
      <c r="AB1770" s="5" t="s">
        <v>283</v>
      </c>
      <c r="AC1770" s="5" t="s">
        <v>285</v>
      </c>
      <c r="AD1770" s="4">
        <v>1.75</v>
      </c>
      <c r="AE1770" s="4">
        <v>28</v>
      </c>
      <c r="AF1770" s="5">
        <v>114.3</v>
      </c>
      <c r="AG1770" s="5">
        <v>6.5000000000000009</v>
      </c>
      <c r="AH1770" s="6" t="str">
        <f t="shared" si="406"/>
        <v>114.3 x 6.5</v>
      </c>
      <c r="AI1770" s="11" cm="1">
        <f t="array" ref="AI1770">_xll.DCEPropSectPipe(AF1770, AG1770, "Area")</f>
        <v>2201.3139723703698</v>
      </c>
      <c r="AJ1770" s="151" cm="1">
        <f t="array" ref="AJ1770">_xll.DCEPropSectPipe(AF1770, AG1770, "Ix")</f>
        <v>3209265.3722516391</v>
      </c>
      <c r="AK1770" s="151" cm="1">
        <f t="array" ref="AK1770">_xll.DCEPropSectPipe(AF1770, AG1770, "W")</f>
        <v>56155.124623825708</v>
      </c>
      <c r="AL1770" s="151" cm="1">
        <f t="array" ref="AL1770">_xll.DCEPropSectPipe(AF1770, AG1770, "Sx")</f>
        <v>37813.500833333332</v>
      </c>
      <c r="AM1770" s="11">
        <f>2*Cal!AG1770</f>
        <v>13.000000000000002</v>
      </c>
      <c r="AN1770" s="11">
        <f t="shared" si="407"/>
        <v>53.9</v>
      </c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B1770" s="5" t="s">
        <v>304</v>
      </c>
      <c r="BC1770" s="3">
        <v>1684.0999001287134</v>
      </c>
      <c r="BD1770" s="3">
        <v>-3.8317760355047214E-3</v>
      </c>
      <c r="BE1770" s="3">
        <v>22.638124544095099</v>
      </c>
      <c r="BF1770" s="3">
        <v>-8.1670651172907345</v>
      </c>
      <c r="BG1770" s="3">
        <v>5.7323369491151027E-3</v>
      </c>
      <c r="BH1770" s="153">
        <f t="shared" si="408"/>
        <v>8.1670671290099008</v>
      </c>
      <c r="BI1770" s="153">
        <f t="shared" si="409"/>
        <v>22.638124868382288</v>
      </c>
      <c r="BJ1770" s="8">
        <f t="shared" si="410"/>
        <v>3.6430620232291759</v>
      </c>
      <c r="BK1770" s="8">
        <f t="shared" si="411"/>
        <v>0.692560048845967</v>
      </c>
      <c r="BL1770" s="8">
        <f t="shared" si="412"/>
        <v>4.3356220720751431</v>
      </c>
      <c r="BM1770" s="8">
        <f t="shared" si="413"/>
        <v>0.16845777772977424</v>
      </c>
      <c r="BN1770" s="7" t="str">
        <f t="shared" si="414"/>
        <v>O/S</v>
      </c>
      <c r="BO1770" s="9">
        <f t="shared" si="415"/>
        <v>0.69256004884596711</v>
      </c>
      <c r="BP1770" s="7" t="str">
        <f t="shared" si="416"/>
        <v>OK</v>
      </c>
      <c r="BQ1770" s="11">
        <f t="shared" si="417"/>
        <v>8.2923076923076913</v>
      </c>
      <c r="BR1770" s="10" t="str">
        <f t="shared" si="418"/>
        <v>-</v>
      </c>
      <c r="BS1770" s="9" t="str" cm="1">
        <f t="array" ref="BS1770">IF(BQ1770&lt;$K$45,"-",IF(BC1770&lt;0,_xll.Dce_5575_1121_SigmaCr1(AN1770,AG1770,$B$23,$D$23),"-"))</f>
        <v>-</v>
      </c>
      <c r="BT1770" s="10">
        <f t="shared" si="419"/>
        <v>0</v>
      </c>
      <c r="BU1770" s="7" t="str">
        <f t="shared" si="420"/>
        <v>OK</v>
      </c>
    </row>
    <row r="1771" spans="27:73">
      <c r="AA1771" s="6" t="s">
        <v>282</v>
      </c>
      <c r="AB1771" s="5" t="s">
        <v>283</v>
      </c>
      <c r="AC1771" s="5" t="s">
        <v>285</v>
      </c>
      <c r="AD1771" s="4">
        <v>1.75</v>
      </c>
      <c r="AE1771" s="4">
        <v>28</v>
      </c>
      <c r="AF1771" s="5">
        <v>114.3</v>
      </c>
      <c r="AG1771" s="5">
        <v>6.5000000000000009</v>
      </c>
      <c r="AH1771" s="6" t="str">
        <f t="shared" si="406"/>
        <v>114.3 x 6.5</v>
      </c>
      <c r="AI1771" s="11" cm="1">
        <f t="array" ref="AI1771">_xll.DCEPropSectPipe(AF1771, AG1771, "Area")</f>
        <v>2201.3139723703698</v>
      </c>
      <c r="AJ1771" s="151" cm="1">
        <f t="array" ref="AJ1771">_xll.DCEPropSectPipe(AF1771, AG1771, "Ix")</f>
        <v>3209265.3722516391</v>
      </c>
      <c r="AK1771" s="151" cm="1">
        <f t="array" ref="AK1771">_xll.DCEPropSectPipe(AF1771, AG1771, "W")</f>
        <v>56155.124623825708</v>
      </c>
      <c r="AL1771" s="151" cm="1">
        <f t="array" ref="AL1771">_xll.DCEPropSectPipe(AF1771, AG1771, "Sx")</f>
        <v>37813.500833333332</v>
      </c>
      <c r="AM1771" s="11">
        <f>2*Cal!AG1771</f>
        <v>13.000000000000002</v>
      </c>
      <c r="AN1771" s="11">
        <f t="shared" si="407"/>
        <v>53.9</v>
      </c>
      <c r="AO1771" s="11"/>
      <c r="AP1771" s="11"/>
      <c r="AQ1771" s="11"/>
      <c r="AR1771" s="11"/>
      <c r="AS1771" s="11"/>
      <c r="AT1771" s="11"/>
      <c r="AU1771" s="11"/>
      <c r="AV1771" s="11"/>
      <c r="AW1771" s="11"/>
      <c r="AX1771" s="11"/>
      <c r="AY1771" s="11"/>
      <c r="AZ1771" s="11"/>
      <c r="BB1771" s="5" t="s">
        <v>304</v>
      </c>
      <c r="BC1771" s="3">
        <v>260.30503585349487</v>
      </c>
      <c r="BD1771" s="3">
        <v>-3.8317760355044256E-3</v>
      </c>
      <c r="BE1771" s="3">
        <v>-21.594728281857389</v>
      </c>
      <c r="BF1771" s="3">
        <v>-8.1670651172906634</v>
      </c>
      <c r="BG1771" s="3">
        <v>-2.6546443547576103E-3</v>
      </c>
      <c r="BH1771" s="153">
        <f t="shared" si="408"/>
        <v>8.1670655487269475</v>
      </c>
      <c r="BI1771" s="153">
        <f t="shared" si="409"/>
        <v>21.594728621813218</v>
      </c>
      <c r="BJ1771" s="8">
        <f t="shared" si="410"/>
        <v>0.56309449962006319</v>
      </c>
      <c r="BK1771" s="8">
        <f t="shared" si="411"/>
        <v>0.69255991483937418</v>
      </c>
      <c r="BL1771" s="8">
        <f t="shared" si="412"/>
        <v>1.2556544144594373</v>
      </c>
      <c r="BM1771" s="8">
        <f t="shared" si="413"/>
        <v>0.16069352101635268</v>
      </c>
      <c r="BN1771" s="7" t="str">
        <f t="shared" si="414"/>
        <v>O/S</v>
      </c>
      <c r="BO1771" s="9">
        <f t="shared" si="415"/>
        <v>0.69255991483937429</v>
      </c>
      <c r="BP1771" s="7" t="str">
        <f t="shared" si="416"/>
        <v>OK</v>
      </c>
      <c r="BQ1771" s="11">
        <f t="shared" si="417"/>
        <v>8.2923076923076913</v>
      </c>
      <c r="BR1771" s="10" t="str">
        <f t="shared" si="418"/>
        <v>-</v>
      </c>
      <c r="BS1771" s="9" t="str" cm="1">
        <f t="array" ref="BS1771">IF(BQ1771&lt;$K$45,"-",IF(BC1771&lt;0,_xll.Dce_5575_1121_SigmaCr1(AN1771,AG1771,$B$23,$D$23),"-"))</f>
        <v>-</v>
      </c>
      <c r="BT1771" s="10">
        <f t="shared" si="419"/>
        <v>0</v>
      </c>
      <c r="BU1771" s="7" t="str">
        <f t="shared" si="420"/>
        <v>OK</v>
      </c>
    </row>
    <row r="1772" spans="27:73">
      <c r="AA1772" s="6" t="s">
        <v>282</v>
      </c>
      <c r="AB1772" s="5" t="s">
        <v>283</v>
      </c>
      <c r="AC1772" s="5" t="s">
        <v>285</v>
      </c>
      <c r="AD1772" s="4">
        <v>2.19</v>
      </c>
      <c r="AE1772" s="4">
        <v>28</v>
      </c>
      <c r="AF1772" s="5">
        <v>114.3</v>
      </c>
      <c r="AG1772" s="5">
        <v>6.5000000000000009</v>
      </c>
      <c r="AH1772" s="6" t="str">
        <f t="shared" si="406"/>
        <v>114.3 x 6.5</v>
      </c>
      <c r="AI1772" s="11" cm="1">
        <f t="array" ref="AI1772">_xll.DCEPropSectPipe(AF1772, AG1772, "Area")</f>
        <v>2201.3139723703698</v>
      </c>
      <c r="AJ1772" s="151" cm="1">
        <f t="array" ref="AJ1772">_xll.DCEPropSectPipe(AF1772, AG1772, "Ix")</f>
        <v>3209265.3722516391</v>
      </c>
      <c r="AK1772" s="151" cm="1">
        <f t="array" ref="AK1772">_xll.DCEPropSectPipe(AF1772, AG1772, "W")</f>
        <v>56155.124623825708</v>
      </c>
      <c r="AL1772" s="151" cm="1">
        <f t="array" ref="AL1772">_xll.DCEPropSectPipe(AF1772, AG1772, "Sx")</f>
        <v>37813.500833333332</v>
      </c>
      <c r="AM1772" s="11">
        <f>2*Cal!AG1772</f>
        <v>13.000000000000002</v>
      </c>
      <c r="AN1772" s="11">
        <f t="shared" si="407"/>
        <v>53.9</v>
      </c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B1772" s="5" t="s">
        <v>304</v>
      </c>
      <c r="BC1772" s="3">
        <v>260.30503585349487</v>
      </c>
      <c r="BD1772" s="3">
        <v>-3.8317760355044256E-3</v>
      </c>
      <c r="BE1772" s="3">
        <v>-11.546934588429336</v>
      </c>
      <c r="BF1772" s="3">
        <v>-0.91732636441544202</v>
      </c>
      <c r="BG1772" s="3">
        <v>-9.7824233922442399E-4</v>
      </c>
      <c r="BH1772" s="153">
        <f t="shared" si="408"/>
        <v>0.91732688601704382</v>
      </c>
      <c r="BI1772" s="153">
        <f t="shared" si="409"/>
        <v>11.546935224204443</v>
      </c>
      <c r="BJ1772" s="8">
        <f t="shared" si="410"/>
        <v>0.56309449962006319</v>
      </c>
      <c r="BK1772" s="8">
        <f t="shared" si="411"/>
        <v>7.7788506320836504E-2</v>
      </c>
      <c r="BL1772" s="8">
        <f t="shared" si="412"/>
        <v>0.64088300594089964</v>
      </c>
      <c r="BM1772" s="8">
        <f t="shared" si="413"/>
        <v>8.5924565694744048E-2</v>
      </c>
      <c r="BN1772" s="7" t="str">
        <f t="shared" si="414"/>
        <v>OK</v>
      </c>
      <c r="BO1772" s="9">
        <f t="shared" si="415"/>
        <v>7.7788506320836517E-2</v>
      </c>
      <c r="BP1772" s="7" t="str">
        <f t="shared" si="416"/>
        <v>OK</v>
      </c>
      <c r="BQ1772" s="11">
        <f t="shared" si="417"/>
        <v>8.2923076923076913</v>
      </c>
      <c r="BR1772" s="10" t="str">
        <f t="shared" si="418"/>
        <v>-</v>
      </c>
      <c r="BS1772" s="9" t="str" cm="1">
        <f t="array" ref="BS1772">IF(BQ1772&lt;$K$45,"-",IF(BC1772&lt;0,_xll.Dce_5575_1121_SigmaCr1(AN1772,AG1772,$B$23,$D$23),"-"))</f>
        <v>-</v>
      </c>
      <c r="BT1772" s="10">
        <f t="shared" si="419"/>
        <v>0</v>
      </c>
      <c r="BU1772" s="7" t="str">
        <f t="shared" si="420"/>
        <v>OK</v>
      </c>
    </row>
    <row r="1773" spans="27:73">
      <c r="AA1773" s="6" t="s">
        <v>282</v>
      </c>
      <c r="AB1773" s="5" t="s">
        <v>283</v>
      </c>
      <c r="AC1773" s="5" t="s">
        <v>285</v>
      </c>
      <c r="AD1773" s="4">
        <v>2.62</v>
      </c>
      <c r="AE1773" s="4">
        <v>28</v>
      </c>
      <c r="AF1773" s="5">
        <v>114.3</v>
      </c>
      <c r="AG1773" s="5">
        <v>6.5000000000000009</v>
      </c>
      <c r="AH1773" s="6" t="str">
        <f t="shared" si="406"/>
        <v>114.3 x 6.5</v>
      </c>
      <c r="AI1773" s="11" cm="1">
        <f t="array" ref="AI1773">_xll.DCEPropSectPipe(AF1773, AG1773, "Area")</f>
        <v>2201.3139723703698</v>
      </c>
      <c r="AJ1773" s="151" cm="1">
        <f t="array" ref="AJ1773">_xll.DCEPropSectPipe(AF1773, AG1773, "Ix")</f>
        <v>3209265.3722516391</v>
      </c>
      <c r="AK1773" s="151" cm="1">
        <f t="array" ref="AK1773">_xll.DCEPropSectPipe(AF1773, AG1773, "W")</f>
        <v>56155.124623825708</v>
      </c>
      <c r="AL1773" s="151" cm="1">
        <f t="array" ref="AL1773">_xll.DCEPropSectPipe(AF1773, AG1773, "Sx")</f>
        <v>37813.500833333332</v>
      </c>
      <c r="AM1773" s="11">
        <f>2*Cal!AG1773</f>
        <v>13.000000000000002</v>
      </c>
      <c r="AN1773" s="11">
        <f t="shared" si="407"/>
        <v>53.9</v>
      </c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B1773" s="5" t="s">
        <v>304</v>
      </c>
      <c r="BC1773" s="3">
        <v>260.30503585349487</v>
      </c>
      <c r="BD1773" s="3">
        <v>-3.8317760355044256E-3</v>
      </c>
      <c r="BE1773" s="3">
        <v>-1.4991408950012768</v>
      </c>
      <c r="BF1773" s="3">
        <v>1.9365026475850042</v>
      </c>
      <c r="BG1773" s="3">
        <v>6.9815967630876231E-4</v>
      </c>
      <c r="BH1773" s="153">
        <f t="shared" si="408"/>
        <v>1.9365027734373801</v>
      </c>
      <c r="BI1773" s="153">
        <f t="shared" si="409"/>
        <v>1.4991457919671507</v>
      </c>
      <c r="BJ1773" s="8">
        <f t="shared" si="410"/>
        <v>0.56309449962006319</v>
      </c>
      <c r="BK1773" s="8">
        <f t="shared" si="411"/>
        <v>0.16421371762677434</v>
      </c>
      <c r="BL1773" s="8">
        <f t="shared" si="412"/>
        <v>0.72730821724683747</v>
      </c>
      <c r="BM1773" s="8">
        <f t="shared" si="413"/>
        <v>1.1155639880776717E-2</v>
      </c>
      <c r="BN1773" s="7" t="str">
        <f t="shared" si="414"/>
        <v>OK</v>
      </c>
      <c r="BO1773" s="9">
        <f t="shared" si="415"/>
        <v>0.16421371762677436</v>
      </c>
      <c r="BP1773" s="7" t="str">
        <f t="shared" si="416"/>
        <v>OK</v>
      </c>
      <c r="BQ1773" s="11">
        <f t="shared" si="417"/>
        <v>8.2923076923076913</v>
      </c>
      <c r="BR1773" s="10" t="str">
        <f t="shared" si="418"/>
        <v>-</v>
      </c>
      <c r="BS1773" s="9" t="str" cm="1">
        <f t="array" ref="BS1773">IF(BQ1773&lt;$K$45,"-",IF(BC1773&lt;0,_xll.Dce_5575_1121_SigmaCr1(AN1773,AG1773,$B$23,$D$23),"-"))</f>
        <v>-</v>
      </c>
      <c r="BT1773" s="10">
        <f t="shared" si="419"/>
        <v>0</v>
      </c>
      <c r="BU1773" s="7" t="str">
        <f t="shared" si="420"/>
        <v>OK</v>
      </c>
    </row>
    <row r="1774" spans="27:73">
      <c r="AA1774" s="6" t="s">
        <v>282</v>
      </c>
      <c r="AB1774" s="5" t="s">
        <v>283</v>
      </c>
      <c r="AC1774" s="5" t="s">
        <v>285</v>
      </c>
      <c r="AD1774" s="4">
        <v>3.06</v>
      </c>
      <c r="AE1774" s="4">
        <v>28</v>
      </c>
      <c r="AF1774" s="5">
        <v>114.3</v>
      </c>
      <c r="AG1774" s="5">
        <v>6.5000000000000009</v>
      </c>
      <c r="AH1774" s="6" t="str">
        <f t="shared" si="406"/>
        <v>114.3 x 6.5</v>
      </c>
      <c r="AI1774" s="11" cm="1">
        <f t="array" ref="AI1774">_xll.DCEPropSectPipe(AF1774, AG1774, "Area")</f>
        <v>2201.3139723703698</v>
      </c>
      <c r="AJ1774" s="151" cm="1">
        <f t="array" ref="AJ1774">_xll.DCEPropSectPipe(AF1774, AG1774, "Ix")</f>
        <v>3209265.3722516391</v>
      </c>
      <c r="AK1774" s="151" cm="1">
        <f t="array" ref="AK1774">_xll.DCEPropSectPipe(AF1774, AG1774, "W")</f>
        <v>56155.124623825708</v>
      </c>
      <c r="AL1774" s="151" cm="1">
        <f t="array" ref="AL1774">_xll.DCEPropSectPipe(AF1774, AG1774, "Sx")</f>
        <v>37813.500833333332</v>
      </c>
      <c r="AM1774" s="11">
        <f>2*Cal!AG1774</f>
        <v>13.000000000000002</v>
      </c>
      <c r="AN1774" s="11">
        <f t="shared" si="407"/>
        <v>53.9</v>
      </c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B1774" s="5" t="s">
        <v>304</v>
      </c>
      <c r="BC1774" s="3">
        <v>260.30503585349487</v>
      </c>
      <c r="BD1774" s="3">
        <v>-3.8317760355044256E-3</v>
      </c>
      <c r="BE1774" s="3">
        <v>8.5486527984267813</v>
      </c>
      <c r="BF1774" s="3">
        <v>0.39442191871067522</v>
      </c>
      <c r="BG1774" s="3">
        <v>2.3745616918419486E-3</v>
      </c>
      <c r="BH1774" s="153">
        <f t="shared" si="408"/>
        <v>0.39442906650326731</v>
      </c>
      <c r="BI1774" s="153">
        <f t="shared" si="409"/>
        <v>8.5486536571882255</v>
      </c>
      <c r="BJ1774" s="8">
        <f t="shared" si="410"/>
        <v>0.56309449962006319</v>
      </c>
      <c r="BK1774" s="8">
        <f t="shared" si="411"/>
        <v>3.3447235004775581E-2</v>
      </c>
      <c r="BL1774" s="8">
        <f t="shared" si="412"/>
        <v>0.59654173462483873</v>
      </c>
      <c r="BM1774" s="8">
        <f t="shared" si="413"/>
        <v>6.3613360472392508E-2</v>
      </c>
      <c r="BN1774" s="7" t="str">
        <f t="shared" si="414"/>
        <v>OK</v>
      </c>
      <c r="BO1774" s="9">
        <f t="shared" si="415"/>
        <v>3.3447235004775588E-2</v>
      </c>
      <c r="BP1774" s="7" t="str">
        <f t="shared" si="416"/>
        <v>OK</v>
      </c>
      <c r="BQ1774" s="11">
        <f t="shared" si="417"/>
        <v>8.2923076923076913</v>
      </c>
      <c r="BR1774" s="10" t="str">
        <f t="shared" si="418"/>
        <v>-</v>
      </c>
      <c r="BS1774" s="9" t="str" cm="1">
        <f t="array" ref="BS1774">IF(BQ1774&lt;$K$45,"-",IF(BC1774&lt;0,_xll.Dce_5575_1121_SigmaCr1(AN1774,AG1774,$B$23,$D$23),"-"))</f>
        <v>-</v>
      </c>
      <c r="BT1774" s="10">
        <f t="shared" si="419"/>
        <v>0</v>
      </c>
      <c r="BU1774" s="7" t="str">
        <f t="shared" si="420"/>
        <v>OK</v>
      </c>
    </row>
    <row r="1775" spans="27:73">
      <c r="AA1775" s="6" t="s">
        <v>282</v>
      </c>
      <c r="AB1775" s="5" t="s">
        <v>283</v>
      </c>
      <c r="AC1775" s="5" t="s">
        <v>285</v>
      </c>
      <c r="AD1775" s="4">
        <v>3.5</v>
      </c>
      <c r="AE1775" s="4">
        <v>28</v>
      </c>
      <c r="AF1775" s="5">
        <v>114.3</v>
      </c>
      <c r="AG1775" s="5">
        <v>6.5000000000000009</v>
      </c>
      <c r="AH1775" s="6" t="str">
        <f t="shared" si="406"/>
        <v>114.3 x 6.5</v>
      </c>
      <c r="AI1775" s="11" cm="1">
        <f t="array" ref="AI1775">_xll.DCEPropSectPipe(AF1775, AG1775, "Area")</f>
        <v>2201.3139723703698</v>
      </c>
      <c r="AJ1775" s="151" cm="1">
        <f t="array" ref="AJ1775">_xll.DCEPropSectPipe(AF1775, AG1775, "Ix")</f>
        <v>3209265.3722516391</v>
      </c>
      <c r="AK1775" s="151" cm="1">
        <f t="array" ref="AK1775">_xll.DCEPropSectPipe(AF1775, AG1775, "W")</f>
        <v>56155.124623825708</v>
      </c>
      <c r="AL1775" s="151" cm="1">
        <f t="array" ref="AL1775">_xll.DCEPropSectPipe(AF1775, AG1775, "Sx")</f>
        <v>37813.500833333332</v>
      </c>
      <c r="AM1775" s="11">
        <f>2*Cal!AG1775</f>
        <v>13.000000000000002</v>
      </c>
      <c r="AN1775" s="11">
        <f t="shared" si="407"/>
        <v>53.9</v>
      </c>
      <c r="AO1775" s="11"/>
      <c r="AP1775" s="11"/>
      <c r="AQ1775" s="11"/>
      <c r="AR1775" s="11"/>
      <c r="AS1775" s="11"/>
      <c r="AT1775" s="11"/>
      <c r="AU1775" s="11"/>
      <c r="AV1775" s="11"/>
      <c r="AW1775" s="11"/>
      <c r="AX1775" s="11"/>
      <c r="AY1775" s="11"/>
      <c r="AZ1775" s="11"/>
      <c r="BB1775" s="5" t="s">
        <v>304</v>
      </c>
      <c r="BC1775" s="3">
        <v>260.30503585349487</v>
      </c>
      <c r="BD1775" s="3">
        <v>-3.8317760355044256E-3</v>
      </c>
      <c r="BE1775" s="3">
        <v>18.596446491854842</v>
      </c>
      <c r="BF1775" s="3">
        <v>-5.5435685510384287</v>
      </c>
      <c r="BG1775" s="3">
        <v>4.0509637073751353E-3</v>
      </c>
      <c r="BH1775" s="153">
        <f t="shared" si="408"/>
        <v>5.5435700311594571</v>
      </c>
      <c r="BI1775" s="153">
        <f t="shared" si="409"/>
        <v>18.596446886621322</v>
      </c>
      <c r="BJ1775" s="8">
        <f t="shared" si="410"/>
        <v>0.56309449962006319</v>
      </c>
      <c r="BK1775" s="8">
        <f t="shared" si="411"/>
        <v>0.47008982183133685</v>
      </c>
      <c r="BL1775" s="8">
        <f t="shared" si="412"/>
        <v>1.0331843214514</v>
      </c>
      <c r="BM1775" s="8">
        <f t="shared" si="413"/>
        <v>0.13838231454255023</v>
      </c>
      <c r="BN1775" s="7" t="str">
        <f t="shared" si="414"/>
        <v>O/S</v>
      </c>
      <c r="BO1775" s="9">
        <f t="shared" si="415"/>
        <v>0.47008982183133696</v>
      </c>
      <c r="BP1775" s="7" t="str">
        <f t="shared" si="416"/>
        <v>OK</v>
      </c>
      <c r="BQ1775" s="11">
        <f t="shared" si="417"/>
        <v>8.2923076923076913</v>
      </c>
      <c r="BR1775" s="10" t="str">
        <f t="shared" si="418"/>
        <v>-</v>
      </c>
      <c r="BS1775" s="9" t="str" cm="1">
        <f t="array" ref="BS1775">IF(BQ1775&lt;$K$45,"-",IF(BC1775&lt;0,_xll.Dce_5575_1121_SigmaCr1(AN1775,AG1775,$B$23,$D$23),"-"))</f>
        <v>-</v>
      </c>
      <c r="BT1775" s="10">
        <f t="shared" si="419"/>
        <v>0</v>
      </c>
      <c r="BU1775" s="7" t="str">
        <f t="shared" si="420"/>
        <v>OK</v>
      </c>
    </row>
    <row r="1776" spans="27:73">
      <c r="AA1776" s="6" t="s">
        <v>282</v>
      </c>
      <c r="AB1776" s="5" t="s">
        <v>283</v>
      </c>
      <c r="AC1776" s="5" t="s">
        <v>285</v>
      </c>
      <c r="AD1776" s="4">
        <v>3.5</v>
      </c>
      <c r="AE1776" s="4">
        <v>28</v>
      </c>
      <c r="AF1776" s="5">
        <v>114.3</v>
      </c>
      <c r="AG1776" s="5">
        <v>6.5000000000000009</v>
      </c>
      <c r="AH1776" s="6" t="str">
        <f t="shared" si="406"/>
        <v>114.3 x 6.5</v>
      </c>
      <c r="AI1776" s="11" cm="1">
        <f t="array" ref="AI1776">_xll.DCEPropSectPipe(AF1776, AG1776, "Area")</f>
        <v>2201.3139723703698</v>
      </c>
      <c r="AJ1776" s="151" cm="1">
        <f t="array" ref="AJ1776">_xll.DCEPropSectPipe(AF1776, AG1776, "Ix")</f>
        <v>3209265.3722516391</v>
      </c>
      <c r="AK1776" s="151" cm="1">
        <f t="array" ref="AK1776">_xll.DCEPropSectPipe(AF1776, AG1776, "W")</f>
        <v>56155.124623825708</v>
      </c>
      <c r="AL1776" s="151" cm="1">
        <f t="array" ref="AL1776">_xll.DCEPropSectPipe(AF1776, AG1776, "Sx")</f>
        <v>37813.500833333332</v>
      </c>
      <c r="AM1776" s="11">
        <f>2*Cal!AG1776</f>
        <v>13.000000000000002</v>
      </c>
      <c r="AN1776" s="11">
        <f t="shared" si="407"/>
        <v>53.9</v>
      </c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B1776" s="5" t="s">
        <v>304</v>
      </c>
      <c r="BC1776" s="3">
        <v>260.30503585349601</v>
      </c>
      <c r="BD1776" s="3">
        <v>-3.8317760355044256E-3</v>
      </c>
      <c r="BE1776" s="3">
        <v>-20.466132927839777</v>
      </c>
      <c r="BF1776" s="3">
        <v>-5.5435685510384651</v>
      </c>
      <c r="BG1776" s="3">
        <v>-4.7496902228922108E-3</v>
      </c>
      <c r="BH1776" s="153">
        <f t="shared" si="408"/>
        <v>5.543570585788542</v>
      </c>
      <c r="BI1776" s="153">
        <f t="shared" si="409"/>
        <v>20.466133286542309</v>
      </c>
      <c r="BJ1776" s="8">
        <f t="shared" si="410"/>
        <v>0.56309449962006564</v>
      </c>
      <c r="BK1776" s="8">
        <f t="shared" si="411"/>
        <v>0.47008986886339144</v>
      </c>
      <c r="BL1776" s="8">
        <f t="shared" si="412"/>
        <v>1.033184368483457</v>
      </c>
      <c r="BM1776" s="8">
        <f t="shared" si="413"/>
        <v>0.15229526969291995</v>
      </c>
      <c r="BN1776" s="7" t="str">
        <f t="shared" si="414"/>
        <v>O/S</v>
      </c>
      <c r="BO1776" s="9">
        <f t="shared" si="415"/>
        <v>0.47008986886339149</v>
      </c>
      <c r="BP1776" s="7" t="str">
        <f t="shared" si="416"/>
        <v>OK</v>
      </c>
      <c r="BQ1776" s="11">
        <f t="shared" si="417"/>
        <v>8.2923076923076913</v>
      </c>
      <c r="BR1776" s="10" t="str">
        <f t="shared" si="418"/>
        <v>-</v>
      </c>
      <c r="BS1776" s="9" t="str" cm="1">
        <f t="array" ref="BS1776">IF(BQ1776&lt;$K$45,"-",IF(BC1776&lt;0,_xll.Dce_5575_1121_SigmaCr1(AN1776,AG1776,$B$23,$D$23),"-"))</f>
        <v>-</v>
      </c>
      <c r="BT1776" s="10">
        <f t="shared" si="419"/>
        <v>0</v>
      </c>
      <c r="BU1776" s="7" t="str">
        <f t="shared" si="420"/>
        <v>OK</v>
      </c>
    </row>
    <row r="1777" spans="27:73">
      <c r="AA1777" s="6" t="s">
        <v>282</v>
      </c>
      <c r="AB1777" s="5" t="s">
        <v>283</v>
      </c>
      <c r="AC1777" s="5" t="s">
        <v>285</v>
      </c>
      <c r="AD1777" s="4">
        <v>3.94</v>
      </c>
      <c r="AE1777" s="4">
        <v>28</v>
      </c>
      <c r="AF1777" s="5">
        <v>114.3</v>
      </c>
      <c r="AG1777" s="5">
        <v>6.5000000000000009</v>
      </c>
      <c r="AH1777" s="6" t="str">
        <f t="shared" si="406"/>
        <v>114.3 x 6.5</v>
      </c>
      <c r="AI1777" s="11" cm="1">
        <f t="array" ref="AI1777">_xll.DCEPropSectPipe(AF1777, AG1777, "Area")</f>
        <v>2201.3139723703698</v>
      </c>
      <c r="AJ1777" s="151" cm="1">
        <f t="array" ref="AJ1777">_xll.DCEPropSectPipe(AF1777, AG1777, "Ix")</f>
        <v>3209265.3722516391</v>
      </c>
      <c r="AK1777" s="151" cm="1">
        <f t="array" ref="AK1777">_xll.DCEPropSectPipe(AF1777, AG1777, "W")</f>
        <v>56155.124623825708</v>
      </c>
      <c r="AL1777" s="151" cm="1">
        <f t="array" ref="AL1777">_xll.DCEPropSectPipe(AF1777, AG1777, "Sx")</f>
        <v>37813.500833333332</v>
      </c>
      <c r="AM1777" s="11">
        <f>2*Cal!AG1777</f>
        <v>13.000000000000002</v>
      </c>
      <c r="AN1777" s="11">
        <f t="shared" si="407"/>
        <v>53.9</v>
      </c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B1777" s="5" t="s">
        <v>304</v>
      </c>
      <c r="BC1777" s="3">
        <v>260.30503585349601</v>
      </c>
      <c r="BD1777" s="3">
        <v>-3.8317760355044256E-3</v>
      </c>
      <c r="BE1777" s="3">
        <v>-10.418339234411718</v>
      </c>
      <c r="BF1777" s="3">
        <v>1.2124097344540485</v>
      </c>
      <c r="BG1777" s="3">
        <v>-3.0732882073590245E-3</v>
      </c>
      <c r="BH1777" s="153">
        <f t="shared" si="408"/>
        <v>1.2124136296245362</v>
      </c>
      <c r="BI1777" s="153">
        <f t="shared" si="409"/>
        <v>10.418339939058916</v>
      </c>
      <c r="BJ1777" s="8">
        <f t="shared" si="410"/>
        <v>0.56309449962006564</v>
      </c>
      <c r="BK1777" s="8">
        <f t="shared" si="411"/>
        <v>0.10281160045467615</v>
      </c>
      <c r="BL1777" s="8">
        <f t="shared" si="412"/>
        <v>0.66590610007474182</v>
      </c>
      <c r="BM1777" s="8">
        <f t="shared" si="413"/>
        <v>7.7526314744310876E-2</v>
      </c>
      <c r="BN1777" s="7" t="str">
        <f t="shared" si="414"/>
        <v>OK</v>
      </c>
      <c r="BO1777" s="9">
        <f t="shared" si="415"/>
        <v>0.10281160045467617</v>
      </c>
      <c r="BP1777" s="7" t="str">
        <f t="shared" si="416"/>
        <v>OK</v>
      </c>
      <c r="BQ1777" s="11">
        <f t="shared" si="417"/>
        <v>8.2923076923076913</v>
      </c>
      <c r="BR1777" s="10" t="str">
        <f t="shared" si="418"/>
        <v>-</v>
      </c>
      <c r="BS1777" s="9" t="str" cm="1">
        <f t="array" ref="BS1777">IF(BQ1777&lt;$K$45,"-",IF(BC1777&lt;0,_xll.Dce_5575_1121_SigmaCr1(AN1777,AG1777,$B$23,$D$23),"-"))</f>
        <v>-</v>
      </c>
      <c r="BT1777" s="10">
        <f t="shared" si="419"/>
        <v>0</v>
      </c>
      <c r="BU1777" s="7" t="str">
        <f t="shared" si="420"/>
        <v>OK</v>
      </c>
    </row>
    <row r="1778" spans="27:73">
      <c r="AA1778" s="6" t="s">
        <v>282</v>
      </c>
      <c r="AB1778" s="5" t="s">
        <v>283</v>
      </c>
      <c r="AC1778" s="5" t="s">
        <v>285</v>
      </c>
      <c r="AD1778" s="4">
        <v>4.38</v>
      </c>
      <c r="AE1778" s="4">
        <v>28</v>
      </c>
      <c r="AF1778" s="5">
        <v>114.3</v>
      </c>
      <c r="AG1778" s="5">
        <v>6.5000000000000009</v>
      </c>
      <c r="AH1778" s="6" t="str">
        <f t="shared" si="406"/>
        <v>114.3 x 6.5</v>
      </c>
      <c r="AI1778" s="11" cm="1">
        <f t="array" ref="AI1778">_xll.DCEPropSectPipe(AF1778, AG1778, "Area")</f>
        <v>2201.3139723703698</v>
      </c>
      <c r="AJ1778" s="151" cm="1">
        <f t="array" ref="AJ1778">_xll.DCEPropSectPipe(AF1778, AG1778, "Ix")</f>
        <v>3209265.3722516391</v>
      </c>
      <c r="AK1778" s="151" cm="1">
        <f t="array" ref="AK1778">_xll.DCEPropSectPipe(AF1778, AG1778, "W")</f>
        <v>56155.124623825708</v>
      </c>
      <c r="AL1778" s="151" cm="1">
        <f t="array" ref="AL1778">_xll.DCEPropSectPipe(AF1778, AG1778, "Sx")</f>
        <v>37813.500833333332</v>
      </c>
      <c r="AM1778" s="11">
        <f>2*Cal!AG1778</f>
        <v>13.000000000000002</v>
      </c>
      <c r="AN1778" s="11">
        <f t="shared" si="407"/>
        <v>53.9</v>
      </c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B1778" s="5" t="s">
        <v>304</v>
      </c>
      <c r="BC1778" s="3">
        <v>260.30503585349601</v>
      </c>
      <c r="BD1778" s="3">
        <v>-3.8317760355044256E-3</v>
      </c>
      <c r="BE1778" s="3">
        <v>-0.37054554098365894</v>
      </c>
      <c r="BF1778" s="3">
        <v>3.5724782790717859</v>
      </c>
      <c r="BG1778" s="3">
        <v>-1.3968861918258382E-3</v>
      </c>
      <c r="BH1778" s="153">
        <f t="shared" si="408"/>
        <v>3.5724785521722509</v>
      </c>
      <c r="BI1778" s="153">
        <f t="shared" si="409"/>
        <v>0.37056535246897909</v>
      </c>
      <c r="BJ1778" s="8">
        <f t="shared" si="410"/>
        <v>0.56309449962006564</v>
      </c>
      <c r="BK1778" s="8">
        <f t="shared" si="411"/>
        <v>0.302943012652025</v>
      </c>
      <c r="BL1778" s="8">
        <f t="shared" si="412"/>
        <v>0.86603751227209069</v>
      </c>
      <c r="BM1778" s="8">
        <f t="shared" si="413"/>
        <v>2.7574994017176991E-3</v>
      </c>
      <c r="BN1778" s="7" t="str">
        <f t="shared" si="414"/>
        <v>OK</v>
      </c>
      <c r="BO1778" s="9">
        <f t="shared" si="415"/>
        <v>0.302943012652025</v>
      </c>
      <c r="BP1778" s="7" t="str">
        <f t="shared" si="416"/>
        <v>OK</v>
      </c>
      <c r="BQ1778" s="11">
        <f t="shared" si="417"/>
        <v>8.2923076923076913</v>
      </c>
      <c r="BR1778" s="10" t="str">
        <f t="shared" si="418"/>
        <v>-</v>
      </c>
      <c r="BS1778" s="9" t="str" cm="1">
        <f t="array" ref="BS1778">IF(BQ1778&lt;$K$45,"-",IF(BC1778&lt;0,_xll.Dce_5575_1121_SigmaCr1(AN1778,AG1778,$B$23,$D$23),"-"))</f>
        <v>-</v>
      </c>
      <c r="BT1778" s="10">
        <f t="shared" si="419"/>
        <v>0</v>
      </c>
      <c r="BU1778" s="7" t="str">
        <f t="shared" si="420"/>
        <v>OK</v>
      </c>
    </row>
    <row r="1779" spans="27:73">
      <c r="AA1779" s="6" t="s">
        <v>282</v>
      </c>
      <c r="AB1779" s="5" t="s">
        <v>283</v>
      </c>
      <c r="AC1779" s="5" t="s">
        <v>285</v>
      </c>
      <c r="AD1779" s="4">
        <v>4.8099999999999996</v>
      </c>
      <c r="AE1779" s="4">
        <v>28</v>
      </c>
      <c r="AF1779" s="5">
        <v>114.3</v>
      </c>
      <c r="AG1779" s="5">
        <v>6.5000000000000009</v>
      </c>
      <c r="AH1779" s="6" t="str">
        <f t="shared" si="406"/>
        <v>114.3 x 6.5</v>
      </c>
      <c r="AI1779" s="11" cm="1">
        <f t="array" ref="AI1779">_xll.DCEPropSectPipe(AF1779, AG1779, "Area")</f>
        <v>2201.3139723703698</v>
      </c>
      <c r="AJ1779" s="151" cm="1">
        <f t="array" ref="AJ1779">_xll.DCEPropSectPipe(AF1779, AG1779, "Ix")</f>
        <v>3209265.3722516391</v>
      </c>
      <c r="AK1779" s="151" cm="1">
        <f t="array" ref="AK1779">_xll.DCEPropSectPipe(AF1779, AG1779, "W")</f>
        <v>56155.124623825708</v>
      </c>
      <c r="AL1779" s="151" cm="1">
        <f t="array" ref="AL1779">_xll.DCEPropSectPipe(AF1779, AG1779, "Sx")</f>
        <v>37813.500833333332</v>
      </c>
      <c r="AM1779" s="11">
        <f>2*Cal!AG1779</f>
        <v>13.000000000000002</v>
      </c>
      <c r="AN1779" s="11">
        <f t="shared" si="407"/>
        <v>53.9</v>
      </c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B1779" s="5" t="s">
        <v>304</v>
      </c>
      <c r="BC1779" s="3">
        <v>260.30503585349601</v>
      </c>
      <c r="BD1779" s="3">
        <v>-3.8317760355044256E-3</v>
      </c>
      <c r="BE1779" s="3">
        <v>9.677248152444399</v>
      </c>
      <c r="BF1779" s="3">
        <v>1.5366370828147489</v>
      </c>
      <c r="BG1779" s="3">
        <v>2.7951582370734803E-4</v>
      </c>
      <c r="BH1779" s="153">
        <f t="shared" si="408"/>
        <v>1.5366371082368528</v>
      </c>
      <c r="BI1779" s="153">
        <f t="shared" si="409"/>
        <v>9.677248911054015</v>
      </c>
      <c r="BJ1779" s="8">
        <f t="shared" si="410"/>
        <v>0.56309449962006564</v>
      </c>
      <c r="BK1779" s="8">
        <f t="shared" si="411"/>
        <v>0.130305463874405</v>
      </c>
      <c r="BL1779" s="8">
        <f t="shared" si="412"/>
        <v>0.69339996349447064</v>
      </c>
      <c r="BM1779" s="8">
        <f t="shared" si="413"/>
        <v>7.2011611190062802E-2</v>
      </c>
      <c r="BN1779" s="7" t="str">
        <f t="shared" si="414"/>
        <v>OK</v>
      </c>
      <c r="BO1779" s="9">
        <f t="shared" si="415"/>
        <v>0.13030546387440503</v>
      </c>
      <c r="BP1779" s="7" t="str">
        <f t="shared" si="416"/>
        <v>OK</v>
      </c>
      <c r="BQ1779" s="11">
        <f t="shared" si="417"/>
        <v>8.2923076923076913</v>
      </c>
      <c r="BR1779" s="10" t="str">
        <f t="shared" si="418"/>
        <v>-</v>
      </c>
      <c r="BS1779" s="9" t="str" cm="1">
        <f t="array" ref="BS1779">IF(BQ1779&lt;$K$45,"-",IF(BC1779&lt;0,_xll.Dce_5575_1121_SigmaCr1(AN1779,AG1779,$B$23,$D$23),"-"))</f>
        <v>-</v>
      </c>
      <c r="BT1779" s="10">
        <f t="shared" si="419"/>
        <v>0</v>
      </c>
      <c r="BU1779" s="7" t="str">
        <f t="shared" si="420"/>
        <v>OK</v>
      </c>
    </row>
    <row r="1780" spans="27:73">
      <c r="AA1780" s="6" t="s">
        <v>282</v>
      </c>
      <c r="AB1780" s="5" t="s">
        <v>283</v>
      </c>
      <c r="AC1780" s="5" t="s">
        <v>285</v>
      </c>
      <c r="AD1780" s="4">
        <v>5.25</v>
      </c>
      <c r="AE1780" s="4">
        <v>28</v>
      </c>
      <c r="AF1780" s="5">
        <v>114.3</v>
      </c>
      <c r="AG1780" s="5">
        <v>6.5000000000000009</v>
      </c>
      <c r="AH1780" s="6" t="str">
        <f t="shared" si="406"/>
        <v>114.3 x 6.5</v>
      </c>
      <c r="AI1780" s="11" cm="1">
        <f t="array" ref="AI1780">_xll.DCEPropSectPipe(AF1780, AG1780, "Area")</f>
        <v>2201.3139723703698</v>
      </c>
      <c r="AJ1780" s="151" cm="1">
        <f t="array" ref="AJ1780">_xll.DCEPropSectPipe(AF1780, AG1780, "Ix")</f>
        <v>3209265.3722516391</v>
      </c>
      <c r="AK1780" s="151" cm="1">
        <f t="array" ref="AK1780">_xll.DCEPropSectPipe(AF1780, AG1780, "W")</f>
        <v>56155.124623825708</v>
      </c>
      <c r="AL1780" s="151" cm="1">
        <f t="array" ref="AL1780">_xll.DCEPropSectPipe(AF1780, AG1780, "Sx")</f>
        <v>37813.500833333332</v>
      </c>
      <c r="AM1780" s="11">
        <f>2*Cal!AG1780</f>
        <v>13.000000000000002</v>
      </c>
      <c r="AN1780" s="11">
        <f t="shared" si="407"/>
        <v>53.9</v>
      </c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B1780" s="5" t="s">
        <v>304</v>
      </c>
      <c r="BC1780" s="3">
        <v>260.30503585349601</v>
      </c>
      <c r="BD1780" s="3">
        <v>-3.8317760355044256E-3</v>
      </c>
      <c r="BE1780" s="3">
        <v>19.725041845872461</v>
      </c>
      <c r="BF1780" s="3">
        <v>-4.8951138543170627</v>
      </c>
      <c r="BG1780" s="3">
        <v>1.9559178392405344E-3</v>
      </c>
      <c r="BH1780" s="153">
        <f t="shared" si="408"/>
        <v>4.8951142450755372</v>
      </c>
      <c r="BI1780" s="153">
        <f t="shared" si="409"/>
        <v>19.725042218051836</v>
      </c>
      <c r="BJ1780" s="8">
        <f t="shared" si="410"/>
        <v>0.56309449962006564</v>
      </c>
      <c r="BK1780" s="8">
        <f t="shared" si="411"/>
        <v>0.41510134631244228</v>
      </c>
      <c r="BL1780" s="8">
        <f t="shared" si="412"/>
        <v>0.97819584593250797</v>
      </c>
      <c r="BM1780" s="8">
        <f t="shared" si="413"/>
        <v>0.14678056583740534</v>
      </c>
      <c r="BN1780" s="7" t="str">
        <f t="shared" si="414"/>
        <v>OK</v>
      </c>
      <c r="BO1780" s="9">
        <f t="shared" si="415"/>
        <v>0.41510134631244239</v>
      </c>
      <c r="BP1780" s="7" t="str">
        <f t="shared" si="416"/>
        <v>OK</v>
      </c>
      <c r="BQ1780" s="11">
        <f t="shared" si="417"/>
        <v>8.2923076923076913</v>
      </c>
      <c r="BR1780" s="10" t="str">
        <f t="shared" si="418"/>
        <v>-</v>
      </c>
      <c r="BS1780" s="9" t="str" cm="1">
        <f t="array" ref="BS1780">IF(BQ1780&lt;$K$45,"-",IF(BC1780&lt;0,_xll.Dce_5575_1121_SigmaCr1(AN1780,AG1780,$B$23,$D$23),"-"))</f>
        <v>-</v>
      </c>
      <c r="BT1780" s="10">
        <f t="shared" si="419"/>
        <v>0</v>
      </c>
      <c r="BU1780" s="7" t="str">
        <f t="shared" si="420"/>
        <v>OK</v>
      </c>
    </row>
    <row r="1781" spans="27:73">
      <c r="AA1781" s="6" t="s">
        <v>282</v>
      </c>
      <c r="AB1781" s="5" t="s">
        <v>283</v>
      </c>
      <c r="AC1781" s="5" t="s">
        <v>285</v>
      </c>
      <c r="AD1781" s="4">
        <v>5.25</v>
      </c>
      <c r="AE1781" s="4">
        <v>28</v>
      </c>
      <c r="AF1781" s="5">
        <v>114.3</v>
      </c>
      <c r="AG1781" s="5">
        <v>6.5000000000000009</v>
      </c>
      <c r="AH1781" s="6" t="str">
        <f t="shared" si="406"/>
        <v>114.3 x 6.5</v>
      </c>
      <c r="AI1781" s="11" cm="1">
        <f t="array" ref="AI1781">_xll.DCEPropSectPipe(AF1781, AG1781, "Area")</f>
        <v>2201.3139723703698</v>
      </c>
      <c r="AJ1781" s="151" cm="1">
        <f t="array" ref="AJ1781">_xll.DCEPropSectPipe(AF1781, AG1781, "Ix")</f>
        <v>3209265.3722516391</v>
      </c>
      <c r="AK1781" s="151" cm="1">
        <f t="array" ref="AK1781">_xll.DCEPropSectPipe(AF1781, AG1781, "W")</f>
        <v>56155.124623825708</v>
      </c>
      <c r="AL1781" s="151" cm="1">
        <f t="array" ref="AL1781">_xll.DCEPropSectPipe(AF1781, AG1781, "Sx")</f>
        <v>37813.500833333332</v>
      </c>
      <c r="AM1781" s="11">
        <f>2*Cal!AG1781</f>
        <v>13.000000000000002</v>
      </c>
      <c r="AN1781" s="11">
        <f t="shared" si="407"/>
        <v>53.9</v>
      </c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B1781" s="5" t="s">
        <v>304</v>
      </c>
      <c r="BC1781" s="3">
        <v>-743.43443659488219</v>
      </c>
      <c r="BD1781" s="3">
        <v>-3.8317760355078639E-3</v>
      </c>
      <c r="BE1781" s="3">
        <v>-22.357336191987741</v>
      </c>
      <c r="BF1781" s="3">
        <v>-4.8951138543171275</v>
      </c>
      <c r="BG1781" s="3">
        <v>-2.7905575308010255E-3</v>
      </c>
      <c r="BH1781" s="153">
        <f t="shared" si="408"/>
        <v>4.895114649723622</v>
      </c>
      <c r="BI1781" s="153">
        <f t="shared" si="409"/>
        <v>22.35733652034769</v>
      </c>
      <c r="BJ1781" s="8">
        <f t="shared" si="410"/>
        <v>1.6082049304275814</v>
      </c>
      <c r="BK1781" s="8">
        <f t="shared" si="411"/>
        <v>0.41510138062624102</v>
      </c>
      <c r="BL1781" s="8">
        <f t="shared" si="412"/>
        <v>2.0233063110538225</v>
      </c>
      <c r="BM1781" s="8">
        <f t="shared" si="413"/>
        <v>0.16636833872379075</v>
      </c>
      <c r="BN1781" s="7" t="str">
        <f t="shared" si="414"/>
        <v>O/S</v>
      </c>
      <c r="BO1781" s="9">
        <f t="shared" si="415"/>
        <v>0.41510138062624108</v>
      </c>
      <c r="BP1781" s="7" t="str">
        <f t="shared" si="416"/>
        <v>OK</v>
      </c>
      <c r="BQ1781" s="11">
        <f t="shared" si="417"/>
        <v>8.2923076923076913</v>
      </c>
      <c r="BR1781" s="10" t="str">
        <f t="shared" si="418"/>
        <v>-</v>
      </c>
      <c r="BS1781" s="9" t="str" cm="1">
        <f t="array" ref="BS1781">IF(BQ1781&lt;$K$45,"-",IF(BC1781&lt;0,_xll.Dce_5575_1121_SigmaCr1(AN1781,AG1781,$B$23,$D$23),"-"))</f>
        <v>-</v>
      </c>
      <c r="BT1781" s="10">
        <f t="shared" si="419"/>
        <v>0</v>
      </c>
      <c r="BU1781" s="7" t="str">
        <f t="shared" si="420"/>
        <v>OK</v>
      </c>
    </row>
    <row r="1782" spans="27:73">
      <c r="AA1782" s="6" t="s">
        <v>282</v>
      </c>
      <c r="AB1782" s="5" t="s">
        <v>283</v>
      </c>
      <c r="AC1782" s="5" t="s">
        <v>285</v>
      </c>
      <c r="AD1782" s="4">
        <v>5.69</v>
      </c>
      <c r="AE1782" s="4">
        <v>28</v>
      </c>
      <c r="AF1782" s="5">
        <v>114.3</v>
      </c>
      <c r="AG1782" s="5">
        <v>6.5000000000000009</v>
      </c>
      <c r="AH1782" s="6" t="str">
        <f t="shared" si="406"/>
        <v>114.3 x 6.5</v>
      </c>
      <c r="AI1782" s="11" cm="1">
        <f t="array" ref="AI1782">_xll.DCEPropSectPipe(AF1782, AG1782, "Area")</f>
        <v>2201.3139723703698</v>
      </c>
      <c r="AJ1782" s="151" cm="1">
        <f t="array" ref="AJ1782">_xll.DCEPropSectPipe(AF1782, AG1782, "Ix")</f>
        <v>3209265.3722516391</v>
      </c>
      <c r="AK1782" s="151" cm="1">
        <f t="array" ref="AK1782">_xll.DCEPropSectPipe(AF1782, AG1782, "W")</f>
        <v>56155.124623825708</v>
      </c>
      <c r="AL1782" s="151" cm="1">
        <f t="array" ref="AL1782">_xll.DCEPropSectPipe(AF1782, AG1782, "Sx")</f>
        <v>37813.500833333332</v>
      </c>
      <c r="AM1782" s="11">
        <f>2*Cal!AG1782</f>
        <v>13.000000000000002</v>
      </c>
      <c r="AN1782" s="11">
        <f t="shared" si="407"/>
        <v>53.9</v>
      </c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B1782" s="5" t="s">
        <v>304</v>
      </c>
      <c r="BC1782" s="3">
        <v>-743.43443659488219</v>
      </c>
      <c r="BD1782" s="3">
        <v>-3.8317760355078639E-3</v>
      </c>
      <c r="BE1782" s="3">
        <v>-12.309542498559681</v>
      </c>
      <c r="BF1782" s="3">
        <v>2.6882658592401212</v>
      </c>
      <c r="BG1782" s="3">
        <v>-1.1141555152663352E-3</v>
      </c>
      <c r="BH1782" s="153">
        <f t="shared" si="408"/>
        <v>2.6882660901217608</v>
      </c>
      <c r="BI1782" s="153">
        <f t="shared" si="409"/>
        <v>12.309543094946884</v>
      </c>
      <c r="BJ1782" s="8">
        <f t="shared" si="410"/>
        <v>1.6082049304275814</v>
      </c>
      <c r="BK1782" s="8">
        <f t="shared" si="411"/>
        <v>0.22796258011306306</v>
      </c>
      <c r="BL1782" s="8">
        <f t="shared" si="412"/>
        <v>1.8361675105406445</v>
      </c>
      <c r="BM1782" s="8">
        <f t="shared" si="413"/>
        <v>9.1599383195372447E-2</v>
      </c>
      <c r="BN1782" s="7" t="str">
        <f t="shared" si="414"/>
        <v>O/S</v>
      </c>
      <c r="BO1782" s="9">
        <f t="shared" si="415"/>
        <v>0.22796258011306311</v>
      </c>
      <c r="BP1782" s="7" t="str">
        <f t="shared" si="416"/>
        <v>OK</v>
      </c>
      <c r="BQ1782" s="11">
        <f t="shared" si="417"/>
        <v>8.2923076923076913</v>
      </c>
      <c r="BR1782" s="10" t="str">
        <f t="shared" si="418"/>
        <v>-</v>
      </c>
      <c r="BS1782" s="9" t="str" cm="1">
        <f t="array" ref="BS1782">IF(BQ1782&lt;$K$45,"-",IF(BC1782&lt;0,_xll.Dce_5575_1121_SigmaCr1(AN1782,AG1782,$B$23,$D$23),"-"))</f>
        <v>-</v>
      </c>
      <c r="BT1782" s="10">
        <f t="shared" si="419"/>
        <v>0</v>
      </c>
      <c r="BU1782" s="7" t="str">
        <f t="shared" si="420"/>
        <v>OK</v>
      </c>
    </row>
    <row r="1783" spans="27:73">
      <c r="AA1783" s="6" t="s">
        <v>282</v>
      </c>
      <c r="AB1783" s="5" t="s">
        <v>283</v>
      </c>
      <c r="AC1783" s="5" t="s">
        <v>285</v>
      </c>
      <c r="AD1783" s="4">
        <v>6.12</v>
      </c>
      <c r="AE1783" s="4">
        <v>28</v>
      </c>
      <c r="AF1783" s="5">
        <v>114.3</v>
      </c>
      <c r="AG1783" s="5">
        <v>6.5000000000000009</v>
      </c>
      <c r="AH1783" s="6" t="str">
        <f t="shared" si="406"/>
        <v>114.3 x 6.5</v>
      </c>
      <c r="AI1783" s="11" cm="1">
        <f t="array" ref="AI1783">_xll.DCEPropSectPipe(AF1783, AG1783, "Area")</f>
        <v>2201.3139723703698</v>
      </c>
      <c r="AJ1783" s="151" cm="1">
        <f t="array" ref="AJ1783">_xll.DCEPropSectPipe(AF1783, AG1783, "Ix")</f>
        <v>3209265.3722516391</v>
      </c>
      <c r="AK1783" s="151" cm="1">
        <f t="array" ref="AK1783">_xll.DCEPropSectPipe(AF1783, AG1783, "W")</f>
        <v>56155.124623825708</v>
      </c>
      <c r="AL1783" s="151" cm="1">
        <f t="array" ref="AL1783">_xll.DCEPropSectPipe(AF1783, AG1783, "Sx")</f>
        <v>37813.500833333332</v>
      </c>
      <c r="AM1783" s="11">
        <f>2*Cal!AG1783</f>
        <v>13.000000000000002</v>
      </c>
      <c r="AN1783" s="11">
        <f t="shared" si="407"/>
        <v>53.9</v>
      </c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B1783" s="5" t="s">
        <v>304</v>
      </c>
      <c r="BC1783" s="3">
        <v>-743.43443659488219</v>
      </c>
      <c r="BD1783" s="3">
        <v>-3.8317760355078639E-3</v>
      </c>
      <c r="BE1783" s="3">
        <v>-2.2617488051316235</v>
      </c>
      <c r="BF1783" s="3">
        <v>5.8757358319225936</v>
      </c>
      <c r="BG1783" s="3">
        <v>5.6224650026835514E-4</v>
      </c>
      <c r="BH1783" s="153">
        <f t="shared" si="408"/>
        <v>5.8757358588231492</v>
      </c>
      <c r="BI1783" s="153">
        <f t="shared" si="409"/>
        <v>2.2617520509600326</v>
      </c>
      <c r="BJ1783" s="8">
        <f t="shared" si="410"/>
        <v>1.6082049304275814</v>
      </c>
      <c r="BK1783" s="8">
        <f t="shared" si="411"/>
        <v>0.4982571894062397</v>
      </c>
      <c r="BL1783" s="8">
        <f t="shared" si="412"/>
        <v>2.1064621198338211</v>
      </c>
      <c r="BM1783" s="8">
        <f t="shared" si="413"/>
        <v>1.6830445387843333E-2</v>
      </c>
      <c r="BN1783" s="7" t="str">
        <f t="shared" si="414"/>
        <v>O/S</v>
      </c>
      <c r="BO1783" s="9">
        <f t="shared" si="415"/>
        <v>0.49825718940623975</v>
      </c>
      <c r="BP1783" s="7" t="str">
        <f t="shared" si="416"/>
        <v>OK</v>
      </c>
      <c r="BQ1783" s="11">
        <f t="shared" si="417"/>
        <v>8.2923076923076913</v>
      </c>
      <c r="BR1783" s="10" t="str">
        <f t="shared" si="418"/>
        <v>-</v>
      </c>
      <c r="BS1783" s="9" t="str" cm="1">
        <f t="array" ref="BS1783">IF(BQ1783&lt;$K$45,"-",IF(BC1783&lt;0,_xll.Dce_5575_1121_SigmaCr1(AN1783,AG1783,$B$23,$D$23),"-"))</f>
        <v>-</v>
      </c>
      <c r="BT1783" s="10">
        <f t="shared" si="419"/>
        <v>0</v>
      </c>
      <c r="BU1783" s="7" t="str">
        <f t="shared" si="420"/>
        <v>OK</v>
      </c>
    </row>
    <row r="1784" spans="27:73">
      <c r="AA1784" s="6" t="s">
        <v>282</v>
      </c>
      <c r="AB1784" s="5" t="s">
        <v>283</v>
      </c>
      <c r="AC1784" s="5" t="s">
        <v>285</v>
      </c>
      <c r="AD1784" s="4">
        <v>6.56</v>
      </c>
      <c r="AE1784" s="4">
        <v>28</v>
      </c>
      <c r="AF1784" s="5">
        <v>114.3</v>
      </c>
      <c r="AG1784" s="5">
        <v>6.5000000000000009</v>
      </c>
      <c r="AH1784" s="6" t="str">
        <f t="shared" si="406"/>
        <v>114.3 x 6.5</v>
      </c>
      <c r="AI1784" s="11" cm="1">
        <f t="array" ref="AI1784">_xll.DCEPropSectPipe(AF1784, AG1784, "Area")</f>
        <v>2201.3139723703698</v>
      </c>
      <c r="AJ1784" s="151" cm="1">
        <f t="array" ref="AJ1784">_xll.DCEPropSectPipe(AF1784, AG1784, "Ix")</f>
        <v>3209265.3722516391</v>
      </c>
      <c r="AK1784" s="151" cm="1">
        <f t="array" ref="AK1784">_xll.DCEPropSectPipe(AF1784, AG1784, "W")</f>
        <v>56155.124623825708</v>
      </c>
      <c r="AL1784" s="151" cm="1">
        <f t="array" ref="AL1784">_xll.DCEPropSectPipe(AF1784, AG1784, "Sx")</f>
        <v>37813.500833333332</v>
      </c>
      <c r="AM1784" s="11">
        <f>2*Cal!AG1784</f>
        <v>13.000000000000002</v>
      </c>
      <c r="AN1784" s="11">
        <f t="shared" si="407"/>
        <v>53.9</v>
      </c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B1784" s="5" t="s">
        <v>304</v>
      </c>
      <c r="BC1784" s="3">
        <v>-743.43443659488219</v>
      </c>
      <c r="BD1784" s="3">
        <v>-3.8317760355078639E-3</v>
      </c>
      <c r="BE1784" s="3">
        <v>7.786044888296435</v>
      </c>
      <c r="BF1784" s="3">
        <v>4.6672960637302907</v>
      </c>
      <c r="BG1784" s="3">
        <v>2.2386485158030454E-3</v>
      </c>
      <c r="BH1784" s="153">
        <f t="shared" si="408"/>
        <v>4.6672966006093333</v>
      </c>
      <c r="BI1784" s="153">
        <f t="shared" si="409"/>
        <v>7.7860458311696714</v>
      </c>
      <c r="BJ1784" s="8">
        <f t="shared" si="410"/>
        <v>1.6082049304275814</v>
      </c>
      <c r="BK1784" s="8">
        <f t="shared" si="411"/>
        <v>0.39578261212216576</v>
      </c>
      <c r="BL1784" s="8">
        <f t="shared" si="412"/>
        <v>2.0039875425497473</v>
      </c>
      <c r="BM1784" s="8">
        <f t="shared" si="413"/>
        <v>5.7938543304569358E-2</v>
      </c>
      <c r="BN1784" s="7" t="str">
        <f t="shared" si="414"/>
        <v>O/S</v>
      </c>
      <c r="BO1784" s="9">
        <f t="shared" si="415"/>
        <v>0.39578261212216581</v>
      </c>
      <c r="BP1784" s="7" t="str">
        <f t="shared" si="416"/>
        <v>OK</v>
      </c>
      <c r="BQ1784" s="11">
        <f t="shared" si="417"/>
        <v>8.2923076923076913</v>
      </c>
      <c r="BR1784" s="10" t="str">
        <f t="shared" si="418"/>
        <v>-</v>
      </c>
      <c r="BS1784" s="9" t="str" cm="1">
        <f t="array" ref="BS1784">IF(BQ1784&lt;$K$45,"-",IF(BC1784&lt;0,_xll.Dce_5575_1121_SigmaCr1(AN1784,AG1784,$B$23,$D$23),"-"))</f>
        <v>-</v>
      </c>
      <c r="BT1784" s="10">
        <f t="shared" si="419"/>
        <v>0</v>
      </c>
      <c r="BU1784" s="7" t="str">
        <f t="shared" si="420"/>
        <v>OK</v>
      </c>
    </row>
    <row r="1785" spans="27:73">
      <c r="AA1785" s="6" t="s">
        <v>282</v>
      </c>
      <c r="AB1785" s="5" t="s">
        <v>283</v>
      </c>
      <c r="AC1785" s="5" t="s">
        <v>285</v>
      </c>
      <c r="AD1785" s="4">
        <v>7</v>
      </c>
      <c r="AE1785" s="4">
        <v>28</v>
      </c>
      <c r="AF1785" s="5">
        <v>114.3</v>
      </c>
      <c r="AG1785" s="5">
        <v>6.5000000000000009</v>
      </c>
      <c r="AH1785" s="6" t="str">
        <f t="shared" si="406"/>
        <v>114.3 x 6.5</v>
      </c>
      <c r="AI1785" s="11" cm="1">
        <f t="array" ref="AI1785">_xll.DCEPropSectPipe(AF1785, AG1785, "Area")</f>
        <v>2201.3139723703698</v>
      </c>
      <c r="AJ1785" s="151" cm="1">
        <f t="array" ref="AJ1785">_xll.DCEPropSectPipe(AF1785, AG1785, "Ix")</f>
        <v>3209265.3722516391</v>
      </c>
      <c r="AK1785" s="151" cm="1">
        <f t="array" ref="AK1785">_xll.DCEPropSectPipe(AF1785, AG1785, "W")</f>
        <v>56155.124623825708</v>
      </c>
      <c r="AL1785" s="151" cm="1">
        <f t="array" ref="AL1785">_xll.DCEPropSectPipe(AF1785, AG1785, "Sx")</f>
        <v>37813.500833333332</v>
      </c>
      <c r="AM1785" s="11">
        <f>2*Cal!AG1785</f>
        <v>13.000000000000002</v>
      </c>
      <c r="AN1785" s="11">
        <f t="shared" si="407"/>
        <v>53.9</v>
      </c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B1785" s="5" t="s">
        <v>304</v>
      </c>
      <c r="BC1785" s="3">
        <v>-743.43443659488219</v>
      </c>
      <c r="BD1785" s="3">
        <v>-3.8317760355078639E-3</v>
      </c>
      <c r="BE1785" s="3">
        <v>17.833838581724493</v>
      </c>
      <c r="BF1785" s="3">
        <v>-0.93705344533678725</v>
      </c>
      <c r="BG1785" s="3">
        <v>3.9150505313377357E-3</v>
      </c>
      <c r="BH1785" s="153">
        <f t="shared" si="408"/>
        <v>0.93706162392780035</v>
      </c>
      <c r="BI1785" s="153">
        <f t="shared" si="409"/>
        <v>17.833838993371916</v>
      </c>
      <c r="BJ1785" s="8">
        <f t="shared" si="410"/>
        <v>1.6082049304275814</v>
      </c>
      <c r="BK1785" s="8">
        <f t="shared" si="411"/>
        <v>7.9461994592150961E-2</v>
      </c>
      <c r="BL1785" s="8">
        <f t="shared" si="412"/>
        <v>1.6876669250197323</v>
      </c>
      <c r="BM1785" s="8">
        <f t="shared" si="413"/>
        <v>0.13270749687444008</v>
      </c>
      <c r="BN1785" s="7" t="str">
        <f t="shared" si="414"/>
        <v>O/S</v>
      </c>
      <c r="BO1785" s="9">
        <f t="shared" si="415"/>
        <v>7.9461994592150961E-2</v>
      </c>
      <c r="BP1785" s="7" t="str">
        <f t="shared" si="416"/>
        <v>OK</v>
      </c>
      <c r="BQ1785" s="11">
        <f t="shared" si="417"/>
        <v>8.2923076923076913</v>
      </c>
      <c r="BR1785" s="10" t="str">
        <f t="shared" si="418"/>
        <v>-</v>
      </c>
      <c r="BS1785" s="9" t="str" cm="1">
        <f t="array" ref="BS1785">IF(BQ1785&lt;$K$45,"-",IF(BC1785&lt;0,_xll.Dce_5575_1121_SigmaCr1(AN1785,AG1785,$B$23,$D$23),"-"))</f>
        <v>-</v>
      </c>
      <c r="BT1785" s="10">
        <f t="shared" si="419"/>
        <v>0</v>
      </c>
      <c r="BU1785" s="7" t="str">
        <f t="shared" si="420"/>
        <v>OK</v>
      </c>
    </row>
    <row r="1786" spans="27:73">
      <c r="AA1786" s="6" t="s">
        <v>282</v>
      </c>
      <c r="AB1786" s="5" t="s">
        <v>283</v>
      </c>
      <c r="AC1786" s="5" t="s">
        <v>285</v>
      </c>
      <c r="AD1786" s="4">
        <v>7</v>
      </c>
      <c r="AE1786" s="4">
        <v>28</v>
      </c>
      <c r="AF1786" s="5">
        <v>114.3</v>
      </c>
      <c r="AG1786" s="5">
        <v>6.5000000000000009</v>
      </c>
      <c r="AH1786" s="6" t="str">
        <f t="shared" si="406"/>
        <v>114.3 x 6.5</v>
      </c>
      <c r="AI1786" s="11" cm="1">
        <f t="array" ref="AI1786">_xll.DCEPropSectPipe(AF1786, AG1786, "Area")</f>
        <v>2201.3139723703698</v>
      </c>
      <c r="AJ1786" s="151" cm="1">
        <f t="array" ref="AJ1786">_xll.DCEPropSectPipe(AF1786, AG1786, "Ix")</f>
        <v>3209265.3722516391</v>
      </c>
      <c r="AK1786" s="151" cm="1">
        <f t="array" ref="AK1786">_xll.DCEPropSectPipe(AF1786, AG1786, "W")</f>
        <v>56155.124623825708</v>
      </c>
      <c r="AL1786" s="151" cm="1">
        <f t="array" ref="AL1786">_xll.DCEPropSectPipe(AF1786, AG1786, "Sx")</f>
        <v>37813.500833333332</v>
      </c>
      <c r="AM1786" s="11">
        <f>2*Cal!AG1786</f>
        <v>13.000000000000002</v>
      </c>
      <c r="AN1786" s="11">
        <f t="shared" si="407"/>
        <v>53.9</v>
      </c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B1786" s="5" t="s">
        <v>304</v>
      </c>
      <c r="BC1786" s="3">
        <v>-743.43443659488207</v>
      </c>
      <c r="BD1786" s="3">
        <v>-3.8317760355061447E-3</v>
      </c>
      <c r="BE1786" s="3">
        <v>-19.68660555390877</v>
      </c>
      <c r="BF1786" s="3">
        <v>-0.93705344533679946</v>
      </c>
      <c r="BG1786" s="3">
        <v>-4.7004608178450626E-3</v>
      </c>
      <c r="BH1786" s="153">
        <f t="shared" si="408"/>
        <v>0.93706523452183754</v>
      </c>
      <c r="BI1786" s="153">
        <f t="shared" si="409"/>
        <v>19.686605926814789</v>
      </c>
      <c r="BJ1786" s="8">
        <f t="shared" si="410"/>
        <v>1.6082049304275812</v>
      </c>
      <c r="BK1786" s="8">
        <f t="shared" si="411"/>
        <v>7.9462300767322927E-2</v>
      </c>
      <c r="BL1786" s="8">
        <f t="shared" si="412"/>
        <v>1.6876672311949041</v>
      </c>
      <c r="BM1786" s="8">
        <f t="shared" si="413"/>
        <v>0.14649454867637221</v>
      </c>
      <c r="BN1786" s="7" t="str">
        <f t="shared" si="414"/>
        <v>O/S</v>
      </c>
      <c r="BO1786" s="9">
        <f t="shared" si="415"/>
        <v>7.9462300767322941E-2</v>
      </c>
      <c r="BP1786" s="7" t="str">
        <f t="shared" si="416"/>
        <v>OK</v>
      </c>
      <c r="BQ1786" s="11">
        <f t="shared" si="417"/>
        <v>8.2923076923076913</v>
      </c>
      <c r="BR1786" s="10" t="str">
        <f t="shared" si="418"/>
        <v>-</v>
      </c>
      <c r="BS1786" s="9" t="str" cm="1">
        <f t="array" ref="BS1786">IF(BQ1786&lt;$K$45,"-",IF(BC1786&lt;0,_xll.Dce_5575_1121_SigmaCr1(AN1786,AG1786,$B$23,$D$23),"-"))</f>
        <v>-</v>
      </c>
      <c r="BT1786" s="10">
        <f t="shared" si="419"/>
        <v>0</v>
      </c>
      <c r="BU1786" s="7" t="str">
        <f t="shared" si="420"/>
        <v>OK</v>
      </c>
    </row>
    <row r="1787" spans="27:73">
      <c r="AA1787" s="6" t="s">
        <v>282</v>
      </c>
      <c r="AB1787" s="5" t="s">
        <v>283</v>
      </c>
      <c r="AC1787" s="5" t="s">
        <v>285</v>
      </c>
      <c r="AD1787" s="4">
        <v>7.44</v>
      </c>
      <c r="AE1787" s="4">
        <v>28</v>
      </c>
      <c r="AF1787" s="5">
        <v>114.3</v>
      </c>
      <c r="AG1787" s="5">
        <v>6.5000000000000009</v>
      </c>
      <c r="AH1787" s="6" t="str">
        <f t="shared" si="406"/>
        <v>114.3 x 6.5</v>
      </c>
      <c r="AI1787" s="11" cm="1">
        <f t="array" ref="AI1787">_xll.DCEPropSectPipe(AF1787, AG1787, "Area")</f>
        <v>2201.3139723703698</v>
      </c>
      <c r="AJ1787" s="151" cm="1">
        <f t="array" ref="AJ1787">_xll.DCEPropSectPipe(AF1787, AG1787, "Ix")</f>
        <v>3209265.3722516391</v>
      </c>
      <c r="AK1787" s="151" cm="1">
        <f t="array" ref="AK1787">_xll.DCEPropSectPipe(AF1787, AG1787, "W")</f>
        <v>56155.124623825708</v>
      </c>
      <c r="AL1787" s="151" cm="1">
        <f t="array" ref="AL1787">_xll.DCEPropSectPipe(AF1787, AG1787, "Sx")</f>
        <v>37813.500833333332</v>
      </c>
      <c r="AM1787" s="11">
        <f>2*Cal!AG1787</f>
        <v>13.000000000000002</v>
      </c>
      <c r="AN1787" s="11">
        <f t="shared" si="407"/>
        <v>53.9</v>
      </c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B1787" s="5" t="s">
        <v>304</v>
      </c>
      <c r="BC1787" s="3">
        <v>-743.43443659488207</v>
      </c>
      <c r="BD1787" s="3">
        <v>-3.8317760355061447E-3</v>
      </c>
      <c r="BE1787" s="3">
        <v>-9.6388118604807076</v>
      </c>
      <c r="BF1787" s="3">
        <v>5.4778816140608981</v>
      </c>
      <c r="BG1787" s="3">
        <v>-3.0240588023111243E-3</v>
      </c>
      <c r="BH1787" s="153">
        <f t="shared" si="408"/>
        <v>5.4778824487750803</v>
      </c>
      <c r="BI1787" s="153">
        <f t="shared" si="409"/>
        <v>9.6388126221154007</v>
      </c>
      <c r="BJ1787" s="8">
        <f t="shared" si="410"/>
        <v>1.6082049304275812</v>
      </c>
      <c r="BK1787" s="8">
        <f t="shared" si="411"/>
        <v>0.4645195731060503</v>
      </c>
      <c r="BL1787" s="8">
        <f t="shared" si="412"/>
        <v>2.0727245035336317</v>
      </c>
      <c r="BM1787" s="8">
        <f t="shared" si="413"/>
        <v>7.1725594046133101E-2</v>
      </c>
      <c r="BN1787" s="7" t="str">
        <f t="shared" si="414"/>
        <v>O/S</v>
      </c>
      <c r="BO1787" s="9">
        <f t="shared" si="415"/>
        <v>0.46451957310605035</v>
      </c>
      <c r="BP1787" s="7" t="str">
        <f t="shared" si="416"/>
        <v>OK</v>
      </c>
      <c r="BQ1787" s="11">
        <f t="shared" si="417"/>
        <v>8.2923076923076913</v>
      </c>
      <c r="BR1787" s="10" t="str">
        <f t="shared" si="418"/>
        <v>-</v>
      </c>
      <c r="BS1787" s="9" t="str" cm="1">
        <f t="array" ref="BS1787">IF(BQ1787&lt;$K$45,"-",IF(BC1787&lt;0,_xll.Dce_5575_1121_SigmaCr1(AN1787,AG1787,$B$23,$D$23),"-"))</f>
        <v>-</v>
      </c>
      <c r="BT1787" s="10">
        <f t="shared" si="419"/>
        <v>0</v>
      </c>
      <c r="BU1787" s="7" t="str">
        <f t="shared" si="420"/>
        <v>OK</v>
      </c>
    </row>
    <row r="1788" spans="27:73">
      <c r="AA1788" s="6" t="s">
        <v>282</v>
      </c>
      <c r="AB1788" s="5" t="s">
        <v>283</v>
      </c>
      <c r="AC1788" s="5" t="s">
        <v>285</v>
      </c>
      <c r="AD1788" s="4">
        <v>7.88</v>
      </c>
      <c r="AE1788" s="4">
        <v>28</v>
      </c>
      <c r="AF1788" s="5">
        <v>114.3</v>
      </c>
      <c r="AG1788" s="5">
        <v>6.5000000000000009</v>
      </c>
      <c r="AH1788" s="6" t="str">
        <f t="shared" si="406"/>
        <v>114.3 x 6.5</v>
      </c>
      <c r="AI1788" s="11" cm="1">
        <f t="array" ref="AI1788">_xll.DCEPropSectPipe(AF1788, AG1788, "Area")</f>
        <v>2201.3139723703698</v>
      </c>
      <c r="AJ1788" s="151" cm="1">
        <f t="array" ref="AJ1788">_xll.DCEPropSectPipe(AF1788, AG1788, "Ix")</f>
        <v>3209265.3722516391</v>
      </c>
      <c r="AK1788" s="151" cm="1">
        <f t="array" ref="AK1788">_xll.DCEPropSectPipe(AF1788, AG1788, "W")</f>
        <v>56155.124623825708</v>
      </c>
      <c r="AL1788" s="151" cm="1">
        <f t="array" ref="AL1788">_xll.DCEPropSectPipe(AF1788, AG1788, "Sx")</f>
        <v>37813.500833333332</v>
      </c>
      <c r="AM1788" s="11">
        <f>2*Cal!AG1788</f>
        <v>13.000000000000002</v>
      </c>
      <c r="AN1788" s="11">
        <f t="shared" si="407"/>
        <v>53.9</v>
      </c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B1788" s="5" t="s">
        <v>304</v>
      </c>
      <c r="BC1788" s="3">
        <v>-743.43443659488207</v>
      </c>
      <c r="BD1788" s="3">
        <v>-3.8317760355061447E-3</v>
      </c>
      <c r="BE1788" s="3">
        <v>0.40898183294735002</v>
      </c>
      <c r="BF1788" s="3">
        <v>7.4969069325838182</v>
      </c>
      <c r="BG1788" s="3">
        <v>-1.3476567867771855E-3</v>
      </c>
      <c r="BH1788" s="153">
        <f t="shared" si="408"/>
        <v>7.4969070537123601</v>
      </c>
      <c r="BI1788" s="153">
        <f t="shared" si="409"/>
        <v>0.40899978262654418</v>
      </c>
      <c r="BJ1788" s="8">
        <f t="shared" si="410"/>
        <v>1.6082049304275812</v>
      </c>
      <c r="BK1788" s="8">
        <f t="shared" si="411"/>
        <v>0.63573106885214792</v>
      </c>
      <c r="BL1788" s="8">
        <f t="shared" si="412"/>
        <v>2.2439359992797292</v>
      </c>
      <c r="BM1788" s="8">
        <f t="shared" si="413"/>
        <v>3.0435027138425654E-3</v>
      </c>
      <c r="BN1788" s="7" t="str">
        <f t="shared" si="414"/>
        <v>O/S</v>
      </c>
      <c r="BO1788" s="9">
        <f t="shared" si="415"/>
        <v>0.63573106885214803</v>
      </c>
      <c r="BP1788" s="7" t="str">
        <f t="shared" si="416"/>
        <v>OK</v>
      </c>
      <c r="BQ1788" s="11">
        <f t="shared" si="417"/>
        <v>8.2923076923076913</v>
      </c>
      <c r="BR1788" s="10" t="str">
        <f t="shared" si="418"/>
        <v>-</v>
      </c>
      <c r="BS1788" s="9" t="str" cm="1">
        <f t="array" ref="BS1788">IF(BQ1788&lt;$K$45,"-",IF(BC1788&lt;0,_xll.Dce_5575_1121_SigmaCr1(AN1788,AG1788,$B$23,$D$23),"-"))</f>
        <v>-</v>
      </c>
      <c r="BT1788" s="10">
        <f t="shared" si="419"/>
        <v>0</v>
      </c>
      <c r="BU1788" s="7" t="str">
        <f t="shared" si="420"/>
        <v>OK</v>
      </c>
    </row>
    <row r="1789" spans="27:73">
      <c r="AA1789" s="6" t="s">
        <v>282</v>
      </c>
      <c r="AB1789" s="5" t="s">
        <v>283</v>
      </c>
      <c r="AC1789" s="5" t="s">
        <v>285</v>
      </c>
      <c r="AD1789" s="4">
        <v>8.31</v>
      </c>
      <c r="AE1789" s="4">
        <v>28</v>
      </c>
      <c r="AF1789" s="5">
        <v>114.3</v>
      </c>
      <c r="AG1789" s="5">
        <v>6.5000000000000009</v>
      </c>
      <c r="AH1789" s="6" t="str">
        <f t="shared" si="406"/>
        <v>114.3 x 6.5</v>
      </c>
      <c r="AI1789" s="11" cm="1">
        <f t="array" ref="AI1789">_xll.DCEPropSectPipe(AF1789, AG1789, "Area")</f>
        <v>2201.3139723703698</v>
      </c>
      <c r="AJ1789" s="151" cm="1">
        <f t="array" ref="AJ1789">_xll.DCEPropSectPipe(AF1789, AG1789, "Ix")</f>
        <v>3209265.3722516391</v>
      </c>
      <c r="AK1789" s="151" cm="1">
        <f t="array" ref="AK1789">_xll.DCEPropSectPipe(AF1789, AG1789, "W")</f>
        <v>56155.124623825708</v>
      </c>
      <c r="AL1789" s="151" cm="1">
        <f t="array" ref="AL1789">_xll.DCEPropSectPipe(AF1789, AG1789, "Sx")</f>
        <v>37813.500833333332</v>
      </c>
      <c r="AM1789" s="11">
        <f>2*Cal!AG1789</f>
        <v>13.000000000000002</v>
      </c>
      <c r="AN1789" s="11">
        <f t="shared" si="407"/>
        <v>53.9</v>
      </c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B1789" s="5" t="s">
        <v>304</v>
      </c>
      <c r="BC1789" s="3">
        <v>-743.43443659488207</v>
      </c>
      <c r="BD1789" s="3">
        <v>-3.8317760355061447E-3</v>
      </c>
      <c r="BE1789" s="3">
        <v>10.456775526375409</v>
      </c>
      <c r="BF1789" s="3">
        <v>5.1200225102319656</v>
      </c>
      <c r="BG1789" s="3">
        <v>3.2874522875675261E-4</v>
      </c>
      <c r="BH1789" s="153">
        <f t="shared" si="408"/>
        <v>5.1200225207859651</v>
      </c>
      <c r="BI1789" s="153">
        <f t="shared" si="409"/>
        <v>10.456776228432513</v>
      </c>
      <c r="BJ1789" s="8">
        <f t="shared" si="410"/>
        <v>1.6082049304275812</v>
      </c>
      <c r="BK1789" s="8">
        <f t="shared" si="411"/>
        <v>0.43417336861266298</v>
      </c>
      <c r="BL1789" s="8">
        <f t="shared" si="412"/>
        <v>2.0423782990402444</v>
      </c>
      <c r="BM1789" s="8">
        <f t="shared" si="413"/>
        <v>7.7812331891477418E-2</v>
      </c>
      <c r="BN1789" s="7" t="str">
        <f t="shared" si="414"/>
        <v>O/S</v>
      </c>
      <c r="BO1789" s="9">
        <f t="shared" si="415"/>
        <v>0.43417336861266309</v>
      </c>
      <c r="BP1789" s="7" t="str">
        <f t="shared" si="416"/>
        <v>OK</v>
      </c>
      <c r="BQ1789" s="11">
        <f t="shared" si="417"/>
        <v>8.2923076923076913</v>
      </c>
      <c r="BR1789" s="10" t="str">
        <f t="shared" si="418"/>
        <v>-</v>
      </c>
      <c r="BS1789" s="9" t="str" cm="1">
        <f t="array" ref="BS1789">IF(BQ1789&lt;$K$45,"-",IF(BC1789&lt;0,_xll.Dce_5575_1121_SigmaCr1(AN1789,AG1789,$B$23,$D$23),"-"))</f>
        <v>-</v>
      </c>
      <c r="BT1789" s="10">
        <f t="shared" si="419"/>
        <v>0</v>
      </c>
      <c r="BU1789" s="7" t="str">
        <f t="shared" si="420"/>
        <v>OK</v>
      </c>
    </row>
    <row r="1790" spans="27:73">
      <c r="AA1790" s="6" t="s">
        <v>282</v>
      </c>
      <c r="AB1790" s="5" t="s">
        <v>283</v>
      </c>
      <c r="AC1790" s="5" t="s">
        <v>285</v>
      </c>
      <c r="AD1790" s="4">
        <v>8.75</v>
      </c>
      <c r="AE1790" s="4">
        <v>28</v>
      </c>
      <c r="AF1790" s="5">
        <v>114.3</v>
      </c>
      <c r="AG1790" s="5">
        <v>6.5000000000000009</v>
      </c>
      <c r="AH1790" s="6" t="str">
        <f t="shared" si="406"/>
        <v>114.3 x 6.5</v>
      </c>
      <c r="AI1790" s="11" cm="1">
        <f t="array" ref="AI1790">_xll.DCEPropSectPipe(AF1790, AG1790, "Area")</f>
        <v>2201.3139723703698</v>
      </c>
      <c r="AJ1790" s="151" cm="1">
        <f t="array" ref="AJ1790">_xll.DCEPropSectPipe(AF1790, AG1790, "Ix")</f>
        <v>3209265.3722516391</v>
      </c>
      <c r="AK1790" s="151" cm="1">
        <f t="array" ref="AK1790">_xll.DCEPropSectPipe(AF1790, AG1790, "W")</f>
        <v>56155.124623825708</v>
      </c>
      <c r="AL1790" s="151" cm="1">
        <f t="array" ref="AL1790">_xll.DCEPropSectPipe(AF1790, AG1790, "Sx")</f>
        <v>37813.500833333332</v>
      </c>
      <c r="AM1790" s="11">
        <f>2*Cal!AG1790</f>
        <v>13.000000000000002</v>
      </c>
      <c r="AN1790" s="11">
        <f t="shared" si="407"/>
        <v>53.9</v>
      </c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B1790" s="5" t="s">
        <v>304</v>
      </c>
      <c r="BC1790" s="3">
        <v>-743.43443659488207</v>
      </c>
      <c r="BD1790" s="3">
        <v>-3.8317760355061447E-3</v>
      </c>
      <c r="BE1790" s="3">
        <v>20.504569219803468</v>
      </c>
      <c r="BF1790" s="3">
        <v>-1.6527716529946632</v>
      </c>
      <c r="BG1790" s="3">
        <v>2.0051472442906911E-3</v>
      </c>
      <c r="BH1790" s="153">
        <f t="shared" si="408"/>
        <v>1.65277286931937</v>
      </c>
      <c r="BI1790" s="153">
        <f t="shared" si="409"/>
        <v>20.504569577833603</v>
      </c>
      <c r="BJ1790" s="8">
        <f t="shared" si="410"/>
        <v>1.6082049304275812</v>
      </c>
      <c r="BK1790" s="8">
        <f t="shared" si="411"/>
        <v>0.14015367340881377</v>
      </c>
      <c r="BL1790" s="8">
        <f t="shared" si="412"/>
        <v>1.748358603836395</v>
      </c>
      <c r="BM1790" s="8">
        <f t="shared" si="413"/>
        <v>0.15258128685435671</v>
      </c>
      <c r="BN1790" s="7" t="str">
        <f t="shared" si="414"/>
        <v>O/S</v>
      </c>
      <c r="BO1790" s="9">
        <f t="shared" si="415"/>
        <v>0.14015367340881379</v>
      </c>
      <c r="BP1790" s="7" t="str">
        <f t="shared" si="416"/>
        <v>OK</v>
      </c>
      <c r="BQ1790" s="11">
        <f t="shared" si="417"/>
        <v>8.2923076923076913</v>
      </c>
      <c r="BR1790" s="10" t="str">
        <f t="shared" si="418"/>
        <v>-</v>
      </c>
      <c r="BS1790" s="9" t="str" cm="1">
        <f t="array" ref="BS1790">IF(BQ1790&lt;$K$45,"-",IF(BC1790&lt;0,_xll.Dce_5575_1121_SigmaCr1(AN1790,AG1790,$B$23,$D$23),"-"))</f>
        <v>-</v>
      </c>
      <c r="BT1790" s="10">
        <f t="shared" si="419"/>
        <v>0</v>
      </c>
      <c r="BU1790" s="7" t="str">
        <f t="shared" si="420"/>
        <v>OK</v>
      </c>
    </row>
    <row r="1791" spans="27:73">
      <c r="AA1791" s="6" t="s">
        <v>282</v>
      </c>
      <c r="AB1791" s="5" t="s">
        <v>283</v>
      </c>
      <c r="AC1791" s="5" t="s">
        <v>285</v>
      </c>
      <c r="AD1791" s="4">
        <v>8.75</v>
      </c>
      <c r="AE1791" s="4">
        <v>28</v>
      </c>
      <c r="AF1791" s="5">
        <v>114.3</v>
      </c>
      <c r="AG1791" s="5">
        <v>6.5000000000000009</v>
      </c>
      <c r="AH1791" s="6" t="str">
        <f t="shared" si="406"/>
        <v>114.3 x 6.5</v>
      </c>
      <c r="AI1791" s="11" cm="1">
        <f t="array" ref="AI1791">_xll.DCEPropSectPipe(AF1791, AG1791, "Area")</f>
        <v>2201.3139723703698</v>
      </c>
      <c r="AJ1791" s="151" cm="1">
        <f t="array" ref="AJ1791">_xll.DCEPropSectPipe(AF1791, AG1791, "Ix")</f>
        <v>3209265.3722516391</v>
      </c>
      <c r="AK1791" s="151" cm="1">
        <f t="array" ref="AK1791">_xll.DCEPropSectPipe(AF1791, AG1791, "W")</f>
        <v>56155.124623825708</v>
      </c>
      <c r="AL1791" s="151" cm="1">
        <f t="array" ref="AL1791">_xll.DCEPropSectPipe(AF1791, AG1791, "Sx")</f>
        <v>37813.500833333332</v>
      </c>
      <c r="AM1791" s="11">
        <f>2*Cal!AG1791</f>
        <v>13.000000000000002</v>
      </c>
      <c r="AN1791" s="11">
        <f t="shared" si="407"/>
        <v>53.9</v>
      </c>
      <c r="AO1791" s="11"/>
      <c r="AP1791" s="11"/>
      <c r="AQ1791" s="11"/>
      <c r="AR1791" s="11"/>
      <c r="AS1791" s="11"/>
      <c r="AT1791" s="11"/>
      <c r="AU1791" s="11"/>
      <c r="AV1791" s="11"/>
      <c r="AW1791" s="11"/>
      <c r="AX1791" s="11"/>
      <c r="AY1791" s="11"/>
      <c r="AZ1791" s="11"/>
      <c r="BB1791" s="5" t="s">
        <v>304</v>
      </c>
      <c r="BC1791" s="3">
        <v>-1345.7833584084181</v>
      </c>
      <c r="BD1791" s="3">
        <v>-3.8317760355044256E-3</v>
      </c>
      <c r="BE1791" s="3">
        <v>-21.953014397752888</v>
      </c>
      <c r="BF1791" s="3">
        <v>-1.6527716529942427</v>
      </c>
      <c r="BG1791" s="3">
        <v>-2.6368658287289921E-3</v>
      </c>
      <c r="BH1791" s="153">
        <f t="shared" si="408"/>
        <v>1.6527737564478449</v>
      </c>
      <c r="BI1791" s="153">
        <f t="shared" si="409"/>
        <v>21.953014732160437</v>
      </c>
      <c r="BJ1791" s="8">
        <f t="shared" si="410"/>
        <v>2.9112122411127839</v>
      </c>
      <c r="BK1791" s="8">
        <f t="shared" si="411"/>
        <v>0.14015374863652161</v>
      </c>
      <c r="BL1791" s="8">
        <f t="shared" si="412"/>
        <v>3.0513659897493053</v>
      </c>
      <c r="BM1791" s="8">
        <f t="shared" si="413"/>
        <v>0.1633596465144426</v>
      </c>
      <c r="BN1791" s="7" t="str">
        <f t="shared" si="414"/>
        <v>O/S</v>
      </c>
      <c r="BO1791" s="9">
        <f t="shared" si="415"/>
        <v>0.14015374863652164</v>
      </c>
      <c r="BP1791" s="7" t="str">
        <f t="shared" si="416"/>
        <v>OK</v>
      </c>
      <c r="BQ1791" s="11">
        <f t="shared" si="417"/>
        <v>8.2923076923076913</v>
      </c>
      <c r="BR1791" s="10" t="str">
        <f t="shared" si="418"/>
        <v>-</v>
      </c>
      <c r="BS1791" s="9" t="str" cm="1">
        <f t="array" ref="BS1791">IF(BQ1791&lt;$K$45,"-",IF(BC1791&lt;0,_xll.Dce_5575_1121_SigmaCr1(AN1791,AG1791,$B$23,$D$23),"-"))</f>
        <v>-</v>
      </c>
      <c r="BT1791" s="10">
        <f t="shared" si="419"/>
        <v>0</v>
      </c>
      <c r="BU1791" s="7" t="str">
        <f t="shared" si="420"/>
        <v>OK</v>
      </c>
    </row>
    <row r="1792" spans="27:73">
      <c r="AA1792" s="6" t="s">
        <v>282</v>
      </c>
      <c r="AB1792" s="5" t="s">
        <v>283</v>
      </c>
      <c r="AC1792" s="5" t="s">
        <v>285</v>
      </c>
      <c r="AD1792" s="4">
        <v>9.19</v>
      </c>
      <c r="AE1792" s="4">
        <v>28</v>
      </c>
      <c r="AF1792" s="5">
        <v>114.3</v>
      </c>
      <c r="AG1792" s="5">
        <v>6.5000000000000009</v>
      </c>
      <c r="AH1792" s="6" t="str">
        <f t="shared" si="406"/>
        <v>114.3 x 6.5</v>
      </c>
      <c r="AI1792" s="11" cm="1">
        <f t="array" ref="AI1792">_xll.DCEPropSectPipe(AF1792, AG1792, "Area")</f>
        <v>2201.3139723703698</v>
      </c>
      <c r="AJ1792" s="151" cm="1">
        <f t="array" ref="AJ1792">_xll.DCEPropSectPipe(AF1792, AG1792, "Ix")</f>
        <v>3209265.3722516391</v>
      </c>
      <c r="AK1792" s="151" cm="1">
        <f t="array" ref="AK1792">_xll.DCEPropSectPipe(AF1792, AG1792, "W")</f>
        <v>56155.124623825708</v>
      </c>
      <c r="AL1792" s="151" cm="1">
        <f t="array" ref="AL1792">_xll.DCEPropSectPipe(AF1792, AG1792, "Sx")</f>
        <v>37813.500833333332</v>
      </c>
      <c r="AM1792" s="11">
        <f>2*Cal!AG1792</f>
        <v>13.000000000000002</v>
      </c>
      <c r="AN1792" s="11">
        <f t="shared" si="407"/>
        <v>53.9</v>
      </c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B1792" s="5" t="s">
        <v>304</v>
      </c>
      <c r="BC1792" s="3">
        <v>-1345.7833584084181</v>
      </c>
      <c r="BD1792" s="3">
        <v>-3.8317760355044256E-3</v>
      </c>
      <c r="BE1792" s="3">
        <v>-11.905220704324829</v>
      </c>
      <c r="BF1792" s="3">
        <v>5.7537172755852577</v>
      </c>
      <c r="BG1792" s="3">
        <v>-9.6046381319580577E-4</v>
      </c>
      <c r="BH1792" s="153">
        <f t="shared" si="408"/>
        <v>5.7537173557500179</v>
      </c>
      <c r="BI1792" s="153">
        <f t="shared" si="409"/>
        <v>11.905221320966367</v>
      </c>
      <c r="BJ1792" s="8">
        <f t="shared" si="410"/>
        <v>2.9112122411127839</v>
      </c>
      <c r="BK1792" s="8">
        <f t="shared" si="411"/>
        <v>0.48791012856866278</v>
      </c>
      <c r="BL1792" s="8">
        <f t="shared" si="412"/>
        <v>3.3991223696814465</v>
      </c>
      <c r="BM1792" s="8">
        <f t="shared" si="413"/>
        <v>8.8590691091741294E-2</v>
      </c>
      <c r="BN1792" s="7" t="str">
        <f t="shared" si="414"/>
        <v>O/S</v>
      </c>
      <c r="BO1792" s="9">
        <f t="shared" si="415"/>
        <v>0.48791012856866289</v>
      </c>
      <c r="BP1792" s="7" t="str">
        <f t="shared" si="416"/>
        <v>OK</v>
      </c>
      <c r="BQ1792" s="11">
        <f t="shared" si="417"/>
        <v>8.2923076923076913</v>
      </c>
      <c r="BR1792" s="10" t="str">
        <f t="shared" si="418"/>
        <v>-</v>
      </c>
      <c r="BS1792" s="9" t="str" cm="1">
        <f t="array" ref="BS1792">IF(BQ1792&lt;$K$45,"-",IF(BC1792&lt;0,_xll.Dce_5575_1121_SigmaCr1(AN1792,AG1792,$B$23,$D$23),"-"))</f>
        <v>-</v>
      </c>
      <c r="BT1792" s="10">
        <f t="shared" si="419"/>
        <v>0</v>
      </c>
      <c r="BU1792" s="7" t="str">
        <f t="shared" si="420"/>
        <v>OK</v>
      </c>
    </row>
    <row r="1793" spans="27:73">
      <c r="AA1793" s="6" t="s">
        <v>282</v>
      </c>
      <c r="AB1793" s="5" t="s">
        <v>283</v>
      </c>
      <c r="AC1793" s="5" t="s">
        <v>285</v>
      </c>
      <c r="AD1793" s="4">
        <v>9.6199999999999992</v>
      </c>
      <c r="AE1793" s="4">
        <v>28</v>
      </c>
      <c r="AF1793" s="5">
        <v>114.3</v>
      </c>
      <c r="AG1793" s="5">
        <v>6.5000000000000009</v>
      </c>
      <c r="AH1793" s="6" t="str">
        <f t="shared" si="406"/>
        <v>114.3 x 6.5</v>
      </c>
      <c r="AI1793" s="11" cm="1">
        <f t="array" ref="AI1793">_xll.DCEPropSectPipe(AF1793, AG1793, "Area")</f>
        <v>2201.3139723703698</v>
      </c>
      <c r="AJ1793" s="151" cm="1">
        <f t="array" ref="AJ1793">_xll.DCEPropSectPipe(AF1793, AG1793, "Ix")</f>
        <v>3209265.3722516391</v>
      </c>
      <c r="AK1793" s="151" cm="1">
        <f t="array" ref="AK1793">_xll.DCEPropSectPipe(AF1793, AG1793, "W")</f>
        <v>56155.124623825708</v>
      </c>
      <c r="AL1793" s="151" cm="1">
        <f t="array" ref="AL1793">_xll.DCEPropSectPipe(AF1793, AG1793, "Sx")</f>
        <v>37813.500833333332</v>
      </c>
      <c r="AM1793" s="11">
        <f>2*Cal!AG1793</f>
        <v>13.000000000000002</v>
      </c>
      <c r="AN1793" s="11">
        <f t="shared" si="407"/>
        <v>53.9</v>
      </c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B1793" s="5" t="s">
        <v>304</v>
      </c>
      <c r="BC1793" s="3">
        <v>-1345.7833584084181</v>
      </c>
      <c r="BD1793" s="3">
        <v>-3.8317760355044256E-3</v>
      </c>
      <c r="BE1793" s="3">
        <v>-1.8574270108967725</v>
      </c>
      <c r="BF1793" s="3">
        <v>8.764296463289984</v>
      </c>
      <c r="BG1793" s="3">
        <v>7.1593820233738052E-4</v>
      </c>
      <c r="BH1793" s="153">
        <f t="shared" si="408"/>
        <v>8.7642964925317788</v>
      </c>
      <c r="BI1793" s="153">
        <f t="shared" si="409"/>
        <v>1.8574309632706421</v>
      </c>
      <c r="BJ1793" s="8">
        <f t="shared" si="410"/>
        <v>2.9112122411127839</v>
      </c>
      <c r="BK1793" s="8">
        <f t="shared" si="411"/>
        <v>0.7432045691663357</v>
      </c>
      <c r="BL1793" s="8">
        <f t="shared" si="412"/>
        <v>3.6544168102791197</v>
      </c>
      <c r="BM1793" s="8">
        <f t="shared" si="413"/>
        <v>1.382175839113153E-2</v>
      </c>
      <c r="BN1793" s="7" t="str">
        <f t="shared" si="414"/>
        <v>O/S</v>
      </c>
      <c r="BO1793" s="9">
        <f t="shared" si="415"/>
        <v>0.74320456916633582</v>
      </c>
      <c r="BP1793" s="7" t="str">
        <f t="shared" si="416"/>
        <v>OK</v>
      </c>
      <c r="BQ1793" s="11">
        <f t="shared" si="417"/>
        <v>8.2923076923076913</v>
      </c>
      <c r="BR1793" s="10" t="str">
        <f t="shared" si="418"/>
        <v>-</v>
      </c>
      <c r="BS1793" s="9" t="str" cm="1">
        <f t="array" ref="BS1793">IF(BQ1793&lt;$K$45,"-",IF(BC1793&lt;0,_xll.Dce_5575_1121_SigmaCr1(AN1793,AG1793,$B$23,$D$23),"-"))</f>
        <v>-</v>
      </c>
      <c r="BT1793" s="10">
        <f t="shared" si="419"/>
        <v>0</v>
      </c>
      <c r="BU1793" s="7" t="str">
        <f t="shared" si="420"/>
        <v>OK</v>
      </c>
    </row>
    <row r="1794" spans="27:73">
      <c r="AA1794" s="6" t="s">
        <v>282</v>
      </c>
      <c r="AB1794" s="5" t="s">
        <v>283</v>
      </c>
      <c r="AC1794" s="5" t="s">
        <v>285</v>
      </c>
      <c r="AD1794" s="4">
        <v>10.06</v>
      </c>
      <c r="AE1794" s="4">
        <v>28</v>
      </c>
      <c r="AF1794" s="5">
        <v>114.3</v>
      </c>
      <c r="AG1794" s="5">
        <v>6.5000000000000009</v>
      </c>
      <c r="AH1794" s="6" t="str">
        <f t="shared" si="406"/>
        <v>114.3 x 6.5</v>
      </c>
      <c r="AI1794" s="11" cm="1">
        <f t="array" ref="AI1794">_xll.DCEPropSectPipe(AF1794, AG1794, "Area")</f>
        <v>2201.3139723703698</v>
      </c>
      <c r="AJ1794" s="151" cm="1">
        <f t="array" ref="AJ1794">_xll.DCEPropSectPipe(AF1794, AG1794, "Ix")</f>
        <v>3209265.3722516391</v>
      </c>
      <c r="AK1794" s="151" cm="1">
        <f t="array" ref="AK1794">_xll.DCEPropSectPipe(AF1794, AG1794, "W")</f>
        <v>56155.124623825708</v>
      </c>
      <c r="AL1794" s="151" cm="1">
        <f t="array" ref="AL1794">_xll.DCEPropSectPipe(AF1794, AG1794, "Sx")</f>
        <v>37813.500833333332</v>
      </c>
      <c r="AM1794" s="11">
        <f>2*Cal!AG1794</f>
        <v>13.000000000000002</v>
      </c>
      <c r="AN1794" s="11">
        <f t="shared" si="407"/>
        <v>53.9</v>
      </c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B1794" s="5" t="s">
        <v>304</v>
      </c>
      <c r="BC1794" s="3">
        <v>-1345.7833584084181</v>
      </c>
      <c r="BD1794" s="3">
        <v>-3.8317760355044256E-3</v>
      </c>
      <c r="BE1794" s="3">
        <v>8.1903666825312875</v>
      </c>
      <c r="BF1794" s="3">
        <v>7.3789659101199332</v>
      </c>
      <c r="BG1794" s="3">
        <v>2.3923402178705668E-3</v>
      </c>
      <c r="BH1794" s="153">
        <f t="shared" si="408"/>
        <v>7.3789662979311554</v>
      </c>
      <c r="BI1794" s="153">
        <f t="shared" si="409"/>
        <v>8.1903675788590924</v>
      </c>
      <c r="BJ1794" s="8">
        <f t="shared" si="410"/>
        <v>2.9112122411127839</v>
      </c>
      <c r="BK1794" s="8">
        <f t="shared" si="411"/>
        <v>0.62572979736821144</v>
      </c>
      <c r="BL1794" s="8">
        <f t="shared" si="412"/>
        <v>3.5369420384809951</v>
      </c>
      <c r="BM1794" s="8">
        <f t="shared" si="413"/>
        <v>6.0947235212559778E-2</v>
      </c>
      <c r="BN1794" s="7" t="str">
        <f t="shared" si="414"/>
        <v>O/S</v>
      </c>
      <c r="BO1794" s="9">
        <f t="shared" si="415"/>
        <v>0.62572979736821144</v>
      </c>
      <c r="BP1794" s="7" t="str">
        <f t="shared" si="416"/>
        <v>OK</v>
      </c>
      <c r="BQ1794" s="11">
        <f t="shared" si="417"/>
        <v>8.2923076923076913</v>
      </c>
      <c r="BR1794" s="10" t="str">
        <f t="shared" si="418"/>
        <v>-</v>
      </c>
      <c r="BS1794" s="9" t="str" cm="1">
        <f t="array" ref="BS1794">IF(BQ1794&lt;$K$45,"-",IF(BC1794&lt;0,_xll.Dce_5575_1121_SigmaCr1(AN1794,AG1794,$B$23,$D$23),"-"))</f>
        <v>-</v>
      </c>
      <c r="BT1794" s="10">
        <f t="shared" si="419"/>
        <v>0</v>
      </c>
      <c r="BU1794" s="7" t="str">
        <f t="shared" si="420"/>
        <v>OK</v>
      </c>
    </row>
    <row r="1795" spans="27:73">
      <c r="AA1795" s="6" t="s">
        <v>282</v>
      </c>
      <c r="AB1795" s="5" t="s">
        <v>283</v>
      </c>
      <c r="AC1795" s="5" t="s">
        <v>285</v>
      </c>
      <c r="AD1795" s="4">
        <v>10.5</v>
      </c>
      <c r="AE1795" s="4">
        <v>28</v>
      </c>
      <c r="AF1795" s="5">
        <v>114.3</v>
      </c>
      <c r="AG1795" s="5">
        <v>6.5000000000000009</v>
      </c>
      <c r="AH1795" s="6" t="str">
        <f t="shared" si="406"/>
        <v>114.3 x 6.5</v>
      </c>
      <c r="AI1795" s="11" cm="1">
        <f t="array" ref="AI1795">_xll.DCEPropSectPipe(AF1795, AG1795, "Area")</f>
        <v>2201.3139723703698</v>
      </c>
      <c r="AJ1795" s="151" cm="1">
        <f t="array" ref="AJ1795">_xll.DCEPropSectPipe(AF1795, AG1795, "Ix")</f>
        <v>3209265.3722516391</v>
      </c>
      <c r="AK1795" s="151" cm="1">
        <f t="array" ref="AK1795">_xll.DCEPropSectPipe(AF1795, AG1795, "W")</f>
        <v>56155.124623825708</v>
      </c>
      <c r="AL1795" s="151" cm="1">
        <f t="array" ref="AL1795">_xll.DCEPropSectPipe(AF1795, AG1795, "Sx")</f>
        <v>37813.500833333332</v>
      </c>
      <c r="AM1795" s="11">
        <f>2*Cal!AG1795</f>
        <v>13.000000000000002</v>
      </c>
      <c r="AN1795" s="11">
        <f t="shared" si="407"/>
        <v>53.9</v>
      </c>
      <c r="AO1795" s="11"/>
      <c r="AP1795" s="11"/>
      <c r="AQ1795" s="11"/>
      <c r="AR1795" s="11"/>
      <c r="AS1795" s="11"/>
      <c r="AT1795" s="11"/>
      <c r="AU1795" s="11"/>
      <c r="AV1795" s="11"/>
      <c r="AW1795" s="11"/>
      <c r="AX1795" s="11"/>
      <c r="AY1795" s="11"/>
      <c r="AZ1795" s="11"/>
      <c r="BB1795" s="5" t="s">
        <v>304</v>
      </c>
      <c r="BC1795" s="3">
        <v>-1345.7833584084181</v>
      </c>
      <c r="BD1795" s="3">
        <v>-3.8317760355044256E-3</v>
      </c>
      <c r="BE1795" s="3">
        <v>18.238160375959342</v>
      </c>
      <c r="BF1795" s="3">
        <v>1.5977256160751081</v>
      </c>
      <c r="BG1795" s="3">
        <v>4.0687422334037531E-3</v>
      </c>
      <c r="BH1795" s="153">
        <f t="shared" si="408"/>
        <v>1.5977307967633176</v>
      </c>
      <c r="BI1795" s="153">
        <f t="shared" si="409"/>
        <v>18.238160778480953</v>
      </c>
      <c r="BJ1795" s="8">
        <f t="shared" si="410"/>
        <v>2.9112122411127839</v>
      </c>
      <c r="BK1795" s="8">
        <f t="shared" si="411"/>
        <v>0.13548615447504639</v>
      </c>
      <c r="BL1795" s="8">
        <f t="shared" si="412"/>
        <v>3.0466983955878302</v>
      </c>
      <c r="BM1795" s="8">
        <f t="shared" si="413"/>
        <v>0.13571618906088223</v>
      </c>
      <c r="BN1795" s="7" t="str">
        <f t="shared" si="414"/>
        <v>O/S</v>
      </c>
      <c r="BO1795" s="9">
        <f t="shared" si="415"/>
        <v>0.13548615447504642</v>
      </c>
      <c r="BP1795" s="7" t="str">
        <f t="shared" si="416"/>
        <v>OK</v>
      </c>
      <c r="BQ1795" s="11">
        <f t="shared" si="417"/>
        <v>8.2923076923076913</v>
      </c>
      <c r="BR1795" s="10" t="str">
        <f t="shared" si="418"/>
        <v>-</v>
      </c>
      <c r="BS1795" s="9" t="str" cm="1">
        <f t="array" ref="BS1795">IF(BQ1795&lt;$K$45,"-",IF(BC1795&lt;0,_xll.Dce_5575_1121_SigmaCr1(AN1795,AG1795,$B$23,$D$23),"-"))</f>
        <v>-</v>
      </c>
      <c r="BT1795" s="10">
        <f t="shared" si="419"/>
        <v>0</v>
      </c>
      <c r="BU1795" s="7" t="str">
        <f t="shared" si="420"/>
        <v>OK</v>
      </c>
    </row>
    <row r="1796" spans="27:73">
      <c r="AA1796" s="6" t="s">
        <v>282</v>
      </c>
      <c r="AB1796" s="5" t="s">
        <v>283</v>
      </c>
      <c r="AC1796" s="5" t="s">
        <v>285</v>
      </c>
      <c r="AD1796" s="4">
        <v>10.5</v>
      </c>
      <c r="AE1796" s="4">
        <v>28</v>
      </c>
      <c r="AF1796" s="5">
        <v>114.3</v>
      </c>
      <c r="AG1796" s="5">
        <v>6.5000000000000009</v>
      </c>
      <c r="AH1796" s="6" t="str">
        <f t="shared" si="406"/>
        <v>114.3 x 6.5</v>
      </c>
      <c r="AI1796" s="11" cm="1">
        <f t="array" ref="AI1796">_xll.DCEPropSectPipe(AF1796, AG1796, "Area")</f>
        <v>2201.3139723703698</v>
      </c>
      <c r="AJ1796" s="151" cm="1">
        <f t="array" ref="AJ1796">_xll.DCEPropSectPipe(AF1796, AG1796, "Ix")</f>
        <v>3209265.3722516391</v>
      </c>
      <c r="AK1796" s="151" cm="1">
        <f t="array" ref="AK1796">_xll.DCEPropSectPipe(AF1796, AG1796, "W")</f>
        <v>56155.124623825708</v>
      </c>
      <c r="AL1796" s="151" cm="1">
        <f t="array" ref="AL1796">_xll.DCEPropSectPipe(AF1796, AG1796, "Sx")</f>
        <v>37813.500833333332</v>
      </c>
      <c r="AM1796" s="11">
        <f>2*Cal!AG1796</f>
        <v>13.000000000000002</v>
      </c>
      <c r="AN1796" s="11">
        <f t="shared" si="407"/>
        <v>53.9</v>
      </c>
      <c r="AO1796" s="11"/>
      <c r="AP1796" s="11"/>
      <c r="AQ1796" s="11"/>
      <c r="AR1796" s="11"/>
      <c r="AS1796" s="11"/>
      <c r="AT1796" s="11"/>
      <c r="AU1796" s="11"/>
      <c r="AV1796" s="11"/>
      <c r="AW1796" s="11"/>
      <c r="AX1796" s="11"/>
      <c r="AY1796" s="11"/>
      <c r="AZ1796" s="11"/>
      <c r="BB1796" s="5" t="s">
        <v>304</v>
      </c>
      <c r="BC1796" s="3">
        <v>-1345.7833584084187</v>
      </c>
      <c r="BD1796" s="3">
        <v>-3.8317760355044256E-3</v>
      </c>
      <c r="BE1796" s="3">
        <v>-19.19035569511788</v>
      </c>
      <c r="BF1796" s="3">
        <v>1.5977256160749544</v>
      </c>
      <c r="BG1796" s="3">
        <v>-4.4904080446301949E-3</v>
      </c>
      <c r="BH1796" s="153">
        <f t="shared" si="408"/>
        <v>1.5977319262086804</v>
      </c>
      <c r="BI1796" s="153">
        <f t="shared" si="409"/>
        <v>19.190356077667001</v>
      </c>
      <c r="BJ1796" s="8">
        <f t="shared" si="410"/>
        <v>2.9112122411127852</v>
      </c>
      <c r="BK1796" s="8">
        <f t="shared" si="411"/>
        <v>0.13548625025101141</v>
      </c>
      <c r="BL1796" s="8">
        <f t="shared" si="412"/>
        <v>3.0466984913637964</v>
      </c>
      <c r="BM1796" s="8">
        <f t="shared" si="413"/>
        <v>0.14280178934792942</v>
      </c>
      <c r="BN1796" s="7" t="str">
        <f t="shared" si="414"/>
        <v>O/S</v>
      </c>
      <c r="BO1796" s="9">
        <f t="shared" si="415"/>
        <v>0.13548625025101144</v>
      </c>
      <c r="BP1796" s="7" t="str">
        <f t="shared" si="416"/>
        <v>OK</v>
      </c>
      <c r="BQ1796" s="11">
        <f t="shared" si="417"/>
        <v>8.2923076923076913</v>
      </c>
      <c r="BR1796" s="10" t="str">
        <f t="shared" si="418"/>
        <v>-</v>
      </c>
      <c r="BS1796" s="9" t="str" cm="1">
        <f t="array" ref="BS1796">IF(BQ1796&lt;$K$45,"-",IF(BC1796&lt;0,_xll.Dce_5575_1121_SigmaCr1(AN1796,AG1796,$B$23,$D$23),"-"))</f>
        <v>-</v>
      </c>
      <c r="BT1796" s="10">
        <f t="shared" si="419"/>
        <v>0</v>
      </c>
      <c r="BU1796" s="7" t="str">
        <f t="shared" si="420"/>
        <v>OK</v>
      </c>
    </row>
    <row r="1797" spans="27:73">
      <c r="AA1797" s="6" t="s">
        <v>282</v>
      </c>
      <c r="AB1797" s="5" t="s">
        <v>283</v>
      </c>
      <c r="AC1797" s="5" t="s">
        <v>285</v>
      </c>
      <c r="AD1797" s="4">
        <v>10.94</v>
      </c>
      <c r="AE1797" s="4">
        <v>28</v>
      </c>
      <c r="AF1797" s="5">
        <v>114.3</v>
      </c>
      <c r="AG1797" s="5">
        <v>6.5000000000000009</v>
      </c>
      <c r="AH1797" s="6" t="str">
        <f t="shared" si="406"/>
        <v>114.3 x 6.5</v>
      </c>
      <c r="AI1797" s="11" cm="1">
        <f t="array" ref="AI1797">_xll.DCEPropSectPipe(AF1797, AG1797, "Area")</f>
        <v>2201.3139723703698</v>
      </c>
      <c r="AJ1797" s="151" cm="1">
        <f t="array" ref="AJ1797">_xll.DCEPropSectPipe(AF1797, AG1797, "Ix")</f>
        <v>3209265.3722516391</v>
      </c>
      <c r="AK1797" s="151" cm="1">
        <f t="array" ref="AK1797">_xll.DCEPropSectPipe(AF1797, AG1797, "W")</f>
        <v>56155.124623825708</v>
      </c>
      <c r="AL1797" s="151" cm="1">
        <f t="array" ref="AL1797">_xll.DCEPropSectPipe(AF1797, AG1797, "Sx")</f>
        <v>37813.500833333332</v>
      </c>
      <c r="AM1797" s="11">
        <f>2*Cal!AG1797</f>
        <v>13.000000000000002</v>
      </c>
      <c r="AN1797" s="11">
        <f t="shared" si="407"/>
        <v>53.9</v>
      </c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B1797" s="5" t="s">
        <v>304</v>
      </c>
      <c r="BC1797" s="3">
        <v>-1345.7833584084187</v>
      </c>
      <c r="BD1797" s="3">
        <v>-3.8317760355044256E-3</v>
      </c>
      <c r="BE1797" s="3">
        <v>-9.1425620016898197</v>
      </c>
      <c r="BF1797" s="3">
        <v>7.7955513622516373</v>
      </c>
      <c r="BG1797" s="3">
        <v>-2.8140060290970086E-3</v>
      </c>
      <c r="BH1797" s="153">
        <f t="shared" si="408"/>
        <v>7.7955518701457747</v>
      </c>
      <c r="BI1797" s="153">
        <f t="shared" si="409"/>
        <v>9.1425628046653387</v>
      </c>
      <c r="BJ1797" s="8">
        <f t="shared" si="410"/>
        <v>2.9112122411127852</v>
      </c>
      <c r="BK1797" s="8">
        <f t="shared" si="411"/>
        <v>0.66105588440583052</v>
      </c>
      <c r="BL1797" s="8">
        <f t="shared" si="412"/>
        <v>3.5722681255186157</v>
      </c>
      <c r="BM1797" s="8">
        <f t="shared" si="413"/>
        <v>6.8032834953563562E-2</v>
      </c>
      <c r="BN1797" s="7" t="str">
        <f t="shared" si="414"/>
        <v>O/S</v>
      </c>
      <c r="BO1797" s="9">
        <f t="shared" si="415"/>
        <v>0.66105588440583063</v>
      </c>
      <c r="BP1797" s="7" t="str">
        <f t="shared" si="416"/>
        <v>OK</v>
      </c>
      <c r="BQ1797" s="11">
        <f t="shared" si="417"/>
        <v>8.2923076923076913</v>
      </c>
      <c r="BR1797" s="10" t="str">
        <f t="shared" si="418"/>
        <v>-</v>
      </c>
      <c r="BS1797" s="9" t="str" cm="1">
        <f t="array" ref="BS1797">IF(BQ1797&lt;$K$45,"-",IF(BC1797&lt;0,_xll.Dce_5575_1121_SigmaCr1(AN1797,AG1797,$B$23,$D$23),"-"))</f>
        <v>-</v>
      </c>
      <c r="BT1797" s="10">
        <f t="shared" si="419"/>
        <v>0</v>
      </c>
      <c r="BU1797" s="7" t="str">
        <f t="shared" si="420"/>
        <v>OK</v>
      </c>
    </row>
    <row r="1798" spans="27:73">
      <c r="AA1798" s="6" t="s">
        <v>282</v>
      </c>
      <c r="AB1798" s="5" t="s">
        <v>283</v>
      </c>
      <c r="AC1798" s="5" t="s">
        <v>285</v>
      </c>
      <c r="AD1798" s="4">
        <v>11.38</v>
      </c>
      <c r="AE1798" s="4">
        <v>28</v>
      </c>
      <c r="AF1798" s="5">
        <v>114.3</v>
      </c>
      <c r="AG1798" s="5">
        <v>6.5000000000000009</v>
      </c>
      <c r="AH1798" s="6" t="str">
        <f t="shared" si="406"/>
        <v>114.3 x 6.5</v>
      </c>
      <c r="AI1798" s="11" cm="1">
        <f t="array" ref="AI1798">_xll.DCEPropSectPipe(AF1798, AG1798, "Area")</f>
        <v>2201.3139723703698</v>
      </c>
      <c r="AJ1798" s="151" cm="1">
        <f t="array" ref="AJ1798">_xll.DCEPropSectPipe(AF1798, AG1798, "Ix")</f>
        <v>3209265.3722516391</v>
      </c>
      <c r="AK1798" s="151" cm="1">
        <f t="array" ref="AK1798">_xll.DCEPropSectPipe(AF1798, AG1798, "W")</f>
        <v>56155.124623825708</v>
      </c>
      <c r="AL1798" s="151" cm="1">
        <f t="array" ref="AL1798">_xll.DCEPropSectPipe(AF1798, AG1798, "Sx")</f>
        <v>37813.500833333332</v>
      </c>
      <c r="AM1798" s="11">
        <f>2*Cal!AG1798</f>
        <v>13.000000000000002</v>
      </c>
      <c r="AN1798" s="11">
        <f t="shared" si="407"/>
        <v>53.9</v>
      </c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B1798" s="5" t="s">
        <v>304</v>
      </c>
      <c r="BC1798" s="3">
        <v>-1345.7833584084187</v>
      </c>
      <c r="BD1798" s="3">
        <v>-3.8317760355044256E-3</v>
      </c>
      <c r="BE1798" s="3">
        <v>0.9052316917382397</v>
      </c>
      <c r="BF1798" s="3">
        <v>9.5974673675535467</v>
      </c>
      <c r="BG1798" s="3">
        <v>-1.1376040135638223E-3</v>
      </c>
      <c r="BH1798" s="153">
        <f t="shared" si="408"/>
        <v>9.5974674349746092</v>
      </c>
      <c r="BI1798" s="153">
        <f t="shared" si="409"/>
        <v>0.9052398015083416</v>
      </c>
      <c r="BJ1798" s="8">
        <f t="shared" si="410"/>
        <v>2.9112122411127852</v>
      </c>
      <c r="BK1798" s="8">
        <f t="shared" si="411"/>
        <v>0.81385672611330573</v>
      </c>
      <c r="BL1798" s="8">
        <f t="shared" si="412"/>
        <v>3.725068967226091</v>
      </c>
      <c r="BM1798" s="8">
        <f t="shared" si="413"/>
        <v>6.7361888920234756E-3</v>
      </c>
      <c r="BN1798" s="7" t="str">
        <f t="shared" si="414"/>
        <v>O/S</v>
      </c>
      <c r="BO1798" s="9">
        <f t="shared" si="415"/>
        <v>0.81385672611330584</v>
      </c>
      <c r="BP1798" s="7" t="str">
        <f t="shared" si="416"/>
        <v>OK</v>
      </c>
      <c r="BQ1798" s="11">
        <f t="shared" si="417"/>
        <v>8.2923076923076913</v>
      </c>
      <c r="BR1798" s="10" t="str">
        <f t="shared" si="418"/>
        <v>-</v>
      </c>
      <c r="BS1798" s="9" t="str" cm="1">
        <f t="array" ref="BS1798">IF(BQ1798&lt;$K$45,"-",IF(BC1798&lt;0,_xll.Dce_5575_1121_SigmaCr1(AN1798,AG1798,$B$23,$D$23),"-"))</f>
        <v>-</v>
      </c>
      <c r="BT1798" s="10">
        <f t="shared" si="419"/>
        <v>0</v>
      </c>
      <c r="BU1798" s="7" t="str">
        <f t="shared" si="420"/>
        <v>OK</v>
      </c>
    </row>
    <row r="1799" spans="27:73">
      <c r="AA1799" s="6" t="s">
        <v>282</v>
      </c>
      <c r="AB1799" s="5" t="s">
        <v>283</v>
      </c>
      <c r="AC1799" s="5" t="s">
        <v>285</v>
      </c>
      <c r="AD1799" s="4">
        <v>11.81</v>
      </c>
      <c r="AE1799" s="4">
        <v>28</v>
      </c>
      <c r="AF1799" s="5">
        <v>114.3</v>
      </c>
      <c r="AG1799" s="5">
        <v>6.5000000000000009</v>
      </c>
      <c r="AH1799" s="6" t="str">
        <f t="shared" si="406"/>
        <v>114.3 x 6.5</v>
      </c>
      <c r="AI1799" s="11" cm="1">
        <f t="array" ref="AI1799">_xll.DCEPropSectPipe(AF1799, AG1799, "Area")</f>
        <v>2201.3139723703698</v>
      </c>
      <c r="AJ1799" s="151" cm="1">
        <f t="array" ref="AJ1799">_xll.DCEPropSectPipe(AF1799, AG1799, "Ix")</f>
        <v>3209265.3722516391</v>
      </c>
      <c r="AK1799" s="151" cm="1">
        <f t="array" ref="AK1799">_xll.DCEPropSectPipe(AF1799, AG1799, "W")</f>
        <v>56155.124623825708</v>
      </c>
      <c r="AL1799" s="151" cm="1">
        <f t="array" ref="AL1799">_xll.DCEPropSectPipe(AF1799, AG1799, "Sx")</f>
        <v>37813.500833333332</v>
      </c>
      <c r="AM1799" s="11">
        <f>2*Cal!AG1799</f>
        <v>13.000000000000002</v>
      </c>
      <c r="AN1799" s="11">
        <f t="shared" si="407"/>
        <v>53.9</v>
      </c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B1799" s="5" t="s">
        <v>304</v>
      </c>
      <c r="BC1799" s="3">
        <v>-1345.7833584084187</v>
      </c>
      <c r="BD1799" s="3">
        <v>-3.8317760355044256E-3</v>
      </c>
      <c r="BE1799" s="3">
        <v>10.953025385166297</v>
      </c>
      <c r="BF1799" s="3">
        <v>7.0034736319806781</v>
      </c>
      <c r="BG1799" s="3">
        <v>5.3879800196936375E-4</v>
      </c>
      <c r="BH1799" s="153">
        <f t="shared" si="408"/>
        <v>7.0034736527063419</v>
      </c>
      <c r="BI1799" s="153">
        <f t="shared" si="409"/>
        <v>10.953026055415229</v>
      </c>
      <c r="BJ1799" s="8">
        <f t="shared" si="410"/>
        <v>2.9112122411127852</v>
      </c>
      <c r="BK1799" s="8">
        <f t="shared" si="411"/>
        <v>0.59388835409238949</v>
      </c>
      <c r="BL1799" s="8">
        <f t="shared" si="412"/>
        <v>3.5051005952051746</v>
      </c>
      <c r="BM1799" s="8">
        <f t="shared" si="413"/>
        <v>8.1505091054982617E-2</v>
      </c>
      <c r="BN1799" s="7" t="str">
        <f t="shared" si="414"/>
        <v>O/S</v>
      </c>
      <c r="BO1799" s="9">
        <f t="shared" si="415"/>
        <v>0.5938883540923896</v>
      </c>
      <c r="BP1799" s="7" t="str">
        <f t="shared" si="416"/>
        <v>OK</v>
      </c>
      <c r="BQ1799" s="11">
        <f t="shared" si="417"/>
        <v>8.2923076923076913</v>
      </c>
      <c r="BR1799" s="10" t="str">
        <f t="shared" si="418"/>
        <v>-</v>
      </c>
      <c r="BS1799" s="9" t="str" cm="1">
        <f t="array" ref="BS1799">IF(BQ1799&lt;$K$45,"-",IF(BC1799&lt;0,_xll.Dce_5575_1121_SigmaCr1(AN1799,AG1799,$B$23,$D$23),"-"))</f>
        <v>-</v>
      </c>
      <c r="BT1799" s="10">
        <f t="shared" si="419"/>
        <v>0</v>
      </c>
      <c r="BU1799" s="7" t="str">
        <f t="shared" si="420"/>
        <v>OK</v>
      </c>
    </row>
    <row r="1800" spans="27:73">
      <c r="AA1800" s="6" t="s">
        <v>282</v>
      </c>
      <c r="AB1800" s="5" t="s">
        <v>283</v>
      </c>
      <c r="AC1800" s="5" t="s">
        <v>285</v>
      </c>
      <c r="AD1800" s="4">
        <v>12.25</v>
      </c>
      <c r="AE1800" s="4">
        <v>28</v>
      </c>
      <c r="AF1800" s="5">
        <v>114.3</v>
      </c>
      <c r="AG1800" s="5">
        <v>6.5000000000000009</v>
      </c>
      <c r="AH1800" s="6" t="str">
        <f t="shared" si="406"/>
        <v>114.3 x 6.5</v>
      </c>
      <c r="AI1800" s="11" cm="1">
        <f t="array" ref="AI1800">_xll.DCEPropSectPipe(AF1800, AG1800, "Area")</f>
        <v>2201.3139723703698</v>
      </c>
      <c r="AJ1800" s="151" cm="1">
        <f t="array" ref="AJ1800">_xll.DCEPropSectPipe(AF1800, AG1800, "Ix")</f>
        <v>3209265.3722516391</v>
      </c>
      <c r="AK1800" s="151" cm="1">
        <f t="array" ref="AK1800">_xll.DCEPropSectPipe(AF1800, AG1800, "W")</f>
        <v>56155.124623825708</v>
      </c>
      <c r="AL1800" s="151" cm="1">
        <f t="array" ref="AL1800">_xll.DCEPropSectPipe(AF1800, AG1800, "Sx")</f>
        <v>37813.500833333332</v>
      </c>
      <c r="AM1800" s="11">
        <f>2*Cal!AG1800</f>
        <v>13.000000000000002</v>
      </c>
      <c r="AN1800" s="11">
        <f t="shared" si="407"/>
        <v>53.9</v>
      </c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B1800" s="5" t="s">
        <v>304</v>
      </c>
      <c r="BC1800" s="3">
        <v>-1345.7833584084187</v>
      </c>
      <c r="BD1800" s="3">
        <v>-3.8317760355044256E-3</v>
      </c>
      <c r="BE1800" s="3">
        <v>21.000819078594358</v>
      </c>
      <c r="BF1800" s="3">
        <v>1.3570155533035285E-2</v>
      </c>
      <c r="BG1800" s="3">
        <v>2.2152000175025498E-3</v>
      </c>
      <c r="BH1800" s="153">
        <f t="shared" si="408"/>
        <v>1.3749772082049631E-2</v>
      </c>
      <c r="BI1800" s="153">
        <f t="shared" si="409"/>
        <v>21.000819428164235</v>
      </c>
      <c r="BJ1800" s="8">
        <f t="shared" si="410"/>
        <v>2.9112122411127852</v>
      </c>
      <c r="BK1800" s="8">
        <f t="shared" si="411"/>
        <v>1.1659684773424447E-3</v>
      </c>
      <c r="BL1800" s="8">
        <f t="shared" si="412"/>
        <v>2.9123782095901278</v>
      </c>
      <c r="BM1800" s="8">
        <f t="shared" si="413"/>
        <v>0.15627404619160146</v>
      </c>
      <c r="BN1800" s="7" t="str">
        <f t="shared" si="414"/>
        <v>O/S</v>
      </c>
      <c r="BO1800" s="9">
        <f t="shared" si="415"/>
        <v>1.165968477342445E-3</v>
      </c>
      <c r="BP1800" s="7" t="str">
        <f t="shared" si="416"/>
        <v>OK</v>
      </c>
      <c r="BQ1800" s="11">
        <f t="shared" si="417"/>
        <v>8.2923076923076913</v>
      </c>
      <c r="BR1800" s="10" t="str">
        <f t="shared" si="418"/>
        <v>-</v>
      </c>
      <c r="BS1800" s="9" t="str" cm="1">
        <f t="array" ref="BS1800">IF(BQ1800&lt;$K$45,"-",IF(BC1800&lt;0,_xll.Dce_5575_1121_SigmaCr1(AN1800,AG1800,$B$23,$D$23),"-"))</f>
        <v>-</v>
      </c>
      <c r="BT1800" s="10">
        <f t="shared" si="419"/>
        <v>0</v>
      </c>
      <c r="BU1800" s="7" t="str">
        <f t="shared" si="420"/>
        <v>OK</v>
      </c>
    </row>
    <row r="1801" spans="27:73">
      <c r="AA1801" s="6" t="s">
        <v>282</v>
      </c>
      <c r="AB1801" s="5" t="s">
        <v>283</v>
      </c>
      <c r="AC1801" s="5" t="s">
        <v>285</v>
      </c>
      <c r="AD1801" s="4">
        <v>12.25</v>
      </c>
      <c r="AE1801" s="4">
        <v>28</v>
      </c>
      <c r="AF1801" s="5">
        <v>114.3</v>
      </c>
      <c r="AG1801" s="5">
        <v>6.5000000000000009</v>
      </c>
      <c r="AH1801" s="6" t="str">
        <f t="shared" si="406"/>
        <v>114.3 x 6.5</v>
      </c>
      <c r="AI1801" s="11" cm="1">
        <f t="array" ref="AI1801">_xll.DCEPropSectPipe(AF1801, AG1801, "Area")</f>
        <v>2201.3139723703698</v>
      </c>
      <c r="AJ1801" s="151" cm="1">
        <f t="array" ref="AJ1801">_xll.DCEPropSectPipe(AF1801, AG1801, "Ix")</f>
        <v>3209265.3722516391</v>
      </c>
      <c r="AK1801" s="151" cm="1">
        <f t="array" ref="AK1801">_xll.DCEPropSectPipe(AF1801, AG1801, "W")</f>
        <v>56155.124623825708</v>
      </c>
      <c r="AL1801" s="151" cm="1">
        <f t="array" ref="AL1801">_xll.DCEPropSectPipe(AF1801, AG1801, "Sx")</f>
        <v>37813.500833333332</v>
      </c>
      <c r="AM1801" s="11">
        <f>2*Cal!AG1801</f>
        <v>13.000000000000002</v>
      </c>
      <c r="AN1801" s="11">
        <f t="shared" si="407"/>
        <v>53.9</v>
      </c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B1801" s="5" t="s">
        <v>304</v>
      </c>
      <c r="BC1801" s="3">
        <v>-1546.5681973679816</v>
      </c>
      <c r="BD1801" s="3">
        <v>-3.8317760355044256E-3</v>
      </c>
      <c r="BE1801" s="3">
        <v>-21.479597763807146</v>
      </c>
      <c r="BF1801" s="3">
        <v>1.3570155532874165E-2</v>
      </c>
      <c r="BG1801" s="3">
        <v>-2.3993651780940587E-3</v>
      </c>
      <c r="BH1801" s="153">
        <f t="shared" si="408"/>
        <v>1.3780641292924131E-2</v>
      </c>
      <c r="BI1801" s="153">
        <f t="shared" si="409"/>
        <v>21.479598105585136</v>
      </c>
      <c r="BJ1801" s="8">
        <f t="shared" si="410"/>
        <v>3.3455520457751238</v>
      </c>
      <c r="BK1801" s="8">
        <f t="shared" si="411"/>
        <v>1.1685861590454813E-3</v>
      </c>
      <c r="BL1801" s="8">
        <f t="shared" si="412"/>
        <v>3.3467206319341694</v>
      </c>
      <c r="BM1801" s="8">
        <f t="shared" si="413"/>
        <v>0.15983679675030041</v>
      </c>
      <c r="BN1801" s="7" t="str">
        <f t="shared" si="414"/>
        <v>O/S</v>
      </c>
      <c r="BO1801" s="9">
        <f t="shared" si="415"/>
        <v>1.1685861590454813E-3</v>
      </c>
      <c r="BP1801" s="7" t="str">
        <f t="shared" si="416"/>
        <v>OK</v>
      </c>
      <c r="BQ1801" s="11">
        <f t="shared" si="417"/>
        <v>8.2923076923076913</v>
      </c>
      <c r="BR1801" s="10" t="str">
        <f t="shared" si="418"/>
        <v>-</v>
      </c>
      <c r="BS1801" s="9" t="str" cm="1">
        <f t="array" ref="BS1801">IF(BQ1801&lt;$K$45,"-",IF(BC1801&lt;0,_xll.Dce_5575_1121_SigmaCr1(AN1801,AG1801,$B$23,$D$23),"-"))</f>
        <v>-</v>
      </c>
      <c r="BT1801" s="10">
        <f t="shared" si="419"/>
        <v>0</v>
      </c>
      <c r="BU1801" s="7" t="str">
        <f t="shared" si="420"/>
        <v>OK</v>
      </c>
    </row>
    <row r="1802" spans="27:73">
      <c r="AA1802" s="6" t="s">
        <v>282</v>
      </c>
      <c r="AB1802" s="5" t="s">
        <v>283</v>
      </c>
      <c r="AC1802" s="5" t="s">
        <v>285</v>
      </c>
      <c r="AD1802" s="4">
        <v>12.69</v>
      </c>
      <c r="AE1802" s="4">
        <v>28</v>
      </c>
      <c r="AF1802" s="5">
        <v>114.3</v>
      </c>
      <c r="AG1802" s="5">
        <v>6.5000000000000009</v>
      </c>
      <c r="AH1802" s="6" t="str">
        <f t="shared" si="406"/>
        <v>114.3 x 6.5</v>
      </c>
      <c r="AI1802" s="11" cm="1">
        <f t="array" ref="AI1802">_xll.DCEPropSectPipe(AF1802, AG1802, "Area")</f>
        <v>2201.3139723703698</v>
      </c>
      <c r="AJ1802" s="151" cm="1">
        <f t="array" ref="AJ1802">_xll.DCEPropSectPipe(AF1802, AG1802, "Ix")</f>
        <v>3209265.3722516391</v>
      </c>
      <c r="AK1802" s="151" cm="1">
        <f t="array" ref="AK1802">_xll.DCEPropSectPipe(AF1802, AG1802, "W")</f>
        <v>56155.124623825708</v>
      </c>
      <c r="AL1802" s="151" cm="1">
        <f t="array" ref="AL1802">_xll.DCEPropSectPipe(AF1802, AG1802, "Sx")</f>
        <v>37813.500833333332</v>
      </c>
      <c r="AM1802" s="11">
        <f>2*Cal!AG1802</f>
        <v>13.000000000000002</v>
      </c>
      <c r="AN1802" s="11">
        <f t="shared" si="407"/>
        <v>53.9</v>
      </c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B1802" s="5" t="s">
        <v>304</v>
      </c>
      <c r="BC1802" s="3">
        <v>-1546.5681973679816</v>
      </c>
      <c r="BD1802" s="3">
        <v>-3.8317760355044256E-3</v>
      </c>
      <c r="BE1802" s="3">
        <v>-11.431804070379084</v>
      </c>
      <c r="BF1802" s="3">
        <v>7.2129393067611112</v>
      </c>
      <c r="BG1802" s="3">
        <v>-7.229631625608725E-4</v>
      </c>
      <c r="BH1802" s="153">
        <f t="shared" si="408"/>
        <v>7.2129393429929243</v>
      </c>
      <c r="BI1802" s="153">
        <f t="shared" si="409"/>
        <v>11.431804712557128</v>
      </c>
      <c r="BJ1802" s="8">
        <f t="shared" si="410"/>
        <v>3.3455520457751238</v>
      </c>
      <c r="BK1802" s="8">
        <f t="shared" si="411"/>
        <v>0.61165085884530646</v>
      </c>
      <c r="BL1802" s="8">
        <f t="shared" si="412"/>
        <v>3.9572029046204302</v>
      </c>
      <c r="BM1802" s="8">
        <f t="shared" si="413"/>
        <v>8.5067841462778793E-2</v>
      </c>
      <c r="BN1802" s="7" t="str">
        <f t="shared" si="414"/>
        <v>O/S</v>
      </c>
      <c r="BO1802" s="9">
        <f t="shared" si="415"/>
        <v>0.61165085884530646</v>
      </c>
      <c r="BP1802" s="7" t="str">
        <f t="shared" si="416"/>
        <v>OK</v>
      </c>
      <c r="BQ1802" s="11">
        <f t="shared" si="417"/>
        <v>8.2923076923076913</v>
      </c>
      <c r="BR1802" s="10" t="str">
        <f t="shared" si="418"/>
        <v>-</v>
      </c>
      <c r="BS1802" s="9" t="str" cm="1">
        <f t="array" ref="BS1802">IF(BQ1802&lt;$K$45,"-",IF(BC1802&lt;0,_xll.Dce_5575_1121_SigmaCr1(AN1802,AG1802,$B$23,$D$23),"-"))</f>
        <v>-</v>
      </c>
      <c r="BT1802" s="10">
        <f t="shared" si="419"/>
        <v>0</v>
      </c>
      <c r="BU1802" s="7" t="str">
        <f t="shared" si="420"/>
        <v>OK</v>
      </c>
    </row>
    <row r="1803" spans="27:73">
      <c r="AA1803" s="6" t="s">
        <v>282</v>
      </c>
      <c r="AB1803" s="5" t="s">
        <v>283</v>
      </c>
      <c r="AC1803" s="5" t="s">
        <v>285</v>
      </c>
      <c r="AD1803" s="4">
        <v>13.12</v>
      </c>
      <c r="AE1803" s="4">
        <v>28</v>
      </c>
      <c r="AF1803" s="5">
        <v>114.3</v>
      </c>
      <c r="AG1803" s="5">
        <v>6.5000000000000009</v>
      </c>
      <c r="AH1803" s="6" t="str">
        <f t="shared" si="406"/>
        <v>114.3 x 6.5</v>
      </c>
      <c r="AI1803" s="11" cm="1">
        <f t="array" ref="AI1803">_xll.DCEPropSectPipe(AF1803, AG1803, "Area")</f>
        <v>2201.3139723703698</v>
      </c>
      <c r="AJ1803" s="151" cm="1">
        <f t="array" ref="AJ1803">_xll.DCEPropSectPipe(AF1803, AG1803, "Ix")</f>
        <v>3209265.3722516391</v>
      </c>
      <c r="AK1803" s="151" cm="1">
        <f t="array" ref="AK1803">_xll.DCEPropSectPipe(AF1803, AG1803, "W")</f>
        <v>56155.124623825708</v>
      </c>
      <c r="AL1803" s="151" cm="1">
        <f t="array" ref="AL1803">_xll.DCEPropSectPipe(AF1803, AG1803, "Sx")</f>
        <v>37813.500833333332</v>
      </c>
      <c r="AM1803" s="11">
        <f>2*Cal!AG1803</f>
        <v>13.000000000000002</v>
      </c>
      <c r="AN1803" s="11">
        <f t="shared" si="407"/>
        <v>53.9</v>
      </c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B1803" s="5" t="s">
        <v>304</v>
      </c>
      <c r="BC1803" s="3">
        <v>-1546.5681973679816</v>
      </c>
      <c r="BD1803" s="3">
        <v>-3.8317760355044256E-3</v>
      </c>
      <c r="BE1803" s="3">
        <v>-1.3840103769510266</v>
      </c>
      <c r="BF1803" s="3">
        <v>10.016398717114573</v>
      </c>
      <c r="BG1803" s="3">
        <v>9.5343885297231379E-4</v>
      </c>
      <c r="BH1803" s="153">
        <f t="shared" si="408"/>
        <v>10.016398762492441</v>
      </c>
      <c r="BI1803" s="153">
        <f t="shared" si="409"/>
        <v>1.3840156812752191</v>
      </c>
      <c r="BJ1803" s="8">
        <f t="shared" si="410"/>
        <v>3.3455520457751238</v>
      </c>
      <c r="BK1803" s="8">
        <f t="shared" si="411"/>
        <v>0.8493817311200943</v>
      </c>
      <c r="BL1803" s="8">
        <f t="shared" si="412"/>
        <v>4.1949337768952182</v>
      </c>
      <c r="BM1803" s="8">
        <f t="shared" si="413"/>
        <v>1.029891863245313E-2</v>
      </c>
      <c r="BN1803" s="7" t="str">
        <f t="shared" si="414"/>
        <v>O/S</v>
      </c>
      <c r="BO1803" s="9">
        <f t="shared" si="415"/>
        <v>0.84938173112009441</v>
      </c>
      <c r="BP1803" s="7" t="str">
        <f t="shared" si="416"/>
        <v>OK</v>
      </c>
      <c r="BQ1803" s="11">
        <f t="shared" si="417"/>
        <v>8.2923076923076913</v>
      </c>
      <c r="BR1803" s="10" t="str">
        <f t="shared" si="418"/>
        <v>-</v>
      </c>
      <c r="BS1803" s="9" t="str" cm="1">
        <f t="array" ref="BS1803">IF(BQ1803&lt;$K$45,"-",IF(BC1803&lt;0,_xll.Dce_5575_1121_SigmaCr1(AN1803,AG1803,$B$23,$D$23),"-"))</f>
        <v>-</v>
      </c>
      <c r="BT1803" s="10">
        <f t="shared" si="419"/>
        <v>0</v>
      </c>
      <c r="BU1803" s="7" t="str">
        <f t="shared" si="420"/>
        <v>OK</v>
      </c>
    </row>
    <row r="1804" spans="27:73">
      <c r="AA1804" s="6" t="s">
        <v>282</v>
      </c>
      <c r="AB1804" s="5" t="s">
        <v>283</v>
      </c>
      <c r="AC1804" s="5" t="s">
        <v>285</v>
      </c>
      <c r="AD1804" s="4">
        <v>13.56</v>
      </c>
      <c r="AE1804" s="4">
        <v>28</v>
      </c>
      <c r="AF1804" s="5">
        <v>114.3</v>
      </c>
      <c r="AG1804" s="5">
        <v>6.5000000000000009</v>
      </c>
      <c r="AH1804" s="6" t="str">
        <f t="shared" si="406"/>
        <v>114.3 x 6.5</v>
      </c>
      <c r="AI1804" s="11" cm="1">
        <f t="array" ref="AI1804">_xll.DCEPropSectPipe(AF1804, AG1804, "Area")</f>
        <v>2201.3139723703698</v>
      </c>
      <c r="AJ1804" s="151" cm="1">
        <f t="array" ref="AJ1804">_xll.DCEPropSectPipe(AF1804, AG1804, "Ix")</f>
        <v>3209265.3722516391</v>
      </c>
      <c r="AK1804" s="151" cm="1">
        <f t="array" ref="AK1804">_xll.DCEPropSectPipe(AF1804, AG1804, "W")</f>
        <v>56155.124623825708</v>
      </c>
      <c r="AL1804" s="151" cm="1">
        <f t="array" ref="AL1804">_xll.DCEPropSectPipe(AF1804, AG1804, "Sx")</f>
        <v>37813.500833333332</v>
      </c>
      <c r="AM1804" s="11">
        <f>2*Cal!AG1804</f>
        <v>13.000000000000002</v>
      </c>
      <c r="AN1804" s="11">
        <f t="shared" si="407"/>
        <v>53.9</v>
      </c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B1804" s="5" t="s">
        <v>304</v>
      </c>
      <c r="BC1804" s="3">
        <v>-1546.5681973679816</v>
      </c>
      <c r="BD1804" s="3">
        <v>-3.8317760355044256E-3</v>
      </c>
      <c r="BE1804" s="3">
        <v>8.6637833164770317</v>
      </c>
      <c r="BF1804" s="3">
        <v>8.4239483865932598</v>
      </c>
      <c r="BG1804" s="3">
        <v>2.6298408685054998E-3</v>
      </c>
      <c r="BH1804" s="153">
        <f t="shared" si="408"/>
        <v>8.4239487970933311</v>
      </c>
      <c r="BI1804" s="153">
        <f t="shared" si="409"/>
        <v>8.6637841638266444</v>
      </c>
      <c r="BJ1804" s="8">
        <f t="shared" si="410"/>
        <v>3.3455520457751238</v>
      </c>
      <c r="BK1804" s="8">
        <f t="shared" si="411"/>
        <v>0.71434338646095508</v>
      </c>
      <c r="BL1804" s="8">
        <f t="shared" si="412"/>
        <v>4.059895432236079</v>
      </c>
      <c r="BM1804" s="8">
        <f t="shared" si="413"/>
        <v>6.4470084667084912E-2</v>
      </c>
      <c r="BN1804" s="7" t="str">
        <f t="shared" si="414"/>
        <v>O/S</v>
      </c>
      <c r="BO1804" s="9">
        <f t="shared" si="415"/>
        <v>0.71434338646095519</v>
      </c>
      <c r="BP1804" s="7" t="str">
        <f t="shared" si="416"/>
        <v>OK</v>
      </c>
      <c r="BQ1804" s="11">
        <f t="shared" si="417"/>
        <v>8.2923076923076913</v>
      </c>
      <c r="BR1804" s="10" t="str">
        <f t="shared" si="418"/>
        <v>-</v>
      </c>
      <c r="BS1804" s="9" t="str" cm="1">
        <f t="array" ref="BS1804">IF(BQ1804&lt;$K$45,"-",IF(BC1804&lt;0,_xll.Dce_5575_1121_SigmaCr1(AN1804,AG1804,$B$23,$D$23),"-"))</f>
        <v>-</v>
      </c>
      <c r="BT1804" s="10">
        <f t="shared" si="419"/>
        <v>0</v>
      </c>
      <c r="BU1804" s="7" t="str">
        <f t="shared" si="420"/>
        <v>OK</v>
      </c>
    </row>
    <row r="1805" spans="27:73">
      <c r="AA1805" s="6" t="s">
        <v>282</v>
      </c>
      <c r="AB1805" s="5" t="s">
        <v>283</v>
      </c>
      <c r="AC1805" s="5" t="s">
        <v>285</v>
      </c>
      <c r="AD1805" s="4">
        <v>14</v>
      </c>
      <c r="AE1805" s="4">
        <v>28</v>
      </c>
      <c r="AF1805" s="5">
        <v>114.3</v>
      </c>
      <c r="AG1805" s="5">
        <v>6.5000000000000009</v>
      </c>
      <c r="AH1805" s="6" t="str">
        <f t="shared" si="406"/>
        <v>114.3 x 6.5</v>
      </c>
      <c r="AI1805" s="11" cm="1">
        <f t="array" ref="AI1805">_xll.DCEPropSectPipe(AF1805, AG1805, "Area")</f>
        <v>2201.3139723703698</v>
      </c>
      <c r="AJ1805" s="151" cm="1">
        <f t="array" ref="AJ1805">_xll.DCEPropSectPipe(AF1805, AG1805, "Ix")</f>
        <v>3209265.3722516391</v>
      </c>
      <c r="AK1805" s="151" cm="1">
        <f t="array" ref="AK1805">_xll.DCEPropSectPipe(AF1805, AG1805, "W")</f>
        <v>56155.124623825708</v>
      </c>
      <c r="AL1805" s="151" cm="1">
        <f t="array" ref="AL1805">_xll.DCEPropSectPipe(AF1805, AG1805, "Sx")</f>
        <v>37813.500833333332</v>
      </c>
      <c r="AM1805" s="11">
        <f>2*Cal!AG1805</f>
        <v>13.000000000000002</v>
      </c>
      <c r="AN1805" s="11">
        <f t="shared" si="407"/>
        <v>53.9</v>
      </c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B1805" s="5" t="s">
        <v>304</v>
      </c>
      <c r="BC1805" s="3">
        <v>-1546.5681973679816</v>
      </c>
      <c r="BD1805" s="3">
        <v>-3.8317760355044256E-3</v>
      </c>
      <c r="BE1805" s="3">
        <v>18.711577009905088</v>
      </c>
      <c r="BF1805" s="3">
        <v>2.4355883151971707</v>
      </c>
      <c r="BG1805" s="3">
        <v>4.3062428840386861E-3</v>
      </c>
      <c r="BH1805" s="153">
        <f t="shared" si="408"/>
        <v>2.4355921220214127</v>
      </c>
      <c r="BI1805" s="153">
        <f t="shared" si="409"/>
        <v>18.711577402242607</v>
      </c>
      <c r="BJ1805" s="8">
        <f t="shared" si="410"/>
        <v>3.3455520457751238</v>
      </c>
      <c r="BK1805" s="8">
        <f t="shared" si="411"/>
        <v>0.20653605172466524</v>
      </c>
      <c r="BL1805" s="8">
        <f t="shared" si="412"/>
        <v>3.552088097499789</v>
      </c>
      <c r="BM1805" s="8">
        <f t="shared" si="413"/>
        <v>0.13923903880408717</v>
      </c>
      <c r="BN1805" s="7" t="str">
        <f t="shared" si="414"/>
        <v>O/S</v>
      </c>
      <c r="BO1805" s="9">
        <f t="shared" si="415"/>
        <v>0.20653605172466527</v>
      </c>
      <c r="BP1805" s="7" t="str">
        <f t="shared" si="416"/>
        <v>OK</v>
      </c>
      <c r="BQ1805" s="11">
        <f t="shared" si="417"/>
        <v>8.2923076923076913</v>
      </c>
      <c r="BR1805" s="10" t="str">
        <f t="shared" si="418"/>
        <v>-</v>
      </c>
      <c r="BS1805" s="9" t="str" cm="1">
        <f t="array" ref="BS1805">IF(BQ1805&lt;$K$45,"-",IF(BC1805&lt;0,_xll.Dce_5575_1121_SigmaCr1(AN1805,AG1805,$B$23,$D$23),"-"))</f>
        <v>-</v>
      </c>
      <c r="BT1805" s="10">
        <f t="shared" si="419"/>
        <v>0</v>
      </c>
      <c r="BU1805" s="7" t="str">
        <f t="shared" si="420"/>
        <v>OK</v>
      </c>
    </row>
    <row r="1806" spans="27:73">
      <c r="AA1806" s="6" t="s">
        <v>282</v>
      </c>
      <c r="AB1806" s="5" t="s">
        <v>283</v>
      </c>
      <c r="AC1806" s="5" t="s">
        <v>285</v>
      </c>
      <c r="AD1806" s="4">
        <v>14</v>
      </c>
      <c r="AE1806" s="4">
        <v>28</v>
      </c>
      <c r="AF1806" s="5">
        <v>114.3</v>
      </c>
      <c r="AG1806" s="5">
        <v>6.5000000000000009</v>
      </c>
      <c r="AH1806" s="6" t="str">
        <f t="shared" si="406"/>
        <v>114.3 x 6.5</v>
      </c>
      <c r="AI1806" s="11" cm="1">
        <f t="array" ref="AI1806">_xll.DCEPropSectPipe(AF1806, AG1806, "Area")</f>
        <v>2201.3139723703698</v>
      </c>
      <c r="AJ1806" s="151" cm="1">
        <f t="array" ref="AJ1806">_xll.DCEPropSectPipe(AF1806, AG1806, "Ix")</f>
        <v>3209265.3722516391</v>
      </c>
      <c r="AK1806" s="151" cm="1">
        <f t="array" ref="AK1806">_xll.DCEPropSectPipe(AF1806, AG1806, "W")</f>
        <v>56155.124623825708</v>
      </c>
      <c r="AL1806" s="151" cm="1">
        <f t="array" ref="AL1806">_xll.DCEPropSectPipe(AF1806, AG1806, "Sx")</f>
        <v>37813.500833333332</v>
      </c>
      <c r="AM1806" s="11">
        <f>2*Cal!AG1806</f>
        <v>13.000000000000002</v>
      </c>
      <c r="AN1806" s="11">
        <f t="shared" si="407"/>
        <v>53.9</v>
      </c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B1806" s="5" t="s">
        <v>304</v>
      </c>
      <c r="BC1806" s="3">
        <v>-1546.5681973679812</v>
      </c>
      <c r="BD1806" s="3">
        <v>-3.8317760355113016E-3</v>
      </c>
      <c r="BE1806" s="3">
        <v>-18.711577009905092</v>
      </c>
      <c r="BF1806" s="3">
        <v>2.4355883151970779</v>
      </c>
      <c r="BG1806" s="3">
        <v>-4.2404243640097412E-3</v>
      </c>
      <c r="BH1806" s="153">
        <f t="shared" si="408"/>
        <v>2.4355920065403662</v>
      </c>
      <c r="BI1806" s="153">
        <f t="shared" si="409"/>
        <v>18.711577402242611</v>
      </c>
      <c r="BJ1806" s="8">
        <f t="shared" si="410"/>
        <v>3.3455520457751229</v>
      </c>
      <c r="BK1806" s="8">
        <f t="shared" si="411"/>
        <v>0.20653604193197492</v>
      </c>
      <c r="BL1806" s="8">
        <f t="shared" si="412"/>
        <v>3.5520880877070979</v>
      </c>
      <c r="BM1806" s="8">
        <f t="shared" si="413"/>
        <v>0.13923903880408717</v>
      </c>
      <c r="BN1806" s="7" t="str">
        <f t="shared" si="414"/>
        <v>O/S</v>
      </c>
      <c r="BO1806" s="9">
        <f t="shared" si="415"/>
        <v>0.20653604193197497</v>
      </c>
      <c r="BP1806" s="7" t="str">
        <f t="shared" si="416"/>
        <v>OK</v>
      </c>
      <c r="BQ1806" s="11">
        <f t="shared" si="417"/>
        <v>8.2923076923076913</v>
      </c>
      <c r="BR1806" s="10" t="str">
        <f t="shared" si="418"/>
        <v>-</v>
      </c>
      <c r="BS1806" s="9" t="str" cm="1">
        <f t="array" ref="BS1806">IF(BQ1806&lt;$K$45,"-",IF(BC1806&lt;0,_xll.Dce_5575_1121_SigmaCr1(AN1806,AG1806,$B$23,$D$23),"-"))</f>
        <v>-</v>
      </c>
      <c r="BT1806" s="10">
        <f t="shared" si="419"/>
        <v>0</v>
      </c>
      <c r="BU1806" s="7" t="str">
        <f t="shared" si="420"/>
        <v>OK</v>
      </c>
    </row>
    <row r="1807" spans="27:73">
      <c r="AA1807" s="6" t="s">
        <v>282</v>
      </c>
      <c r="AB1807" s="5" t="s">
        <v>283</v>
      </c>
      <c r="AC1807" s="5" t="s">
        <v>285</v>
      </c>
      <c r="AD1807" s="4">
        <v>14.44</v>
      </c>
      <c r="AE1807" s="4">
        <v>28</v>
      </c>
      <c r="AF1807" s="5">
        <v>114.3</v>
      </c>
      <c r="AG1807" s="5">
        <v>6.5000000000000009</v>
      </c>
      <c r="AH1807" s="6" t="str">
        <f t="shared" si="406"/>
        <v>114.3 x 6.5</v>
      </c>
      <c r="AI1807" s="11" cm="1">
        <f t="array" ref="AI1807">_xll.DCEPropSectPipe(AF1807, AG1807, "Area")</f>
        <v>2201.3139723703698</v>
      </c>
      <c r="AJ1807" s="151" cm="1">
        <f t="array" ref="AJ1807">_xll.DCEPropSectPipe(AF1807, AG1807, "Ix")</f>
        <v>3209265.3722516391</v>
      </c>
      <c r="AK1807" s="151" cm="1">
        <f t="array" ref="AK1807">_xll.DCEPropSectPipe(AF1807, AG1807, "W")</f>
        <v>56155.124623825708</v>
      </c>
      <c r="AL1807" s="151" cm="1">
        <f t="array" ref="AL1807">_xll.DCEPropSectPipe(AF1807, AG1807, "Sx")</f>
        <v>37813.500833333332</v>
      </c>
      <c r="AM1807" s="11">
        <f>2*Cal!AG1807</f>
        <v>13.000000000000002</v>
      </c>
      <c r="AN1807" s="11">
        <f t="shared" si="407"/>
        <v>53.9</v>
      </c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B1807" s="5" t="s">
        <v>304</v>
      </c>
      <c r="BC1807" s="3">
        <v>-1546.5681973679812</v>
      </c>
      <c r="BD1807" s="3">
        <v>-3.8317760355113016E-3</v>
      </c>
      <c r="BE1807" s="3">
        <v>-8.6637833164770353</v>
      </c>
      <c r="BF1807" s="3">
        <v>8.4239483865931675</v>
      </c>
      <c r="BG1807" s="3">
        <v>-2.5640223484735465E-3</v>
      </c>
      <c r="BH1807" s="153">
        <f t="shared" si="408"/>
        <v>8.4239487768027317</v>
      </c>
      <c r="BI1807" s="153">
        <f t="shared" si="409"/>
        <v>8.6637841638266462</v>
      </c>
      <c r="BJ1807" s="8">
        <f t="shared" si="410"/>
        <v>3.3455520457751229</v>
      </c>
      <c r="BK1807" s="8">
        <f t="shared" si="411"/>
        <v>0.71434338474033021</v>
      </c>
      <c r="BL1807" s="8">
        <f t="shared" si="412"/>
        <v>4.0598954305154535</v>
      </c>
      <c r="BM1807" s="8">
        <f t="shared" si="413"/>
        <v>6.4470084667084926E-2</v>
      </c>
      <c r="BN1807" s="7" t="str">
        <f t="shared" si="414"/>
        <v>O/S</v>
      </c>
      <c r="BO1807" s="9">
        <f t="shared" si="415"/>
        <v>0.71434338474033032</v>
      </c>
      <c r="BP1807" s="7" t="str">
        <f t="shared" si="416"/>
        <v>OK</v>
      </c>
      <c r="BQ1807" s="11">
        <f t="shared" si="417"/>
        <v>8.2923076923076913</v>
      </c>
      <c r="BR1807" s="10" t="str">
        <f t="shared" si="418"/>
        <v>-</v>
      </c>
      <c r="BS1807" s="9" t="str" cm="1">
        <f t="array" ref="BS1807">IF(BQ1807&lt;$K$45,"-",IF(BC1807&lt;0,_xll.Dce_5575_1121_SigmaCr1(AN1807,AG1807,$B$23,$D$23),"-"))</f>
        <v>-</v>
      </c>
      <c r="BT1807" s="10">
        <f t="shared" si="419"/>
        <v>0</v>
      </c>
      <c r="BU1807" s="7" t="str">
        <f t="shared" si="420"/>
        <v>OK</v>
      </c>
    </row>
    <row r="1808" spans="27:73">
      <c r="AA1808" s="6" t="s">
        <v>282</v>
      </c>
      <c r="AB1808" s="5" t="s">
        <v>283</v>
      </c>
      <c r="AC1808" s="5" t="s">
        <v>285</v>
      </c>
      <c r="AD1808" s="4">
        <v>14.88</v>
      </c>
      <c r="AE1808" s="4">
        <v>28</v>
      </c>
      <c r="AF1808" s="5">
        <v>114.3</v>
      </c>
      <c r="AG1808" s="5">
        <v>6.5000000000000009</v>
      </c>
      <c r="AH1808" s="6" t="str">
        <f t="shared" si="406"/>
        <v>114.3 x 6.5</v>
      </c>
      <c r="AI1808" s="11" cm="1">
        <f t="array" ref="AI1808">_xll.DCEPropSectPipe(AF1808, AG1808, "Area")</f>
        <v>2201.3139723703698</v>
      </c>
      <c r="AJ1808" s="151" cm="1">
        <f t="array" ref="AJ1808">_xll.DCEPropSectPipe(AF1808, AG1808, "Ix")</f>
        <v>3209265.3722516391</v>
      </c>
      <c r="AK1808" s="151" cm="1">
        <f t="array" ref="AK1808">_xll.DCEPropSectPipe(AF1808, AG1808, "W")</f>
        <v>56155.124623825708</v>
      </c>
      <c r="AL1808" s="151" cm="1">
        <f t="array" ref="AL1808">_xll.DCEPropSectPipe(AF1808, AG1808, "Sx")</f>
        <v>37813.500833333332</v>
      </c>
      <c r="AM1808" s="11">
        <f>2*Cal!AG1808</f>
        <v>13.000000000000002</v>
      </c>
      <c r="AN1808" s="11">
        <f t="shared" si="407"/>
        <v>53.9</v>
      </c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B1808" s="5" t="s">
        <v>304</v>
      </c>
      <c r="BC1808" s="3">
        <v>-1546.5681973679812</v>
      </c>
      <c r="BD1808" s="3">
        <v>-3.8317760355113016E-3</v>
      </c>
      <c r="BE1808" s="3">
        <v>1.384010376951023</v>
      </c>
      <c r="BF1808" s="3">
        <v>10.016398717114486</v>
      </c>
      <c r="BG1808" s="3">
        <v>-8.8762033293735205E-4</v>
      </c>
      <c r="BH1808" s="153">
        <f t="shared" si="408"/>
        <v>10.016398756443484</v>
      </c>
      <c r="BI1808" s="153">
        <f t="shared" si="409"/>
        <v>1.3840156812752156</v>
      </c>
      <c r="BJ1808" s="8">
        <f t="shared" si="410"/>
        <v>3.3455520457751229</v>
      </c>
      <c r="BK1808" s="8">
        <f t="shared" si="411"/>
        <v>0.84938173060714817</v>
      </c>
      <c r="BL1808" s="8">
        <f t="shared" si="412"/>
        <v>4.1949337763822712</v>
      </c>
      <c r="BM1808" s="8">
        <f t="shared" si="413"/>
        <v>1.0298918632453106E-2</v>
      </c>
      <c r="BN1808" s="7" t="str">
        <f t="shared" si="414"/>
        <v>O/S</v>
      </c>
      <c r="BO1808" s="9">
        <f t="shared" si="415"/>
        <v>0.84938173060714828</v>
      </c>
      <c r="BP1808" s="7" t="str">
        <f t="shared" si="416"/>
        <v>OK</v>
      </c>
      <c r="BQ1808" s="11">
        <f t="shared" si="417"/>
        <v>8.2923076923076913</v>
      </c>
      <c r="BR1808" s="10" t="str">
        <f t="shared" si="418"/>
        <v>-</v>
      </c>
      <c r="BS1808" s="9" t="str" cm="1">
        <f t="array" ref="BS1808">IF(BQ1808&lt;$K$45,"-",IF(BC1808&lt;0,_xll.Dce_5575_1121_SigmaCr1(AN1808,AG1808,$B$23,$D$23),"-"))</f>
        <v>-</v>
      </c>
      <c r="BT1808" s="10">
        <f t="shared" si="419"/>
        <v>0</v>
      </c>
      <c r="BU1808" s="7" t="str">
        <f t="shared" si="420"/>
        <v>OK</v>
      </c>
    </row>
    <row r="1809" spans="27:73">
      <c r="AA1809" s="6" t="s">
        <v>282</v>
      </c>
      <c r="AB1809" s="5" t="s">
        <v>283</v>
      </c>
      <c r="AC1809" s="5" t="s">
        <v>285</v>
      </c>
      <c r="AD1809" s="4">
        <v>15.31</v>
      </c>
      <c r="AE1809" s="4">
        <v>28</v>
      </c>
      <c r="AF1809" s="5">
        <v>114.3</v>
      </c>
      <c r="AG1809" s="5">
        <v>6.5000000000000009</v>
      </c>
      <c r="AH1809" s="6" t="str">
        <f t="shared" si="406"/>
        <v>114.3 x 6.5</v>
      </c>
      <c r="AI1809" s="11" cm="1">
        <f t="array" ref="AI1809">_xll.DCEPropSectPipe(AF1809, AG1809, "Area")</f>
        <v>2201.3139723703698</v>
      </c>
      <c r="AJ1809" s="151" cm="1">
        <f t="array" ref="AJ1809">_xll.DCEPropSectPipe(AF1809, AG1809, "Ix")</f>
        <v>3209265.3722516391</v>
      </c>
      <c r="AK1809" s="151" cm="1">
        <f t="array" ref="AK1809">_xll.DCEPropSectPipe(AF1809, AG1809, "W")</f>
        <v>56155.124623825708</v>
      </c>
      <c r="AL1809" s="151" cm="1">
        <f t="array" ref="AL1809">_xll.DCEPropSectPipe(AF1809, AG1809, "Sx")</f>
        <v>37813.500833333332</v>
      </c>
      <c r="AM1809" s="11">
        <f>2*Cal!AG1809</f>
        <v>13.000000000000002</v>
      </c>
      <c r="AN1809" s="11">
        <f t="shared" si="407"/>
        <v>53.9</v>
      </c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B1809" s="5" t="s">
        <v>304</v>
      </c>
      <c r="BC1809" s="3">
        <v>-1546.5681973679812</v>
      </c>
      <c r="BD1809" s="3">
        <v>-3.8317760355113016E-3</v>
      </c>
      <c r="BE1809" s="3">
        <v>11.431804070379082</v>
      </c>
      <c r="BF1809" s="3">
        <v>7.2129393067610241</v>
      </c>
      <c r="BG1809" s="3">
        <v>7.8878168259884237E-4</v>
      </c>
      <c r="BH1809" s="153">
        <f t="shared" si="408"/>
        <v>7.2129393498902195</v>
      </c>
      <c r="BI1809" s="153">
        <f t="shared" si="409"/>
        <v>11.431804712557126</v>
      </c>
      <c r="BJ1809" s="8">
        <f t="shared" si="410"/>
        <v>3.3455520457751229</v>
      </c>
      <c r="BK1809" s="8">
        <f t="shared" si="411"/>
        <v>0.61165085943019093</v>
      </c>
      <c r="BL1809" s="8">
        <f t="shared" si="412"/>
        <v>3.9572029052053139</v>
      </c>
      <c r="BM1809" s="8">
        <f t="shared" si="413"/>
        <v>8.5067841462778779E-2</v>
      </c>
      <c r="BN1809" s="7" t="str">
        <f t="shared" si="414"/>
        <v>O/S</v>
      </c>
      <c r="BO1809" s="9">
        <f t="shared" si="415"/>
        <v>0.61165085943019104</v>
      </c>
      <c r="BP1809" s="7" t="str">
        <f t="shared" si="416"/>
        <v>OK</v>
      </c>
      <c r="BQ1809" s="11">
        <f t="shared" si="417"/>
        <v>8.2923076923076913</v>
      </c>
      <c r="BR1809" s="10" t="str">
        <f t="shared" si="418"/>
        <v>-</v>
      </c>
      <c r="BS1809" s="9" t="str" cm="1">
        <f t="array" ref="BS1809">IF(BQ1809&lt;$K$45,"-",IF(BC1809&lt;0,_xll.Dce_5575_1121_SigmaCr1(AN1809,AG1809,$B$23,$D$23),"-"))</f>
        <v>-</v>
      </c>
      <c r="BT1809" s="10">
        <f t="shared" si="419"/>
        <v>0</v>
      </c>
      <c r="BU1809" s="7" t="str">
        <f t="shared" si="420"/>
        <v>OK</v>
      </c>
    </row>
    <row r="1810" spans="27:73">
      <c r="AA1810" s="6" t="s">
        <v>282</v>
      </c>
      <c r="AB1810" s="5" t="s">
        <v>283</v>
      </c>
      <c r="AC1810" s="5" t="s">
        <v>285</v>
      </c>
      <c r="AD1810" s="4">
        <v>15.75</v>
      </c>
      <c r="AE1810" s="4">
        <v>28</v>
      </c>
      <c r="AF1810" s="5">
        <v>114.3</v>
      </c>
      <c r="AG1810" s="5">
        <v>6.5000000000000009</v>
      </c>
      <c r="AH1810" s="6" t="str">
        <f t="shared" si="406"/>
        <v>114.3 x 6.5</v>
      </c>
      <c r="AI1810" s="11" cm="1">
        <f t="array" ref="AI1810">_xll.DCEPropSectPipe(AF1810, AG1810, "Area")</f>
        <v>2201.3139723703698</v>
      </c>
      <c r="AJ1810" s="151" cm="1">
        <f t="array" ref="AJ1810">_xll.DCEPropSectPipe(AF1810, AG1810, "Ix")</f>
        <v>3209265.3722516391</v>
      </c>
      <c r="AK1810" s="151" cm="1">
        <f t="array" ref="AK1810">_xll.DCEPropSectPipe(AF1810, AG1810, "W")</f>
        <v>56155.124623825708</v>
      </c>
      <c r="AL1810" s="151" cm="1">
        <f t="array" ref="AL1810">_xll.DCEPropSectPipe(AF1810, AG1810, "Sx")</f>
        <v>37813.500833333332</v>
      </c>
      <c r="AM1810" s="11">
        <f>2*Cal!AG1810</f>
        <v>13.000000000000002</v>
      </c>
      <c r="AN1810" s="11">
        <f t="shared" si="407"/>
        <v>53.9</v>
      </c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B1810" s="5" t="s">
        <v>304</v>
      </c>
      <c r="BC1810" s="3">
        <v>-1546.5681973679812</v>
      </c>
      <c r="BD1810" s="3">
        <v>-3.8317760355113016E-3</v>
      </c>
      <c r="BE1810" s="3">
        <v>21.479597763807138</v>
      </c>
      <c r="BF1810" s="3">
        <v>1.3570155532788633E-2</v>
      </c>
      <c r="BG1810" s="3">
        <v>2.4651836981350369E-3</v>
      </c>
      <c r="BH1810" s="153">
        <f t="shared" si="408"/>
        <v>1.3792253327488756E-2</v>
      </c>
      <c r="BI1810" s="153">
        <f t="shared" si="409"/>
        <v>21.479598105585126</v>
      </c>
      <c r="BJ1810" s="8">
        <f t="shared" si="410"/>
        <v>3.3455520457751229</v>
      </c>
      <c r="BK1810" s="8">
        <f t="shared" si="411"/>
        <v>1.1695708492773897E-3</v>
      </c>
      <c r="BL1810" s="8">
        <f t="shared" si="412"/>
        <v>3.3467216166244005</v>
      </c>
      <c r="BM1810" s="8">
        <f t="shared" si="413"/>
        <v>0.15983679675030033</v>
      </c>
      <c r="BN1810" s="7" t="str">
        <f t="shared" si="414"/>
        <v>O/S</v>
      </c>
      <c r="BO1810" s="9">
        <f t="shared" si="415"/>
        <v>1.1695708492773899E-3</v>
      </c>
      <c r="BP1810" s="7" t="str">
        <f t="shared" si="416"/>
        <v>OK</v>
      </c>
      <c r="BQ1810" s="11">
        <f t="shared" si="417"/>
        <v>8.2923076923076913</v>
      </c>
      <c r="BR1810" s="10" t="str">
        <f t="shared" si="418"/>
        <v>-</v>
      </c>
      <c r="BS1810" s="9" t="str" cm="1">
        <f t="array" ref="BS1810">IF(BQ1810&lt;$K$45,"-",IF(BC1810&lt;0,_xll.Dce_5575_1121_SigmaCr1(AN1810,AG1810,$B$23,$D$23),"-"))</f>
        <v>-</v>
      </c>
      <c r="BT1810" s="10">
        <f t="shared" si="419"/>
        <v>0</v>
      </c>
      <c r="BU1810" s="7" t="str">
        <f t="shared" si="420"/>
        <v>OK</v>
      </c>
    </row>
    <row r="1811" spans="27:73">
      <c r="AA1811" s="6" t="s">
        <v>282</v>
      </c>
      <c r="AB1811" s="5" t="s">
        <v>283</v>
      </c>
      <c r="AC1811" s="5" t="s">
        <v>285</v>
      </c>
      <c r="AD1811" s="4">
        <v>15.75</v>
      </c>
      <c r="AE1811" s="4">
        <v>28</v>
      </c>
      <c r="AF1811" s="5">
        <v>114.3</v>
      </c>
      <c r="AG1811" s="5">
        <v>6.5000000000000009</v>
      </c>
      <c r="AH1811" s="6" t="str">
        <f t="shared" si="406"/>
        <v>114.3 x 6.5</v>
      </c>
      <c r="AI1811" s="11" cm="1">
        <f t="array" ref="AI1811">_xll.DCEPropSectPipe(AF1811, AG1811, "Area")</f>
        <v>2201.3139723703698</v>
      </c>
      <c r="AJ1811" s="151" cm="1">
        <f t="array" ref="AJ1811">_xll.DCEPropSectPipe(AF1811, AG1811, "Ix")</f>
        <v>3209265.3722516391</v>
      </c>
      <c r="AK1811" s="151" cm="1">
        <f t="array" ref="AK1811">_xll.DCEPropSectPipe(AF1811, AG1811, "W")</f>
        <v>56155.124623825708</v>
      </c>
      <c r="AL1811" s="151" cm="1">
        <f t="array" ref="AL1811">_xll.DCEPropSectPipe(AF1811, AG1811, "Sx")</f>
        <v>37813.500833333332</v>
      </c>
      <c r="AM1811" s="11">
        <f>2*Cal!AG1811</f>
        <v>13.000000000000002</v>
      </c>
      <c r="AN1811" s="11">
        <f t="shared" si="407"/>
        <v>53.9</v>
      </c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B1811" s="5" t="s">
        <v>304</v>
      </c>
      <c r="BC1811" s="3">
        <v>-1345.7833584083987</v>
      </c>
      <c r="BD1811" s="3">
        <v>-3.8317760355113016E-3</v>
      </c>
      <c r="BE1811" s="3">
        <v>-21.000819078594368</v>
      </c>
      <c r="BF1811" s="3">
        <v>1.3570155532869322E-2</v>
      </c>
      <c r="BG1811" s="3">
        <v>-2.1521746101746514E-3</v>
      </c>
      <c r="BH1811" s="153">
        <f t="shared" si="408"/>
        <v>1.3739758976741342E-2</v>
      </c>
      <c r="BI1811" s="153">
        <f t="shared" si="409"/>
        <v>21.000819428164245</v>
      </c>
      <c r="BJ1811" s="8">
        <f t="shared" si="410"/>
        <v>2.9112122411127421</v>
      </c>
      <c r="BK1811" s="8">
        <f t="shared" si="411"/>
        <v>1.16511937489332E-3</v>
      </c>
      <c r="BL1811" s="8">
        <f t="shared" si="412"/>
        <v>2.9123773604876355</v>
      </c>
      <c r="BM1811" s="8">
        <f t="shared" si="413"/>
        <v>0.15627404619160154</v>
      </c>
      <c r="BN1811" s="7" t="str">
        <f t="shared" si="414"/>
        <v>O/S</v>
      </c>
      <c r="BO1811" s="9">
        <f t="shared" si="415"/>
        <v>1.1651193748933202E-3</v>
      </c>
      <c r="BP1811" s="7" t="str">
        <f t="shared" si="416"/>
        <v>OK</v>
      </c>
      <c r="BQ1811" s="11">
        <f t="shared" si="417"/>
        <v>8.2923076923076913</v>
      </c>
      <c r="BR1811" s="10" t="str">
        <f t="shared" si="418"/>
        <v>-</v>
      </c>
      <c r="BS1811" s="9" t="str" cm="1">
        <f t="array" ref="BS1811">IF(BQ1811&lt;$K$45,"-",IF(BC1811&lt;0,_xll.Dce_5575_1121_SigmaCr1(AN1811,AG1811,$B$23,$D$23),"-"))</f>
        <v>-</v>
      </c>
      <c r="BT1811" s="10">
        <f t="shared" si="419"/>
        <v>0</v>
      </c>
      <c r="BU1811" s="7" t="str">
        <f t="shared" si="420"/>
        <v>OK</v>
      </c>
    </row>
    <row r="1812" spans="27:73">
      <c r="AA1812" s="6" t="s">
        <v>282</v>
      </c>
      <c r="AB1812" s="5" t="s">
        <v>283</v>
      </c>
      <c r="AC1812" s="5" t="s">
        <v>285</v>
      </c>
      <c r="AD1812" s="4">
        <v>16.190000000000001</v>
      </c>
      <c r="AE1812" s="4">
        <v>28</v>
      </c>
      <c r="AF1812" s="5">
        <v>114.3</v>
      </c>
      <c r="AG1812" s="5">
        <v>6.5000000000000009</v>
      </c>
      <c r="AH1812" s="6" t="str">
        <f t="shared" si="406"/>
        <v>114.3 x 6.5</v>
      </c>
      <c r="AI1812" s="11" cm="1">
        <f t="array" ref="AI1812">_xll.DCEPropSectPipe(AF1812, AG1812, "Area")</f>
        <v>2201.3139723703698</v>
      </c>
      <c r="AJ1812" s="151" cm="1">
        <f t="array" ref="AJ1812">_xll.DCEPropSectPipe(AF1812, AG1812, "Ix")</f>
        <v>3209265.3722516391</v>
      </c>
      <c r="AK1812" s="151" cm="1">
        <f t="array" ref="AK1812">_xll.DCEPropSectPipe(AF1812, AG1812, "W")</f>
        <v>56155.124623825708</v>
      </c>
      <c r="AL1812" s="151" cm="1">
        <f t="array" ref="AL1812">_xll.DCEPropSectPipe(AF1812, AG1812, "Sx")</f>
        <v>37813.500833333332</v>
      </c>
      <c r="AM1812" s="11">
        <f>2*Cal!AG1812</f>
        <v>13.000000000000002</v>
      </c>
      <c r="AN1812" s="11">
        <f t="shared" si="407"/>
        <v>53.9</v>
      </c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B1812" s="5" t="s">
        <v>304</v>
      </c>
      <c r="BC1812" s="3">
        <v>-1345.7833584083987</v>
      </c>
      <c r="BD1812" s="3">
        <v>-3.8317760355113016E-3</v>
      </c>
      <c r="BE1812" s="3">
        <v>-10.953025385166313</v>
      </c>
      <c r="BF1812" s="3">
        <v>7.0034736319805173</v>
      </c>
      <c r="BG1812" s="3">
        <v>-4.7577259463845735E-4</v>
      </c>
      <c r="BH1812" s="153">
        <f t="shared" si="408"/>
        <v>7.0034736481410382</v>
      </c>
      <c r="BI1812" s="153">
        <f t="shared" si="409"/>
        <v>10.953026055415245</v>
      </c>
      <c r="BJ1812" s="8">
        <f t="shared" si="410"/>
        <v>2.9112122411127421</v>
      </c>
      <c r="BK1812" s="8">
        <f t="shared" si="411"/>
        <v>0.59388835370525583</v>
      </c>
      <c r="BL1812" s="8">
        <f t="shared" si="412"/>
        <v>3.5051005948179981</v>
      </c>
      <c r="BM1812" s="8">
        <f t="shared" si="413"/>
        <v>8.1505091054982715E-2</v>
      </c>
      <c r="BN1812" s="7" t="str">
        <f t="shared" si="414"/>
        <v>O/S</v>
      </c>
      <c r="BO1812" s="9">
        <f t="shared" si="415"/>
        <v>0.59388835370525594</v>
      </c>
      <c r="BP1812" s="7" t="str">
        <f t="shared" si="416"/>
        <v>OK</v>
      </c>
      <c r="BQ1812" s="11">
        <f t="shared" si="417"/>
        <v>8.2923076923076913</v>
      </c>
      <c r="BR1812" s="10" t="str">
        <f t="shared" si="418"/>
        <v>-</v>
      </c>
      <c r="BS1812" s="9" t="str" cm="1">
        <f t="array" ref="BS1812">IF(BQ1812&lt;$K$45,"-",IF(BC1812&lt;0,_xll.Dce_5575_1121_SigmaCr1(AN1812,AG1812,$B$23,$D$23),"-"))</f>
        <v>-</v>
      </c>
      <c r="BT1812" s="10">
        <f t="shared" si="419"/>
        <v>0</v>
      </c>
      <c r="BU1812" s="7" t="str">
        <f t="shared" si="420"/>
        <v>OK</v>
      </c>
    </row>
    <row r="1813" spans="27:73">
      <c r="AA1813" s="6" t="s">
        <v>282</v>
      </c>
      <c r="AB1813" s="5" t="s">
        <v>283</v>
      </c>
      <c r="AC1813" s="5" t="s">
        <v>285</v>
      </c>
      <c r="AD1813" s="4">
        <v>16.62</v>
      </c>
      <c r="AE1813" s="4">
        <v>28</v>
      </c>
      <c r="AF1813" s="5">
        <v>114.3</v>
      </c>
      <c r="AG1813" s="5">
        <v>6.5000000000000009</v>
      </c>
      <c r="AH1813" s="6" t="str">
        <f t="shared" si="406"/>
        <v>114.3 x 6.5</v>
      </c>
      <c r="AI1813" s="11" cm="1">
        <f t="array" ref="AI1813">_xll.DCEPropSectPipe(AF1813, AG1813, "Area")</f>
        <v>2201.3139723703698</v>
      </c>
      <c r="AJ1813" s="151" cm="1">
        <f t="array" ref="AJ1813">_xll.DCEPropSectPipe(AF1813, AG1813, "Ix")</f>
        <v>3209265.3722516391</v>
      </c>
      <c r="AK1813" s="151" cm="1">
        <f t="array" ref="AK1813">_xll.DCEPropSectPipe(AF1813, AG1813, "W")</f>
        <v>56155.124623825708</v>
      </c>
      <c r="AL1813" s="151" cm="1">
        <f t="array" ref="AL1813">_xll.DCEPropSectPipe(AF1813, AG1813, "Sx")</f>
        <v>37813.500833333332</v>
      </c>
      <c r="AM1813" s="11">
        <f>2*Cal!AG1813</f>
        <v>13.000000000000002</v>
      </c>
      <c r="AN1813" s="11">
        <f t="shared" si="407"/>
        <v>53.9</v>
      </c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B1813" s="5" t="s">
        <v>304</v>
      </c>
      <c r="BC1813" s="3">
        <v>-1345.7833584083987</v>
      </c>
      <c r="BD1813" s="3">
        <v>-3.8317760355113016E-3</v>
      </c>
      <c r="BE1813" s="3">
        <v>-0.90523169173825258</v>
      </c>
      <c r="BF1813" s="3">
        <v>9.5974673675533921</v>
      </c>
      <c r="BG1813" s="3">
        <v>1.2006294208977372E-3</v>
      </c>
      <c r="BH1813" s="153">
        <f t="shared" si="408"/>
        <v>9.5974674426519027</v>
      </c>
      <c r="BI1813" s="153">
        <f t="shared" si="409"/>
        <v>0.90523980150835448</v>
      </c>
      <c r="BJ1813" s="8">
        <f t="shared" si="410"/>
        <v>2.9112122411127421</v>
      </c>
      <c r="BK1813" s="8">
        <f t="shared" si="411"/>
        <v>0.8138567267643334</v>
      </c>
      <c r="BL1813" s="8">
        <f t="shared" si="412"/>
        <v>3.7250689678770756</v>
      </c>
      <c r="BM1813" s="8">
        <f t="shared" si="413"/>
        <v>6.7361888920235711E-3</v>
      </c>
      <c r="BN1813" s="7" t="str">
        <f t="shared" si="414"/>
        <v>O/S</v>
      </c>
      <c r="BO1813" s="9">
        <f t="shared" si="415"/>
        <v>0.81385672676433363</v>
      </c>
      <c r="BP1813" s="7" t="str">
        <f t="shared" si="416"/>
        <v>OK</v>
      </c>
      <c r="BQ1813" s="11">
        <f t="shared" si="417"/>
        <v>8.2923076923076913</v>
      </c>
      <c r="BR1813" s="10" t="str">
        <f t="shared" si="418"/>
        <v>-</v>
      </c>
      <c r="BS1813" s="9" t="str" cm="1">
        <f t="array" ref="BS1813">IF(BQ1813&lt;$K$45,"-",IF(BC1813&lt;0,_xll.Dce_5575_1121_SigmaCr1(AN1813,AG1813,$B$23,$D$23),"-"))</f>
        <v>-</v>
      </c>
      <c r="BT1813" s="10">
        <f t="shared" si="419"/>
        <v>0</v>
      </c>
      <c r="BU1813" s="7" t="str">
        <f t="shared" si="420"/>
        <v>OK</v>
      </c>
    </row>
    <row r="1814" spans="27:73">
      <c r="AA1814" s="6" t="s">
        <v>282</v>
      </c>
      <c r="AB1814" s="5" t="s">
        <v>283</v>
      </c>
      <c r="AC1814" s="5" t="s">
        <v>285</v>
      </c>
      <c r="AD1814" s="4">
        <v>17.059999999999999</v>
      </c>
      <c r="AE1814" s="4">
        <v>28</v>
      </c>
      <c r="AF1814" s="5">
        <v>114.3</v>
      </c>
      <c r="AG1814" s="5">
        <v>6.5000000000000009</v>
      </c>
      <c r="AH1814" s="6" t="str">
        <f t="shared" si="406"/>
        <v>114.3 x 6.5</v>
      </c>
      <c r="AI1814" s="11" cm="1">
        <f t="array" ref="AI1814">_xll.DCEPropSectPipe(AF1814, AG1814, "Area")</f>
        <v>2201.3139723703698</v>
      </c>
      <c r="AJ1814" s="151" cm="1">
        <f t="array" ref="AJ1814">_xll.DCEPropSectPipe(AF1814, AG1814, "Ix")</f>
        <v>3209265.3722516391</v>
      </c>
      <c r="AK1814" s="151" cm="1">
        <f t="array" ref="AK1814">_xll.DCEPropSectPipe(AF1814, AG1814, "W")</f>
        <v>56155.124623825708</v>
      </c>
      <c r="AL1814" s="151" cm="1">
        <f t="array" ref="AL1814">_xll.DCEPropSectPipe(AF1814, AG1814, "Sx")</f>
        <v>37813.500833333332</v>
      </c>
      <c r="AM1814" s="11">
        <f>2*Cal!AG1814</f>
        <v>13.000000000000002</v>
      </c>
      <c r="AN1814" s="11">
        <f t="shared" si="407"/>
        <v>53.9</v>
      </c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B1814" s="5" t="s">
        <v>304</v>
      </c>
      <c r="BC1814" s="3">
        <v>-1345.7833584083987</v>
      </c>
      <c r="BD1814" s="3">
        <v>-3.8317760355113016E-3</v>
      </c>
      <c r="BE1814" s="3">
        <v>9.1425620016898055</v>
      </c>
      <c r="BF1814" s="3">
        <v>7.795551362251488</v>
      </c>
      <c r="BG1814" s="3">
        <v>2.8770314364339315E-3</v>
      </c>
      <c r="BH1814" s="153">
        <f t="shared" si="408"/>
        <v>7.7955518931510497</v>
      </c>
      <c r="BI1814" s="153">
        <f t="shared" si="409"/>
        <v>9.1425628046653244</v>
      </c>
      <c r="BJ1814" s="8">
        <f t="shared" si="410"/>
        <v>2.9112122411127421</v>
      </c>
      <c r="BK1814" s="8">
        <f t="shared" si="411"/>
        <v>0.66105588635665746</v>
      </c>
      <c r="BL1814" s="8">
        <f t="shared" si="412"/>
        <v>3.5722681274693997</v>
      </c>
      <c r="BM1814" s="8">
        <f t="shared" si="413"/>
        <v>6.8032834953563451E-2</v>
      </c>
      <c r="BN1814" s="7" t="str">
        <f t="shared" si="414"/>
        <v>O/S</v>
      </c>
      <c r="BO1814" s="9">
        <f t="shared" si="415"/>
        <v>0.66105588635665757</v>
      </c>
      <c r="BP1814" s="7" t="str">
        <f t="shared" si="416"/>
        <v>OK</v>
      </c>
      <c r="BQ1814" s="11">
        <f t="shared" si="417"/>
        <v>8.2923076923076913</v>
      </c>
      <c r="BR1814" s="10" t="str">
        <f t="shared" si="418"/>
        <v>-</v>
      </c>
      <c r="BS1814" s="9" t="str" cm="1">
        <f t="array" ref="BS1814">IF(BQ1814&lt;$K$45,"-",IF(BC1814&lt;0,_xll.Dce_5575_1121_SigmaCr1(AN1814,AG1814,$B$23,$D$23),"-"))</f>
        <v>-</v>
      </c>
      <c r="BT1814" s="10">
        <f t="shared" si="419"/>
        <v>0</v>
      </c>
      <c r="BU1814" s="7" t="str">
        <f t="shared" si="420"/>
        <v>OK</v>
      </c>
    </row>
    <row r="1815" spans="27:73">
      <c r="AA1815" s="6" t="s">
        <v>282</v>
      </c>
      <c r="AB1815" s="5" t="s">
        <v>283</v>
      </c>
      <c r="AC1815" s="5" t="s">
        <v>285</v>
      </c>
      <c r="AD1815" s="4">
        <v>17.5</v>
      </c>
      <c r="AE1815" s="4">
        <v>28</v>
      </c>
      <c r="AF1815" s="5">
        <v>114.3</v>
      </c>
      <c r="AG1815" s="5">
        <v>6.5000000000000009</v>
      </c>
      <c r="AH1815" s="6" t="str">
        <f t="shared" si="406"/>
        <v>114.3 x 6.5</v>
      </c>
      <c r="AI1815" s="11" cm="1">
        <f t="array" ref="AI1815">_xll.DCEPropSectPipe(AF1815, AG1815, "Area")</f>
        <v>2201.3139723703698</v>
      </c>
      <c r="AJ1815" s="151" cm="1">
        <f t="array" ref="AJ1815">_xll.DCEPropSectPipe(AF1815, AG1815, "Ix")</f>
        <v>3209265.3722516391</v>
      </c>
      <c r="AK1815" s="151" cm="1">
        <f t="array" ref="AK1815">_xll.DCEPropSectPipe(AF1815, AG1815, "W")</f>
        <v>56155.124623825708</v>
      </c>
      <c r="AL1815" s="151" cm="1">
        <f t="array" ref="AL1815">_xll.DCEPropSectPipe(AF1815, AG1815, "Sx")</f>
        <v>37813.500833333332</v>
      </c>
      <c r="AM1815" s="11">
        <f>2*Cal!AG1815</f>
        <v>13.000000000000002</v>
      </c>
      <c r="AN1815" s="11">
        <f t="shared" si="407"/>
        <v>53.9</v>
      </c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B1815" s="5" t="s">
        <v>304</v>
      </c>
      <c r="BC1815" s="3">
        <v>-1345.7833584083987</v>
      </c>
      <c r="BD1815" s="3">
        <v>-3.8317760355113016E-3</v>
      </c>
      <c r="BE1815" s="3">
        <v>19.190355695117866</v>
      </c>
      <c r="BF1815" s="3">
        <v>1.5977256160748103</v>
      </c>
      <c r="BG1815" s="3">
        <v>4.5534334519701262E-3</v>
      </c>
      <c r="BH1815" s="153">
        <f t="shared" si="408"/>
        <v>1.5977321045838173</v>
      </c>
      <c r="BI1815" s="153">
        <f t="shared" si="409"/>
        <v>19.190356077666987</v>
      </c>
      <c r="BJ1815" s="8">
        <f t="shared" si="410"/>
        <v>2.9112122411127421</v>
      </c>
      <c r="BK1815" s="8">
        <f t="shared" si="411"/>
        <v>0.13548626537706479</v>
      </c>
      <c r="BL1815" s="8">
        <f t="shared" si="412"/>
        <v>3.0466985064898071</v>
      </c>
      <c r="BM1815" s="8">
        <f t="shared" si="413"/>
        <v>0.14280178934792931</v>
      </c>
      <c r="BN1815" s="7" t="str">
        <f t="shared" si="414"/>
        <v>O/S</v>
      </c>
      <c r="BO1815" s="9">
        <f t="shared" si="415"/>
        <v>0.13548626537706482</v>
      </c>
      <c r="BP1815" s="7" t="str">
        <f t="shared" si="416"/>
        <v>OK</v>
      </c>
      <c r="BQ1815" s="11">
        <f t="shared" si="417"/>
        <v>8.2923076923076913</v>
      </c>
      <c r="BR1815" s="10" t="str">
        <f t="shared" si="418"/>
        <v>-</v>
      </c>
      <c r="BS1815" s="9" t="str" cm="1">
        <f t="array" ref="BS1815">IF(BQ1815&lt;$K$45,"-",IF(BC1815&lt;0,_xll.Dce_5575_1121_SigmaCr1(AN1815,AG1815,$B$23,$D$23),"-"))</f>
        <v>-</v>
      </c>
      <c r="BT1815" s="10">
        <f t="shared" si="419"/>
        <v>0</v>
      </c>
      <c r="BU1815" s="7" t="str">
        <f t="shared" si="420"/>
        <v>OK</v>
      </c>
    </row>
    <row r="1816" spans="27:73">
      <c r="AA1816" s="6" t="s">
        <v>282</v>
      </c>
      <c r="AB1816" s="5" t="s">
        <v>283</v>
      </c>
      <c r="AC1816" s="5" t="s">
        <v>285</v>
      </c>
      <c r="AD1816" s="4">
        <v>17.5</v>
      </c>
      <c r="AE1816" s="4">
        <v>28</v>
      </c>
      <c r="AF1816" s="5">
        <v>114.3</v>
      </c>
      <c r="AG1816" s="5">
        <v>6.5000000000000009</v>
      </c>
      <c r="AH1816" s="6" t="str">
        <f t="shared" ref="AH1816:AH1879" si="421">AF1816&amp;" x "&amp;AG1816</f>
        <v>114.3 x 6.5</v>
      </c>
      <c r="AI1816" s="11" cm="1">
        <f t="array" ref="AI1816">_xll.DCEPropSectPipe(AF1816, AG1816, "Area")</f>
        <v>2201.3139723703698</v>
      </c>
      <c r="AJ1816" s="151" cm="1">
        <f t="array" ref="AJ1816">_xll.DCEPropSectPipe(AF1816, AG1816, "Ix")</f>
        <v>3209265.3722516391</v>
      </c>
      <c r="AK1816" s="151" cm="1">
        <f t="array" ref="AK1816">_xll.DCEPropSectPipe(AF1816, AG1816, "W")</f>
        <v>56155.124623825708</v>
      </c>
      <c r="AL1816" s="151" cm="1">
        <f t="array" ref="AL1816">_xll.DCEPropSectPipe(AF1816, AG1816, "Sx")</f>
        <v>37813.500833333332</v>
      </c>
      <c r="AM1816" s="11">
        <f>2*Cal!AG1816</f>
        <v>13.000000000000002</v>
      </c>
      <c r="AN1816" s="11">
        <f t="shared" ref="AN1816:AN1879" si="422">(AF1816-AG1816)/2</f>
        <v>53.9</v>
      </c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B1816" s="5" t="s">
        <v>304</v>
      </c>
      <c r="BC1816" s="3">
        <v>-1345.7833584083985</v>
      </c>
      <c r="BD1816" s="3">
        <v>-3.8317760355078639E-3</v>
      </c>
      <c r="BE1816" s="3">
        <v>-18.238160375959481</v>
      </c>
      <c r="BF1816" s="3">
        <v>1.5977256160750806</v>
      </c>
      <c r="BG1816" s="3">
        <v>-4.0057322774147974E-3</v>
      </c>
      <c r="BH1816" s="153">
        <f t="shared" ref="BH1816:BH1879" si="423">SQRT(BF1816^2+BG1816^2)</f>
        <v>1.5977306375461335</v>
      </c>
      <c r="BI1816" s="153">
        <f t="shared" ref="BI1816:BI1879" si="424">SQRT(BD1816^2+BE1816^2)</f>
        <v>18.238160778481092</v>
      </c>
      <c r="BJ1816" s="8">
        <f t="shared" ref="BJ1816:BJ1879" si="425">ABS(BC1816*1000)/(AI1816*$K$32)</f>
        <v>2.9112122411127412</v>
      </c>
      <c r="BK1816" s="8">
        <f t="shared" ref="BK1816:BK1879" si="426">BH1816*1000000/(AK1816*$K$32)</f>
        <v>0.1354861409735704</v>
      </c>
      <c r="BL1816" s="8">
        <f t="shared" ref="BL1816:BL1879" si="427">BK1816+BJ1816</f>
        <v>3.0466983820863116</v>
      </c>
      <c r="BM1816" s="8">
        <f t="shared" ref="BM1816:BM1879" si="428">BI1816*1000*AL1816/($AJ$23*AM1816*$E$23*$G$23)</f>
        <v>0.13571618906088329</v>
      </c>
      <c r="BN1816" s="7" t="str">
        <f t="shared" ref="BN1816:BN1879" si="429">IF(MAX(BL1816,BM1816)&lt;=1,"OK","O/S")</f>
        <v>O/S</v>
      </c>
      <c r="BO1816" s="9">
        <f t="shared" ref="BO1816:BO1879" si="430">BH1816*1000000/($K$41*AK1816*$D$23*$G$23)</f>
        <v>0.13548614097357042</v>
      </c>
      <c r="BP1816" s="7" t="str">
        <f t="shared" ref="BP1816:BP1879" si="431">IF(BO1816&lt;=1,"OK","O/S")</f>
        <v>OK</v>
      </c>
      <c r="BQ1816" s="11">
        <f t="shared" ref="BQ1816:BQ1879" si="432">AN1816/AG1816</f>
        <v>8.2923076923076913</v>
      </c>
      <c r="BR1816" s="10" t="str">
        <f t="shared" ref="BR1816:BR1879" si="433">IF(BQ1816&lt;$K$45,"-",IF(BD1816&lt;0,BL1816*$K$32,"-"))</f>
        <v>-</v>
      </c>
      <c r="BS1816" s="9" t="str" cm="1">
        <f t="array" ref="BS1816">IF(BQ1816&lt;$K$45,"-",IF(BC1816&lt;0,_xll.Dce_5575_1121_SigmaCr1(AN1816,AG1816,$B$23,$D$23),"-"))</f>
        <v>-</v>
      </c>
      <c r="BT1816" s="10">
        <f t="shared" ref="BT1816:BT1879" si="434">IFERROR(IF(BC1816&lt;0,BR1816/(BS1816*$G$23),0),0)</f>
        <v>0</v>
      </c>
      <c r="BU1816" s="7" t="str">
        <f t="shared" ref="BU1816:BU1879" si="435">IF(BT1816&lt;=1,"OK","O/S")</f>
        <v>OK</v>
      </c>
    </row>
    <row r="1817" spans="27:73">
      <c r="AA1817" s="6" t="s">
        <v>282</v>
      </c>
      <c r="AB1817" s="5" t="s">
        <v>283</v>
      </c>
      <c r="AC1817" s="5" t="s">
        <v>285</v>
      </c>
      <c r="AD1817" s="4">
        <v>17.940000000000001</v>
      </c>
      <c r="AE1817" s="4">
        <v>28</v>
      </c>
      <c r="AF1817" s="5">
        <v>114.3</v>
      </c>
      <c r="AG1817" s="5">
        <v>6.5000000000000009</v>
      </c>
      <c r="AH1817" s="6" t="str">
        <f t="shared" si="421"/>
        <v>114.3 x 6.5</v>
      </c>
      <c r="AI1817" s="11" cm="1">
        <f t="array" ref="AI1817">_xll.DCEPropSectPipe(AF1817, AG1817, "Area")</f>
        <v>2201.3139723703698</v>
      </c>
      <c r="AJ1817" s="151" cm="1">
        <f t="array" ref="AJ1817">_xll.DCEPropSectPipe(AF1817, AG1817, "Ix")</f>
        <v>3209265.3722516391</v>
      </c>
      <c r="AK1817" s="151" cm="1">
        <f t="array" ref="AK1817">_xll.DCEPropSectPipe(AF1817, AG1817, "W")</f>
        <v>56155.124623825708</v>
      </c>
      <c r="AL1817" s="151" cm="1">
        <f t="array" ref="AL1817">_xll.DCEPropSectPipe(AF1817, AG1817, "Sx")</f>
        <v>37813.500833333332</v>
      </c>
      <c r="AM1817" s="11">
        <f>2*Cal!AG1817</f>
        <v>13.000000000000002</v>
      </c>
      <c r="AN1817" s="11">
        <f t="shared" si="422"/>
        <v>53.9</v>
      </c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B1817" s="5" t="s">
        <v>304</v>
      </c>
      <c r="BC1817" s="3">
        <v>-1345.7833584083985</v>
      </c>
      <c r="BD1817" s="3">
        <v>-3.8317760355078639E-3</v>
      </c>
      <c r="BE1817" s="3">
        <v>-8.1903666825314225</v>
      </c>
      <c r="BF1817" s="3">
        <v>7.3789659101199643</v>
      </c>
      <c r="BG1817" s="3">
        <v>-2.3293302618801076E-3</v>
      </c>
      <c r="BH1817" s="153">
        <f t="shared" si="423"/>
        <v>7.3789662777717053</v>
      </c>
      <c r="BI1817" s="153">
        <f t="shared" si="424"/>
        <v>8.1903675788592274</v>
      </c>
      <c r="BJ1817" s="8">
        <f t="shared" si="425"/>
        <v>2.9112122411127412</v>
      </c>
      <c r="BK1817" s="8">
        <f t="shared" si="426"/>
        <v>0.6257297956587079</v>
      </c>
      <c r="BL1817" s="8">
        <f t="shared" si="427"/>
        <v>3.5369420367714492</v>
      </c>
      <c r="BM1817" s="8">
        <f t="shared" si="428"/>
        <v>6.0947235212560777E-2</v>
      </c>
      <c r="BN1817" s="7" t="str">
        <f t="shared" si="429"/>
        <v>O/S</v>
      </c>
      <c r="BO1817" s="9">
        <f t="shared" si="430"/>
        <v>0.62572979565870801</v>
      </c>
      <c r="BP1817" s="7" t="str">
        <f t="shared" si="431"/>
        <v>OK</v>
      </c>
      <c r="BQ1817" s="11">
        <f t="shared" si="432"/>
        <v>8.2923076923076913</v>
      </c>
      <c r="BR1817" s="10" t="str">
        <f t="shared" si="433"/>
        <v>-</v>
      </c>
      <c r="BS1817" s="9" t="str" cm="1">
        <f t="array" ref="BS1817">IF(BQ1817&lt;$K$45,"-",IF(BC1817&lt;0,_xll.Dce_5575_1121_SigmaCr1(AN1817,AG1817,$B$23,$D$23),"-"))</f>
        <v>-</v>
      </c>
      <c r="BT1817" s="10">
        <f t="shared" si="434"/>
        <v>0</v>
      </c>
      <c r="BU1817" s="7" t="str">
        <f t="shared" si="435"/>
        <v>OK</v>
      </c>
    </row>
    <row r="1818" spans="27:73">
      <c r="AA1818" s="6" t="s">
        <v>282</v>
      </c>
      <c r="AB1818" s="5" t="s">
        <v>283</v>
      </c>
      <c r="AC1818" s="5" t="s">
        <v>285</v>
      </c>
      <c r="AD1818" s="4">
        <v>18.38</v>
      </c>
      <c r="AE1818" s="4">
        <v>28</v>
      </c>
      <c r="AF1818" s="5">
        <v>114.3</v>
      </c>
      <c r="AG1818" s="5">
        <v>6.5000000000000009</v>
      </c>
      <c r="AH1818" s="6" t="str">
        <f t="shared" si="421"/>
        <v>114.3 x 6.5</v>
      </c>
      <c r="AI1818" s="11" cm="1">
        <f t="array" ref="AI1818">_xll.DCEPropSectPipe(AF1818, AG1818, "Area")</f>
        <v>2201.3139723703698</v>
      </c>
      <c r="AJ1818" s="151" cm="1">
        <f t="array" ref="AJ1818">_xll.DCEPropSectPipe(AF1818, AG1818, "Ix")</f>
        <v>3209265.3722516391</v>
      </c>
      <c r="AK1818" s="151" cm="1">
        <f t="array" ref="AK1818">_xll.DCEPropSectPipe(AF1818, AG1818, "W")</f>
        <v>56155.124623825708</v>
      </c>
      <c r="AL1818" s="151" cm="1">
        <f t="array" ref="AL1818">_xll.DCEPropSectPipe(AF1818, AG1818, "Sx")</f>
        <v>37813.500833333332</v>
      </c>
      <c r="AM1818" s="11">
        <f>2*Cal!AG1818</f>
        <v>13.000000000000002</v>
      </c>
      <c r="AN1818" s="11">
        <f t="shared" si="422"/>
        <v>53.9</v>
      </c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B1818" s="5" t="s">
        <v>304</v>
      </c>
      <c r="BC1818" s="3">
        <v>-1345.7833584083985</v>
      </c>
      <c r="BD1818" s="3">
        <v>-3.8317760355078639E-3</v>
      </c>
      <c r="BE1818" s="3">
        <v>1.857427010896636</v>
      </c>
      <c r="BF1818" s="3">
        <v>8.7642964632900746</v>
      </c>
      <c r="BG1818" s="3">
        <v>-6.5292824634541726E-4</v>
      </c>
      <c r="BH1818" s="153">
        <f t="shared" si="423"/>
        <v>8.7642964876112099</v>
      </c>
      <c r="BI1818" s="153">
        <f t="shared" si="424"/>
        <v>1.8574309632705055</v>
      </c>
      <c r="BJ1818" s="8">
        <f t="shared" si="425"/>
        <v>2.9112122411127412</v>
      </c>
      <c r="BK1818" s="8">
        <f t="shared" si="426"/>
        <v>0.74320456874907592</v>
      </c>
      <c r="BL1818" s="8">
        <f t="shared" si="427"/>
        <v>3.6544168098618171</v>
      </c>
      <c r="BM1818" s="8">
        <f t="shared" si="428"/>
        <v>1.3821758391130515E-2</v>
      </c>
      <c r="BN1818" s="7" t="str">
        <f t="shared" si="429"/>
        <v>O/S</v>
      </c>
      <c r="BO1818" s="9">
        <f t="shared" si="430"/>
        <v>0.74320456874907603</v>
      </c>
      <c r="BP1818" s="7" t="str">
        <f t="shared" si="431"/>
        <v>OK</v>
      </c>
      <c r="BQ1818" s="11">
        <f t="shared" si="432"/>
        <v>8.2923076923076913</v>
      </c>
      <c r="BR1818" s="10" t="str">
        <f t="shared" si="433"/>
        <v>-</v>
      </c>
      <c r="BS1818" s="9" t="str" cm="1">
        <f t="array" ref="BS1818">IF(BQ1818&lt;$K$45,"-",IF(BC1818&lt;0,_xll.Dce_5575_1121_SigmaCr1(AN1818,AG1818,$B$23,$D$23),"-"))</f>
        <v>-</v>
      </c>
      <c r="BT1818" s="10">
        <f t="shared" si="434"/>
        <v>0</v>
      </c>
      <c r="BU1818" s="7" t="str">
        <f t="shared" si="435"/>
        <v>OK</v>
      </c>
    </row>
    <row r="1819" spans="27:73">
      <c r="AA1819" s="6" t="s">
        <v>282</v>
      </c>
      <c r="AB1819" s="5" t="s">
        <v>283</v>
      </c>
      <c r="AC1819" s="5" t="s">
        <v>285</v>
      </c>
      <c r="AD1819" s="4">
        <v>18.809999999999999</v>
      </c>
      <c r="AE1819" s="4">
        <v>28</v>
      </c>
      <c r="AF1819" s="5">
        <v>114.3</v>
      </c>
      <c r="AG1819" s="5">
        <v>6.5000000000000009</v>
      </c>
      <c r="AH1819" s="6" t="str">
        <f t="shared" si="421"/>
        <v>114.3 x 6.5</v>
      </c>
      <c r="AI1819" s="11" cm="1">
        <f t="array" ref="AI1819">_xll.DCEPropSectPipe(AF1819, AG1819, "Area")</f>
        <v>2201.3139723703698</v>
      </c>
      <c r="AJ1819" s="151" cm="1">
        <f t="array" ref="AJ1819">_xll.DCEPropSectPipe(AF1819, AG1819, "Ix")</f>
        <v>3209265.3722516391</v>
      </c>
      <c r="AK1819" s="151" cm="1">
        <f t="array" ref="AK1819">_xll.DCEPropSectPipe(AF1819, AG1819, "W")</f>
        <v>56155.124623825708</v>
      </c>
      <c r="AL1819" s="151" cm="1">
        <f t="array" ref="AL1819">_xll.DCEPropSectPipe(AF1819, AG1819, "Sx")</f>
        <v>37813.500833333332</v>
      </c>
      <c r="AM1819" s="11">
        <f>2*Cal!AG1819</f>
        <v>13.000000000000002</v>
      </c>
      <c r="AN1819" s="11">
        <f t="shared" si="422"/>
        <v>53.9</v>
      </c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B1819" s="5" t="s">
        <v>304</v>
      </c>
      <c r="BC1819" s="3">
        <v>-1345.7833584083985</v>
      </c>
      <c r="BD1819" s="3">
        <v>-3.8317760355078639E-3</v>
      </c>
      <c r="BE1819" s="3">
        <v>11.905220704324694</v>
      </c>
      <c r="BF1819" s="3">
        <v>5.7537172755854078</v>
      </c>
      <c r="BG1819" s="3">
        <v>1.023473769189273E-3</v>
      </c>
      <c r="BH1819" s="153">
        <f t="shared" si="423"/>
        <v>5.7537173666133903</v>
      </c>
      <c r="BI1819" s="153">
        <f t="shared" si="424"/>
        <v>11.905221320966232</v>
      </c>
      <c r="BJ1819" s="8">
        <f t="shared" si="425"/>
        <v>2.9112122411127412</v>
      </c>
      <c r="BK1819" s="8">
        <f t="shared" si="426"/>
        <v>0.48791012948986712</v>
      </c>
      <c r="BL1819" s="8">
        <f t="shared" si="427"/>
        <v>3.3991223706026084</v>
      </c>
      <c r="BM1819" s="8">
        <f t="shared" si="428"/>
        <v>8.8590691091740281E-2</v>
      </c>
      <c r="BN1819" s="7" t="str">
        <f t="shared" si="429"/>
        <v>O/S</v>
      </c>
      <c r="BO1819" s="9">
        <f t="shared" si="430"/>
        <v>0.48791012948986717</v>
      </c>
      <c r="BP1819" s="7" t="str">
        <f t="shared" si="431"/>
        <v>OK</v>
      </c>
      <c r="BQ1819" s="11">
        <f t="shared" si="432"/>
        <v>8.2923076923076913</v>
      </c>
      <c r="BR1819" s="10" t="str">
        <f t="shared" si="433"/>
        <v>-</v>
      </c>
      <c r="BS1819" s="9" t="str" cm="1">
        <f t="array" ref="BS1819">IF(BQ1819&lt;$K$45,"-",IF(BC1819&lt;0,_xll.Dce_5575_1121_SigmaCr1(AN1819,AG1819,$B$23,$D$23),"-"))</f>
        <v>-</v>
      </c>
      <c r="BT1819" s="10">
        <f t="shared" si="434"/>
        <v>0</v>
      </c>
      <c r="BU1819" s="7" t="str">
        <f t="shared" si="435"/>
        <v>OK</v>
      </c>
    </row>
    <row r="1820" spans="27:73">
      <c r="AA1820" s="6" t="s">
        <v>282</v>
      </c>
      <c r="AB1820" s="5" t="s">
        <v>283</v>
      </c>
      <c r="AC1820" s="5" t="s">
        <v>285</v>
      </c>
      <c r="AD1820" s="4">
        <v>19.25</v>
      </c>
      <c r="AE1820" s="4">
        <v>28</v>
      </c>
      <c r="AF1820" s="5">
        <v>114.3</v>
      </c>
      <c r="AG1820" s="5">
        <v>6.5000000000000009</v>
      </c>
      <c r="AH1820" s="6" t="str">
        <f t="shared" si="421"/>
        <v>114.3 x 6.5</v>
      </c>
      <c r="AI1820" s="11" cm="1">
        <f t="array" ref="AI1820">_xll.DCEPropSectPipe(AF1820, AG1820, "Area")</f>
        <v>2201.3139723703698</v>
      </c>
      <c r="AJ1820" s="151" cm="1">
        <f t="array" ref="AJ1820">_xll.DCEPropSectPipe(AF1820, AG1820, "Ix")</f>
        <v>3209265.3722516391</v>
      </c>
      <c r="AK1820" s="151" cm="1">
        <f t="array" ref="AK1820">_xll.DCEPropSectPipe(AF1820, AG1820, "W")</f>
        <v>56155.124623825708</v>
      </c>
      <c r="AL1820" s="151" cm="1">
        <f t="array" ref="AL1820">_xll.DCEPropSectPipe(AF1820, AG1820, "Sx")</f>
        <v>37813.500833333332</v>
      </c>
      <c r="AM1820" s="11">
        <f>2*Cal!AG1820</f>
        <v>13.000000000000002</v>
      </c>
      <c r="AN1820" s="11">
        <f t="shared" si="422"/>
        <v>53.9</v>
      </c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B1820" s="5" t="s">
        <v>304</v>
      </c>
      <c r="BC1820" s="3">
        <v>-1345.7833584083985</v>
      </c>
      <c r="BD1820" s="3">
        <v>-3.8317760355078639E-3</v>
      </c>
      <c r="BE1820" s="3">
        <v>21.953014397752753</v>
      </c>
      <c r="BF1820" s="3">
        <v>-1.6527716529940335</v>
      </c>
      <c r="BG1820" s="3">
        <v>2.6998757847239633E-3</v>
      </c>
      <c r="BH1820" s="153">
        <f t="shared" si="423"/>
        <v>1.6527738581759703</v>
      </c>
      <c r="BI1820" s="153">
        <f t="shared" si="424"/>
        <v>21.953014732160302</v>
      </c>
      <c r="BJ1820" s="8">
        <f t="shared" si="425"/>
        <v>2.9112122411127412</v>
      </c>
      <c r="BK1820" s="8">
        <f t="shared" si="426"/>
        <v>0.14015375726297644</v>
      </c>
      <c r="BL1820" s="8">
        <f t="shared" si="427"/>
        <v>3.0513659983757178</v>
      </c>
      <c r="BM1820" s="8">
        <f t="shared" si="428"/>
        <v>0.16335964651444157</v>
      </c>
      <c r="BN1820" s="7" t="str">
        <f t="shared" si="429"/>
        <v>O/S</v>
      </c>
      <c r="BO1820" s="9">
        <f t="shared" si="430"/>
        <v>0.14015375726297644</v>
      </c>
      <c r="BP1820" s="7" t="str">
        <f t="shared" si="431"/>
        <v>OK</v>
      </c>
      <c r="BQ1820" s="11">
        <f t="shared" si="432"/>
        <v>8.2923076923076913</v>
      </c>
      <c r="BR1820" s="10" t="str">
        <f t="shared" si="433"/>
        <v>-</v>
      </c>
      <c r="BS1820" s="9" t="str" cm="1">
        <f t="array" ref="BS1820">IF(BQ1820&lt;$K$45,"-",IF(BC1820&lt;0,_xll.Dce_5575_1121_SigmaCr1(AN1820,AG1820,$B$23,$D$23),"-"))</f>
        <v>-</v>
      </c>
      <c r="BT1820" s="10">
        <f t="shared" si="434"/>
        <v>0</v>
      </c>
      <c r="BU1820" s="7" t="str">
        <f t="shared" si="435"/>
        <v>OK</v>
      </c>
    </row>
    <row r="1821" spans="27:73">
      <c r="AA1821" s="6" t="s">
        <v>282</v>
      </c>
      <c r="AB1821" s="5" t="s">
        <v>283</v>
      </c>
      <c r="AC1821" s="5" t="s">
        <v>285</v>
      </c>
      <c r="AD1821" s="4">
        <v>19.25</v>
      </c>
      <c r="AE1821" s="4">
        <v>28</v>
      </c>
      <c r="AF1821" s="5">
        <v>114.3</v>
      </c>
      <c r="AG1821" s="5">
        <v>6.5000000000000009</v>
      </c>
      <c r="AH1821" s="6" t="str">
        <f t="shared" si="421"/>
        <v>114.3 x 6.5</v>
      </c>
      <c r="AI1821" s="11" cm="1">
        <f t="array" ref="AI1821">_xll.DCEPropSectPipe(AF1821, AG1821, "Area")</f>
        <v>2201.3139723703698</v>
      </c>
      <c r="AJ1821" s="151" cm="1">
        <f t="array" ref="AJ1821">_xll.DCEPropSectPipe(AF1821, AG1821, "Ix")</f>
        <v>3209265.3722516391</v>
      </c>
      <c r="AK1821" s="151" cm="1">
        <f t="array" ref="AK1821">_xll.DCEPropSectPipe(AF1821, AG1821, "W")</f>
        <v>56155.124623825708</v>
      </c>
      <c r="AL1821" s="151" cm="1">
        <f t="array" ref="AL1821">_xll.DCEPropSectPipe(AF1821, AG1821, "Sx")</f>
        <v>37813.500833333332</v>
      </c>
      <c r="AM1821" s="11">
        <f>2*Cal!AG1821</f>
        <v>13.000000000000002</v>
      </c>
      <c r="AN1821" s="11">
        <f t="shared" si="422"/>
        <v>53.9</v>
      </c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B1821" s="5" t="s">
        <v>304</v>
      </c>
      <c r="BC1821" s="3">
        <v>-743.43443659484751</v>
      </c>
      <c r="BD1821" s="3">
        <v>-3.8317760355147399E-3</v>
      </c>
      <c r="BE1821" s="3">
        <v>-20.504569219803209</v>
      </c>
      <c r="BF1821" s="3">
        <v>-1.6527716529945196</v>
      </c>
      <c r="BG1821" s="3">
        <v>-1.9516548685897324E-3</v>
      </c>
      <c r="BH1821" s="153">
        <f t="shared" si="423"/>
        <v>1.6527728052878177</v>
      </c>
      <c r="BI1821" s="153">
        <f t="shared" si="424"/>
        <v>20.504569577833344</v>
      </c>
      <c r="BJ1821" s="8">
        <f t="shared" si="425"/>
        <v>1.6082049304275063</v>
      </c>
      <c r="BK1821" s="8">
        <f t="shared" si="426"/>
        <v>0.14015366797899492</v>
      </c>
      <c r="BL1821" s="8">
        <f t="shared" si="427"/>
        <v>1.7483585984065013</v>
      </c>
      <c r="BM1821" s="8">
        <f t="shared" si="428"/>
        <v>0.15258128685435476</v>
      </c>
      <c r="BN1821" s="7" t="str">
        <f t="shared" si="429"/>
        <v>O/S</v>
      </c>
      <c r="BO1821" s="9">
        <f t="shared" si="430"/>
        <v>0.14015366797899495</v>
      </c>
      <c r="BP1821" s="7" t="str">
        <f t="shared" si="431"/>
        <v>OK</v>
      </c>
      <c r="BQ1821" s="11">
        <f t="shared" si="432"/>
        <v>8.2923076923076913</v>
      </c>
      <c r="BR1821" s="10" t="str">
        <f t="shared" si="433"/>
        <v>-</v>
      </c>
      <c r="BS1821" s="9" t="str" cm="1">
        <f t="array" ref="BS1821">IF(BQ1821&lt;$K$45,"-",IF(BC1821&lt;0,_xll.Dce_5575_1121_SigmaCr1(AN1821,AG1821,$B$23,$D$23),"-"))</f>
        <v>-</v>
      </c>
      <c r="BT1821" s="10">
        <f t="shared" si="434"/>
        <v>0</v>
      </c>
      <c r="BU1821" s="7" t="str">
        <f t="shared" si="435"/>
        <v>OK</v>
      </c>
    </row>
    <row r="1822" spans="27:73">
      <c r="AA1822" s="6" t="s">
        <v>282</v>
      </c>
      <c r="AB1822" s="5" t="s">
        <v>283</v>
      </c>
      <c r="AC1822" s="5" t="s">
        <v>285</v>
      </c>
      <c r="AD1822" s="4">
        <v>19.690000000000001</v>
      </c>
      <c r="AE1822" s="4">
        <v>28</v>
      </c>
      <c r="AF1822" s="5">
        <v>114.3</v>
      </c>
      <c r="AG1822" s="5">
        <v>6.5000000000000009</v>
      </c>
      <c r="AH1822" s="6" t="str">
        <f t="shared" si="421"/>
        <v>114.3 x 6.5</v>
      </c>
      <c r="AI1822" s="11" cm="1">
        <f t="array" ref="AI1822">_xll.DCEPropSectPipe(AF1822, AG1822, "Area")</f>
        <v>2201.3139723703698</v>
      </c>
      <c r="AJ1822" s="151" cm="1">
        <f t="array" ref="AJ1822">_xll.DCEPropSectPipe(AF1822, AG1822, "Ix")</f>
        <v>3209265.3722516391</v>
      </c>
      <c r="AK1822" s="151" cm="1">
        <f t="array" ref="AK1822">_xll.DCEPropSectPipe(AF1822, AG1822, "W")</f>
        <v>56155.124623825708</v>
      </c>
      <c r="AL1822" s="151" cm="1">
        <f t="array" ref="AL1822">_xll.DCEPropSectPipe(AF1822, AG1822, "Sx")</f>
        <v>37813.500833333332</v>
      </c>
      <c r="AM1822" s="11">
        <f>2*Cal!AG1822</f>
        <v>13.000000000000002</v>
      </c>
      <c r="AN1822" s="11">
        <f t="shared" si="422"/>
        <v>53.9</v>
      </c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B1822" s="5" t="s">
        <v>304</v>
      </c>
      <c r="BC1822" s="3">
        <v>-743.43443659484751</v>
      </c>
      <c r="BD1822" s="3">
        <v>-3.8317760355147399E-3</v>
      </c>
      <c r="BE1822" s="3">
        <v>-10.456775526375147</v>
      </c>
      <c r="BF1822" s="3">
        <v>5.1200225102319949</v>
      </c>
      <c r="BG1822" s="3">
        <v>-2.7525285305203388E-4</v>
      </c>
      <c r="BH1822" s="153">
        <f t="shared" si="423"/>
        <v>5.1200225176308036</v>
      </c>
      <c r="BI1822" s="153">
        <f t="shared" si="424"/>
        <v>10.456776228432251</v>
      </c>
      <c r="BJ1822" s="8">
        <f t="shared" si="425"/>
        <v>1.6082049304275063</v>
      </c>
      <c r="BK1822" s="8">
        <f t="shared" si="426"/>
        <v>0.43417336834510811</v>
      </c>
      <c r="BL1822" s="8">
        <f t="shared" si="427"/>
        <v>2.0423782987726145</v>
      </c>
      <c r="BM1822" s="8">
        <f t="shared" si="428"/>
        <v>7.7812331891475475E-2</v>
      </c>
      <c r="BN1822" s="7" t="str">
        <f t="shared" si="429"/>
        <v>O/S</v>
      </c>
      <c r="BO1822" s="9">
        <f t="shared" si="430"/>
        <v>0.43417336834510817</v>
      </c>
      <c r="BP1822" s="7" t="str">
        <f t="shared" si="431"/>
        <v>OK</v>
      </c>
      <c r="BQ1822" s="11">
        <f t="shared" si="432"/>
        <v>8.2923076923076913</v>
      </c>
      <c r="BR1822" s="10" t="str">
        <f t="shared" si="433"/>
        <v>-</v>
      </c>
      <c r="BS1822" s="9" t="str" cm="1">
        <f t="array" ref="BS1822">IF(BQ1822&lt;$K$45,"-",IF(BC1822&lt;0,_xll.Dce_5575_1121_SigmaCr1(AN1822,AG1822,$B$23,$D$23),"-"))</f>
        <v>-</v>
      </c>
      <c r="BT1822" s="10">
        <f t="shared" si="434"/>
        <v>0</v>
      </c>
      <c r="BU1822" s="7" t="str">
        <f t="shared" si="435"/>
        <v>OK</v>
      </c>
    </row>
    <row r="1823" spans="27:73">
      <c r="AA1823" s="6" t="s">
        <v>282</v>
      </c>
      <c r="AB1823" s="5" t="s">
        <v>283</v>
      </c>
      <c r="AC1823" s="5" t="s">
        <v>285</v>
      </c>
      <c r="AD1823" s="4">
        <v>20.12</v>
      </c>
      <c r="AE1823" s="4">
        <v>28</v>
      </c>
      <c r="AF1823" s="5">
        <v>114.3</v>
      </c>
      <c r="AG1823" s="5">
        <v>6.5000000000000009</v>
      </c>
      <c r="AH1823" s="6" t="str">
        <f t="shared" si="421"/>
        <v>114.3 x 6.5</v>
      </c>
      <c r="AI1823" s="11" cm="1">
        <f t="array" ref="AI1823">_xll.DCEPropSectPipe(AF1823, AG1823, "Area")</f>
        <v>2201.3139723703698</v>
      </c>
      <c r="AJ1823" s="151" cm="1">
        <f t="array" ref="AJ1823">_xll.DCEPropSectPipe(AF1823, AG1823, "Ix")</f>
        <v>3209265.3722516391</v>
      </c>
      <c r="AK1823" s="151" cm="1">
        <f t="array" ref="AK1823">_xll.DCEPropSectPipe(AF1823, AG1823, "W")</f>
        <v>56155.124623825708</v>
      </c>
      <c r="AL1823" s="151" cm="1">
        <f t="array" ref="AL1823">_xll.DCEPropSectPipe(AF1823, AG1823, "Sx")</f>
        <v>37813.500833333332</v>
      </c>
      <c r="AM1823" s="11">
        <f>2*Cal!AG1823</f>
        <v>13.000000000000002</v>
      </c>
      <c r="AN1823" s="11">
        <f t="shared" si="422"/>
        <v>53.9</v>
      </c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B1823" s="5" t="s">
        <v>304</v>
      </c>
      <c r="BC1823" s="3">
        <v>-743.43443659484751</v>
      </c>
      <c r="BD1823" s="3">
        <v>-3.8317760355147399E-3</v>
      </c>
      <c r="BE1823" s="3">
        <v>-0.40898183294708812</v>
      </c>
      <c r="BF1823" s="3">
        <v>7.4969069325837321</v>
      </c>
      <c r="BG1823" s="3">
        <v>1.4011491624856644E-3</v>
      </c>
      <c r="BH1823" s="153">
        <f t="shared" si="423"/>
        <v>7.4969070635189947</v>
      </c>
      <c r="BI1823" s="153">
        <f t="shared" si="424"/>
        <v>0.40899978262628239</v>
      </c>
      <c r="BJ1823" s="8">
        <f t="shared" si="425"/>
        <v>1.6082049304275063</v>
      </c>
      <c r="BK1823" s="8">
        <f t="shared" si="426"/>
        <v>0.63573106968374171</v>
      </c>
      <c r="BL1823" s="8">
        <f t="shared" si="427"/>
        <v>2.2439360001112481</v>
      </c>
      <c r="BM1823" s="8">
        <f t="shared" si="428"/>
        <v>3.0435027138406173E-3</v>
      </c>
      <c r="BN1823" s="7" t="str">
        <f t="shared" si="429"/>
        <v>O/S</v>
      </c>
      <c r="BO1823" s="9">
        <f t="shared" si="430"/>
        <v>0.63573106968374182</v>
      </c>
      <c r="BP1823" s="7" t="str">
        <f t="shared" si="431"/>
        <v>OK</v>
      </c>
      <c r="BQ1823" s="11">
        <f t="shared" si="432"/>
        <v>8.2923076923076913</v>
      </c>
      <c r="BR1823" s="10" t="str">
        <f t="shared" si="433"/>
        <v>-</v>
      </c>
      <c r="BS1823" s="9" t="str" cm="1">
        <f t="array" ref="BS1823">IF(BQ1823&lt;$K$45,"-",IF(BC1823&lt;0,_xll.Dce_5575_1121_SigmaCr1(AN1823,AG1823,$B$23,$D$23),"-"))</f>
        <v>-</v>
      </c>
      <c r="BT1823" s="10">
        <f t="shared" si="434"/>
        <v>0</v>
      </c>
      <c r="BU1823" s="7" t="str">
        <f t="shared" si="435"/>
        <v>OK</v>
      </c>
    </row>
    <row r="1824" spans="27:73">
      <c r="AA1824" s="6" t="s">
        <v>282</v>
      </c>
      <c r="AB1824" s="5" t="s">
        <v>283</v>
      </c>
      <c r="AC1824" s="5" t="s">
        <v>285</v>
      </c>
      <c r="AD1824" s="4">
        <v>20.56</v>
      </c>
      <c r="AE1824" s="4">
        <v>28</v>
      </c>
      <c r="AF1824" s="5">
        <v>114.3</v>
      </c>
      <c r="AG1824" s="5">
        <v>6.5000000000000009</v>
      </c>
      <c r="AH1824" s="6" t="str">
        <f t="shared" si="421"/>
        <v>114.3 x 6.5</v>
      </c>
      <c r="AI1824" s="11" cm="1">
        <f t="array" ref="AI1824">_xll.DCEPropSectPipe(AF1824, AG1824, "Area")</f>
        <v>2201.3139723703698</v>
      </c>
      <c r="AJ1824" s="151" cm="1">
        <f t="array" ref="AJ1824">_xll.DCEPropSectPipe(AF1824, AG1824, "Ix")</f>
        <v>3209265.3722516391</v>
      </c>
      <c r="AK1824" s="151" cm="1">
        <f t="array" ref="AK1824">_xll.DCEPropSectPipe(AF1824, AG1824, "W")</f>
        <v>56155.124623825708</v>
      </c>
      <c r="AL1824" s="151" cm="1">
        <f t="array" ref="AL1824">_xll.DCEPropSectPipe(AF1824, AG1824, "Sx")</f>
        <v>37813.500833333332</v>
      </c>
      <c r="AM1824" s="11">
        <f>2*Cal!AG1824</f>
        <v>13.000000000000002</v>
      </c>
      <c r="AN1824" s="11">
        <f t="shared" si="422"/>
        <v>53.9</v>
      </c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B1824" s="5" t="s">
        <v>304</v>
      </c>
      <c r="BC1824" s="3">
        <v>-743.43443659484751</v>
      </c>
      <c r="BD1824" s="3">
        <v>-3.8317760355147399E-3</v>
      </c>
      <c r="BE1824" s="3">
        <v>9.6388118604809723</v>
      </c>
      <c r="BF1824" s="3">
        <v>5.4778816140606956</v>
      </c>
      <c r="BG1824" s="3">
        <v>3.077551178023363E-3</v>
      </c>
      <c r="BH1824" s="153">
        <f t="shared" si="423"/>
        <v>5.4778824785664639</v>
      </c>
      <c r="BI1824" s="153">
        <f t="shared" si="424"/>
        <v>9.6388126221156636</v>
      </c>
      <c r="BJ1824" s="8">
        <f t="shared" si="425"/>
        <v>1.6082049304275063</v>
      </c>
      <c r="BK1824" s="8">
        <f t="shared" si="426"/>
        <v>0.4645195756323332</v>
      </c>
      <c r="BL1824" s="8">
        <f t="shared" si="427"/>
        <v>2.0727245060598394</v>
      </c>
      <c r="BM1824" s="8">
        <f t="shared" si="428"/>
        <v>7.1725594046135058E-2</v>
      </c>
      <c r="BN1824" s="7" t="str">
        <f t="shared" si="429"/>
        <v>O/S</v>
      </c>
      <c r="BO1824" s="9">
        <f t="shared" si="430"/>
        <v>0.46451957563233331</v>
      </c>
      <c r="BP1824" s="7" t="str">
        <f t="shared" si="431"/>
        <v>OK</v>
      </c>
      <c r="BQ1824" s="11">
        <f t="shared" si="432"/>
        <v>8.2923076923076913</v>
      </c>
      <c r="BR1824" s="10" t="str">
        <f t="shared" si="433"/>
        <v>-</v>
      </c>
      <c r="BS1824" s="9" t="str" cm="1">
        <f t="array" ref="BS1824">IF(BQ1824&lt;$K$45,"-",IF(BC1824&lt;0,_xll.Dce_5575_1121_SigmaCr1(AN1824,AG1824,$B$23,$D$23),"-"))</f>
        <v>-</v>
      </c>
      <c r="BT1824" s="10">
        <f t="shared" si="434"/>
        <v>0</v>
      </c>
      <c r="BU1824" s="7" t="str">
        <f t="shared" si="435"/>
        <v>OK</v>
      </c>
    </row>
    <row r="1825" spans="27:73">
      <c r="AA1825" s="6" t="s">
        <v>282</v>
      </c>
      <c r="AB1825" s="5" t="s">
        <v>283</v>
      </c>
      <c r="AC1825" s="5" t="s">
        <v>285</v>
      </c>
      <c r="AD1825" s="4">
        <v>21</v>
      </c>
      <c r="AE1825" s="4">
        <v>28</v>
      </c>
      <c r="AF1825" s="5">
        <v>114.3</v>
      </c>
      <c r="AG1825" s="5">
        <v>6.5000000000000009</v>
      </c>
      <c r="AH1825" s="6" t="str">
        <f t="shared" si="421"/>
        <v>114.3 x 6.5</v>
      </c>
      <c r="AI1825" s="11" cm="1">
        <f t="array" ref="AI1825">_xll.DCEPropSectPipe(AF1825, AG1825, "Area")</f>
        <v>2201.3139723703698</v>
      </c>
      <c r="AJ1825" s="151" cm="1">
        <f t="array" ref="AJ1825">_xll.DCEPropSectPipe(AF1825, AG1825, "Ix")</f>
        <v>3209265.3722516391</v>
      </c>
      <c r="AK1825" s="151" cm="1">
        <f t="array" ref="AK1825">_xll.DCEPropSectPipe(AF1825, AG1825, "W")</f>
        <v>56155.124623825708</v>
      </c>
      <c r="AL1825" s="151" cm="1">
        <f t="array" ref="AL1825">_xll.DCEPropSectPipe(AF1825, AG1825, "Sx")</f>
        <v>37813.500833333332</v>
      </c>
      <c r="AM1825" s="11">
        <f>2*Cal!AG1825</f>
        <v>13.000000000000002</v>
      </c>
      <c r="AN1825" s="11">
        <f t="shared" si="422"/>
        <v>53.9</v>
      </c>
      <c r="AO1825" s="11"/>
      <c r="AP1825" s="11"/>
      <c r="AQ1825" s="11"/>
      <c r="AR1825" s="11"/>
      <c r="AS1825" s="11"/>
      <c r="AT1825" s="11"/>
      <c r="AU1825" s="11"/>
      <c r="AV1825" s="11"/>
      <c r="AW1825" s="11"/>
      <c r="AX1825" s="11"/>
      <c r="AY1825" s="11"/>
      <c r="AZ1825" s="11"/>
      <c r="BB1825" s="5" t="s">
        <v>304</v>
      </c>
      <c r="BC1825" s="3">
        <v>-743.43443659484751</v>
      </c>
      <c r="BD1825" s="3">
        <v>-3.8317760355147399E-3</v>
      </c>
      <c r="BE1825" s="3">
        <v>19.686605553909029</v>
      </c>
      <c r="BF1825" s="3">
        <v>-0.93705344533711676</v>
      </c>
      <c r="BG1825" s="3">
        <v>4.7539531935610621E-3</v>
      </c>
      <c r="BH1825" s="153">
        <f t="shared" si="423"/>
        <v>0.93706550437476221</v>
      </c>
      <c r="BI1825" s="153">
        <f t="shared" si="424"/>
        <v>19.686605926815048</v>
      </c>
      <c r="BJ1825" s="8">
        <f t="shared" si="425"/>
        <v>1.6082049304275063</v>
      </c>
      <c r="BK1825" s="8">
        <f t="shared" si="426"/>
        <v>7.9462323650611594E-2</v>
      </c>
      <c r="BL1825" s="8">
        <f t="shared" si="427"/>
        <v>1.6876672540781179</v>
      </c>
      <c r="BM1825" s="8">
        <f t="shared" si="428"/>
        <v>0.14649454867637415</v>
      </c>
      <c r="BN1825" s="7" t="str">
        <f t="shared" si="429"/>
        <v>O/S</v>
      </c>
      <c r="BO1825" s="9">
        <f t="shared" si="430"/>
        <v>7.9462323650611608E-2</v>
      </c>
      <c r="BP1825" s="7" t="str">
        <f t="shared" si="431"/>
        <v>OK</v>
      </c>
      <c r="BQ1825" s="11">
        <f t="shared" si="432"/>
        <v>8.2923076923076913</v>
      </c>
      <c r="BR1825" s="10" t="str">
        <f t="shared" si="433"/>
        <v>-</v>
      </c>
      <c r="BS1825" s="9" t="str" cm="1">
        <f t="array" ref="BS1825">IF(BQ1825&lt;$K$45,"-",IF(BC1825&lt;0,_xll.Dce_5575_1121_SigmaCr1(AN1825,AG1825,$B$23,$D$23),"-"))</f>
        <v>-</v>
      </c>
      <c r="BT1825" s="10">
        <f t="shared" si="434"/>
        <v>0</v>
      </c>
      <c r="BU1825" s="7" t="str">
        <f t="shared" si="435"/>
        <v>OK</v>
      </c>
    </row>
    <row r="1826" spans="27:73">
      <c r="AA1826" s="6" t="s">
        <v>282</v>
      </c>
      <c r="AB1826" s="5" t="s">
        <v>283</v>
      </c>
      <c r="AC1826" s="5" t="s">
        <v>285</v>
      </c>
      <c r="AD1826" s="4">
        <v>21</v>
      </c>
      <c r="AE1826" s="4">
        <v>28</v>
      </c>
      <c r="AF1826" s="5">
        <v>114.3</v>
      </c>
      <c r="AG1826" s="5">
        <v>6.5000000000000009</v>
      </c>
      <c r="AH1826" s="6" t="str">
        <f t="shared" si="421"/>
        <v>114.3 x 6.5</v>
      </c>
      <c r="AI1826" s="11" cm="1">
        <f t="array" ref="AI1826">_xll.DCEPropSectPipe(AF1826, AG1826, "Area")</f>
        <v>2201.3139723703698</v>
      </c>
      <c r="AJ1826" s="151" cm="1">
        <f t="array" ref="AJ1826">_xll.DCEPropSectPipe(AF1826, AG1826, "Ix")</f>
        <v>3209265.3722516391</v>
      </c>
      <c r="AK1826" s="151" cm="1">
        <f t="array" ref="AK1826">_xll.DCEPropSectPipe(AF1826, AG1826, "W")</f>
        <v>56155.124623825708</v>
      </c>
      <c r="AL1826" s="151" cm="1">
        <f t="array" ref="AL1826">_xll.DCEPropSectPipe(AF1826, AG1826, "Sx")</f>
        <v>37813.500833333332</v>
      </c>
      <c r="AM1826" s="11">
        <f>2*Cal!AG1826</f>
        <v>13.000000000000002</v>
      </c>
      <c r="AN1826" s="11">
        <f t="shared" si="422"/>
        <v>53.9</v>
      </c>
      <c r="AO1826" s="11"/>
      <c r="AP1826" s="11"/>
      <c r="AQ1826" s="11"/>
      <c r="AR1826" s="11"/>
      <c r="AS1826" s="11"/>
      <c r="AT1826" s="11"/>
      <c r="AU1826" s="11"/>
      <c r="AV1826" s="11"/>
      <c r="AW1826" s="11"/>
      <c r="AX1826" s="11"/>
      <c r="AY1826" s="11"/>
      <c r="AZ1826" s="11"/>
      <c r="BB1826" s="5" t="s">
        <v>304</v>
      </c>
      <c r="BC1826" s="3">
        <v>-743.4344365948491</v>
      </c>
      <c r="BD1826" s="3">
        <v>-3.8317760355078639E-3</v>
      </c>
      <c r="BE1826" s="3">
        <v>-17.833838581724901</v>
      </c>
      <c r="BF1826" s="3">
        <v>-0.93705344533741375</v>
      </c>
      <c r="BG1826" s="3">
        <v>-3.8613651860145847E-3</v>
      </c>
      <c r="BH1826" s="153">
        <f t="shared" si="423"/>
        <v>0.93706140116847048</v>
      </c>
      <c r="BI1826" s="153">
        <f t="shared" si="424"/>
        <v>17.833838993372325</v>
      </c>
      <c r="BJ1826" s="8">
        <f t="shared" si="425"/>
        <v>1.6082049304275099</v>
      </c>
      <c r="BK1826" s="8">
        <f t="shared" si="426"/>
        <v>7.9461975702357357E-2</v>
      </c>
      <c r="BL1826" s="8">
        <f t="shared" si="427"/>
        <v>1.6876669061298673</v>
      </c>
      <c r="BM1826" s="8">
        <f t="shared" si="428"/>
        <v>0.13270749687444314</v>
      </c>
      <c r="BN1826" s="7" t="str">
        <f t="shared" si="429"/>
        <v>O/S</v>
      </c>
      <c r="BO1826" s="9">
        <f t="shared" si="430"/>
        <v>7.9461975702357371E-2</v>
      </c>
      <c r="BP1826" s="7" t="str">
        <f t="shared" si="431"/>
        <v>OK</v>
      </c>
      <c r="BQ1826" s="11">
        <f t="shared" si="432"/>
        <v>8.2923076923076913</v>
      </c>
      <c r="BR1826" s="10" t="str">
        <f t="shared" si="433"/>
        <v>-</v>
      </c>
      <c r="BS1826" s="9" t="str" cm="1">
        <f t="array" ref="BS1826">IF(BQ1826&lt;$K$45,"-",IF(BC1826&lt;0,_xll.Dce_5575_1121_SigmaCr1(AN1826,AG1826,$B$23,$D$23),"-"))</f>
        <v>-</v>
      </c>
      <c r="BT1826" s="10">
        <f t="shared" si="434"/>
        <v>0</v>
      </c>
      <c r="BU1826" s="7" t="str">
        <f t="shared" si="435"/>
        <v>OK</v>
      </c>
    </row>
    <row r="1827" spans="27:73">
      <c r="AA1827" s="6" t="s">
        <v>282</v>
      </c>
      <c r="AB1827" s="5" t="s">
        <v>283</v>
      </c>
      <c r="AC1827" s="5" t="s">
        <v>285</v>
      </c>
      <c r="AD1827" s="4">
        <v>21.44</v>
      </c>
      <c r="AE1827" s="4">
        <v>28</v>
      </c>
      <c r="AF1827" s="5">
        <v>114.3</v>
      </c>
      <c r="AG1827" s="5">
        <v>6.5000000000000009</v>
      </c>
      <c r="AH1827" s="6" t="str">
        <f t="shared" si="421"/>
        <v>114.3 x 6.5</v>
      </c>
      <c r="AI1827" s="11" cm="1">
        <f t="array" ref="AI1827">_xll.DCEPropSectPipe(AF1827, AG1827, "Area")</f>
        <v>2201.3139723703698</v>
      </c>
      <c r="AJ1827" s="151" cm="1">
        <f t="array" ref="AJ1827">_xll.DCEPropSectPipe(AF1827, AG1827, "Ix")</f>
        <v>3209265.3722516391</v>
      </c>
      <c r="AK1827" s="151" cm="1">
        <f t="array" ref="AK1827">_xll.DCEPropSectPipe(AF1827, AG1827, "W")</f>
        <v>56155.124623825708</v>
      </c>
      <c r="AL1827" s="151" cm="1">
        <f t="array" ref="AL1827">_xll.DCEPropSectPipe(AF1827, AG1827, "Sx")</f>
        <v>37813.500833333332</v>
      </c>
      <c r="AM1827" s="11">
        <f>2*Cal!AG1827</f>
        <v>13.000000000000002</v>
      </c>
      <c r="AN1827" s="11">
        <f t="shared" si="422"/>
        <v>53.9</v>
      </c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B1827" s="5" t="s">
        <v>304</v>
      </c>
      <c r="BC1827" s="3">
        <v>-743.4344365948491</v>
      </c>
      <c r="BD1827" s="3">
        <v>-3.8317760355078639E-3</v>
      </c>
      <c r="BE1827" s="3">
        <v>-7.7860448882968418</v>
      </c>
      <c r="BF1827" s="3">
        <v>4.6672960637298413</v>
      </c>
      <c r="BG1827" s="3">
        <v>-2.1849631704798944E-3</v>
      </c>
      <c r="BH1827" s="153">
        <f t="shared" si="423"/>
        <v>4.6672965751676978</v>
      </c>
      <c r="BI1827" s="153">
        <f t="shared" si="424"/>
        <v>7.7860458311700791</v>
      </c>
      <c r="BJ1827" s="8">
        <f t="shared" si="425"/>
        <v>1.6082049304275099</v>
      </c>
      <c r="BK1827" s="8">
        <f t="shared" si="426"/>
        <v>0.39578260996473763</v>
      </c>
      <c r="BL1827" s="8">
        <f t="shared" si="427"/>
        <v>2.0039875403922474</v>
      </c>
      <c r="BM1827" s="8">
        <f t="shared" si="428"/>
        <v>5.7938543304572397E-2</v>
      </c>
      <c r="BN1827" s="7" t="str">
        <f t="shared" si="429"/>
        <v>O/S</v>
      </c>
      <c r="BO1827" s="9">
        <f t="shared" si="430"/>
        <v>0.39578260996473774</v>
      </c>
      <c r="BP1827" s="7" t="str">
        <f t="shared" si="431"/>
        <v>OK</v>
      </c>
      <c r="BQ1827" s="11">
        <f t="shared" si="432"/>
        <v>8.2923076923076913</v>
      </c>
      <c r="BR1827" s="10" t="str">
        <f t="shared" si="433"/>
        <v>-</v>
      </c>
      <c r="BS1827" s="9" t="str" cm="1">
        <f t="array" ref="BS1827">IF(BQ1827&lt;$K$45,"-",IF(BC1827&lt;0,_xll.Dce_5575_1121_SigmaCr1(AN1827,AG1827,$B$23,$D$23),"-"))</f>
        <v>-</v>
      </c>
      <c r="BT1827" s="10">
        <f t="shared" si="434"/>
        <v>0</v>
      </c>
      <c r="BU1827" s="7" t="str">
        <f t="shared" si="435"/>
        <v>OK</v>
      </c>
    </row>
    <row r="1828" spans="27:73">
      <c r="AA1828" s="6" t="s">
        <v>282</v>
      </c>
      <c r="AB1828" s="5" t="s">
        <v>283</v>
      </c>
      <c r="AC1828" s="5" t="s">
        <v>285</v>
      </c>
      <c r="AD1828" s="4">
        <v>21.88</v>
      </c>
      <c r="AE1828" s="4">
        <v>28</v>
      </c>
      <c r="AF1828" s="5">
        <v>114.3</v>
      </c>
      <c r="AG1828" s="5">
        <v>6.5000000000000009</v>
      </c>
      <c r="AH1828" s="6" t="str">
        <f t="shared" si="421"/>
        <v>114.3 x 6.5</v>
      </c>
      <c r="AI1828" s="11" cm="1">
        <f t="array" ref="AI1828">_xll.DCEPropSectPipe(AF1828, AG1828, "Area")</f>
        <v>2201.3139723703698</v>
      </c>
      <c r="AJ1828" s="151" cm="1">
        <f t="array" ref="AJ1828">_xll.DCEPropSectPipe(AF1828, AG1828, "Ix")</f>
        <v>3209265.3722516391</v>
      </c>
      <c r="AK1828" s="151" cm="1">
        <f t="array" ref="AK1828">_xll.DCEPropSectPipe(AF1828, AG1828, "W")</f>
        <v>56155.124623825708</v>
      </c>
      <c r="AL1828" s="151" cm="1">
        <f t="array" ref="AL1828">_xll.DCEPropSectPipe(AF1828, AG1828, "Sx")</f>
        <v>37813.500833333332</v>
      </c>
      <c r="AM1828" s="11">
        <f>2*Cal!AG1828</f>
        <v>13.000000000000002</v>
      </c>
      <c r="AN1828" s="11">
        <f t="shared" si="422"/>
        <v>53.9</v>
      </c>
      <c r="AO1828" s="11"/>
      <c r="AP1828" s="11"/>
      <c r="AQ1828" s="11"/>
      <c r="AR1828" s="11"/>
      <c r="AS1828" s="11"/>
      <c r="AT1828" s="11"/>
      <c r="AU1828" s="11"/>
      <c r="AV1828" s="11"/>
      <c r="AW1828" s="11"/>
      <c r="AX1828" s="11"/>
      <c r="AY1828" s="11"/>
      <c r="AZ1828" s="11"/>
      <c r="BB1828" s="5" t="s">
        <v>304</v>
      </c>
      <c r="BC1828" s="3">
        <v>-743.4344365948491</v>
      </c>
      <c r="BD1828" s="3">
        <v>-3.8317760355078639E-3</v>
      </c>
      <c r="BE1828" s="3">
        <v>2.2617488051312171</v>
      </c>
      <c r="BF1828" s="3">
        <v>5.875735831922321</v>
      </c>
      <c r="BG1828" s="3">
        <v>-5.0856115494520373E-4</v>
      </c>
      <c r="BH1828" s="153">
        <f t="shared" si="423"/>
        <v>5.8757358539310065</v>
      </c>
      <c r="BI1828" s="153">
        <f t="shared" si="424"/>
        <v>2.2617520509596258</v>
      </c>
      <c r="BJ1828" s="8">
        <f t="shared" si="425"/>
        <v>1.6082049304275099</v>
      </c>
      <c r="BK1828" s="8">
        <f t="shared" si="426"/>
        <v>0.49825718899139027</v>
      </c>
      <c r="BL1828" s="8">
        <f t="shared" si="427"/>
        <v>2.1064621194189002</v>
      </c>
      <c r="BM1828" s="8">
        <f t="shared" si="428"/>
        <v>1.6830445387840304E-2</v>
      </c>
      <c r="BN1828" s="7" t="str">
        <f t="shared" si="429"/>
        <v>O/S</v>
      </c>
      <c r="BO1828" s="9">
        <f t="shared" si="430"/>
        <v>0.49825718899139032</v>
      </c>
      <c r="BP1828" s="7" t="str">
        <f t="shared" si="431"/>
        <v>OK</v>
      </c>
      <c r="BQ1828" s="11">
        <f t="shared" si="432"/>
        <v>8.2923076923076913</v>
      </c>
      <c r="BR1828" s="10" t="str">
        <f t="shared" si="433"/>
        <v>-</v>
      </c>
      <c r="BS1828" s="9" t="str" cm="1">
        <f t="array" ref="BS1828">IF(BQ1828&lt;$K$45,"-",IF(BC1828&lt;0,_xll.Dce_5575_1121_SigmaCr1(AN1828,AG1828,$B$23,$D$23),"-"))</f>
        <v>-</v>
      </c>
      <c r="BT1828" s="10">
        <f t="shared" si="434"/>
        <v>0</v>
      </c>
      <c r="BU1828" s="7" t="str">
        <f t="shared" si="435"/>
        <v>OK</v>
      </c>
    </row>
    <row r="1829" spans="27:73">
      <c r="AA1829" s="6" t="s">
        <v>282</v>
      </c>
      <c r="AB1829" s="5" t="s">
        <v>283</v>
      </c>
      <c r="AC1829" s="5" t="s">
        <v>285</v>
      </c>
      <c r="AD1829" s="4">
        <v>22.31</v>
      </c>
      <c r="AE1829" s="4">
        <v>28</v>
      </c>
      <c r="AF1829" s="5">
        <v>114.3</v>
      </c>
      <c r="AG1829" s="5">
        <v>6.5000000000000009</v>
      </c>
      <c r="AH1829" s="6" t="str">
        <f t="shared" si="421"/>
        <v>114.3 x 6.5</v>
      </c>
      <c r="AI1829" s="11" cm="1">
        <f t="array" ref="AI1829">_xll.DCEPropSectPipe(AF1829, AG1829, "Area")</f>
        <v>2201.3139723703698</v>
      </c>
      <c r="AJ1829" s="151" cm="1">
        <f t="array" ref="AJ1829">_xll.DCEPropSectPipe(AF1829, AG1829, "Ix")</f>
        <v>3209265.3722516391</v>
      </c>
      <c r="AK1829" s="151" cm="1">
        <f t="array" ref="AK1829">_xll.DCEPropSectPipe(AF1829, AG1829, "W")</f>
        <v>56155.124623825708</v>
      </c>
      <c r="AL1829" s="151" cm="1">
        <f t="array" ref="AL1829">_xll.DCEPropSectPipe(AF1829, AG1829, "Sx")</f>
        <v>37813.500833333332</v>
      </c>
      <c r="AM1829" s="11">
        <f>2*Cal!AG1829</f>
        <v>13.000000000000002</v>
      </c>
      <c r="AN1829" s="11">
        <f t="shared" si="422"/>
        <v>53.9</v>
      </c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B1829" s="5" t="s">
        <v>304</v>
      </c>
      <c r="BC1829" s="3">
        <v>-743.4344365948491</v>
      </c>
      <c r="BD1829" s="3">
        <v>-3.8317760355078639E-3</v>
      </c>
      <c r="BE1829" s="3">
        <v>12.309542498559276</v>
      </c>
      <c r="BF1829" s="3">
        <v>2.6882658592400257</v>
      </c>
      <c r="BG1829" s="3">
        <v>1.1678408605894867E-3</v>
      </c>
      <c r="BH1829" s="153">
        <f t="shared" si="423"/>
        <v>2.6882661129076841</v>
      </c>
      <c r="BI1829" s="153">
        <f t="shared" si="424"/>
        <v>12.309543094946479</v>
      </c>
      <c r="BJ1829" s="8">
        <f t="shared" si="425"/>
        <v>1.6082049304275099</v>
      </c>
      <c r="BK1829" s="8">
        <f t="shared" si="426"/>
        <v>0.22796258204528913</v>
      </c>
      <c r="BL1829" s="8">
        <f t="shared" si="427"/>
        <v>1.836167512472799</v>
      </c>
      <c r="BM1829" s="8">
        <f t="shared" si="428"/>
        <v>9.1599383195369422E-2</v>
      </c>
      <c r="BN1829" s="7" t="str">
        <f t="shared" si="429"/>
        <v>O/S</v>
      </c>
      <c r="BO1829" s="9">
        <f t="shared" si="430"/>
        <v>0.22796258204528916</v>
      </c>
      <c r="BP1829" s="7" t="str">
        <f t="shared" si="431"/>
        <v>OK</v>
      </c>
      <c r="BQ1829" s="11">
        <f t="shared" si="432"/>
        <v>8.2923076923076913</v>
      </c>
      <c r="BR1829" s="10" t="str">
        <f t="shared" si="433"/>
        <v>-</v>
      </c>
      <c r="BS1829" s="9" t="str" cm="1">
        <f t="array" ref="BS1829">IF(BQ1829&lt;$K$45,"-",IF(BC1829&lt;0,_xll.Dce_5575_1121_SigmaCr1(AN1829,AG1829,$B$23,$D$23),"-"))</f>
        <v>-</v>
      </c>
      <c r="BT1829" s="10">
        <f t="shared" si="434"/>
        <v>0</v>
      </c>
      <c r="BU1829" s="7" t="str">
        <f t="shared" si="435"/>
        <v>OK</v>
      </c>
    </row>
    <row r="1830" spans="27:73">
      <c r="AA1830" s="6" t="s">
        <v>282</v>
      </c>
      <c r="AB1830" s="5" t="s">
        <v>283</v>
      </c>
      <c r="AC1830" s="5" t="s">
        <v>285</v>
      </c>
      <c r="AD1830" s="4">
        <v>22.75</v>
      </c>
      <c r="AE1830" s="4">
        <v>28</v>
      </c>
      <c r="AF1830" s="5">
        <v>114.3</v>
      </c>
      <c r="AG1830" s="5">
        <v>6.5000000000000009</v>
      </c>
      <c r="AH1830" s="6" t="str">
        <f t="shared" si="421"/>
        <v>114.3 x 6.5</v>
      </c>
      <c r="AI1830" s="11" cm="1">
        <f t="array" ref="AI1830">_xll.DCEPropSectPipe(AF1830, AG1830, "Area")</f>
        <v>2201.3139723703698</v>
      </c>
      <c r="AJ1830" s="151" cm="1">
        <f t="array" ref="AJ1830">_xll.DCEPropSectPipe(AF1830, AG1830, "Ix")</f>
        <v>3209265.3722516391</v>
      </c>
      <c r="AK1830" s="151" cm="1">
        <f t="array" ref="AK1830">_xll.DCEPropSectPipe(AF1830, AG1830, "W")</f>
        <v>56155.124623825708</v>
      </c>
      <c r="AL1830" s="151" cm="1">
        <f t="array" ref="AL1830">_xll.DCEPropSectPipe(AF1830, AG1830, "Sx")</f>
        <v>37813.500833333332</v>
      </c>
      <c r="AM1830" s="11">
        <f>2*Cal!AG1830</f>
        <v>13.000000000000002</v>
      </c>
      <c r="AN1830" s="11">
        <f t="shared" si="422"/>
        <v>53.9</v>
      </c>
      <c r="AO1830" s="11"/>
      <c r="AP1830" s="11"/>
      <c r="AQ1830" s="11"/>
      <c r="AR1830" s="11"/>
      <c r="AS1830" s="11"/>
      <c r="AT1830" s="11"/>
      <c r="AU1830" s="11"/>
      <c r="AV1830" s="11"/>
      <c r="AW1830" s="11"/>
      <c r="AX1830" s="11"/>
      <c r="AY1830" s="11"/>
      <c r="AZ1830" s="11"/>
      <c r="BB1830" s="5" t="s">
        <v>304</v>
      </c>
      <c r="BC1830" s="3">
        <v>-743.4344365948491</v>
      </c>
      <c r="BD1830" s="3">
        <v>-3.8317760355078639E-3</v>
      </c>
      <c r="BE1830" s="3">
        <v>22.357336191987333</v>
      </c>
      <c r="BF1830" s="3">
        <v>-4.8951138543170449</v>
      </c>
      <c r="BG1830" s="3">
        <v>2.844242876124177E-3</v>
      </c>
      <c r="BH1830" s="153">
        <f t="shared" si="423"/>
        <v>4.895114680622326</v>
      </c>
      <c r="BI1830" s="153">
        <f t="shared" si="424"/>
        <v>22.357336520347282</v>
      </c>
      <c r="BJ1830" s="8">
        <f t="shared" si="425"/>
        <v>1.6082049304275099</v>
      </c>
      <c r="BK1830" s="8">
        <f t="shared" si="426"/>
        <v>0.41510138324642371</v>
      </c>
      <c r="BL1830" s="8">
        <f t="shared" si="427"/>
        <v>2.0233063136739338</v>
      </c>
      <c r="BM1830" s="8">
        <f t="shared" si="428"/>
        <v>0.16636833872378773</v>
      </c>
      <c r="BN1830" s="7" t="str">
        <f t="shared" si="429"/>
        <v>O/S</v>
      </c>
      <c r="BO1830" s="9">
        <f t="shared" si="430"/>
        <v>0.41510138324642382</v>
      </c>
      <c r="BP1830" s="7" t="str">
        <f t="shared" si="431"/>
        <v>OK</v>
      </c>
      <c r="BQ1830" s="11">
        <f t="shared" si="432"/>
        <v>8.2923076923076913</v>
      </c>
      <c r="BR1830" s="10" t="str">
        <f t="shared" si="433"/>
        <v>-</v>
      </c>
      <c r="BS1830" s="9" t="str" cm="1">
        <f t="array" ref="BS1830">IF(BQ1830&lt;$K$45,"-",IF(BC1830&lt;0,_xll.Dce_5575_1121_SigmaCr1(AN1830,AG1830,$B$23,$D$23),"-"))</f>
        <v>-</v>
      </c>
      <c r="BT1830" s="10">
        <f t="shared" si="434"/>
        <v>0</v>
      </c>
      <c r="BU1830" s="7" t="str">
        <f t="shared" si="435"/>
        <v>OK</v>
      </c>
    </row>
    <row r="1831" spans="27:73">
      <c r="AA1831" s="6" t="s">
        <v>282</v>
      </c>
      <c r="AB1831" s="5" t="s">
        <v>283</v>
      </c>
      <c r="AC1831" s="5" t="s">
        <v>285</v>
      </c>
      <c r="AD1831" s="4">
        <v>22.75</v>
      </c>
      <c r="AE1831" s="4">
        <v>28</v>
      </c>
      <c r="AF1831" s="5">
        <v>114.3</v>
      </c>
      <c r="AG1831" s="5">
        <v>6.5000000000000009</v>
      </c>
      <c r="AH1831" s="6" t="str">
        <f t="shared" si="421"/>
        <v>114.3 x 6.5</v>
      </c>
      <c r="AI1831" s="11" cm="1">
        <f t="array" ref="AI1831">_xll.DCEPropSectPipe(AF1831, AG1831, "Area")</f>
        <v>2201.3139723703698</v>
      </c>
      <c r="AJ1831" s="151" cm="1">
        <f t="array" ref="AJ1831">_xll.DCEPropSectPipe(AF1831, AG1831, "Ix")</f>
        <v>3209265.3722516391</v>
      </c>
      <c r="AK1831" s="151" cm="1">
        <f t="array" ref="AK1831">_xll.DCEPropSectPipe(AF1831, AG1831, "W")</f>
        <v>56155.124623825708</v>
      </c>
      <c r="AL1831" s="151" cm="1">
        <f t="array" ref="AL1831">_xll.DCEPropSectPipe(AF1831, AG1831, "Sx")</f>
        <v>37813.500833333332</v>
      </c>
      <c r="AM1831" s="11">
        <f>2*Cal!AG1831</f>
        <v>13.000000000000002</v>
      </c>
      <c r="AN1831" s="11">
        <f t="shared" si="422"/>
        <v>53.9</v>
      </c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B1831" s="5" t="s">
        <v>304</v>
      </c>
      <c r="BC1831" s="3">
        <v>260.30503585350124</v>
      </c>
      <c r="BD1831" s="3">
        <v>-3.8317760355216154E-3</v>
      </c>
      <c r="BE1831" s="3">
        <v>-19.725041845872262</v>
      </c>
      <c r="BF1831" s="3">
        <v>-4.895113854316925</v>
      </c>
      <c r="BG1831" s="3">
        <v>-1.9222338763808457E-3</v>
      </c>
      <c r="BH1831" s="153">
        <f t="shared" si="423"/>
        <v>4.8951142317323484</v>
      </c>
      <c r="BI1831" s="153">
        <f t="shared" si="424"/>
        <v>19.725042218051637</v>
      </c>
      <c r="BJ1831" s="8">
        <f t="shared" si="425"/>
        <v>0.56309449962007696</v>
      </c>
      <c r="BK1831" s="8">
        <f t="shared" si="426"/>
        <v>0.41510134518095171</v>
      </c>
      <c r="BL1831" s="8">
        <f t="shared" si="427"/>
        <v>0.97819584480102861</v>
      </c>
      <c r="BM1831" s="8">
        <f t="shared" si="428"/>
        <v>0.14678056583740384</v>
      </c>
      <c r="BN1831" s="7" t="str">
        <f t="shared" si="429"/>
        <v>OK</v>
      </c>
      <c r="BO1831" s="9">
        <f t="shared" si="430"/>
        <v>0.41510134518095176</v>
      </c>
      <c r="BP1831" s="7" t="str">
        <f t="shared" si="431"/>
        <v>OK</v>
      </c>
      <c r="BQ1831" s="11">
        <f t="shared" si="432"/>
        <v>8.2923076923076913</v>
      </c>
      <c r="BR1831" s="10" t="str">
        <f t="shared" si="433"/>
        <v>-</v>
      </c>
      <c r="BS1831" s="9" t="str" cm="1">
        <f t="array" ref="BS1831">IF(BQ1831&lt;$K$45,"-",IF(BC1831&lt;0,_xll.Dce_5575_1121_SigmaCr1(AN1831,AG1831,$B$23,$D$23),"-"))</f>
        <v>-</v>
      </c>
      <c r="BT1831" s="10">
        <f t="shared" si="434"/>
        <v>0</v>
      </c>
      <c r="BU1831" s="7" t="str">
        <f t="shared" si="435"/>
        <v>OK</v>
      </c>
    </row>
    <row r="1832" spans="27:73">
      <c r="AA1832" s="6" t="s">
        <v>282</v>
      </c>
      <c r="AB1832" s="5" t="s">
        <v>283</v>
      </c>
      <c r="AC1832" s="5" t="s">
        <v>285</v>
      </c>
      <c r="AD1832" s="4">
        <v>23.19</v>
      </c>
      <c r="AE1832" s="4">
        <v>28</v>
      </c>
      <c r="AF1832" s="5">
        <v>114.3</v>
      </c>
      <c r="AG1832" s="5">
        <v>6.5000000000000009</v>
      </c>
      <c r="AH1832" s="6" t="str">
        <f t="shared" si="421"/>
        <v>114.3 x 6.5</v>
      </c>
      <c r="AI1832" s="11" cm="1">
        <f t="array" ref="AI1832">_xll.DCEPropSectPipe(AF1832, AG1832, "Area")</f>
        <v>2201.3139723703698</v>
      </c>
      <c r="AJ1832" s="151" cm="1">
        <f t="array" ref="AJ1832">_xll.DCEPropSectPipe(AF1832, AG1832, "Ix")</f>
        <v>3209265.3722516391</v>
      </c>
      <c r="AK1832" s="151" cm="1">
        <f t="array" ref="AK1832">_xll.DCEPropSectPipe(AF1832, AG1832, "W")</f>
        <v>56155.124623825708</v>
      </c>
      <c r="AL1832" s="151" cm="1">
        <f t="array" ref="AL1832">_xll.DCEPropSectPipe(AF1832, AG1832, "Sx")</f>
        <v>37813.500833333332</v>
      </c>
      <c r="AM1832" s="11">
        <f>2*Cal!AG1832</f>
        <v>13.000000000000002</v>
      </c>
      <c r="AN1832" s="11">
        <f t="shared" si="422"/>
        <v>53.9</v>
      </c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B1832" s="5" t="s">
        <v>304</v>
      </c>
      <c r="BC1832" s="3">
        <v>260.30503585350124</v>
      </c>
      <c r="BD1832" s="3">
        <v>-3.8317760355216154E-3</v>
      </c>
      <c r="BE1832" s="3">
        <v>-9.6772481524442071</v>
      </c>
      <c r="BF1832" s="3">
        <v>1.5366370828148022</v>
      </c>
      <c r="BG1832" s="3">
        <v>-2.4583186084013888E-4</v>
      </c>
      <c r="BH1832" s="153">
        <f t="shared" si="423"/>
        <v>1.5366371024789454</v>
      </c>
      <c r="BI1832" s="153">
        <f t="shared" si="424"/>
        <v>9.6772489110538231</v>
      </c>
      <c r="BJ1832" s="8">
        <f t="shared" si="425"/>
        <v>0.56309449962007696</v>
      </c>
      <c r="BK1832" s="8">
        <f t="shared" si="426"/>
        <v>0.13030546338613958</v>
      </c>
      <c r="BL1832" s="8">
        <f t="shared" si="427"/>
        <v>0.69339996300621654</v>
      </c>
      <c r="BM1832" s="8">
        <f t="shared" si="428"/>
        <v>7.2011611190061373E-2</v>
      </c>
      <c r="BN1832" s="7" t="str">
        <f t="shared" si="429"/>
        <v>OK</v>
      </c>
      <c r="BO1832" s="9">
        <f t="shared" si="430"/>
        <v>0.13030546338613958</v>
      </c>
      <c r="BP1832" s="7" t="str">
        <f t="shared" si="431"/>
        <v>OK</v>
      </c>
      <c r="BQ1832" s="11">
        <f t="shared" si="432"/>
        <v>8.2923076923076913</v>
      </c>
      <c r="BR1832" s="10" t="str">
        <f t="shared" si="433"/>
        <v>-</v>
      </c>
      <c r="BS1832" s="9" t="str" cm="1">
        <f t="array" ref="BS1832">IF(BQ1832&lt;$K$45,"-",IF(BC1832&lt;0,_xll.Dce_5575_1121_SigmaCr1(AN1832,AG1832,$B$23,$D$23),"-"))</f>
        <v>-</v>
      </c>
      <c r="BT1832" s="10">
        <f t="shared" si="434"/>
        <v>0</v>
      </c>
      <c r="BU1832" s="7" t="str">
        <f t="shared" si="435"/>
        <v>OK</v>
      </c>
    </row>
    <row r="1833" spans="27:73">
      <c r="AA1833" s="6" t="s">
        <v>282</v>
      </c>
      <c r="AB1833" s="5" t="s">
        <v>283</v>
      </c>
      <c r="AC1833" s="5" t="s">
        <v>285</v>
      </c>
      <c r="AD1833" s="4">
        <v>23.62</v>
      </c>
      <c r="AE1833" s="4">
        <v>28</v>
      </c>
      <c r="AF1833" s="5">
        <v>114.3</v>
      </c>
      <c r="AG1833" s="5">
        <v>6.5000000000000009</v>
      </c>
      <c r="AH1833" s="6" t="str">
        <f t="shared" si="421"/>
        <v>114.3 x 6.5</v>
      </c>
      <c r="AI1833" s="11" cm="1">
        <f t="array" ref="AI1833">_xll.DCEPropSectPipe(AF1833, AG1833, "Area")</f>
        <v>2201.3139723703698</v>
      </c>
      <c r="AJ1833" s="151" cm="1">
        <f t="array" ref="AJ1833">_xll.DCEPropSectPipe(AF1833, AG1833, "Ix")</f>
        <v>3209265.3722516391</v>
      </c>
      <c r="AK1833" s="151" cm="1">
        <f t="array" ref="AK1833">_xll.DCEPropSectPipe(AF1833, AG1833, "W")</f>
        <v>56155.124623825708</v>
      </c>
      <c r="AL1833" s="151" cm="1">
        <f t="array" ref="AL1833">_xll.DCEPropSectPipe(AF1833, AG1833, "Sx")</f>
        <v>37813.500833333332</v>
      </c>
      <c r="AM1833" s="11">
        <f>2*Cal!AG1833</f>
        <v>13.000000000000002</v>
      </c>
      <c r="AN1833" s="11">
        <f t="shared" si="422"/>
        <v>53.9</v>
      </c>
      <c r="AO1833" s="11"/>
      <c r="AP1833" s="11"/>
      <c r="AQ1833" s="11"/>
      <c r="AR1833" s="11"/>
      <c r="AS1833" s="11"/>
      <c r="AT1833" s="11"/>
      <c r="AU1833" s="11"/>
      <c r="AV1833" s="11"/>
      <c r="AW1833" s="11"/>
      <c r="AX1833" s="11"/>
      <c r="AY1833" s="11"/>
      <c r="AZ1833" s="11"/>
      <c r="BB1833" s="5" t="s">
        <v>304</v>
      </c>
      <c r="BC1833" s="3">
        <v>260.30503585350124</v>
      </c>
      <c r="BD1833" s="3">
        <v>-3.8317760355216154E-3</v>
      </c>
      <c r="BE1833" s="3">
        <v>0.37054554098385212</v>
      </c>
      <c r="BF1833" s="3">
        <v>3.5724782790717544</v>
      </c>
      <c r="BG1833" s="3">
        <v>1.4305701547005676E-3</v>
      </c>
      <c r="BH1833" s="153">
        <f t="shared" si="423"/>
        <v>3.5724785655018914</v>
      </c>
      <c r="BI1833" s="153">
        <f t="shared" si="424"/>
        <v>0.37056535246917249</v>
      </c>
      <c r="BJ1833" s="8">
        <f t="shared" si="425"/>
        <v>0.56309449962007696</v>
      </c>
      <c r="BK1833" s="8">
        <f t="shared" si="426"/>
        <v>0.30294301378236665</v>
      </c>
      <c r="BL1833" s="8">
        <f t="shared" si="427"/>
        <v>0.86603751340244362</v>
      </c>
      <c r="BM1833" s="8">
        <f t="shared" si="428"/>
        <v>2.7574994017191381E-3</v>
      </c>
      <c r="BN1833" s="7" t="str">
        <f t="shared" si="429"/>
        <v>OK</v>
      </c>
      <c r="BO1833" s="9">
        <f t="shared" si="430"/>
        <v>0.30294301378236671</v>
      </c>
      <c r="BP1833" s="7" t="str">
        <f t="shared" si="431"/>
        <v>OK</v>
      </c>
      <c r="BQ1833" s="11">
        <f t="shared" si="432"/>
        <v>8.2923076923076913</v>
      </c>
      <c r="BR1833" s="10" t="str">
        <f t="shared" si="433"/>
        <v>-</v>
      </c>
      <c r="BS1833" s="9" t="str" cm="1">
        <f t="array" ref="BS1833">IF(BQ1833&lt;$K$45,"-",IF(BC1833&lt;0,_xll.Dce_5575_1121_SigmaCr1(AN1833,AG1833,$B$23,$D$23),"-"))</f>
        <v>-</v>
      </c>
      <c r="BT1833" s="10">
        <f t="shared" si="434"/>
        <v>0</v>
      </c>
      <c r="BU1833" s="7" t="str">
        <f t="shared" si="435"/>
        <v>OK</v>
      </c>
    </row>
    <row r="1834" spans="27:73">
      <c r="AA1834" s="6" t="s">
        <v>282</v>
      </c>
      <c r="AB1834" s="5" t="s">
        <v>283</v>
      </c>
      <c r="AC1834" s="5" t="s">
        <v>285</v>
      </c>
      <c r="AD1834" s="4">
        <v>24.06</v>
      </c>
      <c r="AE1834" s="4">
        <v>28</v>
      </c>
      <c r="AF1834" s="5">
        <v>114.3</v>
      </c>
      <c r="AG1834" s="5">
        <v>6.5000000000000009</v>
      </c>
      <c r="AH1834" s="6" t="str">
        <f t="shared" si="421"/>
        <v>114.3 x 6.5</v>
      </c>
      <c r="AI1834" s="11" cm="1">
        <f t="array" ref="AI1834">_xll.DCEPropSectPipe(AF1834, AG1834, "Area")</f>
        <v>2201.3139723703698</v>
      </c>
      <c r="AJ1834" s="151" cm="1">
        <f t="array" ref="AJ1834">_xll.DCEPropSectPipe(AF1834, AG1834, "Ix")</f>
        <v>3209265.3722516391</v>
      </c>
      <c r="AK1834" s="151" cm="1">
        <f t="array" ref="AK1834">_xll.DCEPropSectPipe(AF1834, AG1834, "W")</f>
        <v>56155.124623825708</v>
      </c>
      <c r="AL1834" s="151" cm="1">
        <f t="array" ref="AL1834">_xll.DCEPropSectPipe(AF1834, AG1834, "Sx")</f>
        <v>37813.500833333332</v>
      </c>
      <c r="AM1834" s="11">
        <f>2*Cal!AG1834</f>
        <v>13.000000000000002</v>
      </c>
      <c r="AN1834" s="11">
        <f t="shared" si="422"/>
        <v>53.9</v>
      </c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B1834" s="5" t="s">
        <v>304</v>
      </c>
      <c r="BC1834" s="3">
        <v>260.30503585350124</v>
      </c>
      <c r="BD1834" s="3">
        <v>-3.8317760355216154E-3</v>
      </c>
      <c r="BE1834" s="3">
        <v>10.418339234411912</v>
      </c>
      <c r="BF1834" s="3">
        <v>1.2124097344539309</v>
      </c>
      <c r="BG1834" s="3">
        <v>3.1069721702412746E-3</v>
      </c>
      <c r="BH1834" s="153">
        <f t="shared" si="423"/>
        <v>1.2124137154761645</v>
      </c>
      <c r="BI1834" s="153">
        <f t="shared" si="424"/>
        <v>10.418339939059109</v>
      </c>
      <c r="BJ1834" s="8">
        <f t="shared" si="425"/>
        <v>0.56309449962007696</v>
      </c>
      <c r="BK1834" s="8">
        <f t="shared" si="426"/>
        <v>0.10281160773481809</v>
      </c>
      <c r="BL1834" s="8">
        <f t="shared" si="427"/>
        <v>0.66590610735489508</v>
      </c>
      <c r="BM1834" s="8">
        <f t="shared" si="428"/>
        <v>7.7526314744312319E-2</v>
      </c>
      <c r="BN1834" s="7" t="str">
        <f t="shared" si="429"/>
        <v>OK</v>
      </c>
      <c r="BO1834" s="9">
        <f t="shared" si="430"/>
        <v>0.10281160773481811</v>
      </c>
      <c r="BP1834" s="7" t="str">
        <f t="shared" si="431"/>
        <v>OK</v>
      </c>
      <c r="BQ1834" s="11">
        <f t="shared" si="432"/>
        <v>8.2923076923076913</v>
      </c>
      <c r="BR1834" s="10" t="str">
        <f t="shared" si="433"/>
        <v>-</v>
      </c>
      <c r="BS1834" s="9" t="str" cm="1">
        <f t="array" ref="BS1834">IF(BQ1834&lt;$K$45,"-",IF(BC1834&lt;0,_xll.Dce_5575_1121_SigmaCr1(AN1834,AG1834,$B$23,$D$23),"-"))</f>
        <v>-</v>
      </c>
      <c r="BT1834" s="10">
        <f t="shared" si="434"/>
        <v>0</v>
      </c>
      <c r="BU1834" s="7" t="str">
        <f t="shared" si="435"/>
        <v>OK</v>
      </c>
    </row>
    <row r="1835" spans="27:73">
      <c r="AA1835" s="6" t="s">
        <v>282</v>
      </c>
      <c r="AB1835" s="5" t="s">
        <v>283</v>
      </c>
      <c r="AC1835" s="5" t="s">
        <v>285</v>
      </c>
      <c r="AD1835" s="4">
        <v>24.5</v>
      </c>
      <c r="AE1835" s="4">
        <v>28</v>
      </c>
      <c r="AF1835" s="5">
        <v>114.3</v>
      </c>
      <c r="AG1835" s="5">
        <v>6.5000000000000009</v>
      </c>
      <c r="AH1835" s="6" t="str">
        <f t="shared" si="421"/>
        <v>114.3 x 6.5</v>
      </c>
      <c r="AI1835" s="11" cm="1">
        <f t="array" ref="AI1835">_xll.DCEPropSectPipe(AF1835, AG1835, "Area")</f>
        <v>2201.3139723703698</v>
      </c>
      <c r="AJ1835" s="151" cm="1">
        <f t="array" ref="AJ1835">_xll.DCEPropSectPipe(AF1835, AG1835, "Ix")</f>
        <v>3209265.3722516391</v>
      </c>
      <c r="AK1835" s="151" cm="1">
        <f t="array" ref="AK1835">_xll.DCEPropSectPipe(AF1835, AG1835, "W")</f>
        <v>56155.124623825708</v>
      </c>
      <c r="AL1835" s="151" cm="1">
        <f t="array" ref="AL1835">_xll.DCEPropSectPipe(AF1835, AG1835, "Sx")</f>
        <v>37813.500833333332</v>
      </c>
      <c r="AM1835" s="11">
        <f>2*Cal!AG1835</f>
        <v>13.000000000000002</v>
      </c>
      <c r="AN1835" s="11">
        <f t="shared" si="422"/>
        <v>53.9</v>
      </c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B1835" s="5" t="s">
        <v>304</v>
      </c>
      <c r="BC1835" s="3">
        <v>260.30503585350124</v>
      </c>
      <c r="BD1835" s="3">
        <v>-3.8317760355216154E-3</v>
      </c>
      <c r="BE1835" s="3">
        <v>20.466132927839972</v>
      </c>
      <c r="BF1835" s="3">
        <v>-5.5435685510386667</v>
      </c>
      <c r="BG1835" s="3">
        <v>4.7833741857819809E-3</v>
      </c>
      <c r="BH1835" s="153">
        <f t="shared" si="423"/>
        <v>5.5435706147512498</v>
      </c>
      <c r="BI1835" s="153">
        <f t="shared" si="424"/>
        <v>20.466133286542505</v>
      </c>
      <c r="BJ1835" s="8">
        <f t="shared" si="425"/>
        <v>0.56309449962007696</v>
      </c>
      <c r="BK1835" s="8">
        <f t="shared" si="426"/>
        <v>0.47008987131940327</v>
      </c>
      <c r="BL1835" s="8">
        <f t="shared" si="427"/>
        <v>1.0331843709394803</v>
      </c>
      <c r="BM1835" s="8">
        <f t="shared" si="428"/>
        <v>0.15229526969292137</v>
      </c>
      <c r="BN1835" s="7" t="str">
        <f t="shared" si="429"/>
        <v>O/S</v>
      </c>
      <c r="BO1835" s="9">
        <f t="shared" si="430"/>
        <v>0.47008987131940339</v>
      </c>
      <c r="BP1835" s="7" t="str">
        <f t="shared" si="431"/>
        <v>OK</v>
      </c>
      <c r="BQ1835" s="11">
        <f t="shared" si="432"/>
        <v>8.2923076923076913</v>
      </c>
      <c r="BR1835" s="10" t="str">
        <f t="shared" si="433"/>
        <v>-</v>
      </c>
      <c r="BS1835" s="9" t="str" cm="1">
        <f t="array" ref="BS1835">IF(BQ1835&lt;$K$45,"-",IF(BC1835&lt;0,_xll.Dce_5575_1121_SigmaCr1(AN1835,AG1835,$B$23,$D$23),"-"))</f>
        <v>-</v>
      </c>
      <c r="BT1835" s="10">
        <f t="shared" si="434"/>
        <v>0</v>
      </c>
      <c r="BU1835" s="7" t="str">
        <f t="shared" si="435"/>
        <v>OK</v>
      </c>
    </row>
    <row r="1836" spans="27:73">
      <c r="AA1836" s="6" t="s">
        <v>282</v>
      </c>
      <c r="AB1836" s="5" t="s">
        <v>283</v>
      </c>
      <c r="AC1836" s="5" t="s">
        <v>285</v>
      </c>
      <c r="AD1836" s="4">
        <v>24.5</v>
      </c>
      <c r="AE1836" s="4">
        <v>28</v>
      </c>
      <c r="AF1836" s="5">
        <v>114.3</v>
      </c>
      <c r="AG1836" s="5">
        <v>6.5000000000000009</v>
      </c>
      <c r="AH1836" s="6" t="str">
        <f t="shared" si="421"/>
        <v>114.3 x 6.5</v>
      </c>
      <c r="AI1836" s="11" cm="1">
        <f t="array" ref="AI1836">_xll.DCEPropSectPipe(AF1836, AG1836, "Area")</f>
        <v>2201.3139723703698</v>
      </c>
      <c r="AJ1836" s="151" cm="1">
        <f t="array" ref="AJ1836">_xll.DCEPropSectPipe(AF1836, AG1836, "Ix")</f>
        <v>3209265.3722516391</v>
      </c>
      <c r="AK1836" s="151" cm="1">
        <f t="array" ref="AK1836">_xll.DCEPropSectPipe(AF1836, AG1836, "W")</f>
        <v>56155.124623825708</v>
      </c>
      <c r="AL1836" s="151" cm="1">
        <f t="array" ref="AL1836">_xll.DCEPropSectPipe(AF1836, AG1836, "Sx")</f>
        <v>37813.500833333332</v>
      </c>
      <c r="AM1836" s="11">
        <f>2*Cal!AG1836</f>
        <v>13.000000000000002</v>
      </c>
      <c r="AN1836" s="11">
        <f t="shared" si="422"/>
        <v>53.9</v>
      </c>
      <c r="AO1836" s="11"/>
      <c r="AP1836" s="11"/>
      <c r="AQ1836" s="11"/>
      <c r="AR1836" s="11"/>
      <c r="AS1836" s="11"/>
      <c r="AT1836" s="11"/>
      <c r="AU1836" s="11"/>
      <c r="AV1836" s="11"/>
      <c r="AW1836" s="11"/>
      <c r="AX1836" s="11"/>
      <c r="AY1836" s="11"/>
      <c r="AZ1836" s="11"/>
      <c r="BB1836" s="5" t="s">
        <v>304</v>
      </c>
      <c r="BC1836" s="3">
        <v>260.30503585349919</v>
      </c>
      <c r="BD1836" s="3">
        <v>-3.8317760355284915E-3</v>
      </c>
      <c r="BE1836" s="3">
        <v>-18.596446491855144</v>
      </c>
      <c r="BF1836" s="3">
        <v>-5.5435685510387041</v>
      </c>
      <c r="BG1836" s="3">
        <v>-4.0159842004087194E-3</v>
      </c>
      <c r="BH1836" s="153">
        <f t="shared" si="423"/>
        <v>5.5435700057088173</v>
      </c>
      <c r="BI1836" s="153">
        <f t="shared" si="424"/>
        <v>18.596446886621624</v>
      </c>
      <c r="BJ1836" s="8">
        <f t="shared" si="425"/>
        <v>0.56309449962007252</v>
      </c>
      <c r="BK1836" s="8">
        <f t="shared" si="426"/>
        <v>0.47008981967314523</v>
      </c>
      <c r="BL1836" s="8">
        <f t="shared" si="427"/>
        <v>1.0331843192932177</v>
      </c>
      <c r="BM1836" s="8">
        <f t="shared" si="428"/>
        <v>0.13838231454255248</v>
      </c>
      <c r="BN1836" s="7" t="str">
        <f t="shared" si="429"/>
        <v>O/S</v>
      </c>
      <c r="BO1836" s="9">
        <f t="shared" si="430"/>
        <v>0.47008981967314528</v>
      </c>
      <c r="BP1836" s="7" t="str">
        <f t="shared" si="431"/>
        <v>OK</v>
      </c>
      <c r="BQ1836" s="11">
        <f t="shared" si="432"/>
        <v>8.2923076923076913</v>
      </c>
      <c r="BR1836" s="10" t="str">
        <f t="shared" si="433"/>
        <v>-</v>
      </c>
      <c r="BS1836" s="9" t="str" cm="1">
        <f t="array" ref="BS1836">IF(BQ1836&lt;$K$45,"-",IF(BC1836&lt;0,_xll.Dce_5575_1121_SigmaCr1(AN1836,AG1836,$B$23,$D$23),"-"))</f>
        <v>-</v>
      </c>
      <c r="BT1836" s="10">
        <f t="shared" si="434"/>
        <v>0</v>
      </c>
      <c r="BU1836" s="7" t="str">
        <f t="shared" si="435"/>
        <v>OK</v>
      </c>
    </row>
    <row r="1837" spans="27:73">
      <c r="AA1837" s="6" t="s">
        <v>282</v>
      </c>
      <c r="AB1837" s="5" t="s">
        <v>283</v>
      </c>
      <c r="AC1837" s="5" t="s">
        <v>285</v>
      </c>
      <c r="AD1837" s="4">
        <v>24.94</v>
      </c>
      <c r="AE1837" s="4">
        <v>28</v>
      </c>
      <c r="AF1837" s="5">
        <v>114.3</v>
      </c>
      <c r="AG1837" s="5">
        <v>6.5000000000000009</v>
      </c>
      <c r="AH1837" s="6" t="str">
        <f t="shared" si="421"/>
        <v>114.3 x 6.5</v>
      </c>
      <c r="AI1837" s="11" cm="1">
        <f t="array" ref="AI1837">_xll.DCEPropSectPipe(AF1837, AG1837, "Area")</f>
        <v>2201.3139723703698</v>
      </c>
      <c r="AJ1837" s="151" cm="1">
        <f t="array" ref="AJ1837">_xll.DCEPropSectPipe(AF1837, AG1837, "Ix")</f>
        <v>3209265.3722516391</v>
      </c>
      <c r="AK1837" s="151" cm="1">
        <f t="array" ref="AK1837">_xll.DCEPropSectPipe(AF1837, AG1837, "W")</f>
        <v>56155.124623825708</v>
      </c>
      <c r="AL1837" s="151" cm="1">
        <f t="array" ref="AL1837">_xll.DCEPropSectPipe(AF1837, AG1837, "Sx")</f>
        <v>37813.500833333332</v>
      </c>
      <c r="AM1837" s="11">
        <f>2*Cal!AG1837</f>
        <v>13.000000000000002</v>
      </c>
      <c r="AN1837" s="11">
        <f t="shared" si="422"/>
        <v>53.9</v>
      </c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B1837" s="5" t="s">
        <v>304</v>
      </c>
      <c r="BC1837" s="3">
        <v>260.30503585349919</v>
      </c>
      <c r="BD1837" s="3">
        <v>-3.8317760355284915E-3</v>
      </c>
      <c r="BE1837" s="3">
        <v>-8.548652798427085</v>
      </c>
      <c r="BF1837" s="3">
        <v>0.39442191871053256</v>
      </c>
      <c r="BG1837" s="3">
        <v>-2.3395821848650037E-3</v>
      </c>
      <c r="BH1837" s="153">
        <f t="shared" si="423"/>
        <v>0.39442885746874262</v>
      </c>
      <c r="BI1837" s="153">
        <f t="shared" si="424"/>
        <v>8.5486536571885292</v>
      </c>
      <c r="BJ1837" s="8">
        <f t="shared" si="425"/>
        <v>0.56309449962007252</v>
      </c>
      <c r="BK1837" s="8">
        <f t="shared" si="426"/>
        <v>3.3447217278833291E-2</v>
      </c>
      <c r="BL1837" s="8">
        <f t="shared" si="427"/>
        <v>0.59654171689890578</v>
      </c>
      <c r="BM1837" s="8">
        <f t="shared" si="428"/>
        <v>6.361336047239477E-2</v>
      </c>
      <c r="BN1837" s="7" t="str">
        <f t="shared" si="429"/>
        <v>OK</v>
      </c>
      <c r="BO1837" s="9">
        <f t="shared" si="430"/>
        <v>3.3447217278833298E-2</v>
      </c>
      <c r="BP1837" s="7" t="str">
        <f t="shared" si="431"/>
        <v>OK</v>
      </c>
      <c r="BQ1837" s="11">
        <f t="shared" si="432"/>
        <v>8.2923076923076913</v>
      </c>
      <c r="BR1837" s="10" t="str">
        <f t="shared" si="433"/>
        <v>-</v>
      </c>
      <c r="BS1837" s="9" t="str" cm="1">
        <f t="array" ref="BS1837">IF(BQ1837&lt;$K$45,"-",IF(BC1837&lt;0,_xll.Dce_5575_1121_SigmaCr1(AN1837,AG1837,$B$23,$D$23),"-"))</f>
        <v>-</v>
      </c>
      <c r="BT1837" s="10">
        <f t="shared" si="434"/>
        <v>0</v>
      </c>
      <c r="BU1837" s="7" t="str">
        <f t="shared" si="435"/>
        <v>OK</v>
      </c>
    </row>
    <row r="1838" spans="27:73">
      <c r="AA1838" s="6" t="s">
        <v>282</v>
      </c>
      <c r="AB1838" s="5" t="s">
        <v>283</v>
      </c>
      <c r="AC1838" s="5" t="s">
        <v>285</v>
      </c>
      <c r="AD1838" s="4">
        <v>25.38</v>
      </c>
      <c r="AE1838" s="4">
        <v>28</v>
      </c>
      <c r="AF1838" s="5">
        <v>114.3</v>
      </c>
      <c r="AG1838" s="5">
        <v>6.5000000000000009</v>
      </c>
      <c r="AH1838" s="6" t="str">
        <f t="shared" si="421"/>
        <v>114.3 x 6.5</v>
      </c>
      <c r="AI1838" s="11" cm="1">
        <f t="array" ref="AI1838">_xll.DCEPropSectPipe(AF1838, AG1838, "Area")</f>
        <v>2201.3139723703698</v>
      </c>
      <c r="AJ1838" s="151" cm="1">
        <f t="array" ref="AJ1838">_xll.DCEPropSectPipe(AF1838, AG1838, "Ix")</f>
        <v>3209265.3722516391</v>
      </c>
      <c r="AK1838" s="151" cm="1">
        <f t="array" ref="AK1838">_xll.DCEPropSectPipe(AF1838, AG1838, "W")</f>
        <v>56155.124623825708</v>
      </c>
      <c r="AL1838" s="151" cm="1">
        <f t="array" ref="AL1838">_xll.DCEPropSectPipe(AF1838, AG1838, "Sx")</f>
        <v>37813.500833333332</v>
      </c>
      <c r="AM1838" s="11">
        <f>2*Cal!AG1838</f>
        <v>13.000000000000002</v>
      </c>
      <c r="AN1838" s="11">
        <f t="shared" si="422"/>
        <v>53.9</v>
      </c>
      <c r="AO1838" s="11"/>
      <c r="AP1838" s="11"/>
      <c r="AQ1838" s="11"/>
      <c r="AR1838" s="11"/>
      <c r="AS1838" s="11"/>
      <c r="AT1838" s="11"/>
      <c r="AU1838" s="11"/>
      <c r="AV1838" s="11"/>
      <c r="AW1838" s="11"/>
      <c r="AX1838" s="11"/>
      <c r="AY1838" s="11"/>
      <c r="AZ1838" s="11"/>
      <c r="BB1838" s="5" t="s">
        <v>304</v>
      </c>
      <c r="BC1838" s="3">
        <v>260.30503585349919</v>
      </c>
      <c r="BD1838" s="3">
        <v>-3.8317760355284915E-3</v>
      </c>
      <c r="BE1838" s="3">
        <v>1.4991408950009744</v>
      </c>
      <c r="BF1838" s="3">
        <v>1.9365026475849936</v>
      </c>
      <c r="BG1838" s="3">
        <v>-6.6318016932128906E-4</v>
      </c>
      <c r="BH1838" s="153">
        <f t="shared" si="423"/>
        <v>1.9365027611422678</v>
      </c>
      <c r="BI1838" s="153">
        <f t="shared" si="424"/>
        <v>1.4991457919668485</v>
      </c>
      <c r="BJ1838" s="8">
        <f t="shared" si="425"/>
        <v>0.56309449962007252</v>
      </c>
      <c r="BK1838" s="8">
        <f t="shared" si="426"/>
        <v>0.16421371658415973</v>
      </c>
      <c r="BL1838" s="8">
        <f t="shared" si="427"/>
        <v>0.72730821620423225</v>
      </c>
      <c r="BM1838" s="8">
        <f t="shared" si="428"/>
        <v>1.1155639880774469E-2</v>
      </c>
      <c r="BN1838" s="7" t="str">
        <f t="shared" si="429"/>
        <v>OK</v>
      </c>
      <c r="BO1838" s="9">
        <f t="shared" si="430"/>
        <v>0.16421371658415976</v>
      </c>
      <c r="BP1838" s="7" t="str">
        <f t="shared" si="431"/>
        <v>OK</v>
      </c>
      <c r="BQ1838" s="11">
        <f t="shared" si="432"/>
        <v>8.2923076923076913</v>
      </c>
      <c r="BR1838" s="10" t="str">
        <f t="shared" si="433"/>
        <v>-</v>
      </c>
      <c r="BS1838" s="9" t="str" cm="1">
        <f t="array" ref="BS1838">IF(BQ1838&lt;$K$45,"-",IF(BC1838&lt;0,_xll.Dce_5575_1121_SigmaCr1(AN1838,AG1838,$B$23,$D$23),"-"))</f>
        <v>-</v>
      </c>
      <c r="BT1838" s="10">
        <f t="shared" si="434"/>
        <v>0</v>
      </c>
      <c r="BU1838" s="7" t="str">
        <f t="shared" si="435"/>
        <v>OK</v>
      </c>
    </row>
    <row r="1839" spans="27:73">
      <c r="AA1839" s="6" t="s">
        <v>282</v>
      </c>
      <c r="AB1839" s="5" t="s">
        <v>283</v>
      </c>
      <c r="AC1839" s="5" t="s">
        <v>285</v>
      </c>
      <c r="AD1839" s="4">
        <v>25.81</v>
      </c>
      <c r="AE1839" s="4">
        <v>28</v>
      </c>
      <c r="AF1839" s="5">
        <v>114.3</v>
      </c>
      <c r="AG1839" s="5">
        <v>6.5000000000000009</v>
      </c>
      <c r="AH1839" s="6" t="str">
        <f t="shared" si="421"/>
        <v>114.3 x 6.5</v>
      </c>
      <c r="AI1839" s="11" cm="1">
        <f t="array" ref="AI1839">_xll.DCEPropSectPipe(AF1839, AG1839, "Area")</f>
        <v>2201.3139723703698</v>
      </c>
      <c r="AJ1839" s="151" cm="1">
        <f t="array" ref="AJ1839">_xll.DCEPropSectPipe(AF1839, AG1839, "Ix")</f>
        <v>3209265.3722516391</v>
      </c>
      <c r="AK1839" s="151" cm="1">
        <f t="array" ref="AK1839">_xll.DCEPropSectPipe(AF1839, AG1839, "W")</f>
        <v>56155.124623825708</v>
      </c>
      <c r="AL1839" s="151" cm="1">
        <f t="array" ref="AL1839">_xll.DCEPropSectPipe(AF1839, AG1839, "Sx")</f>
        <v>37813.500833333332</v>
      </c>
      <c r="AM1839" s="11">
        <f>2*Cal!AG1839</f>
        <v>13.000000000000002</v>
      </c>
      <c r="AN1839" s="11">
        <f t="shared" si="422"/>
        <v>53.9</v>
      </c>
      <c r="AO1839" s="11"/>
      <c r="AP1839" s="11"/>
      <c r="AQ1839" s="11"/>
      <c r="AR1839" s="11"/>
      <c r="AS1839" s="11"/>
      <c r="AT1839" s="11"/>
      <c r="AU1839" s="11"/>
      <c r="AV1839" s="11"/>
      <c r="AW1839" s="11"/>
      <c r="AX1839" s="11"/>
      <c r="AY1839" s="11"/>
      <c r="AZ1839" s="11"/>
      <c r="BB1839" s="5" t="s">
        <v>304</v>
      </c>
      <c r="BC1839" s="3">
        <v>260.30503585349919</v>
      </c>
      <c r="BD1839" s="3">
        <v>-3.8317760355284915E-3</v>
      </c>
      <c r="BE1839" s="3">
        <v>11.546934588429034</v>
      </c>
      <c r="BF1839" s="3">
        <v>-0.91732636441532023</v>
      </c>
      <c r="BG1839" s="3">
        <v>1.0132218462224258E-3</v>
      </c>
      <c r="BH1839" s="153">
        <f t="shared" si="423"/>
        <v>0.91732692398617544</v>
      </c>
      <c r="BI1839" s="153">
        <f t="shared" si="424"/>
        <v>11.546935224204143</v>
      </c>
      <c r="BJ1839" s="8">
        <f t="shared" si="425"/>
        <v>0.56309449962007252</v>
      </c>
      <c r="BK1839" s="8">
        <f t="shared" si="426"/>
        <v>7.778850954058518E-2</v>
      </c>
      <c r="BL1839" s="8">
        <f t="shared" si="427"/>
        <v>0.64088300916065766</v>
      </c>
      <c r="BM1839" s="8">
        <f t="shared" si="428"/>
        <v>8.5924565694741814E-2</v>
      </c>
      <c r="BN1839" s="7" t="str">
        <f t="shared" si="429"/>
        <v>OK</v>
      </c>
      <c r="BO1839" s="9">
        <f t="shared" si="430"/>
        <v>7.7788509540585193E-2</v>
      </c>
      <c r="BP1839" s="7" t="str">
        <f t="shared" si="431"/>
        <v>OK</v>
      </c>
      <c r="BQ1839" s="11">
        <f t="shared" si="432"/>
        <v>8.2923076923076913</v>
      </c>
      <c r="BR1839" s="10" t="str">
        <f t="shared" si="433"/>
        <v>-</v>
      </c>
      <c r="BS1839" s="9" t="str" cm="1">
        <f t="array" ref="BS1839">IF(BQ1839&lt;$K$45,"-",IF(BC1839&lt;0,_xll.Dce_5575_1121_SigmaCr1(AN1839,AG1839,$B$23,$D$23),"-"))</f>
        <v>-</v>
      </c>
      <c r="BT1839" s="10">
        <f t="shared" si="434"/>
        <v>0</v>
      </c>
      <c r="BU1839" s="7" t="str">
        <f t="shared" si="435"/>
        <v>OK</v>
      </c>
    </row>
    <row r="1840" spans="27:73">
      <c r="AA1840" s="6" t="s">
        <v>282</v>
      </c>
      <c r="AB1840" s="5" t="s">
        <v>283</v>
      </c>
      <c r="AC1840" s="5" t="s">
        <v>285</v>
      </c>
      <c r="AD1840" s="4">
        <v>26.25</v>
      </c>
      <c r="AE1840" s="4">
        <v>28</v>
      </c>
      <c r="AF1840" s="5">
        <v>114.3</v>
      </c>
      <c r="AG1840" s="5">
        <v>6.5000000000000009</v>
      </c>
      <c r="AH1840" s="6" t="str">
        <f t="shared" si="421"/>
        <v>114.3 x 6.5</v>
      </c>
      <c r="AI1840" s="11" cm="1">
        <f t="array" ref="AI1840">_xll.DCEPropSectPipe(AF1840, AG1840, "Area")</f>
        <v>2201.3139723703698</v>
      </c>
      <c r="AJ1840" s="151" cm="1">
        <f t="array" ref="AJ1840">_xll.DCEPropSectPipe(AF1840, AG1840, "Ix")</f>
        <v>3209265.3722516391</v>
      </c>
      <c r="AK1840" s="151" cm="1">
        <f t="array" ref="AK1840">_xll.DCEPropSectPipe(AF1840, AG1840, "W")</f>
        <v>56155.124623825708</v>
      </c>
      <c r="AL1840" s="151" cm="1">
        <f t="array" ref="AL1840">_xll.DCEPropSectPipe(AF1840, AG1840, "Sx")</f>
        <v>37813.500833333332</v>
      </c>
      <c r="AM1840" s="11">
        <f>2*Cal!AG1840</f>
        <v>13.000000000000002</v>
      </c>
      <c r="AN1840" s="11">
        <f t="shared" si="422"/>
        <v>53.9</v>
      </c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B1840" s="5" t="s">
        <v>304</v>
      </c>
      <c r="BC1840" s="3">
        <v>260.30503585349919</v>
      </c>
      <c r="BD1840" s="3">
        <v>-3.8317760355284915E-3</v>
      </c>
      <c r="BE1840" s="3">
        <v>21.594728281857094</v>
      </c>
      <c r="BF1840" s="3">
        <v>-8.1670651172904094</v>
      </c>
      <c r="BG1840" s="3">
        <v>2.6896238617661406E-3</v>
      </c>
      <c r="BH1840" s="153">
        <f t="shared" si="423"/>
        <v>8.1670655601714337</v>
      </c>
      <c r="BI1840" s="153">
        <f t="shared" si="424"/>
        <v>21.594728621812923</v>
      </c>
      <c r="BJ1840" s="8">
        <f t="shared" si="425"/>
        <v>0.56309449962007252</v>
      </c>
      <c r="BK1840" s="8">
        <f t="shared" si="426"/>
        <v>0.69255991580985643</v>
      </c>
      <c r="BL1840" s="8">
        <f t="shared" si="427"/>
        <v>1.2556544154299289</v>
      </c>
      <c r="BM1840" s="8">
        <f t="shared" si="428"/>
        <v>0.16069352101635045</v>
      </c>
      <c r="BN1840" s="7" t="str">
        <f t="shared" si="429"/>
        <v>O/S</v>
      </c>
      <c r="BO1840" s="9">
        <f t="shared" si="430"/>
        <v>0.69255991580985654</v>
      </c>
      <c r="BP1840" s="7" t="str">
        <f t="shared" si="431"/>
        <v>OK</v>
      </c>
      <c r="BQ1840" s="11">
        <f t="shared" si="432"/>
        <v>8.2923076923076913</v>
      </c>
      <c r="BR1840" s="10" t="str">
        <f t="shared" si="433"/>
        <v>-</v>
      </c>
      <c r="BS1840" s="9" t="str" cm="1">
        <f t="array" ref="BS1840">IF(BQ1840&lt;$K$45,"-",IF(BC1840&lt;0,_xll.Dce_5575_1121_SigmaCr1(AN1840,AG1840,$B$23,$D$23),"-"))</f>
        <v>-</v>
      </c>
      <c r="BT1840" s="10">
        <f t="shared" si="434"/>
        <v>0</v>
      </c>
      <c r="BU1840" s="7" t="str">
        <f t="shared" si="435"/>
        <v>OK</v>
      </c>
    </row>
    <row r="1841" spans="27:73">
      <c r="AA1841" s="6" t="s">
        <v>282</v>
      </c>
      <c r="AB1841" s="5" t="s">
        <v>283</v>
      </c>
      <c r="AC1841" s="5" t="s">
        <v>285</v>
      </c>
      <c r="AD1841" s="4">
        <v>26.25</v>
      </c>
      <c r="AE1841" s="4">
        <v>28</v>
      </c>
      <c r="AF1841" s="5">
        <v>114.3</v>
      </c>
      <c r="AG1841" s="5">
        <v>6.5000000000000009</v>
      </c>
      <c r="AH1841" s="6" t="str">
        <f t="shared" si="421"/>
        <v>114.3 x 6.5</v>
      </c>
      <c r="AI1841" s="11" cm="1">
        <f t="array" ref="AI1841">_xll.DCEPropSectPipe(AF1841, AG1841, "Area")</f>
        <v>2201.3139723703698</v>
      </c>
      <c r="AJ1841" s="151" cm="1">
        <f t="array" ref="AJ1841">_xll.DCEPropSectPipe(AF1841, AG1841, "Ix")</f>
        <v>3209265.3722516391</v>
      </c>
      <c r="AK1841" s="151" cm="1">
        <f t="array" ref="AK1841">_xll.DCEPropSectPipe(AF1841, AG1841, "W")</f>
        <v>56155.124623825708</v>
      </c>
      <c r="AL1841" s="151" cm="1">
        <f t="array" ref="AL1841">_xll.DCEPropSectPipe(AF1841, AG1841, "Sx")</f>
        <v>37813.500833333332</v>
      </c>
      <c r="AM1841" s="11">
        <f>2*Cal!AG1841</f>
        <v>13.000000000000002</v>
      </c>
      <c r="AN1841" s="11">
        <f t="shared" si="422"/>
        <v>53.9</v>
      </c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B1841" s="5" t="s">
        <v>304</v>
      </c>
      <c r="BC1841" s="3">
        <v>1684.0999001286864</v>
      </c>
      <c r="BD1841" s="3">
        <v>-3.8317760355181777E-3</v>
      </c>
      <c r="BE1841" s="3">
        <v>-22.638124544095003</v>
      </c>
      <c r="BF1841" s="3">
        <v>-8.1670651172905906</v>
      </c>
      <c r="BG1841" s="3">
        <v>-5.7323369491321958E-3</v>
      </c>
      <c r="BH1841" s="153">
        <f t="shared" si="423"/>
        <v>8.1670671290097552</v>
      </c>
      <c r="BI1841" s="153">
        <f t="shared" si="424"/>
        <v>22.638124868382192</v>
      </c>
      <c r="BJ1841" s="8">
        <f t="shared" si="425"/>
        <v>3.6430620232291178</v>
      </c>
      <c r="BK1841" s="8">
        <f t="shared" si="426"/>
        <v>0.69256004884595468</v>
      </c>
      <c r="BL1841" s="8">
        <f t="shared" si="427"/>
        <v>4.335622072075072</v>
      </c>
      <c r="BM1841" s="8">
        <f t="shared" si="428"/>
        <v>0.16845777772977349</v>
      </c>
      <c r="BN1841" s="7" t="str">
        <f t="shared" si="429"/>
        <v>O/S</v>
      </c>
      <c r="BO1841" s="9">
        <f t="shared" si="430"/>
        <v>0.69256004884595479</v>
      </c>
      <c r="BP1841" s="7" t="str">
        <f t="shared" si="431"/>
        <v>OK</v>
      </c>
      <c r="BQ1841" s="11">
        <f t="shared" si="432"/>
        <v>8.2923076923076913</v>
      </c>
      <c r="BR1841" s="10" t="str">
        <f t="shared" si="433"/>
        <v>-</v>
      </c>
      <c r="BS1841" s="9" t="str" cm="1">
        <f t="array" ref="BS1841">IF(BQ1841&lt;$K$45,"-",IF(BC1841&lt;0,_xll.Dce_5575_1121_SigmaCr1(AN1841,AG1841,$B$23,$D$23),"-"))</f>
        <v>-</v>
      </c>
      <c r="BT1841" s="10">
        <f t="shared" si="434"/>
        <v>0</v>
      </c>
      <c r="BU1841" s="7" t="str">
        <f t="shared" si="435"/>
        <v>OK</v>
      </c>
    </row>
    <row r="1842" spans="27:73">
      <c r="AA1842" s="6" t="s">
        <v>282</v>
      </c>
      <c r="AB1842" s="5" t="s">
        <v>283</v>
      </c>
      <c r="AC1842" s="5" t="s">
        <v>285</v>
      </c>
      <c r="AD1842" s="4">
        <v>26.75</v>
      </c>
      <c r="AE1842" s="4">
        <v>28</v>
      </c>
      <c r="AF1842" s="5">
        <v>114.3</v>
      </c>
      <c r="AG1842" s="5">
        <v>6.5000000000000009</v>
      </c>
      <c r="AH1842" s="6" t="str">
        <f t="shared" si="421"/>
        <v>114.3 x 6.5</v>
      </c>
      <c r="AI1842" s="11" cm="1">
        <f t="array" ref="AI1842">_xll.DCEPropSectPipe(AF1842, AG1842, "Area")</f>
        <v>2201.3139723703698</v>
      </c>
      <c r="AJ1842" s="151" cm="1">
        <f t="array" ref="AJ1842">_xll.DCEPropSectPipe(AF1842, AG1842, "Ix")</f>
        <v>3209265.3722516391</v>
      </c>
      <c r="AK1842" s="151" cm="1">
        <f t="array" ref="AK1842">_xll.DCEPropSectPipe(AF1842, AG1842, "W")</f>
        <v>56155.124623825708</v>
      </c>
      <c r="AL1842" s="151" cm="1">
        <f t="array" ref="AL1842">_xll.DCEPropSectPipe(AF1842, AG1842, "Sx")</f>
        <v>37813.500833333332</v>
      </c>
      <c r="AM1842" s="11">
        <f>2*Cal!AG1842</f>
        <v>13.000000000000002</v>
      </c>
      <c r="AN1842" s="11">
        <f t="shared" si="422"/>
        <v>53.9</v>
      </c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B1842" s="5" t="s">
        <v>304</v>
      </c>
      <c r="BC1842" s="3">
        <v>1684.0999001286864</v>
      </c>
      <c r="BD1842" s="3">
        <v>-3.8317760355181777E-3</v>
      </c>
      <c r="BE1842" s="3">
        <v>-11.185553599052419</v>
      </c>
      <c r="BF1842" s="3">
        <v>0.26630529973417688</v>
      </c>
      <c r="BG1842" s="3">
        <v>-3.8215579660871284E-3</v>
      </c>
      <c r="BH1842" s="153">
        <f t="shared" si="423"/>
        <v>0.266332718552937</v>
      </c>
      <c r="BI1842" s="153">
        <f t="shared" si="424"/>
        <v>11.185554255368041</v>
      </c>
      <c r="BJ1842" s="8">
        <f t="shared" si="425"/>
        <v>3.6430620232291178</v>
      </c>
      <c r="BK1842" s="8">
        <f t="shared" si="426"/>
        <v>2.2584778312292674E-2</v>
      </c>
      <c r="BL1842" s="8">
        <f t="shared" si="427"/>
        <v>3.6656468015414103</v>
      </c>
      <c r="BM1842" s="8">
        <f t="shared" si="428"/>
        <v>8.3235410330598225E-2</v>
      </c>
      <c r="BN1842" s="7" t="str">
        <f t="shared" si="429"/>
        <v>O/S</v>
      </c>
      <c r="BO1842" s="9">
        <f t="shared" si="430"/>
        <v>2.2584778312292678E-2</v>
      </c>
      <c r="BP1842" s="7" t="str">
        <f t="shared" si="431"/>
        <v>OK</v>
      </c>
      <c r="BQ1842" s="11">
        <f t="shared" si="432"/>
        <v>8.2923076923076913</v>
      </c>
      <c r="BR1842" s="10" t="str">
        <f t="shared" si="433"/>
        <v>-</v>
      </c>
      <c r="BS1842" s="9" t="str" cm="1">
        <f t="array" ref="BS1842">IF(BQ1842&lt;$K$45,"-",IF(BC1842&lt;0,_xll.Dce_5575_1121_SigmaCr1(AN1842,AG1842,$B$23,$D$23),"-"))</f>
        <v>-</v>
      </c>
      <c r="BT1842" s="10">
        <f t="shared" si="434"/>
        <v>0</v>
      </c>
      <c r="BU1842" s="7" t="str">
        <f t="shared" si="435"/>
        <v>OK</v>
      </c>
    </row>
    <row r="1843" spans="27:73">
      <c r="AA1843" s="6" t="s">
        <v>282</v>
      </c>
      <c r="AB1843" s="5" t="s">
        <v>283</v>
      </c>
      <c r="AC1843" s="5" t="s">
        <v>285</v>
      </c>
      <c r="AD1843" s="4">
        <v>27.25</v>
      </c>
      <c r="AE1843" s="4">
        <v>28</v>
      </c>
      <c r="AF1843" s="5">
        <v>114.3</v>
      </c>
      <c r="AG1843" s="5">
        <v>6.5000000000000009</v>
      </c>
      <c r="AH1843" s="6" t="str">
        <f t="shared" si="421"/>
        <v>114.3 x 6.5</v>
      </c>
      <c r="AI1843" s="11" cm="1">
        <f t="array" ref="AI1843">_xll.DCEPropSectPipe(AF1843, AG1843, "Area")</f>
        <v>2201.3139723703698</v>
      </c>
      <c r="AJ1843" s="151" cm="1">
        <f t="array" ref="AJ1843">_xll.DCEPropSectPipe(AF1843, AG1843, "Ix")</f>
        <v>3209265.3722516391</v>
      </c>
      <c r="AK1843" s="151" cm="1">
        <f t="array" ref="AK1843">_xll.DCEPropSectPipe(AF1843, AG1843, "W")</f>
        <v>56155.124623825708</v>
      </c>
      <c r="AL1843" s="151" cm="1">
        <f t="array" ref="AL1843">_xll.DCEPropSectPipe(AF1843, AG1843, "Sx")</f>
        <v>37813.500833333332</v>
      </c>
      <c r="AM1843" s="11">
        <f>2*Cal!AG1843</f>
        <v>13.000000000000002</v>
      </c>
      <c r="AN1843" s="11">
        <f t="shared" si="422"/>
        <v>53.9</v>
      </c>
      <c r="AO1843" s="11"/>
      <c r="AP1843" s="11"/>
      <c r="AQ1843" s="11"/>
      <c r="AR1843" s="11"/>
      <c r="AS1843" s="11"/>
      <c r="AT1843" s="11"/>
      <c r="AU1843" s="11"/>
      <c r="AV1843" s="11"/>
      <c r="AW1843" s="11"/>
      <c r="AX1843" s="11"/>
      <c r="AY1843" s="11"/>
      <c r="AZ1843" s="11"/>
      <c r="BB1843" s="5" t="s">
        <v>304</v>
      </c>
      <c r="BC1843" s="3">
        <v>1684.0999001286864</v>
      </c>
      <c r="BD1843" s="3">
        <v>-3.8317760355181777E-3</v>
      </c>
      <c r="BE1843" s="3">
        <v>0.26701734599009502</v>
      </c>
      <c r="BF1843" s="3">
        <v>2.9886603388310369</v>
      </c>
      <c r="BG1843" s="3">
        <v>-1.9107789830420739E-3</v>
      </c>
      <c r="BH1843" s="153">
        <f t="shared" si="423"/>
        <v>2.9886609496525312</v>
      </c>
      <c r="BI1843" s="153">
        <f t="shared" si="424"/>
        <v>0.26704483812120483</v>
      </c>
      <c r="BJ1843" s="8">
        <f t="shared" si="425"/>
        <v>3.6430620232291178</v>
      </c>
      <c r="BK1843" s="8">
        <f t="shared" si="426"/>
        <v>0.25343579776921921</v>
      </c>
      <c r="BL1843" s="8">
        <f t="shared" si="427"/>
        <v>3.896497820998337</v>
      </c>
      <c r="BM1843" s="8">
        <f t="shared" si="428"/>
        <v>1.9871690012159618E-3</v>
      </c>
      <c r="BN1843" s="7" t="str">
        <f t="shared" si="429"/>
        <v>O/S</v>
      </c>
      <c r="BO1843" s="9">
        <f t="shared" si="430"/>
        <v>0.25343579776921926</v>
      </c>
      <c r="BP1843" s="7" t="str">
        <f t="shared" si="431"/>
        <v>OK</v>
      </c>
      <c r="BQ1843" s="11">
        <f t="shared" si="432"/>
        <v>8.2923076923076913</v>
      </c>
      <c r="BR1843" s="10" t="str">
        <f t="shared" si="433"/>
        <v>-</v>
      </c>
      <c r="BS1843" s="9" t="str" cm="1">
        <f t="array" ref="BS1843">IF(BQ1843&lt;$K$45,"-",IF(BC1843&lt;0,_xll.Dce_5575_1121_SigmaCr1(AN1843,AG1843,$B$23,$D$23),"-"))</f>
        <v>-</v>
      </c>
      <c r="BT1843" s="10">
        <f t="shared" si="434"/>
        <v>0</v>
      </c>
      <c r="BU1843" s="7" t="str">
        <f t="shared" si="435"/>
        <v>OK</v>
      </c>
    </row>
    <row r="1844" spans="27:73">
      <c r="AA1844" s="6" t="s">
        <v>282</v>
      </c>
      <c r="AB1844" s="5" t="s">
        <v>283</v>
      </c>
      <c r="AC1844" s="5" t="s">
        <v>285</v>
      </c>
      <c r="AD1844" s="4">
        <v>27.75</v>
      </c>
      <c r="AE1844" s="4">
        <v>28</v>
      </c>
      <c r="AF1844" s="5">
        <v>114.3</v>
      </c>
      <c r="AG1844" s="5">
        <v>6.5000000000000009</v>
      </c>
      <c r="AH1844" s="6" t="str">
        <f t="shared" si="421"/>
        <v>114.3 x 6.5</v>
      </c>
      <c r="AI1844" s="11" cm="1">
        <f t="array" ref="AI1844">_xll.DCEPropSectPipe(AF1844, AG1844, "Area")</f>
        <v>2201.3139723703698</v>
      </c>
      <c r="AJ1844" s="151" cm="1">
        <f t="array" ref="AJ1844">_xll.DCEPropSectPipe(AF1844, AG1844, "Ix")</f>
        <v>3209265.3722516391</v>
      </c>
      <c r="AK1844" s="151" cm="1">
        <f t="array" ref="AK1844">_xll.DCEPropSectPipe(AF1844, AG1844, "W")</f>
        <v>56155.124623825708</v>
      </c>
      <c r="AL1844" s="151" cm="1">
        <f t="array" ref="AL1844">_xll.DCEPropSectPipe(AF1844, AG1844, "Sx")</f>
        <v>37813.500833333332</v>
      </c>
      <c r="AM1844" s="11">
        <f>2*Cal!AG1844</f>
        <v>13.000000000000002</v>
      </c>
      <c r="AN1844" s="11">
        <f t="shared" si="422"/>
        <v>53.9</v>
      </c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B1844" s="5" t="s">
        <v>304</v>
      </c>
      <c r="BC1844" s="3">
        <v>1684.0999001286864</v>
      </c>
      <c r="BD1844" s="3">
        <v>-3.8317760355181777E-3</v>
      </c>
      <c r="BE1844" s="3">
        <v>11.719588291032677</v>
      </c>
      <c r="BF1844" s="3">
        <v>2.2734510720409962E-14</v>
      </c>
      <c r="BG1844" s="3">
        <v>2.9927106904209586E-15</v>
      </c>
      <c r="BH1844" s="153">
        <f t="shared" si="423"/>
        <v>2.29306409629778E-14</v>
      </c>
      <c r="BI1844" s="153">
        <f t="shared" si="424"/>
        <v>11.719588917441508</v>
      </c>
      <c r="BJ1844" s="8">
        <f t="shared" si="425"/>
        <v>3.6430620232291178</v>
      </c>
      <c r="BK1844" s="8">
        <f t="shared" si="426"/>
        <v>1.9444980155703073E-15</v>
      </c>
      <c r="BL1844" s="8">
        <f t="shared" si="427"/>
        <v>3.6430620232291195</v>
      </c>
      <c r="BM1844" s="8">
        <f t="shared" si="428"/>
        <v>8.7209338954395768E-2</v>
      </c>
      <c r="BN1844" s="7" t="str">
        <f t="shared" si="429"/>
        <v>O/S</v>
      </c>
      <c r="BO1844" s="9">
        <f t="shared" si="430"/>
        <v>1.9444980155703073E-15</v>
      </c>
      <c r="BP1844" s="7" t="str">
        <f t="shared" si="431"/>
        <v>OK</v>
      </c>
      <c r="BQ1844" s="11">
        <f t="shared" si="432"/>
        <v>8.2923076923076913</v>
      </c>
      <c r="BR1844" s="10" t="str">
        <f t="shared" si="433"/>
        <v>-</v>
      </c>
      <c r="BS1844" s="9" t="str" cm="1">
        <f t="array" ref="BS1844">IF(BQ1844&lt;$K$45,"-",IF(BC1844&lt;0,_xll.Dce_5575_1121_SigmaCr1(AN1844,AG1844,$B$23,$D$23),"-"))</f>
        <v>-</v>
      </c>
      <c r="BT1844" s="10">
        <f t="shared" si="434"/>
        <v>0</v>
      </c>
      <c r="BU1844" s="7" t="str">
        <f t="shared" si="435"/>
        <v>OK</v>
      </c>
    </row>
    <row r="1845" spans="27:73">
      <c r="AA1845" s="6" t="s">
        <v>282</v>
      </c>
      <c r="AB1845" s="5" t="s">
        <v>283</v>
      </c>
      <c r="AC1845" s="5" t="s">
        <v>285</v>
      </c>
      <c r="AD1845" s="4">
        <v>0.25</v>
      </c>
      <c r="AE1845" s="4">
        <v>28</v>
      </c>
      <c r="AF1845" s="5">
        <v>114.3</v>
      </c>
      <c r="AG1845" s="5">
        <v>6.5000000000000009</v>
      </c>
      <c r="AH1845" s="6" t="str">
        <f t="shared" si="421"/>
        <v>114.3 x 6.5</v>
      </c>
      <c r="AI1845" s="11" cm="1">
        <f t="array" ref="AI1845">_xll.DCEPropSectPipe(AF1845, AG1845, "Area")</f>
        <v>2201.3139723703698</v>
      </c>
      <c r="AJ1845" s="151" cm="1">
        <f t="array" ref="AJ1845">_xll.DCEPropSectPipe(AF1845, AG1845, "Ix")</f>
        <v>3209265.3722516391</v>
      </c>
      <c r="AK1845" s="151" cm="1">
        <f t="array" ref="AK1845">_xll.DCEPropSectPipe(AF1845, AG1845, "W")</f>
        <v>56155.124623825708</v>
      </c>
      <c r="AL1845" s="151" cm="1">
        <f t="array" ref="AL1845">_xll.DCEPropSectPipe(AF1845, AG1845, "Sx")</f>
        <v>37813.500833333332</v>
      </c>
      <c r="AM1845" s="11">
        <f>2*Cal!AG1845</f>
        <v>13.000000000000002</v>
      </c>
      <c r="AN1845" s="11">
        <f t="shared" si="422"/>
        <v>53.9</v>
      </c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B1845" s="5" t="s">
        <v>305</v>
      </c>
      <c r="BC1845" s="3">
        <v>1684.0999001287134</v>
      </c>
      <c r="BD1845" s="3">
        <v>0</v>
      </c>
      <c r="BE1845" s="3">
        <v>-11.719588291032617</v>
      </c>
      <c r="BF1845" s="3">
        <v>6.3986249188019421E-16</v>
      </c>
      <c r="BG1845" s="3">
        <v>0</v>
      </c>
      <c r="BH1845" s="153">
        <f t="shared" si="423"/>
        <v>6.3986249188019421E-16</v>
      </c>
      <c r="BI1845" s="153">
        <f t="shared" si="424"/>
        <v>11.719588291032617</v>
      </c>
      <c r="BJ1845" s="8">
        <f t="shared" si="425"/>
        <v>3.6430620232291759</v>
      </c>
      <c r="BK1845" s="8">
        <f t="shared" si="426"/>
        <v>5.4259771792150312E-17</v>
      </c>
      <c r="BL1845" s="8">
        <f t="shared" si="427"/>
        <v>3.6430620232291759</v>
      </c>
      <c r="BM1845" s="8">
        <f t="shared" si="428"/>
        <v>8.7209334293079935E-2</v>
      </c>
      <c r="BN1845" s="7" t="str">
        <f t="shared" si="429"/>
        <v>O/S</v>
      </c>
      <c r="BO1845" s="9">
        <f t="shared" si="430"/>
        <v>5.4259771792150318E-17</v>
      </c>
      <c r="BP1845" s="7" t="str">
        <f t="shared" si="431"/>
        <v>OK</v>
      </c>
      <c r="BQ1845" s="11">
        <f t="shared" si="432"/>
        <v>8.2923076923076913</v>
      </c>
      <c r="BR1845" s="10" t="str">
        <f t="shared" si="433"/>
        <v>-</v>
      </c>
      <c r="BS1845" s="9" t="str" cm="1">
        <f t="array" ref="BS1845">IF(BQ1845&lt;$K$45,"-",IF(BC1845&lt;0,_xll.Dce_5575_1121_SigmaCr1(AN1845,AG1845,$B$23,$D$23),"-"))</f>
        <v>-</v>
      </c>
      <c r="BT1845" s="10">
        <f t="shared" si="434"/>
        <v>0</v>
      </c>
      <c r="BU1845" s="7" t="str">
        <f t="shared" si="435"/>
        <v>OK</v>
      </c>
    </row>
    <row r="1846" spans="27:73">
      <c r="AA1846" s="6" t="s">
        <v>282</v>
      </c>
      <c r="AB1846" s="5" t="s">
        <v>283</v>
      </c>
      <c r="AC1846" s="5" t="s">
        <v>285</v>
      </c>
      <c r="AD1846" s="4">
        <v>0.75</v>
      </c>
      <c r="AE1846" s="4">
        <v>28</v>
      </c>
      <c r="AF1846" s="5">
        <v>114.3</v>
      </c>
      <c r="AG1846" s="5">
        <v>6.5000000000000009</v>
      </c>
      <c r="AH1846" s="6" t="str">
        <f t="shared" si="421"/>
        <v>114.3 x 6.5</v>
      </c>
      <c r="AI1846" s="11" cm="1">
        <f t="array" ref="AI1846">_xll.DCEPropSectPipe(AF1846, AG1846, "Area")</f>
        <v>2201.3139723703698</v>
      </c>
      <c r="AJ1846" s="151" cm="1">
        <f t="array" ref="AJ1846">_xll.DCEPropSectPipe(AF1846, AG1846, "Ix")</f>
        <v>3209265.3722516391</v>
      </c>
      <c r="AK1846" s="151" cm="1">
        <f t="array" ref="AK1846">_xll.DCEPropSectPipe(AF1846, AG1846, "W")</f>
        <v>56155.124623825708</v>
      </c>
      <c r="AL1846" s="151" cm="1">
        <f t="array" ref="AL1846">_xll.DCEPropSectPipe(AF1846, AG1846, "Sx")</f>
        <v>37813.500833333332</v>
      </c>
      <c r="AM1846" s="11">
        <f>2*Cal!AG1846</f>
        <v>13.000000000000002</v>
      </c>
      <c r="AN1846" s="11">
        <f t="shared" si="422"/>
        <v>53.9</v>
      </c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B1846" s="5" t="s">
        <v>305</v>
      </c>
      <c r="BC1846" s="3">
        <v>1684.0999001287134</v>
      </c>
      <c r="BD1846" s="3">
        <v>0</v>
      </c>
      <c r="BE1846" s="3">
        <v>-0.26701734599004567</v>
      </c>
      <c r="BF1846" s="3">
        <v>2.9886603388309845</v>
      </c>
      <c r="BG1846" s="3">
        <v>0</v>
      </c>
      <c r="BH1846" s="153">
        <f t="shared" si="423"/>
        <v>2.9886603388309845</v>
      </c>
      <c r="BI1846" s="153">
        <f t="shared" si="424"/>
        <v>0.26701734599004567</v>
      </c>
      <c r="BJ1846" s="8">
        <f t="shared" si="425"/>
        <v>3.6430620232291759</v>
      </c>
      <c r="BK1846" s="8">
        <f t="shared" si="426"/>
        <v>0.25343574597209384</v>
      </c>
      <c r="BL1846" s="8">
        <f t="shared" si="427"/>
        <v>3.8964977692012699</v>
      </c>
      <c r="BM1846" s="8">
        <f t="shared" si="428"/>
        <v>1.9869644231713117E-3</v>
      </c>
      <c r="BN1846" s="7" t="str">
        <f t="shared" si="429"/>
        <v>O/S</v>
      </c>
      <c r="BO1846" s="9">
        <f t="shared" si="430"/>
        <v>0.2534357459720939</v>
      </c>
      <c r="BP1846" s="7" t="str">
        <f t="shared" si="431"/>
        <v>OK</v>
      </c>
      <c r="BQ1846" s="11">
        <f t="shared" si="432"/>
        <v>8.2923076923076913</v>
      </c>
      <c r="BR1846" s="10" t="str">
        <f t="shared" si="433"/>
        <v>-</v>
      </c>
      <c r="BS1846" s="9" t="str" cm="1">
        <f t="array" ref="BS1846">IF(BQ1846&lt;$K$45,"-",IF(BC1846&lt;0,_xll.Dce_5575_1121_SigmaCr1(AN1846,AG1846,$B$23,$D$23),"-"))</f>
        <v>-</v>
      </c>
      <c r="BT1846" s="10">
        <f t="shared" si="434"/>
        <v>0</v>
      </c>
      <c r="BU1846" s="7" t="str">
        <f t="shared" si="435"/>
        <v>OK</v>
      </c>
    </row>
    <row r="1847" spans="27:73">
      <c r="AA1847" s="6" t="s">
        <v>282</v>
      </c>
      <c r="AB1847" s="5" t="s">
        <v>283</v>
      </c>
      <c r="AC1847" s="5" t="s">
        <v>285</v>
      </c>
      <c r="AD1847" s="4">
        <v>1.25</v>
      </c>
      <c r="AE1847" s="4">
        <v>28</v>
      </c>
      <c r="AF1847" s="5">
        <v>114.3</v>
      </c>
      <c r="AG1847" s="5">
        <v>6.5000000000000009</v>
      </c>
      <c r="AH1847" s="6" t="str">
        <f t="shared" si="421"/>
        <v>114.3 x 6.5</v>
      </c>
      <c r="AI1847" s="11" cm="1">
        <f t="array" ref="AI1847">_xll.DCEPropSectPipe(AF1847, AG1847, "Area")</f>
        <v>2201.3139723703698</v>
      </c>
      <c r="AJ1847" s="151" cm="1">
        <f t="array" ref="AJ1847">_xll.DCEPropSectPipe(AF1847, AG1847, "Ix")</f>
        <v>3209265.3722516391</v>
      </c>
      <c r="AK1847" s="151" cm="1">
        <f t="array" ref="AK1847">_xll.DCEPropSectPipe(AF1847, AG1847, "W")</f>
        <v>56155.124623825708</v>
      </c>
      <c r="AL1847" s="151" cm="1">
        <f t="array" ref="AL1847">_xll.DCEPropSectPipe(AF1847, AG1847, "Sx")</f>
        <v>37813.500833333332</v>
      </c>
      <c r="AM1847" s="11">
        <f>2*Cal!AG1847</f>
        <v>13.000000000000002</v>
      </c>
      <c r="AN1847" s="11">
        <f t="shared" si="422"/>
        <v>53.9</v>
      </c>
      <c r="AO1847" s="11"/>
      <c r="AP1847" s="11"/>
      <c r="AQ1847" s="11"/>
      <c r="AR1847" s="11"/>
      <c r="AS1847" s="11"/>
      <c r="AT1847" s="11"/>
      <c r="AU1847" s="11"/>
      <c r="AV1847" s="11"/>
      <c r="AW1847" s="11"/>
      <c r="AX1847" s="11"/>
      <c r="AY1847" s="11"/>
      <c r="AZ1847" s="11"/>
      <c r="BB1847" s="5" t="s">
        <v>305</v>
      </c>
      <c r="BC1847" s="3">
        <v>1684.0999001287134</v>
      </c>
      <c r="BD1847" s="3">
        <v>0</v>
      </c>
      <c r="BE1847" s="3">
        <v>11.185553599052525</v>
      </c>
      <c r="BF1847" s="3">
        <v>0.2663052997340733</v>
      </c>
      <c r="BG1847" s="3">
        <v>0</v>
      </c>
      <c r="BH1847" s="153">
        <f t="shared" si="423"/>
        <v>0.2663052997340733</v>
      </c>
      <c r="BI1847" s="153">
        <f t="shared" si="424"/>
        <v>11.185553599052525</v>
      </c>
      <c r="BJ1847" s="8">
        <f t="shared" si="425"/>
        <v>3.6430620232291759</v>
      </c>
      <c r="BK1847" s="8">
        <f t="shared" si="426"/>
        <v>2.2582453220771865E-2</v>
      </c>
      <c r="BL1847" s="8">
        <f t="shared" si="427"/>
        <v>3.6656444764499478</v>
      </c>
      <c r="BM1847" s="8">
        <f t="shared" si="428"/>
        <v>8.3235405446737326E-2</v>
      </c>
      <c r="BN1847" s="7" t="str">
        <f t="shared" si="429"/>
        <v>O/S</v>
      </c>
      <c r="BO1847" s="9">
        <f t="shared" si="430"/>
        <v>2.2582453220771872E-2</v>
      </c>
      <c r="BP1847" s="7" t="str">
        <f t="shared" si="431"/>
        <v>OK</v>
      </c>
      <c r="BQ1847" s="11">
        <f t="shared" si="432"/>
        <v>8.2923076923076913</v>
      </c>
      <c r="BR1847" s="10" t="str">
        <f t="shared" si="433"/>
        <v>-</v>
      </c>
      <c r="BS1847" s="9" t="str" cm="1">
        <f t="array" ref="BS1847">IF(BQ1847&lt;$K$45,"-",IF(BC1847&lt;0,_xll.Dce_5575_1121_SigmaCr1(AN1847,AG1847,$B$23,$D$23),"-"))</f>
        <v>-</v>
      </c>
      <c r="BT1847" s="10">
        <f t="shared" si="434"/>
        <v>0</v>
      </c>
      <c r="BU1847" s="7" t="str">
        <f t="shared" si="435"/>
        <v>OK</v>
      </c>
    </row>
    <row r="1848" spans="27:73">
      <c r="AA1848" s="6" t="s">
        <v>282</v>
      </c>
      <c r="AB1848" s="5" t="s">
        <v>283</v>
      </c>
      <c r="AC1848" s="5" t="s">
        <v>285</v>
      </c>
      <c r="AD1848" s="4">
        <v>1.75</v>
      </c>
      <c r="AE1848" s="4">
        <v>28</v>
      </c>
      <c r="AF1848" s="5">
        <v>114.3</v>
      </c>
      <c r="AG1848" s="5">
        <v>6.5000000000000009</v>
      </c>
      <c r="AH1848" s="6" t="str">
        <f t="shared" si="421"/>
        <v>114.3 x 6.5</v>
      </c>
      <c r="AI1848" s="11" cm="1">
        <f t="array" ref="AI1848">_xll.DCEPropSectPipe(AF1848, AG1848, "Area")</f>
        <v>2201.3139723703698</v>
      </c>
      <c r="AJ1848" s="151" cm="1">
        <f t="array" ref="AJ1848">_xll.DCEPropSectPipe(AF1848, AG1848, "Ix")</f>
        <v>3209265.3722516391</v>
      </c>
      <c r="AK1848" s="151" cm="1">
        <f t="array" ref="AK1848">_xll.DCEPropSectPipe(AF1848, AG1848, "W")</f>
        <v>56155.124623825708</v>
      </c>
      <c r="AL1848" s="151" cm="1">
        <f t="array" ref="AL1848">_xll.DCEPropSectPipe(AF1848, AG1848, "Sx")</f>
        <v>37813.500833333332</v>
      </c>
      <c r="AM1848" s="11">
        <f>2*Cal!AG1848</f>
        <v>13.000000000000002</v>
      </c>
      <c r="AN1848" s="11">
        <f t="shared" si="422"/>
        <v>53.9</v>
      </c>
      <c r="AO1848" s="11"/>
      <c r="AP1848" s="11"/>
      <c r="AQ1848" s="11"/>
      <c r="AR1848" s="11"/>
      <c r="AS1848" s="11"/>
      <c r="AT1848" s="11"/>
      <c r="AU1848" s="11"/>
      <c r="AV1848" s="11"/>
      <c r="AW1848" s="11"/>
      <c r="AX1848" s="11"/>
      <c r="AY1848" s="11"/>
      <c r="AZ1848" s="11"/>
      <c r="BB1848" s="5" t="s">
        <v>305</v>
      </c>
      <c r="BC1848" s="3">
        <v>1684.0999001287134</v>
      </c>
      <c r="BD1848" s="3">
        <v>0</v>
      </c>
      <c r="BE1848" s="3">
        <v>22.638124544095099</v>
      </c>
      <c r="BF1848" s="3">
        <v>-8.1670651172907345</v>
      </c>
      <c r="BG1848" s="3">
        <v>0</v>
      </c>
      <c r="BH1848" s="153">
        <f t="shared" si="423"/>
        <v>8.1670651172907345</v>
      </c>
      <c r="BI1848" s="153">
        <f t="shared" si="424"/>
        <v>22.638124544095099</v>
      </c>
      <c r="BJ1848" s="8">
        <f t="shared" si="425"/>
        <v>3.6430620232291759</v>
      </c>
      <c r="BK1848" s="8">
        <f t="shared" si="426"/>
        <v>0.69255987825396592</v>
      </c>
      <c r="BL1848" s="8">
        <f t="shared" si="427"/>
        <v>4.3356219014831421</v>
      </c>
      <c r="BM1848" s="8">
        <f t="shared" si="428"/>
        <v>0.16845777531664596</v>
      </c>
      <c r="BN1848" s="7" t="str">
        <f t="shared" si="429"/>
        <v>O/S</v>
      </c>
      <c r="BO1848" s="9">
        <f t="shared" si="430"/>
        <v>0.69255987825396603</v>
      </c>
      <c r="BP1848" s="7" t="str">
        <f t="shared" si="431"/>
        <v>OK</v>
      </c>
      <c r="BQ1848" s="11">
        <f t="shared" si="432"/>
        <v>8.2923076923076913</v>
      </c>
      <c r="BR1848" s="10" t="str">
        <f t="shared" si="433"/>
        <v>-</v>
      </c>
      <c r="BS1848" s="9" t="str" cm="1">
        <f t="array" ref="BS1848">IF(BQ1848&lt;$K$45,"-",IF(BC1848&lt;0,_xll.Dce_5575_1121_SigmaCr1(AN1848,AG1848,$B$23,$D$23),"-"))</f>
        <v>-</v>
      </c>
      <c r="BT1848" s="10">
        <f t="shared" si="434"/>
        <v>0</v>
      </c>
      <c r="BU1848" s="7" t="str">
        <f t="shared" si="435"/>
        <v>OK</v>
      </c>
    </row>
    <row r="1849" spans="27:73">
      <c r="AA1849" s="6" t="s">
        <v>282</v>
      </c>
      <c r="AB1849" s="5" t="s">
        <v>283</v>
      </c>
      <c r="AC1849" s="5" t="s">
        <v>285</v>
      </c>
      <c r="AD1849" s="4">
        <v>1.75</v>
      </c>
      <c r="AE1849" s="4">
        <v>28</v>
      </c>
      <c r="AF1849" s="5">
        <v>114.3</v>
      </c>
      <c r="AG1849" s="5">
        <v>6.5000000000000009</v>
      </c>
      <c r="AH1849" s="6" t="str">
        <f t="shared" si="421"/>
        <v>114.3 x 6.5</v>
      </c>
      <c r="AI1849" s="11" cm="1">
        <f t="array" ref="AI1849">_xll.DCEPropSectPipe(AF1849, AG1849, "Area")</f>
        <v>2201.3139723703698</v>
      </c>
      <c r="AJ1849" s="151" cm="1">
        <f t="array" ref="AJ1849">_xll.DCEPropSectPipe(AF1849, AG1849, "Ix")</f>
        <v>3209265.3722516391</v>
      </c>
      <c r="AK1849" s="151" cm="1">
        <f t="array" ref="AK1849">_xll.DCEPropSectPipe(AF1849, AG1849, "W")</f>
        <v>56155.124623825708</v>
      </c>
      <c r="AL1849" s="151" cm="1">
        <f t="array" ref="AL1849">_xll.DCEPropSectPipe(AF1849, AG1849, "Sx")</f>
        <v>37813.500833333332</v>
      </c>
      <c r="AM1849" s="11">
        <f>2*Cal!AG1849</f>
        <v>13.000000000000002</v>
      </c>
      <c r="AN1849" s="11">
        <f t="shared" si="422"/>
        <v>53.9</v>
      </c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B1849" s="5" t="s">
        <v>305</v>
      </c>
      <c r="BC1849" s="3">
        <v>260.30503585349487</v>
      </c>
      <c r="BD1849" s="3">
        <v>0</v>
      </c>
      <c r="BE1849" s="3">
        <v>-21.594728281857389</v>
      </c>
      <c r="BF1849" s="3">
        <v>-8.1670651172906634</v>
      </c>
      <c r="BG1849" s="3">
        <v>0</v>
      </c>
      <c r="BH1849" s="153">
        <f t="shared" si="423"/>
        <v>8.1670651172906634</v>
      </c>
      <c r="BI1849" s="153">
        <f t="shared" si="424"/>
        <v>21.594728281857389</v>
      </c>
      <c r="BJ1849" s="8">
        <f t="shared" si="425"/>
        <v>0.56309449962006319</v>
      </c>
      <c r="BK1849" s="8">
        <f t="shared" si="426"/>
        <v>0.69255987825395993</v>
      </c>
      <c r="BL1849" s="8">
        <f t="shared" si="427"/>
        <v>1.255654377874023</v>
      </c>
      <c r="BM1849" s="8">
        <f t="shared" si="428"/>
        <v>0.16069351848662886</v>
      </c>
      <c r="BN1849" s="7" t="str">
        <f t="shared" si="429"/>
        <v>O/S</v>
      </c>
      <c r="BO1849" s="9">
        <f t="shared" si="430"/>
        <v>0.69255987825396004</v>
      </c>
      <c r="BP1849" s="7" t="str">
        <f t="shared" si="431"/>
        <v>OK</v>
      </c>
      <c r="BQ1849" s="11">
        <f t="shared" si="432"/>
        <v>8.2923076923076913</v>
      </c>
      <c r="BR1849" s="10" t="str">
        <f t="shared" si="433"/>
        <v>-</v>
      </c>
      <c r="BS1849" s="9" t="str" cm="1">
        <f t="array" ref="BS1849">IF(BQ1849&lt;$K$45,"-",IF(BC1849&lt;0,_xll.Dce_5575_1121_SigmaCr1(AN1849,AG1849,$B$23,$D$23),"-"))</f>
        <v>-</v>
      </c>
      <c r="BT1849" s="10">
        <f t="shared" si="434"/>
        <v>0</v>
      </c>
      <c r="BU1849" s="7" t="str">
        <f t="shared" si="435"/>
        <v>OK</v>
      </c>
    </row>
    <row r="1850" spans="27:73">
      <c r="AA1850" s="6" t="s">
        <v>282</v>
      </c>
      <c r="AB1850" s="5" t="s">
        <v>283</v>
      </c>
      <c r="AC1850" s="5" t="s">
        <v>285</v>
      </c>
      <c r="AD1850" s="4">
        <v>2.19</v>
      </c>
      <c r="AE1850" s="4">
        <v>28</v>
      </c>
      <c r="AF1850" s="5">
        <v>114.3</v>
      </c>
      <c r="AG1850" s="5">
        <v>6.5000000000000009</v>
      </c>
      <c r="AH1850" s="6" t="str">
        <f t="shared" si="421"/>
        <v>114.3 x 6.5</v>
      </c>
      <c r="AI1850" s="11" cm="1">
        <f t="array" ref="AI1850">_xll.DCEPropSectPipe(AF1850, AG1850, "Area")</f>
        <v>2201.3139723703698</v>
      </c>
      <c r="AJ1850" s="151" cm="1">
        <f t="array" ref="AJ1850">_xll.DCEPropSectPipe(AF1850, AG1850, "Ix")</f>
        <v>3209265.3722516391</v>
      </c>
      <c r="AK1850" s="151" cm="1">
        <f t="array" ref="AK1850">_xll.DCEPropSectPipe(AF1850, AG1850, "W")</f>
        <v>56155.124623825708</v>
      </c>
      <c r="AL1850" s="151" cm="1">
        <f t="array" ref="AL1850">_xll.DCEPropSectPipe(AF1850, AG1850, "Sx")</f>
        <v>37813.500833333332</v>
      </c>
      <c r="AM1850" s="11">
        <f>2*Cal!AG1850</f>
        <v>13.000000000000002</v>
      </c>
      <c r="AN1850" s="11">
        <f t="shared" si="422"/>
        <v>53.9</v>
      </c>
      <c r="AO1850" s="11"/>
      <c r="AP1850" s="11"/>
      <c r="AQ1850" s="11"/>
      <c r="AR1850" s="11"/>
      <c r="AS1850" s="11"/>
      <c r="AT1850" s="11"/>
      <c r="AU1850" s="11"/>
      <c r="AV1850" s="11"/>
      <c r="AW1850" s="11"/>
      <c r="AX1850" s="11"/>
      <c r="AY1850" s="11"/>
      <c r="AZ1850" s="11"/>
      <c r="BB1850" s="5" t="s">
        <v>305</v>
      </c>
      <c r="BC1850" s="3">
        <v>260.30503585349487</v>
      </c>
      <c r="BD1850" s="3">
        <v>0</v>
      </c>
      <c r="BE1850" s="3">
        <v>-11.546934588429336</v>
      </c>
      <c r="BF1850" s="3">
        <v>-0.91732636441544202</v>
      </c>
      <c r="BG1850" s="3">
        <v>0</v>
      </c>
      <c r="BH1850" s="153">
        <f t="shared" si="423"/>
        <v>0.91732636441544202</v>
      </c>
      <c r="BI1850" s="153">
        <f t="shared" si="424"/>
        <v>11.546934588429336</v>
      </c>
      <c r="BJ1850" s="8">
        <f t="shared" si="425"/>
        <v>0.56309449962006319</v>
      </c>
      <c r="BK1850" s="8">
        <f t="shared" si="426"/>
        <v>7.7788462089483298E-2</v>
      </c>
      <c r="BL1850" s="8">
        <f t="shared" si="427"/>
        <v>0.64088296170954651</v>
      </c>
      <c r="BM1850" s="8">
        <f t="shared" si="428"/>
        <v>8.5924560963731106E-2</v>
      </c>
      <c r="BN1850" s="7" t="str">
        <f t="shared" si="429"/>
        <v>OK</v>
      </c>
      <c r="BO1850" s="9">
        <f t="shared" si="430"/>
        <v>7.7788462089483312E-2</v>
      </c>
      <c r="BP1850" s="7" t="str">
        <f t="shared" si="431"/>
        <v>OK</v>
      </c>
      <c r="BQ1850" s="11">
        <f t="shared" si="432"/>
        <v>8.2923076923076913</v>
      </c>
      <c r="BR1850" s="10" t="str">
        <f t="shared" si="433"/>
        <v>-</v>
      </c>
      <c r="BS1850" s="9" t="str" cm="1">
        <f t="array" ref="BS1850">IF(BQ1850&lt;$K$45,"-",IF(BC1850&lt;0,_xll.Dce_5575_1121_SigmaCr1(AN1850,AG1850,$B$23,$D$23),"-"))</f>
        <v>-</v>
      </c>
      <c r="BT1850" s="10">
        <f t="shared" si="434"/>
        <v>0</v>
      </c>
      <c r="BU1850" s="7" t="str">
        <f t="shared" si="435"/>
        <v>OK</v>
      </c>
    </row>
    <row r="1851" spans="27:73">
      <c r="AA1851" s="6" t="s">
        <v>282</v>
      </c>
      <c r="AB1851" s="5" t="s">
        <v>283</v>
      </c>
      <c r="AC1851" s="5" t="s">
        <v>285</v>
      </c>
      <c r="AD1851" s="4">
        <v>2.62</v>
      </c>
      <c r="AE1851" s="4">
        <v>28</v>
      </c>
      <c r="AF1851" s="5">
        <v>114.3</v>
      </c>
      <c r="AG1851" s="5">
        <v>6.5000000000000009</v>
      </c>
      <c r="AH1851" s="6" t="str">
        <f t="shared" si="421"/>
        <v>114.3 x 6.5</v>
      </c>
      <c r="AI1851" s="11" cm="1">
        <f t="array" ref="AI1851">_xll.DCEPropSectPipe(AF1851, AG1851, "Area")</f>
        <v>2201.3139723703698</v>
      </c>
      <c r="AJ1851" s="151" cm="1">
        <f t="array" ref="AJ1851">_xll.DCEPropSectPipe(AF1851, AG1851, "Ix")</f>
        <v>3209265.3722516391</v>
      </c>
      <c r="AK1851" s="151" cm="1">
        <f t="array" ref="AK1851">_xll.DCEPropSectPipe(AF1851, AG1851, "W")</f>
        <v>56155.124623825708</v>
      </c>
      <c r="AL1851" s="151" cm="1">
        <f t="array" ref="AL1851">_xll.DCEPropSectPipe(AF1851, AG1851, "Sx")</f>
        <v>37813.500833333332</v>
      </c>
      <c r="AM1851" s="11">
        <f>2*Cal!AG1851</f>
        <v>13.000000000000002</v>
      </c>
      <c r="AN1851" s="11">
        <f t="shared" si="422"/>
        <v>53.9</v>
      </c>
      <c r="AO1851" s="11"/>
      <c r="AP1851" s="11"/>
      <c r="AQ1851" s="11"/>
      <c r="AR1851" s="11"/>
      <c r="AS1851" s="11"/>
      <c r="AT1851" s="11"/>
      <c r="AU1851" s="11"/>
      <c r="AV1851" s="11"/>
      <c r="AW1851" s="11"/>
      <c r="AX1851" s="11"/>
      <c r="AY1851" s="11"/>
      <c r="AZ1851" s="11"/>
      <c r="BB1851" s="5" t="s">
        <v>305</v>
      </c>
      <c r="BC1851" s="3">
        <v>260.30503585349487</v>
      </c>
      <c r="BD1851" s="3">
        <v>0</v>
      </c>
      <c r="BE1851" s="3">
        <v>-1.4991408950012768</v>
      </c>
      <c r="BF1851" s="3">
        <v>1.9365026475850042</v>
      </c>
      <c r="BG1851" s="3">
        <v>0</v>
      </c>
      <c r="BH1851" s="153">
        <f t="shared" si="423"/>
        <v>1.9365026475850042</v>
      </c>
      <c r="BI1851" s="153">
        <f t="shared" si="424"/>
        <v>1.4991408950012768</v>
      </c>
      <c r="BJ1851" s="8">
        <f t="shared" si="425"/>
        <v>0.56309449962006319</v>
      </c>
      <c r="BK1851" s="8">
        <f t="shared" si="426"/>
        <v>0.16421370695460452</v>
      </c>
      <c r="BL1851" s="8">
        <f t="shared" si="427"/>
        <v>0.72730820657466766</v>
      </c>
      <c r="BM1851" s="8">
        <f t="shared" si="428"/>
        <v>1.1155603440833325E-2</v>
      </c>
      <c r="BN1851" s="7" t="str">
        <f t="shared" si="429"/>
        <v>OK</v>
      </c>
      <c r="BO1851" s="9">
        <f t="shared" si="430"/>
        <v>0.16421370695460452</v>
      </c>
      <c r="BP1851" s="7" t="str">
        <f t="shared" si="431"/>
        <v>OK</v>
      </c>
      <c r="BQ1851" s="11">
        <f t="shared" si="432"/>
        <v>8.2923076923076913</v>
      </c>
      <c r="BR1851" s="10" t="str">
        <f t="shared" si="433"/>
        <v>-</v>
      </c>
      <c r="BS1851" s="9" t="str" cm="1">
        <f t="array" ref="BS1851">IF(BQ1851&lt;$K$45,"-",IF(BC1851&lt;0,_xll.Dce_5575_1121_SigmaCr1(AN1851,AG1851,$B$23,$D$23),"-"))</f>
        <v>-</v>
      </c>
      <c r="BT1851" s="10">
        <f t="shared" si="434"/>
        <v>0</v>
      </c>
      <c r="BU1851" s="7" t="str">
        <f t="shared" si="435"/>
        <v>OK</v>
      </c>
    </row>
    <row r="1852" spans="27:73">
      <c r="AA1852" s="6" t="s">
        <v>282</v>
      </c>
      <c r="AB1852" s="5" t="s">
        <v>283</v>
      </c>
      <c r="AC1852" s="5" t="s">
        <v>285</v>
      </c>
      <c r="AD1852" s="4">
        <v>3.06</v>
      </c>
      <c r="AE1852" s="4">
        <v>28</v>
      </c>
      <c r="AF1852" s="5">
        <v>114.3</v>
      </c>
      <c r="AG1852" s="5">
        <v>6.5000000000000009</v>
      </c>
      <c r="AH1852" s="6" t="str">
        <f t="shared" si="421"/>
        <v>114.3 x 6.5</v>
      </c>
      <c r="AI1852" s="11" cm="1">
        <f t="array" ref="AI1852">_xll.DCEPropSectPipe(AF1852, AG1852, "Area")</f>
        <v>2201.3139723703698</v>
      </c>
      <c r="AJ1852" s="151" cm="1">
        <f t="array" ref="AJ1852">_xll.DCEPropSectPipe(AF1852, AG1852, "Ix")</f>
        <v>3209265.3722516391</v>
      </c>
      <c r="AK1852" s="151" cm="1">
        <f t="array" ref="AK1852">_xll.DCEPropSectPipe(AF1852, AG1852, "W")</f>
        <v>56155.124623825708</v>
      </c>
      <c r="AL1852" s="151" cm="1">
        <f t="array" ref="AL1852">_xll.DCEPropSectPipe(AF1852, AG1852, "Sx")</f>
        <v>37813.500833333332</v>
      </c>
      <c r="AM1852" s="11">
        <f>2*Cal!AG1852</f>
        <v>13.000000000000002</v>
      </c>
      <c r="AN1852" s="11">
        <f t="shared" si="422"/>
        <v>53.9</v>
      </c>
      <c r="AO1852" s="11"/>
      <c r="AP1852" s="11"/>
      <c r="AQ1852" s="11"/>
      <c r="AR1852" s="11"/>
      <c r="AS1852" s="11"/>
      <c r="AT1852" s="11"/>
      <c r="AU1852" s="11"/>
      <c r="AV1852" s="11"/>
      <c r="AW1852" s="11"/>
      <c r="AX1852" s="11"/>
      <c r="AY1852" s="11"/>
      <c r="AZ1852" s="11"/>
      <c r="BB1852" s="5" t="s">
        <v>305</v>
      </c>
      <c r="BC1852" s="3">
        <v>260.30503585349487</v>
      </c>
      <c r="BD1852" s="3">
        <v>0</v>
      </c>
      <c r="BE1852" s="3">
        <v>8.5486527984267813</v>
      </c>
      <c r="BF1852" s="3">
        <v>0.39442191871067522</v>
      </c>
      <c r="BG1852" s="3">
        <v>0</v>
      </c>
      <c r="BH1852" s="153">
        <f t="shared" si="423"/>
        <v>0.39442191871067522</v>
      </c>
      <c r="BI1852" s="153">
        <f t="shared" si="424"/>
        <v>8.5486527984267813</v>
      </c>
      <c r="BJ1852" s="8">
        <f t="shared" si="425"/>
        <v>0.56309449962006319</v>
      </c>
      <c r="BK1852" s="8">
        <f t="shared" si="426"/>
        <v>3.3446628878303429E-2</v>
      </c>
      <c r="BL1852" s="8">
        <f t="shared" si="427"/>
        <v>0.5965411284983666</v>
      </c>
      <c r="BM1852" s="8">
        <f t="shared" si="428"/>
        <v>6.3613354082064449E-2</v>
      </c>
      <c r="BN1852" s="7" t="str">
        <f t="shared" si="429"/>
        <v>OK</v>
      </c>
      <c r="BO1852" s="9">
        <f t="shared" si="430"/>
        <v>3.3446628878303436E-2</v>
      </c>
      <c r="BP1852" s="7" t="str">
        <f t="shared" si="431"/>
        <v>OK</v>
      </c>
      <c r="BQ1852" s="11">
        <f t="shared" si="432"/>
        <v>8.2923076923076913</v>
      </c>
      <c r="BR1852" s="10" t="str">
        <f t="shared" si="433"/>
        <v>-</v>
      </c>
      <c r="BS1852" s="9" t="str" cm="1">
        <f t="array" ref="BS1852">IF(BQ1852&lt;$K$45,"-",IF(BC1852&lt;0,_xll.Dce_5575_1121_SigmaCr1(AN1852,AG1852,$B$23,$D$23),"-"))</f>
        <v>-</v>
      </c>
      <c r="BT1852" s="10">
        <f t="shared" si="434"/>
        <v>0</v>
      </c>
      <c r="BU1852" s="7" t="str">
        <f t="shared" si="435"/>
        <v>OK</v>
      </c>
    </row>
    <row r="1853" spans="27:73">
      <c r="AA1853" s="6" t="s">
        <v>282</v>
      </c>
      <c r="AB1853" s="5" t="s">
        <v>283</v>
      </c>
      <c r="AC1853" s="5" t="s">
        <v>285</v>
      </c>
      <c r="AD1853" s="4">
        <v>3.5</v>
      </c>
      <c r="AE1853" s="4">
        <v>28</v>
      </c>
      <c r="AF1853" s="5">
        <v>114.3</v>
      </c>
      <c r="AG1853" s="5">
        <v>6.5000000000000009</v>
      </c>
      <c r="AH1853" s="6" t="str">
        <f t="shared" si="421"/>
        <v>114.3 x 6.5</v>
      </c>
      <c r="AI1853" s="11" cm="1">
        <f t="array" ref="AI1853">_xll.DCEPropSectPipe(AF1853, AG1853, "Area")</f>
        <v>2201.3139723703698</v>
      </c>
      <c r="AJ1853" s="151" cm="1">
        <f t="array" ref="AJ1853">_xll.DCEPropSectPipe(AF1853, AG1853, "Ix")</f>
        <v>3209265.3722516391</v>
      </c>
      <c r="AK1853" s="151" cm="1">
        <f t="array" ref="AK1853">_xll.DCEPropSectPipe(AF1853, AG1853, "W")</f>
        <v>56155.124623825708</v>
      </c>
      <c r="AL1853" s="151" cm="1">
        <f t="array" ref="AL1853">_xll.DCEPropSectPipe(AF1853, AG1853, "Sx")</f>
        <v>37813.500833333332</v>
      </c>
      <c r="AM1853" s="11">
        <f>2*Cal!AG1853</f>
        <v>13.000000000000002</v>
      </c>
      <c r="AN1853" s="11">
        <f t="shared" si="422"/>
        <v>53.9</v>
      </c>
      <c r="AO1853" s="11"/>
      <c r="AP1853" s="11"/>
      <c r="AQ1853" s="11"/>
      <c r="AR1853" s="11"/>
      <c r="AS1853" s="11"/>
      <c r="AT1853" s="11"/>
      <c r="AU1853" s="11"/>
      <c r="AV1853" s="11"/>
      <c r="AW1853" s="11"/>
      <c r="AX1853" s="11"/>
      <c r="AY1853" s="11"/>
      <c r="AZ1853" s="11"/>
      <c r="BB1853" s="5" t="s">
        <v>305</v>
      </c>
      <c r="BC1853" s="3">
        <v>260.30503585349487</v>
      </c>
      <c r="BD1853" s="3">
        <v>0</v>
      </c>
      <c r="BE1853" s="3">
        <v>18.596446491854842</v>
      </c>
      <c r="BF1853" s="3">
        <v>-5.5435685510384287</v>
      </c>
      <c r="BG1853" s="3">
        <v>0</v>
      </c>
      <c r="BH1853" s="153">
        <f t="shared" si="423"/>
        <v>5.5435685510384287</v>
      </c>
      <c r="BI1853" s="153">
        <f t="shared" si="424"/>
        <v>18.596446491854842</v>
      </c>
      <c r="BJ1853" s="8">
        <f t="shared" si="425"/>
        <v>0.56309449962006319</v>
      </c>
      <c r="BK1853" s="8">
        <f t="shared" si="426"/>
        <v>0.47008969631838649</v>
      </c>
      <c r="BL1853" s="8">
        <f t="shared" si="427"/>
        <v>1.0331841959384498</v>
      </c>
      <c r="BM1853" s="8">
        <f t="shared" si="428"/>
        <v>0.13838231160496223</v>
      </c>
      <c r="BN1853" s="7" t="str">
        <f t="shared" si="429"/>
        <v>O/S</v>
      </c>
      <c r="BO1853" s="9">
        <f t="shared" si="430"/>
        <v>0.4700896963183866</v>
      </c>
      <c r="BP1853" s="7" t="str">
        <f t="shared" si="431"/>
        <v>OK</v>
      </c>
      <c r="BQ1853" s="11">
        <f t="shared" si="432"/>
        <v>8.2923076923076913</v>
      </c>
      <c r="BR1853" s="10" t="str">
        <f t="shared" si="433"/>
        <v>-</v>
      </c>
      <c r="BS1853" s="9" t="str" cm="1">
        <f t="array" ref="BS1853">IF(BQ1853&lt;$K$45,"-",IF(BC1853&lt;0,_xll.Dce_5575_1121_SigmaCr1(AN1853,AG1853,$B$23,$D$23),"-"))</f>
        <v>-</v>
      </c>
      <c r="BT1853" s="10">
        <f t="shared" si="434"/>
        <v>0</v>
      </c>
      <c r="BU1853" s="7" t="str">
        <f t="shared" si="435"/>
        <v>OK</v>
      </c>
    </row>
    <row r="1854" spans="27:73">
      <c r="AA1854" s="6" t="s">
        <v>282</v>
      </c>
      <c r="AB1854" s="5" t="s">
        <v>283</v>
      </c>
      <c r="AC1854" s="5" t="s">
        <v>285</v>
      </c>
      <c r="AD1854" s="4">
        <v>3.5</v>
      </c>
      <c r="AE1854" s="4">
        <v>28</v>
      </c>
      <c r="AF1854" s="5">
        <v>114.3</v>
      </c>
      <c r="AG1854" s="5">
        <v>6.5000000000000009</v>
      </c>
      <c r="AH1854" s="6" t="str">
        <f t="shared" si="421"/>
        <v>114.3 x 6.5</v>
      </c>
      <c r="AI1854" s="11" cm="1">
        <f t="array" ref="AI1854">_xll.DCEPropSectPipe(AF1854, AG1854, "Area")</f>
        <v>2201.3139723703698</v>
      </c>
      <c r="AJ1854" s="151" cm="1">
        <f t="array" ref="AJ1854">_xll.DCEPropSectPipe(AF1854, AG1854, "Ix")</f>
        <v>3209265.3722516391</v>
      </c>
      <c r="AK1854" s="151" cm="1">
        <f t="array" ref="AK1854">_xll.DCEPropSectPipe(AF1854, AG1854, "W")</f>
        <v>56155.124623825708</v>
      </c>
      <c r="AL1854" s="151" cm="1">
        <f t="array" ref="AL1854">_xll.DCEPropSectPipe(AF1854, AG1854, "Sx")</f>
        <v>37813.500833333332</v>
      </c>
      <c r="AM1854" s="11">
        <f>2*Cal!AG1854</f>
        <v>13.000000000000002</v>
      </c>
      <c r="AN1854" s="11">
        <f t="shared" si="422"/>
        <v>53.9</v>
      </c>
      <c r="AO1854" s="11"/>
      <c r="AP1854" s="11"/>
      <c r="AQ1854" s="11"/>
      <c r="AR1854" s="11"/>
      <c r="AS1854" s="11"/>
      <c r="AT1854" s="11"/>
      <c r="AU1854" s="11"/>
      <c r="AV1854" s="11"/>
      <c r="AW1854" s="11"/>
      <c r="AX1854" s="11"/>
      <c r="AY1854" s="11"/>
      <c r="AZ1854" s="11"/>
      <c r="BB1854" s="5" t="s">
        <v>305</v>
      </c>
      <c r="BC1854" s="3">
        <v>260.30503585349601</v>
      </c>
      <c r="BD1854" s="3">
        <v>0</v>
      </c>
      <c r="BE1854" s="3">
        <v>-20.466132927839777</v>
      </c>
      <c r="BF1854" s="3">
        <v>-5.5435685510384651</v>
      </c>
      <c r="BG1854" s="3">
        <v>0</v>
      </c>
      <c r="BH1854" s="153">
        <f t="shared" si="423"/>
        <v>5.5435685510384651</v>
      </c>
      <c r="BI1854" s="153">
        <f t="shared" si="424"/>
        <v>20.466132927839777</v>
      </c>
      <c r="BJ1854" s="8">
        <f t="shared" si="425"/>
        <v>0.56309449962006564</v>
      </c>
      <c r="BK1854" s="8">
        <f t="shared" si="426"/>
        <v>0.47008969631838959</v>
      </c>
      <c r="BL1854" s="8">
        <f t="shared" si="427"/>
        <v>1.0331841959384551</v>
      </c>
      <c r="BM1854" s="8">
        <f t="shared" si="428"/>
        <v>0.1522952670236957</v>
      </c>
      <c r="BN1854" s="7" t="str">
        <f t="shared" si="429"/>
        <v>O/S</v>
      </c>
      <c r="BO1854" s="9">
        <f t="shared" si="430"/>
        <v>0.47008969631838965</v>
      </c>
      <c r="BP1854" s="7" t="str">
        <f t="shared" si="431"/>
        <v>OK</v>
      </c>
      <c r="BQ1854" s="11">
        <f t="shared" si="432"/>
        <v>8.2923076923076913</v>
      </c>
      <c r="BR1854" s="10" t="str">
        <f t="shared" si="433"/>
        <v>-</v>
      </c>
      <c r="BS1854" s="9" t="str" cm="1">
        <f t="array" ref="BS1854">IF(BQ1854&lt;$K$45,"-",IF(BC1854&lt;0,_xll.Dce_5575_1121_SigmaCr1(AN1854,AG1854,$B$23,$D$23),"-"))</f>
        <v>-</v>
      </c>
      <c r="BT1854" s="10">
        <f t="shared" si="434"/>
        <v>0</v>
      </c>
      <c r="BU1854" s="7" t="str">
        <f t="shared" si="435"/>
        <v>OK</v>
      </c>
    </row>
    <row r="1855" spans="27:73">
      <c r="AA1855" s="6" t="s">
        <v>282</v>
      </c>
      <c r="AB1855" s="5" t="s">
        <v>283</v>
      </c>
      <c r="AC1855" s="5" t="s">
        <v>285</v>
      </c>
      <c r="AD1855" s="4">
        <v>3.94</v>
      </c>
      <c r="AE1855" s="4">
        <v>28</v>
      </c>
      <c r="AF1855" s="5">
        <v>114.3</v>
      </c>
      <c r="AG1855" s="5">
        <v>6.5000000000000009</v>
      </c>
      <c r="AH1855" s="6" t="str">
        <f t="shared" si="421"/>
        <v>114.3 x 6.5</v>
      </c>
      <c r="AI1855" s="11" cm="1">
        <f t="array" ref="AI1855">_xll.DCEPropSectPipe(AF1855, AG1855, "Area")</f>
        <v>2201.3139723703698</v>
      </c>
      <c r="AJ1855" s="151" cm="1">
        <f t="array" ref="AJ1855">_xll.DCEPropSectPipe(AF1855, AG1855, "Ix")</f>
        <v>3209265.3722516391</v>
      </c>
      <c r="AK1855" s="151" cm="1">
        <f t="array" ref="AK1855">_xll.DCEPropSectPipe(AF1855, AG1855, "W")</f>
        <v>56155.124623825708</v>
      </c>
      <c r="AL1855" s="151" cm="1">
        <f t="array" ref="AL1855">_xll.DCEPropSectPipe(AF1855, AG1855, "Sx")</f>
        <v>37813.500833333332</v>
      </c>
      <c r="AM1855" s="11">
        <f>2*Cal!AG1855</f>
        <v>13.000000000000002</v>
      </c>
      <c r="AN1855" s="11">
        <f t="shared" si="422"/>
        <v>53.9</v>
      </c>
      <c r="AO1855" s="11"/>
      <c r="AP1855" s="11"/>
      <c r="AQ1855" s="11"/>
      <c r="AR1855" s="11"/>
      <c r="AS1855" s="11"/>
      <c r="AT1855" s="11"/>
      <c r="AU1855" s="11"/>
      <c r="AV1855" s="11"/>
      <c r="AW1855" s="11"/>
      <c r="AX1855" s="11"/>
      <c r="AY1855" s="11"/>
      <c r="AZ1855" s="11"/>
      <c r="BB1855" s="5" t="s">
        <v>305</v>
      </c>
      <c r="BC1855" s="3">
        <v>260.30503585349601</v>
      </c>
      <c r="BD1855" s="3">
        <v>0</v>
      </c>
      <c r="BE1855" s="3">
        <v>-10.418339234411718</v>
      </c>
      <c r="BF1855" s="3">
        <v>1.2124097344540485</v>
      </c>
      <c r="BG1855" s="3">
        <v>0</v>
      </c>
      <c r="BH1855" s="153">
        <f t="shared" si="423"/>
        <v>1.2124097344540485</v>
      </c>
      <c r="BI1855" s="153">
        <f t="shared" si="424"/>
        <v>10.418339234411718</v>
      </c>
      <c r="BJ1855" s="8">
        <f t="shared" si="425"/>
        <v>0.56309449962006564</v>
      </c>
      <c r="BK1855" s="8">
        <f t="shared" si="426"/>
        <v>0.10281127014767358</v>
      </c>
      <c r="BL1855" s="8">
        <f t="shared" si="427"/>
        <v>0.66590576976773919</v>
      </c>
      <c r="BM1855" s="8">
        <f t="shared" si="428"/>
        <v>7.7526309500797919E-2</v>
      </c>
      <c r="BN1855" s="7" t="str">
        <f t="shared" si="429"/>
        <v>OK</v>
      </c>
      <c r="BO1855" s="9">
        <f t="shared" si="430"/>
        <v>0.10281127014767359</v>
      </c>
      <c r="BP1855" s="7" t="str">
        <f t="shared" si="431"/>
        <v>OK</v>
      </c>
      <c r="BQ1855" s="11">
        <f t="shared" si="432"/>
        <v>8.2923076923076913</v>
      </c>
      <c r="BR1855" s="10" t="str">
        <f t="shared" si="433"/>
        <v>-</v>
      </c>
      <c r="BS1855" s="9" t="str" cm="1">
        <f t="array" ref="BS1855">IF(BQ1855&lt;$K$45,"-",IF(BC1855&lt;0,_xll.Dce_5575_1121_SigmaCr1(AN1855,AG1855,$B$23,$D$23),"-"))</f>
        <v>-</v>
      </c>
      <c r="BT1855" s="10">
        <f t="shared" si="434"/>
        <v>0</v>
      </c>
      <c r="BU1855" s="7" t="str">
        <f t="shared" si="435"/>
        <v>OK</v>
      </c>
    </row>
    <row r="1856" spans="27:73">
      <c r="AA1856" s="6" t="s">
        <v>282</v>
      </c>
      <c r="AB1856" s="5" t="s">
        <v>283</v>
      </c>
      <c r="AC1856" s="5" t="s">
        <v>285</v>
      </c>
      <c r="AD1856" s="4">
        <v>4.38</v>
      </c>
      <c r="AE1856" s="4">
        <v>28</v>
      </c>
      <c r="AF1856" s="5">
        <v>114.3</v>
      </c>
      <c r="AG1856" s="5">
        <v>6.5000000000000009</v>
      </c>
      <c r="AH1856" s="6" t="str">
        <f t="shared" si="421"/>
        <v>114.3 x 6.5</v>
      </c>
      <c r="AI1856" s="11" cm="1">
        <f t="array" ref="AI1856">_xll.DCEPropSectPipe(AF1856, AG1856, "Area")</f>
        <v>2201.3139723703698</v>
      </c>
      <c r="AJ1856" s="151" cm="1">
        <f t="array" ref="AJ1856">_xll.DCEPropSectPipe(AF1856, AG1856, "Ix")</f>
        <v>3209265.3722516391</v>
      </c>
      <c r="AK1856" s="151" cm="1">
        <f t="array" ref="AK1856">_xll.DCEPropSectPipe(AF1856, AG1856, "W")</f>
        <v>56155.124623825708</v>
      </c>
      <c r="AL1856" s="151" cm="1">
        <f t="array" ref="AL1856">_xll.DCEPropSectPipe(AF1856, AG1856, "Sx")</f>
        <v>37813.500833333332</v>
      </c>
      <c r="AM1856" s="11">
        <f>2*Cal!AG1856</f>
        <v>13.000000000000002</v>
      </c>
      <c r="AN1856" s="11">
        <f t="shared" si="422"/>
        <v>53.9</v>
      </c>
      <c r="AO1856" s="11"/>
      <c r="AP1856" s="11"/>
      <c r="AQ1856" s="11"/>
      <c r="AR1856" s="11"/>
      <c r="AS1856" s="11"/>
      <c r="AT1856" s="11"/>
      <c r="AU1856" s="11"/>
      <c r="AV1856" s="11"/>
      <c r="AW1856" s="11"/>
      <c r="AX1856" s="11"/>
      <c r="AY1856" s="11"/>
      <c r="AZ1856" s="11"/>
      <c r="BB1856" s="5" t="s">
        <v>305</v>
      </c>
      <c r="BC1856" s="3">
        <v>260.30503585349601</v>
      </c>
      <c r="BD1856" s="3">
        <v>0</v>
      </c>
      <c r="BE1856" s="3">
        <v>-0.37054554098365894</v>
      </c>
      <c r="BF1856" s="3">
        <v>3.5724782790717859</v>
      </c>
      <c r="BG1856" s="3">
        <v>0</v>
      </c>
      <c r="BH1856" s="153">
        <f t="shared" si="423"/>
        <v>3.5724782790717859</v>
      </c>
      <c r="BI1856" s="153">
        <f t="shared" si="424"/>
        <v>0.37054554098365894</v>
      </c>
      <c r="BJ1856" s="8">
        <f t="shared" si="425"/>
        <v>0.56309449962006564</v>
      </c>
      <c r="BK1856" s="8">
        <f t="shared" si="426"/>
        <v>0.30294298949334775</v>
      </c>
      <c r="BL1856" s="8">
        <f t="shared" si="427"/>
        <v>0.86603748911341338</v>
      </c>
      <c r="BM1856" s="8">
        <f t="shared" si="428"/>
        <v>2.7573519779001366E-3</v>
      </c>
      <c r="BN1856" s="7" t="str">
        <f t="shared" si="429"/>
        <v>OK</v>
      </c>
      <c r="BO1856" s="9">
        <f t="shared" si="430"/>
        <v>0.3029429894933478</v>
      </c>
      <c r="BP1856" s="7" t="str">
        <f t="shared" si="431"/>
        <v>OK</v>
      </c>
      <c r="BQ1856" s="11">
        <f t="shared" si="432"/>
        <v>8.2923076923076913</v>
      </c>
      <c r="BR1856" s="10" t="str">
        <f t="shared" si="433"/>
        <v>-</v>
      </c>
      <c r="BS1856" s="9" t="str" cm="1">
        <f t="array" ref="BS1856">IF(BQ1856&lt;$K$45,"-",IF(BC1856&lt;0,_xll.Dce_5575_1121_SigmaCr1(AN1856,AG1856,$B$23,$D$23),"-"))</f>
        <v>-</v>
      </c>
      <c r="BT1856" s="10">
        <f t="shared" si="434"/>
        <v>0</v>
      </c>
      <c r="BU1856" s="7" t="str">
        <f t="shared" si="435"/>
        <v>OK</v>
      </c>
    </row>
    <row r="1857" spans="27:73">
      <c r="AA1857" s="6" t="s">
        <v>282</v>
      </c>
      <c r="AB1857" s="5" t="s">
        <v>283</v>
      </c>
      <c r="AC1857" s="5" t="s">
        <v>285</v>
      </c>
      <c r="AD1857" s="4">
        <v>4.8099999999999996</v>
      </c>
      <c r="AE1857" s="4">
        <v>28</v>
      </c>
      <c r="AF1857" s="5">
        <v>114.3</v>
      </c>
      <c r="AG1857" s="5">
        <v>6.5000000000000009</v>
      </c>
      <c r="AH1857" s="6" t="str">
        <f t="shared" si="421"/>
        <v>114.3 x 6.5</v>
      </c>
      <c r="AI1857" s="11" cm="1">
        <f t="array" ref="AI1857">_xll.DCEPropSectPipe(AF1857, AG1857, "Area")</f>
        <v>2201.3139723703698</v>
      </c>
      <c r="AJ1857" s="151" cm="1">
        <f t="array" ref="AJ1857">_xll.DCEPropSectPipe(AF1857, AG1857, "Ix")</f>
        <v>3209265.3722516391</v>
      </c>
      <c r="AK1857" s="151" cm="1">
        <f t="array" ref="AK1857">_xll.DCEPropSectPipe(AF1857, AG1857, "W")</f>
        <v>56155.124623825708</v>
      </c>
      <c r="AL1857" s="151" cm="1">
        <f t="array" ref="AL1857">_xll.DCEPropSectPipe(AF1857, AG1857, "Sx")</f>
        <v>37813.500833333332</v>
      </c>
      <c r="AM1857" s="11">
        <f>2*Cal!AG1857</f>
        <v>13.000000000000002</v>
      </c>
      <c r="AN1857" s="11">
        <f t="shared" si="422"/>
        <v>53.9</v>
      </c>
      <c r="AO1857" s="11"/>
      <c r="AP1857" s="11"/>
      <c r="AQ1857" s="11"/>
      <c r="AR1857" s="11"/>
      <c r="AS1857" s="11"/>
      <c r="AT1857" s="11"/>
      <c r="AU1857" s="11"/>
      <c r="AV1857" s="11"/>
      <c r="AW1857" s="11"/>
      <c r="AX1857" s="11"/>
      <c r="AY1857" s="11"/>
      <c r="AZ1857" s="11"/>
      <c r="BB1857" s="5" t="s">
        <v>305</v>
      </c>
      <c r="BC1857" s="3">
        <v>260.30503585349601</v>
      </c>
      <c r="BD1857" s="3">
        <v>0</v>
      </c>
      <c r="BE1857" s="3">
        <v>9.677248152444399</v>
      </c>
      <c r="BF1857" s="3">
        <v>1.5366370828147489</v>
      </c>
      <c r="BG1857" s="3">
        <v>0</v>
      </c>
      <c r="BH1857" s="153">
        <f t="shared" si="423"/>
        <v>1.5366370828147489</v>
      </c>
      <c r="BI1857" s="153">
        <f t="shared" si="424"/>
        <v>9.677248152444399</v>
      </c>
      <c r="BJ1857" s="8">
        <f t="shared" si="425"/>
        <v>0.56309449962006564</v>
      </c>
      <c r="BK1857" s="8">
        <f t="shared" si="426"/>
        <v>0.13030546171863314</v>
      </c>
      <c r="BL1857" s="8">
        <f t="shared" si="427"/>
        <v>0.69339996133869874</v>
      </c>
      <c r="BM1857" s="8">
        <f t="shared" si="428"/>
        <v>7.2011605544997637E-2</v>
      </c>
      <c r="BN1857" s="7" t="str">
        <f t="shared" si="429"/>
        <v>OK</v>
      </c>
      <c r="BO1857" s="9">
        <f t="shared" si="430"/>
        <v>0.13030546171863316</v>
      </c>
      <c r="BP1857" s="7" t="str">
        <f t="shared" si="431"/>
        <v>OK</v>
      </c>
      <c r="BQ1857" s="11">
        <f t="shared" si="432"/>
        <v>8.2923076923076913</v>
      </c>
      <c r="BR1857" s="10" t="str">
        <f t="shared" si="433"/>
        <v>-</v>
      </c>
      <c r="BS1857" s="9" t="str" cm="1">
        <f t="array" ref="BS1857">IF(BQ1857&lt;$K$45,"-",IF(BC1857&lt;0,_xll.Dce_5575_1121_SigmaCr1(AN1857,AG1857,$B$23,$D$23),"-"))</f>
        <v>-</v>
      </c>
      <c r="BT1857" s="10">
        <f t="shared" si="434"/>
        <v>0</v>
      </c>
      <c r="BU1857" s="7" t="str">
        <f t="shared" si="435"/>
        <v>OK</v>
      </c>
    </row>
    <row r="1858" spans="27:73">
      <c r="AA1858" s="6" t="s">
        <v>282</v>
      </c>
      <c r="AB1858" s="5" t="s">
        <v>283</v>
      </c>
      <c r="AC1858" s="5" t="s">
        <v>285</v>
      </c>
      <c r="AD1858" s="4">
        <v>5.25</v>
      </c>
      <c r="AE1858" s="4">
        <v>28</v>
      </c>
      <c r="AF1858" s="5">
        <v>114.3</v>
      </c>
      <c r="AG1858" s="5">
        <v>6.5000000000000009</v>
      </c>
      <c r="AH1858" s="6" t="str">
        <f t="shared" si="421"/>
        <v>114.3 x 6.5</v>
      </c>
      <c r="AI1858" s="11" cm="1">
        <f t="array" ref="AI1858">_xll.DCEPropSectPipe(AF1858, AG1858, "Area")</f>
        <v>2201.3139723703698</v>
      </c>
      <c r="AJ1858" s="151" cm="1">
        <f t="array" ref="AJ1858">_xll.DCEPropSectPipe(AF1858, AG1858, "Ix")</f>
        <v>3209265.3722516391</v>
      </c>
      <c r="AK1858" s="151" cm="1">
        <f t="array" ref="AK1858">_xll.DCEPropSectPipe(AF1858, AG1858, "W")</f>
        <v>56155.124623825708</v>
      </c>
      <c r="AL1858" s="151" cm="1">
        <f t="array" ref="AL1858">_xll.DCEPropSectPipe(AF1858, AG1858, "Sx")</f>
        <v>37813.500833333332</v>
      </c>
      <c r="AM1858" s="11">
        <f>2*Cal!AG1858</f>
        <v>13.000000000000002</v>
      </c>
      <c r="AN1858" s="11">
        <f t="shared" si="422"/>
        <v>53.9</v>
      </c>
      <c r="AO1858" s="11"/>
      <c r="AP1858" s="11"/>
      <c r="AQ1858" s="11"/>
      <c r="AR1858" s="11"/>
      <c r="AS1858" s="11"/>
      <c r="AT1858" s="11"/>
      <c r="AU1858" s="11"/>
      <c r="AV1858" s="11"/>
      <c r="AW1858" s="11"/>
      <c r="AX1858" s="11"/>
      <c r="AY1858" s="11"/>
      <c r="AZ1858" s="11"/>
      <c r="BB1858" s="5" t="s">
        <v>305</v>
      </c>
      <c r="BC1858" s="3">
        <v>260.30503585349601</v>
      </c>
      <c r="BD1858" s="3">
        <v>0</v>
      </c>
      <c r="BE1858" s="3">
        <v>19.725041845872461</v>
      </c>
      <c r="BF1858" s="3">
        <v>-4.8951138543170627</v>
      </c>
      <c r="BG1858" s="3">
        <v>0</v>
      </c>
      <c r="BH1858" s="153">
        <f t="shared" si="423"/>
        <v>4.8951138543170627</v>
      </c>
      <c r="BI1858" s="153">
        <f t="shared" si="424"/>
        <v>19.725041845872461</v>
      </c>
      <c r="BJ1858" s="8">
        <f t="shared" si="425"/>
        <v>0.56309449962006564</v>
      </c>
      <c r="BK1858" s="8">
        <f t="shared" si="426"/>
        <v>0.41510131317647025</v>
      </c>
      <c r="BL1858" s="8">
        <f t="shared" si="427"/>
        <v>0.97819581279653589</v>
      </c>
      <c r="BM1858" s="8">
        <f t="shared" si="428"/>
        <v>0.14678056306789544</v>
      </c>
      <c r="BN1858" s="7" t="str">
        <f t="shared" si="429"/>
        <v>OK</v>
      </c>
      <c r="BO1858" s="9">
        <f t="shared" si="430"/>
        <v>0.41510131317647031</v>
      </c>
      <c r="BP1858" s="7" t="str">
        <f t="shared" si="431"/>
        <v>OK</v>
      </c>
      <c r="BQ1858" s="11">
        <f t="shared" si="432"/>
        <v>8.2923076923076913</v>
      </c>
      <c r="BR1858" s="10" t="str">
        <f t="shared" si="433"/>
        <v>-</v>
      </c>
      <c r="BS1858" s="9" t="str" cm="1">
        <f t="array" ref="BS1858">IF(BQ1858&lt;$K$45,"-",IF(BC1858&lt;0,_xll.Dce_5575_1121_SigmaCr1(AN1858,AG1858,$B$23,$D$23),"-"))</f>
        <v>-</v>
      </c>
      <c r="BT1858" s="10">
        <f t="shared" si="434"/>
        <v>0</v>
      </c>
      <c r="BU1858" s="7" t="str">
        <f t="shared" si="435"/>
        <v>OK</v>
      </c>
    </row>
    <row r="1859" spans="27:73">
      <c r="AA1859" s="6" t="s">
        <v>282</v>
      </c>
      <c r="AB1859" s="5" t="s">
        <v>283</v>
      </c>
      <c r="AC1859" s="5" t="s">
        <v>285</v>
      </c>
      <c r="AD1859" s="4">
        <v>5.25</v>
      </c>
      <c r="AE1859" s="4">
        <v>28</v>
      </c>
      <c r="AF1859" s="5">
        <v>114.3</v>
      </c>
      <c r="AG1859" s="5">
        <v>6.5000000000000009</v>
      </c>
      <c r="AH1859" s="6" t="str">
        <f t="shared" si="421"/>
        <v>114.3 x 6.5</v>
      </c>
      <c r="AI1859" s="11" cm="1">
        <f t="array" ref="AI1859">_xll.DCEPropSectPipe(AF1859, AG1859, "Area")</f>
        <v>2201.3139723703698</v>
      </c>
      <c r="AJ1859" s="151" cm="1">
        <f t="array" ref="AJ1859">_xll.DCEPropSectPipe(AF1859, AG1859, "Ix")</f>
        <v>3209265.3722516391</v>
      </c>
      <c r="AK1859" s="151" cm="1">
        <f t="array" ref="AK1859">_xll.DCEPropSectPipe(AF1859, AG1859, "W")</f>
        <v>56155.124623825708</v>
      </c>
      <c r="AL1859" s="151" cm="1">
        <f t="array" ref="AL1859">_xll.DCEPropSectPipe(AF1859, AG1859, "Sx")</f>
        <v>37813.500833333332</v>
      </c>
      <c r="AM1859" s="11">
        <f>2*Cal!AG1859</f>
        <v>13.000000000000002</v>
      </c>
      <c r="AN1859" s="11">
        <f t="shared" si="422"/>
        <v>53.9</v>
      </c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B1859" s="5" t="s">
        <v>305</v>
      </c>
      <c r="BC1859" s="3">
        <v>-743.43443659488219</v>
      </c>
      <c r="BD1859" s="3">
        <v>0</v>
      </c>
      <c r="BE1859" s="3">
        <v>-22.357336191987741</v>
      </c>
      <c r="BF1859" s="3">
        <v>-4.8951138543171275</v>
      </c>
      <c r="BG1859" s="3">
        <v>0</v>
      </c>
      <c r="BH1859" s="153">
        <f t="shared" si="423"/>
        <v>4.8951138543171275</v>
      </c>
      <c r="BI1859" s="153">
        <f t="shared" si="424"/>
        <v>22.357336191987741</v>
      </c>
      <c r="BJ1859" s="8">
        <f t="shared" si="425"/>
        <v>1.6082049304275814</v>
      </c>
      <c r="BK1859" s="8">
        <f t="shared" si="426"/>
        <v>0.41510131317647581</v>
      </c>
      <c r="BL1859" s="8">
        <f t="shared" si="427"/>
        <v>2.0233062436040572</v>
      </c>
      <c r="BM1859" s="8">
        <f t="shared" si="428"/>
        <v>0.16636833628035572</v>
      </c>
      <c r="BN1859" s="7" t="str">
        <f t="shared" si="429"/>
        <v>O/S</v>
      </c>
      <c r="BO1859" s="9">
        <f t="shared" si="430"/>
        <v>0.41510131317647586</v>
      </c>
      <c r="BP1859" s="7" t="str">
        <f t="shared" si="431"/>
        <v>OK</v>
      </c>
      <c r="BQ1859" s="11">
        <f t="shared" si="432"/>
        <v>8.2923076923076913</v>
      </c>
      <c r="BR1859" s="10" t="str">
        <f t="shared" si="433"/>
        <v>-</v>
      </c>
      <c r="BS1859" s="9" t="str" cm="1">
        <f t="array" ref="BS1859">IF(BQ1859&lt;$K$45,"-",IF(BC1859&lt;0,_xll.Dce_5575_1121_SigmaCr1(AN1859,AG1859,$B$23,$D$23),"-"))</f>
        <v>-</v>
      </c>
      <c r="BT1859" s="10">
        <f t="shared" si="434"/>
        <v>0</v>
      </c>
      <c r="BU1859" s="7" t="str">
        <f t="shared" si="435"/>
        <v>OK</v>
      </c>
    </row>
    <row r="1860" spans="27:73">
      <c r="AA1860" s="6" t="s">
        <v>282</v>
      </c>
      <c r="AB1860" s="5" t="s">
        <v>283</v>
      </c>
      <c r="AC1860" s="5" t="s">
        <v>285</v>
      </c>
      <c r="AD1860" s="4">
        <v>5.69</v>
      </c>
      <c r="AE1860" s="4">
        <v>28</v>
      </c>
      <c r="AF1860" s="5">
        <v>114.3</v>
      </c>
      <c r="AG1860" s="5">
        <v>6.5000000000000009</v>
      </c>
      <c r="AH1860" s="6" t="str">
        <f t="shared" si="421"/>
        <v>114.3 x 6.5</v>
      </c>
      <c r="AI1860" s="11" cm="1">
        <f t="array" ref="AI1860">_xll.DCEPropSectPipe(AF1860, AG1860, "Area")</f>
        <v>2201.3139723703698</v>
      </c>
      <c r="AJ1860" s="151" cm="1">
        <f t="array" ref="AJ1860">_xll.DCEPropSectPipe(AF1860, AG1860, "Ix")</f>
        <v>3209265.3722516391</v>
      </c>
      <c r="AK1860" s="151" cm="1">
        <f t="array" ref="AK1860">_xll.DCEPropSectPipe(AF1860, AG1860, "W")</f>
        <v>56155.124623825708</v>
      </c>
      <c r="AL1860" s="151" cm="1">
        <f t="array" ref="AL1860">_xll.DCEPropSectPipe(AF1860, AG1860, "Sx")</f>
        <v>37813.500833333332</v>
      </c>
      <c r="AM1860" s="11">
        <f>2*Cal!AG1860</f>
        <v>13.000000000000002</v>
      </c>
      <c r="AN1860" s="11">
        <f t="shared" si="422"/>
        <v>53.9</v>
      </c>
      <c r="AO1860" s="11"/>
      <c r="AP1860" s="11"/>
      <c r="AQ1860" s="11"/>
      <c r="AR1860" s="11"/>
      <c r="AS1860" s="11"/>
      <c r="AT1860" s="11"/>
      <c r="AU1860" s="11"/>
      <c r="AV1860" s="11"/>
      <c r="AW1860" s="11"/>
      <c r="AX1860" s="11"/>
      <c r="AY1860" s="11"/>
      <c r="AZ1860" s="11"/>
      <c r="BB1860" s="5" t="s">
        <v>305</v>
      </c>
      <c r="BC1860" s="3">
        <v>-743.43443659488219</v>
      </c>
      <c r="BD1860" s="3">
        <v>0</v>
      </c>
      <c r="BE1860" s="3">
        <v>-12.309542498559681</v>
      </c>
      <c r="BF1860" s="3">
        <v>2.6882658592401212</v>
      </c>
      <c r="BG1860" s="3">
        <v>0</v>
      </c>
      <c r="BH1860" s="153">
        <f t="shared" si="423"/>
        <v>2.6882658592401212</v>
      </c>
      <c r="BI1860" s="153">
        <f t="shared" si="424"/>
        <v>12.309542498559681</v>
      </c>
      <c r="BJ1860" s="8">
        <f t="shared" si="425"/>
        <v>1.6082049304275814</v>
      </c>
      <c r="BK1860" s="8">
        <f t="shared" si="426"/>
        <v>0.22796256053450478</v>
      </c>
      <c r="BL1860" s="8">
        <f t="shared" si="427"/>
        <v>1.8361674909620862</v>
      </c>
      <c r="BM1860" s="8">
        <f t="shared" si="428"/>
        <v>9.1599378757457939E-2</v>
      </c>
      <c r="BN1860" s="7" t="str">
        <f t="shared" si="429"/>
        <v>O/S</v>
      </c>
      <c r="BO1860" s="9">
        <f t="shared" si="430"/>
        <v>0.22796256053450484</v>
      </c>
      <c r="BP1860" s="7" t="str">
        <f t="shared" si="431"/>
        <v>OK</v>
      </c>
      <c r="BQ1860" s="11">
        <f t="shared" si="432"/>
        <v>8.2923076923076913</v>
      </c>
      <c r="BR1860" s="10" t="str">
        <f t="shared" si="433"/>
        <v>-</v>
      </c>
      <c r="BS1860" s="9" t="str" cm="1">
        <f t="array" ref="BS1860">IF(BQ1860&lt;$K$45,"-",IF(BC1860&lt;0,_xll.Dce_5575_1121_SigmaCr1(AN1860,AG1860,$B$23,$D$23),"-"))</f>
        <v>-</v>
      </c>
      <c r="BT1860" s="10">
        <f t="shared" si="434"/>
        <v>0</v>
      </c>
      <c r="BU1860" s="7" t="str">
        <f t="shared" si="435"/>
        <v>OK</v>
      </c>
    </row>
    <row r="1861" spans="27:73">
      <c r="AA1861" s="6" t="s">
        <v>282</v>
      </c>
      <c r="AB1861" s="5" t="s">
        <v>283</v>
      </c>
      <c r="AC1861" s="5" t="s">
        <v>285</v>
      </c>
      <c r="AD1861" s="4">
        <v>6.12</v>
      </c>
      <c r="AE1861" s="4">
        <v>28</v>
      </c>
      <c r="AF1861" s="5">
        <v>114.3</v>
      </c>
      <c r="AG1861" s="5">
        <v>6.5000000000000009</v>
      </c>
      <c r="AH1861" s="6" t="str">
        <f t="shared" si="421"/>
        <v>114.3 x 6.5</v>
      </c>
      <c r="AI1861" s="11" cm="1">
        <f t="array" ref="AI1861">_xll.DCEPropSectPipe(AF1861, AG1861, "Area")</f>
        <v>2201.3139723703698</v>
      </c>
      <c r="AJ1861" s="151" cm="1">
        <f t="array" ref="AJ1861">_xll.DCEPropSectPipe(AF1861, AG1861, "Ix")</f>
        <v>3209265.3722516391</v>
      </c>
      <c r="AK1861" s="151" cm="1">
        <f t="array" ref="AK1861">_xll.DCEPropSectPipe(AF1861, AG1861, "W")</f>
        <v>56155.124623825708</v>
      </c>
      <c r="AL1861" s="151" cm="1">
        <f t="array" ref="AL1861">_xll.DCEPropSectPipe(AF1861, AG1861, "Sx")</f>
        <v>37813.500833333332</v>
      </c>
      <c r="AM1861" s="11">
        <f>2*Cal!AG1861</f>
        <v>13.000000000000002</v>
      </c>
      <c r="AN1861" s="11">
        <f t="shared" si="422"/>
        <v>53.9</v>
      </c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B1861" s="5" t="s">
        <v>305</v>
      </c>
      <c r="BC1861" s="3">
        <v>-743.43443659488219</v>
      </c>
      <c r="BD1861" s="3">
        <v>0</v>
      </c>
      <c r="BE1861" s="3">
        <v>-2.2617488051316235</v>
      </c>
      <c r="BF1861" s="3">
        <v>5.8757358319225936</v>
      </c>
      <c r="BG1861" s="3">
        <v>0</v>
      </c>
      <c r="BH1861" s="153">
        <f t="shared" si="423"/>
        <v>5.8757358319225936</v>
      </c>
      <c r="BI1861" s="153">
        <f t="shared" si="424"/>
        <v>2.2617488051316235</v>
      </c>
      <c r="BJ1861" s="8">
        <f t="shared" si="425"/>
        <v>1.6082049304275814</v>
      </c>
      <c r="BK1861" s="8">
        <f t="shared" si="426"/>
        <v>0.49825718712509637</v>
      </c>
      <c r="BL1861" s="8">
        <f t="shared" si="427"/>
        <v>2.1064621175526779</v>
      </c>
      <c r="BM1861" s="8">
        <f t="shared" si="428"/>
        <v>1.6830421234560154E-2</v>
      </c>
      <c r="BN1861" s="7" t="str">
        <f t="shared" si="429"/>
        <v>O/S</v>
      </c>
      <c r="BO1861" s="9">
        <f t="shared" si="430"/>
        <v>0.49825718712509648</v>
      </c>
      <c r="BP1861" s="7" t="str">
        <f t="shared" si="431"/>
        <v>OK</v>
      </c>
      <c r="BQ1861" s="11">
        <f t="shared" si="432"/>
        <v>8.2923076923076913</v>
      </c>
      <c r="BR1861" s="10" t="str">
        <f t="shared" si="433"/>
        <v>-</v>
      </c>
      <c r="BS1861" s="9" t="str" cm="1">
        <f t="array" ref="BS1861">IF(BQ1861&lt;$K$45,"-",IF(BC1861&lt;0,_xll.Dce_5575_1121_SigmaCr1(AN1861,AG1861,$B$23,$D$23),"-"))</f>
        <v>-</v>
      </c>
      <c r="BT1861" s="10">
        <f t="shared" si="434"/>
        <v>0</v>
      </c>
      <c r="BU1861" s="7" t="str">
        <f t="shared" si="435"/>
        <v>OK</v>
      </c>
    </row>
    <row r="1862" spans="27:73">
      <c r="AA1862" s="6" t="s">
        <v>282</v>
      </c>
      <c r="AB1862" s="5" t="s">
        <v>283</v>
      </c>
      <c r="AC1862" s="5" t="s">
        <v>285</v>
      </c>
      <c r="AD1862" s="4">
        <v>6.56</v>
      </c>
      <c r="AE1862" s="4">
        <v>28</v>
      </c>
      <c r="AF1862" s="5">
        <v>114.3</v>
      </c>
      <c r="AG1862" s="5">
        <v>6.5000000000000009</v>
      </c>
      <c r="AH1862" s="6" t="str">
        <f t="shared" si="421"/>
        <v>114.3 x 6.5</v>
      </c>
      <c r="AI1862" s="11" cm="1">
        <f t="array" ref="AI1862">_xll.DCEPropSectPipe(AF1862, AG1862, "Area")</f>
        <v>2201.3139723703698</v>
      </c>
      <c r="AJ1862" s="151" cm="1">
        <f t="array" ref="AJ1862">_xll.DCEPropSectPipe(AF1862, AG1862, "Ix")</f>
        <v>3209265.3722516391</v>
      </c>
      <c r="AK1862" s="151" cm="1">
        <f t="array" ref="AK1862">_xll.DCEPropSectPipe(AF1862, AG1862, "W")</f>
        <v>56155.124623825708</v>
      </c>
      <c r="AL1862" s="151" cm="1">
        <f t="array" ref="AL1862">_xll.DCEPropSectPipe(AF1862, AG1862, "Sx")</f>
        <v>37813.500833333332</v>
      </c>
      <c r="AM1862" s="11">
        <f>2*Cal!AG1862</f>
        <v>13.000000000000002</v>
      </c>
      <c r="AN1862" s="11">
        <f t="shared" si="422"/>
        <v>53.9</v>
      </c>
      <c r="AO1862" s="11"/>
      <c r="AP1862" s="11"/>
      <c r="AQ1862" s="11"/>
      <c r="AR1862" s="11"/>
      <c r="AS1862" s="11"/>
      <c r="AT1862" s="11"/>
      <c r="AU1862" s="11"/>
      <c r="AV1862" s="11"/>
      <c r="AW1862" s="11"/>
      <c r="AX1862" s="11"/>
      <c r="AY1862" s="11"/>
      <c r="AZ1862" s="11"/>
      <c r="BB1862" s="5" t="s">
        <v>305</v>
      </c>
      <c r="BC1862" s="3">
        <v>-743.43443659488219</v>
      </c>
      <c r="BD1862" s="3">
        <v>0</v>
      </c>
      <c r="BE1862" s="3">
        <v>7.786044888296435</v>
      </c>
      <c r="BF1862" s="3">
        <v>4.6672960637302907</v>
      </c>
      <c r="BG1862" s="3">
        <v>0</v>
      </c>
      <c r="BH1862" s="153">
        <f t="shared" si="423"/>
        <v>4.6672960637302907</v>
      </c>
      <c r="BI1862" s="153">
        <f t="shared" si="424"/>
        <v>7.786044888296435</v>
      </c>
      <c r="BJ1862" s="8">
        <f t="shared" si="425"/>
        <v>1.6082049304275814</v>
      </c>
      <c r="BK1862" s="8">
        <f t="shared" si="426"/>
        <v>0.3957825665952992</v>
      </c>
      <c r="BL1862" s="8">
        <f t="shared" si="427"/>
        <v>2.0039874970228806</v>
      </c>
      <c r="BM1862" s="8">
        <f t="shared" si="428"/>
        <v>5.793853628833763E-2</v>
      </c>
      <c r="BN1862" s="7" t="str">
        <f t="shared" si="429"/>
        <v>O/S</v>
      </c>
      <c r="BO1862" s="9">
        <f t="shared" si="430"/>
        <v>0.39578256659529926</v>
      </c>
      <c r="BP1862" s="7" t="str">
        <f t="shared" si="431"/>
        <v>OK</v>
      </c>
      <c r="BQ1862" s="11">
        <f t="shared" si="432"/>
        <v>8.2923076923076913</v>
      </c>
      <c r="BR1862" s="10" t="str">
        <f t="shared" si="433"/>
        <v>-</v>
      </c>
      <c r="BS1862" s="9" t="str" cm="1">
        <f t="array" ref="BS1862">IF(BQ1862&lt;$K$45,"-",IF(BC1862&lt;0,_xll.Dce_5575_1121_SigmaCr1(AN1862,AG1862,$B$23,$D$23),"-"))</f>
        <v>-</v>
      </c>
      <c r="BT1862" s="10">
        <f t="shared" si="434"/>
        <v>0</v>
      </c>
      <c r="BU1862" s="7" t="str">
        <f t="shared" si="435"/>
        <v>OK</v>
      </c>
    </row>
    <row r="1863" spans="27:73">
      <c r="AA1863" s="6" t="s">
        <v>282</v>
      </c>
      <c r="AB1863" s="5" t="s">
        <v>283</v>
      </c>
      <c r="AC1863" s="5" t="s">
        <v>285</v>
      </c>
      <c r="AD1863" s="4">
        <v>7</v>
      </c>
      <c r="AE1863" s="4">
        <v>28</v>
      </c>
      <c r="AF1863" s="5">
        <v>114.3</v>
      </c>
      <c r="AG1863" s="5">
        <v>6.5000000000000009</v>
      </c>
      <c r="AH1863" s="6" t="str">
        <f t="shared" si="421"/>
        <v>114.3 x 6.5</v>
      </c>
      <c r="AI1863" s="11" cm="1">
        <f t="array" ref="AI1863">_xll.DCEPropSectPipe(AF1863, AG1863, "Area")</f>
        <v>2201.3139723703698</v>
      </c>
      <c r="AJ1863" s="151" cm="1">
        <f t="array" ref="AJ1863">_xll.DCEPropSectPipe(AF1863, AG1863, "Ix")</f>
        <v>3209265.3722516391</v>
      </c>
      <c r="AK1863" s="151" cm="1">
        <f t="array" ref="AK1863">_xll.DCEPropSectPipe(AF1863, AG1863, "W")</f>
        <v>56155.124623825708</v>
      </c>
      <c r="AL1863" s="151" cm="1">
        <f t="array" ref="AL1863">_xll.DCEPropSectPipe(AF1863, AG1863, "Sx")</f>
        <v>37813.500833333332</v>
      </c>
      <c r="AM1863" s="11">
        <f>2*Cal!AG1863</f>
        <v>13.000000000000002</v>
      </c>
      <c r="AN1863" s="11">
        <f t="shared" si="422"/>
        <v>53.9</v>
      </c>
      <c r="AO1863" s="11"/>
      <c r="AP1863" s="11"/>
      <c r="AQ1863" s="11"/>
      <c r="AR1863" s="11"/>
      <c r="AS1863" s="11"/>
      <c r="AT1863" s="11"/>
      <c r="AU1863" s="11"/>
      <c r="AV1863" s="11"/>
      <c r="AW1863" s="11"/>
      <c r="AX1863" s="11"/>
      <c r="AY1863" s="11"/>
      <c r="AZ1863" s="11"/>
      <c r="BB1863" s="5" t="s">
        <v>305</v>
      </c>
      <c r="BC1863" s="3">
        <v>-743.43443659488219</v>
      </c>
      <c r="BD1863" s="3">
        <v>0</v>
      </c>
      <c r="BE1863" s="3">
        <v>17.833838581724493</v>
      </c>
      <c r="BF1863" s="3">
        <v>-0.93705344533678725</v>
      </c>
      <c r="BG1863" s="3">
        <v>0</v>
      </c>
      <c r="BH1863" s="153">
        <f t="shared" si="423"/>
        <v>0.93705344533678725</v>
      </c>
      <c r="BI1863" s="153">
        <f t="shared" si="424"/>
        <v>17.833838581724493</v>
      </c>
      <c r="BJ1863" s="8">
        <f t="shared" si="425"/>
        <v>1.6082049304275814</v>
      </c>
      <c r="BK1863" s="8">
        <f t="shared" si="426"/>
        <v>7.9461301054886968E-2</v>
      </c>
      <c r="BL1863" s="8">
        <f t="shared" si="427"/>
        <v>1.6876662314824684</v>
      </c>
      <c r="BM1863" s="8">
        <f t="shared" si="428"/>
        <v>0.13270749381123539</v>
      </c>
      <c r="BN1863" s="7" t="str">
        <f t="shared" si="429"/>
        <v>O/S</v>
      </c>
      <c r="BO1863" s="9">
        <f t="shared" si="430"/>
        <v>7.9461301054886968E-2</v>
      </c>
      <c r="BP1863" s="7" t="str">
        <f t="shared" si="431"/>
        <v>OK</v>
      </c>
      <c r="BQ1863" s="11">
        <f t="shared" si="432"/>
        <v>8.2923076923076913</v>
      </c>
      <c r="BR1863" s="10" t="str">
        <f t="shared" si="433"/>
        <v>-</v>
      </c>
      <c r="BS1863" s="9" t="str" cm="1">
        <f t="array" ref="BS1863">IF(BQ1863&lt;$K$45,"-",IF(BC1863&lt;0,_xll.Dce_5575_1121_SigmaCr1(AN1863,AG1863,$B$23,$D$23),"-"))</f>
        <v>-</v>
      </c>
      <c r="BT1863" s="10">
        <f t="shared" si="434"/>
        <v>0</v>
      </c>
      <c r="BU1863" s="7" t="str">
        <f t="shared" si="435"/>
        <v>OK</v>
      </c>
    </row>
    <row r="1864" spans="27:73">
      <c r="AA1864" s="6" t="s">
        <v>282</v>
      </c>
      <c r="AB1864" s="5" t="s">
        <v>283</v>
      </c>
      <c r="AC1864" s="5" t="s">
        <v>285</v>
      </c>
      <c r="AD1864" s="4">
        <v>7</v>
      </c>
      <c r="AE1864" s="4">
        <v>28</v>
      </c>
      <c r="AF1864" s="5">
        <v>114.3</v>
      </c>
      <c r="AG1864" s="5">
        <v>6.5000000000000009</v>
      </c>
      <c r="AH1864" s="6" t="str">
        <f t="shared" si="421"/>
        <v>114.3 x 6.5</v>
      </c>
      <c r="AI1864" s="11" cm="1">
        <f t="array" ref="AI1864">_xll.DCEPropSectPipe(AF1864, AG1864, "Area")</f>
        <v>2201.3139723703698</v>
      </c>
      <c r="AJ1864" s="151" cm="1">
        <f t="array" ref="AJ1864">_xll.DCEPropSectPipe(AF1864, AG1864, "Ix")</f>
        <v>3209265.3722516391</v>
      </c>
      <c r="AK1864" s="151" cm="1">
        <f t="array" ref="AK1864">_xll.DCEPropSectPipe(AF1864, AG1864, "W")</f>
        <v>56155.124623825708</v>
      </c>
      <c r="AL1864" s="151" cm="1">
        <f t="array" ref="AL1864">_xll.DCEPropSectPipe(AF1864, AG1864, "Sx")</f>
        <v>37813.500833333332</v>
      </c>
      <c r="AM1864" s="11">
        <f>2*Cal!AG1864</f>
        <v>13.000000000000002</v>
      </c>
      <c r="AN1864" s="11">
        <f t="shared" si="422"/>
        <v>53.9</v>
      </c>
      <c r="AO1864" s="11"/>
      <c r="AP1864" s="11"/>
      <c r="AQ1864" s="11"/>
      <c r="AR1864" s="11"/>
      <c r="AS1864" s="11"/>
      <c r="AT1864" s="11"/>
      <c r="AU1864" s="11"/>
      <c r="AV1864" s="11"/>
      <c r="AW1864" s="11"/>
      <c r="AX1864" s="11"/>
      <c r="AY1864" s="11"/>
      <c r="AZ1864" s="11"/>
      <c r="BB1864" s="5" t="s">
        <v>305</v>
      </c>
      <c r="BC1864" s="3">
        <v>-743.43443659488207</v>
      </c>
      <c r="BD1864" s="3">
        <v>0</v>
      </c>
      <c r="BE1864" s="3">
        <v>-19.68660555390877</v>
      </c>
      <c r="BF1864" s="3">
        <v>-0.93705344533679946</v>
      </c>
      <c r="BG1864" s="3">
        <v>0</v>
      </c>
      <c r="BH1864" s="153">
        <f t="shared" si="423"/>
        <v>0.93705344533679946</v>
      </c>
      <c r="BI1864" s="153">
        <f t="shared" si="424"/>
        <v>19.68660555390877</v>
      </c>
      <c r="BJ1864" s="8">
        <f t="shared" si="425"/>
        <v>1.6082049304275812</v>
      </c>
      <c r="BK1864" s="8">
        <f t="shared" si="426"/>
        <v>7.9461301054887995E-2</v>
      </c>
      <c r="BL1864" s="8">
        <f t="shared" si="427"/>
        <v>1.6876662314824691</v>
      </c>
      <c r="BM1864" s="8">
        <f t="shared" si="428"/>
        <v>0.14649454590145514</v>
      </c>
      <c r="BN1864" s="7" t="str">
        <f t="shared" si="429"/>
        <v>O/S</v>
      </c>
      <c r="BO1864" s="9">
        <f t="shared" si="430"/>
        <v>7.9461301054888009E-2</v>
      </c>
      <c r="BP1864" s="7" t="str">
        <f t="shared" si="431"/>
        <v>OK</v>
      </c>
      <c r="BQ1864" s="11">
        <f t="shared" si="432"/>
        <v>8.2923076923076913</v>
      </c>
      <c r="BR1864" s="10" t="str">
        <f t="shared" si="433"/>
        <v>-</v>
      </c>
      <c r="BS1864" s="9" t="str" cm="1">
        <f t="array" ref="BS1864">IF(BQ1864&lt;$K$45,"-",IF(BC1864&lt;0,_xll.Dce_5575_1121_SigmaCr1(AN1864,AG1864,$B$23,$D$23),"-"))</f>
        <v>-</v>
      </c>
      <c r="BT1864" s="10">
        <f t="shared" si="434"/>
        <v>0</v>
      </c>
      <c r="BU1864" s="7" t="str">
        <f t="shared" si="435"/>
        <v>OK</v>
      </c>
    </row>
    <row r="1865" spans="27:73">
      <c r="AA1865" s="6" t="s">
        <v>282</v>
      </c>
      <c r="AB1865" s="5" t="s">
        <v>283</v>
      </c>
      <c r="AC1865" s="5" t="s">
        <v>285</v>
      </c>
      <c r="AD1865" s="4">
        <v>7.44</v>
      </c>
      <c r="AE1865" s="4">
        <v>28</v>
      </c>
      <c r="AF1865" s="5">
        <v>114.3</v>
      </c>
      <c r="AG1865" s="5">
        <v>6.5000000000000009</v>
      </c>
      <c r="AH1865" s="6" t="str">
        <f t="shared" si="421"/>
        <v>114.3 x 6.5</v>
      </c>
      <c r="AI1865" s="11" cm="1">
        <f t="array" ref="AI1865">_xll.DCEPropSectPipe(AF1865, AG1865, "Area")</f>
        <v>2201.3139723703698</v>
      </c>
      <c r="AJ1865" s="151" cm="1">
        <f t="array" ref="AJ1865">_xll.DCEPropSectPipe(AF1865, AG1865, "Ix")</f>
        <v>3209265.3722516391</v>
      </c>
      <c r="AK1865" s="151" cm="1">
        <f t="array" ref="AK1865">_xll.DCEPropSectPipe(AF1865, AG1865, "W")</f>
        <v>56155.124623825708</v>
      </c>
      <c r="AL1865" s="151" cm="1">
        <f t="array" ref="AL1865">_xll.DCEPropSectPipe(AF1865, AG1865, "Sx")</f>
        <v>37813.500833333332</v>
      </c>
      <c r="AM1865" s="11">
        <f>2*Cal!AG1865</f>
        <v>13.000000000000002</v>
      </c>
      <c r="AN1865" s="11">
        <f t="shared" si="422"/>
        <v>53.9</v>
      </c>
      <c r="AO1865" s="11"/>
      <c r="AP1865" s="11"/>
      <c r="AQ1865" s="11"/>
      <c r="AR1865" s="11"/>
      <c r="AS1865" s="11"/>
      <c r="AT1865" s="11"/>
      <c r="AU1865" s="11"/>
      <c r="AV1865" s="11"/>
      <c r="AW1865" s="11"/>
      <c r="AX1865" s="11"/>
      <c r="AY1865" s="11"/>
      <c r="AZ1865" s="11"/>
      <c r="BB1865" s="5" t="s">
        <v>305</v>
      </c>
      <c r="BC1865" s="3">
        <v>-743.43443659488207</v>
      </c>
      <c r="BD1865" s="3">
        <v>0</v>
      </c>
      <c r="BE1865" s="3">
        <v>-9.6388118604807076</v>
      </c>
      <c r="BF1865" s="3">
        <v>5.4778816140608981</v>
      </c>
      <c r="BG1865" s="3">
        <v>0</v>
      </c>
      <c r="BH1865" s="153">
        <f t="shared" si="423"/>
        <v>5.4778816140608981</v>
      </c>
      <c r="BI1865" s="153">
        <f t="shared" si="424"/>
        <v>9.6388118604807076</v>
      </c>
      <c r="BJ1865" s="8">
        <f t="shared" si="425"/>
        <v>1.6082049304275812</v>
      </c>
      <c r="BK1865" s="8">
        <f t="shared" si="426"/>
        <v>0.46451950232302802</v>
      </c>
      <c r="BL1865" s="8">
        <f t="shared" si="427"/>
        <v>2.0727244327506091</v>
      </c>
      <c r="BM1865" s="8">
        <f t="shared" si="428"/>
        <v>7.1725588378557345E-2</v>
      </c>
      <c r="BN1865" s="7" t="str">
        <f t="shared" si="429"/>
        <v>O/S</v>
      </c>
      <c r="BO1865" s="9">
        <f t="shared" si="430"/>
        <v>0.46451950232302808</v>
      </c>
      <c r="BP1865" s="7" t="str">
        <f t="shared" si="431"/>
        <v>OK</v>
      </c>
      <c r="BQ1865" s="11">
        <f t="shared" si="432"/>
        <v>8.2923076923076913</v>
      </c>
      <c r="BR1865" s="10" t="str">
        <f t="shared" si="433"/>
        <v>-</v>
      </c>
      <c r="BS1865" s="9" t="str" cm="1">
        <f t="array" ref="BS1865">IF(BQ1865&lt;$K$45,"-",IF(BC1865&lt;0,_xll.Dce_5575_1121_SigmaCr1(AN1865,AG1865,$B$23,$D$23),"-"))</f>
        <v>-</v>
      </c>
      <c r="BT1865" s="10">
        <f t="shared" si="434"/>
        <v>0</v>
      </c>
      <c r="BU1865" s="7" t="str">
        <f t="shared" si="435"/>
        <v>OK</v>
      </c>
    </row>
    <row r="1866" spans="27:73">
      <c r="AA1866" s="6" t="s">
        <v>282</v>
      </c>
      <c r="AB1866" s="5" t="s">
        <v>283</v>
      </c>
      <c r="AC1866" s="5" t="s">
        <v>285</v>
      </c>
      <c r="AD1866" s="4">
        <v>7.88</v>
      </c>
      <c r="AE1866" s="4">
        <v>28</v>
      </c>
      <c r="AF1866" s="5">
        <v>114.3</v>
      </c>
      <c r="AG1866" s="5">
        <v>6.5000000000000009</v>
      </c>
      <c r="AH1866" s="6" t="str">
        <f t="shared" si="421"/>
        <v>114.3 x 6.5</v>
      </c>
      <c r="AI1866" s="11" cm="1">
        <f t="array" ref="AI1866">_xll.DCEPropSectPipe(AF1866, AG1866, "Area")</f>
        <v>2201.3139723703698</v>
      </c>
      <c r="AJ1866" s="151" cm="1">
        <f t="array" ref="AJ1866">_xll.DCEPropSectPipe(AF1866, AG1866, "Ix")</f>
        <v>3209265.3722516391</v>
      </c>
      <c r="AK1866" s="151" cm="1">
        <f t="array" ref="AK1866">_xll.DCEPropSectPipe(AF1866, AG1866, "W")</f>
        <v>56155.124623825708</v>
      </c>
      <c r="AL1866" s="151" cm="1">
        <f t="array" ref="AL1866">_xll.DCEPropSectPipe(AF1866, AG1866, "Sx")</f>
        <v>37813.500833333332</v>
      </c>
      <c r="AM1866" s="11">
        <f>2*Cal!AG1866</f>
        <v>13.000000000000002</v>
      </c>
      <c r="AN1866" s="11">
        <f t="shared" si="422"/>
        <v>53.9</v>
      </c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B1866" s="5" t="s">
        <v>305</v>
      </c>
      <c r="BC1866" s="3">
        <v>-743.43443659488207</v>
      </c>
      <c r="BD1866" s="3">
        <v>0</v>
      </c>
      <c r="BE1866" s="3">
        <v>0.40898183294735002</v>
      </c>
      <c r="BF1866" s="3">
        <v>7.4969069325838182</v>
      </c>
      <c r="BG1866" s="3">
        <v>0</v>
      </c>
      <c r="BH1866" s="153">
        <f t="shared" si="423"/>
        <v>7.4969069325838182</v>
      </c>
      <c r="BI1866" s="153">
        <f t="shared" si="424"/>
        <v>0.40898183294735002</v>
      </c>
      <c r="BJ1866" s="8">
        <f t="shared" si="425"/>
        <v>1.6082049304275812</v>
      </c>
      <c r="BK1866" s="8">
        <f t="shared" si="426"/>
        <v>0.6357310585805549</v>
      </c>
      <c r="BL1866" s="8">
        <f t="shared" si="427"/>
        <v>2.2439359890081363</v>
      </c>
      <c r="BM1866" s="8">
        <f t="shared" si="428"/>
        <v>3.043369144340427E-3</v>
      </c>
      <c r="BN1866" s="7" t="str">
        <f t="shared" si="429"/>
        <v>O/S</v>
      </c>
      <c r="BO1866" s="9">
        <f t="shared" si="430"/>
        <v>0.63573105858055501</v>
      </c>
      <c r="BP1866" s="7" t="str">
        <f t="shared" si="431"/>
        <v>OK</v>
      </c>
      <c r="BQ1866" s="11">
        <f t="shared" si="432"/>
        <v>8.2923076923076913</v>
      </c>
      <c r="BR1866" s="10" t="str">
        <f t="shared" si="433"/>
        <v>-</v>
      </c>
      <c r="BS1866" s="9" t="str" cm="1">
        <f t="array" ref="BS1866">IF(BQ1866&lt;$K$45,"-",IF(BC1866&lt;0,_xll.Dce_5575_1121_SigmaCr1(AN1866,AG1866,$B$23,$D$23),"-"))</f>
        <v>-</v>
      </c>
      <c r="BT1866" s="10">
        <f t="shared" si="434"/>
        <v>0</v>
      </c>
      <c r="BU1866" s="7" t="str">
        <f t="shared" si="435"/>
        <v>OK</v>
      </c>
    </row>
    <row r="1867" spans="27:73">
      <c r="AA1867" s="6" t="s">
        <v>282</v>
      </c>
      <c r="AB1867" s="5" t="s">
        <v>283</v>
      </c>
      <c r="AC1867" s="5" t="s">
        <v>285</v>
      </c>
      <c r="AD1867" s="4">
        <v>8.31</v>
      </c>
      <c r="AE1867" s="4">
        <v>28</v>
      </c>
      <c r="AF1867" s="5">
        <v>114.3</v>
      </c>
      <c r="AG1867" s="5">
        <v>6.5000000000000009</v>
      </c>
      <c r="AH1867" s="6" t="str">
        <f t="shared" si="421"/>
        <v>114.3 x 6.5</v>
      </c>
      <c r="AI1867" s="11" cm="1">
        <f t="array" ref="AI1867">_xll.DCEPropSectPipe(AF1867, AG1867, "Area")</f>
        <v>2201.3139723703698</v>
      </c>
      <c r="AJ1867" s="151" cm="1">
        <f t="array" ref="AJ1867">_xll.DCEPropSectPipe(AF1867, AG1867, "Ix")</f>
        <v>3209265.3722516391</v>
      </c>
      <c r="AK1867" s="151" cm="1">
        <f t="array" ref="AK1867">_xll.DCEPropSectPipe(AF1867, AG1867, "W")</f>
        <v>56155.124623825708</v>
      </c>
      <c r="AL1867" s="151" cm="1">
        <f t="array" ref="AL1867">_xll.DCEPropSectPipe(AF1867, AG1867, "Sx")</f>
        <v>37813.500833333332</v>
      </c>
      <c r="AM1867" s="11">
        <f>2*Cal!AG1867</f>
        <v>13.000000000000002</v>
      </c>
      <c r="AN1867" s="11">
        <f t="shared" si="422"/>
        <v>53.9</v>
      </c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B1867" s="5" t="s">
        <v>305</v>
      </c>
      <c r="BC1867" s="3">
        <v>-743.43443659488207</v>
      </c>
      <c r="BD1867" s="3">
        <v>0</v>
      </c>
      <c r="BE1867" s="3">
        <v>10.456775526375409</v>
      </c>
      <c r="BF1867" s="3">
        <v>5.1200225102319656</v>
      </c>
      <c r="BG1867" s="3">
        <v>0</v>
      </c>
      <c r="BH1867" s="153">
        <f t="shared" si="423"/>
        <v>5.1200225102319656</v>
      </c>
      <c r="BI1867" s="153">
        <f t="shared" si="424"/>
        <v>10.456775526375409</v>
      </c>
      <c r="BJ1867" s="8">
        <f t="shared" si="425"/>
        <v>1.6082049304275812</v>
      </c>
      <c r="BK1867" s="8">
        <f t="shared" si="426"/>
        <v>0.43417336771769316</v>
      </c>
      <c r="BL1867" s="8">
        <f t="shared" si="427"/>
        <v>2.0423782981452745</v>
      </c>
      <c r="BM1867" s="8">
        <f t="shared" si="428"/>
        <v>7.781232666723821E-2</v>
      </c>
      <c r="BN1867" s="7" t="str">
        <f t="shared" si="429"/>
        <v>O/S</v>
      </c>
      <c r="BO1867" s="9">
        <f t="shared" si="430"/>
        <v>0.43417336771769327</v>
      </c>
      <c r="BP1867" s="7" t="str">
        <f t="shared" si="431"/>
        <v>OK</v>
      </c>
      <c r="BQ1867" s="11">
        <f t="shared" si="432"/>
        <v>8.2923076923076913</v>
      </c>
      <c r="BR1867" s="10" t="str">
        <f t="shared" si="433"/>
        <v>-</v>
      </c>
      <c r="BS1867" s="9" t="str" cm="1">
        <f t="array" ref="BS1867">IF(BQ1867&lt;$K$45,"-",IF(BC1867&lt;0,_xll.Dce_5575_1121_SigmaCr1(AN1867,AG1867,$B$23,$D$23),"-"))</f>
        <v>-</v>
      </c>
      <c r="BT1867" s="10">
        <f t="shared" si="434"/>
        <v>0</v>
      </c>
      <c r="BU1867" s="7" t="str">
        <f t="shared" si="435"/>
        <v>OK</v>
      </c>
    </row>
    <row r="1868" spans="27:73">
      <c r="AA1868" s="6" t="s">
        <v>282</v>
      </c>
      <c r="AB1868" s="5" t="s">
        <v>283</v>
      </c>
      <c r="AC1868" s="5" t="s">
        <v>285</v>
      </c>
      <c r="AD1868" s="4">
        <v>8.75</v>
      </c>
      <c r="AE1868" s="4">
        <v>28</v>
      </c>
      <c r="AF1868" s="5">
        <v>114.3</v>
      </c>
      <c r="AG1868" s="5">
        <v>6.5000000000000009</v>
      </c>
      <c r="AH1868" s="6" t="str">
        <f t="shared" si="421"/>
        <v>114.3 x 6.5</v>
      </c>
      <c r="AI1868" s="11" cm="1">
        <f t="array" ref="AI1868">_xll.DCEPropSectPipe(AF1868, AG1868, "Area")</f>
        <v>2201.3139723703698</v>
      </c>
      <c r="AJ1868" s="151" cm="1">
        <f t="array" ref="AJ1868">_xll.DCEPropSectPipe(AF1868, AG1868, "Ix")</f>
        <v>3209265.3722516391</v>
      </c>
      <c r="AK1868" s="151" cm="1">
        <f t="array" ref="AK1868">_xll.DCEPropSectPipe(AF1868, AG1868, "W")</f>
        <v>56155.124623825708</v>
      </c>
      <c r="AL1868" s="151" cm="1">
        <f t="array" ref="AL1868">_xll.DCEPropSectPipe(AF1868, AG1868, "Sx")</f>
        <v>37813.500833333332</v>
      </c>
      <c r="AM1868" s="11">
        <f>2*Cal!AG1868</f>
        <v>13.000000000000002</v>
      </c>
      <c r="AN1868" s="11">
        <f t="shared" si="422"/>
        <v>53.9</v>
      </c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B1868" s="5" t="s">
        <v>305</v>
      </c>
      <c r="BC1868" s="3">
        <v>-743.43443659488207</v>
      </c>
      <c r="BD1868" s="3">
        <v>0</v>
      </c>
      <c r="BE1868" s="3">
        <v>20.504569219803468</v>
      </c>
      <c r="BF1868" s="3">
        <v>-1.6527716529946632</v>
      </c>
      <c r="BG1868" s="3">
        <v>0</v>
      </c>
      <c r="BH1868" s="153">
        <f t="shared" si="423"/>
        <v>1.6527716529946632</v>
      </c>
      <c r="BI1868" s="153">
        <f t="shared" si="424"/>
        <v>20.504569219803468</v>
      </c>
      <c r="BJ1868" s="8">
        <f t="shared" si="425"/>
        <v>1.6082049304275812</v>
      </c>
      <c r="BK1868" s="8">
        <f t="shared" si="426"/>
        <v>0.14015357026555744</v>
      </c>
      <c r="BL1868" s="8">
        <f t="shared" si="427"/>
        <v>1.7483585006931386</v>
      </c>
      <c r="BM1868" s="8">
        <f t="shared" si="428"/>
        <v>0.152581284190136</v>
      </c>
      <c r="BN1868" s="7" t="str">
        <f t="shared" si="429"/>
        <v>O/S</v>
      </c>
      <c r="BO1868" s="9">
        <f t="shared" si="430"/>
        <v>0.14015357026555747</v>
      </c>
      <c r="BP1868" s="7" t="str">
        <f t="shared" si="431"/>
        <v>OK</v>
      </c>
      <c r="BQ1868" s="11">
        <f t="shared" si="432"/>
        <v>8.2923076923076913</v>
      </c>
      <c r="BR1868" s="10" t="str">
        <f t="shared" si="433"/>
        <v>-</v>
      </c>
      <c r="BS1868" s="9" t="str" cm="1">
        <f t="array" ref="BS1868">IF(BQ1868&lt;$K$45,"-",IF(BC1868&lt;0,_xll.Dce_5575_1121_SigmaCr1(AN1868,AG1868,$B$23,$D$23),"-"))</f>
        <v>-</v>
      </c>
      <c r="BT1868" s="10">
        <f t="shared" si="434"/>
        <v>0</v>
      </c>
      <c r="BU1868" s="7" t="str">
        <f t="shared" si="435"/>
        <v>OK</v>
      </c>
    </row>
    <row r="1869" spans="27:73">
      <c r="AA1869" s="6" t="s">
        <v>282</v>
      </c>
      <c r="AB1869" s="5" t="s">
        <v>283</v>
      </c>
      <c r="AC1869" s="5" t="s">
        <v>285</v>
      </c>
      <c r="AD1869" s="4">
        <v>8.75</v>
      </c>
      <c r="AE1869" s="4">
        <v>28</v>
      </c>
      <c r="AF1869" s="5">
        <v>114.3</v>
      </c>
      <c r="AG1869" s="5">
        <v>6.5000000000000009</v>
      </c>
      <c r="AH1869" s="6" t="str">
        <f t="shared" si="421"/>
        <v>114.3 x 6.5</v>
      </c>
      <c r="AI1869" s="11" cm="1">
        <f t="array" ref="AI1869">_xll.DCEPropSectPipe(AF1869, AG1869, "Area")</f>
        <v>2201.3139723703698</v>
      </c>
      <c r="AJ1869" s="151" cm="1">
        <f t="array" ref="AJ1869">_xll.DCEPropSectPipe(AF1869, AG1869, "Ix")</f>
        <v>3209265.3722516391</v>
      </c>
      <c r="AK1869" s="151" cm="1">
        <f t="array" ref="AK1869">_xll.DCEPropSectPipe(AF1869, AG1869, "W")</f>
        <v>56155.124623825708</v>
      </c>
      <c r="AL1869" s="151" cm="1">
        <f t="array" ref="AL1869">_xll.DCEPropSectPipe(AF1869, AG1869, "Sx")</f>
        <v>37813.500833333332</v>
      </c>
      <c r="AM1869" s="11">
        <f>2*Cal!AG1869</f>
        <v>13.000000000000002</v>
      </c>
      <c r="AN1869" s="11">
        <f t="shared" si="422"/>
        <v>53.9</v>
      </c>
      <c r="AO1869" s="11"/>
      <c r="AP1869" s="11"/>
      <c r="AQ1869" s="11"/>
      <c r="AR1869" s="11"/>
      <c r="AS1869" s="11"/>
      <c r="AT1869" s="11"/>
      <c r="AU1869" s="11"/>
      <c r="AV1869" s="11"/>
      <c r="AW1869" s="11"/>
      <c r="AX1869" s="11"/>
      <c r="AY1869" s="11"/>
      <c r="AZ1869" s="11"/>
      <c r="BB1869" s="5" t="s">
        <v>305</v>
      </c>
      <c r="BC1869" s="3">
        <v>-1345.7833584084181</v>
      </c>
      <c r="BD1869" s="3">
        <v>0</v>
      </c>
      <c r="BE1869" s="3">
        <v>-21.953014397752888</v>
      </c>
      <c r="BF1869" s="3">
        <v>-1.6527716529942427</v>
      </c>
      <c r="BG1869" s="3">
        <v>0</v>
      </c>
      <c r="BH1869" s="153">
        <f t="shared" si="423"/>
        <v>1.6527716529942427</v>
      </c>
      <c r="BI1869" s="153">
        <f t="shared" si="424"/>
        <v>21.953014397752888</v>
      </c>
      <c r="BJ1869" s="8">
        <f t="shared" si="425"/>
        <v>2.9112122411127839</v>
      </c>
      <c r="BK1869" s="8">
        <f t="shared" si="426"/>
        <v>0.14015357026552178</v>
      </c>
      <c r="BL1869" s="8">
        <f t="shared" si="427"/>
        <v>3.0513658113783055</v>
      </c>
      <c r="BM1869" s="8">
        <f t="shared" si="428"/>
        <v>0.16335964402600536</v>
      </c>
      <c r="BN1869" s="7" t="str">
        <f t="shared" si="429"/>
        <v>O/S</v>
      </c>
      <c r="BO1869" s="9">
        <f t="shared" si="430"/>
        <v>0.1401535702655218</v>
      </c>
      <c r="BP1869" s="7" t="str">
        <f t="shared" si="431"/>
        <v>OK</v>
      </c>
      <c r="BQ1869" s="11">
        <f t="shared" si="432"/>
        <v>8.2923076923076913</v>
      </c>
      <c r="BR1869" s="10" t="str">
        <f t="shared" si="433"/>
        <v>-</v>
      </c>
      <c r="BS1869" s="9" t="str" cm="1">
        <f t="array" ref="BS1869">IF(BQ1869&lt;$K$45,"-",IF(BC1869&lt;0,_xll.Dce_5575_1121_SigmaCr1(AN1869,AG1869,$B$23,$D$23),"-"))</f>
        <v>-</v>
      </c>
      <c r="BT1869" s="10">
        <f t="shared" si="434"/>
        <v>0</v>
      </c>
      <c r="BU1869" s="7" t="str">
        <f t="shared" si="435"/>
        <v>OK</v>
      </c>
    </row>
    <row r="1870" spans="27:73">
      <c r="AA1870" s="6" t="s">
        <v>282</v>
      </c>
      <c r="AB1870" s="5" t="s">
        <v>283</v>
      </c>
      <c r="AC1870" s="5" t="s">
        <v>285</v>
      </c>
      <c r="AD1870" s="4">
        <v>9.19</v>
      </c>
      <c r="AE1870" s="4">
        <v>28</v>
      </c>
      <c r="AF1870" s="5">
        <v>114.3</v>
      </c>
      <c r="AG1870" s="5">
        <v>6.5000000000000009</v>
      </c>
      <c r="AH1870" s="6" t="str">
        <f t="shared" si="421"/>
        <v>114.3 x 6.5</v>
      </c>
      <c r="AI1870" s="11" cm="1">
        <f t="array" ref="AI1870">_xll.DCEPropSectPipe(AF1870, AG1870, "Area")</f>
        <v>2201.3139723703698</v>
      </c>
      <c r="AJ1870" s="151" cm="1">
        <f t="array" ref="AJ1870">_xll.DCEPropSectPipe(AF1870, AG1870, "Ix")</f>
        <v>3209265.3722516391</v>
      </c>
      <c r="AK1870" s="151" cm="1">
        <f t="array" ref="AK1870">_xll.DCEPropSectPipe(AF1870, AG1870, "W")</f>
        <v>56155.124623825708</v>
      </c>
      <c r="AL1870" s="151" cm="1">
        <f t="array" ref="AL1870">_xll.DCEPropSectPipe(AF1870, AG1870, "Sx")</f>
        <v>37813.500833333332</v>
      </c>
      <c r="AM1870" s="11">
        <f>2*Cal!AG1870</f>
        <v>13.000000000000002</v>
      </c>
      <c r="AN1870" s="11">
        <f t="shared" si="422"/>
        <v>53.9</v>
      </c>
      <c r="AO1870" s="11"/>
      <c r="AP1870" s="11"/>
      <c r="AQ1870" s="11"/>
      <c r="AR1870" s="11"/>
      <c r="AS1870" s="11"/>
      <c r="AT1870" s="11"/>
      <c r="AU1870" s="11"/>
      <c r="AV1870" s="11"/>
      <c r="AW1870" s="11"/>
      <c r="AX1870" s="11"/>
      <c r="AY1870" s="11"/>
      <c r="AZ1870" s="11"/>
      <c r="BB1870" s="5" t="s">
        <v>305</v>
      </c>
      <c r="BC1870" s="3">
        <v>-1345.7833584084181</v>
      </c>
      <c r="BD1870" s="3">
        <v>0</v>
      </c>
      <c r="BE1870" s="3">
        <v>-11.905220704324829</v>
      </c>
      <c r="BF1870" s="3">
        <v>5.7537172755852577</v>
      </c>
      <c r="BG1870" s="3">
        <v>0</v>
      </c>
      <c r="BH1870" s="153">
        <f t="shared" si="423"/>
        <v>5.7537172755852577</v>
      </c>
      <c r="BI1870" s="153">
        <f t="shared" si="424"/>
        <v>11.905220704324829</v>
      </c>
      <c r="BJ1870" s="8">
        <f t="shared" si="425"/>
        <v>2.9112122411127839</v>
      </c>
      <c r="BK1870" s="8">
        <f t="shared" si="426"/>
        <v>0.48791012177076221</v>
      </c>
      <c r="BL1870" s="8">
        <f t="shared" si="427"/>
        <v>3.3991223628835461</v>
      </c>
      <c r="BM1870" s="8">
        <f t="shared" si="428"/>
        <v>8.8590686503107557E-2</v>
      </c>
      <c r="BN1870" s="7" t="str">
        <f t="shared" si="429"/>
        <v>O/S</v>
      </c>
      <c r="BO1870" s="9">
        <f t="shared" si="430"/>
        <v>0.48791012177076232</v>
      </c>
      <c r="BP1870" s="7" t="str">
        <f t="shared" si="431"/>
        <v>OK</v>
      </c>
      <c r="BQ1870" s="11">
        <f t="shared" si="432"/>
        <v>8.2923076923076913</v>
      </c>
      <c r="BR1870" s="10" t="str">
        <f t="shared" si="433"/>
        <v>-</v>
      </c>
      <c r="BS1870" s="9" t="str" cm="1">
        <f t="array" ref="BS1870">IF(BQ1870&lt;$K$45,"-",IF(BC1870&lt;0,_xll.Dce_5575_1121_SigmaCr1(AN1870,AG1870,$B$23,$D$23),"-"))</f>
        <v>-</v>
      </c>
      <c r="BT1870" s="10">
        <f t="shared" si="434"/>
        <v>0</v>
      </c>
      <c r="BU1870" s="7" t="str">
        <f t="shared" si="435"/>
        <v>OK</v>
      </c>
    </row>
    <row r="1871" spans="27:73">
      <c r="AA1871" s="6" t="s">
        <v>282</v>
      </c>
      <c r="AB1871" s="5" t="s">
        <v>283</v>
      </c>
      <c r="AC1871" s="5" t="s">
        <v>285</v>
      </c>
      <c r="AD1871" s="4">
        <v>9.6199999999999992</v>
      </c>
      <c r="AE1871" s="4">
        <v>28</v>
      </c>
      <c r="AF1871" s="5">
        <v>114.3</v>
      </c>
      <c r="AG1871" s="5">
        <v>6.5000000000000009</v>
      </c>
      <c r="AH1871" s="6" t="str">
        <f t="shared" si="421"/>
        <v>114.3 x 6.5</v>
      </c>
      <c r="AI1871" s="11" cm="1">
        <f t="array" ref="AI1871">_xll.DCEPropSectPipe(AF1871, AG1871, "Area")</f>
        <v>2201.3139723703698</v>
      </c>
      <c r="AJ1871" s="151" cm="1">
        <f t="array" ref="AJ1871">_xll.DCEPropSectPipe(AF1871, AG1871, "Ix")</f>
        <v>3209265.3722516391</v>
      </c>
      <c r="AK1871" s="151" cm="1">
        <f t="array" ref="AK1871">_xll.DCEPropSectPipe(AF1871, AG1871, "W")</f>
        <v>56155.124623825708</v>
      </c>
      <c r="AL1871" s="151" cm="1">
        <f t="array" ref="AL1871">_xll.DCEPropSectPipe(AF1871, AG1871, "Sx")</f>
        <v>37813.500833333332</v>
      </c>
      <c r="AM1871" s="11">
        <f>2*Cal!AG1871</f>
        <v>13.000000000000002</v>
      </c>
      <c r="AN1871" s="11">
        <f t="shared" si="422"/>
        <v>53.9</v>
      </c>
      <c r="AO1871" s="11"/>
      <c r="AP1871" s="11"/>
      <c r="AQ1871" s="11"/>
      <c r="AR1871" s="11"/>
      <c r="AS1871" s="11"/>
      <c r="AT1871" s="11"/>
      <c r="AU1871" s="11"/>
      <c r="AV1871" s="11"/>
      <c r="AW1871" s="11"/>
      <c r="AX1871" s="11"/>
      <c r="AY1871" s="11"/>
      <c r="AZ1871" s="11"/>
      <c r="BB1871" s="5" t="s">
        <v>305</v>
      </c>
      <c r="BC1871" s="3">
        <v>-1345.7833584084181</v>
      </c>
      <c r="BD1871" s="3">
        <v>0</v>
      </c>
      <c r="BE1871" s="3">
        <v>-1.8574270108967725</v>
      </c>
      <c r="BF1871" s="3">
        <v>8.764296463289984</v>
      </c>
      <c r="BG1871" s="3">
        <v>0</v>
      </c>
      <c r="BH1871" s="153">
        <f t="shared" si="423"/>
        <v>8.764296463289984</v>
      </c>
      <c r="BI1871" s="153">
        <f t="shared" si="424"/>
        <v>1.8574270108967725</v>
      </c>
      <c r="BJ1871" s="8">
        <f t="shared" si="425"/>
        <v>2.9112122411127839</v>
      </c>
      <c r="BK1871" s="8">
        <f t="shared" si="426"/>
        <v>0.74320456668665746</v>
      </c>
      <c r="BL1871" s="8">
        <f t="shared" si="427"/>
        <v>3.6544168077994414</v>
      </c>
      <c r="BM1871" s="8">
        <f t="shared" si="428"/>
        <v>1.3821728980209792E-2</v>
      </c>
      <c r="BN1871" s="7" t="str">
        <f t="shared" si="429"/>
        <v>O/S</v>
      </c>
      <c r="BO1871" s="9">
        <f t="shared" si="430"/>
        <v>0.74320456668665758</v>
      </c>
      <c r="BP1871" s="7" t="str">
        <f t="shared" si="431"/>
        <v>OK</v>
      </c>
      <c r="BQ1871" s="11">
        <f t="shared" si="432"/>
        <v>8.2923076923076913</v>
      </c>
      <c r="BR1871" s="10" t="str">
        <f t="shared" si="433"/>
        <v>-</v>
      </c>
      <c r="BS1871" s="9" t="str" cm="1">
        <f t="array" ref="BS1871">IF(BQ1871&lt;$K$45,"-",IF(BC1871&lt;0,_xll.Dce_5575_1121_SigmaCr1(AN1871,AG1871,$B$23,$D$23),"-"))</f>
        <v>-</v>
      </c>
      <c r="BT1871" s="10">
        <f t="shared" si="434"/>
        <v>0</v>
      </c>
      <c r="BU1871" s="7" t="str">
        <f t="shared" si="435"/>
        <v>OK</v>
      </c>
    </row>
    <row r="1872" spans="27:73">
      <c r="AA1872" s="6" t="s">
        <v>282</v>
      </c>
      <c r="AB1872" s="5" t="s">
        <v>283</v>
      </c>
      <c r="AC1872" s="5" t="s">
        <v>285</v>
      </c>
      <c r="AD1872" s="4">
        <v>10.06</v>
      </c>
      <c r="AE1872" s="4">
        <v>28</v>
      </c>
      <c r="AF1872" s="5">
        <v>114.3</v>
      </c>
      <c r="AG1872" s="5">
        <v>6.5000000000000009</v>
      </c>
      <c r="AH1872" s="6" t="str">
        <f t="shared" si="421"/>
        <v>114.3 x 6.5</v>
      </c>
      <c r="AI1872" s="11" cm="1">
        <f t="array" ref="AI1872">_xll.DCEPropSectPipe(AF1872, AG1872, "Area")</f>
        <v>2201.3139723703698</v>
      </c>
      <c r="AJ1872" s="151" cm="1">
        <f t="array" ref="AJ1872">_xll.DCEPropSectPipe(AF1872, AG1872, "Ix")</f>
        <v>3209265.3722516391</v>
      </c>
      <c r="AK1872" s="151" cm="1">
        <f t="array" ref="AK1872">_xll.DCEPropSectPipe(AF1872, AG1872, "W")</f>
        <v>56155.124623825708</v>
      </c>
      <c r="AL1872" s="151" cm="1">
        <f t="array" ref="AL1872">_xll.DCEPropSectPipe(AF1872, AG1872, "Sx")</f>
        <v>37813.500833333332</v>
      </c>
      <c r="AM1872" s="11">
        <f>2*Cal!AG1872</f>
        <v>13.000000000000002</v>
      </c>
      <c r="AN1872" s="11">
        <f t="shared" si="422"/>
        <v>53.9</v>
      </c>
      <c r="AO1872" s="11"/>
      <c r="AP1872" s="11"/>
      <c r="AQ1872" s="11"/>
      <c r="AR1872" s="11"/>
      <c r="AS1872" s="11"/>
      <c r="AT1872" s="11"/>
      <c r="AU1872" s="11"/>
      <c r="AV1872" s="11"/>
      <c r="AW1872" s="11"/>
      <c r="AX1872" s="11"/>
      <c r="AY1872" s="11"/>
      <c r="AZ1872" s="11"/>
      <c r="BB1872" s="5" t="s">
        <v>305</v>
      </c>
      <c r="BC1872" s="3">
        <v>-1345.7833584084181</v>
      </c>
      <c r="BD1872" s="3">
        <v>0</v>
      </c>
      <c r="BE1872" s="3">
        <v>8.1903666825312875</v>
      </c>
      <c r="BF1872" s="3">
        <v>7.3789659101199332</v>
      </c>
      <c r="BG1872" s="3">
        <v>0</v>
      </c>
      <c r="BH1872" s="153">
        <f t="shared" si="423"/>
        <v>7.3789659101199332</v>
      </c>
      <c r="BI1872" s="153">
        <f t="shared" si="424"/>
        <v>8.1903666825312875</v>
      </c>
      <c r="BJ1872" s="8">
        <f t="shared" si="425"/>
        <v>2.9112122411127839</v>
      </c>
      <c r="BK1872" s="8">
        <f t="shared" si="426"/>
        <v>0.62572976448216366</v>
      </c>
      <c r="BL1872" s="8">
        <f t="shared" si="427"/>
        <v>3.5369420055949474</v>
      </c>
      <c r="BM1872" s="8">
        <f t="shared" si="428"/>
        <v>6.0947228542688005E-2</v>
      </c>
      <c r="BN1872" s="7" t="str">
        <f t="shared" si="429"/>
        <v>O/S</v>
      </c>
      <c r="BO1872" s="9">
        <f t="shared" si="430"/>
        <v>0.62572976448216377</v>
      </c>
      <c r="BP1872" s="7" t="str">
        <f t="shared" si="431"/>
        <v>OK</v>
      </c>
      <c r="BQ1872" s="11">
        <f t="shared" si="432"/>
        <v>8.2923076923076913</v>
      </c>
      <c r="BR1872" s="10" t="str">
        <f t="shared" si="433"/>
        <v>-</v>
      </c>
      <c r="BS1872" s="9" t="str" cm="1">
        <f t="array" ref="BS1872">IF(BQ1872&lt;$K$45,"-",IF(BC1872&lt;0,_xll.Dce_5575_1121_SigmaCr1(AN1872,AG1872,$B$23,$D$23),"-"))</f>
        <v>-</v>
      </c>
      <c r="BT1872" s="10">
        <f t="shared" si="434"/>
        <v>0</v>
      </c>
      <c r="BU1872" s="7" t="str">
        <f t="shared" si="435"/>
        <v>OK</v>
      </c>
    </row>
    <row r="1873" spans="27:73">
      <c r="AA1873" s="6" t="s">
        <v>282</v>
      </c>
      <c r="AB1873" s="5" t="s">
        <v>283</v>
      </c>
      <c r="AC1873" s="5" t="s">
        <v>285</v>
      </c>
      <c r="AD1873" s="4">
        <v>10.5</v>
      </c>
      <c r="AE1873" s="4">
        <v>28</v>
      </c>
      <c r="AF1873" s="5">
        <v>114.3</v>
      </c>
      <c r="AG1873" s="5">
        <v>6.5000000000000009</v>
      </c>
      <c r="AH1873" s="6" t="str">
        <f t="shared" si="421"/>
        <v>114.3 x 6.5</v>
      </c>
      <c r="AI1873" s="11" cm="1">
        <f t="array" ref="AI1873">_xll.DCEPropSectPipe(AF1873, AG1873, "Area")</f>
        <v>2201.3139723703698</v>
      </c>
      <c r="AJ1873" s="151" cm="1">
        <f t="array" ref="AJ1873">_xll.DCEPropSectPipe(AF1873, AG1873, "Ix")</f>
        <v>3209265.3722516391</v>
      </c>
      <c r="AK1873" s="151" cm="1">
        <f t="array" ref="AK1873">_xll.DCEPropSectPipe(AF1873, AG1873, "W")</f>
        <v>56155.124623825708</v>
      </c>
      <c r="AL1873" s="151" cm="1">
        <f t="array" ref="AL1873">_xll.DCEPropSectPipe(AF1873, AG1873, "Sx")</f>
        <v>37813.500833333332</v>
      </c>
      <c r="AM1873" s="11">
        <f>2*Cal!AG1873</f>
        <v>13.000000000000002</v>
      </c>
      <c r="AN1873" s="11">
        <f t="shared" si="422"/>
        <v>53.9</v>
      </c>
      <c r="AO1873" s="11"/>
      <c r="AP1873" s="11"/>
      <c r="AQ1873" s="11"/>
      <c r="AR1873" s="11"/>
      <c r="AS1873" s="11"/>
      <c r="AT1873" s="11"/>
      <c r="AU1873" s="11"/>
      <c r="AV1873" s="11"/>
      <c r="AW1873" s="11"/>
      <c r="AX1873" s="11"/>
      <c r="AY1873" s="11"/>
      <c r="AZ1873" s="11"/>
      <c r="BB1873" s="5" t="s">
        <v>305</v>
      </c>
      <c r="BC1873" s="3">
        <v>-1345.7833584084181</v>
      </c>
      <c r="BD1873" s="3">
        <v>0</v>
      </c>
      <c r="BE1873" s="3">
        <v>18.238160375959342</v>
      </c>
      <c r="BF1873" s="3">
        <v>1.5977256160751081</v>
      </c>
      <c r="BG1873" s="3">
        <v>0</v>
      </c>
      <c r="BH1873" s="153">
        <f t="shared" si="423"/>
        <v>1.5977256160751081</v>
      </c>
      <c r="BI1873" s="153">
        <f t="shared" si="424"/>
        <v>18.238160375959342</v>
      </c>
      <c r="BJ1873" s="8">
        <f t="shared" si="425"/>
        <v>2.9112122411127839</v>
      </c>
      <c r="BK1873" s="8">
        <f t="shared" si="426"/>
        <v>0.13548571515728117</v>
      </c>
      <c r="BL1873" s="8">
        <f t="shared" si="427"/>
        <v>3.0466979562700649</v>
      </c>
      <c r="BM1873" s="8">
        <f t="shared" si="428"/>
        <v>0.13571618606558575</v>
      </c>
      <c r="BN1873" s="7" t="str">
        <f t="shared" si="429"/>
        <v>O/S</v>
      </c>
      <c r="BO1873" s="9">
        <f t="shared" si="430"/>
        <v>0.13548571515728119</v>
      </c>
      <c r="BP1873" s="7" t="str">
        <f t="shared" si="431"/>
        <v>OK</v>
      </c>
      <c r="BQ1873" s="11">
        <f t="shared" si="432"/>
        <v>8.2923076923076913</v>
      </c>
      <c r="BR1873" s="10" t="str">
        <f t="shared" si="433"/>
        <v>-</v>
      </c>
      <c r="BS1873" s="9" t="str" cm="1">
        <f t="array" ref="BS1873">IF(BQ1873&lt;$K$45,"-",IF(BC1873&lt;0,_xll.Dce_5575_1121_SigmaCr1(AN1873,AG1873,$B$23,$D$23),"-"))</f>
        <v>-</v>
      </c>
      <c r="BT1873" s="10">
        <f t="shared" si="434"/>
        <v>0</v>
      </c>
      <c r="BU1873" s="7" t="str">
        <f t="shared" si="435"/>
        <v>OK</v>
      </c>
    </row>
    <row r="1874" spans="27:73">
      <c r="AA1874" s="6" t="s">
        <v>282</v>
      </c>
      <c r="AB1874" s="5" t="s">
        <v>283</v>
      </c>
      <c r="AC1874" s="5" t="s">
        <v>285</v>
      </c>
      <c r="AD1874" s="4">
        <v>10.5</v>
      </c>
      <c r="AE1874" s="4">
        <v>28</v>
      </c>
      <c r="AF1874" s="5">
        <v>114.3</v>
      </c>
      <c r="AG1874" s="5">
        <v>6.5000000000000009</v>
      </c>
      <c r="AH1874" s="6" t="str">
        <f t="shared" si="421"/>
        <v>114.3 x 6.5</v>
      </c>
      <c r="AI1874" s="11" cm="1">
        <f t="array" ref="AI1874">_xll.DCEPropSectPipe(AF1874, AG1874, "Area")</f>
        <v>2201.3139723703698</v>
      </c>
      <c r="AJ1874" s="151" cm="1">
        <f t="array" ref="AJ1874">_xll.DCEPropSectPipe(AF1874, AG1874, "Ix")</f>
        <v>3209265.3722516391</v>
      </c>
      <c r="AK1874" s="151" cm="1">
        <f t="array" ref="AK1874">_xll.DCEPropSectPipe(AF1874, AG1874, "W")</f>
        <v>56155.124623825708</v>
      </c>
      <c r="AL1874" s="151" cm="1">
        <f t="array" ref="AL1874">_xll.DCEPropSectPipe(AF1874, AG1874, "Sx")</f>
        <v>37813.500833333332</v>
      </c>
      <c r="AM1874" s="11">
        <f>2*Cal!AG1874</f>
        <v>13.000000000000002</v>
      </c>
      <c r="AN1874" s="11">
        <f t="shared" si="422"/>
        <v>53.9</v>
      </c>
      <c r="AO1874" s="11"/>
      <c r="AP1874" s="11"/>
      <c r="AQ1874" s="11"/>
      <c r="AR1874" s="11"/>
      <c r="AS1874" s="11"/>
      <c r="AT1874" s="11"/>
      <c r="AU1874" s="11"/>
      <c r="AV1874" s="11"/>
      <c r="AW1874" s="11"/>
      <c r="AX1874" s="11"/>
      <c r="AY1874" s="11"/>
      <c r="AZ1874" s="11"/>
      <c r="BB1874" s="5" t="s">
        <v>305</v>
      </c>
      <c r="BC1874" s="3">
        <v>-1345.7833584084187</v>
      </c>
      <c r="BD1874" s="3">
        <v>0</v>
      </c>
      <c r="BE1874" s="3">
        <v>-19.19035569511788</v>
      </c>
      <c r="BF1874" s="3">
        <v>1.5977256160749544</v>
      </c>
      <c r="BG1874" s="3">
        <v>0</v>
      </c>
      <c r="BH1874" s="153">
        <f t="shared" si="423"/>
        <v>1.5977256160749544</v>
      </c>
      <c r="BI1874" s="153">
        <f t="shared" si="424"/>
        <v>19.19035569511788</v>
      </c>
      <c r="BJ1874" s="8">
        <f t="shared" si="425"/>
        <v>2.9112122411127852</v>
      </c>
      <c r="BK1874" s="8">
        <f t="shared" si="426"/>
        <v>0.13548571515726815</v>
      </c>
      <c r="BL1874" s="8">
        <f t="shared" si="427"/>
        <v>3.0466979562700534</v>
      </c>
      <c r="BM1874" s="8">
        <f t="shared" si="428"/>
        <v>0.14280178650125483</v>
      </c>
      <c r="BN1874" s="7" t="str">
        <f t="shared" si="429"/>
        <v>O/S</v>
      </c>
      <c r="BO1874" s="9">
        <f t="shared" si="430"/>
        <v>0.13548571515726818</v>
      </c>
      <c r="BP1874" s="7" t="str">
        <f t="shared" si="431"/>
        <v>OK</v>
      </c>
      <c r="BQ1874" s="11">
        <f t="shared" si="432"/>
        <v>8.2923076923076913</v>
      </c>
      <c r="BR1874" s="10" t="str">
        <f t="shared" si="433"/>
        <v>-</v>
      </c>
      <c r="BS1874" s="9" t="str" cm="1">
        <f t="array" ref="BS1874">IF(BQ1874&lt;$K$45,"-",IF(BC1874&lt;0,_xll.Dce_5575_1121_SigmaCr1(AN1874,AG1874,$B$23,$D$23),"-"))</f>
        <v>-</v>
      </c>
      <c r="BT1874" s="10">
        <f t="shared" si="434"/>
        <v>0</v>
      </c>
      <c r="BU1874" s="7" t="str">
        <f t="shared" si="435"/>
        <v>OK</v>
      </c>
    </row>
    <row r="1875" spans="27:73">
      <c r="AA1875" s="6" t="s">
        <v>282</v>
      </c>
      <c r="AB1875" s="5" t="s">
        <v>283</v>
      </c>
      <c r="AC1875" s="5" t="s">
        <v>285</v>
      </c>
      <c r="AD1875" s="4">
        <v>10.94</v>
      </c>
      <c r="AE1875" s="4">
        <v>28</v>
      </c>
      <c r="AF1875" s="5">
        <v>114.3</v>
      </c>
      <c r="AG1875" s="5">
        <v>6.5000000000000009</v>
      </c>
      <c r="AH1875" s="6" t="str">
        <f t="shared" si="421"/>
        <v>114.3 x 6.5</v>
      </c>
      <c r="AI1875" s="11" cm="1">
        <f t="array" ref="AI1875">_xll.DCEPropSectPipe(AF1875, AG1875, "Area")</f>
        <v>2201.3139723703698</v>
      </c>
      <c r="AJ1875" s="151" cm="1">
        <f t="array" ref="AJ1875">_xll.DCEPropSectPipe(AF1875, AG1875, "Ix")</f>
        <v>3209265.3722516391</v>
      </c>
      <c r="AK1875" s="151" cm="1">
        <f t="array" ref="AK1875">_xll.DCEPropSectPipe(AF1875, AG1875, "W")</f>
        <v>56155.124623825708</v>
      </c>
      <c r="AL1875" s="151" cm="1">
        <f t="array" ref="AL1875">_xll.DCEPropSectPipe(AF1875, AG1875, "Sx")</f>
        <v>37813.500833333332</v>
      </c>
      <c r="AM1875" s="11">
        <f>2*Cal!AG1875</f>
        <v>13.000000000000002</v>
      </c>
      <c r="AN1875" s="11">
        <f t="shared" si="422"/>
        <v>53.9</v>
      </c>
      <c r="AO1875" s="11"/>
      <c r="AP1875" s="11"/>
      <c r="AQ1875" s="11"/>
      <c r="AR1875" s="11"/>
      <c r="AS1875" s="11"/>
      <c r="AT1875" s="11"/>
      <c r="AU1875" s="11"/>
      <c r="AV1875" s="11"/>
      <c r="AW1875" s="11"/>
      <c r="AX1875" s="11"/>
      <c r="AY1875" s="11"/>
      <c r="AZ1875" s="11"/>
      <c r="BB1875" s="5" t="s">
        <v>305</v>
      </c>
      <c r="BC1875" s="3">
        <v>-1345.7833584084187</v>
      </c>
      <c r="BD1875" s="3">
        <v>0</v>
      </c>
      <c r="BE1875" s="3">
        <v>-9.1425620016898197</v>
      </c>
      <c r="BF1875" s="3">
        <v>7.7955513622516373</v>
      </c>
      <c r="BG1875" s="3">
        <v>0</v>
      </c>
      <c r="BH1875" s="153">
        <f t="shared" si="423"/>
        <v>7.7955513622516373</v>
      </c>
      <c r="BI1875" s="153">
        <f t="shared" si="424"/>
        <v>9.1425620016898197</v>
      </c>
      <c r="BJ1875" s="8">
        <f t="shared" si="425"/>
        <v>2.9112122411127852</v>
      </c>
      <c r="BK1875" s="8">
        <f t="shared" si="426"/>
        <v>0.66105584133685813</v>
      </c>
      <c r="BL1875" s="8">
        <f t="shared" si="427"/>
        <v>3.5722680824496433</v>
      </c>
      <c r="BM1875" s="8">
        <f t="shared" si="428"/>
        <v>6.8032828978357038E-2</v>
      </c>
      <c r="BN1875" s="7" t="str">
        <f t="shared" si="429"/>
        <v>O/S</v>
      </c>
      <c r="BO1875" s="9">
        <f t="shared" si="430"/>
        <v>0.66105584133685824</v>
      </c>
      <c r="BP1875" s="7" t="str">
        <f t="shared" si="431"/>
        <v>OK</v>
      </c>
      <c r="BQ1875" s="11">
        <f t="shared" si="432"/>
        <v>8.2923076923076913</v>
      </c>
      <c r="BR1875" s="10" t="str">
        <f t="shared" si="433"/>
        <v>-</v>
      </c>
      <c r="BS1875" s="9" t="str" cm="1">
        <f t="array" ref="BS1875">IF(BQ1875&lt;$K$45,"-",IF(BC1875&lt;0,_xll.Dce_5575_1121_SigmaCr1(AN1875,AG1875,$B$23,$D$23),"-"))</f>
        <v>-</v>
      </c>
      <c r="BT1875" s="10">
        <f t="shared" si="434"/>
        <v>0</v>
      </c>
      <c r="BU1875" s="7" t="str">
        <f t="shared" si="435"/>
        <v>OK</v>
      </c>
    </row>
    <row r="1876" spans="27:73">
      <c r="AA1876" s="6" t="s">
        <v>282</v>
      </c>
      <c r="AB1876" s="5" t="s">
        <v>283</v>
      </c>
      <c r="AC1876" s="5" t="s">
        <v>285</v>
      </c>
      <c r="AD1876" s="4">
        <v>11.38</v>
      </c>
      <c r="AE1876" s="4">
        <v>28</v>
      </c>
      <c r="AF1876" s="5">
        <v>114.3</v>
      </c>
      <c r="AG1876" s="5">
        <v>6.5000000000000009</v>
      </c>
      <c r="AH1876" s="6" t="str">
        <f t="shared" si="421"/>
        <v>114.3 x 6.5</v>
      </c>
      <c r="AI1876" s="11" cm="1">
        <f t="array" ref="AI1876">_xll.DCEPropSectPipe(AF1876, AG1876, "Area")</f>
        <v>2201.3139723703698</v>
      </c>
      <c r="AJ1876" s="151" cm="1">
        <f t="array" ref="AJ1876">_xll.DCEPropSectPipe(AF1876, AG1876, "Ix")</f>
        <v>3209265.3722516391</v>
      </c>
      <c r="AK1876" s="151" cm="1">
        <f t="array" ref="AK1876">_xll.DCEPropSectPipe(AF1876, AG1876, "W")</f>
        <v>56155.124623825708</v>
      </c>
      <c r="AL1876" s="151" cm="1">
        <f t="array" ref="AL1876">_xll.DCEPropSectPipe(AF1876, AG1876, "Sx")</f>
        <v>37813.500833333332</v>
      </c>
      <c r="AM1876" s="11">
        <f>2*Cal!AG1876</f>
        <v>13.000000000000002</v>
      </c>
      <c r="AN1876" s="11">
        <f t="shared" si="422"/>
        <v>53.9</v>
      </c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B1876" s="5" t="s">
        <v>305</v>
      </c>
      <c r="BC1876" s="3">
        <v>-1345.7833584084187</v>
      </c>
      <c r="BD1876" s="3">
        <v>0</v>
      </c>
      <c r="BE1876" s="3">
        <v>0.9052316917382397</v>
      </c>
      <c r="BF1876" s="3">
        <v>9.5974673675535467</v>
      </c>
      <c r="BG1876" s="3">
        <v>0</v>
      </c>
      <c r="BH1876" s="153">
        <f t="shared" si="423"/>
        <v>9.5974673675535467</v>
      </c>
      <c r="BI1876" s="153">
        <f t="shared" si="424"/>
        <v>0.9052316917382397</v>
      </c>
      <c r="BJ1876" s="8">
        <f t="shared" si="425"/>
        <v>2.9112122411127852</v>
      </c>
      <c r="BK1876" s="8">
        <f t="shared" si="426"/>
        <v>0.8138567203960595</v>
      </c>
      <c r="BL1876" s="8">
        <f t="shared" si="427"/>
        <v>3.7250689615088448</v>
      </c>
      <c r="BM1876" s="8">
        <f t="shared" si="428"/>
        <v>6.7361285445407572E-3</v>
      </c>
      <c r="BN1876" s="7" t="str">
        <f t="shared" si="429"/>
        <v>O/S</v>
      </c>
      <c r="BO1876" s="9">
        <f t="shared" si="430"/>
        <v>0.81385672039605961</v>
      </c>
      <c r="BP1876" s="7" t="str">
        <f t="shared" si="431"/>
        <v>OK</v>
      </c>
      <c r="BQ1876" s="11">
        <f t="shared" si="432"/>
        <v>8.2923076923076913</v>
      </c>
      <c r="BR1876" s="10" t="str">
        <f t="shared" si="433"/>
        <v>-</v>
      </c>
      <c r="BS1876" s="9" t="str" cm="1">
        <f t="array" ref="BS1876">IF(BQ1876&lt;$K$45,"-",IF(BC1876&lt;0,_xll.Dce_5575_1121_SigmaCr1(AN1876,AG1876,$B$23,$D$23),"-"))</f>
        <v>-</v>
      </c>
      <c r="BT1876" s="10">
        <f t="shared" si="434"/>
        <v>0</v>
      </c>
      <c r="BU1876" s="7" t="str">
        <f t="shared" si="435"/>
        <v>OK</v>
      </c>
    </row>
    <row r="1877" spans="27:73">
      <c r="AA1877" s="6" t="s">
        <v>282</v>
      </c>
      <c r="AB1877" s="5" t="s">
        <v>283</v>
      </c>
      <c r="AC1877" s="5" t="s">
        <v>285</v>
      </c>
      <c r="AD1877" s="4">
        <v>11.81</v>
      </c>
      <c r="AE1877" s="4">
        <v>28</v>
      </c>
      <c r="AF1877" s="5">
        <v>114.3</v>
      </c>
      <c r="AG1877" s="5">
        <v>6.5000000000000009</v>
      </c>
      <c r="AH1877" s="6" t="str">
        <f t="shared" si="421"/>
        <v>114.3 x 6.5</v>
      </c>
      <c r="AI1877" s="11" cm="1">
        <f t="array" ref="AI1877">_xll.DCEPropSectPipe(AF1877, AG1877, "Area")</f>
        <v>2201.3139723703698</v>
      </c>
      <c r="AJ1877" s="151" cm="1">
        <f t="array" ref="AJ1877">_xll.DCEPropSectPipe(AF1877, AG1877, "Ix")</f>
        <v>3209265.3722516391</v>
      </c>
      <c r="AK1877" s="151" cm="1">
        <f t="array" ref="AK1877">_xll.DCEPropSectPipe(AF1877, AG1877, "W")</f>
        <v>56155.124623825708</v>
      </c>
      <c r="AL1877" s="151" cm="1">
        <f t="array" ref="AL1877">_xll.DCEPropSectPipe(AF1877, AG1877, "Sx")</f>
        <v>37813.500833333332</v>
      </c>
      <c r="AM1877" s="11">
        <f>2*Cal!AG1877</f>
        <v>13.000000000000002</v>
      </c>
      <c r="AN1877" s="11">
        <f t="shared" si="422"/>
        <v>53.9</v>
      </c>
      <c r="AO1877" s="11"/>
      <c r="AP1877" s="11"/>
      <c r="AQ1877" s="11"/>
      <c r="AR1877" s="11"/>
      <c r="AS1877" s="11"/>
      <c r="AT1877" s="11"/>
      <c r="AU1877" s="11"/>
      <c r="AV1877" s="11"/>
      <c r="AW1877" s="11"/>
      <c r="AX1877" s="11"/>
      <c r="AY1877" s="11"/>
      <c r="AZ1877" s="11"/>
      <c r="BB1877" s="5" t="s">
        <v>305</v>
      </c>
      <c r="BC1877" s="3">
        <v>-1345.7833584084187</v>
      </c>
      <c r="BD1877" s="3">
        <v>0</v>
      </c>
      <c r="BE1877" s="3">
        <v>10.953025385166297</v>
      </c>
      <c r="BF1877" s="3">
        <v>7.0034736319806781</v>
      </c>
      <c r="BG1877" s="3">
        <v>0</v>
      </c>
      <c r="BH1877" s="153">
        <f t="shared" si="423"/>
        <v>7.0034736319806781</v>
      </c>
      <c r="BI1877" s="153">
        <f t="shared" si="424"/>
        <v>10.953025385166297</v>
      </c>
      <c r="BJ1877" s="8">
        <f t="shared" si="425"/>
        <v>2.9112122411127852</v>
      </c>
      <c r="BK1877" s="8">
        <f t="shared" si="426"/>
        <v>0.59388835233487158</v>
      </c>
      <c r="BL1877" s="8">
        <f t="shared" si="427"/>
        <v>3.5051005934476569</v>
      </c>
      <c r="BM1877" s="8">
        <f t="shared" si="428"/>
        <v>8.1505086067438517E-2</v>
      </c>
      <c r="BN1877" s="7" t="str">
        <f t="shared" si="429"/>
        <v>O/S</v>
      </c>
      <c r="BO1877" s="9">
        <f t="shared" si="430"/>
        <v>0.59388835233487169</v>
      </c>
      <c r="BP1877" s="7" t="str">
        <f t="shared" si="431"/>
        <v>OK</v>
      </c>
      <c r="BQ1877" s="11">
        <f t="shared" si="432"/>
        <v>8.2923076923076913</v>
      </c>
      <c r="BR1877" s="10" t="str">
        <f t="shared" si="433"/>
        <v>-</v>
      </c>
      <c r="BS1877" s="9" t="str" cm="1">
        <f t="array" ref="BS1877">IF(BQ1877&lt;$K$45,"-",IF(BC1877&lt;0,_xll.Dce_5575_1121_SigmaCr1(AN1877,AG1877,$B$23,$D$23),"-"))</f>
        <v>-</v>
      </c>
      <c r="BT1877" s="10">
        <f t="shared" si="434"/>
        <v>0</v>
      </c>
      <c r="BU1877" s="7" t="str">
        <f t="shared" si="435"/>
        <v>OK</v>
      </c>
    </row>
    <row r="1878" spans="27:73">
      <c r="AA1878" s="6" t="s">
        <v>282</v>
      </c>
      <c r="AB1878" s="5" t="s">
        <v>283</v>
      </c>
      <c r="AC1878" s="5" t="s">
        <v>285</v>
      </c>
      <c r="AD1878" s="4">
        <v>12.25</v>
      </c>
      <c r="AE1878" s="4">
        <v>28</v>
      </c>
      <c r="AF1878" s="5">
        <v>114.3</v>
      </c>
      <c r="AG1878" s="5">
        <v>6.5000000000000009</v>
      </c>
      <c r="AH1878" s="6" t="str">
        <f t="shared" si="421"/>
        <v>114.3 x 6.5</v>
      </c>
      <c r="AI1878" s="11" cm="1">
        <f t="array" ref="AI1878">_xll.DCEPropSectPipe(AF1878, AG1878, "Area")</f>
        <v>2201.3139723703698</v>
      </c>
      <c r="AJ1878" s="151" cm="1">
        <f t="array" ref="AJ1878">_xll.DCEPropSectPipe(AF1878, AG1878, "Ix")</f>
        <v>3209265.3722516391</v>
      </c>
      <c r="AK1878" s="151" cm="1">
        <f t="array" ref="AK1878">_xll.DCEPropSectPipe(AF1878, AG1878, "W")</f>
        <v>56155.124623825708</v>
      </c>
      <c r="AL1878" s="151" cm="1">
        <f t="array" ref="AL1878">_xll.DCEPropSectPipe(AF1878, AG1878, "Sx")</f>
        <v>37813.500833333332</v>
      </c>
      <c r="AM1878" s="11">
        <f>2*Cal!AG1878</f>
        <v>13.000000000000002</v>
      </c>
      <c r="AN1878" s="11">
        <f t="shared" si="422"/>
        <v>53.9</v>
      </c>
      <c r="AO1878" s="11"/>
      <c r="AP1878" s="11"/>
      <c r="AQ1878" s="11"/>
      <c r="AR1878" s="11"/>
      <c r="AS1878" s="11"/>
      <c r="AT1878" s="11"/>
      <c r="AU1878" s="11"/>
      <c r="AV1878" s="11"/>
      <c r="AW1878" s="11"/>
      <c r="AX1878" s="11"/>
      <c r="AY1878" s="11"/>
      <c r="AZ1878" s="11"/>
      <c r="BB1878" s="5" t="s">
        <v>305</v>
      </c>
      <c r="BC1878" s="3">
        <v>-1345.7833584084187</v>
      </c>
      <c r="BD1878" s="3">
        <v>0</v>
      </c>
      <c r="BE1878" s="3">
        <v>21.000819078594358</v>
      </c>
      <c r="BF1878" s="3">
        <v>1.3570155533035285E-2</v>
      </c>
      <c r="BG1878" s="3">
        <v>0</v>
      </c>
      <c r="BH1878" s="153">
        <f t="shared" si="423"/>
        <v>1.3570155533035285E-2</v>
      </c>
      <c r="BI1878" s="153">
        <f t="shared" si="424"/>
        <v>21.000819078594358</v>
      </c>
      <c r="BJ1878" s="8">
        <f t="shared" si="425"/>
        <v>2.9112122411127852</v>
      </c>
      <c r="BK1878" s="8">
        <f t="shared" si="426"/>
        <v>1.1507371532950323E-3</v>
      </c>
      <c r="BL1878" s="8">
        <f t="shared" si="427"/>
        <v>2.91236297826608</v>
      </c>
      <c r="BM1878" s="8">
        <f t="shared" si="428"/>
        <v>0.15627404359033634</v>
      </c>
      <c r="BN1878" s="7" t="str">
        <f t="shared" si="429"/>
        <v>O/S</v>
      </c>
      <c r="BO1878" s="9">
        <f t="shared" si="430"/>
        <v>1.1507371532950325E-3</v>
      </c>
      <c r="BP1878" s="7" t="str">
        <f t="shared" si="431"/>
        <v>OK</v>
      </c>
      <c r="BQ1878" s="11">
        <f t="shared" si="432"/>
        <v>8.2923076923076913</v>
      </c>
      <c r="BR1878" s="10" t="str">
        <f t="shared" si="433"/>
        <v>-</v>
      </c>
      <c r="BS1878" s="9" t="str" cm="1">
        <f t="array" ref="BS1878">IF(BQ1878&lt;$K$45,"-",IF(BC1878&lt;0,_xll.Dce_5575_1121_SigmaCr1(AN1878,AG1878,$B$23,$D$23),"-"))</f>
        <v>-</v>
      </c>
      <c r="BT1878" s="10">
        <f t="shared" si="434"/>
        <v>0</v>
      </c>
      <c r="BU1878" s="7" t="str">
        <f t="shared" si="435"/>
        <v>OK</v>
      </c>
    </row>
    <row r="1879" spans="27:73">
      <c r="AA1879" s="6" t="s">
        <v>282</v>
      </c>
      <c r="AB1879" s="5" t="s">
        <v>283</v>
      </c>
      <c r="AC1879" s="5" t="s">
        <v>285</v>
      </c>
      <c r="AD1879" s="4">
        <v>12.25</v>
      </c>
      <c r="AE1879" s="4">
        <v>28</v>
      </c>
      <c r="AF1879" s="5">
        <v>114.3</v>
      </c>
      <c r="AG1879" s="5">
        <v>6.5000000000000009</v>
      </c>
      <c r="AH1879" s="6" t="str">
        <f t="shared" si="421"/>
        <v>114.3 x 6.5</v>
      </c>
      <c r="AI1879" s="11" cm="1">
        <f t="array" ref="AI1879">_xll.DCEPropSectPipe(AF1879, AG1879, "Area")</f>
        <v>2201.3139723703698</v>
      </c>
      <c r="AJ1879" s="151" cm="1">
        <f t="array" ref="AJ1879">_xll.DCEPropSectPipe(AF1879, AG1879, "Ix")</f>
        <v>3209265.3722516391</v>
      </c>
      <c r="AK1879" s="151" cm="1">
        <f t="array" ref="AK1879">_xll.DCEPropSectPipe(AF1879, AG1879, "W")</f>
        <v>56155.124623825708</v>
      </c>
      <c r="AL1879" s="151" cm="1">
        <f t="array" ref="AL1879">_xll.DCEPropSectPipe(AF1879, AG1879, "Sx")</f>
        <v>37813.500833333332</v>
      </c>
      <c r="AM1879" s="11">
        <f>2*Cal!AG1879</f>
        <v>13.000000000000002</v>
      </c>
      <c r="AN1879" s="11">
        <f t="shared" si="422"/>
        <v>53.9</v>
      </c>
      <c r="AO1879" s="11"/>
      <c r="AP1879" s="11"/>
      <c r="AQ1879" s="11"/>
      <c r="AR1879" s="11"/>
      <c r="AS1879" s="11"/>
      <c r="AT1879" s="11"/>
      <c r="AU1879" s="11"/>
      <c r="AV1879" s="11"/>
      <c r="AW1879" s="11"/>
      <c r="AX1879" s="11"/>
      <c r="AY1879" s="11"/>
      <c r="AZ1879" s="11"/>
      <c r="BB1879" s="5" t="s">
        <v>305</v>
      </c>
      <c r="BC1879" s="3">
        <v>-1546.5681973679816</v>
      </c>
      <c r="BD1879" s="3">
        <v>0</v>
      </c>
      <c r="BE1879" s="3">
        <v>-21.479597763807146</v>
      </c>
      <c r="BF1879" s="3">
        <v>1.3570155532874165E-2</v>
      </c>
      <c r="BG1879" s="3">
        <v>0</v>
      </c>
      <c r="BH1879" s="153">
        <f t="shared" si="423"/>
        <v>1.3570155532874165E-2</v>
      </c>
      <c r="BI1879" s="153">
        <f t="shared" si="424"/>
        <v>21.479597763807146</v>
      </c>
      <c r="BJ1879" s="8">
        <f t="shared" si="425"/>
        <v>3.3455520457751238</v>
      </c>
      <c r="BK1879" s="8">
        <f t="shared" si="426"/>
        <v>1.1507371532813696E-3</v>
      </c>
      <c r="BL1879" s="8">
        <f t="shared" si="427"/>
        <v>3.3467027829284053</v>
      </c>
      <c r="BM1879" s="8">
        <f t="shared" si="428"/>
        <v>0.15983679420701727</v>
      </c>
      <c r="BN1879" s="7" t="str">
        <f t="shared" si="429"/>
        <v>O/S</v>
      </c>
      <c r="BO1879" s="9">
        <f t="shared" si="430"/>
        <v>1.1507371532813698E-3</v>
      </c>
      <c r="BP1879" s="7" t="str">
        <f t="shared" si="431"/>
        <v>OK</v>
      </c>
      <c r="BQ1879" s="11">
        <f t="shared" si="432"/>
        <v>8.2923076923076913</v>
      </c>
      <c r="BR1879" s="10" t="str">
        <f t="shared" si="433"/>
        <v>-</v>
      </c>
      <c r="BS1879" s="9" t="str" cm="1">
        <f t="array" ref="BS1879">IF(BQ1879&lt;$K$45,"-",IF(BC1879&lt;0,_xll.Dce_5575_1121_SigmaCr1(AN1879,AG1879,$B$23,$D$23),"-"))</f>
        <v>-</v>
      </c>
      <c r="BT1879" s="10">
        <f t="shared" si="434"/>
        <v>0</v>
      </c>
      <c r="BU1879" s="7" t="str">
        <f t="shared" si="435"/>
        <v>OK</v>
      </c>
    </row>
    <row r="1880" spans="27:73">
      <c r="AA1880" s="6" t="s">
        <v>282</v>
      </c>
      <c r="AB1880" s="5" t="s">
        <v>283</v>
      </c>
      <c r="AC1880" s="5" t="s">
        <v>285</v>
      </c>
      <c r="AD1880" s="4">
        <v>12.69</v>
      </c>
      <c r="AE1880" s="4">
        <v>28</v>
      </c>
      <c r="AF1880" s="5">
        <v>114.3</v>
      </c>
      <c r="AG1880" s="5">
        <v>6.5000000000000009</v>
      </c>
      <c r="AH1880" s="6" t="str">
        <f t="shared" ref="AH1880:AH1943" si="436">AF1880&amp;" x "&amp;AG1880</f>
        <v>114.3 x 6.5</v>
      </c>
      <c r="AI1880" s="11" cm="1">
        <f t="array" ref="AI1880">_xll.DCEPropSectPipe(AF1880, AG1880, "Area")</f>
        <v>2201.3139723703698</v>
      </c>
      <c r="AJ1880" s="151" cm="1">
        <f t="array" ref="AJ1880">_xll.DCEPropSectPipe(AF1880, AG1880, "Ix")</f>
        <v>3209265.3722516391</v>
      </c>
      <c r="AK1880" s="151" cm="1">
        <f t="array" ref="AK1880">_xll.DCEPropSectPipe(AF1880, AG1880, "W")</f>
        <v>56155.124623825708</v>
      </c>
      <c r="AL1880" s="151" cm="1">
        <f t="array" ref="AL1880">_xll.DCEPropSectPipe(AF1880, AG1880, "Sx")</f>
        <v>37813.500833333332</v>
      </c>
      <c r="AM1880" s="11">
        <f>2*Cal!AG1880</f>
        <v>13.000000000000002</v>
      </c>
      <c r="AN1880" s="11">
        <f t="shared" ref="AN1880:AN1943" si="437">(AF1880-AG1880)/2</f>
        <v>53.9</v>
      </c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B1880" s="5" t="s">
        <v>305</v>
      </c>
      <c r="BC1880" s="3">
        <v>-1546.5681973679816</v>
      </c>
      <c r="BD1880" s="3">
        <v>0</v>
      </c>
      <c r="BE1880" s="3">
        <v>-11.431804070379084</v>
      </c>
      <c r="BF1880" s="3">
        <v>7.2129393067611112</v>
      </c>
      <c r="BG1880" s="3">
        <v>0</v>
      </c>
      <c r="BH1880" s="153">
        <f t="shared" ref="BH1880:BH1943" si="438">SQRT(BF1880^2+BG1880^2)</f>
        <v>7.2129393067611112</v>
      </c>
      <c r="BI1880" s="153">
        <f t="shared" ref="BI1880:BI1943" si="439">SQRT(BD1880^2+BE1880^2)</f>
        <v>11.431804070379084</v>
      </c>
      <c r="BJ1880" s="8">
        <f t="shared" ref="BJ1880:BJ1943" si="440">ABS(BC1880*1000)/(AI1880*$K$32)</f>
        <v>3.3455520457751238</v>
      </c>
      <c r="BK1880" s="8">
        <f t="shared" ref="BK1880:BK1943" si="441">BH1880*1000000/(AK1880*$K$32)</f>
        <v>0.61165085577288081</v>
      </c>
      <c r="BL1880" s="8">
        <f t="shared" ref="BL1880:BL1943" si="442">BK1880+BJ1880</f>
        <v>3.9572029015480048</v>
      </c>
      <c r="BM1880" s="8">
        <f t="shared" ref="BM1880:BM1943" si="443">BI1880*1000*AL1880/($AJ$23*AM1880*$E$23*$G$23)</f>
        <v>8.5067836684119463E-2</v>
      </c>
      <c r="BN1880" s="7" t="str">
        <f t="shared" ref="BN1880:BN1943" si="444">IF(MAX(BL1880,BM1880)&lt;=1,"OK","O/S")</f>
        <v>O/S</v>
      </c>
      <c r="BO1880" s="9">
        <f t="shared" ref="BO1880:BO1943" si="445">BH1880*1000000/($K$41*AK1880*$D$23*$G$23)</f>
        <v>0.61165085577288092</v>
      </c>
      <c r="BP1880" s="7" t="str">
        <f t="shared" ref="BP1880:BP1943" si="446">IF(BO1880&lt;=1,"OK","O/S")</f>
        <v>OK</v>
      </c>
      <c r="BQ1880" s="11">
        <f t="shared" ref="BQ1880:BQ1943" si="447">AN1880/AG1880</f>
        <v>8.2923076923076913</v>
      </c>
      <c r="BR1880" s="10" t="str">
        <f t="shared" ref="BR1880:BR1943" si="448">IF(BQ1880&lt;$K$45,"-",IF(BD1880&lt;0,BL1880*$K$32,"-"))</f>
        <v>-</v>
      </c>
      <c r="BS1880" s="9" t="str" cm="1">
        <f t="array" ref="BS1880">IF(BQ1880&lt;$K$45,"-",IF(BC1880&lt;0,_xll.Dce_5575_1121_SigmaCr1(AN1880,AG1880,$B$23,$D$23),"-"))</f>
        <v>-</v>
      </c>
      <c r="BT1880" s="10">
        <f t="shared" ref="BT1880:BT1943" si="449">IFERROR(IF(BC1880&lt;0,BR1880/(BS1880*$G$23),0),0)</f>
        <v>0</v>
      </c>
      <c r="BU1880" s="7" t="str">
        <f t="shared" ref="BU1880:BU1943" si="450">IF(BT1880&lt;=1,"OK","O/S")</f>
        <v>OK</v>
      </c>
    </row>
    <row r="1881" spans="27:73">
      <c r="AA1881" s="6" t="s">
        <v>282</v>
      </c>
      <c r="AB1881" s="5" t="s">
        <v>283</v>
      </c>
      <c r="AC1881" s="5" t="s">
        <v>285</v>
      </c>
      <c r="AD1881" s="4">
        <v>13.12</v>
      </c>
      <c r="AE1881" s="4">
        <v>28</v>
      </c>
      <c r="AF1881" s="5">
        <v>114.3</v>
      </c>
      <c r="AG1881" s="5">
        <v>6.5000000000000009</v>
      </c>
      <c r="AH1881" s="6" t="str">
        <f t="shared" si="436"/>
        <v>114.3 x 6.5</v>
      </c>
      <c r="AI1881" s="11" cm="1">
        <f t="array" ref="AI1881">_xll.DCEPropSectPipe(AF1881, AG1881, "Area")</f>
        <v>2201.3139723703698</v>
      </c>
      <c r="AJ1881" s="151" cm="1">
        <f t="array" ref="AJ1881">_xll.DCEPropSectPipe(AF1881, AG1881, "Ix")</f>
        <v>3209265.3722516391</v>
      </c>
      <c r="AK1881" s="151" cm="1">
        <f t="array" ref="AK1881">_xll.DCEPropSectPipe(AF1881, AG1881, "W")</f>
        <v>56155.124623825708</v>
      </c>
      <c r="AL1881" s="151" cm="1">
        <f t="array" ref="AL1881">_xll.DCEPropSectPipe(AF1881, AG1881, "Sx")</f>
        <v>37813.500833333332</v>
      </c>
      <c r="AM1881" s="11">
        <f>2*Cal!AG1881</f>
        <v>13.000000000000002</v>
      </c>
      <c r="AN1881" s="11">
        <f t="shared" si="437"/>
        <v>53.9</v>
      </c>
      <c r="AO1881" s="11"/>
      <c r="AP1881" s="11"/>
      <c r="AQ1881" s="11"/>
      <c r="AR1881" s="11"/>
      <c r="AS1881" s="11"/>
      <c r="AT1881" s="11"/>
      <c r="AU1881" s="11"/>
      <c r="AV1881" s="11"/>
      <c r="AW1881" s="11"/>
      <c r="AX1881" s="11"/>
      <c r="AY1881" s="11"/>
      <c r="AZ1881" s="11"/>
      <c r="BB1881" s="5" t="s">
        <v>305</v>
      </c>
      <c r="BC1881" s="3">
        <v>-1546.5681973679816</v>
      </c>
      <c r="BD1881" s="3">
        <v>0</v>
      </c>
      <c r="BE1881" s="3">
        <v>-1.3840103769510266</v>
      </c>
      <c r="BF1881" s="3">
        <v>10.016398717114573</v>
      </c>
      <c r="BG1881" s="3">
        <v>0</v>
      </c>
      <c r="BH1881" s="153">
        <f t="shared" si="438"/>
        <v>10.016398717114573</v>
      </c>
      <c r="BI1881" s="153">
        <f t="shared" si="439"/>
        <v>1.3840103769510266</v>
      </c>
      <c r="BJ1881" s="8">
        <f t="shared" si="440"/>
        <v>3.3455520457751238</v>
      </c>
      <c r="BK1881" s="8">
        <f t="shared" si="441"/>
        <v>0.84938172727209138</v>
      </c>
      <c r="BL1881" s="8">
        <f t="shared" si="442"/>
        <v>4.1949337730472154</v>
      </c>
      <c r="BM1881" s="8">
        <f t="shared" si="443"/>
        <v>1.02988791612217E-2</v>
      </c>
      <c r="BN1881" s="7" t="str">
        <f t="shared" si="444"/>
        <v>O/S</v>
      </c>
      <c r="BO1881" s="9">
        <f t="shared" si="445"/>
        <v>0.84938172727209149</v>
      </c>
      <c r="BP1881" s="7" t="str">
        <f t="shared" si="446"/>
        <v>OK</v>
      </c>
      <c r="BQ1881" s="11">
        <f t="shared" si="447"/>
        <v>8.2923076923076913</v>
      </c>
      <c r="BR1881" s="10" t="str">
        <f t="shared" si="448"/>
        <v>-</v>
      </c>
      <c r="BS1881" s="9" t="str" cm="1">
        <f t="array" ref="BS1881">IF(BQ1881&lt;$K$45,"-",IF(BC1881&lt;0,_xll.Dce_5575_1121_SigmaCr1(AN1881,AG1881,$B$23,$D$23),"-"))</f>
        <v>-</v>
      </c>
      <c r="BT1881" s="10">
        <f t="shared" si="449"/>
        <v>0</v>
      </c>
      <c r="BU1881" s="7" t="str">
        <f t="shared" si="450"/>
        <v>OK</v>
      </c>
    </row>
    <row r="1882" spans="27:73">
      <c r="AA1882" s="6" t="s">
        <v>282</v>
      </c>
      <c r="AB1882" s="5" t="s">
        <v>283</v>
      </c>
      <c r="AC1882" s="5" t="s">
        <v>285</v>
      </c>
      <c r="AD1882" s="4">
        <v>13.56</v>
      </c>
      <c r="AE1882" s="4">
        <v>28</v>
      </c>
      <c r="AF1882" s="5">
        <v>114.3</v>
      </c>
      <c r="AG1882" s="5">
        <v>6.5000000000000009</v>
      </c>
      <c r="AH1882" s="6" t="str">
        <f t="shared" si="436"/>
        <v>114.3 x 6.5</v>
      </c>
      <c r="AI1882" s="11" cm="1">
        <f t="array" ref="AI1882">_xll.DCEPropSectPipe(AF1882, AG1882, "Area")</f>
        <v>2201.3139723703698</v>
      </c>
      <c r="AJ1882" s="151" cm="1">
        <f t="array" ref="AJ1882">_xll.DCEPropSectPipe(AF1882, AG1882, "Ix")</f>
        <v>3209265.3722516391</v>
      </c>
      <c r="AK1882" s="151" cm="1">
        <f t="array" ref="AK1882">_xll.DCEPropSectPipe(AF1882, AG1882, "W")</f>
        <v>56155.124623825708</v>
      </c>
      <c r="AL1882" s="151" cm="1">
        <f t="array" ref="AL1882">_xll.DCEPropSectPipe(AF1882, AG1882, "Sx")</f>
        <v>37813.500833333332</v>
      </c>
      <c r="AM1882" s="11">
        <f>2*Cal!AG1882</f>
        <v>13.000000000000002</v>
      </c>
      <c r="AN1882" s="11">
        <f t="shared" si="437"/>
        <v>53.9</v>
      </c>
      <c r="AO1882" s="11"/>
      <c r="AP1882" s="11"/>
      <c r="AQ1882" s="11"/>
      <c r="AR1882" s="11"/>
      <c r="AS1882" s="11"/>
      <c r="AT1882" s="11"/>
      <c r="AU1882" s="11"/>
      <c r="AV1882" s="11"/>
      <c r="AW1882" s="11"/>
      <c r="AX1882" s="11"/>
      <c r="AY1882" s="11"/>
      <c r="AZ1882" s="11"/>
      <c r="BB1882" s="5" t="s">
        <v>305</v>
      </c>
      <c r="BC1882" s="3">
        <v>-1546.5681973679816</v>
      </c>
      <c r="BD1882" s="3">
        <v>0</v>
      </c>
      <c r="BE1882" s="3">
        <v>8.6637833164770317</v>
      </c>
      <c r="BF1882" s="3">
        <v>8.4239483865932598</v>
      </c>
      <c r="BG1882" s="3">
        <v>0</v>
      </c>
      <c r="BH1882" s="153">
        <f t="shared" si="438"/>
        <v>8.4239483865932598</v>
      </c>
      <c r="BI1882" s="153">
        <f t="shared" si="439"/>
        <v>8.6637833164770317</v>
      </c>
      <c r="BJ1882" s="8">
        <f t="shared" si="440"/>
        <v>3.3455520457751238</v>
      </c>
      <c r="BK1882" s="8">
        <f t="shared" si="441"/>
        <v>0.71434335165091312</v>
      </c>
      <c r="BL1882" s="8">
        <f t="shared" si="442"/>
        <v>4.059895397426037</v>
      </c>
      <c r="BM1882" s="8">
        <f t="shared" si="443"/>
        <v>6.4470078361676078E-2</v>
      </c>
      <c r="BN1882" s="7" t="str">
        <f t="shared" si="444"/>
        <v>O/S</v>
      </c>
      <c r="BO1882" s="9">
        <f t="shared" si="445"/>
        <v>0.71434335165091323</v>
      </c>
      <c r="BP1882" s="7" t="str">
        <f t="shared" si="446"/>
        <v>OK</v>
      </c>
      <c r="BQ1882" s="11">
        <f t="shared" si="447"/>
        <v>8.2923076923076913</v>
      </c>
      <c r="BR1882" s="10" t="str">
        <f t="shared" si="448"/>
        <v>-</v>
      </c>
      <c r="BS1882" s="9" t="str" cm="1">
        <f t="array" ref="BS1882">IF(BQ1882&lt;$K$45,"-",IF(BC1882&lt;0,_xll.Dce_5575_1121_SigmaCr1(AN1882,AG1882,$B$23,$D$23),"-"))</f>
        <v>-</v>
      </c>
      <c r="BT1882" s="10">
        <f t="shared" si="449"/>
        <v>0</v>
      </c>
      <c r="BU1882" s="7" t="str">
        <f t="shared" si="450"/>
        <v>OK</v>
      </c>
    </row>
    <row r="1883" spans="27:73">
      <c r="AA1883" s="6" t="s">
        <v>282</v>
      </c>
      <c r="AB1883" s="5" t="s">
        <v>283</v>
      </c>
      <c r="AC1883" s="5" t="s">
        <v>285</v>
      </c>
      <c r="AD1883" s="4">
        <v>14</v>
      </c>
      <c r="AE1883" s="4">
        <v>28</v>
      </c>
      <c r="AF1883" s="5">
        <v>114.3</v>
      </c>
      <c r="AG1883" s="5">
        <v>6.5000000000000009</v>
      </c>
      <c r="AH1883" s="6" t="str">
        <f t="shared" si="436"/>
        <v>114.3 x 6.5</v>
      </c>
      <c r="AI1883" s="11" cm="1">
        <f t="array" ref="AI1883">_xll.DCEPropSectPipe(AF1883, AG1883, "Area")</f>
        <v>2201.3139723703698</v>
      </c>
      <c r="AJ1883" s="151" cm="1">
        <f t="array" ref="AJ1883">_xll.DCEPropSectPipe(AF1883, AG1883, "Ix")</f>
        <v>3209265.3722516391</v>
      </c>
      <c r="AK1883" s="151" cm="1">
        <f t="array" ref="AK1883">_xll.DCEPropSectPipe(AF1883, AG1883, "W")</f>
        <v>56155.124623825708</v>
      </c>
      <c r="AL1883" s="151" cm="1">
        <f t="array" ref="AL1883">_xll.DCEPropSectPipe(AF1883, AG1883, "Sx")</f>
        <v>37813.500833333332</v>
      </c>
      <c r="AM1883" s="11">
        <f>2*Cal!AG1883</f>
        <v>13.000000000000002</v>
      </c>
      <c r="AN1883" s="11">
        <f t="shared" si="437"/>
        <v>53.9</v>
      </c>
      <c r="AO1883" s="11"/>
      <c r="AP1883" s="11"/>
      <c r="AQ1883" s="11"/>
      <c r="AR1883" s="11"/>
      <c r="AS1883" s="11"/>
      <c r="AT1883" s="11"/>
      <c r="AU1883" s="11"/>
      <c r="AV1883" s="11"/>
      <c r="AW1883" s="11"/>
      <c r="AX1883" s="11"/>
      <c r="AY1883" s="11"/>
      <c r="AZ1883" s="11"/>
      <c r="BB1883" s="5" t="s">
        <v>305</v>
      </c>
      <c r="BC1883" s="3">
        <v>-1546.5681973679816</v>
      </c>
      <c r="BD1883" s="3">
        <v>0</v>
      </c>
      <c r="BE1883" s="3">
        <v>18.711577009905088</v>
      </c>
      <c r="BF1883" s="3">
        <v>2.4355883151971707</v>
      </c>
      <c r="BG1883" s="3">
        <v>0</v>
      </c>
      <c r="BH1883" s="153">
        <f t="shared" si="438"/>
        <v>2.4355883151971707</v>
      </c>
      <c r="BI1883" s="153">
        <f t="shared" si="439"/>
        <v>18.711577009905088</v>
      </c>
      <c r="BJ1883" s="8">
        <f t="shared" si="440"/>
        <v>3.3455520457751238</v>
      </c>
      <c r="BK1883" s="8">
        <f t="shared" si="441"/>
        <v>0.20653572890934593</v>
      </c>
      <c r="BL1883" s="8">
        <f t="shared" si="442"/>
        <v>3.5520877746844697</v>
      </c>
      <c r="BM1883" s="8">
        <f t="shared" si="443"/>
        <v>0.13923903588457387</v>
      </c>
      <c r="BN1883" s="7" t="str">
        <f t="shared" si="444"/>
        <v>O/S</v>
      </c>
      <c r="BO1883" s="9">
        <f t="shared" si="445"/>
        <v>0.20653572890934596</v>
      </c>
      <c r="BP1883" s="7" t="str">
        <f t="shared" si="446"/>
        <v>OK</v>
      </c>
      <c r="BQ1883" s="11">
        <f t="shared" si="447"/>
        <v>8.2923076923076913</v>
      </c>
      <c r="BR1883" s="10" t="str">
        <f t="shared" si="448"/>
        <v>-</v>
      </c>
      <c r="BS1883" s="9" t="str" cm="1">
        <f t="array" ref="BS1883">IF(BQ1883&lt;$K$45,"-",IF(BC1883&lt;0,_xll.Dce_5575_1121_SigmaCr1(AN1883,AG1883,$B$23,$D$23),"-"))</f>
        <v>-</v>
      </c>
      <c r="BT1883" s="10">
        <f t="shared" si="449"/>
        <v>0</v>
      </c>
      <c r="BU1883" s="7" t="str">
        <f t="shared" si="450"/>
        <v>OK</v>
      </c>
    </row>
    <row r="1884" spans="27:73">
      <c r="AA1884" s="6" t="s">
        <v>282</v>
      </c>
      <c r="AB1884" s="5" t="s">
        <v>283</v>
      </c>
      <c r="AC1884" s="5" t="s">
        <v>285</v>
      </c>
      <c r="AD1884" s="4">
        <v>14</v>
      </c>
      <c r="AE1884" s="4">
        <v>28</v>
      </c>
      <c r="AF1884" s="5">
        <v>114.3</v>
      </c>
      <c r="AG1884" s="5">
        <v>6.5000000000000009</v>
      </c>
      <c r="AH1884" s="6" t="str">
        <f t="shared" si="436"/>
        <v>114.3 x 6.5</v>
      </c>
      <c r="AI1884" s="11" cm="1">
        <f t="array" ref="AI1884">_xll.DCEPropSectPipe(AF1884, AG1884, "Area")</f>
        <v>2201.3139723703698</v>
      </c>
      <c r="AJ1884" s="151" cm="1">
        <f t="array" ref="AJ1884">_xll.DCEPropSectPipe(AF1884, AG1884, "Ix")</f>
        <v>3209265.3722516391</v>
      </c>
      <c r="AK1884" s="151" cm="1">
        <f t="array" ref="AK1884">_xll.DCEPropSectPipe(AF1884, AG1884, "W")</f>
        <v>56155.124623825708</v>
      </c>
      <c r="AL1884" s="151" cm="1">
        <f t="array" ref="AL1884">_xll.DCEPropSectPipe(AF1884, AG1884, "Sx")</f>
        <v>37813.500833333332</v>
      </c>
      <c r="AM1884" s="11">
        <f>2*Cal!AG1884</f>
        <v>13.000000000000002</v>
      </c>
      <c r="AN1884" s="11">
        <f t="shared" si="437"/>
        <v>53.9</v>
      </c>
      <c r="AO1884" s="11"/>
      <c r="AP1884" s="11"/>
      <c r="AQ1884" s="11"/>
      <c r="AR1884" s="11"/>
      <c r="AS1884" s="11"/>
      <c r="AT1884" s="11"/>
      <c r="AU1884" s="11"/>
      <c r="AV1884" s="11"/>
      <c r="AW1884" s="11"/>
      <c r="AX1884" s="11"/>
      <c r="AY1884" s="11"/>
      <c r="AZ1884" s="11"/>
      <c r="BB1884" s="5" t="s">
        <v>305</v>
      </c>
      <c r="BC1884" s="3">
        <v>-1546.5681973679812</v>
      </c>
      <c r="BD1884" s="3">
        <v>0</v>
      </c>
      <c r="BE1884" s="3">
        <v>-18.711577009905092</v>
      </c>
      <c r="BF1884" s="3">
        <v>2.4355883151970779</v>
      </c>
      <c r="BG1884" s="3">
        <v>0</v>
      </c>
      <c r="BH1884" s="153">
        <f t="shared" si="438"/>
        <v>2.4355883151970779</v>
      </c>
      <c r="BI1884" s="153">
        <f t="shared" si="439"/>
        <v>18.711577009905092</v>
      </c>
      <c r="BJ1884" s="8">
        <f t="shared" si="440"/>
        <v>3.3455520457751229</v>
      </c>
      <c r="BK1884" s="8">
        <f t="shared" si="441"/>
        <v>0.20653572890933808</v>
      </c>
      <c r="BL1884" s="8">
        <f t="shared" si="442"/>
        <v>3.5520877746844608</v>
      </c>
      <c r="BM1884" s="8">
        <f t="shared" si="443"/>
        <v>0.1392390358845739</v>
      </c>
      <c r="BN1884" s="7" t="str">
        <f t="shared" si="444"/>
        <v>O/S</v>
      </c>
      <c r="BO1884" s="9">
        <f t="shared" si="445"/>
        <v>0.20653572890933811</v>
      </c>
      <c r="BP1884" s="7" t="str">
        <f t="shared" si="446"/>
        <v>OK</v>
      </c>
      <c r="BQ1884" s="11">
        <f t="shared" si="447"/>
        <v>8.2923076923076913</v>
      </c>
      <c r="BR1884" s="10" t="str">
        <f t="shared" si="448"/>
        <v>-</v>
      </c>
      <c r="BS1884" s="9" t="str" cm="1">
        <f t="array" ref="BS1884">IF(BQ1884&lt;$K$45,"-",IF(BC1884&lt;0,_xll.Dce_5575_1121_SigmaCr1(AN1884,AG1884,$B$23,$D$23),"-"))</f>
        <v>-</v>
      </c>
      <c r="BT1884" s="10">
        <f t="shared" si="449"/>
        <v>0</v>
      </c>
      <c r="BU1884" s="7" t="str">
        <f t="shared" si="450"/>
        <v>OK</v>
      </c>
    </row>
    <row r="1885" spans="27:73">
      <c r="AA1885" s="6" t="s">
        <v>282</v>
      </c>
      <c r="AB1885" s="5" t="s">
        <v>283</v>
      </c>
      <c r="AC1885" s="5" t="s">
        <v>285</v>
      </c>
      <c r="AD1885" s="4">
        <v>14.44</v>
      </c>
      <c r="AE1885" s="4">
        <v>28</v>
      </c>
      <c r="AF1885" s="5">
        <v>114.3</v>
      </c>
      <c r="AG1885" s="5">
        <v>6.5000000000000009</v>
      </c>
      <c r="AH1885" s="6" t="str">
        <f t="shared" si="436"/>
        <v>114.3 x 6.5</v>
      </c>
      <c r="AI1885" s="11" cm="1">
        <f t="array" ref="AI1885">_xll.DCEPropSectPipe(AF1885, AG1885, "Area")</f>
        <v>2201.3139723703698</v>
      </c>
      <c r="AJ1885" s="151" cm="1">
        <f t="array" ref="AJ1885">_xll.DCEPropSectPipe(AF1885, AG1885, "Ix")</f>
        <v>3209265.3722516391</v>
      </c>
      <c r="AK1885" s="151" cm="1">
        <f t="array" ref="AK1885">_xll.DCEPropSectPipe(AF1885, AG1885, "W")</f>
        <v>56155.124623825708</v>
      </c>
      <c r="AL1885" s="151" cm="1">
        <f t="array" ref="AL1885">_xll.DCEPropSectPipe(AF1885, AG1885, "Sx")</f>
        <v>37813.500833333332</v>
      </c>
      <c r="AM1885" s="11">
        <f>2*Cal!AG1885</f>
        <v>13.000000000000002</v>
      </c>
      <c r="AN1885" s="11">
        <f t="shared" si="437"/>
        <v>53.9</v>
      </c>
      <c r="AO1885" s="11"/>
      <c r="AP1885" s="11"/>
      <c r="AQ1885" s="11"/>
      <c r="AR1885" s="11"/>
      <c r="AS1885" s="11"/>
      <c r="AT1885" s="11"/>
      <c r="AU1885" s="11"/>
      <c r="AV1885" s="11"/>
      <c r="AW1885" s="11"/>
      <c r="AX1885" s="11"/>
      <c r="AY1885" s="11"/>
      <c r="AZ1885" s="11"/>
      <c r="BB1885" s="5" t="s">
        <v>305</v>
      </c>
      <c r="BC1885" s="3">
        <v>-1546.5681973679812</v>
      </c>
      <c r="BD1885" s="3">
        <v>0</v>
      </c>
      <c r="BE1885" s="3">
        <v>-8.6637833164770353</v>
      </c>
      <c r="BF1885" s="3">
        <v>8.4239483865931675</v>
      </c>
      <c r="BG1885" s="3">
        <v>0</v>
      </c>
      <c r="BH1885" s="153">
        <f t="shared" si="438"/>
        <v>8.4239483865931675</v>
      </c>
      <c r="BI1885" s="153">
        <f t="shared" si="439"/>
        <v>8.6637833164770353</v>
      </c>
      <c r="BJ1885" s="8">
        <f t="shared" si="440"/>
        <v>3.3455520457751229</v>
      </c>
      <c r="BK1885" s="8">
        <f t="shared" si="441"/>
        <v>0.71434335165090523</v>
      </c>
      <c r="BL1885" s="8">
        <f t="shared" si="442"/>
        <v>4.0598953974260281</v>
      </c>
      <c r="BM1885" s="8">
        <f t="shared" si="443"/>
        <v>6.4470078361676092E-2</v>
      </c>
      <c r="BN1885" s="7" t="str">
        <f t="shared" si="444"/>
        <v>O/S</v>
      </c>
      <c r="BO1885" s="9">
        <f t="shared" si="445"/>
        <v>0.71434335165090534</v>
      </c>
      <c r="BP1885" s="7" t="str">
        <f t="shared" si="446"/>
        <v>OK</v>
      </c>
      <c r="BQ1885" s="11">
        <f t="shared" si="447"/>
        <v>8.2923076923076913</v>
      </c>
      <c r="BR1885" s="10" t="str">
        <f t="shared" si="448"/>
        <v>-</v>
      </c>
      <c r="BS1885" s="9" t="str" cm="1">
        <f t="array" ref="BS1885">IF(BQ1885&lt;$K$45,"-",IF(BC1885&lt;0,_xll.Dce_5575_1121_SigmaCr1(AN1885,AG1885,$B$23,$D$23),"-"))</f>
        <v>-</v>
      </c>
      <c r="BT1885" s="10">
        <f t="shared" si="449"/>
        <v>0</v>
      </c>
      <c r="BU1885" s="7" t="str">
        <f t="shared" si="450"/>
        <v>OK</v>
      </c>
    </row>
    <row r="1886" spans="27:73">
      <c r="AA1886" s="6" t="s">
        <v>282</v>
      </c>
      <c r="AB1886" s="5" t="s">
        <v>283</v>
      </c>
      <c r="AC1886" s="5" t="s">
        <v>285</v>
      </c>
      <c r="AD1886" s="4">
        <v>14.88</v>
      </c>
      <c r="AE1886" s="4">
        <v>28</v>
      </c>
      <c r="AF1886" s="5">
        <v>114.3</v>
      </c>
      <c r="AG1886" s="5">
        <v>6.5000000000000009</v>
      </c>
      <c r="AH1886" s="6" t="str">
        <f t="shared" si="436"/>
        <v>114.3 x 6.5</v>
      </c>
      <c r="AI1886" s="11" cm="1">
        <f t="array" ref="AI1886">_xll.DCEPropSectPipe(AF1886, AG1886, "Area")</f>
        <v>2201.3139723703698</v>
      </c>
      <c r="AJ1886" s="151" cm="1">
        <f t="array" ref="AJ1886">_xll.DCEPropSectPipe(AF1886, AG1886, "Ix")</f>
        <v>3209265.3722516391</v>
      </c>
      <c r="AK1886" s="151" cm="1">
        <f t="array" ref="AK1886">_xll.DCEPropSectPipe(AF1886, AG1886, "W")</f>
        <v>56155.124623825708</v>
      </c>
      <c r="AL1886" s="151" cm="1">
        <f t="array" ref="AL1886">_xll.DCEPropSectPipe(AF1886, AG1886, "Sx")</f>
        <v>37813.500833333332</v>
      </c>
      <c r="AM1886" s="11">
        <f>2*Cal!AG1886</f>
        <v>13.000000000000002</v>
      </c>
      <c r="AN1886" s="11">
        <f t="shared" si="437"/>
        <v>53.9</v>
      </c>
      <c r="AO1886" s="11"/>
      <c r="AP1886" s="11"/>
      <c r="AQ1886" s="11"/>
      <c r="AR1886" s="11"/>
      <c r="AS1886" s="11"/>
      <c r="AT1886" s="11"/>
      <c r="AU1886" s="11"/>
      <c r="AV1886" s="11"/>
      <c r="AW1886" s="11"/>
      <c r="AX1886" s="11"/>
      <c r="AY1886" s="11"/>
      <c r="AZ1886" s="11"/>
      <c r="BB1886" s="5" t="s">
        <v>305</v>
      </c>
      <c r="BC1886" s="3">
        <v>-1546.5681973679812</v>
      </c>
      <c r="BD1886" s="3">
        <v>0</v>
      </c>
      <c r="BE1886" s="3">
        <v>1.384010376951023</v>
      </c>
      <c r="BF1886" s="3">
        <v>10.016398717114486</v>
      </c>
      <c r="BG1886" s="3">
        <v>0</v>
      </c>
      <c r="BH1886" s="153">
        <f t="shared" si="438"/>
        <v>10.016398717114486</v>
      </c>
      <c r="BI1886" s="153">
        <f t="shared" si="439"/>
        <v>1.384010376951023</v>
      </c>
      <c r="BJ1886" s="8">
        <f t="shared" si="440"/>
        <v>3.3455520457751229</v>
      </c>
      <c r="BK1886" s="8">
        <f t="shared" si="441"/>
        <v>0.84938172727208394</v>
      </c>
      <c r="BL1886" s="8">
        <f t="shared" si="442"/>
        <v>4.1949337730472065</v>
      </c>
      <c r="BM1886" s="8">
        <f t="shared" si="443"/>
        <v>1.0298879161221674E-2</v>
      </c>
      <c r="BN1886" s="7" t="str">
        <f t="shared" si="444"/>
        <v>O/S</v>
      </c>
      <c r="BO1886" s="9">
        <f t="shared" si="445"/>
        <v>0.84938172727208416</v>
      </c>
      <c r="BP1886" s="7" t="str">
        <f t="shared" si="446"/>
        <v>OK</v>
      </c>
      <c r="BQ1886" s="11">
        <f t="shared" si="447"/>
        <v>8.2923076923076913</v>
      </c>
      <c r="BR1886" s="10" t="str">
        <f t="shared" si="448"/>
        <v>-</v>
      </c>
      <c r="BS1886" s="9" t="str" cm="1">
        <f t="array" ref="BS1886">IF(BQ1886&lt;$K$45,"-",IF(BC1886&lt;0,_xll.Dce_5575_1121_SigmaCr1(AN1886,AG1886,$B$23,$D$23),"-"))</f>
        <v>-</v>
      </c>
      <c r="BT1886" s="10">
        <f t="shared" si="449"/>
        <v>0</v>
      </c>
      <c r="BU1886" s="7" t="str">
        <f t="shared" si="450"/>
        <v>OK</v>
      </c>
    </row>
    <row r="1887" spans="27:73">
      <c r="AA1887" s="6" t="s">
        <v>282</v>
      </c>
      <c r="AB1887" s="5" t="s">
        <v>283</v>
      </c>
      <c r="AC1887" s="5" t="s">
        <v>285</v>
      </c>
      <c r="AD1887" s="4">
        <v>15.31</v>
      </c>
      <c r="AE1887" s="4">
        <v>28</v>
      </c>
      <c r="AF1887" s="5">
        <v>114.3</v>
      </c>
      <c r="AG1887" s="5">
        <v>6.5000000000000009</v>
      </c>
      <c r="AH1887" s="6" t="str">
        <f t="shared" si="436"/>
        <v>114.3 x 6.5</v>
      </c>
      <c r="AI1887" s="11" cm="1">
        <f t="array" ref="AI1887">_xll.DCEPropSectPipe(AF1887, AG1887, "Area")</f>
        <v>2201.3139723703698</v>
      </c>
      <c r="AJ1887" s="151" cm="1">
        <f t="array" ref="AJ1887">_xll.DCEPropSectPipe(AF1887, AG1887, "Ix")</f>
        <v>3209265.3722516391</v>
      </c>
      <c r="AK1887" s="151" cm="1">
        <f t="array" ref="AK1887">_xll.DCEPropSectPipe(AF1887, AG1887, "W")</f>
        <v>56155.124623825708</v>
      </c>
      <c r="AL1887" s="151" cm="1">
        <f t="array" ref="AL1887">_xll.DCEPropSectPipe(AF1887, AG1887, "Sx")</f>
        <v>37813.500833333332</v>
      </c>
      <c r="AM1887" s="11">
        <f>2*Cal!AG1887</f>
        <v>13.000000000000002</v>
      </c>
      <c r="AN1887" s="11">
        <f t="shared" si="437"/>
        <v>53.9</v>
      </c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B1887" s="5" t="s">
        <v>305</v>
      </c>
      <c r="BC1887" s="3">
        <v>-1546.5681973679812</v>
      </c>
      <c r="BD1887" s="3">
        <v>0</v>
      </c>
      <c r="BE1887" s="3">
        <v>11.431804070379082</v>
      </c>
      <c r="BF1887" s="3">
        <v>7.2129393067610241</v>
      </c>
      <c r="BG1887" s="3">
        <v>0</v>
      </c>
      <c r="BH1887" s="153">
        <f t="shared" si="438"/>
        <v>7.2129393067610241</v>
      </c>
      <c r="BI1887" s="153">
        <f t="shared" si="439"/>
        <v>11.431804070379082</v>
      </c>
      <c r="BJ1887" s="8">
        <f t="shared" si="440"/>
        <v>3.3455520457751229</v>
      </c>
      <c r="BK1887" s="8">
        <f t="shared" si="441"/>
        <v>0.61165085577287348</v>
      </c>
      <c r="BL1887" s="8">
        <f t="shared" si="442"/>
        <v>3.9572029015479964</v>
      </c>
      <c r="BM1887" s="8">
        <f t="shared" si="443"/>
        <v>8.5067836684119463E-2</v>
      </c>
      <c r="BN1887" s="7" t="str">
        <f t="shared" si="444"/>
        <v>O/S</v>
      </c>
      <c r="BO1887" s="9">
        <f t="shared" si="445"/>
        <v>0.61165085577287359</v>
      </c>
      <c r="BP1887" s="7" t="str">
        <f t="shared" si="446"/>
        <v>OK</v>
      </c>
      <c r="BQ1887" s="11">
        <f t="shared" si="447"/>
        <v>8.2923076923076913</v>
      </c>
      <c r="BR1887" s="10" t="str">
        <f t="shared" si="448"/>
        <v>-</v>
      </c>
      <c r="BS1887" s="9" t="str" cm="1">
        <f t="array" ref="BS1887">IF(BQ1887&lt;$K$45,"-",IF(BC1887&lt;0,_xll.Dce_5575_1121_SigmaCr1(AN1887,AG1887,$B$23,$D$23),"-"))</f>
        <v>-</v>
      </c>
      <c r="BT1887" s="10">
        <f t="shared" si="449"/>
        <v>0</v>
      </c>
      <c r="BU1887" s="7" t="str">
        <f t="shared" si="450"/>
        <v>OK</v>
      </c>
    </row>
    <row r="1888" spans="27:73">
      <c r="AA1888" s="6" t="s">
        <v>282</v>
      </c>
      <c r="AB1888" s="5" t="s">
        <v>283</v>
      </c>
      <c r="AC1888" s="5" t="s">
        <v>285</v>
      </c>
      <c r="AD1888" s="4">
        <v>15.75</v>
      </c>
      <c r="AE1888" s="4">
        <v>28</v>
      </c>
      <c r="AF1888" s="5">
        <v>114.3</v>
      </c>
      <c r="AG1888" s="5">
        <v>6.5000000000000009</v>
      </c>
      <c r="AH1888" s="6" t="str">
        <f t="shared" si="436"/>
        <v>114.3 x 6.5</v>
      </c>
      <c r="AI1888" s="11" cm="1">
        <f t="array" ref="AI1888">_xll.DCEPropSectPipe(AF1888, AG1888, "Area")</f>
        <v>2201.3139723703698</v>
      </c>
      <c r="AJ1888" s="151" cm="1">
        <f t="array" ref="AJ1888">_xll.DCEPropSectPipe(AF1888, AG1888, "Ix")</f>
        <v>3209265.3722516391</v>
      </c>
      <c r="AK1888" s="151" cm="1">
        <f t="array" ref="AK1888">_xll.DCEPropSectPipe(AF1888, AG1888, "W")</f>
        <v>56155.124623825708</v>
      </c>
      <c r="AL1888" s="151" cm="1">
        <f t="array" ref="AL1888">_xll.DCEPropSectPipe(AF1888, AG1888, "Sx")</f>
        <v>37813.500833333332</v>
      </c>
      <c r="AM1888" s="11">
        <f>2*Cal!AG1888</f>
        <v>13.000000000000002</v>
      </c>
      <c r="AN1888" s="11">
        <f t="shared" si="437"/>
        <v>53.9</v>
      </c>
      <c r="AO1888" s="11"/>
      <c r="AP1888" s="11"/>
      <c r="AQ1888" s="11"/>
      <c r="AR1888" s="11"/>
      <c r="AS1888" s="11"/>
      <c r="AT1888" s="11"/>
      <c r="AU1888" s="11"/>
      <c r="AV1888" s="11"/>
      <c r="AW1888" s="11"/>
      <c r="AX1888" s="11"/>
      <c r="AY1888" s="11"/>
      <c r="AZ1888" s="11"/>
      <c r="BB1888" s="5" t="s">
        <v>305</v>
      </c>
      <c r="BC1888" s="3">
        <v>-1546.5681973679812</v>
      </c>
      <c r="BD1888" s="3">
        <v>0</v>
      </c>
      <c r="BE1888" s="3">
        <v>21.479597763807138</v>
      </c>
      <c r="BF1888" s="3">
        <v>1.3570155532788633E-2</v>
      </c>
      <c r="BG1888" s="3">
        <v>0</v>
      </c>
      <c r="BH1888" s="153">
        <f t="shared" si="438"/>
        <v>1.3570155532788633E-2</v>
      </c>
      <c r="BI1888" s="153">
        <f t="shared" si="439"/>
        <v>21.479597763807138</v>
      </c>
      <c r="BJ1888" s="8">
        <f t="shared" si="440"/>
        <v>3.3455520457751229</v>
      </c>
      <c r="BK1888" s="8">
        <f t="shared" si="441"/>
        <v>1.1507371532741165E-3</v>
      </c>
      <c r="BL1888" s="8">
        <f t="shared" si="442"/>
        <v>3.3467027829283968</v>
      </c>
      <c r="BM1888" s="8">
        <f t="shared" si="443"/>
        <v>0.15983679420701721</v>
      </c>
      <c r="BN1888" s="7" t="str">
        <f t="shared" si="444"/>
        <v>O/S</v>
      </c>
      <c r="BO1888" s="9">
        <f t="shared" si="445"/>
        <v>1.1507371532741167E-3</v>
      </c>
      <c r="BP1888" s="7" t="str">
        <f t="shared" si="446"/>
        <v>OK</v>
      </c>
      <c r="BQ1888" s="11">
        <f t="shared" si="447"/>
        <v>8.2923076923076913</v>
      </c>
      <c r="BR1888" s="10" t="str">
        <f t="shared" si="448"/>
        <v>-</v>
      </c>
      <c r="BS1888" s="9" t="str" cm="1">
        <f t="array" ref="BS1888">IF(BQ1888&lt;$K$45,"-",IF(BC1888&lt;0,_xll.Dce_5575_1121_SigmaCr1(AN1888,AG1888,$B$23,$D$23),"-"))</f>
        <v>-</v>
      </c>
      <c r="BT1888" s="10">
        <f t="shared" si="449"/>
        <v>0</v>
      </c>
      <c r="BU1888" s="7" t="str">
        <f t="shared" si="450"/>
        <v>OK</v>
      </c>
    </row>
    <row r="1889" spans="27:73">
      <c r="AA1889" s="6" t="s">
        <v>282</v>
      </c>
      <c r="AB1889" s="5" t="s">
        <v>283</v>
      </c>
      <c r="AC1889" s="5" t="s">
        <v>285</v>
      </c>
      <c r="AD1889" s="4">
        <v>15.75</v>
      </c>
      <c r="AE1889" s="4">
        <v>28</v>
      </c>
      <c r="AF1889" s="5">
        <v>114.3</v>
      </c>
      <c r="AG1889" s="5">
        <v>6.5000000000000009</v>
      </c>
      <c r="AH1889" s="6" t="str">
        <f t="shared" si="436"/>
        <v>114.3 x 6.5</v>
      </c>
      <c r="AI1889" s="11" cm="1">
        <f t="array" ref="AI1889">_xll.DCEPropSectPipe(AF1889, AG1889, "Area")</f>
        <v>2201.3139723703698</v>
      </c>
      <c r="AJ1889" s="151" cm="1">
        <f t="array" ref="AJ1889">_xll.DCEPropSectPipe(AF1889, AG1889, "Ix")</f>
        <v>3209265.3722516391</v>
      </c>
      <c r="AK1889" s="151" cm="1">
        <f t="array" ref="AK1889">_xll.DCEPropSectPipe(AF1889, AG1889, "W")</f>
        <v>56155.124623825708</v>
      </c>
      <c r="AL1889" s="151" cm="1">
        <f t="array" ref="AL1889">_xll.DCEPropSectPipe(AF1889, AG1889, "Sx")</f>
        <v>37813.500833333332</v>
      </c>
      <c r="AM1889" s="11">
        <f>2*Cal!AG1889</f>
        <v>13.000000000000002</v>
      </c>
      <c r="AN1889" s="11">
        <f t="shared" si="437"/>
        <v>53.9</v>
      </c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B1889" s="5" t="s">
        <v>305</v>
      </c>
      <c r="BC1889" s="3">
        <v>-1345.7833584083987</v>
      </c>
      <c r="BD1889" s="3">
        <v>0</v>
      </c>
      <c r="BE1889" s="3">
        <v>-21.000819078594368</v>
      </c>
      <c r="BF1889" s="3">
        <v>1.3570155532869322E-2</v>
      </c>
      <c r="BG1889" s="3">
        <v>0</v>
      </c>
      <c r="BH1889" s="153">
        <f t="shared" si="438"/>
        <v>1.3570155532869322E-2</v>
      </c>
      <c r="BI1889" s="153">
        <f t="shared" si="439"/>
        <v>21.000819078594368</v>
      </c>
      <c r="BJ1889" s="8">
        <f t="shared" si="440"/>
        <v>2.9112122411127421</v>
      </c>
      <c r="BK1889" s="8">
        <f t="shared" si="441"/>
        <v>1.1507371532809589E-3</v>
      </c>
      <c r="BL1889" s="8">
        <f t="shared" si="442"/>
        <v>2.9123629782660232</v>
      </c>
      <c r="BM1889" s="8">
        <f t="shared" si="443"/>
        <v>0.15627404359033642</v>
      </c>
      <c r="BN1889" s="7" t="str">
        <f t="shared" si="444"/>
        <v>O/S</v>
      </c>
      <c r="BO1889" s="9">
        <f t="shared" si="445"/>
        <v>1.1507371532809591E-3</v>
      </c>
      <c r="BP1889" s="7" t="str">
        <f t="shared" si="446"/>
        <v>OK</v>
      </c>
      <c r="BQ1889" s="11">
        <f t="shared" si="447"/>
        <v>8.2923076923076913</v>
      </c>
      <c r="BR1889" s="10" t="str">
        <f t="shared" si="448"/>
        <v>-</v>
      </c>
      <c r="BS1889" s="9" t="str" cm="1">
        <f t="array" ref="BS1889">IF(BQ1889&lt;$K$45,"-",IF(BC1889&lt;0,_xll.Dce_5575_1121_SigmaCr1(AN1889,AG1889,$B$23,$D$23),"-"))</f>
        <v>-</v>
      </c>
      <c r="BT1889" s="10">
        <f t="shared" si="449"/>
        <v>0</v>
      </c>
      <c r="BU1889" s="7" t="str">
        <f t="shared" si="450"/>
        <v>OK</v>
      </c>
    </row>
    <row r="1890" spans="27:73">
      <c r="AA1890" s="6" t="s">
        <v>282</v>
      </c>
      <c r="AB1890" s="5" t="s">
        <v>283</v>
      </c>
      <c r="AC1890" s="5" t="s">
        <v>285</v>
      </c>
      <c r="AD1890" s="4">
        <v>16.190000000000001</v>
      </c>
      <c r="AE1890" s="4">
        <v>28</v>
      </c>
      <c r="AF1890" s="5">
        <v>114.3</v>
      </c>
      <c r="AG1890" s="5">
        <v>6.5000000000000009</v>
      </c>
      <c r="AH1890" s="6" t="str">
        <f t="shared" si="436"/>
        <v>114.3 x 6.5</v>
      </c>
      <c r="AI1890" s="11" cm="1">
        <f t="array" ref="AI1890">_xll.DCEPropSectPipe(AF1890, AG1890, "Area")</f>
        <v>2201.3139723703698</v>
      </c>
      <c r="AJ1890" s="151" cm="1">
        <f t="array" ref="AJ1890">_xll.DCEPropSectPipe(AF1890, AG1890, "Ix")</f>
        <v>3209265.3722516391</v>
      </c>
      <c r="AK1890" s="151" cm="1">
        <f t="array" ref="AK1890">_xll.DCEPropSectPipe(AF1890, AG1890, "W")</f>
        <v>56155.124623825708</v>
      </c>
      <c r="AL1890" s="151" cm="1">
        <f t="array" ref="AL1890">_xll.DCEPropSectPipe(AF1890, AG1890, "Sx")</f>
        <v>37813.500833333332</v>
      </c>
      <c r="AM1890" s="11">
        <f>2*Cal!AG1890</f>
        <v>13.000000000000002</v>
      </c>
      <c r="AN1890" s="11">
        <f t="shared" si="437"/>
        <v>53.9</v>
      </c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B1890" s="5" t="s">
        <v>305</v>
      </c>
      <c r="BC1890" s="3">
        <v>-1345.7833584083987</v>
      </c>
      <c r="BD1890" s="3">
        <v>0</v>
      </c>
      <c r="BE1890" s="3">
        <v>-10.953025385166313</v>
      </c>
      <c r="BF1890" s="3">
        <v>7.0034736319805173</v>
      </c>
      <c r="BG1890" s="3">
        <v>0</v>
      </c>
      <c r="BH1890" s="153">
        <f t="shared" si="438"/>
        <v>7.0034736319805173</v>
      </c>
      <c r="BI1890" s="153">
        <f t="shared" si="439"/>
        <v>10.953025385166313</v>
      </c>
      <c r="BJ1890" s="8">
        <f t="shared" si="440"/>
        <v>2.9112122411127421</v>
      </c>
      <c r="BK1890" s="8">
        <f t="shared" si="441"/>
        <v>0.59388835233485793</v>
      </c>
      <c r="BL1890" s="8">
        <f t="shared" si="442"/>
        <v>3.5051005934476001</v>
      </c>
      <c r="BM1890" s="8">
        <f t="shared" si="443"/>
        <v>8.1505086067438656E-2</v>
      </c>
      <c r="BN1890" s="7" t="str">
        <f t="shared" si="444"/>
        <v>O/S</v>
      </c>
      <c r="BO1890" s="9">
        <f t="shared" si="445"/>
        <v>0.59388835233485804</v>
      </c>
      <c r="BP1890" s="7" t="str">
        <f t="shared" si="446"/>
        <v>OK</v>
      </c>
      <c r="BQ1890" s="11">
        <f t="shared" si="447"/>
        <v>8.2923076923076913</v>
      </c>
      <c r="BR1890" s="10" t="str">
        <f t="shared" si="448"/>
        <v>-</v>
      </c>
      <c r="BS1890" s="9" t="str" cm="1">
        <f t="array" ref="BS1890">IF(BQ1890&lt;$K$45,"-",IF(BC1890&lt;0,_xll.Dce_5575_1121_SigmaCr1(AN1890,AG1890,$B$23,$D$23),"-"))</f>
        <v>-</v>
      </c>
      <c r="BT1890" s="10">
        <f t="shared" si="449"/>
        <v>0</v>
      </c>
      <c r="BU1890" s="7" t="str">
        <f t="shared" si="450"/>
        <v>OK</v>
      </c>
    </row>
    <row r="1891" spans="27:73">
      <c r="AA1891" s="6" t="s">
        <v>282</v>
      </c>
      <c r="AB1891" s="5" t="s">
        <v>283</v>
      </c>
      <c r="AC1891" s="5" t="s">
        <v>285</v>
      </c>
      <c r="AD1891" s="4">
        <v>16.62</v>
      </c>
      <c r="AE1891" s="4">
        <v>28</v>
      </c>
      <c r="AF1891" s="5">
        <v>114.3</v>
      </c>
      <c r="AG1891" s="5">
        <v>6.5000000000000009</v>
      </c>
      <c r="AH1891" s="6" t="str">
        <f t="shared" si="436"/>
        <v>114.3 x 6.5</v>
      </c>
      <c r="AI1891" s="11" cm="1">
        <f t="array" ref="AI1891">_xll.DCEPropSectPipe(AF1891, AG1891, "Area")</f>
        <v>2201.3139723703698</v>
      </c>
      <c r="AJ1891" s="151" cm="1">
        <f t="array" ref="AJ1891">_xll.DCEPropSectPipe(AF1891, AG1891, "Ix")</f>
        <v>3209265.3722516391</v>
      </c>
      <c r="AK1891" s="151" cm="1">
        <f t="array" ref="AK1891">_xll.DCEPropSectPipe(AF1891, AG1891, "W")</f>
        <v>56155.124623825708</v>
      </c>
      <c r="AL1891" s="151" cm="1">
        <f t="array" ref="AL1891">_xll.DCEPropSectPipe(AF1891, AG1891, "Sx")</f>
        <v>37813.500833333332</v>
      </c>
      <c r="AM1891" s="11">
        <f>2*Cal!AG1891</f>
        <v>13.000000000000002</v>
      </c>
      <c r="AN1891" s="11">
        <f t="shared" si="437"/>
        <v>53.9</v>
      </c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B1891" s="5" t="s">
        <v>305</v>
      </c>
      <c r="BC1891" s="3">
        <v>-1345.7833584083987</v>
      </c>
      <c r="BD1891" s="3">
        <v>0</v>
      </c>
      <c r="BE1891" s="3">
        <v>-0.90523169173825258</v>
      </c>
      <c r="BF1891" s="3">
        <v>9.5974673675533921</v>
      </c>
      <c r="BG1891" s="3">
        <v>0</v>
      </c>
      <c r="BH1891" s="153">
        <f t="shared" si="438"/>
        <v>9.5974673675533921</v>
      </c>
      <c r="BI1891" s="153">
        <f t="shared" si="439"/>
        <v>0.90523169173825258</v>
      </c>
      <c r="BJ1891" s="8">
        <f t="shared" si="440"/>
        <v>2.9112122411127421</v>
      </c>
      <c r="BK1891" s="8">
        <f t="shared" si="441"/>
        <v>0.8138567203960464</v>
      </c>
      <c r="BL1891" s="8">
        <f t="shared" si="442"/>
        <v>3.7250689615087884</v>
      </c>
      <c r="BM1891" s="8">
        <f t="shared" si="443"/>
        <v>6.7361285445408526E-3</v>
      </c>
      <c r="BN1891" s="7" t="str">
        <f t="shared" si="444"/>
        <v>O/S</v>
      </c>
      <c r="BO1891" s="9">
        <f t="shared" si="445"/>
        <v>0.81385672039604651</v>
      </c>
      <c r="BP1891" s="7" t="str">
        <f t="shared" si="446"/>
        <v>OK</v>
      </c>
      <c r="BQ1891" s="11">
        <f t="shared" si="447"/>
        <v>8.2923076923076913</v>
      </c>
      <c r="BR1891" s="10" t="str">
        <f t="shared" si="448"/>
        <v>-</v>
      </c>
      <c r="BS1891" s="9" t="str" cm="1">
        <f t="array" ref="BS1891">IF(BQ1891&lt;$K$45,"-",IF(BC1891&lt;0,_xll.Dce_5575_1121_SigmaCr1(AN1891,AG1891,$B$23,$D$23),"-"))</f>
        <v>-</v>
      </c>
      <c r="BT1891" s="10">
        <f t="shared" si="449"/>
        <v>0</v>
      </c>
      <c r="BU1891" s="7" t="str">
        <f t="shared" si="450"/>
        <v>OK</v>
      </c>
    </row>
    <row r="1892" spans="27:73">
      <c r="AA1892" s="6" t="s">
        <v>282</v>
      </c>
      <c r="AB1892" s="5" t="s">
        <v>283</v>
      </c>
      <c r="AC1892" s="5" t="s">
        <v>285</v>
      </c>
      <c r="AD1892" s="4">
        <v>17.059999999999999</v>
      </c>
      <c r="AE1892" s="4">
        <v>28</v>
      </c>
      <c r="AF1892" s="5">
        <v>114.3</v>
      </c>
      <c r="AG1892" s="5">
        <v>6.5000000000000009</v>
      </c>
      <c r="AH1892" s="6" t="str">
        <f t="shared" si="436"/>
        <v>114.3 x 6.5</v>
      </c>
      <c r="AI1892" s="11" cm="1">
        <f t="array" ref="AI1892">_xll.DCEPropSectPipe(AF1892, AG1892, "Area")</f>
        <v>2201.3139723703698</v>
      </c>
      <c r="AJ1892" s="151" cm="1">
        <f t="array" ref="AJ1892">_xll.DCEPropSectPipe(AF1892, AG1892, "Ix")</f>
        <v>3209265.3722516391</v>
      </c>
      <c r="AK1892" s="151" cm="1">
        <f t="array" ref="AK1892">_xll.DCEPropSectPipe(AF1892, AG1892, "W")</f>
        <v>56155.124623825708</v>
      </c>
      <c r="AL1892" s="151" cm="1">
        <f t="array" ref="AL1892">_xll.DCEPropSectPipe(AF1892, AG1892, "Sx")</f>
        <v>37813.500833333332</v>
      </c>
      <c r="AM1892" s="11">
        <f>2*Cal!AG1892</f>
        <v>13.000000000000002</v>
      </c>
      <c r="AN1892" s="11">
        <f t="shared" si="437"/>
        <v>53.9</v>
      </c>
      <c r="AO1892" s="11"/>
      <c r="AP1892" s="11"/>
      <c r="AQ1892" s="11"/>
      <c r="AR1892" s="11"/>
      <c r="AS1892" s="11"/>
      <c r="AT1892" s="11"/>
      <c r="AU1892" s="11"/>
      <c r="AV1892" s="11"/>
      <c r="AW1892" s="11"/>
      <c r="AX1892" s="11"/>
      <c r="AY1892" s="11"/>
      <c r="AZ1892" s="11"/>
      <c r="BB1892" s="5" t="s">
        <v>305</v>
      </c>
      <c r="BC1892" s="3">
        <v>-1345.7833584083987</v>
      </c>
      <c r="BD1892" s="3">
        <v>0</v>
      </c>
      <c r="BE1892" s="3">
        <v>9.1425620016898055</v>
      </c>
      <c r="BF1892" s="3">
        <v>7.795551362251488</v>
      </c>
      <c r="BG1892" s="3">
        <v>0</v>
      </c>
      <c r="BH1892" s="153">
        <f t="shared" si="438"/>
        <v>7.795551362251488</v>
      </c>
      <c r="BI1892" s="153">
        <f t="shared" si="439"/>
        <v>9.1425620016898055</v>
      </c>
      <c r="BJ1892" s="8">
        <f t="shared" si="440"/>
        <v>2.9112122411127421</v>
      </c>
      <c r="BK1892" s="8">
        <f t="shared" si="441"/>
        <v>0.66105584133684547</v>
      </c>
      <c r="BL1892" s="8">
        <f t="shared" si="442"/>
        <v>3.5722680824495878</v>
      </c>
      <c r="BM1892" s="8">
        <f t="shared" si="443"/>
        <v>6.8032828978356913E-2</v>
      </c>
      <c r="BN1892" s="7" t="str">
        <f t="shared" si="444"/>
        <v>O/S</v>
      </c>
      <c r="BO1892" s="9">
        <f t="shared" si="445"/>
        <v>0.66105584133684558</v>
      </c>
      <c r="BP1892" s="7" t="str">
        <f t="shared" si="446"/>
        <v>OK</v>
      </c>
      <c r="BQ1892" s="11">
        <f t="shared" si="447"/>
        <v>8.2923076923076913</v>
      </c>
      <c r="BR1892" s="10" t="str">
        <f t="shared" si="448"/>
        <v>-</v>
      </c>
      <c r="BS1892" s="9" t="str" cm="1">
        <f t="array" ref="BS1892">IF(BQ1892&lt;$K$45,"-",IF(BC1892&lt;0,_xll.Dce_5575_1121_SigmaCr1(AN1892,AG1892,$B$23,$D$23),"-"))</f>
        <v>-</v>
      </c>
      <c r="BT1892" s="10">
        <f t="shared" si="449"/>
        <v>0</v>
      </c>
      <c r="BU1892" s="7" t="str">
        <f t="shared" si="450"/>
        <v>OK</v>
      </c>
    </row>
    <row r="1893" spans="27:73">
      <c r="AA1893" s="6" t="s">
        <v>282</v>
      </c>
      <c r="AB1893" s="5" t="s">
        <v>283</v>
      </c>
      <c r="AC1893" s="5" t="s">
        <v>285</v>
      </c>
      <c r="AD1893" s="4">
        <v>17.5</v>
      </c>
      <c r="AE1893" s="4">
        <v>28</v>
      </c>
      <c r="AF1893" s="5">
        <v>114.3</v>
      </c>
      <c r="AG1893" s="5">
        <v>6.5000000000000009</v>
      </c>
      <c r="AH1893" s="6" t="str">
        <f t="shared" si="436"/>
        <v>114.3 x 6.5</v>
      </c>
      <c r="AI1893" s="11" cm="1">
        <f t="array" ref="AI1893">_xll.DCEPropSectPipe(AF1893, AG1893, "Area")</f>
        <v>2201.3139723703698</v>
      </c>
      <c r="AJ1893" s="151" cm="1">
        <f t="array" ref="AJ1893">_xll.DCEPropSectPipe(AF1893, AG1893, "Ix")</f>
        <v>3209265.3722516391</v>
      </c>
      <c r="AK1893" s="151" cm="1">
        <f t="array" ref="AK1893">_xll.DCEPropSectPipe(AF1893, AG1893, "W")</f>
        <v>56155.124623825708</v>
      </c>
      <c r="AL1893" s="151" cm="1">
        <f t="array" ref="AL1893">_xll.DCEPropSectPipe(AF1893, AG1893, "Sx")</f>
        <v>37813.500833333332</v>
      </c>
      <c r="AM1893" s="11">
        <f>2*Cal!AG1893</f>
        <v>13.000000000000002</v>
      </c>
      <c r="AN1893" s="11">
        <f t="shared" si="437"/>
        <v>53.9</v>
      </c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B1893" s="5" t="s">
        <v>305</v>
      </c>
      <c r="BC1893" s="3">
        <v>-1345.7833584083987</v>
      </c>
      <c r="BD1893" s="3">
        <v>0</v>
      </c>
      <c r="BE1893" s="3">
        <v>19.190355695117866</v>
      </c>
      <c r="BF1893" s="3">
        <v>1.5977256160748103</v>
      </c>
      <c r="BG1893" s="3">
        <v>0</v>
      </c>
      <c r="BH1893" s="153">
        <f t="shared" si="438"/>
        <v>1.5977256160748103</v>
      </c>
      <c r="BI1893" s="153">
        <f t="shared" si="439"/>
        <v>19.190355695117866</v>
      </c>
      <c r="BJ1893" s="8">
        <f t="shared" si="440"/>
        <v>2.9112122411127421</v>
      </c>
      <c r="BK1893" s="8">
        <f t="shared" si="441"/>
        <v>0.13548571515725591</v>
      </c>
      <c r="BL1893" s="8">
        <f t="shared" si="442"/>
        <v>3.0466979562699978</v>
      </c>
      <c r="BM1893" s="8">
        <f t="shared" si="443"/>
        <v>0.14280178650125472</v>
      </c>
      <c r="BN1893" s="7" t="str">
        <f t="shared" si="444"/>
        <v>O/S</v>
      </c>
      <c r="BO1893" s="9">
        <f t="shared" si="445"/>
        <v>0.13548571515725594</v>
      </c>
      <c r="BP1893" s="7" t="str">
        <f t="shared" si="446"/>
        <v>OK</v>
      </c>
      <c r="BQ1893" s="11">
        <f t="shared" si="447"/>
        <v>8.2923076923076913</v>
      </c>
      <c r="BR1893" s="10" t="str">
        <f t="shared" si="448"/>
        <v>-</v>
      </c>
      <c r="BS1893" s="9" t="str" cm="1">
        <f t="array" ref="BS1893">IF(BQ1893&lt;$K$45,"-",IF(BC1893&lt;0,_xll.Dce_5575_1121_SigmaCr1(AN1893,AG1893,$B$23,$D$23),"-"))</f>
        <v>-</v>
      </c>
      <c r="BT1893" s="10">
        <f t="shared" si="449"/>
        <v>0</v>
      </c>
      <c r="BU1893" s="7" t="str">
        <f t="shared" si="450"/>
        <v>OK</v>
      </c>
    </row>
    <row r="1894" spans="27:73">
      <c r="AA1894" s="6" t="s">
        <v>282</v>
      </c>
      <c r="AB1894" s="5" t="s">
        <v>283</v>
      </c>
      <c r="AC1894" s="5" t="s">
        <v>285</v>
      </c>
      <c r="AD1894" s="4">
        <v>17.5</v>
      </c>
      <c r="AE1894" s="4">
        <v>28</v>
      </c>
      <c r="AF1894" s="5">
        <v>114.3</v>
      </c>
      <c r="AG1894" s="5">
        <v>6.5000000000000009</v>
      </c>
      <c r="AH1894" s="6" t="str">
        <f t="shared" si="436"/>
        <v>114.3 x 6.5</v>
      </c>
      <c r="AI1894" s="11" cm="1">
        <f t="array" ref="AI1894">_xll.DCEPropSectPipe(AF1894, AG1894, "Area")</f>
        <v>2201.3139723703698</v>
      </c>
      <c r="AJ1894" s="151" cm="1">
        <f t="array" ref="AJ1894">_xll.DCEPropSectPipe(AF1894, AG1894, "Ix")</f>
        <v>3209265.3722516391</v>
      </c>
      <c r="AK1894" s="151" cm="1">
        <f t="array" ref="AK1894">_xll.DCEPropSectPipe(AF1894, AG1894, "W")</f>
        <v>56155.124623825708</v>
      </c>
      <c r="AL1894" s="151" cm="1">
        <f t="array" ref="AL1894">_xll.DCEPropSectPipe(AF1894, AG1894, "Sx")</f>
        <v>37813.500833333332</v>
      </c>
      <c r="AM1894" s="11">
        <f>2*Cal!AG1894</f>
        <v>13.000000000000002</v>
      </c>
      <c r="AN1894" s="11">
        <f t="shared" si="437"/>
        <v>53.9</v>
      </c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B1894" s="5" t="s">
        <v>305</v>
      </c>
      <c r="BC1894" s="3">
        <v>-1345.7833584083985</v>
      </c>
      <c r="BD1894" s="3">
        <v>0</v>
      </c>
      <c r="BE1894" s="3">
        <v>-18.238160375959481</v>
      </c>
      <c r="BF1894" s="3">
        <v>1.5977256160750806</v>
      </c>
      <c r="BG1894" s="3">
        <v>0</v>
      </c>
      <c r="BH1894" s="153">
        <f t="shared" si="438"/>
        <v>1.5977256160750806</v>
      </c>
      <c r="BI1894" s="153">
        <f t="shared" si="439"/>
        <v>18.238160375959481</v>
      </c>
      <c r="BJ1894" s="8">
        <f t="shared" si="440"/>
        <v>2.9112122411127412</v>
      </c>
      <c r="BK1894" s="8">
        <f t="shared" si="441"/>
        <v>0.13548571515727884</v>
      </c>
      <c r="BL1894" s="8">
        <f t="shared" si="442"/>
        <v>3.04669795627002</v>
      </c>
      <c r="BM1894" s="8">
        <f t="shared" si="443"/>
        <v>0.13571618606558677</v>
      </c>
      <c r="BN1894" s="7" t="str">
        <f t="shared" si="444"/>
        <v>O/S</v>
      </c>
      <c r="BO1894" s="9">
        <f t="shared" si="445"/>
        <v>0.13548571515727886</v>
      </c>
      <c r="BP1894" s="7" t="str">
        <f t="shared" si="446"/>
        <v>OK</v>
      </c>
      <c r="BQ1894" s="11">
        <f t="shared" si="447"/>
        <v>8.2923076923076913</v>
      </c>
      <c r="BR1894" s="10" t="str">
        <f t="shared" si="448"/>
        <v>-</v>
      </c>
      <c r="BS1894" s="9" t="str" cm="1">
        <f t="array" ref="BS1894">IF(BQ1894&lt;$K$45,"-",IF(BC1894&lt;0,_xll.Dce_5575_1121_SigmaCr1(AN1894,AG1894,$B$23,$D$23),"-"))</f>
        <v>-</v>
      </c>
      <c r="BT1894" s="10">
        <f t="shared" si="449"/>
        <v>0</v>
      </c>
      <c r="BU1894" s="7" t="str">
        <f t="shared" si="450"/>
        <v>OK</v>
      </c>
    </row>
    <row r="1895" spans="27:73">
      <c r="AA1895" s="6" t="s">
        <v>282</v>
      </c>
      <c r="AB1895" s="5" t="s">
        <v>283</v>
      </c>
      <c r="AC1895" s="5" t="s">
        <v>285</v>
      </c>
      <c r="AD1895" s="4">
        <v>17.940000000000001</v>
      </c>
      <c r="AE1895" s="4">
        <v>28</v>
      </c>
      <c r="AF1895" s="5">
        <v>114.3</v>
      </c>
      <c r="AG1895" s="5">
        <v>6.5000000000000009</v>
      </c>
      <c r="AH1895" s="6" t="str">
        <f t="shared" si="436"/>
        <v>114.3 x 6.5</v>
      </c>
      <c r="AI1895" s="11" cm="1">
        <f t="array" ref="AI1895">_xll.DCEPropSectPipe(AF1895, AG1895, "Area")</f>
        <v>2201.3139723703698</v>
      </c>
      <c r="AJ1895" s="151" cm="1">
        <f t="array" ref="AJ1895">_xll.DCEPropSectPipe(AF1895, AG1895, "Ix")</f>
        <v>3209265.3722516391</v>
      </c>
      <c r="AK1895" s="151" cm="1">
        <f t="array" ref="AK1895">_xll.DCEPropSectPipe(AF1895, AG1895, "W")</f>
        <v>56155.124623825708</v>
      </c>
      <c r="AL1895" s="151" cm="1">
        <f t="array" ref="AL1895">_xll.DCEPropSectPipe(AF1895, AG1895, "Sx")</f>
        <v>37813.500833333332</v>
      </c>
      <c r="AM1895" s="11">
        <f>2*Cal!AG1895</f>
        <v>13.000000000000002</v>
      </c>
      <c r="AN1895" s="11">
        <f t="shared" si="437"/>
        <v>53.9</v>
      </c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B1895" s="5" t="s">
        <v>305</v>
      </c>
      <c r="BC1895" s="3">
        <v>-1345.7833584083985</v>
      </c>
      <c r="BD1895" s="3">
        <v>0</v>
      </c>
      <c r="BE1895" s="3">
        <v>-8.1903666825314225</v>
      </c>
      <c r="BF1895" s="3">
        <v>7.3789659101199643</v>
      </c>
      <c r="BG1895" s="3">
        <v>0</v>
      </c>
      <c r="BH1895" s="153">
        <f t="shared" si="438"/>
        <v>7.3789659101199643</v>
      </c>
      <c r="BI1895" s="153">
        <f t="shared" si="439"/>
        <v>8.1903666825314225</v>
      </c>
      <c r="BJ1895" s="8">
        <f t="shared" si="440"/>
        <v>2.9112122411127412</v>
      </c>
      <c r="BK1895" s="8">
        <f t="shared" si="441"/>
        <v>0.62572976448216644</v>
      </c>
      <c r="BL1895" s="8">
        <f t="shared" si="442"/>
        <v>3.5369420055949075</v>
      </c>
      <c r="BM1895" s="8">
        <f t="shared" si="443"/>
        <v>6.0947228542689004E-2</v>
      </c>
      <c r="BN1895" s="7" t="str">
        <f t="shared" si="444"/>
        <v>O/S</v>
      </c>
      <c r="BO1895" s="9">
        <f t="shared" si="445"/>
        <v>0.62572976448216655</v>
      </c>
      <c r="BP1895" s="7" t="str">
        <f t="shared" si="446"/>
        <v>OK</v>
      </c>
      <c r="BQ1895" s="11">
        <f t="shared" si="447"/>
        <v>8.2923076923076913</v>
      </c>
      <c r="BR1895" s="10" t="str">
        <f t="shared" si="448"/>
        <v>-</v>
      </c>
      <c r="BS1895" s="9" t="str" cm="1">
        <f t="array" ref="BS1895">IF(BQ1895&lt;$K$45,"-",IF(BC1895&lt;0,_xll.Dce_5575_1121_SigmaCr1(AN1895,AG1895,$B$23,$D$23),"-"))</f>
        <v>-</v>
      </c>
      <c r="BT1895" s="10">
        <f t="shared" si="449"/>
        <v>0</v>
      </c>
      <c r="BU1895" s="7" t="str">
        <f t="shared" si="450"/>
        <v>OK</v>
      </c>
    </row>
    <row r="1896" spans="27:73">
      <c r="AA1896" s="6" t="s">
        <v>282</v>
      </c>
      <c r="AB1896" s="5" t="s">
        <v>283</v>
      </c>
      <c r="AC1896" s="5" t="s">
        <v>285</v>
      </c>
      <c r="AD1896" s="4">
        <v>18.38</v>
      </c>
      <c r="AE1896" s="4">
        <v>28</v>
      </c>
      <c r="AF1896" s="5">
        <v>114.3</v>
      </c>
      <c r="AG1896" s="5">
        <v>6.5000000000000009</v>
      </c>
      <c r="AH1896" s="6" t="str">
        <f t="shared" si="436"/>
        <v>114.3 x 6.5</v>
      </c>
      <c r="AI1896" s="11" cm="1">
        <f t="array" ref="AI1896">_xll.DCEPropSectPipe(AF1896, AG1896, "Area")</f>
        <v>2201.3139723703698</v>
      </c>
      <c r="AJ1896" s="151" cm="1">
        <f t="array" ref="AJ1896">_xll.DCEPropSectPipe(AF1896, AG1896, "Ix")</f>
        <v>3209265.3722516391</v>
      </c>
      <c r="AK1896" s="151" cm="1">
        <f t="array" ref="AK1896">_xll.DCEPropSectPipe(AF1896, AG1896, "W")</f>
        <v>56155.124623825708</v>
      </c>
      <c r="AL1896" s="151" cm="1">
        <f t="array" ref="AL1896">_xll.DCEPropSectPipe(AF1896, AG1896, "Sx")</f>
        <v>37813.500833333332</v>
      </c>
      <c r="AM1896" s="11">
        <f>2*Cal!AG1896</f>
        <v>13.000000000000002</v>
      </c>
      <c r="AN1896" s="11">
        <f t="shared" si="437"/>
        <v>53.9</v>
      </c>
      <c r="AO1896" s="11"/>
      <c r="AP1896" s="11"/>
      <c r="AQ1896" s="11"/>
      <c r="AR1896" s="11"/>
      <c r="AS1896" s="11"/>
      <c r="AT1896" s="11"/>
      <c r="AU1896" s="11"/>
      <c r="AV1896" s="11"/>
      <c r="AW1896" s="11"/>
      <c r="AX1896" s="11"/>
      <c r="AY1896" s="11"/>
      <c r="AZ1896" s="11"/>
      <c r="BB1896" s="5" t="s">
        <v>305</v>
      </c>
      <c r="BC1896" s="3">
        <v>-1345.7833584083985</v>
      </c>
      <c r="BD1896" s="3">
        <v>0</v>
      </c>
      <c r="BE1896" s="3">
        <v>1.857427010896636</v>
      </c>
      <c r="BF1896" s="3">
        <v>8.7642964632900746</v>
      </c>
      <c r="BG1896" s="3">
        <v>0</v>
      </c>
      <c r="BH1896" s="153">
        <f t="shared" si="438"/>
        <v>8.7642964632900746</v>
      </c>
      <c r="BI1896" s="153">
        <f t="shared" si="439"/>
        <v>1.857427010896636</v>
      </c>
      <c r="BJ1896" s="8">
        <f t="shared" si="440"/>
        <v>2.9112122411127412</v>
      </c>
      <c r="BK1896" s="8">
        <f t="shared" si="441"/>
        <v>0.74320456668666524</v>
      </c>
      <c r="BL1896" s="8">
        <f t="shared" si="442"/>
        <v>3.6544168077994064</v>
      </c>
      <c r="BM1896" s="8">
        <f t="shared" si="443"/>
        <v>1.3821728980208774E-2</v>
      </c>
      <c r="BN1896" s="7" t="str">
        <f t="shared" si="444"/>
        <v>O/S</v>
      </c>
      <c r="BO1896" s="9">
        <f t="shared" si="445"/>
        <v>0.74320456668666535</v>
      </c>
      <c r="BP1896" s="7" t="str">
        <f t="shared" si="446"/>
        <v>OK</v>
      </c>
      <c r="BQ1896" s="11">
        <f t="shared" si="447"/>
        <v>8.2923076923076913</v>
      </c>
      <c r="BR1896" s="10" t="str">
        <f t="shared" si="448"/>
        <v>-</v>
      </c>
      <c r="BS1896" s="9" t="str" cm="1">
        <f t="array" ref="BS1896">IF(BQ1896&lt;$K$45,"-",IF(BC1896&lt;0,_xll.Dce_5575_1121_SigmaCr1(AN1896,AG1896,$B$23,$D$23),"-"))</f>
        <v>-</v>
      </c>
      <c r="BT1896" s="10">
        <f t="shared" si="449"/>
        <v>0</v>
      </c>
      <c r="BU1896" s="7" t="str">
        <f t="shared" si="450"/>
        <v>OK</v>
      </c>
    </row>
    <row r="1897" spans="27:73">
      <c r="AA1897" s="6" t="s">
        <v>282</v>
      </c>
      <c r="AB1897" s="5" t="s">
        <v>283</v>
      </c>
      <c r="AC1897" s="5" t="s">
        <v>285</v>
      </c>
      <c r="AD1897" s="4">
        <v>18.809999999999999</v>
      </c>
      <c r="AE1897" s="4">
        <v>28</v>
      </c>
      <c r="AF1897" s="5">
        <v>114.3</v>
      </c>
      <c r="AG1897" s="5">
        <v>6.5000000000000009</v>
      </c>
      <c r="AH1897" s="6" t="str">
        <f t="shared" si="436"/>
        <v>114.3 x 6.5</v>
      </c>
      <c r="AI1897" s="11" cm="1">
        <f t="array" ref="AI1897">_xll.DCEPropSectPipe(AF1897, AG1897, "Area")</f>
        <v>2201.3139723703698</v>
      </c>
      <c r="AJ1897" s="151" cm="1">
        <f t="array" ref="AJ1897">_xll.DCEPropSectPipe(AF1897, AG1897, "Ix")</f>
        <v>3209265.3722516391</v>
      </c>
      <c r="AK1897" s="151" cm="1">
        <f t="array" ref="AK1897">_xll.DCEPropSectPipe(AF1897, AG1897, "W")</f>
        <v>56155.124623825708</v>
      </c>
      <c r="AL1897" s="151" cm="1">
        <f t="array" ref="AL1897">_xll.DCEPropSectPipe(AF1897, AG1897, "Sx")</f>
        <v>37813.500833333332</v>
      </c>
      <c r="AM1897" s="11">
        <f>2*Cal!AG1897</f>
        <v>13.000000000000002</v>
      </c>
      <c r="AN1897" s="11">
        <f t="shared" si="437"/>
        <v>53.9</v>
      </c>
      <c r="AO1897" s="11"/>
      <c r="AP1897" s="11"/>
      <c r="AQ1897" s="11"/>
      <c r="AR1897" s="11"/>
      <c r="AS1897" s="11"/>
      <c r="AT1897" s="11"/>
      <c r="AU1897" s="11"/>
      <c r="AV1897" s="11"/>
      <c r="AW1897" s="11"/>
      <c r="AX1897" s="11"/>
      <c r="AY1897" s="11"/>
      <c r="AZ1897" s="11"/>
      <c r="BB1897" s="5" t="s">
        <v>305</v>
      </c>
      <c r="BC1897" s="3">
        <v>-1345.7833584083985</v>
      </c>
      <c r="BD1897" s="3">
        <v>0</v>
      </c>
      <c r="BE1897" s="3">
        <v>11.905220704324694</v>
      </c>
      <c r="BF1897" s="3">
        <v>5.7537172755854078</v>
      </c>
      <c r="BG1897" s="3">
        <v>0</v>
      </c>
      <c r="BH1897" s="153">
        <f t="shared" si="438"/>
        <v>5.7537172755854078</v>
      </c>
      <c r="BI1897" s="153">
        <f t="shared" si="439"/>
        <v>11.905220704324694</v>
      </c>
      <c r="BJ1897" s="8">
        <f t="shared" si="440"/>
        <v>2.9112122411127412</v>
      </c>
      <c r="BK1897" s="8">
        <f t="shared" si="441"/>
        <v>0.48791012177077492</v>
      </c>
      <c r="BL1897" s="8">
        <f t="shared" si="442"/>
        <v>3.3991223628835163</v>
      </c>
      <c r="BM1897" s="8">
        <f t="shared" si="443"/>
        <v>8.8590686503106558E-2</v>
      </c>
      <c r="BN1897" s="7" t="str">
        <f t="shared" si="444"/>
        <v>O/S</v>
      </c>
      <c r="BO1897" s="9">
        <f t="shared" si="445"/>
        <v>0.48791012177077503</v>
      </c>
      <c r="BP1897" s="7" t="str">
        <f t="shared" si="446"/>
        <v>OK</v>
      </c>
      <c r="BQ1897" s="11">
        <f t="shared" si="447"/>
        <v>8.2923076923076913</v>
      </c>
      <c r="BR1897" s="10" t="str">
        <f t="shared" si="448"/>
        <v>-</v>
      </c>
      <c r="BS1897" s="9" t="str" cm="1">
        <f t="array" ref="BS1897">IF(BQ1897&lt;$K$45,"-",IF(BC1897&lt;0,_xll.Dce_5575_1121_SigmaCr1(AN1897,AG1897,$B$23,$D$23),"-"))</f>
        <v>-</v>
      </c>
      <c r="BT1897" s="10">
        <f t="shared" si="449"/>
        <v>0</v>
      </c>
      <c r="BU1897" s="7" t="str">
        <f t="shared" si="450"/>
        <v>OK</v>
      </c>
    </row>
    <row r="1898" spans="27:73">
      <c r="AA1898" s="6" t="s">
        <v>282</v>
      </c>
      <c r="AB1898" s="5" t="s">
        <v>283</v>
      </c>
      <c r="AC1898" s="5" t="s">
        <v>285</v>
      </c>
      <c r="AD1898" s="4">
        <v>19.25</v>
      </c>
      <c r="AE1898" s="4">
        <v>28</v>
      </c>
      <c r="AF1898" s="5">
        <v>114.3</v>
      </c>
      <c r="AG1898" s="5">
        <v>6.5000000000000009</v>
      </c>
      <c r="AH1898" s="6" t="str">
        <f t="shared" si="436"/>
        <v>114.3 x 6.5</v>
      </c>
      <c r="AI1898" s="11" cm="1">
        <f t="array" ref="AI1898">_xll.DCEPropSectPipe(AF1898, AG1898, "Area")</f>
        <v>2201.3139723703698</v>
      </c>
      <c r="AJ1898" s="151" cm="1">
        <f t="array" ref="AJ1898">_xll.DCEPropSectPipe(AF1898, AG1898, "Ix")</f>
        <v>3209265.3722516391</v>
      </c>
      <c r="AK1898" s="151" cm="1">
        <f t="array" ref="AK1898">_xll.DCEPropSectPipe(AF1898, AG1898, "W")</f>
        <v>56155.124623825708</v>
      </c>
      <c r="AL1898" s="151" cm="1">
        <f t="array" ref="AL1898">_xll.DCEPropSectPipe(AF1898, AG1898, "Sx")</f>
        <v>37813.500833333332</v>
      </c>
      <c r="AM1898" s="11">
        <f>2*Cal!AG1898</f>
        <v>13.000000000000002</v>
      </c>
      <c r="AN1898" s="11">
        <f t="shared" si="437"/>
        <v>53.9</v>
      </c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B1898" s="5" t="s">
        <v>305</v>
      </c>
      <c r="BC1898" s="3">
        <v>-1345.7833584083985</v>
      </c>
      <c r="BD1898" s="3">
        <v>0</v>
      </c>
      <c r="BE1898" s="3">
        <v>21.953014397752753</v>
      </c>
      <c r="BF1898" s="3">
        <v>-1.6527716529940335</v>
      </c>
      <c r="BG1898" s="3">
        <v>0</v>
      </c>
      <c r="BH1898" s="153">
        <f t="shared" si="438"/>
        <v>1.6527716529940335</v>
      </c>
      <c r="BI1898" s="153">
        <f t="shared" si="439"/>
        <v>21.953014397752753</v>
      </c>
      <c r="BJ1898" s="8">
        <f t="shared" si="440"/>
        <v>2.9112122411127412</v>
      </c>
      <c r="BK1898" s="8">
        <f t="shared" si="441"/>
        <v>0.14015357026550404</v>
      </c>
      <c r="BL1898" s="8">
        <f t="shared" si="442"/>
        <v>3.0513658113782451</v>
      </c>
      <c r="BM1898" s="8">
        <f t="shared" si="443"/>
        <v>0.16335964402600434</v>
      </c>
      <c r="BN1898" s="7" t="str">
        <f t="shared" si="444"/>
        <v>O/S</v>
      </c>
      <c r="BO1898" s="9">
        <f t="shared" si="445"/>
        <v>0.14015357026550404</v>
      </c>
      <c r="BP1898" s="7" t="str">
        <f t="shared" si="446"/>
        <v>OK</v>
      </c>
      <c r="BQ1898" s="11">
        <f t="shared" si="447"/>
        <v>8.2923076923076913</v>
      </c>
      <c r="BR1898" s="10" t="str">
        <f t="shared" si="448"/>
        <v>-</v>
      </c>
      <c r="BS1898" s="9" t="str" cm="1">
        <f t="array" ref="BS1898">IF(BQ1898&lt;$K$45,"-",IF(BC1898&lt;0,_xll.Dce_5575_1121_SigmaCr1(AN1898,AG1898,$B$23,$D$23),"-"))</f>
        <v>-</v>
      </c>
      <c r="BT1898" s="10">
        <f t="shared" si="449"/>
        <v>0</v>
      </c>
      <c r="BU1898" s="7" t="str">
        <f t="shared" si="450"/>
        <v>OK</v>
      </c>
    </row>
    <row r="1899" spans="27:73">
      <c r="AA1899" s="6" t="s">
        <v>282</v>
      </c>
      <c r="AB1899" s="5" t="s">
        <v>283</v>
      </c>
      <c r="AC1899" s="5" t="s">
        <v>285</v>
      </c>
      <c r="AD1899" s="4">
        <v>19.25</v>
      </c>
      <c r="AE1899" s="4">
        <v>28</v>
      </c>
      <c r="AF1899" s="5">
        <v>114.3</v>
      </c>
      <c r="AG1899" s="5">
        <v>6.5000000000000009</v>
      </c>
      <c r="AH1899" s="6" t="str">
        <f t="shared" si="436"/>
        <v>114.3 x 6.5</v>
      </c>
      <c r="AI1899" s="11" cm="1">
        <f t="array" ref="AI1899">_xll.DCEPropSectPipe(AF1899, AG1899, "Area")</f>
        <v>2201.3139723703698</v>
      </c>
      <c r="AJ1899" s="151" cm="1">
        <f t="array" ref="AJ1899">_xll.DCEPropSectPipe(AF1899, AG1899, "Ix")</f>
        <v>3209265.3722516391</v>
      </c>
      <c r="AK1899" s="151" cm="1">
        <f t="array" ref="AK1899">_xll.DCEPropSectPipe(AF1899, AG1899, "W")</f>
        <v>56155.124623825708</v>
      </c>
      <c r="AL1899" s="151" cm="1">
        <f t="array" ref="AL1899">_xll.DCEPropSectPipe(AF1899, AG1899, "Sx")</f>
        <v>37813.500833333332</v>
      </c>
      <c r="AM1899" s="11">
        <f>2*Cal!AG1899</f>
        <v>13.000000000000002</v>
      </c>
      <c r="AN1899" s="11">
        <f t="shared" si="437"/>
        <v>53.9</v>
      </c>
      <c r="AO1899" s="11"/>
      <c r="AP1899" s="11"/>
      <c r="AQ1899" s="11"/>
      <c r="AR1899" s="11"/>
      <c r="AS1899" s="11"/>
      <c r="AT1899" s="11"/>
      <c r="AU1899" s="11"/>
      <c r="AV1899" s="11"/>
      <c r="AW1899" s="11"/>
      <c r="AX1899" s="11"/>
      <c r="AY1899" s="11"/>
      <c r="AZ1899" s="11"/>
      <c r="BB1899" s="5" t="s">
        <v>305</v>
      </c>
      <c r="BC1899" s="3">
        <v>-743.43443659484751</v>
      </c>
      <c r="BD1899" s="3">
        <v>0</v>
      </c>
      <c r="BE1899" s="3">
        <v>-20.504569219803209</v>
      </c>
      <c r="BF1899" s="3">
        <v>-1.6527716529945196</v>
      </c>
      <c r="BG1899" s="3">
        <v>0</v>
      </c>
      <c r="BH1899" s="153">
        <f t="shared" si="438"/>
        <v>1.6527716529945196</v>
      </c>
      <c r="BI1899" s="153">
        <f t="shared" si="439"/>
        <v>20.504569219803209</v>
      </c>
      <c r="BJ1899" s="8">
        <f t="shared" si="440"/>
        <v>1.6082049304275063</v>
      </c>
      <c r="BK1899" s="8">
        <f t="shared" si="441"/>
        <v>0.14015357026554526</v>
      </c>
      <c r="BL1899" s="8">
        <f t="shared" si="442"/>
        <v>1.7483585006930515</v>
      </c>
      <c r="BM1899" s="8">
        <f t="shared" si="443"/>
        <v>0.15258128419013406</v>
      </c>
      <c r="BN1899" s="7" t="str">
        <f t="shared" si="444"/>
        <v>O/S</v>
      </c>
      <c r="BO1899" s="9">
        <f t="shared" si="445"/>
        <v>0.14015357026554529</v>
      </c>
      <c r="BP1899" s="7" t="str">
        <f t="shared" si="446"/>
        <v>OK</v>
      </c>
      <c r="BQ1899" s="11">
        <f t="shared" si="447"/>
        <v>8.2923076923076913</v>
      </c>
      <c r="BR1899" s="10" t="str">
        <f t="shared" si="448"/>
        <v>-</v>
      </c>
      <c r="BS1899" s="9" t="str" cm="1">
        <f t="array" ref="BS1899">IF(BQ1899&lt;$K$45,"-",IF(BC1899&lt;0,_xll.Dce_5575_1121_SigmaCr1(AN1899,AG1899,$B$23,$D$23),"-"))</f>
        <v>-</v>
      </c>
      <c r="BT1899" s="10">
        <f t="shared" si="449"/>
        <v>0</v>
      </c>
      <c r="BU1899" s="7" t="str">
        <f t="shared" si="450"/>
        <v>OK</v>
      </c>
    </row>
    <row r="1900" spans="27:73">
      <c r="AA1900" s="6" t="s">
        <v>282</v>
      </c>
      <c r="AB1900" s="5" t="s">
        <v>283</v>
      </c>
      <c r="AC1900" s="5" t="s">
        <v>285</v>
      </c>
      <c r="AD1900" s="4">
        <v>19.690000000000001</v>
      </c>
      <c r="AE1900" s="4">
        <v>28</v>
      </c>
      <c r="AF1900" s="5">
        <v>114.3</v>
      </c>
      <c r="AG1900" s="5">
        <v>6.5000000000000009</v>
      </c>
      <c r="AH1900" s="6" t="str">
        <f t="shared" si="436"/>
        <v>114.3 x 6.5</v>
      </c>
      <c r="AI1900" s="11" cm="1">
        <f t="array" ref="AI1900">_xll.DCEPropSectPipe(AF1900, AG1900, "Area")</f>
        <v>2201.3139723703698</v>
      </c>
      <c r="AJ1900" s="151" cm="1">
        <f t="array" ref="AJ1900">_xll.DCEPropSectPipe(AF1900, AG1900, "Ix")</f>
        <v>3209265.3722516391</v>
      </c>
      <c r="AK1900" s="151" cm="1">
        <f t="array" ref="AK1900">_xll.DCEPropSectPipe(AF1900, AG1900, "W")</f>
        <v>56155.124623825708</v>
      </c>
      <c r="AL1900" s="151" cm="1">
        <f t="array" ref="AL1900">_xll.DCEPropSectPipe(AF1900, AG1900, "Sx")</f>
        <v>37813.500833333332</v>
      </c>
      <c r="AM1900" s="11">
        <f>2*Cal!AG1900</f>
        <v>13.000000000000002</v>
      </c>
      <c r="AN1900" s="11">
        <f t="shared" si="437"/>
        <v>53.9</v>
      </c>
      <c r="AO1900" s="11"/>
      <c r="AP1900" s="11"/>
      <c r="AQ1900" s="11"/>
      <c r="AR1900" s="11"/>
      <c r="AS1900" s="11"/>
      <c r="AT1900" s="11"/>
      <c r="AU1900" s="11"/>
      <c r="AV1900" s="11"/>
      <c r="AW1900" s="11"/>
      <c r="AX1900" s="11"/>
      <c r="AY1900" s="11"/>
      <c r="AZ1900" s="11"/>
      <c r="BB1900" s="5" t="s">
        <v>305</v>
      </c>
      <c r="BC1900" s="3">
        <v>-743.43443659484751</v>
      </c>
      <c r="BD1900" s="3">
        <v>0</v>
      </c>
      <c r="BE1900" s="3">
        <v>-10.456775526375147</v>
      </c>
      <c r="BF1900" s="3">
        <v>5.1200225102319949</v>
      </c>
      <c r="BG1900" s="3">
        <v>0</v>
      </c>
      <c r="BH1900" s="153">
        <f t="shared" si="438"/>
        <v>5.1200225102319949</v>
      </c>
      <c r="BI1900" s="153">
        <f t="shared" si="439"/>
        <v>10.456775526375147</v>
      </c>
      <c r="BJ1900" s="8">
        <f t="shared" si="440"/>
        <v>1.6082049304275063</v>
      </c>
      <c r="BK1900" s="8">
        <f t="shared" si="441"/>
        <v>0.43417336771769571</v>
      </c>
      <c r="BL1900" s="8">
        <f t="shared" si="442"/>
        <v>2.0423782981452021</v>
      </c>
      <c r="BM1900" s="8">
        <f t="shared" si="443"/>
        <v>7.7812326667236253E-2</v>
      </c>
      <c r="BN1900" s="7" t="str">
        <f t="shared" si="444"/>
        <v>O/S</v>
      </c>
      <c r="BO1900" s="9">
        <f t="shared" si="445"/>
        <v>0.43417336771769577</v>
      </c>
      <c r="BP1900" s="7" t="str">
        <f t="shared" si="446"/>
        <v>OK</v>
      </c>
      <c r="BQ1900" s="11">
        <f t="shared" si="447"/>
        <v>8.2923076923076913</v>
      </c>
      <c r="BR1900" s="10" t="str">
        <f t="shared" si="448"/>
        <v>-</v>
      </c>
      <c r="BS1900" s="9" t="str" cm="1">
        <f t="array" ref="BS1900">IF(BQ1900&lt;$K$45,"-",IF(BC1900&lt;0,_xll.Dce_5575_1121_SigmaCr1(AN1900,AG1900,$B$23,$D$23),"-"))</f>
        <v>-</v>
      </c>
      <c r="BT1900" s="10">
        <f t="shared" si="449"/>
        <v>0</v>
      </c>
      <c r="BU1900" s="7" t="str">
        <f t="shared" si="450"/>
        <v>OK</v>
      </c>
    </row>
    <row r="1901" spans="27:73">
      <c r="AA1901" s="6" t="s">
        <v>282</v>
      </c>
      <c r="AB1901" s="5" t="s">
        <v>283</v>
      </c>
      <c r="AC1901" s="5" t="s">
        <v>285</v>
      </c>
      <c r="AD1901" s="4">
        <v>20.12</v>
      </c>
      <c r="AE1901" s="4">
        <v>28</v>
      </c>
      <c r="AF1901" s="5">
        <v>114.3</v>
      </c>
      <c r="AG1901" s="5">
        <v>6.5000000000000009</v>
      </c>
      <c r="AH1901" s="6" t="str">
        <f t="shared" si="436"/>
        <v>114.3 x 6.5</v>
      </c>
      <c r="AI1901" s="11" cm="1">
        <f t="array" ref="AI1901">_xll.DCEPropSectPipe(AF1901, AG1901, "Area")</f>
        <v>2201.3139723703698</v>
      </c>
      <c r="AJ1901" s="151" cm="1">
        <f t="array" ref="AJ1901">_xll.DCEPropSectPipe(AF1901, AG1901, "Ix")</f>
        <v>3209265.3722516391</v>
      </c>
      <c r="AK1901" s="151" cm="1">
        <f t="array" ref="AK1901">_xll.DCEPropSectPipe(AF1901, AG1901, "W")</f>
        <v>56155.124623825708</v>
      </c>
      <c r="AL1901" s="151" cm="1">
        <f t="array" ref="AL1901">_xll.DCEPropSectPipe(AF1901, AG1901, "Sx")</f>
        <v>37813.500833333332</v>
      </c>
      <c r="AM1901" s="11">
        <f>2*Cal!AG1901</f>
        <v>13.000000000000002</v>
      </c>
      <c r="AN1901" s="11">
        <f t="shared" si="437"/>
        <v>53.9</v>
      </c>
      <c r="AO1901" s="11"/>
      <c r="AP1901" s="11"/>
      <c r="AQ1901" s="11"/>
      <c r="AR1901" s="11"/>
      <c r="AS1901" s="11"/>
      <c r="AT1901" s="11"/>
      <c r="AU1901" s="11"/>
      <c r="AV1901" s="11"/>
      <c r="AW1901" s="11"/>
      <c r="AX1901" s="11"/>
      <c r="AY1901" s="11"/>
      <c r="AZ1901" s="11"/>
      <c r="BB1901" s="5" t="s">
        <v>305</v>
      </c>
      <c r="BC1901" s="3">
        <v>-743.43443659484751</v>
      </c>
      <c r="BD1901" s="3">
        <v>0</v>
      </c>
      <c r="BE1901" s="3">
        <v>-0.40898183294708812</v>
      </c>
      <c r="BF1901" s="3">
        <v>7.4969069325837321</v>
      </c>
      <c r="BG1901" s="3">
        <v>0</v>
      </c>
      <c r="BH1901" s="153">
        <f t="shared" si="438"/>
        <v>7.4969069325837321</v>
      </c>
      <c r="BI1901" s="153">
        <f t="shared" si="439"/>
        <v>0.40898183294708812</v>
      </c>
      <c r="BJ1901" s="8">
        <f t="shared" si="440"/>
        <v>1.6082049304275063</v>
      </c>
      <c r="BK1901" s="8">
        <f t="shared" si="441"/>
        <v>0.63573105858054768</v>
      </c>
      <c r="BL1901" s="8">
        <f t="shared" si="442"/>
        <v>2.2439359890080541</v>
      </c>
      <c r="BM1901" s="8">
        <f t="shared" si="443"/>
        <v>3.043369144338478E-3</v>
      </c>
      <c r="BN1901" s="7" t="str">
        <f t="shared" si="444"/>
        <v>O/S</v>
      </c>
      <c r="BO1901" s="9">
        <f t="shared" si="445"/>
        <v>0.63573105858054779</v>
      </c>
      <c r="BP1901" s="7" t="str">
        <f t="shared" si="446"/>
        <v>OK</v>
      </c>
      <c r="BQ1901" s="11">
        <f t="shared" si="447"/>
        <v>8.2923076923076913</v>
      </c>
      <c r="BR1901" s="10" t="str">
        <f t="shared" si="448"/>
        <v>-</v>
      </c>
      <c r="BS1901" s="9" t="str" cm="1">
        <f t="array" ref="BS1901">IF(BQ1901&lt;$K$45,"-",IF(BC1901&lt;0,_xll.Dce_5575_1121_SigmaCr1(AN1901,AG1901,$B$23,$D$23),"-"))</f>
        <v>-</v>
      </c>
      <c r="BT1901" s="10">
        <f t="shared" si="449"/>
        <v>0</v>
      </c>
      <c r="BU1901" s="7" t="str">
        <f t="shared" si="450"/>
        <v>OK</v>
      </c>
    </row>
    <row r="1902" spans="27:73">
      <c r="AA1902" s="6" t="s">
        <v>282</v>
      </c>
      <c r="AB1902" s="5" t="s">
        <v>283</v>
      </c>
      <c r="AC1902" s="5" t="s">
        <v>285</v>
      </c>
      <c r="AD1902" s="4">
        <v>20.56</v>
      </c>
      <c r="AE1902" s="4">
        <v>28</v>
      </c>
      <c r="AF1902" s="5">
        <v>114.3</v>
      </c>
      <c r="AG1902" s="5">
        <v>6.5000000000000009</v>
      </c>
      <c r="AH1902" s="6" t="str">
        <f t="shared" si="436"/>
        <v>114.3 x 6.5</v>
      </c>
      <c r="AI1902" s="11" cm="1">
        <f t="array" ref="AI1902">_xll.DCEPropSectPipe(AF1902, AG1902, "Area")</f>
        <v>2201.3139723703698</v>
      </c>
      <c r="AJ1902" s="151" cm="1">
        <f t="array" ref="AJ1902">_xll.DCEPropSectPipe(AF1902, AG1902, "Ix")</f>
        <v>3209265.3722516391</v>
      </c>
      <c r="AK1902" s="151" cm="1">
        <f t="array" ref="AK1902">_xll.DCEPropSectPipe(AF1902, AG1902, "W")</f>
        <v>56155.124623825708</v>
      </c>
      <c r="AL1902" s="151" cm="1">
        <f t="array" ref="AL1902">_xll.DCEPropSectPipe(AF1902, AG1902, "Sx")</f>
        <v>37813.500833333332</v>
      </c>
      <c r="AM1902" s="11">
        <f>2*Cal!AG1902</f>
        <v>13.000000000000002</v>
      </c>
      <c r="AN1902" s="11">
        <f t="shared" si="437"/>
        <v>53.9</v>
      </c>
      <c r="AO1902" s="11"/>
      <c r="AP1902" s="11"/>
      <c r="AQ1902" s="11"/>
      <c r="AR1902" s="11"/>
      <c r="AS1902" s="11"/>
      <c r="AT1902" s="11"/>
      <c r="AU1902" s="11"/>
      <c r="AV1902" s="11"/>
      <c r="AW1902" s="11"/>
      <c r="AX1902" s="11"/>
      <c r="AY1902" s="11"/>
      <c r="AZ1902" s="11"/>
      <c r="BB1902" s="5" t="s">
        <v>305</v>
      </c>
      <c r="BC1902" s="3">
        <v>-743.43443659484751</v>
      </c>
      <c r="BD1902" s="3">
        <v>0</v>
      </c>
      <c r="BE1902" s="3">
        <v>9.6388118604809723</v>
      </c>
      <c r="BF1902" s="3">
        <v>5.4778816140606956</v>
      </c>
      <c r="BG1902" s="3">
        <v>0</v>
      </c>
      <c r="BH1902" s="153">
        <f t="shared" si="438"/>
        <v>5.4778816140606956</v>
      </c>
      <c r="BI1902" s="153">
        <f t="shared" si="439"/>
        <v>9.6388118604809723</v>
      </c>
      <c r="BJ1902" s="8">
        <f t="shared" si="440"/>
        <v>1.6082049304275063</v>
      </c>
      <c r="BK1902" s="8">
        <f t="shared" si="441"/>
        <v>0.46451950232301081</v>
      </c>
      <c r="BL1902" s="8">
        <f t="shared" si="442"/>
        <v>2.0727244327505172</v>
      </c>
      <c r="BM1902" s="8">
        <f t="shared" si="443"/>
        <v>7.1725588378559316E-2</v>
      </c>
      <c r="BN1902" s="7" t="str">
        <f t="shared" si="444"/>
        <v>O/S</v>
      </c>
      <c r="BO1902" s="9">
        <f t="shared" si="445"/>
        <v>0.46451950232301087</v>
      </c>
      <c r="BP1902" s="7" t="str">
        <f t="shared" si="446"/>
        <v>OK</v>
      </c>
      <c r="BQ1902" s="11">
        <f t="shared" si="447"/>
        <v>8.2923076923076913</v>
      </c>
      <c r="BR1902" s="10" t="str">
        <f t="shared" si="448"/>
        <v>-</v>
      </c>
      <c r="BS1902" s="9" t="str" cm="1">
        <f t="array" ref="BS1902">IF(BQ1902&lt;$K$45,"-",IF(BC1902&lt;0,_xll.Dce_5575_1121_SigmaCr1(AN1902,AG1902,$B$23,$D$23),"-"))</f>
        <v>-</v>
      </c>
      <c r="BT1902" s="10">
        <f t="shared" si="449"/>
        <v>0</v>
      </c>
      <c r="BU1902" s="7" t="str">
        <f t="shared" si="450"/>
        <v>OK</v>
      </c>
    </row>
    <row r="1903" spans="27:73">
      <c r="AA1903" s="6" t="s">
        <v>282</v>
      </c>
      <c r="AB1903" s="5" t="s">
        <v>283</v>
      </c>
      <c r="AC1903" s="5" t="s">
        <v>285</v>
      </c>
      <c r="AD1903" s="4">
        <v>21</v>
      </c>
      <c r="AE1903" s="4">
        <v>28</v>
      </c>
      <c r="AF1903" s="5">
        <v>114.3</v>
      </c>
      <c r="AG1903" s="5">
        <v>6.5000000000000009</v>
      </c>
      <c r="AH1903" s="6" t="str">
        <f t="shared" si="436"/>
        <v>114.3 x 6.5</v>
      </c>
      <c r="AI1903" s="11" cm="1">
        <f t="array" ref="AI1903">_xll.DCEPropSectPipe(AF1903, AG1903, "Area")</f>
        <v>2201.3139723703698</v>
      </c>
      <c r="AJ1903" s="151" cm="1">
        <f t="array" ref="AJ1903">_xll.DCEPropSectPipe(AF1903, AG1903, "Ix")</f>
        <v>3209265.3722516391</v>
      </c>
      <c r="AK1903" s="151" cm="1">
        <f t="array" ref="AK1903">_xll.DCEPropSectPipe(AF1903, AG1903, "W")</f>
        <v>56155.124623825708</v>
      </c>
      <c r="AL1903" s="151" cm="1">
        <f t="array" ref="AL1903">_xll.DCEPropSectPipe(AF1903, AG1903, "Sx")</f>
        <v>37813.500833333332</v>
      </c>
      <c r="AM1903" s="11">
        <f>2*Cal!AG1903</f>
        <v>13.000000000000002</v>
      </c>
      <c r="AN1903" s="11">
        <f t="shared" si="437"/>
        <v>53.9</v>
      </c>
      <c r="AO1903" s="11"/>
      <c r="AP1903" s="11"/>
      <c r="AQ1903" s="11"/>
      <c r="AR1903" s="11"/>
      <c r="AS1903" s="11"/>
      <c r="AT1903" s="11"/>
      <c r="AU1903" s="11"/>
      <c r="AV1903" s="11"/>
      <c r="AW1903" s="11"/>
      <c r="AX1903" s="11"/>
      <c r="AY1903" s="11"/>
      <c r="AZ1903" s="11"/>
      <c r="BB1903" s="5" t="s">
        <v>305</v>
      </c>
      <c r="BC1903" s="3">
        <v>-743.43443659484751</v>
      </c>
      <c r="BD1903" s="3">
        <v>0</v>
      </c>
      <c r="BE1903" s="3">
        <v>19.686605553909029</v>
      </c>
      <c r="BF1903" s="3">
        <v>-0.93705344533711676</v>
      </c>
      <c r="BG1903" s="3">
        <v>0</v>
      </c>
      <c r="BH1903" s="153">
        <f t="shared" si="438"/>
        <v>0.93705344533711676</v>
      </c>
      <c r="BI1903" s="153">
        <f t="shared" si="439"/>
        <v>19.686605553909029</v>
      </c>
      <c r="BJ1903" s="8">
        <f t="shared" si="440"/>
        <v>1.6082049304275063</v>
      </c>
      <c r="BK1903" s="8">
        <f t="shared" si="441"/>
        <v>7.9461301054914904E-2</v>
      </c>
      <c r="BL1903" s="8">
        <f t="shared" si="442"/>
        <v>1.6876662314824213</v>
      </c>
      <c r="BM1903" s="8">
        <f t="shared" si="443"/>
        <v>0.14649454590145708</v>
      </c>
      <c r="BN1903" s="7" t="str">
        <f t="shared" si="444"/>
        <v>O/S</v>
      </c>
      <c r="BO1903" s="9">
        <f t="shared" si="445"/>
        <v>7.9461301054914918E-2</v>
      </c>
      <c r="BP1903" s="7" t="str">
        <f t="shared" si="446"/>
        <v>OK</v>
      </c>
      <c r="BQ1903" s="11">
        <f t="shared" si="447"/>
        <v>8.2923076923076913</v>
      </c>
      <c r="BR1903" s="10" t="str">
        <f t="shared" si="448"/>
        <v>-</v>
      </c>
      <c r="BS1903" s="9" t="str" cm="1">
        <f t="array" ref="BS1903">IF(BQ1903&lt;$K$45,"-",IF(BC1903&lt;0,_xll.Dce_5575_1121_SigmaCr1(AN1903,AG1903,$B$23,$D$23),"-"))</f>
        <v>-</v>
      </c>
      <c r="BT1903" s="10">
        <f t="shared" si="449"/>
        <v>0</v>
      </c>
      <c r="BU1903" s="7" t="str">
        <f t="shared" si="450"/>
        <v>OK</v>
      </c>
    </row>
    <row r="1904" spans="27:73">
      <c r="AA1904" s="6" t="s">
        <v>282</v>
      </c>
      <c r="AB1904" s="5" t="s">
        <v>283</v>
      </c>
      <c r="AC1904" s="5" t="s">
        <v>285</v>
      </c>
      <c r="AD1904" s="4">
        <v>21</v>
      </c>
      <c r="AE1904" s="4">
        <v>28</v>
      </c>
      <c r="AF1904" s="5">
        <v>114.3</v>
      </c>
      <c r="AG1904" s="5">
        <v>6.5000000000000009</v>
      </c>
      <c r="AH1904" s="6" t="str">
        <f t="shared" si="436"/>
        <v>114.3 x 6.5</v>
      </c>
      <c r="AI1904" s="11" cm="1">
        <f t="array" ref="AI1904">_xll.DCEPropSectPipe(AF1904, AG1904, "Area")</f>
        <v>2201.3139723703698</v>
      </c>
      <c r="AJ1904" s="151" cm="1">
        <f t="array" ref="AJ1904">_xll.DCEPropSectPipe(AF1904, AG1904, "Ix")</f>
        <v>3209265.3722516391</v>
      </c>
      <c r="AK1904" s="151" cm="1">
        <f t="array" ref="AK1904">_xll.DCEPropSectPipe(AF1904, AG1904, "W")</f>
        <v>56155.124623825708</v>
      </c>
      <c r="AL1904" s="151" cm="1">
        <f t="array" ref="AL1904">_xll.DCEPropSectPipe(AF1904, AG1904, "Sx")</f>
        <v>37813.500833333332</v>
      </c>
      <c r="AM1904" s="11">
        <f>2*Cal!AG1904</f>
        <v>13.000000000000002</v>
      </c>
      <c r="AN1904" s="11">
        <f t="shared" si="437"/>
        <v>53.9</v>
      </c>
      <c r="AO1904" s="11"/>
      <c r="AP1904" s="11"/>
      <c r="AQ1904" s="11"/>
      <c r="AR1904" s="11"/>
      <c r="AS1904" s="11"/>
      <c r="AT1904" s="11"/>
      <c r="AU1904" s="11"/>
      <c r="AV1904" s="11"/>
      <c r="AW1904" s="11"/>
      <c r="AX1904" s="11"/>
      <c r="AY1904" s="11"/>
      <c r="AZ1904" s="11"/>
      <c r="BB1904" s="5" t="s">
        <v>305</v>
      </c>
      <c r="BC1904" s="3">
        <v>-743.4344365948491</v>
      </c>
      <c r="BD1904" s="3">
        <v>0</v>
      </c>
      <c r="BE1904" s="3">
        <v>-17.833838581724901</v>
      </c>
      <c r="BF1904" s="3">
        <v>-0.93705344533741375</v>
      </c>
      <c r="BG1904" s="3">
        <v>0</v>
      </c>
      <c r="BH1904" s="153">
        <f t="shared" si="438"/>
        <v>0.93705344533741375</v>
      </c>
      <c r="BI1904" s="153">
        <f t="shared" si="439"/>
        <v>17.833838581724901</v>
      </c>
      <c r="BJ1904" s="8">
        <f t="shared" si="440"/>
        <v>1.6082049304275099</v>
      </c>
      <c r="BK1904" s="8">
        <f t="shared" si="441"/>
        <v>7.9461301054940078E-2</v>
      </c>
      <c r="BL1904" s="8">
        <f t="shared" si="442"/>
        <v>1.68766623148245</v>
      </c>
      <c r="BM1904" s="8">
        <f t="shared" si="443"/>
        <v>0.13270749381123842</v>
      </c>
      <c r="BN1904" s="7" t="str">
        <f t="shared" si="444"/>
        <v>O/S</v>
      </c>
      <c r="BO1904" s="9">
        <f t="shared" si="445"/>
        <v>7.9461301054940092E-2</v>
      </c>
      <c r="BP1904" s="7" t="str">
        <f t="shared" si="446"/>
        <v>OK</v>
      </c>
      <c r="BQ1904" s="11">
        <f t="shared" si="447"/>
        <v>8.2923076923076913</v>
      </c>
      <c r="BR1904" s="10" t="str">
        <f t="shared" si="448"/>
        <v>-</v>
      </c>
      <c r="BS1904" s="9" t="str" cm="1">
        <f t="array" ref="BS1904">IF(BQ1904&lt;$K$45,"-",IF(BC1904&lt;0,_xll.Dce_5575_1121_SigmaCr1(AN1904,AG1904,$B$23,$D$23),"-"))</f>
        <v>-</v>
      </c>
      <c r="BT1904" s="10">
        <f t="shared" si="449"/>
        <v>0</v>
      </c>
      <c r="BU1904" s="7" t="str">
        <f t="shared" si="450"/>
        <v>OK</v>
      </c>
    </row>
    <row r="1905" spans="27:73">
      <c r="AA1905" s="6" t="s">
        <v>282</v>
      </c>
      <c r="AB1905" s="5" t="s">
        <v>283</v>
      </c>
      <c r="AC1905" s="5" t="s">
        <v>285</v>
      </c>
      <c r="AD1905" s="4">
        <v>21.44</v>
      </c>
      <c r="AE1905" s="4">
        <v>28</v>
      </c>
      <c r="AF1905" s="5">
        <v>114.3</v>
      </c>
      <c r="AG1905" s="5">
        <v>6.5000000000000009</v>
      </c>
      <c r="AH1905" s="6" t="str">
        <f t="shared" si="436"/>
        <v>114.3 x 6.5</v>
      </c>
      <c r="AI1905" s="11" cm="1">
        <f t="array" ref="AI1905">_xll.DCEPropSectPipe(AF1905, AG1905, "Area")</f>
        <v>2201.3139723703698</v>
      </c>
      <c r="AJ1905" s="151" cm="1">
        <f t="array" ref="AJ1905">_xll.DCEPropSectPipe(AF1905, AG1905, "Ix")</f>
        <v>3209265.3722516391</v>
      </c>
      <c r="AK1905" s="151" cm="1">
        <f t="array" ref="AK1905">_xll.DCEPropSectPipe(AF1905, AG1905, "W")</f>
        <v>56155.124623825708</v>
      </c>
      <c r="AL1905" s="151" cm="1">
        <f t="array" ref="AL1905">_xll.DCEPropSectPipe(AF1905, AG1905, "Sx")</f>
        <v>37813.500833333332</v>
      </c>
      <c r="AM1905" s="11">
        <f>2*Cal!AG1905</f>
        <v>13.000000000000002</v>
      </c>
      <c r="AN1905" s="11">
        <f t="shared" si="437"/>
        <v>53.9</v>
      </c>
      <c r="AO1905" s="11"/>
      <c r="AP1905" s="11"/>
      <c r="AQ1905" s="11"/>
      <c r="AR1905" s="11"/>
      <c r="AS1905" s="11"/>
      <c r="AT1905" s="11"/>
      <c r="AU1905" s="11"/>
      <c r="AV1905" s="11"/>
      <c r="AW1905" s="11"/>
      <c r="AX1905" s="11"/>
      <c r="AY1905" s="11"/>
      <c r="AZ1905" s="11"/>
      <c r="BB1905" s="5" t="s">
        <v>305</v>
      </c>
      <c r="BC1905" s="3">
        <v>-743.4344365948491</v>
      </c>
      <c r="BD1905" s="3">
        <v>0</v>
      </c>
      <c r="BE1905" s="3">
        <v>-7.7860448882968418</v>
      </c>
      <c r="BF1905" s="3">
        <v>4.6672960637298413</v>
      </c>
      <c r="BG1905" s="3">
        <v>0</v>
      </c>
      <c r="BH1905" s="153">
        <f t="shared" si="438"/>
        <v>4.6672960637298413</v>
      </c>
      <c r="BI1905" s="153">
        <f t="shared" si="439"/>
        <v>7.7860448882968418</v>
      </c>
      <c r="BJ1905" s="8">
        <f t="shared" si="440"/>
        <v>1.6082049304275099</v>
      </c>
      <c r="BK1905" s="8">
        <f t="shared" si="441"/>
        <v>0.39578256659526101</v>
      </c>
      <c r="BL1905" s="8">
        <f t="shared" si="442"/>
        <v>2.0039874970227709</v>
      </c>
      <c r="BM1905" s="8">
        <f t="shared" si="443"/>
        <v>5.7938536288340656E-2</v>
      </c>
      <c r="BN1905" s="7" t="str">
        <f t="shared" si="444"/>
        <v>O/S</v>
      </c>
      <c r="BO1905" s="9">
        <f t="shared" si="445"/>
        <v>0.39578256659526112</v>
      </c>
      <c r="BP1905" s="7" t="str">
        <f t="shared" si="446"/>
        <v>OK</v>
      </c>
      <c r="BQ1905" s="11">
        <f t="shared" si="447"/>
        <v>8.2923076923076913</v>
      </c>
      <c r="BR1905" s="10" t="str">
        <f t="shared" si="448"/>
        <v>-</v>
      </c>
      <c r="BS1905" s="9" t="str" cm="1">
        <f t="array" ref="BS1905">IF(BQ1905&lt;$K$45,"-",IF(BC1905&lt;0,_xll.Dce_5575_1121_SigmaCr1(AN1905,AG1905,$B$23,$D$23),"-"))</f>
        <v>-</v>
      </c>
      <c r="BT1905" s="10">
        <f t="shared" si="449"/>
        <v>0</v>
      </c>
      <c r="BU1905" s="7" t="str">
        <f t="shared" si="450"/>
        <v>OK</v>
      </c>
    </row>
    <row r="1906" spans="27:73">
      <c r="AA1906" s="6" t="s">
        <v>282</v>
      </c>
      <c r="AB1906" s="5" t="s">
        <v>283</v>
      </c>
      <c r="AC1906" s="5" t="s">
        <v>285</v>
      </c>
      <c r="AD1906" s="4">
        <v>21.88</v>
      </c>
      <c r="AE1906" s="4">
        <v>28</v>
      </c>
      <c r="AF1906" s="5">
        <v>114.3</v>
      </c>
      <c r="AG1906" s="5">
        <v>6.5000000000000009</v>
      </c>
      <c r="AH1906" s="6" t="str">
        <f t="shared" si="436"/>
        <v>114.3 x 6.5</v>
      </c>
      <c r="AI1906" s="11" cm="1">
        <f t="array" ref="AI1906">_xll.DCEPropSectPipe(AF1906, AG1906, "Area")</f>
        <v>2201.3139723703698</v>
      </c>
      <c r="AJ1906" s="151" cm="1">
        <f t="array" ref="AJ1906">_xll.DCEPropSectPipe(AF1906, AG1906, "Ix")</f>
        <v>3209265.3722516391</v>
      </c>
      <c r="AK1906" s="151" cm="1">
        <f t="array" ref="AK1906">_xll.DCEPropSectPipe(AF1906, AG1906, "W")</f>
        <v>56155.124623825708</v>
      </c>
      <c r="AL1906" s="151" cm="1">
        <f t="array" ref="AL1906">_xll.DCEPropSectPipe(AF1906, AG1906, "Sx")</f>
        <v>37813.500833333332</v>
      </c>
      <c r="AM1906" s="11">
        <f>2*Cal!AG1906</f>
        <v>13.000000000000002</v>
      </c>
      <c r="AN1906" s="11">
        <f t="shared" si="437"/>
        <v>53.9</v>
      </c>
      <c r="AO1906" s="11"/>
      <c r="AP1906" s="11"/>
      <c r="AQ1906" s="11"/>
      <c r="AR1906" s="11"/>
      <c r="AS1906" s="11"/>
      <c r="AT1906" s="11"/>
      <c r="AU1906" s="11"/>
      <c r="AV1906" s="11"/>
      <c r="AW1906" s="11"/>
      <c r="AX1906" s="11"/>
      <c r="AY1906" s="11"/>
      <c r="AZ1906" s="11"/>
      <c r="BB1906" s="5" t="s">
        <v>305</v>
      </c>
      <c r="BC1906" s="3">
        <v>-743.4344365948491</v>
      </c>
      <c r="BD1906" s="3">
        <v>0</v>
      </c>
      <c r="BE1906" s="3">
        <v>2.2617488051312171</v>
      </c>
      <c r="BF1906" s="3">
        <v>5.875735831922321</v>
      </c>
      <c r="BG1906" s="3">
        <v>0</v>
      </c>
      <c r="BH1906" s="153">
        <f t="shared" si="438"/>
        <v>5.875735831922321</v>
      </c>
      <c r="BI1906" s="153">
        <f t="shared" si="439"/>
        <v>2.2617488051312171</v>
      </c>
      <c r="BJ1906" s="8">
        <f t="shared" si="440"/>
        <v>1.6082049304275099</v>
      </c>
      <c r="BK1906" s="8">
        <f t="shared" si="441"/>
        <v>0.49825718712507328</v>
      </c>
      <c r="BL1906" s="8">
        <f t="shared" si="442"/>
        <v>2.1064621175525833</v>
      </c>
      <c r="BM1906" s="8">
        <f t="shared" si="443"/>
        <v>1.6830421234557125E-2</v>
      </c>
      <c r="BN1906" s="7" t="str">
        <f t="shared" si="444"/>
        <v>O/S</v>
      </c>
      <c r="BO1906" s="9">
        <f t="shared" si="445"/>
        <v>0.49825718712507333</v>
      </c>
      <c r="BP1906" s="7" t="str">
        <f t="shared" si="446"/>
        <v>OK</v>
      </c>
      <c r="BQ1906" s="11">
        <f t="shared" si="447"/>
        <v>8.2923076923076913</v>
      </c>
      <c r="BR1906" s="10" t="str">
        <f t="shared" si="448"/>
        <v>-</v>
      </c>
      <c r="BS1906" s="9" t="str" cm="1">
        <f t="array" ref="BS1906">IF(BQ1906&lt;$K$45,"-",IF(BC1906&lt;0,_xll.Dce_5575_1121_SigmaCr1(AN1906,AG1906,$B$23,$D$23),"-"))</f>
        <v>-</v>
      </c>
      <c r="BT1906" s="10">
        <f t="shared" si="449"/>
        <v>0</v>
      </c>
      <c r="BU1906" s="7" t="str">
        <f t="shared" si="450"/>
        <v>OK</v>
      </c>
    </row>
    <row r="1907" spans="27:73">
      <c r="AA1907" s="6" t="s">
        <v>282</v>
      </c>
      <c r="AB1907" s="5" t="s">
        <v>283</v>
      </c>
      <c r="AC1907" s="5" t="s">
        <v>285</v>
      </c>
      <c r="AD1907" s="4">
        <v>22.31</v>
      </c>
      <c r="AE1907" s="4">
        <v>28</v>
      </c>
      <c r="AF1907" s="5">
        <v>114.3</v>
      </c>
      <c r="AG1907" s="5">
        <v>6.5000000000000009</v>
      </c>
      <c r="AH1907" s="6" t="str">
        <f t="shared" si="436"/>
        <v>114.3 x 6.5</v>
      </c>
      <c r="AI1907" s="11" cm="1">
        <f t="array" ref="AI1907">_xll.DCEPropSectPipe(AF1907, AG1907, "Area")</f>
        <v>2201.3139723703698</v>
      </c>
      <c r="AJ1907" s="151" cm="1">
        <f t="array" ref="AJ1907">_xll.DCEPropSectPipe(AF1907, AG1907, "Ix")</f>
        <v>3209265.3722516391</v>
      </c>
      <c r="AK1907" s="151" cm="1">
        <f t="array" ref="AK1907">_xll.DCEPropSectPipe(AF1907, AG1907, "W")</f>
        <v>56155.124623825708</v>
      </c>
      <c r="AL1907" s="151" cm="1">
        <f t="array" ref="AL1907">_xll.DCEPropSectPipe(AF1907, AG1907, "Sx")</f>
        <v>37813.500833333332</v>
      </c>
      <c r="AM1907" s="11">
        <f>2*Cal!AG1907</f>
        <v>13.000000000000002</v>
      </c>
      <c r="AN1907" s="11">
        <f t="shared" si="437"/>
        <v>53.9</v>
      </c>
      <c r="AO1907" s="11"/>
      <c r="AP1907" s="11"/>
      <c r="AQ1907" s="11"/>
      <c r="AR1907" s="11"/>
      <c r="AS1907" s="11"/>
      <c r="AT1907" s="11"/>
      <c r="AU1907" s="11"/>
      <c r="AV1907" s="11"/>
      <c r="AW1907" s="11"/>
      <c r="AX1907" s="11"/>
      <c r="AY1907" s="11"/>
      <c r="AZ1907" s="11"/>
      <c r="BB1907" s="5" t="s">
        <v>305</v>
      </c>
      <c r="BC1907" s="3">
        <v>-743.4344365948491</v>
      </c>
      <c r="BD1907" s="3">
        <v>0</v>
      </c>
      <c r="BE1907" s="3">
        <v>12.309542498559276</v>
      </c>
      <c r="BF1907" s="3">
        <v>2.6882658592400257</v>
      </c>
      <c r="BG1907" s="3">
        <v>0</v>
      </c>
      <c r="BH1907" s="153">
        <f t="shared" si="438"/>
        <v>2.6882658592400257</v>
      </c>
      <c r="BI1907" s="153">
        <f t="shared" si="439"/>
        <v>12.309542498559276</v>
      </c>
      <c r="BJ1907" s="8">
        <f t="shared" si="440"/>
        <v>1.6082049304275099</v>
      </c>
      <c r="BK1907" s="8">
        <f t="shared" si="441"/>
        <v>0.22796256053449671</v>
      </c>
      <c r="BL1907" s="8">
        <f t="shared" si="442"/>
        <v>1.8361674909620067</v>
      </c>
      <c r="BM1907" s="8">
        <f t="shared" si="443"/>
        <v>9.1599378757454913E-2</v>
      </c>
      <c r="BN1907" s="7" t="str">
        <f t="shared" si="444"/>
        <v>O/S</v>
      </c>
      <c r="BO1907" s="9">
        <f t="shared" si="445"/>
        <v>0.22796256053449673</v>
      </c>
      <c r="BP1907" s="7" t="str">
        <f t="shared" si="446"/>
        <v>OK</v>
      </c>
      <c r="BQ1907" s="11">
        <f t="shared" si="447"/>
        <v>8.2923076923076913</v>
      </c>
      <c r="BR1907" s="10" t="str">
        <f t="shared" si="448"/>
        <v>-</v>
      </c>
      <c r="BS1907" s="9" t="str" cm="1">
        <f t="array" ref="BS1907">IF(BQ1907&lt;$K$45,"-",IF(BC1907&lt;0,_xll.Dce_5575_1121_SigmaCr1(AN1907,AG1907,$B$23,$D$23),"-"))</f>
        <v>-</v>
      </c>
      <c r="BT1907" s="10">
        <f t="shared" si="449"/>
        <v>0</v>
      </c>
      <c r="BU1907" s="7" t="str">
        <f t="shared" si="450"/>
        <v>OK</v>
      </c>
    </row>
    <row r="1908" spans="27:73">
      <c r="AA1908" s="6" t="s">
        <v>282</v>
      </c>
      <c r="AB1908" s="5" t="s">
        <v>283</v>
      </c>
      <c r="AC1908" s="5" t="s">
        <v>285</v>
      </c>
      <c r="AD1908" s="4">
        <v>22.75</v>
      </c>
      <c r="AE1908" s="4">
        <v>28</v>
      </c>
      <c r="AF1908" s="5">
        <v>114.3</v>
      </c>
      <c r="AG1908" s="5">
        <v>6.5000000000000009</v>
      </c>
      <c r="AH1908" s="6" t="str">
        <f t="shared" si="436"/>
        <v>114.3 x 6.5</v>
      </c>
      <c r="AI1908" s="11" cm="1">
        <f t="array" ref="AI1908">_xll.DCEPropSectPipe(AF1908, AG1908, "Area")</f>
        <v>2201.3139723703698</v>
      </c>
      <c r="AJ1908" s="151" cm="1">
        <f t="array" ref="AJ1908">_xll.DCEPropSectPipe(AF1908, AG1908, "Ix")</f>
        <v>3209265.3722516391</v>
      </c>
      <c r="AK1908" s="151" cm="1">
        <f t="array" ref="AK1908">_xll.DCEPropSectPipe(AF1908, AG1908, "W")</f>
        <v>56155.124623825708</v>
      </c>
      <c r="AL1908" s="151" cm="1">
        <f t="array" ref="AL1908">_xll.DCEPropSectPipe(AF1908, AG1908, "Sx")</f>
        <v>37813.500833333332</v>
      </c>
      <c r="AM1908" s="11">
        <f>2*Cal!AG1908</f>
        <v>13.000000000000002</v>
      </c>
      <c r="AN1908" s="11">
        <f t="shared" si="437"/>
        <v>53.9</v>
      </c>
      <c r="AO1908" s="11"/>
      <c r="AP1908" s="11"/>
      <c r="AQ1908" s="11"/>
      <c r="AR1908" s="11"/>
      <c r="AS1908" s="11"/>
      <c r="AT1908" s="11"/>
      <c r="AU1908" s="11"/>
      <c r="AV1908" s="11"/>
      <c r="AW1908" s="11"/>
      <c r="AX1908" s="11"/>
      <c r="AY1908" s="11"/>
      <c r="AZ1908" s="11"/>
      <c r="BB1908" s="5" t="s">
        <v>305</v>
      </c>
      <c r="BC1908" s="3">
        <v>-743.4344365948491</v>
      </c>
      <c r="BD1908" s="3">
        <v>0</v>
      </c>
      <c r="BE1908" s="3">
        <v>22.357336191987333</v>
      </c>
      <c r="BF1908" s="3">
        <v>-4.8951138543170449</v>
      </c>
      <c r="BG1908" s="3">
        <v>0</v>
      </c>
      <c r="BH1908" s="153">
        <f t="shared" si="438"/>
        <v>4.8951138543170449</v>
      </c>
      <c r="BI1908" s="153">
        <f t="shared" si="439"/>
        <v>22.357336191987333</v>
      </c>
      <c r="BJ1908" s="8">
        <f t="shared" si="440"/>
        <v>1.6082049304275099</v>
      </c>
      <c r="BK1908" s="8">
        <f t="shared" si="441"/>
        <v>0.41510131317646876</v>
      </c>
      <c r="BL1908" s="8">
        <f t="shared" si="442"/>
        <v>2.0233062436039786</v>
      </c>
      <c r="BM1908" s="8">
        <f t="shared" si="443"/>
        <v>0.16636833628035266</v>
      </c>
      <c r="BN1908" s="7" t="str">
        <f t="shared" si="444"/>
        <v>O/S</v>
      </c>
      <c r="BO1908" s="9">
        <f t="shared" si="445"/>
        <v>0.41510131317646881</v>
      </c>
      <c r="BP1908" s="7" t="str">
        <f t="shared" si="446"/>
        <v>OK</v>
      </c>
      <c r="BQ1908" s="11">
        <f t="shared" si="447"/>
        <v>8.2923076923076913</v>
      </c>
      <c r="BR1908" s="10" t="str">
        <f t="shared" si="448"/>
        <v>-</v>
      </c>
      <c r="BS1908" s="9" t="str" cm="1">
        <f t="array" ref="BS1908">IF(BQ1908&lt;$K$45,"-",IF(BC1908&lt;0,_xll.Dce_5575_1121_SigmaCr1(AN1908,AG1908,$B$23,$D$23),"-"))</f>
        <v>-</v>
      </c>
      <c r="BT1908" s="10">
        <f t="shared" si="449"/>
        <v>0</v>
      </c>
      <c r="BU1908" s="7" t="str">
        <f t="shared" si="450"/>
        <v>OK</v>
      </c>
    </row>
    <row r="1909" spans="27:73">
      <c r="AA1909" s="6" t="s">
        <v>282</v>
      </c>
      <c r="AB1909" s="5" t="s">
        <v>283</v>
      </c>
      <c r="AC1909" s="5" t="s">
        <v>285</v>
      </c>
      <c r="AD1909" s="4">
        <v>22.75</v>
      </c>
      <c r="AE1909" s="4">
        <v>28</v>
      </c>
      <c r="AF1909" s="5">
        <v>114.3</v>
      </c>
      <c r="AG1909" s="5">
        <v>6.5000000000000009</v>
      </c>
      <c r="AH1909" s="6" t="str">
        <f t="shared" si="436"/>
        <v>114.3 x 6.5</v>
      </c>
      <c r="AI1909" s="11" cm="1">
        <f t="array" ref="AI1909">_xll.DCEPropSectPipe(AF1909, AG1909, "Area")</f>
        <v>2201.3139723703698</v>
      </c>
      <c r="AJ1909" s="151" cm="1">
        <f t="array" ref="AJ1909">_xll.DCEPropSectPipe(AF1909, AG1909, "Ix")</f>
        <v>3209265.3722516391</v>
      </c>
      <c r="AK1909" s="151" cm="1">
        <f t="array" ref="AK1909">_xll.DCEPropSectPipe(AF1909, AG1909, "W")</f>
        <v>56155.124623825708</v>
      </c>
      <c r="AL1909" s="151" cm="1">
        <f t="array" ref="AL1909">_xll.DCEPropSectPipe(AF1909, AG1909, "Sx")</f>
        <v>37813.500833333332</v>
      </c>
      <c r="AM1909" s="11">
        <f>2*Cal!AG1909</f>
        <v>13.000000000000002</v>
      </c>
      <c r="AN1909" s="11">
        <f t="shared" si="437"/>
        <v>53.9</v>
      </c>
      <c r="AO1909" s="11"/>
      <c r="AP1909" s="11"/>
      <c r="AQ1909" s="11"/>
      <c r="AR1909" s="11"/>
      <c r="AS1909" s="11"/>
      <c r="AT1909" s="11"/>
      <c r="AU1909" s="11"/>
      <c r="AV1909" s="11"/>
      <c r="AW1909" s="11"/>
      <c r="AX1909" s="11"/>
      <c r="AY1909" s="11"/>
      <c r="AZ1909" s="11"/>
      <c r="BB1909" s="5" t="s">
        <v>305</v>
      </c>
      <c r="BC1909" s="3">
        <v>260.30503585350124</v>
      </c>
      <c r="BD1909" s="3">
        <v>0</v>
      </c>
      <c r="BE1909" s="3">
        <v>-19.725041845872262</v>
      </c>
      <c r="BF1909" s="3">
        <v>-4.895113854316925</v>
      </c>
      <c r="BG1909" s="3">
        <v>0</v>
      </c>
      <c r="BH1909" s="153">
        <f t="shared" si="438"/>
        <v>4.895113854316925</v>
      </c>
      <c r="BI1909" s="153">
        <f t="shared" si="439"/>
        <v>19.725041845872262</v>
      </c>
      <c r="BJ1909" s="8">
        <f t="shared" si="440"/>
        <v>0.56309449962007696</v>
      </c>
      <c r="BK1909" s="8">
        <f t="shared" si="441"/>
        <v>0.41510131317645854</v>
      </c>
      <c r="BL1909" s="8">
        <f t="shared" si="442"/>
        <v>0.97819581279653556</v>
      </c>
      <c r="BM1909" s="8">
        <f t="shared" si="443"/>
        <v>0.146780563067894</v>
      </c>
      <c r="BN1909" s="7" t="str">
        <f t="shared" si="444"/>
        <v>OK</v>
      </c>
      <c r="BO1909" s="9">
        <f t="shared" si="445"/>
        <v>0.41510131317645865</v>
      </c>
      <c r="BP1909" s="7" t="str">
        <f t="shared" si="446"/>
        <v>OK</v>
      </c>
      <c r="BQ1909" s="11">
        <f t="shared" si="447"/>
        <v>8.2923076923076913</v>
      </c>
      <c r="BR1909" s="10" t="str">
        <f t="shared" si="448"/>
        <v>-</v>
      </c>
      <c r="BS1909" s="9" t="str" cm="1">
        <f t="array" ref="BS1909">IF(BQ1909&lt;$K$45,"-",IF(BC1909&lt;0,_xll.Dce_5575_1121_SigmaCr1(AN1909,AG1909,$B$23,$D$23),"-"))</f>
        <v>-</v>
      </c>
      <c r="BT1909" s="10">
        <f t="shared" si="449"/>
        <v>0</v>
      </c>
      <c r="BU1909" s="7" t="str">
        <f t="shared" si="450"/>
        <v>OK</v>
      </c>
    </row>
    <row r="1910" spans="27:73">
      <c r="AA1910" s="6" t="s">
        <v>282</v>
      </c>
      <c r="AB1910" s="5" t="s">
        <v>283</v>
      </c>
      <c r="AC1910" s="5" t="s">
        <v>285</v>
      </c>
      <c r="AD1910" s="4">
        <v>23.19</v>
      </c>
      <c r="AE1910" s="4">
        <v>28</v>
      </c>
      <c r="AF1910" s="5">
        <v>114.3</v>
      </c>
      <c r="AG1910" s="5">
        <v>6.5000000000000009</v>
      </c>
      <c r="AH1910" s="6" t="str">
        <f t="shared" si="436"/>
        <v>114.3 x 6.5</v>
      </c>
      <c r="AI1910" s="11" cm="1">
        <f t="array" ref="AI1910">_xll.DCEPropSectPipe(AF1910, AG1910, "Area")</f>
        <v>2201.3139723703698</v>
      </c>
      <c r="AJ1910" s="151" cm="1">
        <f t="array" ref="AJ1910">_xll.DCEPropSectPipe(AF1910, AG1910, "Ix")</f>
        <v>3209265.3722516391</v>
      </c>
      <c r="AK1910" s="151" cm="1">
        <f t="array" ref="AK1910">_xll.DCEPropSectPipe(AF1910, AG1910, "W")</f>
        <v>56155.124623825708</v>
      </c>
      <c r="AL1910" s="151" cm="1">
        <f t="array" ref="AL1910">_xll.DCEPropSectPipe(AF1910, AG1910, "Sx")</f>
        <v>37813.500833333332</v>
      </c>
      <c r="AM1910" s="11">
        <f>2*Cal!AG1910</f>
        <v>13.000000000000002</v>
      </c>
      <c r="AN1910" s="11">
        <f t="shared" si="437"/>
        <v>53.9</v>
      </c>
      <c r="AO1910" s="11"/>
      <c r="AP1910" s="11"/>
      <c r="AQ1910" s="11"/>
      <c r="AR1910" s="11"/>
      <c r="AS1910" s="11"/>
      <c r="AT1910" s="11"/>
      <c r="AU1910" s="11"/>
      <c r="AV1910" s="11"/>
      <c r="AW1910" s="11"/>
      <c r="AX1910" s="11"/>
      <c r="AY1910" s="11"/>
      <c r="AZ1910" s="11"/>
      <c r="BB1910" s="5" t="s">
        <v>305</v>
      </c>
      <c r="BC1910" s="3">
        <v>260.30503585350124</v>
      </c>
      <c r="BD1910" s="3">
        <v>0</v>
      </c>
      <c r="BE1910" s="3">
        <v>-9.6772481524442071</v>
      </c>
      <c r="BF1910" s="3">
        <v>1.5366370828148022</v>
      </c>
      <c r="BG1910" s="3">
        <v>0</v>
      </c>
      <c r="BH1910" s="153">
        <f t="shared" si="438"/>
        <v>1.5366370828148022</v>
      </c>
      <c r="BI1910" s="153">
        <f t="shared" si="439"/>
        <v>9.6772481524442071</v>
      </c>
      <c r="BJ1910" s="8">
        <f t="shared" si="440"/>
        <v>0.56309449962007696</v>
      </c>
      <c r="BK1910" s="8">
        <f t="shared" si="441"/>
        <v>0.13030546171863766</v>
      </c>
      <c r="BL1910" s="8">
        <f t="shared" si="442"/>
        <v>0.69339996133871462</v>
      </c>
      <c r="BM1910" s="8">
        <f t="shared" si="443"/>
        <v>7.2011605544996207E-2</v>
      </c>
      <c r="BN1910" s="7" t="str">
        <f t="shared" si="444"/>
        <v>OK</v>
      </c>
      <c r="BO1910" s="9">
        <f t="shared" si="445"/>
        <v>0.13030546171863769</v>
      </c>
      <c r="BP1910" s="7" t="str">
        <f t="shared" si="446"/>
        <v>OK</v>
      </c>
      <c r="BQ1910" s="11">
        <f t="shared" si="447"/>
        <v>8.2923076923076913</v>
      </c>
      <c r="BR1910" s="10" t="str">
        <f t="shared" si="448"/>
        <v>-</v>
      </c>
      <c r="BS1910" s="9" t="str" cm="1">
        <f t="array" ref="BS1910">IF(BQ1910&lt;$K$45,"-",IF(BC1910&lt;0,_xll.Dce_5575_1121_SigmaCr1(AN1910,AG1910,$B$23,$D$23),"-"))</f>
        <v>-</v>
      </c>
      <c r="BT1910" s="10">
        <f t="shared" si="449"/>
        <v>0</v>
      </c>
      <c r="BU1910" s="7" t="str">
        <f t="shared" si="450"/>
        <v>OK</v>
      </c>
    </row>
    <row r="1911" spans="27:73">
      <c r="AA1911" s="6" t="s">
        <v>282</v>
      </c>
      <c r="AB1911" s="5" t="s">
        <v>283</v>
      </c>
      <c r="AC1911" s="5" t="s">
        <v>285</v>
      </c>
      <c r="AD1911" s="4">
        <v>23.62</v>
      </c>
      <c r="AE1911" s="4">
        <v>28</v>
      </c>
      <c r="AF1911" s="5">
        <v>114.3</v>
      </c>
      <c r="AG1911" s="5">
        <v>6.5000000000000009</v>
      </c>
      <c r="AH1911" s="6" t="str">
        <f t="shared" si="436"/>
        <v>114.3 x 6.5</v>
      </c>
      <c r="AI1911" s="11" cm="1">
        <f t="array" ref="AI1911">_xll.DCEPropSectPipe(AF1911, AG1911, "Area")</f>
        <v>2201.3139723703698</v>
      </c>
      <c r="AJ1911" s="151" cm="1">
        <f t="array" ref="AJ1911">_xll.DCEPropSectPipe(AF1911, AG1911, "Ix")</f>
        <v>3209265.3722516391</v>
      </c>
      <c r="AK1911" s="151" cm="1">
        <f t="array" ref="AK1911">_xll.DCEPropSectPipe(AF1911, AG1911, "W")</f>
        <v>56155.124623825708</v>
      </c>
      <c r="AL1911" s="151" cm="1">
        <f t="array" ref="AL1911">_xll.DCEPropSectPipe(AF1911, AG1911, "Sx")</f>
        <v>37813.500833333332</v>
      </c>
      <c r="AM1911" s="11">
        <f>2*Cal!AG1911</f>
        <v>13.000000000000002</v>
      </c>
      <c r="AN1911" s="11">
        <f t="shared" si="437"/>
        <v>53.9</v>
      </c>
      <c r="AO1911" s="11"/>
      <c r="AP1911" s="11"/>
      <c r="AQ1911" s="11"/>
      <c r="AR1911" s="11"/>
      <c r="AS1911" s="11"/>
      <c r="AT1911" s="11"/>
      <c r="AU1911" s="11"/>
      <c r="AV1911" s="11"/>
      <c r="AW1911" s="11"/>
      <c r="AX1911" s="11"/>
      <c r="AY1911" s="11"/>
      <c r="AZ1911" s="11"/>
      <c r="BB1911" s="5" t="s">
        <v>305</v>
      </c>
      <c r="BC1911" s="3">
        <v>260.30503585350124</v>
      </c>
      <c r="BD1911" s="3">
        <v>0</v>
      </c>
      <c r="BE1911" s="3">
        <v>0.37054554098385212</v>
      </c>
      <c r="BF1911" s="3">
        <v>3.5724782790717544</v>
      </c>
      <c r="BG1911" s="3">
        <v>0</v>
      </c>
      <c r="BH1911" s="153">
        <f t="shared" si="438"/>
        <v>3.5724782790717544</v>
      </c>
      <c r="BI1911" s="153">
        <f t="shared" si="439"/>
        <v>0.37054554098385212</v>
      </c>
      <c r="BJ1911" s="8">
        <f t="shared" si="440"/>
        <v>0.56309449962007696</v>
      </c>
      <c r="BK1911" s="8">
        <f t="shared" si="441"/>
        <v>0.30294298949334508</v>
      </c>
      <c r="BL1911" s="8">
        <f t="shared" si="442"/>
        <v>0.86603748911342204</v>
      </c>
      <c r="BM1911" s="8">
        <f t="shared" si="443"/>
        <v>2.7573519779015739E-3</v>
      </c>
      <c r="BN1911" s="7" t="str">
        <f t="shared" si="444"/>
        <v>OK</v>
      </c>
      <c r="BO1911" s="9">
        <f t="shared" si="445"/>
        <v>0.30294298949334514</v>
      </c>
      <c r="BP1911" s="7" t="str">
        <f t="shared" si="446"/>
        <v>OK</v>
      </c>
      <c r="BQ1911" s="11">
        <f t="shared" si="447"/>
        <v>8.2923076923076913</v>
      </c>
      <c r="BR1911" s="10" t="str">
        <f t="shared" si="448"/>
        <v>-</v>
      </c>
      <c r="BS1911" s="9" t="str" cm="1">
        <f t="array" ref="BS1911">IF(BQ1911&lt;$K$45,"-",IF(BC1911&lt;0,_xll.Dce_5575_1121_SigmaCr1(AN1911,AG1911,$B$23,$D$23),"-"))</f>
        <v>-</v>
      </c>
      <c r="BT1911" s="10">
        <f t="shared" si="449"/>
        <v>0</v>
      </c>
      <c r="BU1911" s="7" t="str">
        <f t="shared" si="450"/>
        <v>OK</v>
      </c>
    </row>
    <row r="1912" spans="27:73">
      <c r="AA1912" s="6" t="s">
        <v>282</v>
      </c>
      <c r="AB1912" s="5" t="s">
        <v>283</v>
      </c>
      <c r="AC1912" s="5" t="s">
        <v>285</v>
      </c>
      <c r="AD1912" s="4">
        <v>24.06</v>
      </c>
      <c r="AE1912" s="4">
        <v>28</v>
      </c>
      <c r="AF1912" s="5">
        <v>114.3</v>
      </c>
      <c r="AG1912" s="5">
        <v>6.5000000000000009</v>
      </c>
      <c r="AH1912" s="6" t="str">
        <f t="shared" si="436"/>
        <v>114.3 x 6.5</v>
      </c>
      <c r="AI1912" s="11" cm="1">
        <f t="array" ref="AI1912">_xll.DCEPropSectPipe(AF1912, AG1912, "Area")</f>
        <v>2201.3139723703698</v>
      </c>
      <c r="AJ1912" s="151" cm="1">
        <f t="array" ref="AJ1912">_xll.DCEPropSectPipe(AF1912, AG1912, "Ix")</f>
        <v>3209265.3722516391</v>
      </c>
      <c r="AK1912" s="151" cm="1">
        <f t="array" ref="AK1912">_xll.DCEPropSectPipe(AF1912, AG1912, "W")</f>
        <v>56155.124623825708</v>
      </c>
      <c r="AL1912" s="151" cm="1">
        <f t="array" ref="AL1912">_xll.DCEPropSectPipe(AF1912, AG1912, "Sx")</f>
        <v>37813.500833333332</v>
      </c>
      <c r="AM1912" s="11">
        <f>2*Cal!AG1912</f>
        <v>13.000000000000002</v>
      </c>
      <c r="AN1912" s="11">
        <f t="shared" si="437"/>
        <v>53.9</v>
      </c>
      <c r="AO1912" s="11"/>
      <c r="AP1912" s="11"/>
      <c r="AQ1912" s="11"/>
      <c r="AR1912" s="11"/>
      <c r="AS1912" s="11"/>
      <c r="AT1912" s="11"/>
      <c r="AU1912" s="11"/>
      <c r="AV1912" s="11"/>
      <c r="AW1912" s="11"/>
      <c r="AX1912" s="11"/>
      <c r="AY1912" s="11"/>
      <c r="AZ1912" s="11"/>
      <c r="BB1912" s="5" t="s">
        <v>305</v>
      </c>
      <c r="BC1912" s="3">
        <v>260.30503585350124</v>
      </c>
      <c r="BD1912" s="3">
        <v>0</v>
      </c>
      <c r="BE1912" s="3">
        <v>10.418339234411912</v>
      </c>
      <c r="BF1912" s="3">
        <v>1.2124097344539309</v>
      </c>
      <c r="BG1912" s="3">
        <v>0</v>
      </c>
      <c r="BH1912" s="153">
        <f t="shared" si="438"/>
        <v>1.2124097344539309</v>
      </c>
      <c r="BI1912" s="153">
        <f t="shared" si="439"/>
        <v>10.418339234411912</v>
      </c>
      <c r="BJ1912" s="8">
        <f t="shared" si="440"/>
        <v>0.56309449962007696</v>
      </c>
      <c r="BK1912" s="8">
        <f t="shared" si="441"/>
        <v>0.10281127014766359</v>
      </c>
      <c r="BL1912" s="8">
        <f t="shared" si="442"/>
        <v>0.66590576976774052</v>
      </c>
      <c r="BM1912" s="8">
        <f t="shared" si="443"/>
        <v>7.7526309500799348E-2</v>
      </c>
      <c r="BN1912" s="7" t="str">
        <f t="shared" si="444"/>
        <v>OK</v>
      </c>
      <c r="BO1912" s="9">
        <f t="shared" si="445"/>
        <v>0.1028112701476636</v>
      </c>
      <c r="BP1912" s="7" t="str">
        <f t="shared" si="446"/>
        <v>OK</v>
      </c>
      <c r="BQ1912" s="11">
        <f t="shared" si="447"/>
        <v>8.2923076923076913</v>
      </c>
      <c r="BR1912" s="10" t="str">
        <f t="shared" si="448"/>
        <v>-</v>
      </c>
      <c r="BS1912" s="9" t="str" cm="1">
        <f t="array" ref="BS1912">IF(BQ1912&lt;$K$45,"-",IF(BC1912&lt;0,_xll.Dce_5575_1121_SigmaCr1(AN1912,AG1912,$B$23,$D$23),"-"))</f>
        <v>-</v>
      </c>
      <c r="BT1912" s="10">
        <f t="shared" si="449"/>
        <v>0</v>
      </c>
      <c r="BU1912" s="7" t="str">
        <f t="shared" si="450"/>
        <v>OK</v>
      </c>
    </row>
    <row r="1913" spans="27:73">
      <c r="AA1913" s="6" t="s">
        <v>282</v>
      </c>
      <c r="AB1913" s="5" t="s">
        <v>283</v>
      </c>
      <c r="AC1913" s="5" t="s">
        <v>285</v>
      </c>
      <c r="AD1913" s="4">
        <v>24.5</v>
      </c>
      <c r="AE1913" s="4">
        <v>28</v>
      </c>
      <c r="AF1913" s="5">
        <v>114.3</v>
      </c>
      <c r="AG1913" s="5">
        <v>6.5000000000000009</v>
      </c>
      <c r="AH1913" s="6" t="str">
        <f t="shared" si="436"/>
        <v>114.3 x 6.5</v>
      </c>
      <c r="AI1913" s="11" cm="1">
        <f t="array" ref="AI1913">_xll.DCEPropSectPipe(AF1913, AG1913, "Area")</f>
        <v>2201.3139723703698</v>
      </c>
      <c r="AJ1913" s="151" cm="1">
        <f t="array" ref="AJ1913">_xll.DCEPropSectPipe(AF1913, AG1913, "Ix")</f>
        <v>3209265.3722516391</v>
      </c>
      <c r="AK1913" s="151" cm="1">
        <f t="array" ref="AK1913">_xll.DCEPropSectPipe(AF1913, AG1913, "W")</f>
        <v>56155.124623825708</v>
      </c>
      <c r="AL1913" s="151" cm="1">
        <f t="array" ref="AL1913">_xll.DCEPropSectPipe(AF1913, AG1913, "Sx")</f>
        <v>37813.500833333332</v>
      </c>
      <c r="AM1913" s="11">
        <f>2*Cal!AG1913</f>
        <v>13.000000000000002</v>
      </c>
      <c r="AN1913" s="11">
        <f t="shared" si="437"/>
        <v>53.9</v>
      </c>
      <c r="AO1913" s="11"/>
      <c r="AP1913" s="11"/>
      <c r="AQ1913" s="11"/>
      <c r="AR1913" s="11"/>
      <c r="AS1913" s="11"/>
      <c r="AT1913" s="11"/>
      <c r="AU1913" s="11"/>
      <c r="AV1913" s="11"/>
      <c r="AW1913" s="11"/>
      <c r="AX1913" s="11"/>
      <c r="AY1913" s="11"/>
      <c r="AZ1913" s="11"/>
      <c r="BB1913" s="5" t="s">
        <v>305</v>
      </c>
      <c r="BC1913" s="3">
        <v>260.30503585350124</v>
      </c>
      <c r="BD1913" s="3">
        <v>0</v>
      </c>
      <c r="BE1913" s="3">
        <v>20.466132927839972</v>
      </c>
      <c r="BF1913" s="3">
        <v>-5.5435685510386667</v>
      </c>
      <c r="BG1913" s="3">
        <v>0</v>
      </c>
      <c r="BH1913" s="153">
        <f t="shared" si="438"/>
        <v>5.5435685510386667</v>
      </c>
      <c r="BI1913" s="153">
        <f t="shared" si="439"/>
        <v>20.466132927839972</v>
      </c>
      <c r="BJ1913" s="8">
        <f t="shared" si="440"/>
        <v>0.56309449962007696</v>
      </c>
      <c r="BK1913" s="8">
        <f t="shared" si="441"/>
        <v>0.47008969631840664</v>
      </c>
      <c r="BL1913" s="8">
        <f t="shared" si="442"/>
        <v>1.0331841959384835</v>
      </c>
      <c r="BM1913" s="8">
        <f t="shared" si="443"/>
        <v>0.15229526702369717</v>
      </c>
      <c r="BN1913" s="7" t="str">
        <f t="shared" si="444"/>
        <v>O/S</v>
      </c>
      <c r="BO1913" s="9">
        <f t="shared" si="445"/>
        <v>0.47008969631840669</v>
      </c>
      <c r="BP1913" s="7" t="str">
        <f t="shared" si="446"/>
        <v>OK</v>
      </c>
      <c r="BQ1913" s="11">
        <f t="shared" si="447"/>
        <v>8.2923076923076913</v>
      </c>
      <c r="BR1913" s="10" t="str">
        <f t="shared" si="448"/>
        <v>-</v>
      </c>
      <c r="BS1913" s="9" t="str" cm="1">
        <f t="array" ref="BS1913">IF(BQ1913&lt;$K$45,"-",IF(BC1913&lt;0,_xll.Dce_5575_1121_SigmaCr1(AN1913,AG1913,$B$23,$D$23),"-"))</f>
        <v>-</v>
      </c>
      <c r="BT1913" s="10">
        <f t="shared" si="449"/>
        <v>0</v>
      </c>
      <c r="BU1913" s="7" t="str">
        <f t="shared" si="450"/>
        <v>OK</v>
      </c>
    </row>
    <row r="1914" spans="27:73">
      <c r="AA1914" s="6" t="s">
        <v>282</v>
      </c>
      <c r="AB1914" s="5" t="s">
        <v>283</v>
      </c>
      <c r="AC1914" s="5" t="s">
        <v>285</v>
      </c>
      <c r="AD1914" s="4">
        <v>24.5</v>
      </c>
      <c r="AE1914" s="4">
        <v>28</v>
      </c>
      <c r="AF1914" s="5">
        <v>114.3</v>
      </c>
      <c r="AG1914" s="5">
        <v>6.5000000000000009</v>
      </c>
      <c r="AH1914" s="6" t="str">
        <f t="shared" si="436"/>
        <v>114.3 x 6.5</v>
      </c>
      <c r="AI1914" s="11" cm="1">
        <f t="array" ref="AI1914">_xll.DCEPropSectPipe(AF1914, AG1914, "Area")</f>
        <v>2201.3139723703698</v>
      </c>
      <c r="AJ1914" s="151" cm="1">
        <f t="array" ref="AJ1914">_xll.DCEPropSectPipe(AF1914, AG1914, "Ix")</f>
        <v>3209265.3722516391</v>
      </c>
      <c r="AK1914" s="151" cm="1">
        <f t="array" ref="AK1914">_xll.DCEPropSectPipe(AF1914, AG1914, "W")</f>
        <v>56155.124623825708</v>
      </c>
      <c r="AL1914" s="151" cm="1">
        <f t="array" ref="AL1914">_xll.DCEPropSectPipe(AF1914, AG1914, "Sx")</f>
        <v>37813.500833333332</v>
      </c>
      <c r="AM1914" s="11">
        <f>2*Cal!AG1914</f>
        <v>13.000000000000002</v>
      </c>
      <c r="AN1914" s="11">
        <f t="shared" si="437"/>
        <v>53.9</v>
      </c>
      <c r="AO1914" s="11"/>
      <c r="AP1914" s="11"/>
      <c r="AQ1914" s="11"/>
      <c r="AR1914" s="11"/>
      <c r="AS1914" s="11"/>
      <c r="AT1914" s="11"/>
      <c r="AU1914" s="11"/>
      <c r="AV1914" s="11"/>
      <c r="AW1914" s="11"/>
      <c r="AX1914" s="11"/>
      <c r="AY1914" s="11"/>
      <c r="AZ1914" s="11"/>
      <c r="BB1914" s="5" t="s">
        <v>305</v>
      </c>
      <c r="BC1914" s="3">
        <v>260.30503585349919</v>
      </c>
      <c r="BD1914" s="3">
        <v>0</v>
      </c>
      <c r="BE1914" s="3">
        <v>-18.596446491855144</v>
      </c>
      <c r="BF1914" s="3">
        <v>-5.5435685510387041</v>
      </c>
      <c r="BG1914" s="3">
        <v>0</v>
      </c>
      <c r="BH1914" s="153">
        <f t="shared" si="438"/>
        <v>5.5435685510387041</v>
      </c>
      <c r="BI1914" s="153">
        <f t="shared" si="439"/>
        <v>18.596446491855144</v>
      </c>
      <c r="BJ1914" s="8">
        <f t="shared" si="440"/>
        <v>0.56309449962007252</v>
      </c>
      <c r="BK1914" s="8">
        <f t="shared" si="441"/>
        <v>0.4700896963184098</v>
      </c>
      <c r="BL1914" s="8">
        <f t="shared" si="442"/>
        <v>1.0331841959384822</v>
      </c>
      <c r="BM1914" s="8">
        <f t="shared" si="443"/>
        <v>0.13838231160496448</v>
      </c>
      <c r="BN1914" s="7" t="str">
        <f t="shared" si="444"/>
        <v>O/S</v>
      </c>
      <c r="BO1914" s="9">
        <f t="shared" si="445"/>
        <v>0.47008969631840986</v>
      </c>
      <c r="BP1914" s="7" t="str">
        <f t="shared" si="446"/>
        <v>OK</v>
      </c>
      <c r="BQ1914" s="11">
        <f t="shared" si="447"/>
        <v>8.2923076923076913</v>
      </c>
      <c r="BR1914" s="10" t="str">
        <f t="shared" si="448"/>
        <v>-</v>
      </c>
      <c r="BS1914" s="9" t="str" cm="1">
        <f t="array" ref="BS1914">IF(BQ1914&lt;$K$45,"-",IF(BC1914&lt;0,_xll.Dce_5575_1121_SigmaCr1(AN1914,AG1914,$B$23,$D$23),"-"))</f>
        <v>-</v>
      </c>
      <c r="BT1914" s="10">
        <f t="shared" si="449"/>
        <v>0</v>
      </c>
      <c r="BU1914" s="7" t="str">
        <f t="shared" si="450"/>
        <v>OK</v>
      </c>
    </row>
    <row r="1915" spans="27:73">
      <c r="AA1915" s="6" t="s">
        <v>282</v>
      </c>
      <c r="AB1915" s="5" t="s">
        <v>283</v>
      </c>
      <c r="AC1915" s="5" t="s">
        <v>285</v>
      </c>
      <c r="AD1915" s="4">
        <v>24.94</v>
      </c>
      <c r="AE1915" s="4">
        <v>28</v>
      </c>
      <c r="AF1915" s="5">
        <v>114.3</v>
      </c>
      <c r="AG1915" s="5">
        <v>6.5000000000000009</v>
      </c>
      <c r="AH1915" s="6" t="str">
        <f t="shared" si="436"/>
        <v>114.3 x 6.5</v>
      </c>
      <c r="AI1915" s="11" cm="1">
        <f t="array" ref="AI1915">_xll.DCEPropSectPipe(AF1915, AG1915, "Area")</f>
        <v>2201.3139723703698</v>
      </c>
      <c r="AJ1915" s="151" cm="1">
        <f t="array" ref="AJ1915">_xll.DCEPropSectPipe(AF1915, AG1915, "Ix")</f>
        <v>3209265.3722516391</v>
      </c>
      <c r="AK1915" s="151" cm="1">
        <f t="array" ref="AK1915">_xll.DCEPropSectPipe(AF1915, AG1915, "W")</f>
        <v>56155.124623825708</v>
      </c>
      <c r="AL1915" s="151" cm="1">
        <f t="array" ref="AL1915">_xll.DCEPropSectPipe(AF1915, AG1915, "Sx")</f>
        <v>37813.500833333332</v>
      </c>
      <c r="AM1915" s="11">
        <f>2*Cal!AG1915</f>
        <v>13.000000000000002</v>
      </c>
      <c r="AN1915" s="11">
        <f t="shared" si="437"/>
        <v>53.9</v>
      </c>
      <c r="AO1915" s="11"/>
      <c r="AP1915" s="11"/>
      <c r="AQ1915" s="11"/>
      <c r="AR1915" s="11"/>
      <c r="AS1915" s="11"/>
      <c r="AT1915" s="11"/>
      <c r="AU1915" s="11"/>
      <c r="AV1915" s="11"/>
      <c r="AW1915" s="11"/>
      <c r="AX1915" s="11"/>
      <c r="AY1915" s="11"/>
      <c r="AZ1915" s="11"/>
      <c r="BB1915" s="5" t="s">
        <v>305</v>
      </c>
      <c r="BC1915" s="3">
        <v>260.30503585349919</v>
      </c>
      <c r="BD1915" s="3">
        <v>0</v>
      </c>
      <c r="BE1915" s="3">
        <v>-8.548652798427085</v>
      </c>
      <c r="BF1915" s="3">
        <v>0.39442191871053256</v>
      </c>
      <c r="BG1915" s="3">
        <v>0</v>
      </c>
      <c r="BH1915" s="153">
        <f t="shared" si="438"/>
        <v>0.39442191871053256</v>
      </c>
      <c r="BI1915" s="153">
        <f t="shared" si="439"/>
        <v>8.548652798427085</v>
      </c>
      <c r="BJ1915" s="8">
        <f t="shared" si="440"/>
        <v>0.56309449962007252</v>
      </c>
      <c r="BK1915" s="8">
        <f t="shared" si="441"/>
        <v>3.3446628878291335E-2</v>
      </c>
      <c r="BL1915" s="8">
        <f t="shared" si="442"/>
        <v>0.59654112849836383</v>
      </c>
      <c r="BM1915" s="8">
        <f t="shared" si="443"/>
        <v>6.3613354082066725E-2</v>
      </c>
      <c r="BN1915" s="7" t="str">
        <f t="shared" si="444"/>
        <v>OK</v>
      </c>
      <c r="BO1915" s="9">
        <f t="shared" si="445"/>
        <v>3.3446628878291342E-2</v>
      </c>
      <c r="BP1915" s="7" t="str">
        <f t="shared" si="446"/>
        <v>OK</v>
      </c>
      <c r="BQ1915" s="11">
        <f t="shared" si="447"/>
        <v>8.2923076923076913</v>
      </c>
      <c r="BR1915" s="10" t="str">
        <f t="shared" si="448"/>
        <v>-</v>
      </c>
      <c r="BS1915" s="9" t="str" cm="1">
        <f t="array" ref="BS1915">IF(BQ1915&lt;$K$45,"-",IF(BC1915&lt;0,_xll.Dce_5575_1121_SigmaCr1(AN1915,AG1915,$B$23,$D$23),"-"))</f>
        <v>-</v>
      </c>
      <c r="BT1915" s="10">
        <f t="shared" si="449"/>
        <v>0</v>
      </c>
      <c r="BU1915" s="7" t="str">
        <f t="shared" si="450"/>
        <v>OK</v>
      </c>
    </row>
    <row r="1916" spans="27:73">
      <c r="AA1916" s="6" t="s">
        <v>282</v>
      </c>
      <c r="AB1916" s="5" t="s">
        <v>283</v>
      </c>
      <c r="AC1916" s="5" t="s">
        <v>285</v>
      </c>
      <c r="AD1916" s="4">
        <v>25.38</v>
      </c>
      <c r="AE1916" s="4">
        <v>28</v>
      </c>
      <c r="AF1916" s="5">
        <v>114.3</v>
      </c>
      <c r="AG1916" s="5">
        <v>6.5000000000000009</v>
      </c>
      <c r="AH1916" s="6" t="str">
        <f t="shared" si="436"/>
        <v>114.3 x 6.5</v>
      </c>
      <c r="AI1916" s="11" cm="1">
        <f t="array" ref="AI1916">_xll.DCEPropSectPipe(AF1916, AG1916, "Area")</f>
        <v>2201.3139723703698</v>
      </c>
      <c r="AJ1916" s="151" cm="1">
        <f t="array" ref="AJ1916">_xll.DCEPropSectPipe(AF1916, AG1916, "Ix")</f>
        <v>3209265.3722516391</v>
      </c>
      <c r="AK1916" s="151" cm="1">
        <f t="array" ref="AK1916">_xll.DCEPropSectPipe(AF1916, AG1916, "W")</f>
        <v>56155.124623825708</v>
      </c>
      <c r="AL1916" s="151" cm="1">
        <f t="array" ref="AL1916">_xll.DCEPropSectPipe(AF1916, AG1916, "Sx")</f>
        <v>37813.500833333332</v>
      </c>
      <c r="AM1916" s="11">
        <f>2*Cal!AG1916</f>
        <v>13.000000000000002</v>
      </c>
      <c r="AN1916" s="11">
        <f t="shared" si="437"/>
        <v>53.9</v>
      </c>
      <c r="AO1916" s="11"/>
      <c r="AP1916" s="11"/>
      <c r="AQ1916" s="11"/>
      <c r="AR1916" s="11"/>
      <c r="AS1916" s="11"/>
      <c r="AT1916" s="11"/>
      <c r="AU1916" s="11"/>
      <c r="AV1916" s="11"/>
      <c r="AW1916" s="11"/>
      <c r="AX1916" s="11"/>
      <c r="AY1916" s="11"/>
      <c r="AZ1916" s="11"/>
      <c r="BB1916" s="5" t="s">
        <v>305</v>
      </c>
      <c r="BC1916" s="3">
        <v>260.30503585349919</v>
      </c>
      <c r="BD1916" s="3">
        <v>0</v>
      </c>
      <c r="BE1916" s="3">
        <v>1.4991408950009744</v>
      </c>
      <c r="BF1916" s="3">
        <v>1.9365026475849936</v>
      </c>
      <c r="BG1916" s="3">
        <v>0</v>
      </c>
      <c r="BH1916" s="153">
        <f t="shared" si="438"/>
        <v>1.9365026475849936</v>
      </c>
      <c r="BI1916" s="153">
        <f t="shared" si="439"/>
        <v>1.4991408950009744</v>
      </c>
      <c r="BJ1916" s="8">
        <f t="shared" si="440"/>
        <v>0.56309449962007252</v>
      </c>
      <c r="BK1916" s="8">
        <f t="shared" si="441"/>
        <v>0.16421370695460361</v>
      </c>
      <c r="BL1916" s="8">
        <f t="shared" si="442"/>
        <v>0.7273082065746761</v>
      </c>
      <c r="BM1916" s="8">
        <f t="shared" si="443"/>
        <v>1.1155603440831073E-2</v>
      </c>
      <c r="BN1916" s="7" t="str">
        <f t="shared" si="444"/>
        <v>OK</v>
      </c>
      <c r="BO1916" s="9">
        <f t="shared" si="445"/>
        <v>0.16421370695460363</v>
      </c>
      <c r="BP1916" s="7" t="str">
        <f t="shared" si="446"/>
        <v>OK</v>
      </c>
      <c r="BQ1916" s="11">
        <f t="shared" si="447"/>
        <v>8.2923076923076913</v>
      </c>
      <c r="BR1916" s="10" t="str">
        <f t="shared" si="448"/>
        <v>-</v>
      </c>
      <c r="BS1916" s="9" t="str" cm="1">
        <f t="array" ref="BS1916">IF(BQ1916&lt;$K$45,"-",IF(BC1916&lt;0,_xll.Dce_5575_1121_SigmaCr1(AN1916,AG1916,$B$23,$D$23),"-"))</f>
        <v>-</v>
      </c>
      <c r="BT1916" s="10">
        <f t="shared" si="449"/>
        <v>0</v>
      </c>
      <c r="BU1916" s="7" t="str">
        <f t="shared" si="450"/>
        <v>OK</v>
      </c>
    </row>
    <row r="1917" spans="27:73">
      <c r="AA1917" s="6" t="s">
        <v>282</v>
      </c>
      <c r="AB1917" s="5" t="s">
        <v>283</v>
      </c>
      <c r="AC1917" s="5" t="s">
        <v>285</v>
      </c>
      <c r="AD1917" s="4">
        <v>25.81</v>
      </c>
      <c r="AE1917" s="4">
        <v>28</v>
      </c>
      <c r="AF1917" s="5">
        <v>114.3</v>
      </c>
      <c r="AG1917" s="5">
        <v>6.5000000000000009</v>
      </c>
      <c r="AH1917" s="6" t="str">
        <f t="shared" si="436"/>
        <v>114.3 x 6.5</v>
      </c>
      <c r="AI1917" s="11" cm="1">
        <f t="array" ref="AI1917">_xll.DCEPropSectPipe(AF1917, AG1917, "Area")</f>
        <v>2201.3139723703698</v>
      </c>
      <c r="AJ1917" s="151" cm="1">
        <f t="array" ref="AJ1917">_xll.DCEPropSectPipe(AF1917, AG1917, "Ix")</f>
        <v>3209265.3722516391</v>
      </c>
      <c r="AK1917" s="151" cm="1">
        <f t="array" ref="AK1917">_xll.DCEPropSectPipe(AF1917, AG1917, "W")</f>
        <v>56155.124623825708</v>
      </c>
      <c r="AL1917" s="151" cm="1">
        <f t="array" ref="AL1917">_xll.DCEPropSectPipe(AF1917, AG1917, "Sx")</f>
        <v>37813.500833333332</v>
      </c>
      <c r="AM1917" s="11">
        <f>2*Cal!AG1917</f>
        <v>13.000000000000002</v>
      </c>
      <c r="AN1917" s="11">
        <f t="shared" si="437"/>
        <v>53.9</v>
      </c>
      <c r="AO1917" s="11"/>
      <c r="AP1917" s="11"/>
      <c r="AQ1917" s="11"/>
      <c r="AR1917" s="11"/>
      <c r="AS1917" s="11"/>
      <c r="AT1917" s="11"/>
      <c r="AU1917" s="11"/>
      <c r="AV1917" s="11"/>
      <c r="AW1917" s="11"/>
      <c r="AX1917" s="11"/>
      <c r="AY1917" s="11"/>
      <c r="AZ1917" s="11"/>
      <c r="BB1917" s="5" t="s">
        <v>305</v>
      </c>
      <c r="BC1917" s="3">
        <v>260.30503585349919</v>
      </c>
      <c r="BD1917" s="3">
        <v>0</v>
      </c>
      <c r="BE1917" s="3">
        <v>11.546934588429034</v>
      </c>
      <c r="BF1917" s="3">
        <v>-0.91732636441532023</v>
      </c>
      <c r="BG1917" s="3">
        <v>0</v>
      </c>
      <c r="BH1917" s="153">
        <f t="shared" si="438"/>
        <v>0.91732636441532023</v>
      </c>
      <c r="BI1917" s="153">
        <f t="shared" si="439"/>
        <v>11.546934588429034</v>
      </c>
      <c r="BJ1917" s="8">
        <f t="shared" si="440"/>
        <v>0.56309449962007252</v>
      </c>
      <c r="BK1917" s="8">
        <f t="shared" si="441"/>
        <v>7.7788462089472973E-2</v>
      </c>
      <c r="BL1917" s="8">
        <f t="shared" si="442"/>
        <v>0.64088296170954551</v>
      </c>
      <c r="BM1917" s="8">
        <f t="shared" si="443"/>
        <v>8.5924560963728872E-2</v>
      </c>
      <c r="BN1917" s="7" t="str">
        <f t="shared" si="444"/>
        <v>OK</v>
      </c>
      <c r="BO1917" s="9">
        <f t="shared" si="445"/>
        <v>7.7788462089472973E-2</v>
      </c>
      <c r="BP1917" s="7" t="str">
        <f t="shared" si="446"/>
        <v>OK</v>
      </c>
      <c r="BQ1917" s="11">
        <f t="shared" si="447"/>
        <v>8.2923076923076913</v>
      </c>
      <c r="BR1917" s="10" t="str">
        <f t="shared" si="448"/>
        <v>-</v>
      </c>
      <c r="BS1917" s="9" t="str" cm="1">
        <f t="array" ref="BS1917">IF(BQ1917&lt;$K$45,"-",IF(BC1917&lt;0,_xll.Dce_5575_1121_SigmaCr1(AN1917,AG1917,$B$23,$D$23),"-"))</f>
        <v>-</v>
      </c>
      <c r="BT1917" s="10">
        <f t="shared" si="449"/>
        <v>0</v>
      </c>
      <c r="BU1917" s="7" t="str">
        <f t="shared" si="450"/>
        <v>OK</v>
      </c>
    </row>
    <row r="1918" spans="27:73">
      <c r="AA1918" s="6" t="s">
        <v>282</v>
      </c>
      <c r="AB1918" s="5" t="s">
        <v>283</v>
      </c>
      <c r="AC1918" s="5" t="s">
        <v>285</v>
      </c>
      <c r="AD1918" s="4">
        <v>26.25</v>
      </c>
      <c r="AE1918" s="4">
        <v>28</v>
      </c>
      <c r="AF1918" s="5">
        <v>114.3</v>
      </c>
      <c r="AG1918" s="5">
        <v>6.5000000000000009</v>
      </c>
      <c r="AH1918" s="6" t="str">
        <f t="shared" si="436"/>
        <v>114.3 x 6.5</v>
      </c>
      <c r="AI1918" s="11" cm="1">
        <f t="array" ref="AI1918">_xll.DCEPropSectPipe(AF1918, AG1918, "Area")</f>
        <v>2201.3139723703698</v>
      </c>
      <c r="AJ1918" s="151" cm="1">
        <f t="array" ref="AJ1918">_xll.DCEPropSectPipe(AF1918, AG1918, "Ix")</f>
        <v>3209265.3722516391</v>
      </c>
      <c r="AK1918" s="151" cm="1">
        <f t="array" ref="AK1918">_xll.DCEPropSectPipe(AF1918, AG1918, "W")</f>
        <v>56155.124623825708</v>
      </c>
      <c r="AL1918" s="151" cm="1">
        <f t="array" ref="AL1918">_xll.DCEPropSectPipe(AF1918, AG1918, "Sx")</f>
        <v>37813.500833333332</v>
      </c>
      <c r="AM1918" s="11">
        <f>2*Cal!AG1918</f>
        <v>13.000000000000002</v>
      </c>
      <c r="AN1918" s="11">
        <f t="shared" si="437"/>
        <v>53.9</v>
      </c>
      <c r="AO1918" s="11"/>
      <c r="AP1918" s="11"/>
      <c r="AQ1918" s="11"/>
      <c r="AR1918" s="11"/>
      <c r="AS1918" s="11"/>
      <c r="AT1918" s="11"/>
      <c r="AU1918" s="11"/>
      <c r="AV1918" s="11"/>
      <c r="AW1918" s="11"/>
      <c r="AX1918" s="11"/>
      <c r="AY1918" s="11"/>
      <c r="AZ1918" s="11"/>
      <c r="BB1918" s="5" t="s">
        <v>305</v>
      </c>
      <c r="BC1918" s="3">
        <v>260.30503585349919</v>
      </c>
      <c r="BD1918" s="3">
        <v>0</v>
      </c>
      <c r="BE1918" s="3">
        <v>21.594728281857094</v>
      </c>
      <c r="BF1918" s="3">
        <v>-8.1670651172904094</v>
      </c>
      <c r="BG1918" s="3">
        <v>0</v>
      </c>
      <c r="BH1918" s="153">
        <f t="shared" si="438"/>
        <v>8.1670651172904094</v>
      </c>
      <c r="BI1918" s="153">
        <f t="shared" si="439"/>
        <v>21.594728281857094</v>
      </c>
      <c r="BJ1918" s="8">
        <f t="shared" si="440"/>
        <v>0.56309449962007252</v>
      </c>
      <c r="BK1918" s="8">
        <f t="shared" si="441"/>
        <v>0.69255987825393839</v>
      </c>
      <c r="BL1918" s="8">
        <f t="shared" si="442"/>
        <v>1.255654377874011</v>
      </c>
      <c r="BM1918" s="8">
        <f t="shared" si="443"/>
        <v>0.16069351848662664</v>
      </c>
      <c r="BN1918" s="7" t="str">
        <f t="shared" si="444"/>
        <v>O/S</v>
      </c>
      <c r="BO1918" s="9">
        <f t="shared" si="445"/>
        <v>0.6925598782539385</v>
      </c>
      <c r="BP1918" s="7" t="str">
        <f t="shared" si="446"/>
        <v>OK</v>
      </c>
      <c r="BQ1918" s="11">
        <f t="shared" si="447"/>
        <v>8.2923076923076913</v>
      </c>
      <c r="BR1918" s="10" t="str">
        <f t="shared" si="448"/>
        <v>-</v>
      </c>
      <c r="BS1918" s="9" t="str" cm="1">
        <f t="array" ref="BS1918">IF(BQ1918&lt;$K$45,"-",IF(BC1918&lt;0,_xll.Dce_5575_1121_SigmaCr1(AN1918,AG1918,$B$23,$D$23),"-"))</f>
        <v>-</v>
      </c>
      <c r="BT1918" s="10">
        <f t="shared" si="449"/>
        <v>0</v>
      </c>
      <c r="BU1918" s="7" t="str">
        <f t="shared" si="450"/>
        <v>OK</v>
      </c>
    </row>
    <row r="1919" spans="27:73">
      <c r="AA1919" s="6" t="s">
        <v>282</v>
      </c>
      <c r="AB1919" s="5" t="s">
        <v>283</v>
      </c>
      <c r="AC1919" s="5" t="s">
        <v>285</v>
      </c>
      <c r="AD1919" s="4">
        <v>26.25</v>
      </c>
      <c r="AE1919" s="4">
        <v>28</v>
      </c>
      <c r="AF1919" s="5">
        <v>114.3</v>
      </c>
      <c r="AG1919" s="5">
        <v>6.5000000000000009</v>
      </c>
      <c r="AH1919" s="6" t="str">
        <f t="shared" si="436"/>
        <v>114.3 x 6.5</v>
      </c>
      <c r="AI1919" s="11" cm="1">
        <f t="array" ref="AI1919">_xll.DCEPropSectPipe(AF1919, AG1919, "Area")</f>
        <v>2201.3139723703698</v>
      </c>
      <c r="AJ1919" s="151" cm="1">
        <f t="array" ref="AJ1919">_xll.DCEPropSectPipe(AF1919, AG1919, "Ix")</f>
        <v>3209265.3722516391</v>
      </c>
      <c r="AK1919" s="151" cm="1">
        <f t="array" ref="AK1919">_xll.DCEPropSectPipe(AF1919, AG1919, "W")</f>
        <v>56155.124623825708</v>
      </c>
      <c r="AL1919" s="151" cm="1">
        <f t="array" ref="AL1919">_xll.DCEPropSectPipe(AF1919, AG1919, "Sx")</f>
        <v>37813.500833333332</v>
      </c>
      <c r="AM1919" s="11">
        <f>2*Cal!AG1919</f>
        <v>13.000000000000002</v>
      </c>
      <c r="AN1919" s="11">
        <f t="shared" si="437"/>
        <v>53.9</v>
      </c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B1919" s="5" t="s">
        <v>305</v>
      </c>
      <c r="BC1919" s="3">
        <v>1684.0999001286864</v>
      </c>
      <c r="BD1919" s="3">
        <v>0</v>
      </c>
      <c r="BE1919" s="3">
        <v>-22.638124544095003</v>
      </c>
      <c r="BF1919" s="3">
        <v>-8.1670651172905906</v>
      </c>
      <c r="BG1919" s="3">
        <v>0</v>
      </c>
      <c r="BH1919" s="153">
        <f t="shared" si="438"/>
        <v>8.1670651172905906</v>
      </c>
      <c r="BI1919" s="153">
        <f t="shared" si="439"/>
        <v>22.638124544095003</v>
      </c>
      <c r="BJ1919" s="8">
        <f t="shared" si="440"/>
        <v>3.6430620232291178</v>
      </c>
      <c r="BK1919" s="8">
        <f t="shared" si="441"/>
        <v>0.69255987825395382</v>
      </c>
      <c r="BL1919" s="8">
        <f t="shared" si="442"/>
        <v>4.3356219014830719</v>
      </c>
      <c r="BM1919" s="8">
        <f t="shared" si="443"/>
        <v>0.16845777531664524</v>
      </c>
      <c r="BN1919" s="7" t="str">
        <f t="shared" si="444"/>
        <v>O/S</v>
      </c>
      <c r="BO1919" s="9">
        <f t="shared" si="445"/>
        <v>0.69255987825395393</v>
      </c>
      <c r="BP1919" s="7" t="str">
        <f t="shared" si="446"/>
        <v>OK</v>
      </c>
      <c r="BQ1919" s="11">
        <f t="shared" si="447"/>
        <v>8.2923076923076913</v>
      </c>
      <c r="BR1919" s="10" t="str">
        <f t="shared" si="448"/>
        <v>-</v>
      </c>
      <c r="BS1919" s="9" t="str" cm="1">
        <f t="array" ref="BS1919">IF(BQ1919&lt;$K$45,"-",IF(BC1919&lt;0,_xll.Dce_5575_1121_SigmaCr1(AN1919,AG1919,$B$23,$D$23),"-"))</f>
        <v>-</v>
      </c>
      <c r="BT1919" s="10">
        <f t="shared" si="449"/>
        <v>0</v>
      </c>
      <c r="BU1919" s="7" t="str">
        <f t="shared" si="450"/>
        <v>OK</v>
      </c>
    </row>
    <row r="1920" spans="27:73">
      <c r="AA1920" s="6" t="s">
        <v>282</v>
      </c>
      <c r="AB1920" s="5" t="s">
        <v>283</v>
      </c>
      <c r="AC1920" s="5" t="s">
        <v>285</v>
      </c>
      <c r="AD1920" s="4">
        <v>26.75</v>
      </c>
      <c r="AE1920" s="4">
        <v>28</v>
      </c>
      <c r="AF1920" s="5">
        <v>114.3</v>
      </c>
      <c r="AG1920" s="5">
        <v>6.5000000000000009</v>
      </c>
      <c r="AH1920" s="6" t="str">
        <f t="shared" si="436"/>
        <v>114.3 x 6.5</v>
      </c>
      <c r="AI1920" s="11" cm="1">
        <f t="array" ref="AI1920">_xll.DCEPropSectPipe(AF1920, AG1920, "Area")</f>
        <v>2201.3139723703698</v>
      </c>
      <c r="AJ1920" s="151" cm="1">
        <f t="array" ref="AJ1920">_xll.DCEPropSectPipe(AF1920, AG1920, "Ix")</f>
        <v>3209265.3722516391</v>
      </c>
      <c r="AK1920" s="151" cm="1">
        <f t="array" ref="AK1920">_xll.DCEPropSectPipe(AF1920, AG1920, "W")</f>
        <v>56155.124623825708</v>
      </c>
      <c r="AL1920" s="151" cm="1">
        <f t="array" ref="AL1920">_xll.DCEPropSectPipe(AF1920, AG1920, "Sx")</f>
        <v>37813.500833333332</v>
      </c>
      <c r="AM1920" s="11">
        <f>2*Cal!AG1920</f>
        <v>13.000000000000002</v>
      </c>
      <c r="AN1920" s="11">
        <f t="shared" si="437"/>
        <v>53.9</v>
      </c>
      <c r="AO1920" s="11"/>
      <c r="AP1920" s="11"/>
      <c r="AQ1920" s="11"/>
      <c r="AR1920" s="11"/>
      <c r="AS1920" s="11"/>
      <c r="AT1920" s="11"/>
      <c r="AU1920" s="11"/>
      <c r="AV1920" s="11"/>
      <c r="AW1920" s="11"/>
      <c r="AX1920" s="11"/>
      <c r="AY1920" s="11"/>
      <c r="AZ1920" s="11"/>
      <c r="BB1920" s="5" t="s">
        <v>305</v>
      </c>
      <c r="BC1920" s="3">
        <v>1684.0999001286864</v>
      </c>
      <c r="BD1920" s="3">
        <v>0</v>
      </c>
      <c r="BE1920" s="3">
        <v>-11.185553599052419</v>
      </c>
      <c r="BF1920" s="3">
        <v>0.26630529973417688</v>
      </c>
      <c r="BG1920" s="3">
        <v>0</v>
      </c>
      <c r="BH1920" s="153">
        <f t="shared" si="438"/>
        <v>0.26630529973417688</v>
      </c>
      <c r="BI1920" s="153">
        <f t="shared" si="439"/>
        <v>11.185553599052419</v>
      </c>
      <c r="BJ1920" s="8">
        <f t="shared" si="440"/>
        <v>3.6430620232291178</v>
      </c>
      <c r="BK1920" s="8">
        <f t="shared" si="441"/>
        <v>2.2582453220780653E-2</v>
      </c>
      <c r="BL1920" s="8">
        <f t="shared" si="442"/>
        <v>3.6656444764498985</v>
      </c>
      <c r="BM1920" s="8">
        <f t="shared" si="443"/>
        <v>8.3235405446736521E-2</v>
      </c>
      <c r="BN1920" s="7" t="str">
        <f t="shared" si="444"/>
        <v>O/S</v>
      </c>
      <c r="BO1920" s="9">
        <f t="shared" si="445"/>
        <v>2.2582453220780657E-2</v>
      </c>
      <c r="BP1920" s="7" t="str">
        <f t="shared" si="446"/>
        <v>OK</v>
      </c>
      <c r="BQ1920" s="11">
        <f t="shared" si="447"/>
        <v>8.2923076923076913</v>
      </c>
      <c r="BR1920" s="10" t="str">
        <f t="shared" si="448"/>
        <v>-</v>
      </c>
      <c r="BS1920" s="9" t="str" cm="1">
        <f t="array" ref="BS1920">IF(BQ1920&lt;$K$45,"-",IF(BC1920&lt;0,_xll.Dce_5575_1121_SigmaCr1(AN1920,AG1920,$B$23,$D$23),"-"))</f>
        <v>-</v>
      </c>
      <c r="BT1920" s="10">
        <f t="shared" si="449"/>
        <v>0</v>
      </c>
      <c r="BU1920" s="7" t="str">
        <f t="shared" si="450"/>
        <v>OK</v>
      </c>
    </row>
    <row r="1921" spans="27:73">
      <c r="AA1921" s="6" t="s">
        <v>282</v>
      </c>
      <c r="AB1921" s="5" t="s">
        <v>283</v>
      </c>
      <c r="AC1921" s="5" t="s">
        <v>285</v>
      </c>
      <c r="AD1921" s="4">
        <v>27.25</v>
      </c>
      <c r="AE1921" s="4">
        <v>28</v>
      </c>
      <c r="AF1921" s="5">
        <v>114.3</v>
      </c>
      <c r="AG1921" s="5">
        <v>6.5000000000000009</v>
      </c>
      <c r="AH1921" s="6" t="str">
        <f t="shared" si="436"/>
        <v>114.3 x 6.5</v>
      </c>
      <c r="AI1921" s="11" cm="1">
        <f t="array" ref="AI1921">_xll.DCEPropSectPipe(AF1921, AG1921, "Area")</f>
        <v>2201.3139723703698</v>
      </c>
      <c r="AJ1921" s="151" cm="1">
        <f t="array" ref="AJ1921">_xll.DCEPropSectPipe(AF1921, AG1921, "Ix")</f>
        <v>3209265.3722516391</v>
      </c>
      <c r="AK1921" s="151" cm="1">
        <f t="array" ref="AK1921">_xll.DCEPropSectPipe(AF1921, AG1921, "W")</f>
        <v>56155.124623825708</v>
      </c>
      <c r="AL1921" s="151" cm="1">
        <f t="array" ref="AL1921">_xll.DCEPropSectPipe(AF1921, AG1921, "Sx")</f>
        <v>37813.500833333332</v>
      </c>
      <c r="AM1921" s="11">
        <f>2*Cal!AG1921</f>
        <v>13.000000000000002</v>
      </c>
      <c r="AN1921" s="11">
        <f t="shared" si="437"/>
        <v>53.9</v>
      </c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B1921" s="5" t="s">
        <v>305</v>
      </c>
      <c r="BC1921" s="3">
        <v>1684.0999001286864</v>
      </c>
      <c r="BD1921" s="3">
        <v>0</v>
      </c>
      <c r="BE1921" s="3">
        <v>0.26701734599009502</v>
      </c>
      <c r="BF1921" s="3">
        <v>2.9886603388310369</v>
      </c>
      <c r="BG1921" s="3">
        <v>0</v>
      </c>
      <c r="BH1921" s="153">
        <f t="shared" si="438"/>
        <v>2.9886603388310369</v>
      </c>
      <c r="BI1921" s="153">
        <f t="shared" si="439"/>
        <v>0.26701734599009502</v>
      </c>
      <c r="BJ1921" s="8">
        <f t="shared" si="440"/>
        <v>3.6430620232291178</v>
      </c>
      <c r="BK1921" s="8">
        <f t="shared" si="441"/>
        <v>0.25343574597209828</v>
      </c>
      <c r="BL1921" s="8">
        <f t="shared" si="442"/>
        <v>3.8964977692012162</v>
      </c>
      <c r="BM1921" s="8">
        <f t="shared" si="443"/>
        <v>1.986964423171679E-3</v>
      </c>
      <c r="BN1921" s="7" t="str">
        <f t="shared" si="444"/>
        <v>O/S</v>
      </c>
      <c r="BO1921" s="9">
        <f t="shared" si="445"/>
        <v>0.25343574597209834</v>
      </c>
      <c r="BP1921" s="7" t="str">
        <f t="shared" si="446"/>
        <v>OK</v>
      </c>
      <c r="BQ1921" s="11">
        <f t="shared" si="447"/>
        <v>8.2923076923076913</v>
      </c>
      <c r="BR1921" s="10" t="str">
        <f t="shared" si="448"/>
        <v>-</v>
      </c>
      <c r="BS1921" s="9" t="str" cm="1">
        <f t="array" ref="BS1921">IF(BQ1921&lt;$K$45,"-",IF(BC1921&lt;0,_xll.Dce_5575_1121_SigmaCr1(AN1921,AG1921,$B$23,$D$23),"-"))</f>
        <v>-</v>
      </c>
      <c r="BT1921" s="10">
        <f t="shared" si="449"/>
        <v>0</v>
      </c>
      <c r="BU1921" s="7" t="str">
        <f t="shared" si="450"/>
        <v>OK</v>
      </c>
    </row>
    <row r="1922" spans="27:73">
      <c r="AA1922" s="6" t="s">
        <v>282</v>
      </c>
      <c r="AB1922" s="5" t="s">
        <v>283</v>
      </c>
      <c r="AC1922" s="5" t="s">
        <v>285</v>
      </c>
      <c r="AD1922" s="4">
        <v>27.75</v>
      </c>
      <c r="AE1922" s="4">
        <v>28</v>
      </c>
      <c r="AF1922" s="5">
        <v>114.3</v>
      </c>
      <c r="AG1922" s="5">
        <v>6.5000000000000009</v>
      </c>
      <c r="AH1922" s="6" t="str">
        <f t="shared" si="436"/>
        <v>114.3 x 6.5</v>
      </c>
      <c r="AI1922" s="11" cm="1">
        <f t="array" ref="AI1922">_xll.DCEPropSectPipe(AF1922, AG1922, "Area")</f>
        <v>2201.3139723703698</v>
      </c>
      <c r="AJ1922" s="151" cm="1">
        <f t="array" ref="AJ1922">_xll.DCEPropSectPipe(AF1922, AG1922, "Ix")</f>
        <v>3209265.3722516391</v>
      </c>
      <c r="AK1922" s="151" cm="1">
        <f t="array" ref="AK1922">_xll.DCEPropSectPipe(AF1922, AG1922, "W")</f>
        <v>56155.124623825708</v>
      </c>
      <c r="AL1922" s="151" cm="1">
        <f t="array" ref="AL1922">_xll.DCEPropSectPipe(AF1922, AG1922, "Sx")</f>
        <v>37813.500833333332</v>
      </c>
      <c r="AM1922" s="11">
        <f>2*Cal!AG1922</f>
        <v>13.000000000000002</v>
      </c>
      <c r="AN1922" s="11">
        <f t="shared" si="437"/>
        <v>53.9</v>
      </c>
      <c r="AO1922" s="11"/>
      <c r="AP1922" s="11"/>
      <c r="AQ1922" s="11"/>
      <c r="AR1922" s="11"/>
      <c r="AS1922" s="11"/>
      <c r="AT1922" s="11"/>
      <c r="AU1922" s="11"/>
      <c r="AV1922" s="11"/>
      <c r="AW1922" s="11"/>
      <c r="AX1922" s="11"/>
      <c r="AY1922" s="11"/>
      <c r="AZ1922" s="11"/>
      <c r="BB1922" s="5" t="s">
        <v>305</v>
      </c>
      <c r="BC1922" s="3">
        <v>1684.0999001286864</v>
      </c>
      <c r="BD1922" s="3">
        <v>0</v>
      </c>
      <c r="BE1922" s="3">
        <v>11.719588291032677</v>
      </c>
      <c r="BF1922" s="3">
        <v>2.2734510720409962E-14</v>
      </c>
      <c r="BG1922" s="3">
        <v>0</v>
      </c>
      <c r="BH1922" s="153">
        <f t="shared" si="438"/>
        <v>2.2734510720409962E-14</v>
      </c>
      <c r="BI1922" s="153">
        <f t="shared" si="439"/>
        <v>11.719588291032677</v>
      </c>
      <c r="BJ1922" s="8">
        <f t="shared" si="440"/>
        <v>3.6430620232291178</v>
      </c>
      <c r="BK1922" s="8">
        <f t="shared" si="441"/>
        <v>1.927866344956205E-15</v>
      </c>
      <c r="BL1922" s="8">
        <f t="shared" si="442"/>
        <v>3.6430620232291195</v>
      </c>
      <c r="BM1922" s="8">
        <f t="shared" si="443"/>
        <v>8.7209334293080393E-2</v>
      </c>
      <c r="BN1922" s="7" t="str">
        <f t="shared" si="444"/>
        <v>O/S</v>
      </c>
      <c r="BO1922" s="9">
        <f t="shared" si="445"/>
        <v>1.9278663449562054E-15</v>
      </c>
      <c r="BP1922" s="7" t="str">
        <f t="shared" si="446"/>
        <v>OK</v>
      </c>
      <c r="BQ1922" s="11">
        <f t="shared" si="447"/>
        <v>8.2923076923076913</v>
      </c>
      <c r="BR1922" s="10" t="str">
        <f t="shared" si="448"/>
        <v>-</v>
      </c>
      <c r="BS1922" s="9" t="str" cm="1">
        <f t="array" ref="BS1922">IF(BQ1922&lt;$K$45,"-",IF(BC1922&lt;0,_xll.Dce_5575_1121_SigmaCr1(AN1922,AG1922,$B$23,$D$23),"-"))</f>
        <v>-</v>
      </c>
      <c r="BT1922" s="10">
        <f t="shared" si="449"/>
        <v>0</v>
      </c>
      <c r="BU1922" s="7" t="str">
        <f t="shared" si="450"/>
        <v>OK</v>
      </c>
    </row>
    <row r="1923" spans="27:73">
      <c r="AA1923" s="6" t="s">
        <v>282</v>
      </c>
      <c r="AB1923" s="5" t="s">
        <v>283</v>
      </c>
      <c r="AC1923" s="5" t="s">
        <v>285</v>
      </c>
      <c r="AD1923" s="4">
        <v>0.25</v>
      </c>
      <c r="AE1923" s="4">
        <v>28</v>
      </c>
      <c r="AF1923" s="5">
        <v>114.3</v>
      </c>
      <c r="AG1923" s="5">
        <v>6.5000000000000009</v>
      </c>
      <c r="AH1923" s="6" t="str">
        <f t="shared" si="436"/>
        <v>114.3 x 6.5</v>
      </c>
      <c r="AI1923" s="11" cm="1">
        <f t="array" ref="AI1923">_xll.DCEPropSectPipe(AF1923, AG1923, "Area")</f>
        <v>2201.3139723703698</v>
      </c>
      <c r="AJ1923" s="151" cm="1">
        <f t="array" ref="AJ1923">_xll.DCEPropSectPipe(AF1923, AG1923, "Ix")</f>
        <v>3209265.3722516391</v>
      </c>
      <c r="AK1923" s="151" cm="1">
        <f t="array" ref="AK1923">_xll.DCEPropSectPipe(AF1923, AG1923, "W")</f>
        <v>56155.124623825708</v>
      </c>
      <c r="AL1923" s="151" cm="1">
        <f t="array" ref="AL1923">_xll.DCEPropSectPipe(AF1923, AG1923, "Sx")</f>
        <v>37813.500833333332</v>
      </c>
      <c r="AM1923" s="11">
        <f>2*Cal!AG1923</f>
        <v>13.000000000000002</v>
      </c>
      <c r="AN1923" s="11">
        <f t="shared" si="437"/>
        <v>53.9</v>
      </c>
      <c r="AO1923" s="11"/>
      <c r="AP1923" s="11"/>
      <c r="AQ1923" s="11"/>
      <c r="AR1923" s="11"/>
      <c r="AS1923" s="11"/>
      <c r="AT1923" s="11"/>
      <c r="AU1923" s="11"/>
      <c r="AV1923" s="11"/>
      <c r="AW1923" s="11"/>
      <c r="AX1923" s="11"/>
      <c r="AY1923" s="11"/>
      <c r="AZ1923" s="11"/>
      <c r="BB1923" s="5" t="s">
        <v>306</v>
      </c>
      <c r="BC1923" s="3">
        <v>1678.4428561157576</v>
      </c>
      <c r="BD1923" s="3">
        <v>0</v>
      </c>
      <c r="BE1923" s="3">
        <v>-11.679740530091385</v>
      </c>
      <c r="BF1923" s="3">
        <v>6.3504000991088086E-16</v>
      </c>
      <c r="BG1923" s="3">
        <v>0</v>
      </c>
      <c r="BH1923" s="153">
        <f t="shared" si="438"/>
        <v>6.3504000991088086E-16</v>
      </c>
      <c r="BI1923" s="153">
        <f t="shared" si="439"/>
        <v>11.679740530091385</v>
      </c>
      <c r="BJ1923" s="8">
        <f t="shared" si="440"/>
        <v>3.6308246481151705</v>
      </c>
      <c r="BK1923" s="8">
        <f t="shared" si="441"/>
        <v>5.3850829598402075E-17</v>
      </c>
      <c r="BL1923" s="8">
        <f t="shared" si="442"/>
        <v>3.6308246481151705</v>
      </c>
      <c r="BM1923" s="8">
        <f t="shared" si="443"/>
        <v>8.6912813918945842E-2</v>
      </c>
      <c r="BN1923" s="7" t="str">
        <f t="shared" si="444"/>
        <v>O/S</v>
      </c>
      <c r="BO1923" s="9">
        <f t="shared" si="445"/>
        <v>5.3850829598402081E-17</v>
      </c>
      <c r="BP1923" s="7" t="str">
        <f t="shared" si="446"/>
        <v>OK</v>
      </c>
      <c r="BQ1923" s="11">
        <f t="shared" si="447"/>
        <v>8.2923076923076913</v>
      </c>
      <c r="BR1923" s="10" t="str">
        <f t="shared" si="448"/>
        <v>-</v>
      </c>
      <c r="BS1923" s="9" t="str" cm="1">
        <f t="array" ref="BS1923">IF(BQ1923&lt;$K$45,"-",IF(BC1923&lt;0,_xll.Dce_5575_1121_SigmaCr1(AN1923,AG1923,$B$23,$D$23),"-"))</f>
        <v>-</v>
      </c>
      <c r="BT1923" s="10">
        <f t="shared" si="449"/>
        <v>0</v>
      </c>
      <c r="BU1923" s="7" t="str">
        <f t="shared" si="450"/>
        <v>OK</v>
      </c>
    </row>
    <row r="1924" spans="27:73">
      <c r="AA1924" s="6" t="s">
        <v>282</v>
      </c>
      <c r="AB1924" s="5" t="s">
        <v>283</v>
      </c>
      <c r="AC1924" s="5" t="s">
        <v>285</v>
      </c>
      <c r="AD1924" s="4">
        <v>0.75</v>
      </c>
      <c r="AE1924" s="4">
        <v>28</v>
      </c>
      <c r="AF1924" s="5">
        <v>114.3</v>
      </c>
      <c r="AG1924" s="5">
        <v>6.5000000000000009</v>
      </c>
      <c r="AH1924" s="6" t="str">
        <f t="shared" si="436"/>
        <v>114.3 x 6.5</v>
      </c>
      <c r="AI1924" s="11" cm="1">
        <f t="array" ref="AI1924">_xll.DCEPropSectPipe(AF1924, AG1924, "Area")</f>
        <v>2201.3139723703698</v>
      </c>
      <c r="AJ1924" s="151" cm="1">
        <f t="array" ref="AJ1924">_xll.DCEPropSectPipe(AF1924, AG1924, "Ix")</f>
        <v>3209265.3722516391</v>
      </c>
      <c r="AK1924" s="151" cm="1">
        <f t="array" ref="AK1924">_xll.DCEPropSectPipe(AF1924, AG1924, "W")</f>
        <v>56155.124623825708</v>
      </c>
      <c r="AL1924" s="151" cm="1">
        <f t="array" ref="AL1924">_xll.DCEPropSectPipe(AF1924, AG1924, "Sx")</f>
        <v>37813.500833333332</v>
      </c>
      <c r="AM1924" s="11">
        <f>2*Cal!AG1924</f>
        <v>13.000000000000002</v>
      </c>
      <c r="AN1924" s="11">
        <f t="shared" si="437"/>
        <v>53.9</v>
      </c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B1924" s="5" t="s">
        <v>306</v>
      </c>
      <c r="BC1924" s="3">
        <v>1678.4428561157576</v>
      </c>
      <c r="BD1924" s="3">
        <v>0</v>
      </c>
      <c r="BE1924" s="3">
        <v>-0.26606558504881384</v>
      </c>
      <c r="BF1924" s="3">
        <v>2.9784876580416237</v>
      </c>
      <c r="BG1924" s="3">
        <v>0</v>
      </c>
      <c r="BH1924" s="153">
        <f t="shared" si="438"/>
        <v>2.9784876580416237</v>
      </c>
      <c r="BI1924" s="153">
        <f t="shared" si="439"/>
        <v>0.26606558504881384</v>
      </c>
      <c r="BJ1924" s="8">
        <f t="shared" si="440"/>
        <v>3.6308246481151705</v>
      </c>
      <c r="BK1924" s="8">
        <f t="shared" si="441"/>
        <v>0.25257311166370799</v>
      </c>
      <c r="BL1924" s="8">
        <f t="shared" si="442"/>
        <v>3.8833977597788785</v>
      </c>
      <c r="BM1924" s="8">
        <f t="shared" si="443"/>
        <v>1.9798820550855235E-3</v>
      </c>
      <c r="BN1924" s="7" t="str">
        <f t="shared" si="444"/>
        <v>O/S</v>
      </c>
      <c r="BO1924" s="9">
        <f t="shared" si="445"/>
        <v>0.25257311166370805</v>
      </c>
      <c r="BP1924" s="7" t="str">
        <f t="shared" si="446"/>
        <v>OK</v>
      </c>
      <c r="BQ1924" s="11">
        <f t="shared" si="447"/>
        <v>8.2923076923076913</v>
      </c>
      <c r="BR1924" s="10" t="str">
        <f t="shared" si="448"/>
        <v>-</v>
      </c>
      <c r="BS1924" s="9" t="str" cm="1">
        <f t="array" ref="BS1924">IF(BQ1924&lt;$K$45,"-",IF(BC1924&lt;0,_xll.Dce_5575_1121_SigmaCr1(AN1924,AG1924,$B$23,$D$23),"-"))</f>
        <v>-</v>
      </c>
      <c r="BT1924" s="10">
        <f t="shared" si="449"/>
        <v>0</v>
      </c>
      <c r="BU1924" s="7" t="str">
        <f t="shared" si="450"/>
        <v>OK</v>
      </c>
    </row>
    <row r="1925" spans="27:73">
      <c r="AA1925" s="6" t="s">
        <v>282</v>
      </c>
      <c r="AB1925" s="5" t="s">
        <v>283</v>
      </c>
      <c r="AC1925" s="5" t="s">
        <v>285</v>
      </c>
      <c r="AD1925" s="4">
        <v>1.25</v>
      </c>
      <c r="AE1925" s="4">
        <v>28</v>
      </c>
      <c r="AF1925" s="5">
        <v>114.3</v>
      </c>
      <c r="AG1925" s="5">
        <v>6.5000000000000009</v>
      </c>
      <c r="AH1925" s="6" t="str">
        <f t="shared" si="436"/>
        <v>114.3 x 6.5</v>
      </c>
      <c r="AI1925" s="11" cm="1">
        <f t="array" ref="AI1925">_xll.DCEPropSectPipe(AF1925, AG1925, "Area")</f>
        <v>2201.3139723703698</v>
      </c>
      <c r="AJ1925" s="151" cm="1">
        <f t="array" ref="AJ1925">_xll.DCEPropSectPipe(AF1925, AG1925, "Ix")</f>
        <v>3209265.3722516391</v>
      </c>
      <c r="AK1925" s="151" cm="1">
        <f t="array" ref="AK1925">_xll.DCEPropSectPipe(AF1925, AG1925, "W")</f>
        <v>56155.124623825708</v>
      </c>
      <c r="AL1925" s="151" cm="1">
        <f t="array" ref="AL1925">_xll.DCEPropSectPipe(AF1925, AG1925, "Sx")</f>
        <v>37813.500833333332</v>
      </c>
      <c r="AM1925" s="11">
        <f>2*Cal!AG1925</f>
        <v>13.000000000000002</v>
      </c>
      <c r="AN1925" s="11">
        <f t="shared" si="437"/>
        <v>53.9</v>
      </c>
      <c r="AO1925" s="11"/>
      <c r="AP1925" s="11"/>
      <c r="AQ1925" s="11"/>
      <c r="AR1925" s="11"/>
      <c r="AS1925" s="11"/>
      <c r="AT1925" s="11"/>
      <c r="AU1925" s="11"/>
      <c r="AV1925" s="11"/>
      <c r="AW1925" s="11"/>
      <c r="AX1925" s="11"/>
      <c r="AY1925" s="11"/>
      <c r="AZ1925" s="11"/>
      <c r="BB1925" s="5" t="s">
        <v>306</v>
      </c>
      <c r="BC1925" s="3">
        <v>1678.4428561157576</v>
      </c>
      <c r="BD1925" s="3">
        <v>0</v>
      </c>
      <c r="BE1925" s="3">
        <v>11.147609359993757</v>
      </c>
      <c r="BF1925" s="3">
        <v>0.26535607682201812</v>
      </c>
      <c r="BG1925" s="3">
        <v>0</v>
      </c>
      <c r="BH1925" s="153">
        <f t="shared" si="438"/>
        <v>0.26535607682201812</v>
      </c>
      <c r="BI1925" s="153">
        <f t="shared" si="439"/>
        <v>11.147609359993757</v>
      </c>
      <c r="BJ1925" s="8">
        <f t="shared" si="440"/>
        <v>3.6308246481151705</v>
      </c>
      <c r="BK1925" s="8">
        <f t="shared" si="441"/>
        <v>2.2501959959732844E-2</v>
      </c>
      <c r="BL1925" s="8">
        <f t="shared" si="442"/>
        <v>3.6533266080749032</v>
      </c>
      <c r="BM1925" s="8">
        <f t="shared" si="443"/>
        <v>8.2953049808774784E-2</v>
      </c>
      <c r="BN1925" s="7" t="str">
        <f t="shared" si="444"/>
        <v>O/S</v>
      </c>
      <c r="BO1925" s="9">
        <f t="shared" si="445"/>
        <v>2.2501959959732847E-2</v>
      </c>
      <c r="BP1925" s="7" t="str">
        <f t="shared" si="446"/>
        <v>OK</v>
      </c>
      <c r="BQ1925" s="11">
        <f t="shared" si="447"/>
        <v>8.2923076923076913</v>
      </c>
      <c r="BR1925" s="10" t="str">
        <f t="shared" si="448"/>
        <v>-</v>
      </c>
      <c r="BS1925" s="9" t="str" cm="1">
        <f t="array" ref="BS1925">IF(BQ1925&lt;$K$45,"-",IF(BC1925&lt;0,_xll.Dce_5575_1121_SigmaCr1(AN1925,AG1925,$B$23,$D$23),"-"))</f>
        <v>-</v>
      </c>
      <c r="BT1925" s="10">
        <f t="shared" si="449"/>
        <v>0</v>
      </c>
      <c r="BU1925" s="7" t="str">
        <f t="shared" si="450"/>
        <v>OK</v>
      </c>
    </row>
    <row r="1926" spans="27:73">
      <c r="AA1926" s="6" t="s">
        <v>282</v>
      </c>
      <c r="AB1926" s="5" t="s">
        <v>283</v>
      </c>
      <c r="AC1926" s="5" t="s">
        <v>285</v>
      </c>
      <c r="AD1926" s="4">
        <v>1.75</v>
      </c>
      <c r="AE1926" s="4">
        <v>28</v>
      </c>
      <c r="AF1926" s="5">
        <v>114.3</v>
      </c>
      <c r="AG1926" s="5">
        <v>6.5000000000000009</v>
      </c>
      <c r="AH1926" s="6" t="str">
        <f t="shared" si="436"/>
        <v>114.3 x 6.5</v>
      </c>
      <c r="AI1926" s="11" cm="1">
        <f t="array" ref="AI1926">_xll.DCEPropSectPipe(AF1926, AG1926, "Area")</f>
        <v>2201.3139723703698</v>
      </c>
      <c r="AJ1926" s="151" cm="1">
        <f t="array" ref="AJ1926">_xll.DCEPropSectPipe(AF1926, AG1926, "Ix")</f>
        <v>3209265.3722516391</v>
      </c>
      <c r="AK1926" s="151" cm="1">
        <f t="array" ref="AK1926">_xll.DCEPropSectPipe(AF1926, AG1926, "W")</f>
        <v>56155.124623825708</v>
      </c>
      <c r="AL1926" s="151" cm="1">
        <f t="array" ref="AL1926">_xll.DCEPropSectPipe(AF1926, AG1926, "Sx")</f>
        <v>37813.500833333332</v>
      </c>
      <c r="AM1926" s="11">
        <f>2*Cal!AG1926</f>
        <v>13.000000000000002</v>
      </c>
      <c r="AN1926" s="11">
        <f t="shared" si="437"/>
        <v>53.9</v>
      </c>
      <c r="AO1926" s="11"/>
      <c r="AP1926" s="11"/>
      <c r="AQ1926" s="11"/>
      <c r="AR1926" s="11"/>
      <c r="AS1926" s="11"/>
      <c r="AT1926" s="11"/>
      <c r="AU1926" s="11"/>
      <c r="AV1926" s="11"/>
      <c r="AW1926" s="11"/>
      <c r="AX1926" s="11"/>
      <c r="AY1926" s="11"/>
      <c r="AZ1926" s="11"/>
      <c r="BB1926" s="5" t="s">
        <v>306</v>
      </c>
      <c r="BC1926" s="3">
        <v>1678.4428561157576</v>
      </c>
      <c r="BD1926" s="3">
        <v>0</v>
      </c>
      <c r="BE1926" s="3">
        <v>22.561284305036327</v>
      </c>
      <c r="BF1926" s="3">
        <v>-8.1393947436588174</v>
      </c>
      <c r="BG1926" s="3">
        <v>0</v>
      </c>
      <c r="BH1926" s="153">
        <f t="shared" si="438"/>
        <v>8.1393947436588174</v>
      </c>
      <c r="BI1926" s="153">
        <f t="shared" si="439"/>
        <v>22.561284305036327</v>
      </c>
      <c r="BJ1926" s="8">
        <f t="shared" si="440"/>
        <v>3.6308246481151705</v>
      </c>
      <c r="BK1926" s="8">
        <f t="shared" si="441"/>
        <v>0.69021345511192556</v>
      </c>
      <c r="BL1926" s="8">
        <f t="shared" si="442"/>
        <v>4.3210381032270959</v>
      </c>
      <c r="BM1926" s="8">
        <f t="shared" si="443"/>
        <v>0.16788598167263508</v>
      </c>
      <c r="BN1926" s="7" t="str">
        <f t="shared" si="444"/>
        <v>O/S</v>
      </c>
      <c r="BO1926" s="9">
        <f t="shared" si="445"/>
        <v>0.69021345511192567</v>
      </c>
      <c r="BP1926" s="7" t="str">
        <f t="shared" si="446"/>
        <v>OK</v>
      </c>
      <c r="BQ1926" s="11">
        <f t="shared" si="447"/>
        <v>8.2923076923076913</v>
      </c>
      <c r="BR1926" s="10" t="str">
        <f t="shared" si="448"/>
        <v>-</v>
      </c>
      <c r="BS1926" s="9" t="str" cm="1">
        <f t="array" ref="BS1926">IF(BQ1926&lt;$K$45,"-",IF(BC1926&lt;0,_xll.Dce_5575_1121_SigmaCr1(AN1926,AG1926,$B$23,$D$23),"-"))</f>
        <v>-</v>
      </c>
      <c r="BT1926" s="10">
        <f t="shared" si="449"/>
        <v>0</v>
      </c>
      <c r="BU1926" s="7" t="str">
        <f t="shared" si="450"/>
        <v>OK</v>
      </c>
    </row>
    <row r="1927" spans="27:73">
      <c r="AA1927" s="6" t="s">
        <v>282</v>
      </c>
      <c r="AB1927" s="5" t="s">
        <v>283</v>
      </c>
      <c r="AC1927" s="5" t="s">
        <v>285</v>
      </c>
      <c r="AD1927" s="4">
        <v>1.75</v>
      </c>
      <c r="AE1927" s="4">
        <v>28</v>
      </c>
      <c r="AF1927" s="5">
        <v>114.3</v>
      </c>
      <c r="AG1927" s="5">
        <v>6.5000000000000009</v>
      </c>
      <c r="AH1927" s="6" t="str">
        <f t="shared" si="436"/>
        <v>114.3 x 6.5</v>
      </c>
      <c r="AI1927" s="11" cm="1">
        <f t="array" ref="AI1927">_xll.DCEPropSectPipe(AF1927, AG1927, "Area")</f>
        <v>2201.3139723703698</v>
      </c>
      <c r="AJ1927" s="151" cm="1">
        <f t="array" ref="AJ1927">_xll.DCEPropSectPipe(AF1927, AG1927, "Ix")</f>
        <v>3209265.3722516391</v>
      </c>
      <c r="AK1927" s="151" cm="1">
        <f t="array" ref="AK1927">_xll.DCEPropSectPipe(AF1927, AG1927, "W")</f>
        <v>56155.124623825708</v>
      </c>
      <c r="AL1927" s="151" cm="1">
        <f t="array" ref="AL1927">_xll.DCEPropSectPipe(AF1927, AG1927, "Sx")</f>
        <v>37813.500833333332</v>
      </c>
      <c r="AM1927" s="11">
        <f>2*Cal!AG1927</f>
        <v>13.000000000000002</v>
      </c>
      <c r="AN1927" s="11">
        <f t="shared" si="437"/>
        <v>53.9</v>
      </c>
      <c r="AO1927" s="11"/>
      <c r="AP1927" s="11"/>
      <c r="AQ1927" s="11"/>
      <c r="AR1927" s="11"/>
      <c r="AS1927" s="11"/>
      <c r="AT1927" s="11"/>
      <c r="AU1927" s="11"/>
      <c r="AV1927" s="11"/>
      <c r="AW1927" s="11"/>
      <c r="AX1927" s="11"/>
      <c r="AY1927" s="11"/>
      <c r="AZ1927" s="11"/>
      <c r="BB1927" s="5" t="s">
        <v>306</v>
      </c>
      <c r="BC1927" s="3">
        <v>259.43062947092722</v>
      </c>
      <c r="BD1927" s="3">
        <v>0</v>
      </c>
      <c r="BE1927" s="3">
        <v>-21.52142495627611</v>
      </c>
      <c r="BF1927" s="3">
        <v>-8.1393947436587464</v>
      </c>
      <c r="BG1927" s="3">
        <v>0</v>
      </c>
      <c r="BH1927" s="153">
        <f t="shared" si="438"/>
        <v>8.1393947436587464</v>
      </c>
      <c r="BI1927" s="153">
        <f t="shared" si="439"/>
        <v>21.52142495627611</v>
      </c>
      <c r="BJ1927" s="8">
        <f t="shared" si="440"/>
        <v>0.56120297484474668</v>
      </c>
      <c r="BK1927" s="8">
        <f t="shared" si="441"/>
        <v>0.69021345511191956</v>
      </c>
      <c r="BL1927" s="8">
        <f t="shared" si="442"/>
        <v>1.2514164299566661</v>
      </c>
      <c r="BM1927" s="8">
        <f t="shared" si="443"/>
        <v>0.16014804418611067</v>
      </c>
      <c r="BN1927" s="7" t="str">
        <f t="shared" si="444"/>
        <v>O/S</v>
      </c>
      <c r="BO1927" s="9">
        <f t="shared" si="445"/>
        <v>0.69021345511191967</v>
      </c>
      <c r="BP1927" s="7" t="str">
        <f t="shared" si="446"/>
        <v>OK</v>
      </c>
      <c r="BQ1927" s="11">
        <f t="shared" si="447"/>
        <v>8.2923076923076913</v>
      </c>
      <c r="BR1927" s="10" t="str">
        <f t="shared" si="448"/>
        <v>-</v>
      </c>
      <c r="BS1927" s="9" t="str" cm="1">
        <f t="array" ref="BS1927">IF(BQ1927&lt;$K$45,"-",IF(BC1927&lt;0,_xll.Dce_5575_1121_SigmaCr1(AN1927,AG1927,$B$23,$D$23),"-"))</f>
        <v>-</v>
      </c>
      <c r="BT1927" s="10">
        <f t="shared" si="449"/>
        <v>0</v>
      </c>
      <c r="BU1927" s="7" t="str">
        <f t="shared" si="450"/>
        <v>OK</v>
      </c>
    </row>
    <row r="1928" spans="27:73">
      <c r="AA1928" s="6" t="s">
        <v>282</v>
      </c>
      <c r="AB1928" s="5" t="s">
        <v>283</v>
      </c>
      <c r="AC1928" s="5" t="s">
        <v>285</v>
      </c>
      <c r="AD1928" s="4">
        <v>2.19</v>
      </c>
      <c r="AE1928" s="4">
        <v>28</v>
      </c>
      <c r="AF1928" s="5">
        <v>114.3</v>
      </c>
      <c r="AG1928" s="5">
        <v>6.5000000000000009</v>
      </c>
      <c r="AH1928" s="6" t="str">
        <f t="shared" si="436"/>
        <v>114.3 x 6.5</v>
      </c>
      <c r="AI1928" s="11" cm="1">
        <f t="array" ref="AI1928">_xll.DCEPropSectPipe(AF1928, AG1928, "Area")</f>
        <v>2201.3139723703698</v>
      </c>
      <c r="AJ1928" s="151" cm="1">
        <f t="array" ref="AJ1928">_xll.DCEPropSectPipe(AF1928, AG1928, "Ix")</f>
        <v>3209265.3722516391</v>
      </c>
      <c r="AK1928" s="151" cm="1">
        <f t="array" ref="AK1928">_xll.DCEPropSectPipe(AF1928, AG1928, "W")</f>
        <v>56155.124623825708</v>
      </c>
      <c r="AL1928" s="151" cm="1">
        <f t="array" ref="AL1928">_xll.DCEPropSectPipe(AF1928, AG1928, "Sx")</f>
        <v>37813.500833333332</v>
      </c>
      <c r="AM1928" s="11">
        <f>2*Cal!AG1928</f>
        <v>13.000000000000002</v>
      </c>
      <c r="AN1928" s="11">
        <f t="shared" si="437"/>
        <v>53.9</v>
      </c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B1928" s="5" t="s">
        <v>306</v>
      </c>
      <c r="BC1928" s="3">
        <v>259.43062947092722</v>
      </c>
      <c r="BD1928" s="3">
        <v>0</v>
      </c>
      <c r="BE1928" s="3">
        <v>-11.507756262848051</v>
      </c>
      <c r="BF1928" s="3">
        <v>-0.9142613519753362</v>
      </c>
      <c r="BG1928" s="3">
        <v>0</v>
      </c>
      <c r="BH1928" s="153">
        <f t="shared" si="438"/>
        <v>0.9142613519753362</v>
      </c>
      <c r="BI1928" s="153">
        <f t="shared" si="439"/>
        <v>11.507756262848051</v>
      </c>
      <c r="BJ1928" s="8">
        <f t="shared" si="440"/>
        <v>0.56120297484474668</v>
      </c>
      <c r="BK1928" s="8">
        <f t="shared" si="441"/>
        <v>7.7528551753042782E-2</v>
      </c>
      <c r="BL1928" s="8">
        <f t="shared" si="442"/>
        <v>0.63873152659778942</v>
      </c>
      <c r="BM1928" s="8">
        <f t="shared" si="443"/>
        <v>8.5633022079615567E-2</v>
      </c>
      <c r="BN1928" s="7" t="str">
        <f t="shared" si="444"/>
        <v>OK</v>
      </c>
      <c r="BO1928" s="9">
        <f t="shared" si="445"/>
        <v>7.7528551753042796E-2</v>
      </c>
      <c r="BP1928" s="7" t="str">
        <f t="shared" si="446"/>
        <v>OK</v>
      </c>
      <c r="BQ1928" s="11">
        <f t="shared" si="447"/>
        <v>8.2923076923076913</v>
      </c>
      <c r="BR1928" s="10" t="str">
        <f t="shared" si="448"/>
        <v>-</v>
      </c>
      <c r="BS1928" s="9" t="str" cm="1">
        <f t="array" ref="BS1928">IF(BQ1928&lt;$K$45,"-",IF(BC1928&lt;0,_xll.Dce_5575_1121_SigmaCr1(AN1928,AG1928,$B$23,$D$23),"-"))</f>
        <v>-</v>
      </c>
      <c r="BT1928" s="10">
        <f t="shared" si="449"/>
        <v>0</v>
      </c>
      <c r="BU1928" s="7" t="str">
        <f t="shared" si="450"/>
        <v>OK</v>
      </c>
    </row>
    <row r="1929" spans="27:73">
      <c r="AA1929" s="6" t="s">
        <v>282</v>
      </c>
      <c r="AB1929" s="5" t="s">
        <v>283</v>
      </c>
      <c r="AC1929" s="5" t="s">
        <v>285</v>
      </c>
      <c r="AD1929" s="4">
        <v>2.62</v>
      </c>
      <c r="AE1929" s="4">
        <v>28</v>
      </c>
      <c r="AF1929" s="5">
        <v>114.3</v>
      </c>
      <c r="AG1929" s="5">
        <v>6.5000000000000009</v>
      </c>
      <c r="AH1929" s="6" t="str">
        <f t="shared" si="436"/>
        <v>114.3 x 6.5</v>
      </c>
      <c r="AI1929" s="11" cm="1">
        <f t="array" ref="AI1929">_xll.DCEPropSectPipe(AF1929, AG1929, "Area")</f>
        <v>2201.3139723703698</v>
      </c>
      <c r="AJ1929" s="151" cm="1">
        <f t="array" ref="AJ1929">_xll.DCEPropSectPipe(AF1929, AG1929, "Ix")</f>
        <v>3209265.3722516391</v>
      </c>
      <c r="AK1929" s="151" cm="1">
        <f t="array" ref="AK1929">_xll.DCEPropSectPipe(AF1929, AG1929, "W")</f>
        <v>56155.124623825708</v>
      </c>
      <c r="AL1929" s="151" cm="1">
        <f t="array" ref="AL1929">_xll.DCEPropSectPipe(AF1929, AG1929, "Sx")</f>
        <v>37813.500833333332</v>
      </c>
      <c r="AM1929" s="11">
        <f>2*Cal!AG1929</f>
        <v>13.000000000000002</v>
      </c>
      <c r="AN1929" s="11">
        <f t="shared" si="437"/>
        <v>53.9</v>
      </c>
      <c r="AO1929" s="11"/>
      <c r="AP1929" s="11"/>
      <c r="AQ1929" s="11"/>
      <c r="AR1929" s="11"/>
      <c r="AS1929" s="11"/>
      <c r="AT1929" s="11"/>
      <c r="AU1929" s="11"/>
      <c r="AV1929" s="11"/>
      <c r="AW1929" s="11"/>
      <c r="AX1929" s="11"/>
      <c r="AY1929" s="11"/>
      <c r="AZ1929" s="11"/>
      <c r="BB1929" s="5" t="s">
        <v>306</v>
      </c>
      <c r="BC1929" s="3">
        <v>259.43062947092722</v>
      </c>
      <c r="BD1929" s="3">
        <v>0</v>
      </c>
      <c r="BE1929" s="3">
        <v>-1.4940875694199933</v>
      </c>
      <c r="BF1929" s="3">
        <v>1.9298919863332984</v>
      </c>
      <c r="BG1929" s="3">
        <v>0</v>
      </c>
      <c r="BH1929" s="153">
        <f t="shared" si="438"/>
        <v>1.9298919863332984</v>
      </c>
      <c r="BI1929" s="153">
        <f t="shared" si="439"/>
        <v>1.4940875694199933</v>
      </c>
      <c r="BJ1929" s="8">
        <f t="shared" si="440"/>
        <v>0.56120297484474668</v>
      </c>
      <c r="BK1929" s="8">
        <f t="shared" si="441"/>
        <v>0.16365312874371615</v>
      </c>
      <c r="BL1929" s="8">
        <f t="shared" si="442"/>
        <v>0.72485610358846286</v>
      </c>
      <c r="BM1929" s="8">
        <f t="shared" si="443"/>
        <v>1.1117999973120457E-2</v>
      </c>
      <c r="BN1929" s="7" t="str">
        <f t="shared" si="444"/>
        <v>OK</v>
      </c>
      <c r="BO1929" s="9">
        <f t="shared" si="445"/>
        <v>0.16365312874371618</v>
      </c>
      <c r="BP1929" s="7" t="str">
        <f t="shared" si="446"/>
        <v>OK</v>
      </c>
      <c r="BQ1929" s="11">
        <f t="shared" si="447"/>
        <v>8.2923076923076913</v>
      </c>
      <c r="BR1929" s="10" t="str">
        <f t="shared" si="448"/>
        <v>-</v>
      </c>
      <c r="BS1929" s="9" t="str" cm="1">
        <f t="array" ref="BS1929">IF(BQ1929&lt;$K$45,"-",IF(BC1929&lt;0,_xll.Dce_5575_1121_SigmaCr1(AN1929,AG1929,$B$23,$D$23),"-"))</f>
        <v>-</v>
      </c>
      <c r="BT1929" s="10">
        <f t="shared" si="449"/>
        <v>0</v>
      </c>
      <c r="BU1929" s="7" t="str">
        <f t="shared" si="450"/>
        <v>OK</v>
      </c>
    </row>
    <row r="1930" spans="27:73">
      <c r="AA1930" s="6" t="s">
        <v>282</v>
      </c>
      <c r="AB1930" s="5" t="s">
        <v>283</v>
      </c>
      <c r="AC1930" s="5" t="s">
        <v>285</v>
      </c>
      <c r="AD1930" s="4">
        <v>3.06</v>
      </c>
      <c r="AE1930" s="4">
        <v>28</v>
      </c>
      <c r="AF1930" s="5">
        <v>114.3</v>
      </c>
      <c r="AG1930" s="5">
        <v>6.5000000000000009</v>
      </c>
      <c r="AH1930" s="6" t="str">
        <f t="shared" si="436"/>
        <v>114.3 x 6.5</v>
      </c>
      <c r="AI1930" s="11" cm="1">
        <f t="array" ref="AI1930">_xll.DCEPropSectPipe(AF1930, AG1930, "Area")</f>
        <v>2201.3139723703698</v>
      </c>
      <c r="AJ1930" s="151" cm="1">
        <f t="array" ref="AJ1930">_xll.DCEPropSectPipe(AF1930, AG1930, "Ix")</f>
        <v>3209265.3722516391</v>
      </c>
      <c r="AK1930" s="151" cm="1">
        <f t="array" ref="AK1930">_xll.DCEPropSectPipe(AF1930, AG1930, "W")</f>
        <v>56155.124623825708</v>
      </c>
      <c r="AL1930" s="151" cm="1">
        <f t="array" ref="AL1930">_xll.DCEPropSectPipe(AF1930, AG1930, "Sx")</f>
        <v>37813.500833333332</v>
      </c>
      <c r="AM1930" s="11">
        <f>2*Cal!AG1930</f>
        <v>13.000000000000002</v>
      </c>
      <c r="AN1930" s="11">
        <f t="shared" si="437"/>
        <v>53.9</v>
      </c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B1930" s="5" t="s">
        <v>306</v>
      </c>
      <c r="BC1930" s="3">
        <v>259.43062947092722</v>
      </c>
      <c r="BD1930" s="3">
        <v>0</v>
      </c>
      <c r="BE1930" s="3">
        <v>8.5195811240080666</v>
      </c>
      <c r="BF1930" s="3">
        <v>0.39306527126715773</v>
      </c>
      <c r="BG1930" s="3">
        <v>0</v>
      </c>
      <c r="BH1930" s="153">
        <f t="shared" si="438"/>
        <v>0.39306527126715773</v>
      </c>
      <c r="BI1930" s="153">
        <f t="shared" si="439"/>
        <v>8.5195811240080666</v>
      </c>
      <c r="BJ1930" s="8">
        <f t="shared" si="440"/>
        <v>0.56120297484474668</v>
      </c>
      <c r="BK1930" s="8">
        <f t="shared" si="441"/>
        <v>3.3331586378357293E-2</v>
      </c>
      <c r="BL1930" s="8">
        <f t="shared" si="442"/>
        <v>0.594534561223104</v>
      </c>
      <c r="BM1930" s="8">
        <f t="shared" si="443"/>
        <v>6.3397022133374642E-2</v>
      </c>
      <c r="BN1930" s="7" t="str">
        <f t="shared" si="444"/>
        <v>OK</v>
      </c>
      <c r="BO1930" s="9">
        <f t="shared" si="445"/>
        <v>3.33315863783573E-2</v>
      </c>
      <c r="BP1930" s="7" t="str">
        <f t="shared" si="446"/>
        <v>OK</v>
      </c>
      <c r="BQ1930" s="11">
        <f t="shared" si="447"/>
        <v>8.2923076923076913</v>
      </c>
      <c r="BR1930" s="10" t="str">
        <f t="shared" si="448"/>
        <v>-</v>
      </c>
      <c r="BS1930" s="9" t="str" cm="1">
        <f t="array" ref="BS1930">IF(BQ1930&lt;$K$45,"-",IF(BC1930&lt;0,_xll.Dce_5575_1121_SigmaCr1(AN1930,AG1930,$B$23,$D$23),"-"))</f>
        <v>-</v>
      </c>
      <c r="BT1930" s="10">
        <f t="shared" si="449"/>
        <v>0</v>
      </c>
      <c r="BU1930" s="7" t="str">
        <f t="shared" si="450"/>
        <v>OK</v>
      </c>
    </row>
    <row r="1931" spans="27:73">
      <c r="AA1931" s="6" t="s">
        <v>282</v>
      </c>
      <c r="AB1931" s="5" t="s">
        <v>283</v>
      </c>
      <c r="AC1931" s="5" t="s">
        <v>285</v>
      </c>
      <c r="AD1931" s="4">
        <v>3.5</v>
      </c>
      <c r="AE1931" s="4">
        <v>28</v>
      </c>
      <c r="AF1931" s="5">
        <v>114.3</v>
      </c>
      <c r="AG1931" s="5">
        <v>6.5000000000000009</v>
      </c>
      <c r="AH1931" s="6" t="str">
        <f t="shared" si="436"/>
        <v>114.3 x 6.5</v>
      </c>
      <c r="AI1931" s="11" cm="1">
        <f t="array" ref="AI1931">_xll.DCEPropSectPipe(AF1931, AG1931, "Area")</f>
        <v>2201.3139723703698</v>
      </c>
      <c r="AJ1931" s="151" cm="1">
        <f t="array" ref="AJ1931">_xll.DCEPropSectPipe(AF1931, AG1931, "Ix")</f>
        <v>3209265.3722516391</v>
      </c>
      <c r="AK1931" s="151" cm="1">
        <f t="array" ref="AK1931">_xll.DCEPropSectPipe(AF1931, AG1931, "W")</f>
        <v>56155.124623825708</v>
      </c>
      <c r="AL1931" s="151" cm="1">
        <f t="array" ref="AL1931">_xll.DCEPropSectPipe(AF1931, AG1931, "Sx")</f>
        <v>37813.500833333332</v>
      </c>
      <c r="AM1931" s="11">
        <f>2*Cal!AG1931</f>
        <v>13.000000000000002</v>
      </c>
      <c r="AN1931" s="11">
        <f t="shared" si="437"/>
        <v>53.9</v>
      </c>
      <c r="AO1931" s="11"/>
      <c r="AP1931" s="11"/>
      <c r="AQ1931" s="11"/>
      <c r="AR1931" s="11"/>
      <c r="AS1931" s="11"/>
      <c r="AT1931" s="11"/>
      <c r="AU1931" s="11"/>
      <c r="AV1931" s="11"/>
      <c r="AW1931" s="11"/>
      <c r="AX1931" s="11"/>
      <c r="AY1931" s="11"/>
      <c r="AZ1931" s="11"/>
      <c r="BB1931" s="5" t="s">
        <v>306</v>
      </c>
      <c r="BC1931" s="3">
        <v>259.43062947092722</v>
      </c>
      <c r="BD1931" s="3">
        <v>0</v>
      </c>
      <c r="BE1931" s="3">
        <v>18.533249817436126</v>
      </c>
      <c r="BF1931" s="3">
        <v>-5.5247414971737578</v>
      </c>
      <c r="BG1931" s="3">
        <v>0</v>
      </c>
      <c r="BH1931" s="153">
        <f t="shared" si="438"/>
        <v>5.5247414971737578</v>
      </c>
      <c r="BI1931" s="153">
        <f t="shared" si="439"/>
        <v>18.533249817436126</v>
      </c>
      <c r="BJ1931" s="8">
        <f t="shared" si="440"/>
        <v>0.56120297484474668</v>
      </c>
      <c r="BK1931" s="8">
        <f t="shared" si="441"/>
        <v>0.46849317884911934</v>
      </c>
      <c r="BL1931" s="8">
        <f t="shared" si="442"/>
        <v>1.029696153693866</v>
      </c>
      <c r="BM1931" s="8">
        <f t="shared" si="443"/>
        <v>0.13791204423986975</v>
      </c>
      <c r="BN1931" s="7" t="str">
        <f t="shared" si="444"/>
        <v>O/S</v>
      </c>
      <c r="BO1931" s="9">
        <f t="shared" si="445"/>
        <v>0.4684931788491194</v>
      </c>
      <c r="BP1931" s="7" t="str">
        <f t="shared" si="446"/>
        <v>OK</v>
      </c>
      <c r="BQ1931" s="11">
        <f t="shared" si="447"/>
        <v>8.2923076923076913</v>
      </c>
      <c r="BR1931" s="10" t="str">
        <f t="shared" si="448"/>
        <v>-</v>
      </c>
      <c r="BS1931" s="9" t="str" cm="1">
        <f t="array" ref="BS1931">IF(BQ1931&lt;$K$45,"-",IF(BC1931&lt;0,_xll.Dce_5575_1121_SigmaCr1(AN1931,AG1931,$B$23,$D$23),"-"))</f>
        <v>-</v>
      </c>
      <c r="BT1931" s="10">
        <f t="shared" si="449"/>
        <v>0</v>
      </c>
      <c r="BU1931" s="7" t="str">
        <f t="shared" si="450"/>
        <v>OK</v>
      </c>
    </row>
    <row r="1932" spans="27:73">
      <c r="AA1932" s="6" t="s">
        <v>282</v>
      </c>
      <c r="AB1932" s="5" t="s">
        <v>283</v>
      </c>
      <c r="AC1932" s="5" t="s">
        <v>285</v>
      </c>
      <c r="AD1932" s="4">
        <v>3.5</v>
      </c>
      <c r="AE1932" s="4">
        <v>28</v>
      </c>
      <c r="AF1932" s="5">
        <v>114.3</v>
      </c>
      <c r="AG1932" s="5">
        <v>6.5000000000000009</v>
      </c>
      <c r="AH1932" s="6" t="str">
        <f t="shared" si="436"/>
        <v>114.3 x 6.5</v>
      </c>
      <c r="AI1932" s="11" cm="1">
        <f t="array" ref="AI1932">_xll.DCEPropSectPipe(AF1932, AG1932, "Area")</f>
        <v>2201.3139723703698</v>
      </c>
      <c r="AJ1932" s="151" cm="1">
        <f t="array" ref="AJ1932">_xll.DCEPropSectPipe(AF1932, AG1932, "Ix")</f>
        <v>3209265.3722516391</v>
      </c>
      <c r="AK1932" s="151" cm="1">
        <f t="array" ref="AK1932">_xll.DCEPropSectPipe(AF1932, AG1932, "W")</f>
        <v>56155.124623825708</v>
      </c>
      <c r="AL1932" s="151" cm="1">
        <f t="array" ref="AL1932">_xll.DCEPropSectPipe(AF1932, AG1932, "Sx")</f>
        <v>37813.500833333332</v>
      </c>
      <c r="AM1932" s="11">
        <f>2*Cal!AG1932</f>
        <v>13.000000000000002</v>
      </c>
      <c r="AN1932" s="11">
        <f t="shared" si="437"/>
        <v>53.9</v>
      </c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B1932" s="5" t="s">
        <v>306</v>
      </c>
      <c r="BC1932" s="3">
        <v>259.43062947092835</v>
      </c>
      <c r="BD1932" s="3">
        <v>0</v>
      </c>
      <c r="BE1932" s="3">
        <v>-20.396650621127549</v>
      </c>
      <c r="BF1932" s="3">
        <v>-5.5247414971737951</v>
      </c>
      <c r="BG1932" s="3">
        <v>0</v>
      </c>
      <c r="BH1932" s="153">
        <f t="shared" si="438"/>
        <v>5.5247414971737951</v>
      </c>
      <c r="BI1932" s="153">
        <f t="shared" si="439"/>
        <v>20.396650621127549</v>
      </c>
      <c r="BJ1932" s="8">
        <f t="shared" si="440"/>
        <v>0.56120297484474924</v>
      </c>
      <c r="BK1932" s="8">
        <f t="shared" si="441"/>
        <v>0.46849317884912245</v>
      </c>
      <c r="BL1932" s="8">
        <f t="shared" si="442"/>
        <v>1.0296961536938718</v>
      </c>
      <c r="BM1932" s="8">
        <f t="shared" si="443"/>
        <v>0.15177822618889458</v>
      </c>
      <c r="BN1932" s="7" t="str">
        <f t="shared" si="444"/>
        <v>O/S</v>
      </c>
      <c r="BO1932" s="9">
        <f t="shared" si="445"/>
        <v>0.46849317884912256</v>
      </c>
      <c r="BP1932" s="7" t="str">
        <f t="shared" si="446"/>
        <v>OK</v>
      </c>
      <c r="BQ1932" s="11">
        <f t="shared" si="447"/>
        <v>8.2923076923076913</v>
      </c>
      <c r="BR1932" s="10" t="str">
        <f t="shared" si="448"/>
        <v>-</v>
      </c>
      <c r="BS1932" s="9" t="str" cm="1">
        <f t="array" ref="BS1932">IF(BQ1932&lt;$K$45,"-",IF(BC1932&lt;0,_xll.Dce_5575_1121_SigmaCr1(AN1932,AG1932,$B$23,$D$23),"-"))</f>
        <v>-</v>
      </c>
      <c r="BT1932" s="10">
        <f t="shared" si="449"/>
        <v>0</v>
      </c>
      <c r="BU1932" s="7" t="str">
        <f t="shared" si="450"/>
        <v>OK</v>
      </c>
    </row>
    <row r="1933" spans="27:73">
      <c r="AA1933" s="6" t="s">
        <v>282</v>
      </c>
      <c r="AB1933" s="5" t="s">
        <v>283</v>
      </c>
      <c r="AC1933" s="5" t="s">
        <v>285</v>
      </c>
      <c r="AD1933" s="4">
        <v>3.94</v>
      </c>
      <c r="AE1933" s="4">
        <v>28</v>
      </c>
      <c r="AF1933" s="5">
        <v>114.3</v>
      </c>
      <c r="AG1933" s="5">
        <v>6.5000000000000009</v>
      </c>
      <c r="AH1933" s="6" t="str">
        <f t="shared" si="436"/>
        <v>114.3 x 6.5</v>
      </c>
      <c r="AI1933" s="11" cm="1">
        <f t="array" ref="AI1933">_xll.DCEPropSectPipe(AF1933, AG1933, "Area")</f>
        <v>2201.3139723703698</v>
      </c>
      <c r="AJ1933" s="151" cm="1">
        <f t="array" ref="AJ1933">_xll.DCEPropSectPipe(AF1933, AG1933, "Ix")</f>
        <v>3209265.3722516391</v>
      </c>
      <c r="AK1933" s="151" cm="1">
        <f t="array" ref="AK1933">_xll.DCEPropSectPipe(AF1933, AG1933, "W")</f>
        <v>56155.124623825708</v>
      </c>
      <c r="AL1933" s="151" cm="1">
        <f t="array" ref="AL1933">_xll.DCEPropSectPipe(AF1933, AG1933, "Sx")</f>
        <v>37813.500833333332</v>
      </c>
      <c r="AM1933" s="11">
        <f>2*Cal!AG1933</f>
        <v>13.000000000000002</v>
      </c>
      <c r="AN1933" s="11">
        <f t="shared" si="437"/>
        <v>53.9</v>
      </c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B1933" s="5" t="s">
        <v>306</v>
      </c>
      <c r="BC1933" s="3">
        <v>259.43062947092835</v>
      </c>
      <c r="BD1933" s="3">
        <v>0</v>
      </c>
      <c r="BE1933" s="3">
        <v>-10.382981927699493</v>
      </c>
      <c r="BF1933" s="3">
        <v>1.2083031228821199</v>
      </c>
      <c r="BG1933" s="3">
        <v>0</v>
      </c>
      <c r="BH1933" s="153">
        <f t="shared" si="438"/>
        <v>1.2083031228821199</v>
      </c>
      <c r="BI1933" s="153">
        <f t="shared" si="439"/>
        <v>10.382981927699493</v>
      </c>
      <c r="BJ1933" s="8">
        <f t="shared" si="440"/>
        <v>0.56120297484474924</v>
      </c>
      <c r="BK1933" s="8">
        <f t="shared" si="441"/>
        <v>0.10246303312868986</v>
      </c>
      <c r="BL1933" s="8">
        <f t="shared" si="442"/>
        <v>0.66366600797343911</v>
      </c>
      <c r="BM1933" s="8">
        <f t="shared" si="443"/>
        <v>7.7263204082399506E-2</v>
      </c>
      <c r="BN1933" s="7" t="str">
        <f t="shared" si="444"/>
        <v>OK</v>
      </c>
      <c r="BO1933" s="9">
        <f t="shared" si="445"/>
        <v>0.10246303312868987</v>
      </c>
      <c r="BP1933" s="7" t="str">
        <f t="shared" si="446"/>
        <v>OK</v>
      </c>
      <c r="BQ1933" s="11">
        <f t="shared" si="447"/>
        <v>8.2923076923076913</v>
      </c>
      <c r="BR1933" s="10" t="str">
        <f t="shared" si="448"/>
        <v>-</v>
      </c>
      <c r="BS1933" s="9" t="str" cm="1">
        <f t="array" ref="BS1933">IF(BQ1933&lt;$K$45,"-",IF(BC1933&lt;0,_xll.Dce_5575_1121_SigmaCr1(AN1933,AG1933,$B$23,$D$23),"-"))</f>
        <v>-</v>
      </c>
      <c r="BT1933" s="10">
        <f t="shared" si="449"/>
        <v>0</v>
      </c>
      <c r="BU1933" s="7" t="str">
        <f t="shared" si="450"/>
        <v>OK</v>
      </c>
    </row>
    <row r="1934" spans="27:73">
      <c r="AA1934" s="6" t="s">
        <v>282</v>
      </c>
      <c r="AB1934" s="5" t="s">
        <v>283</v>
      </c>
      <c r="AC1934" s="5" t="s">
        <v>285</v>
      </c>
      <c r="AD1934" s="4">
        <v>4.38</v>
      </c>
      <c r="AE1934" s="4">
        <v>28</v>
      </c>
      <c r="AF1934" s="5">
        <v>114.3</v>
      </c>
      <c r="AG1934" s="5">
        <v>6.5000000000000009</v>
      </c>
      <c r="AH1934" s="6" t="str">
        <f t="shared" si="436"/>
        <v>114.3 x 6.5</v>
      </c>
      <c r="AI1934" s="11" cm="1">
        <f t="array" ref="AI1934">_xll.DCEPropSectPipe(AF1934, AG1934, "Area")</f>
        <v>2201.3139723703698</v>
      </c>
      <c r="AJ1934" s="151" cm="1">
        <f t="array" ref="AJ1934">_xll.DCEPropSectPipe(AF1934, AG1934, "Ix")</f>
        <v>3209265.3722516391</v>
      </c>
      <c r="AK1934" s="151" cm="1">
        <f t="array" ref="AK1934">_xll.DCEPropSectPipe(AF1934, AG1934, "W")</f>
        <v>56155.124623825708</v>
      </c>
      <c r="AL1934" s="151" cm="1">
        <f t="array" ref="AL1934">_xll.DCEPropSectPipe(AF1934, AG1934, "Sx")</f>
        <v>37813.500833333332</v>
      </c>
      <c r="AM1934" s="11">
        <f>2*Cal!AG1934</f>
        <v>13.000000000000002</v>
      </c>
      <c r="AN1934" s="11">
        <f t="shared" si="437"/>
        <v>53.9</v>
      </c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B1934" s="5" t="s">
        <v>306</v>
      </c>
      <c r="BC1934" s="3">
        <v>259.43062947092835</v>
      </c>
      <c r="BD1934" s="3">
        <v>0</v>
      </c>
      <c r="BE1934" s="3">
        <v>-0.36931323427143342</v>
      </c>
      <c r="BF1934" s="3">
        <v>3.5603676895632588</v>
      </c>
      <c r="BG1934" s="3">
        <v>0</v>
      </c>
      <c r="BH1934" s="153">
        <f t="shared" si="438"/>
        <v>3.5603676895632588</v>
      </c>
      <c r="BI1934" s="153">
        <f t="shared" si="439"/>
        <v>0.36931323427143342</v>
      </c>
      <c r="BJ1934" s="8">
        <f t="shared" si="440"/>
        <v>0.56120297484474924</v>
      </c>
      <c r="BK1934" s="8">
        <f t="shared" si="441"/>
        <v>0.3019160222443843</v>
      </c>
      <c r="BL1934" s="8">
        <f t="shared" si="442"/>
        <v>0.86311899708913353</v>
      </c>
      <c r="BM1934" s="8">
        <f t="shared" si="443"/>
        <v>2.7481819759043913E-3</v>
      </c>
      <c r="BN1934" s="7" t="str">
        <f t="shared" si="444"/>
        <v>OK</v>
      </c>
      <c r="BO1934" s="9">
        <f t="shared" si="445"/>
        <v>0.30191602224438435</v>
      </c>
      <c r="BP1934" s="7" t="str">
        <f t="shared" si="446"/>
        <v>OK</v>
      </c>
      <c r="BQ1934" s="11">
        <f t="shared" si="447"/>
        <v>8.2923076923076913</v>
      </c>
      <c r="BR1934" s="10" t="str">
        <f t="shared" si="448"/>
        <v>-</v>
      </c>
      <c r="BS1934" s="9" t="str" cm="1">
        <f t="array" ref="BS1934">IF(BQ1934&lt;$K$45,"-",IF(BC1934&lt;0,_xll.Dce_5575_1121_SigmaCr1(AN1934,AG1934,$B$23,$D$23),"-"))</f>
        <v>-</v>
      </c>
      <c r="BT1934" s="10">
        <f t="shared" si="449"/>
        <v>0</v>
      </c>
      <c r="BU1934" s="7" t="str">
        <f t="shared" si="450"/>
        <v>OK</v>
      </c>
    </row>
    <row r="1935" spans="27:73">
      <c r="AA1935" s="6" t="s">
        <v>282</v>
      </c>
      <c r="AB1935" s="5" t="s">
        <v>283</v>
      </c>
      <c r="AC1935" s="5" t="s">
        <v>285</v>
      </c>
      <c r="AD1935" s="4">
        <v>4.8099999999999996</v>
      </c>
      <c r="AE1935" s="4">
        <v>28</v>
      </c>
      <c r="AF1935" s="5">
        <v>114.3</v>
      </c>
      <c r="AG1935" s="5">
        <v>6.5000000000000009</v>
      </c>
      <c r="AH1935" s="6" t="str">
        <f t="shared" si="436"/>
        <v>114.3 x 6.5</v>
      </c>
      <c r="AI1935" s="11" cm="1">
        <f t="array" ref="AI1935">_xll.DCEPropSectPipe(AF1935, AG1935, "Area")</f>
        <v>2201.3139723703698</v>
      </c>
      <c r="AJ1935" s="151" cm="1">
        <f t="array" ref="AJ1935">_xll.DCEPropSectPipe(AF1935, AG1935, "Ix")</f>
        <v>3209265.3722516391</v>
      </c>
      <c r="AK1935" s="151" cm="1">
        <f t="array" ref="AK1935">_xll.DCEPropSectPipe(AF1935, AG1935, "W")</f>
        <v>56155.124623825708</v>
      </c>
      <c r="AL1935" s="151" cm="1">
        <f t="array" ref="AL1935">_xll.DCEPropSectPipe(AF1935, AG1935, "Sx")</f>
        <v>37813.500833333332</v>
      </c>
      <c r="AM1935" s="11">
        <f>2*Cal!AG1935</f>
        <v>13.000000000000002</v>
      </c>
      <c r="AN1935" s="11">
        <f t="shared" si="437"/>
        <v>53.9</v>
      </c>
      <c r="AO1935" s="11"/>
      <c r="AP1935" s="11"/>
      <c r="AQ1935" s="11"/>
      <c r="AR1935" s="11"/>
      <c r="AS1935" s="11"/>
      <c r="AT1935" s="11"/>
      <c r="AU1935" s="11"/>
      <c r="AV1935" s="11"/>
      <c r="AW1935" s="11"/>
      <c r="AX1935" s="11"/>
      <c r="AY1935" s="11"/>
      <c r="AZ1935" s="11"/>
      <c r="BB1935" s="5" t="s">
        <v>306</v>
      </c>
      <c r="BC1935" s="3">
        <v>259.43062947092835</v>
      </c>
      <c r="BD1935" s="3">
        <v>0</v>
      </c>
      <c r="BE1935" s="3">
        <v>9.6443554591566247</v>
      </c>
      <c r="BF1935" s="3">
        <v>1.5314522028696231</v>
      </c>
      <c r="BG1935" s="3">
        <v>0</v>
      </c>
      <c r="BH1935" s="153">
        <f t="shared" si="438"/>
        <v>1.5314522028696231</v>
      </c>
      <c r="BI1935" s="153">
        <f t="shared" si="439"/>
        <v>9.6443554591566247</v>
      </c>
      <c r="BJ1935" s="8">
        <f t="shared" si="440"/>
        <v>0.56120297484474924</v>
      </c>
      <c r="BK1935" s="8">
        <f t="shared" si="441"/>
        <v>0.12986578849796107</v>
      </c>
      <c r="BL1935" s="8">
        <f t="shared" si="442"/>
        <v>0.69106876334271028</v>
      </c>
      <c r="BM1935" s="8">
        <f t="shared" si="443"/>
        <v>7.1766840130590703E-2</v>
      </c>
      <c r="BN1935" s="7" t="str">
        <f t="shared" si="444"/>
        <v>OK</v>
      </c>
      <c r="BO1935" s="9">
        <f t="shared" si="445"/>
        <v>0.1298657884979611</v>
      </c>
      <c r="BP1935" s="7" t="str">
        <f t="shared" si="446"/>
        <v>OK</v>
      </c>
      <c r="BQ1935" s="11">
        <f t="shared" si="447"/>
        <v>8.2923076923076913</v>
      </c>
      <c r="BR1935" s="10" t="str">
        <f t="shared" si="448"/>
        <v>-</v>
      </c>
      <c r="BS1935" s="9" t="str" cm="1">
        <f t="array" ref="BS1935">IF(BQ1935&lt;$K$45,"-",IF(BC1935&lt;0,_xll.Dce_5575_1121_SigmaCr1(AN1935,AG1935,$B$23,$D$23),"-"))</f>
        <v>-</v>
      </c>
      <c r="BT1935" s="10">
        <f t="shared" si="449"/>
        <v>0</v>
      </c>
      <c r="BU1935" s="7" t="str">
        <f t="shared" si="450"/>
        <v>OK</v>
      </c>
    </row>
    <row r="1936" spans="27:73">
      <c r="AA1936" s="6" t="s">
        <v>282</v>
      </c>
      <c r="AB1936" s="5" t="s">
        <v>283</v>
      </c>
      <c r="AC1936" s="5" t="s">
        <v>285</v>
      </c>
      <c r="AD1936" s="4">
        <v>5.25</v>
      </c>
      <c r="AE1936" s="4">
        <v>28</v>
      </c>
      <c r="AF1936" s="5">
        <v>114.3</v>
      </c>
      <c r="AG1936" s="5">
        <v>6.5000000000000009</v>
      </c>
      <c r="AH1936" s="6" t="str">
        <f t="shared" si="436"/>
        <v>114.3 x 6.5</v>
      </c>
      <c r="AI1936" s="11" cm="1">
        <f t="array" ref="AI1936">_xll.DCEPropSectPipe(AF1936, AG1936, "Area")</f>
        <v>2201.3139723703698</v>
      </c>
      <c r="AJ1936" s="151" cm="1">
        <f t="array" ref="AJ1936">_xll.DCEPropSectPipe(AF1936, AG1936, "Ix")</f>
        <v>3209265.3722516391</v>
      </c>
      <c r="AK1936" s="151" cm="1">
        <f t="array" ref="AK1936">_xll.DCEPropSectPipe(AF1936, AG1936, "W")</f>
        <v>56155.124623825708</v>
      </c>
      <c r="AL1936" s="151" cm="1">
        <f t="array" ref="AL1936">_xll.DCEPropSectPipe(AF1936, AG1936, "Sx")</f>
        <v>37813.500833333332</v>
      </c>
      <c r="AM1936" s="11">
        <f>2*Cal!AG1936</f>
        <v>13.000000000000002</v>
      </c>
      <c r="AN1936" s="11">
        <f t="shared" si="437"/>
        <v>53.9</v>
      </c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B1936" s="5" t="s">
        <v>306</v>
      </c>
      <c r="BC1936" s="3">
        <v>259.43062947092835</v>
      </c>
      <c r="BD1936" s="3">
        <v>0</v>
      </c>
      <c r="BE1936" s="3">
        <v>19.658024152584687</v>
      </c>
      <c r="BF1936" s="3">
        <v>-4.8784433371987879</v>
      </c>
      <c r="BG1936" s="3">
        <v>0</v>
      </c>
      <c r="BH1936" s="153">
        <f t="shared" si="438"/>
        <v>4.8784433371987879</v>
      </c>
      <c r="BI1936" s="153">
        <f t="shared" si="439"/>
        <v>19.658024152584687</v>
      </c>
      <c r="BJ1936" s="8">
        <f t="shared" si="440"/>
        <v>0.56120297484474924</v>
      </c>
      <c r="BK1936" s="8">
        <f t="shared" si="441"/>
        <v>0.41368766811058</v>
      </c>
      <c r="BL1936" s="8">
        <f t="shared" si="442"/>
        <v>0.97489064295532923</v>
      </c>
      <c r="BM1936" s="8">
        <f t="shared" si="443"/>
        <v>0.14628186223708584</v>
      </c>
      <c r="BN1936" s="7" t="str">
        <f t="shared" si="444"/>
        <v>OK</v>
      </c>
      <c r="BO1936" s="9">
        <f t="shared" si="445"/>
        <v>0.41368766811058005</v>
      </c>
      <c r="BP1936" s="7" t="str">
        <f t="shared" si="446"/>
        <v>OK</v>
      </c>
      <c r="BQ1936" s="11">
        <f t="shared" si="447"/>
        <v>8.2923076923076913</v>
      </c>
      <c r="BR1936" s="10" t="str">
        <f t="shared" si="448"/>
        <v>-</v>
      </c>
      <c r="BS1936" s="9" t="str" cm="1">
        <f t="array" ref="BS1936">IF(BQ1936&lt;$K$45,"-",IF(BC1936&lt;0,_xll.Dce_5575_1121_SigmaCr1(AN1936,AG1936,$B$23,$D$23),"-"))</f>
        <v>-</v>
      </c>
      <c r="BT1936" s="10">
        <f t="shared" si="449"/>
        <v>0</v>
      </c>
      <c r="BU1936" s="7" t="str">
        <f t="shared" si="450"/>
        <v>OK</v>
      </c>
    </row>
    <row r="1937" spans="27:73">
      <c r="AA1937" s="6" t="s">
        <v>282</v>
      </c>
      <c r="AB1937" s="5" t="s">
        <v>283</v>
      </c>
      <c r="AC1937" s="5" t="s">
        <v>285</v>
      </c>
      <c r="AD1937" s="4">
        <v>5.25</v>
      </c>
      <c r="AE1937" s="4">
        <v>28</v>
      </c>
      <c r="AF1937" s="5">
        <v>114.3</v>
      </c>
      <c r="AG1937" s="5">
        <v>6.5000000000000009</v>
      </c>
      <c r="AH1937" s="6" t="str">
        <f t="shared" si="436"/>
        <v>114.3 x 6.5</v>
      </c>
      <c r="AI1937" s="11" cm="1">
        <f t="array" ref="AI1937">_xll.DCEPropSectPipe(AF1937, AG1937, "Area")</f>
        <v>2201.3139723703698</v>
      </c>
      <c r="AJ1937" s="151" cm="1">
        <f t="array" ref="AJ1937">_xll.DCEPropSectPipe(AF1937, AG1937, "Ix")</f>
        <v>3209265.3722516391</v>
      </c>
      <c r="AK1937" s="151" cm="1">
        <f t="array" ref="AK1937">_xll.DCEPropSectPipe(AF1937, AG1937, "W")</f>
        <v>56155.124623825708</v>
      </c>
      <c r="AL1937" s="151" cm="1">
        <f t="array" ref="AL1937">_xll.DCEPropSectPipe(AF1937, AG1937, "Sx")</f>
        <v>37813.500833333332</v>
      </c>
      <c r="AM1937" s="11">
        <f>2*Cal!AG1937</f>
        <v>13.000000000000002</v>
      </c>
      <c r="AN1937" s="11">
        <f t="shared" si="437"/>
        <v>53.9</v>
      </c>
      <c r="AO1937" s="11"/>
      <c r="AP1937" s="11"/>
      <c r="AQ1937" s="11"/>
      <c r="AR1937" s="11"/>
      <c r="AS1937" s="11"/>
      <c r="AT1937" s="11"/>
      <c r="AU1937" s="11"/>
      <c r="AV1937" s="11"/>
      <c r="AW1937" s="11"/>
      <c r="AX1937" s="11"/>
      <c r="AY1937" s="11"/>
      <c r="AZ1937" s="11"/>
      <c r="BB1937" s="5" t="s">
        <v>306</v>
      </c>
      <c r="BC1937" s="3">
        <v>-740.9371088007947</v>
      </c>
      <c r="BD1937" s="3">
        <v>0</v>
      </c>
      <c r="BE1937" s="3">
        <v>-22.281478022773648</v>
      </c>
      <c r="BF1937" s="3">
        <v>-4.8784433371988509</v>
      </c>
      <c r="BG1937" s="3">
        <v>0</v>
      </c>
      <c r="BH1937" s="153">
        <f t="shared" si="438"/>
        <v>4.8784433371988509</v>
      </c>
      <c r="BI1937" s="153">
        <f t="shared" si="439"/>
        <v>22.281478022773648</v>
      </c>
      <c r="BJ1937" s="8">
        <f t="shared" si="440"/>
        <v>1.6028026855574882</v>
      </c>
      <c r="BK1937" s="8">
        <f t="shared" si="441"/>
        <v>0.41368766811058527</v>
      </c>
      <c r="BL1937" s="8">
        <f t="shared" si="442"/>
        <v>2.0164903536680736</v>
      </c>
      <c r="BM1937" s="8">
        <f t="shared" si="443"/>
        <v>0.16580385054300992</v>
      </c>
      <c r="BN1937" s="7" t="str">
        <f t="shared" si="444"/>
        <v>O/S</v>
      </c>
      <c r="BO1937" s="9">
        <f t="shared" si="445"/>
        <v>0.41368766811058533</v>
      </c>
      <c r="BP1937" s="7" t="str">
        <f t="shared" si="446"/>
        <v>OK</v>
      </c>
      <c r="BQ1937" s="11">
        <f t="shared" si="447"/>
        <v>8.2923076923076913</v>
      </c>
      <c r="BR1937" s="10" t="str">
        <f t="shared" si="448"/>
        <v>-</v>
      </c>
      <c r="BS1937" s="9" t="str" cm="1">
        <f t="array" ref="BS1937">IF(BQ1937&lt;$K$45,"-",IF(BC1937&lt;0,_xll.Dce_5575_1121_SigmaCr1(AN1937,AG1937,$B$23,$D$23),"-"))</f>
        <v>-</v>
      </c>
      <c r="BT1937" s="10">
        <f t="shared" si="449"/>
        <v>0</v>
      </c>
      <c r="BU1937" s="7" t="str">
        <f t="shared" si="450"/>
        <v>OK</v>
      </c>
    </row>
    <row r="1938" spans="27:73">
      <c r="AA1938" s="6" t="s">
        <v>282</v>
      </c>
      <c r="AB1938" s="5" t="s">
        <v>283</v>
      </c>
      <c r="AC1938" s="5" t="s">
        <v>285</v>
      </c>
      <c r="AD1938" s="4">
        <v>5.69</v>
      </c>
      <c r="AE1938" s="4">
        <v>28</v>
      </c>
      <c r="AF1938" s="5">
        <v>114.3</v>
      </c>
      <c r="AG1938" s="5">
        <v>6.5000000000000009</v>
      </c>
      <c r="AH1938" s="6" t="str">
        <f t="shared" si="436"/>
        <v>114.3 x 6.5</v>
      </c>
      <c r="AI1938" s="11" cm="1">
        <f t="array" ref="AI1938">_xll.DCEPropSectPipe(AF1938, AG1938, "Area")</f>
        <v>2201.3139723703698</v>
      </c>
      <c r="AJ1938" s="151" cm="1">
        <f t="array" ref="AJ1938">_xll.DCEPropSectPipe(AF1938, AG1938, "Ix")</f>
        <v>3209265.3722516391</v>
      </c>
      <c r="AK1938" s="151" cm="1">
        <f t="array" ref="AK1938">_xll.DCEPropSectPipe(AF1938, AG1938, "W")</f>
        <v>56155.124623825708</v>
      </c>
      <c r="AL1938" s="151" cm="1">
        <f t="array" ref="AL1938">_xll.DCEPropSectPipe(AF1938, AG1938, "Sx")</f>
        <v>37813.500833333332</v>
      </c>
      <c r="AM1938" s="11">
        <f>2*Cal!AG1938</f>
        <v>13.000000000000002</v>
      </c>
      <c r="AN1938" s="11">
        <f t="shared" si="437"/>
        <v>53.9</v>
      </c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B1938" s="5" t="s">
        <v>306</v>
      </c>
      <c r="BC1938" s="3">
        <v>-740.9371088007947</v>
      </c>
      <c r="BD1938" s="3">
        <v>0</v>
      </c>
      <c r="BE1938" s="3">
        <v>-12.267809329345589</v>
      </c>
      <c r="BF1938" s="3">
        <v>2.6792132710772303</v>
      </c>
      <c r="BG1938" s="3">
        <v>0</v>
      </c>
      <c r="BH1938" s="153">
        <f t="shared" si="438"/>
        <v>2.6792132710772303</v>
      </c>
      <c r="BI1938" s="153">
        <f t="shared" si="439"/>
        <v>12.267809329345589</v>
      </c>
      <c r="BJ1938" s="8">
        <f t="shared" si="440"/>
        <v>1.6028026855574882</v>
      </c>
      <c r="BK1938" s="8">
        <f t="shared" si="441"/>
        <v>0.22719490908738924</v>
      </c>
      <c r="BL1938" s="8">
        <f t="shared" si="442"/>
        <v>1.8299975946448774</v>
      </c>
      <c r="BM1938" s="8">
        <f t="shared" si="443"/>
        <v>9.1288828436514813E-2</v>
      </c>
      <c r="BN1938" s="7" t="str">
        <f t="shared" si="444"/>
        <v>O/S</v>
      </c>
      <c r="BO1938" s="9">
        <f t="shared" si="445"/>
        <v>0.22719490908738929</v>
      </c>
      <c r="BP1938" s="7" t="str">
        <f t="shared" si="446"/>
        <v>OK</v>
      </c>
      <c r="BQ1938" s="11">
        <f t="shared" si="447"/>
        <v>8.2923076923076913</v>
      </c>
      <c r="BR1938" s="10" t="str">
        <f t="shared" si="448"/>
        <v>-</v>
      </c>
      <c r="BS1938" s="9" t="str" cm="1">
        <f t="array" ref="BS1938">IF(BQ1938&lt;$K$45,"-",IF(BC1938&lt;0,_xll.Dce_5575_1121_SigmaCr1(AN1938,AG1938,$B$23,$D$23),"-"))</f>
        <v>-</v>
      </c>
      <c r="BT1938" s="10">
        <f t="shared" si="449"/>
        <v>0</v>
      </c>
      <c r="BU1938" s="7" t="str">
        <f t="shared" si="450"/>
        <v>OK</v>
      </c>
    </row>
    <row r="1939" spans="27:73">
      <c r="AA1939" s="6" t="s">
        <v>282</v>
      </c>
      <c r="AB1939" s="5" t="s">
        <v>283</v>
      </c>
      <c r="AC1939" s="5" t="s">
        <v>285</v>
      </c>
      <c r="AD1939" s="4">
        <v>6.12</v>
      </c>
      <c r="AE1939" s="4">
        <v>28</v>
      </c>
      <c r="AF1939" s="5">
        <v>114.3</v>
      </c>
      <c r="AG1939" s="5">
        <v>6.5000000000000009</v>
      </c>
      <c r="AH1939" s="6" t="str">
        <f t="shared" si="436"/>
        <v>114.3 x 6.5</v>
      </c>
      <c r="AI1939" s="11" cm="1">
        <f t="array" ref="AI1939">_xll.DCEPropSectPipe(AF1939, AG1939, "Area")</f>
        <v>2201.3139723703698</v>
      </c>
      <c r="AJ1939" s="151" cm="1">
        <f t="array" ref="AJ1939">_xll.DCEPropSectPipe(AF1939, AG1939, "Ix")</f>
        <v>3209265.3722516391</v>
      </c>
      <c r="AK1939" s="151" cm="1">
        <f t="array" ref="AK1939">_xll.DCEPropSectPipe(AF1939, AG1939, "W")</f>
        <v>56155.124623825708</v>
      </c>
      <c r="AL1939" s="151" cm="1">
        <f t="array" ref="AL1939">_xll.DCEPropSectPipe(AF1939, AG1939, "Sx")</f>
        <v>37813.500833333332</v>
      </c>
      <c r="AM1939" s="11">
        <f>2*Cal!AG1939</f>
        <v>13.000000000000002</v>
      </c>
      <c r="AN1939" s="11">
        <f t="shared" si="437"/>
        <v>53.9</v>
      </c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B1939" s="5" t="s">
        <v>306</v>
      </c>
      <c r="BC1939" s="3">
        <v>-740.9371088007947</v>
      </c>
      <c r="BD1939" s="3">
        <v>0</v>
      </c>
      <c r="BE1939" s="3">
        <v>-2.2541406359175293</v>
      </c>
      <c r="BF1939" s="3">
        <v>5.8558898259785366</v>
      </c>
      <c r="BG1939" s="3">
        <v>0</v>
      </c>
      <c r="BH1939" s="153">
        <f t="shared" si="438"/>
        <v>5.8558898259785366</v>
      </c>
      <c r="BI1939" s="153">
        <f t="shared" si="439"/>
        <v>2.2541406359175293</v>
      </c>
      <c r="BJ1939" s="8">
        <f t="shared" si="440"/>
        <v>1.6028026855574882</v>
      </c>
      <c r="BK1939" s="8">
        <f t="shared" si="441"/>
        <v>0.49657426342324601</v>
      </c>
      <c r="BL1939" s="8">
        <f t="shared" si="442"/>
        <v>2.0993769489807343</v>
      </c>
      <c r="BM1939" s="8">
        <f t="shared" si="443"/>
        <v>1.6773806330019694E-2</v>
      </c>
      <c r="BN1939" s="7" t="str">
        <f t="shared" si="444"/>
        <v>O/S</v>
      </c>
      <c r="BO1939" s="9">
        <f t="shared" si="445"/>
        <v>0.49657426342324612</v>
      </c>
      <c r="BP1939" s="7" t="str">
        <f t="shared" si="446"/>
        <v>OK</v>
      </c>
      <c r="BQ1939" s="11">
        <f t="shared" si="447"/>
        <v>8.2923076923076913</v>
      </c>
      <c r="BR1939" s="10" t="str">
        <f t="shared" si="448"/>
        <v>-</v>
      </c>
      <c r="BS1939" s="9" t="str" cm="1">
        <f t="array" ref="BS1939">IF(BQ1939&lt;$K$45,"-",IF(BC1939&lt;0,_xll.Dce_5575_1121_SigmaCr1(AN1939,AG1939,$B$23,$D$23),"-"))</f>
        <v>-</v>
      </c>
      <c r="BT1939" s="10">
        <f t="shared" si="449"/>
        <v>0</v>
      </c>
      <c r="BU1939" s="7" t="str">
        <f t="shared" si="450"/>
        <v>OK</v>
      </c>
    </row>
    <row r="1940" spans="27:73">
      <c r="AA1940" s="6" t="s">
        <v>282</v>
      </c>
      <c r="AB1940" s="5" t="s">
        <v>283</v>
      </c>
      <c r="AC1940" s="5" t="s">
        <v>285</v>
      </c>
      <c r="AD1940" s="4">
        <v>6.56</v>
      </c>
      <c r="AE1940" s="4">
        <v>28</v>
      </c>
      <c r="AF1940" s="5">
        <v>114.3</v>
      </c>
      <c r="AG1940" s="5">
        <v>6.5000000000000009</v>
      </c>
      <c r="AH1940" s="6" t="str">
        <f t="shared" si="436"/>
        <v>114.3 x 6.5</v>
      </c>
      <c r="AI1940" s="11" cm="1">
        <f t="array" ref="AI1940">_xll.DCEPropSectPipe(AF1940, AG1940, "Area")</f>
        <v>2201.3139723703698</v>
      </c>
      <c r="AJ1940" s="151" cm="1">
        <f t="array" ref="AJ1940">_xll.DCEPropSectPipe(AF1940, AG1940, "Ix")</f>
        <v>3209265.3722516391</v>
      </c>
      <c r="AK1940" s="151" cm="1">
        <f t="array" ref="AK1940">_xll.DCEPropSectPipe(AF1940, AG1940, "W")</f>
        <v>56155.124623825708</v>
      </c>
      <c r="AL1940" s="151" cm="1">
        <f t="array" ref="AL1940">_xll.DCEPropSectPipe(AF1940, AG1940, "Sx")</f>
        <v>37813.500833333332</v>
      </c>
      <c r="AM1940" s="11">
        <f>2*Cal!AG1940</f>
        <v>13.000000000000002</v>
      </c>
      <c r="AN1940" s="11">
        <f t="shared" si="437"/>
        <v>53.9</v>
      </c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B1940" s="5" t="s">
        <v>306</v>
      </c>
      <c r="BC1940" s="3">
        <v>-740.9371088007947</v>
      </c>
      <c r="BD1940" s="3">
        <v>0</v>
      </c>
      <c r="BE1940" s="3">
        <v>7.7595280575105292</v>
      </c>
      <c r="BF1940" s="3">
        <v>4.6515863275050675</v>
      </c>
      <c r="BG1940" s="3">
        <v>0</v>
      </c>
      <c r="BH1940" s="153">
        <f t="shared" si="438"/>
        <v>4.6515863275050675</v>
      </c>
      <c r="BI1940" s="153">
        <f t="shared" si="439"/>
        <v>7.7595280575105292</v>
      </c>
      <c r="BJ1940" s="8">
        <f t="shared" si="440"/>
        <v>1.6028026855574882</v>
      </c>
      <c r="BK1940" s="8">
        <f t="shared" si="441"/>
        <v>0.39445039489698513</v>
      </c>
      <c r="BL1940" s="8">
        <f t="shared" si="442"/>
        <v>1.9972530804544733</v>
      </c>
      <c r="BM1940" s="8">
        <f t="shared" si="443"/>
        <v>5.7741215776475403E-2</v>
      </c>
      <c r="BN1940" s="7" t="str">
        <f t="shared" si="444"/>
        <v>O/S</v>
      </c>
      <c r="BO1940" s="9">
        <f t="shared" si="445"/>
        <v>0.39445039489698519</v>
      </c>
      <c r="BP1940" s="7" t="str">
        <f t="shared" si="446"/>
        <v>OK</v>
      </c>
      <c r="BQ1940" s="11">
        <f t="shared" si="447"/>
        <v>8.2923076923076913</v>
      </c>
      <c r="BR1940" s="10" t="str">
        <f t="shared" si="448"/>
        <v>-</v>
      </c>
      <c r="BS1940" s="9" t="str" cm="1">
        <f t="array" ref="BS1940">IF(BQ1940&lt;$K$45,"-",IF(BC1940&lt;0,_xll.Dce_5575_1121_SigmaCr1(AN1940,AG1940,$B$23,$D$23),"-"))</f>
        <v>-</v>
      </c>
      <c r="BT1940" s="10">
        <f t="shared" si="449"/>
        <v>0</v>
      </c>
      <c r="BU1940" s="7" t="str">
        <f t="shared" si="450"/>
        <v>OK</v>
      </c>
    </row>
    <row r="1941" spans="27:73">
      <c r="AA1941" s="6" t="s">
        <v>282</v>
      </c>
      <c r="AB1941" s="5" t="s">
        <v>283</v>
      </c>
      <c r="AC1941" s="5" t="s">
        <v>285</v>
      </c>
      <c r="AD1941" s="4">
        <v>7</v>
      </c>
      <c r="AE1941" s="4">
        <v>28</v>
      </c>
      <c r="AF1941" s="5">
        <v>114.3</v>
      </c>
      <c r="AG1941" s="5">
        <v>6.5000000000000009</v>
      </c>
      <c r="AH1941" s="6" t="str">
        <f t="shared" si="436"/>
        <v>114.3 x 6.5</v>
      </c>
      <c r="AI1941" s="11" cm="1">
        <f t="array" ref="AI1941">_xll.DCEPropSectPipe(AF1941, AG1941, "Area")</f>
        <v>2201.3139723703698</v>
      </c>
      <c r="AJ1941" s="151" cm="1">
        <f t="array" ref="AJ1941">_xll.DCEPropSectPipe(AF1941, AG1941, "Ix")</f>
        <v>3209265.3722516391</v>
      </c>
      <c r="AK1941" s="151" cm="1">
        <f t="array" ref="AK1941">_xll.DCEPropSectPipe(AF1941, AG1941, "W")</f>
        <v>56155.124623825708</v>
      </c>
      <c r="AL1941" s="151" cm="1">
        <f t="array" ref="AL1941">_xll.DCEPropSectPipe(AF1941, AG1941, "Sx")</f>
        <v>37813.500833333332</v>
      </c>
      <c r="AM1941" s="11">
        <f>2*Cal!AG1941</f>
        <v>13.000000000000002</v>
      </c>
      <c r="AN1941" s="11">
        <f t="shared" si="437"/>
        <v>53.9</v>
      </c>
      <c r="AO1941" s="11"/>
      <c r="AP1941" s="11"/>
      <c r="AQ1941" s="11"/>
      <c r="AR1941" s="11"/>
      <c r="AS1941" s="11"/>
      <c r="AT1941" s="11"/>
      <c r="AU1941" s="11"/>
      <c r="AV1941" s="11"/>
      <c r="AW1941" s="11"/>
      <c r="AX1941" s="11"/>
      <c r="AY1941" s="11"/>
      <c r="AZ1941" s="11"/>
      <c r="BB1941" s="5" t="s">
        <v>306</v>
      </c>
      <c r="BC1941" s="3">
        <v>-740.9371088007947</v>
      </c>
      <c r="BD1941" s="3">
        <v>0</v>
      </c>
      <c r="BE1941" s="3">
        <v>17.773196750938588</v>
      </c>
      <c r="BF1941" s="3">
        <v>-0.93369722434317626</v>
      </c>
      <c r="BG1941" s="3">
        <v>0</v>
      </c>
      <c r="BH1941" s="153">
        <f t="shared" si="438"/>
        <v>0.93369722434317626</v>
      </c>
      <c r="BI1941" s="153">
        <f t="shared" si="439"/>
        <v>17.773196750938588</v>
      </c>
      <c r="BJ1941" s="8">
        <f t="shared" si="440"/>
        <v>1.6028026855574882</v>
      </c>
      <c r="BK1941" s="8">
        <f t="shared" si="441"/>
        <v>7.9176696491393569E-2</v>
      </c>
      <c r="BL1941" s="8">
        <f t="shared" si="442"/>
        <v>1.6819793820488818</v>
      </c>
      <c r="BM1941" s="8">
        <f t="shared" si="443"/>
        <v>0.1322562378829705</v>
      </c>
      <c r="BN1941" s="7" t="str">
        <f t="shared" si="444"/>
        <v>O/S</v>
      </c>
      <c r="BO1941" s="9">
        <f t="shared" si="445"/>
        <v>7.9176696491393583E-2</v>
      </c>
      <c r="BP1941" s="7" t="str">
        <f t="shared" si="446"/>
        <v>OK</v>
      </c>
      <c r="BQ1941" s="11">
        <f t="shared" si="447"/>
        <v>8.2923076923076913</v>
      </c>
      <c r="BR1941" s="10" t="str">
        <f t="shared" si="448"/>
        <v>-</v>
      </c>
      <c r="BS1941" s="9" t="str" cm="1">
        <f t="array" ref="BS1941">IF(BQ1941&lt;$K$45,"-",IF(BC1941&lt;0,_xll.Dce_5575_1121_SigmaCr1(AN1941,AG1941,$B$23,$D$23),"-"))</f>
        <v>-</v>
      </c>
      <c r="BT1941" s="10">
        <f t="shared" si="449"/>
        <v>0</v>
      </c>
      <c r="BU1941" s="7" t="str">
        <f t="shared" si="450"/>
        <v>OK</v>
      </c>
    </row>
    <row r="1942" spans="27:73">
      <c r="AA1942" s="6" t="s">
        <v>282</v>
      </c>
      <c r="AB1942" s="5" t="s">
        <v>283</v>
      </c>
      <c r="AC1942" s="5" t="s">
        <v>285</v>
      </c>
      <c r="AD1942" s="4">
        <v>7</v>
      </c>
      <c r="AE1942" s="4">
        <v>28</v>
      </c>
      <c r="AF1942" s="5">
        <v>114.3</v>
      </c>
      <c r="AG1942" s="5">
        <v>6.5000000000000009</v>
      </c>
      <c r="AH1942" s="6" t="str">
        <f t="shared" si="436"/>
        <v>114.3 x 6.5</v>
      </c>
      <c r="AI1942" s="11" cm="1">
        <f t="array" ref="AI1942">_xll.DCEPropSectPipe(AF1942, AG1942, "Area")</f>
        <v>2201.3139723703698</v>
      </c>
      <c r="AJ1942" s="151" cm="1">
        <f t="array" ref="AJ1942">_xll.DCEPropSectPipe(AF1942, AG1942, "Ix")</f>
        <v>3209265.3722516391</v>
      </c>
      <c r="AK1942" s="151" cm="1">
        <f t="array" ref="AK1942">_xll.DCEPropSectPipe(AF1942, AG1942, "W")</f>
        <v>56155.124623825708</v>
      </c>
      <c r="AL1942" s="151" cm="1">
        <f t="array" ref="AL1942">_xll.DCEPropSectPipe(AF1942, AG1942, "Sx")</f>
        <v>37813.500833333332</v>
      </c>
      <c r="AM1942" s="11">
        <f>2*Cal!AG1942</f>
        <v>13.000000000000002</v>
      </c>
      <c r="AN1942" s="11">
        <f t="shared" si="437"/>
        <v>53.9</v>
      </c>
      <c r="AO1942" s="11"/>
      <c r="AP1942" s="11"/>
      <c r="AQ1942" s="11"/>
      <c r="AR1942" s="11"/>
      <c r="AS1942" s="11"/>
      <c r="AT1942" s="11"/>
      <c r="AU1942" s="11"/>
      <c r="AV1942" s="11"/>
      <c r="AW1942" s="11"/>
      <c r="AX1942" s="11"/>
      <c r="AY1942" s="11"/>
      <c r="AZ1942" s="11"/>
      <c r="BB1942" s="5" t="s">
        <v>306</v>
      </c>
      <c r="BC1942" s="3">
        <v>-740.93710880079459</v>
      </c>
      <c r="BD1942" s="3">
        <v>0</v>
      </c>
      <c r="BE1942" s="3">
        <v>-19.619739362905552</v>
      </c>
      <c r="BF1942" s="3">
        <v>-0.93369722434318847</v>
      </c>
      <c r="BG1942" s="3">
        <v>0</v>
      </c>
      <c r="BH1942" s="153">
        <f t="shared" si="438"/>
        <v>0.93369722434318847</v>
      </c>
      <c r="BI1942" s="153">
        <f t="shared" si="439"/>
        <v>19.619739362905552</v>
      </c>
      <c r="BJ1942" s="8">
        <f t="shared" si="440"/>
        <v>1.6028026855574879</v>
      </c>
      <c r="BK1942" s="8">
        <f t="shared" si="441"/>
        <v>7.9176696491394596E-2</v>
      </c>
      <c r="BL1942" s="8">
        <f t="shared" si="442"/>
        <v>1.6819793820488826</v>
      </c>
      <c r="BM1942" s="8">
        <f t="shared" si="443"/>
        <v>0.14599697244927454</v>
      </c>
      <c r="BN1942" s="7" t="str">
        <f t="shared" si="444"/>
        <v>O/S</v>
      </c>
      <c r="BO1942" s="9">
        <f t="shared" si="445"/>
        <v>7.917669649139461E-2</v>
      </c>
      <c r="BP1942" s="7" t="str">
        <f t="shared" si="446"/>
        <v>OK</v>
      </c>
      <c r="BQ1942" s="11">
        <f t="shared" si="447"/>
        <v>8.2923076923076913</v>
      </c>
      <c r="BR1942" s="10" t="str">
        <f t="shared" si="448"/>
        <v>-</v>
      </c>
      <c r="BS1942" s="9" t="str" cm="1">
        <f t="array" ref="BS1942">IF(BQ1942&lt;$K$45,"-",IF(BC1942&lt;0,_xll.Dce_5575_1121_SigmaCr1(AN1942,AG1942,$B$23,$D$23),"-"))</f>
        <v>-</v>
      </c>
      <c r="BT1942" s="10">
        <f t="shared" si="449"/>
        <v>0</v>
      </c>
      <c r="BU1942" s="7" t="str">
        <f t="shared" si="450"/>
        <v>OK</v>
      </c>
    </row>
    <row r="1943" spans="27:73">
      <c r="AA1943" s="6" t="s">
        <v>282</v>
      </c>
      <c r="AB1943" s="5" t="s">
        <v>283</v>
      </c>
      <c r="AC1943" s="5" t="s">
        <v>285</v>
      </c>
      <c r="AD1943" s="4">
        <v>7.44</v>
      </c>
      <c r="AE1943" s="4">
        <v>28</v>
      </c>
      <c r="AF1943" s="5">
        <v>114.3</v>
      </c>
      <c r="AG1943" s="5">
        <v>6.5000000000000009</v>
      </c>
      <c r="AH1943" s="6" t="str">
        <f t="shared" si="436"/>
        <v>114.3 x 6.5</v>
      </c>
      <c r="AI1943" s="11" cm="1">
        <f t="array" ref="AI1943">_xll.DCEPropSectPipe(AF1943, AG1943, "Area")</f>
        <v>2201.3139723703698</v>
      </c>
      <c r="AJ1943" s="151" cm="1">
        <f t="array" ref="AJ1943">_xll.DCEPropSectPipe(AF1943, AG1943, "Ix")</f>
        <v>3209265.3722516391</v>
      </c>
      <c r="AK1943" s="151" cm="1">
        <f t="array" ref="AK1943">_xll.DCEPropSectPipe(AF1943, AG1943, "W")</f>
        <v>56155.124623825708</v>
      </c>
      <c r="AL1943" s="151" cm="1">
        <f t="array" ref="AL1943">_xll.DCEPropSectPipe(AF1943, AG1943, "Sx")</f>
        <v>37813.500833333332</v>
      </c>
      <c r="AM1943" s="11">
        <f>2*Cal!AG1943</f>
        <v>13.000000000000002</v>
      </c>
      <c r="AN1943" s="11">
        <f t="shared" si="437"/>
        <v>53.9</v>
      </c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B1943" s="5" t="s">
        <v>306</v>
      </c>
      <c r="BC1943" s="3">
        <v>-740.93710880079459</v>
      </c>
      <c r="BD1943" s="3">
        <v>0</v>
      </c>
      <c r="BE1943" s="3">
        <v>-9.6060706694774929</v>
      </c>
      <c r="BF1943" s="3">
        <v>5.4594487202406015</v>
      </c>
      <c r="BG1943" s="3">
        <v>0</v>
      </c>
      <c r="BH1943" s="153">
        <f t="shared" si="438"/>
        <v>5.4594487202406015</v>
      </c>
      <c r="BI1943" s="153">
        <f t="shared" si="439"/>
        <v>9.6060706694774929</v>
      </c>
      <c r="BJ1943" s="8">
        <f t="shared" si="440"/>
        <v>1.6028026855574879</v>
      </c>
      <c r="BK1943" s="8">
        <f t="shared" si="441"/>
        <v>0.46295640927592763</v>
      </c>
      <c r="BL1943" s="8">
        <f t="shared" si="442"/>
        <v>2.0657590948334157</v>
      </c>
      <c r="BM1943" s="8">
        <f t="shared" si="443"/>
        <v>7.1481950342779446E-2</v>
      </c>
      <c r="BN1943" s="7" t="str">
        <f t="shared" si="444"/>
        <v>O/S</v>
      </c>
      <c r="BO1943" s="9">
        <f t="shared" si="445"/>
        <v>0.46295640927592768</v>
      </c>
      <c r="BP1943" s="7" t="str">
        <f t="shared" si="446"/>
        <v>OK</v>
      </c>
      <c r="BQ1943" s="11">
        <f t="shared" si="447"/>
        <v>8.2923076923076913</v>
      </c>
      <c r="BR1943" s="10" t="str">
        <f t="shared" si="448"/>
        <v>-</v>
      </c>
      <c r="BS1943" s="9" t="str" cm="1">
        <f t="array" ref="BS1943">IF(BQ1943&lt;$K$45,"-",IF(BC1943&lt;0,_xll.Dce_5575_1121_SigmaCr1(AN1943,AG1943,$B$23,$D$23),"-"))</f>
        <v>-</v>
      </c>
      <c r="BT1943" s="10">
        <f t="shared" si="449"/>
        <v>0</v>
      </c>
      <c r="BU1943" s="7" t="str">
        <f t="shared" si="450"/>
        <v>OK</v>
      </c>
    </row>
    <row r="1944" spans="27:73">
      <c r="AA1944" s="6" t="s">
        <v>282</v>
      </c>
      <c r="AB1944" s="5" t="s">
        <v>283</v>
      </c>
      <c r="AC1944" s="5" t="s">
        <v>285</v>
      </c>
      <c r="AD1944" s="4">
        <v>7.88</v>
      </c>
      <c r="AE1944" s="4">
        <v>28</v>
      </c>
      <c r="AF1944" s="5">
        <v>114.3</v>
      </c>
      <c r="AG1944" s="5">
        <v>6.5000000000000009</v>
      </c>
      <c r="AH1944" s="6" t="str">
        <f t="shared" ref="AH1944:AH2007" si="451">AF1944&amp;" x "&amp;AG1944</f>
        <v>114.3 x 6.5</v>
      </c>
      <c r="AI1944" s="11" cm="1">
        <f t="array" ref="AI1944">_xll.DCEPropSectPipe(AF1944, AG1944, "Area")</f>
        <v>2201.3139723703698</v>
      </c>
      <c r="AJ1944" s="151" cm="1">
        <f t="array" ref="AJ1944">_xll.DCEPropSectPipe(AF1944, AG1944, "Ix")</f>
        <v>3209265.3722516391</v>
      </c>
      <c r="AK1944" s="151" cm="1">
        <f t="array" ref="AK1944">_xll.DCEPropSectPipe(AF1944, AG1944, "W")</f>
        <v>56155.124623825708</v>
      </c>
      <c r="AL1944" s="151" cm="1">
        <f t="array" ref="AL1944">_xll.DCEPropSectPipe(AF1944, AG1944, "Sx")</f>
        <v>37813.500833333332</v>
      </c>
      <c r="AM1944" s="11">
        <f>2*Cal!AG1944</f>
        <v>13.000000000000002</v>
      </c>
      <c r="AN1944" s="11">
        <f t="shared" ref="AN1944:AN2007" si="452">(AF1944-AG1944)/2</f>
        <v>53.9</v>
      </c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B1944" s="5" t="s">
        <v>306</v>
      </c>
      <c r="BC1944" s="3">
        <v>-740.93710880079459</v>
      </c>
      <c r="BD1944" s="3">
        <v>0</v>
      </c>
      <c r="BE1944" s="3">
        <v>0.40759802395056499</v>
      </c>
      <c r="BF1944" s="3">
        <v>7.471614611449616</v>
      </c>
      <c r="BG1944" s="3">
        <v>0</v>
      </c>
      <c r="BH1944" s="153">
        <f t="shared" ref="BH1944:BH2007" si="453">SQRT(BF1944^2+BG1944^2)</f>
        <v>7.471614611449616</v>
      </c>
      <c r="BI1944" s="153">
        <f t="shared" ref="BI1944:BI2007" si="454">SQRT(BD1944^2+BE1944^2)</f>
        <v>0.40759802395056499</v>
      </c>
      <c r="BJ1944" s="8">
        <f t="shared" ref="BJ1944:BJ2007" si="455">ABS(BC1944*1000)/(AI1944*$K$32)</f>
        <v>1.6028026855574879</v>
      </c>
      <c r="BK1944" s="8">
        <f t="shared" ref="BK1944:BK2007" si="456">BH1944*1000000/(AK1944*$K$32)</f>
        <v>0.63358629218113216</v>
      </c>
      <c r="BL1944" s="8">
        <f t="shared" ref="BL1944:BL2007" si="457">BK1944+BJ1944</f>
        <v>2.2363889777386201</v>
      </c>
      <c r="BM1944" s="8">
        <f t="shared" ref="BM1944:BM2007" si="458">BI1944*1000*AL1944/($AJ$23*AM1944*$E$23*$G$23)</f>
        <v>3.0330717637156541E-3</v>
      </c>
      <c r="BN1944" s="7" t="str">
        <f t="shared" ref="BN1944:BN2007" si="459">IF(MAX(BL1944,BM1944)&lt;=1,"OK","O/S")</f>
        <v>O/S</v>
      </c>
      <c r="BO1944" s="9">
        <f t="shared" ref="BO1944:BO2007" si="460">BH1944*1000000/($K$41*AK1944*$D$23*$G$23)</f>
        <v>0.63358629218113227</v>
      </c>
      <c r="BP1944" s="7" t="str">
        <f t="shared" ref="BP1944:BP2007" si="461">IF(BO1944&lt;=1,"OK","O/S")</f>
        <v>OK</v>
      </c>
      <c r="BQ1944" s="11">
        <f t="shared" ref="BQ1944:BQ2007" si="462">AN1944/AG1944</f>
        <v>8.2923076923076913</v>
      </c>
      <c r="BR1944" s="10" t="str">
        <f t="shared" ref="BR1944:BR2007" si="463">IF(BQ1944&lt;$K$45,"-",IF(BD1944&lt;0,BL1944*$K$32,"-"))</f>
        <v>-</v>
      </c>
      <c r="BS1944" s="9" t="str" cm="1">
        <f t="array" ref="BS1944">IF(BQ1944&lt;$K$45,"-",IF(BC1944&lt;0,_xll.Dce_5575_1121_SigmaCr1(AN1944,AG1944,$B$23,$D$23),"-"))</f>
        <v>-</v>
      </c>
      <c r="BT1944" s="10">
        <f t="shared" ref="BT1944:BT2007" si="464">IFERROR(IF(BC1944&lt;0,BR1944/(BS1944*$G$23),0),0)</f>
        <v>0</v>
      </c>
      <c r="BU1944" s="7" t="str">
        <f t="shared" ref="BU1944:BU2007" si="465">IF(BT1944&lt;=1,"OK","O/S")</f>
        <v>OK</v>
      </c>
    </row>
    <row r="1945" spans="27:73">
      <c r="AA1945" s="6" t="s">
        <v>282</v>
      </c>
      <c r="AB1945" s="5" t="s">
        <v>283</v>
      </c>
      <c r="AC1945" s="5" t="s">
        <v>285</v>
      </c>
      <c r="AD1945" s="4">
        <v>8.31</v>
      </c>
      <c r="AE1945" s="4">
        <v>28</v>
      </c>
      <c r="AF1945" s="5">
        <v>114.3</v>
      </c>
      <c r="AG1945" s="5">
        <v>6.5000000000000009</v>
      </c>
      <c r="AH1945" s="6" t="str">
        <f t="shared" si="451"/>
        <v>114.3 x 6.5</v>
      </c>
      <c r="AI1945" s="11" cm="1">
        <f t="array" ref="AI1945">_xll.DCEPropSectPipe(AF1945, AG1945, "Area")</f>
        <v>2201.3139723703698</v>
      </c>
      <c r="AJ1945" s="151" cm="1">
        <f t="array" ref="AJ1945">_xll.DCEPropSectPipe(AF1945, AG1945, "Ix")</f>
        <v>3209265.3722516391</v>
      </c>
      <c r="AK1945" s="151" cm="1">
        <f t="array" ref="AK1945">_xll.DCEPropSectPipe(AF1945, AG1945, "W")</f>
        <v>56155.124623825708</v>
      </c>
      <c r="AL1945" s="151" cm="1">
        <f t="array" ref="AL1945">_xll.DCEPropSectPipe(AF1945, AG1945, "Sx")</f>
        <v>37813.500833333332</v>
      </c>
      <c r="AM1945" s="11">
        <f>2*Cal!AG1945</f>
        <v>13.000000000000002</v>
      </c>
      <c r="AN1945" s="11">
        <f t="shared" si="452"/>
        <v>53.9</v>
      </c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B1945" s="5" t="s">
        <v>306</v>
      </c>
      <c r="BC1945" s="3">
        <v>-740.93710880079459</v>
      </c>
      <c r="BD1945" s="3">
        <v>0</v>
      </c>
      <c r="BE1945" s="3">
        <v>10.421266717378625</v>
      </c>
      <c r="BF1945" s="3">
        <v>5.1028004492838566</v>
      </c>
      <c r="BG1945" s="3">
        <v>0</v>
      </c>
      <c r="BH1945" s="153">
        <f t="shared" si="453"/>
        <v>5.1028004492838566</v>
      </c>
      <c r="BI1945" s="153">
        <f t="shared" si="454"/>
        <v>10.421266717378625</v>
      </c>
      <c r="BJ1945" s="8">
        <f t="shared" si="455"/>
        <v>1.6028026855574879</v>
      </c>
      <c r="BK1945" s="8">
        <f t="shared" si="456"/>
        <v>0.43271295222421896</v>
      </c>
      <c r="BL1945" s="8">
        <f t="shared" si="457"/>
        <v>2.0355156377817067</v>
      </c>
      <c r="BM1945" s="8">
        <f t="shared" si="458"/>
        <v>7.7548093870210763E-2</v>
      </c>
      <c r="BN1945" s="7" t="str">
        <f t="shared" si="459"/>
        <v>O/S</v>
      </c>
      <c r="BO1945" s="9">
        <f t="shared" si="460"/>
        <v>0.43271295222421902</v>
      </c>
      <c r="BP1945" s="7" t="str">
        <f t="shared" si="461"/>
        <v>OK</v>
      </c>
      <c r="BQ1945" s="11">
        <f t="shared" si="462"/>
        <v>8.2923076923076913</v>
      </c>
      <c r="BR1945" s="10" t="str">
        <f t="shared" si="463"/>
        <v>-</v>
      </c>
      <c r="BS1945" s="9" t="str" cm="1">
        <f t="array" ref="BS1945">IF(BQ1945&lt;$K$45,"-",IF(BC1945&lt;0,_xll.Dce_5575_1121_SigmaCr1(AN1945,AG1945,$B$23,$D$23),"-"))</f>
        <v>-</v>
      </c>
      <c r="BT1945" s="10">
        <f t="shared" si="464"/>
        <v>0</v>
      </c>
      <c r="BU1945" s="7" t="str">
        <f t="shared" si="465"/>
        <v>OK</v>
      </c>
    </row>
    <row r="1946" spans="27:73">
      <c r="AA1946" s="6" t="s">
        <v>282</v>
      </c>
      <c r="AB1946" s="5" t="s">
        <v>283</v>
      </c>
      <c r="AC1946" s="5" t="s">
        <v>285</v>
      </c>
      <c r="AD1946" s="4">
        <v>8.75</v>
      </c>
      <c r="AE1946" s="4">
        <v>28</v>
      </c>
      <c r="AF1946" s="5">
        <v>114.3</v>
      </c>
      <c r="AG1946" s="5">
        <v>6.5000000000000009</v>
      </c>
      <c r="AH1946" s="6" t="str">
        <f t="shared" si="451"/>
        <v>114.3 x 6.5</v>
      </c>
      <c r="AI1946" s="11" cm="1">
        <f t="array" ref="AI1946">_xll.DCEPropSectPipe(AF1946, AG1946, "Area")</f>
        <v>2201.3139723703698</v>
      </c>
      <c r="AJ1946" s="151" cm="1">
        <f t="array" ref="AJ1946">_xll.DCEPropSectPipe(AF1946, AG1946, "Ix")</f>
        <v>3209265.3722516391</v>
      </c>
      <c r="AK1946" s="151" cm="1">
        <f t="array" ref="AK1946">_xll.DCEPropSectPipe(AF1946, AG1946, "W")</f>
        <v>56155.124623825708</v>
      </c>
      <c r="AL1946" s="151" cm="1">
        <f t="array" ref="AL1946">_xll.DCEPropSectPipe(AF1946, AG1946, "Sx")</f>
        <v>37813.500833333332</v>
      </c>
      <c r="AM1946" s="11">
        <f>2*Cal!AG1946</f>
        <v>13.000000000000002</v>
      </c>
      <c r="AN1946" s="11">
        <f t="shared" si="452"/>
        <v>53.9</v>
      </c>
      <c r="AO1946" s="11"/>
      <c r="AP1946" s="11"/>
      <c r="AQ1946" s="11"/>
      <c r="AR1946" s="11"/>
      <c r="AS1946" s="11"/>
      <c r="AT1946" s="11"/>
      <c r="AU1946" s="11"/>
      <c r="AV1946" s="11"/>
      <c r="AW1946" s="11"/>
      <c r="AX1946" s="11"/>
      <c r="AY1946" s="11"/>
      <c r="AZ1946" s="11"/>
      <c r="BB1946" s="5" t="s">
        <v>306</v>
      </c>
      <c r="BC1946" s="3">
        <v>-740.93710880079459</v>
      </c>
      <c r="BD1946" s="3">
        <v>0</v>
      </c>
      <c r="BE1946" s="3">
        <v>20.434935410806684</v>
      </c>
      <c r="BF1946" s="3">
        <v>-1.6469937662566785</v>
      </c>
      <c r="BG1946" s="3">
        <v>0</v>
      </c>
      <c r="BH1946" s="153">
        <f t="shared" si="453"/>
        <v>1.6469937662566785</v>
      </c>
      <c r="BI1946" s="153">
        <f t="shared" si="454"/>
        <v>20.434935410806684</v>
      </c>
      <c r="BJ1946" s="8">
        <f t="shared" si="455"/>
        <v>1.6028026855574879</v>
      </c>
      <c r="BK1946" s="8">
        <f t="shared" si="456"/>
        <v>0.13966361059481205</v>
      </c>
      <c r="BL1946" s="8">
        <f t="shared" si="457"/>
        <v>1.7424662961523001</v>
      </c>
      <c r="BM1946" s="8">
        <f t="shared" si="458"/>
        <v>0.15206311597670585</v>
      </c>
      <c r="BN1946" s="7" t="str">
        <f t="shared" si="459"/>
        <v>O/S</v>
      </c>
      <c r="BO1946" s="9">
        <f t="shared" si="460"/>
        <v>0.13966361059481205</v>
      </c>
      <c r="BP1946" s="7" t="str">
        <f t="shared" si="461"/>
        <v>OK</v>
      </c>
      <c r="BQ1946" s="11">
        <f t="shared" si="462"/>
        <v>8.2923076923076913</v>
      </c>
      <c r="BR1946" s="10" t="str">
        <f t="shared" si="463"/>
        <v>-</v>
      </c>
      <c r="BS1946" s="9" t="str" cm="1">
        <f t="array" ref="BS1946">IF(BQ1946&lt;$K$45,"-",IF(BC1946&lt;0,_xll.Dce_5575_1121_SigmaCr1(AN1946,AG1946,$B$23,$D$23),"-"))</f>
        <v>-</v>
      </c>
      <c r="BT1946" s="10">
        <f t="shared" si="464"/>
        <v>0</v>
      </c>
      <c r="BU1946" s="7" t="str">
        <f t="shared" si="465"/>
        <v>OK</v>
      </c>
    </row>
    <row r="1947" spans="27:73">
      <c r="AA1947" s="6" t="s">
        <v>282</v>
      </c>
      <c r="AB1947" s="5" t="s">
        <v>283</v>
      </c>
      <c r="AC1947" s="5" t="s">
        <v>285</v>
      </c>
      <c r="AD1947" s="4">
        <v>8.75</v>
      </c>
      <c r="AE1947" s="4">
        <v>28</v>
      </c>
      <c r="AF1947" s="5">
        <v>114.3</v>
      </c>
      <c r="AG1947" s="5">
        <v>6.5000000000000009</v>
      </c>
      <c r="AH1947" s="6" t="str">
        <f t="shared" si="451"/>
        <v>114.3 x 6.5</v>
      </c>
      <c r="AI1947" s="11" cm="1">
        <f t="array" ref="AI1947">_xll.DCEPropSectPipe(AF1947, AG1947, "Area")</f>
        <v>2201.3139723703698</v>
      </c>
      <c r="AJ1947" s="151" cm="1">
        <f t="array" ref="AJ1947">_xll.DCEPropSectPipe(AF1947, AG1947, "Ix")</f>
        <v>3209265.3722516391</v>
      </c>
      <c r="AK1947" s="151" cm="1">
        <f t="array" ref="AK1947">_xll.DCEPropSectPipe(AF1947, AG1947, "W")</f>
        <v>56155.124623825708</v>
      </c>
      <c r="AL1947" s="151" cm="1">
        <f t="array" ref="AL1947">_xll.DCEPropSectPipe(AF1947, AG1947, "Sx")</f>
        <v>37813.500833333332</v>
      </c>
      <c r="AM1947" s="11">
        <f>2*Cal!AG1947</f>
        <v>13.000000000000002</v>
      </c>
      <c r="AN1947" s="11">
        <f t="shared" si="452"/>
        <v>53.9</v>
      </c>
      <c r="AO1947" s="11"/>
      <c r="AP1947" s="11"/>
      <c r="AQ1947" s="11"/>
      <c r="AR1947" s="11"/>
      <c r="AS1947" s="11"/>
      <c r="AT1947" s="11"/>
      <c r="AU1947" s="11"/>
      <c r="AV1947" s="11"/>
      <c r="AW1947" s="11"/>
      <c r="AX1947" s="11"/>
      <c r="AY1947" s="11"/>
      <c r="AZ1947" s="11"/>
      <c r="BB1947" s="5" t="s">
        <v>306</v>
      </c>
      <c r="BC1947" s="3">
        <v>-1341.2626326316063</v>
      </c>
      <c r="BD1947" s="3">
        <v>0</v>
      </c>
      <c r="BE1947" s="3">
        <v>-21.878515170638494</v>
      </c>
      <c r="BF1947" s="3">
        <v>-1.646993766256259</v>
      </c>
      <c r="BG1947" s="3">
        <v>0</v>
      </c>
      <c r="BH1947" s="153">
        <f t="shared" si="453"/>
        <v>1.646993766256259</v>
      </c>
      <c r="BI1947" s="153">
        <f t="shared" si="454"/>
        <v>21.878515170638494</v>
      </c>
      <c r="BJ1947" s="8">
        <f t="shared" si="455"/>
        <v>2.9014329611581458</v>
      </c>
      <c r="BK1947" s="8">
        <f t="shared" si="456"/>
        <v>0.13966361059477647</v>
      </c>
      <c r="BL1947" s="8">
        <f t="shared" si="457"/>
        <v>3.0410965717529224</v>
      </c>
      <c r="BM1947" s="8">
        <f t="shared" si="458"/>
        <v>0.16280527062647504</v>
      </c>
      <c r="BN1947" s="7" t="str">
        <f t="shared" si="459"/>
        <v>O/S</v>
      </c>
      <c r="BO1947" s="9">
        <f t="shared" si="460"/>
        <v>0.1396636105947765</v>
      </c>
      <c r="BP1947" s="7" t="str">
        <f t="shared" si="461"/>
        <v>OK</v>
      </c>
      <c r="BQ1947" s="11">
        <f t="shared" si="462"/>
        <v>8.2923076923076913</v>
      </c>
      <c r="BR1947" s="10" t="str">
        <f t="shared" si="463"/>
        <v>-</v>
      </c>
      <c r="BS1947" s="9" t="str" cm="1">
        <f t="array" ref="BS1947">IF(BQ1947&lt;$K$45,"-",IF(BC1947&lt;0,_xll.Dce_5575_1121_SigmaCr1(AN1947,AG1947,$B$23,$D$23),"-"))</f>
        <v>-</v>
      </c>
      <c r="BT1947" s="10">
        <f t="shared" si="464"/>
        <v>0</v>
      </c>
      <c r="BU1947" s="7" t="str">
        <f t="shared" si="465"/>
        <v>OK</v>
      </c>
    </row>
    <row r="1948" spans="27:73">
      <c r="AA1948" s="6" t="s">
        <v>282</v>
      </c>
      <c r="AB1948" s="5" t="s">
        <v>283</v>
      </c>
      <c r="AC1948" s="5" t="s">
        <v>285</v>
      </c>
      <c r="AD1948" s="4">
        <v>9.19</v>
      </c>
      <c r="AE1948" s="4">
        <v>28</v>
      </c>
      <c r="AF1948" s="5">
        <v>114.3</v>
      </c>
      <c r="AG1948" s="5">
        <v>6.5000000000000009</v>
      </c>
      <c r="AH1948" s="6" t="str">
        <f t="shared" si="451"/>
        <v>114.3 x 6.5</v>
      </c>
      <c r="AI1948" s="11" cm="1">
        <f t="array" ref="AI1948">_xll.DCEPropSectPipe(AF1948, AG1948, "Area")</f>
        <v>2201.3139723703698</v>
      </c>
      <c r="AJ1948" s="151" cm="1">
        <f t="array" ref="AJ1948">_xll.DCEPropSectPipe(AF1948, AG1948, "Ix")</f>
        <v>3209265.3722516391</v>
      </c>
      <c r="AK1948" s="151" cm="1">
        <f t="array" ref="AK1948">_xll.DCEPropSectPipe(AF1948, AG1948, "W")</f>
        <v>56155.124623825708</v>
      </c>
      <c r="AL1948" s="151" cm="1">
        <f t="array" ref="AL1948">_xll.DCEPropSectPipe(AF1948, AG1948, "Sx")</f>
        <v>37813.500833333332</v>
      </c>
      <c r="AM1948" s="11">
        <f>2*Cal!AG1948</f>
        <v>13.000000000000002</v>
      </c>
      <c r="AN1948" s="11">
        <f t="shared" si="452"/>
        <v>53.9</v>
      </c>
      <c r="AO1948" s="11"/>
      <c r="AP1948" s="11"/>
      <c r="AQ1948" s="11"/>
      <c r="AR1948" s="11"/>
      <c r="AS1948" s="11"/>
      <c r="AT1948" s="11"/>
      <c r="AU1948" s="11"/>
      <c r="AV1948" s="11"/>
      <c r="AW1948" s="11"/>
      <c r="AX1948" s="11"/>
      <c r="AY1948" s="11"/>
      <c r="AZ1948" s="11"/>
      <c r="BB1948" s="5" t="s">
        <v>306</v>
      </c>
      <c r="BC1948" s="3">
        <v>-1341.2626326316063</v>
      </c>
      <c r="BD1948" s="3">
        <v>0</v>
      </c>
      <c r="BE1948" s="3">
        <v>-11.864846477210437</v>
      </c>
      <c r="BF1948" s="3">
        <v>5.7343665942106927</v>
      </c>
      <c r="BG1948" s="3">
        <v>0</v>
      </c>
      <c r="BH1948" s="153">
        <f t="shared" si="453"/>
        <v>5.7343665942106927</v>
      </c>
      <c r="BI1948" s="153">
        <f t="shared" si="454"/>
        <v>11.864846477210437</v>
      </c>
      <c r="BJ1948" s="8">
        <f t="shared" si="455"/>
        <v>2.9014329611581458</v>
      </c>
      <c r="BK1948" s="8">
        <f t="shared" si="456"/>
        <v>0.48626920115308192</v>
      </c>
      <c r="BL1948" s="8">
        <f t="shared" si="457"/>
        <v>3.3877021623112276</v>
      </c>
      <c r="BM1948" s="8">
        <f t="shared" si="458"/>
        <v>8.829024851997995E-2</v>
      </c>
      <c r="BN1948" s="7" t="str">
        <f t="shared" si="459"/>
        <v>O/S</v>
      </c>
      <c r="BO1948" s="9">
        <f t="shared" si="460"/>
        <v>0.48626920115308198</v>
      </c>
      <c r="BP1948" s="7" t="str">
        <f t="shared" si="461"/>
        <v>OK</v>
      </c>
      <c r="BQ1948" s="11">
        <f t="shared" si="462"/>
        <v>8.2923076923076913</v>
      </c>
      <c r="BR1948" s="10" t="str">
        <f t="shared" si="463"/>
        <v>-</v>
      </c>
      <c r="BS1948" s="9" t="str" cm="1">
        <f t="array" ref="BS1948">IF(BQ1948&lt;$K$45,"-",IF(BC1948&lt;0,_xll.Dce_5575_1121_SigmaCr1(AN1948,AG1948,$B$23,$D$23),"-"))</f>
        <v>-</v>
      </c>
      <c r="BT1948" s="10">
        <f t="shared" si="464"/>
        <v>0</v>
      </c>
      <c r="BU1948" s="7" t="str">
        <f t="shared" si="465"/>
        <v>OK</v>
      </c>
    </row>
    <row r="1949" spans="27:73">
      <c r="AA1949" s="6" t="s">
        <v>282</v>
      </c>
      <c r="AB1949" s="5" t="s">
        <v>283</v>
      </c>
      <c r="AC1949" s="5" t="s">
        <v>285</v>
      </c>
      <c r="AD1949" s="4">
        <v>9.6199999999999992</v>
      </c>
      <c r="AE1949" s="4">
        <v>28</v>
      </c>
      <c r="AF1949" s="5">
        <v>114.3</v>
      </c>
      <c r="AG1949" s="5">
        <v>6.5000000000000009</v>
      </c>
      <c r="AH1949" s="6" t="str">
        <f t="shared" si="451"/>
        <v>114.3 x 6.5</v>
      </c>
      <c r="AI1949" s="11" cm="1">
        <f t="array" ref="AI1949">_xll.DCEPropSectPipe(AF1949, AG1949, "Area")</f>
        <v>2201.3139723703698</v>
      </c>
      <c r="AJ1949" s="151" cm="1">
        <f t="array" ref="AJ1949">_xll.DCEPropSectPipe(AF1949, AG1949, "Ix")</f>
        <v>3209265.3722516391</v>
      </c>
      <c r="AK1949" s="151" cm="1">
        <f t="array" ref="AK1949">_xll.DCEPropSectPipe(AF1949, AG1949, "W")</f>
        <v>56155.124623825708</v>
      </c>
      <c r="AL1949" s="151" cm="1">
        <f t="array" ref="AL1949">_xll.DCEPropSectPipe(AF1949, AG1949, "Sx")</f>
        <v>37813.500833333332</v>
      </c>
      <c r="AM1949" s="11">
        <f>2*Cal!AG1949</f>
        <v>13.000000000000002</v>
      </c>
      <c r="AN1949" s="11">
        <f t="shared" si="452"/>
        <v>53.9</v>
      </c>
      <c r="AO1949" s="11"/>
      <c r="AP1949" s="11"/>
      <c r="AQ1949" s="11"/>
      <c r="AR1949" s="11"/>
      <c r="AS1949" s="11"/>
      <c r="AT1949" s="11"/>
      <c r="AU1949" s="11"/>
      <c r="AV1949" s="11"/>
      <c r="AW1949" s="11"/>
      <c r="AX1949" s="11"/>
      <c r="AY1949" s="11"/>
      <c r="AZ1949" s="11"/>
      <c r="BB1949" s="5" t="s">
        <v>306</v>
      </c>
      <c r="BC1949" s="3">
        <v>-1341.2626326316063</v>
      </c>
      <c r="BD1949" s="3">
        <v>0</v>
      </c>
      <c r="BE1949" s="3">
        <v>-1.8511777837823769</v>
      </c>
      <c r="BF1949" s="3">
        <v>8.73474690130287</v>
      </c>
      <c r="BG1949" s="3">
        <v>0</v>
      </c>
      <c r="BH1949" s="153">
        <f t="shared" si="453"/>
        <v>8.73474690130287</v>
      </c>
      <c r="BI1949" s="153">
        <f t="shared" si="454"/>
        <v>1.8511777837823769</v>
      </c>
      <c r="BJ1949" s="8">
        <f t="shared" si="455"/>
        <v>2.9014329611581458</v>
      </c>
      <c r="BK1949" s="8">
        <f t="shared" si="456"/>
        <v>0.74069879003882266</v>
      </c>
      <c r="BL1949" s="8">
        <f t="shared" si="457"/>
        <v>3.6421317511969686</v>
      </c>
      <c r="BM1949" s="8">
        <f t="shared" si="458"/>
        <v>1.3775226413484838E-2</v>
      </c>
      <c r="BN1949" s="7" t="str">
        <f t="shared" si="459"/>
        <v>O/S</v>
      </c>
      <c r="BO1949" s="9">
        <f t="shared" si="460"/>
        <v>0.74069879003882277</v>
      </c>
      <c r="BP1949" s="7" t="str">
        <f t="shared" si="461"/>
        <v>OK</v>
      </c>
      <c r="BQ1949" s="11">
        <f t="shared" si="462"/>
        <v>8.2923076923076913</v>
      </c>
      <c r="BR1949" s="10" t="str">
        <f t="shared" si="463"/>
        <v>-</v>
      </c>
      <c r="BS1949" s="9" t="str" cm="1">
        <f t="array" ref="BS1949">IF(BQ1949&lt;$K$45,"-",IF(BC1949&lt;0,_xll.Dce_5575_1121_SigmaCr1(AN1949,AG1949,$B$23,$D$23),"-"))</f>
        <v>-</v>
      </c>
      <c r="BT1949" s="10">
        <f t="shared" si="464"/>
        <v>0</v>
      </c>
      <c r="BU1949" s="7" t="str">
        <f t="shared" si="465"/>
        <v>OK</v>
      </c>
    </row>
    <row r="1950" spans="27:73">
      <c r="AA1950" s="6" t="s">
        <v>282</v>
      </c>
      <c r="AB1950" s="5" t="s">
        <v>283</v>
      </c>
      <c r="AC1950" s="5" t="s">
        <v>285</v>
      </c>
      <c r="AD1950" s="4">
        <v>10.06</v>
      </c>
      <c r="AE1950" s="4">
        <v>28</v>
      </c>
      <c r="AF1950" s="5">
        <v>114.3</v>
      </c>
      <c r="AG1950" s="5">
        <v>6.5000000000000009</v>
      </c>
      <c r="AH1950" s="6" t="str">
        <f t="shared" si="451"/>
        <v>114.3 x 6.5</v>
      </c>
      <c r="AI1950" s="11" cm="1">
        <f t="array" ref="AI1950">_xll.DCEPropSectPipe(AF1950, AG1950, "Area")</f>
        <v>2201.3139723703698</v>
      </c>
      <c r="AJ1950" s="151" cm="1">
        <f t="array" ref="AJ1950">_xll.DCEPropSectPipe(AF1950, AG1950, "Ix")</f>
        <v>3209265.3722516391</v>
      </c>
      <c r="AK1950" s="151" cm="1">
        <f t="array" ref="AK1950">_xll.DCEPropSectPipe(AF1950, AG1950, "W")</f>
        <v>56155.124623825708</v>
      </c>
      <c r="AL1950" s="151" cm="1">
        <f t="array" ref="AL1950">_xll.DCEPropSectPipe(AF1950, AG1950, "Sx")</f>
        <v>37813.500833333332</v>
      </c>
      <c r="AM1950" s="11">
        <f>2*Cal!AG1950</f>
        <v>13.000000000000002</v>
      </c>
      <c r="AN1950" s="11">
        <f t="shared" si="452"/>
        <v>53.9</v>
      </c>
      <c r="AO1950" s="11"/>
      <c r="AP1950" s="11"/>
      <c r="AQ1950" s="11"/>
      <c r="AR1950" s="11"/>
      <c r="AS1950" s="11"/>
      <c r="AT1950" s="11"/>
      <c r="AU1950" s="11"/>
      <c r="AV1950" s="11"/>
      <c r="AW1950" s="11"/>
      <c r="AX1950" s="11"/>
      <c r="AY1950" s="11"/>
      <c r="AZ1950" s="11"/>
      <c r="BB1950" s="5" t="s">
        <v>306</v>
      </c>
      <c r="BC1950" s="3">
        <v>-1341.2626326316063</v>
      </c>
      <c r="BD1950" s="3">
        <v>0</v>
      </c>
      <c r="BE1950" s="3">
        <v>8.1624909096456832</v>
      </c>
      <c r="BF1950" s="3">
        <v>7.3541471550202724</v>
      </c>
      <c r="BG1950" s="3">
        <v>0</v>
      </c>
      <c r="BH1950" s="153">
        <f t="shared" si="453"/>
        <v>7.3541471550202724</v>
      </c>
      <c r="BI1950" s="153">
        <f t="shared" si="454"/>
        <v>8.1624909096456832</v>
      </c>
      <c r="BJ1950" s="8">
        <f t="shared" si="455"/>
        <v>2.9014329611581458</v>
      </c>
      <c r="BK1950" s="8">
        <f t="shared" si="456"/>
        <v>0.62362515606244562</v>
      </c>
      <c r="BL1950" s="8">
        <f t="shared" si="457"/>
        <v>3.5250581172205915</v>
      </c>
      <c r="BM1950" s="8">
        <f t="shared" si="458"/>
        <v>6.0739795693010266E-2</v>
      </c>
      <c r="BN1950" s="7" t="str">
        <f t="shared" si="459"/>
        <v>O/S</v>
      </c>
      <c r="BO1950" s="9">
        <f t="shared" si="460"/>
        <v>0.62362515606244573</v>
      </c>
      <c r="BP1950" s="7" t="str">
        <f t="shared" si="461"/>
        <v>OK</v>
      </c>
      <c r="BQ1950" s="11">
        <f t="shared" si="462"/>
        <v>8.2923076923076913</v>
      </c>
      <c r="BR1950" s="10" t="str">
        <f t="shared" si="463"/>
        <v>-</v>
      </c>
      <c r="BS1950" s="9" t="str" cm="1">
        <f t="array" ref="BS1950">IF(BQ1950&lt;$K$45,"-",IF(BC1950&lt;0,_xll.Dce_5575_1121_SigmaCr1(AN1950,AG1950,$B$23,$D$23),"-"))</f>
        <v>-</v>
      </c>
      <c r="BT1950" s="10">
        <f t="shared" si="464"/>
        <v>0</v>
      </c>
      <c r="BU1950" s="7" t="str">
        <f t="shared" si="465"/>
        <v>OK</v>
      </c>
    </row>
    <row r="1951" spans="27:73">
      <c r="AA1951" s="6" t="s">
        <v>282</v>
      </c>
      <c r="AB1951" s="5" t="s">
        <v>283</v>
      </c>
      <c r="AC1951" s="5" t="s">
        <v>285</v>
      </c>
      <c r="AD1951" s="4">
        <v>10.5</v>
      </c>
      <c r="AE1951" s="4">
        <v>28</v>
      </c>
      <c r="AF1951" s="5">
        <v>114.3</v>
      </c>
      <c r="AG1951" s="5">
        <v>6.5000000000000009</v>
      </c>
      <c r="AH1951" s="6" t="str">
        <f t="shared" si="451"/>
        <v>114.3 x 6.5</v>
      </c>
      <c r="AI1951" s="11" cm="1">
        <f t="array" ref="AI1951">_xll.DCEPropSectPipe(AF1951, AG1951, "Area")</f>
        <v>2201.3139723703698</v>
      </c>
      <c r="AJ1951" s="151" cm="1">
        <f t="array" ref="AJ1951">_xll.DCEPropSectPipe(AF1951, AG1951, "Ix")</f>
        <v>3209265.3722516391</v>
      </c>
      <c r="AK1951" s="151" cm="1">
        <f t="array" ref="AK1951">_xll.DCEPropSectPipe(AF1951, AG1951, "W")</f>
        <v>56155.124623825708</v>
      </c>
      <c r="AL1951" s="151" cm="1">
        <f t="array" ref="AL1951">_xll.DCEPropSectPipe(AF1951, AG1951, "Sx")</f>
        <v>37813.500833333332</v>
      </c>
      <c r="AM1951" s="11">
        <f>2*Cal!AG1951</f>
        <v>13.000000000000002</v>
      </c>
      <c r="AN1951" s="11">
        <f t="shared" si="452"/>
        <v>53.9</v>
      </c>
      <c r="AO1951" s="11"/>
      <c r="AP1951" s="11"/>
      <c r="AQ1951" s="11"/>
      <c r="AR1951" s="11"/>
      <c r="AS1951" s="11"/>
      <c r="AT1951" s="11"/>
      <c r="AU1951" s="11"/>
      <c r="AV1951" s="11"/>
      <c r="AW1951" s="11"/>
      <c r="AX1951" s="11"/>
      <c r="AY1951" s="11"/>
      <c r="AZ1951" s="11"/>
      <c r="BB1951" s="5" t="s">
        <v>306</v>
      </c>
      <c r="BC1951" s="3">
        <v>-1341.2626326316063</v>
      </c>
      <c r="BD1951" s="3">
        <v>0</v>
      </c>
      <c r="BE1951" s="3">
        <v>18.176159603073739</v>
      </c>
      <c r="BF1951" s="3">
        <v>1.5925673553628994</v>
      </c>
      <c r="BG1951" s="3">
        <v>0</v>
      </c>
      <c r="BH1951" s="153">
        <f t="shared" si="453"/>
        <v>1.5925673553628994</v>
      </c>
      <c r="BI1951" s="153">
        <f t="shared" si="454"/>
        <v>18.176159603073739</v>
      </c>
      <c r="BJ1951" s="8">
        <f t="shared" si="455"/>
        <v>2.9014329611581458</v>
      </c>
      <c r="BK1951" s="8">
        <f t="shared" si="456"/>
        <v>0.13504829922395081</v>
      </c>
      <c r="BL1951" s="8">
        <f t="shared" si="457"/>
        <v>3.0364812603820965</v>
      </c>
      <c r="BM1951" s="8">
        <f t="shared" si="458"/>
        <v>0.13525481779950535</v>
      </c>
      <c r="BN1951" s="7" t="str">
        <f t="shared" si="459"/>
        <v>O/S</v>
      </c>
      <c r="BO1951" s="9">
        <f t="shared" si="460"/>
        <v>0.13504829922395084</v>
      </c>
      <c r="BP1951" s="7" t="str">
        <f t="shared" si="461"/>
        <v>OK</v>
      </c>
      <c r="BQ1951" s="11">
        <f t="shared" si="462"/>
        <v>8.2923076923076913</v>
      </c>
      <c r="BR1951" s="10" t="str">
        <f t="shared" si="463"/>
        <v>-</v>
      </c>
      <c r="BS1951" s="9" t="str" cm="1">
        <f t="array" ref="BS1951">IF(BQ1951&lt;$K$45,"-",IF(BC1951&lt;0,_xll.Dce_5575_1121_SigmaCr1(AN1951,AG1951,$B$23,$D$23),"-"))</f>
        <v>-</v>
      </c>
      <c r="BT1951" s="10">
        <f t="shared" si="464"/>
        <v>0</v>
      </c>
      <c r="BU1951" s="7" t="str">
        <f t="shared" si="465"/>
        <v>OK</v>
      </c>
    </row>
    <row r="1952" spans="27:73">
      <c r="AA1952" s="6" t="s">
        <v>282</v>
      </c>
      <c r="AB1952" s="5" t="s">
        <v>283</v>
      </c>
      <c r="AC1952" s="5" t="s">
        <v>285</v>
      </c>
      <c r="AD1952" s="4">
        <v>10.5</v>
      </c>
      <c r="AE1952" s="4">
        <v>28</v>
      </c>
      <c r="AF1952" s="5">
        <v>114.3</v>
      </c>
      <c r="AG1952" s="5">
        <v>6.5000000000000009</v>
      </c>
      <c r="AH1952" s="6" t="str">
        <f t="shared" si="451"/>
        <v>114.3 x 6.5</v>
      </c>
      <c r="AI1952" s="11" cm="1">
        <f t="array" ref="AI1952">_xll.DCEPropSectPipe(AF1952, AG1952, "Area")</f>
        <v>2201.3139723703698</v>
      </c>
      <c r="AJ1952" s="151" cm="1">
        <f t="array" ref="AJ1952">_xll.DCEPropSectPipe(AF1952, AG1952, "Ix")</f>
        <v>3209265.3722516391</v>
      </c>
      <c r="AK1952" s="151" cm="1">
        <f t="array" ref="AK1952">_xll.DCEPropSectPipe(AF1952, AG1952, "W")</f>
        <v>56155.124623825708</v>
      </c>
      <c r="AL1952" s="151" cm="1">
        <f t="array" ref="AL1952">_xll.DCEPropSectPipe(AF1952, AG1952, "Sx")</f>
        <v>37813.500833333332</v>
      </c>
      <c r="AM1952" s="11">
        <f>2*Cal!AG1952</f>
        <v>13.000000000000002</v>
      </c>
      <c r="AN1952" s="11">
        <f t="shared" si="452"/>
        <v>53.9</v>
      </c>
      <c r="AO1952" s="11"/>
      <c r="AP1952" s="11"/>
      <c r="AQ1952" s="11"/>
      <c r="AR1952" s="11"/>
      <c r="AS1952" s="11"/>
      <c r="AT1952" s="11"/>
      <c r="AU1952" s="11"/>
      <c r="AV1952" s="11"/>
      <c r="AW1952" s="11"/>
      <c r="AX1952" s="11"/>
      <c r="AY1952" s="11"/>
      <c r="AZ1952" s="11"/>
      <c r="BB1952" s="5" t="s">
        <v>306</v>
      </c>
      <c r="BC1952" s="3">
        <v>-1341.2626326316067</v>
      </c>
      <c r="BD1952" s="3">
        <v>0</v>
      </c>
      <c r="BE1952" s="3">
        <v>-19.125156280824303</v>
      </c>
      <c r="BF1952" s="3">
        <v>1.5925673553627457</v>
      </c>
      <c r="BG1952" s="3">
        <v>0</v>
      </c>
      <c r="BH1952" s="153">
        <f t="shared" si="453"/>
        <v>1.5925673553627457</v>
      </c>
      <c r="BI1952" s="153">
        <f t="shared" si="454"/>
        <v>19.125156280824303</v>
      </c>
      <c r="BJ1952" s="8">
        <f t="shared" si="455"/>
        <v>2.9014329611581471</v>
      </c>
      <c r="BK1952" s="8">
        <f t="shared" si="456"/>
        <v>0.1350482992239378</v>
      </c>
      <c r="BL1952" s="8">
        <f t="shared" si="457"/>
        <v>3.036481260382085</v>
      </c>
      <c r="BM1952" s="8">
        <f t="shared" si="458"/>
        <v>0.14231661608607973</v>
      </c>
      <c r="BN1952" s="7" t="str">
        <f t="shared" si="459"/>
        <v>O/S</v>
      </c>
      <c r="BO1952" s="9">
        <f t="shared" si="460"/>
        <v>0.13504829922393782</v>
      </c>
      <c r="BP1952" s="7" t="str">
        <f t="shared" si="461"/>
        <v>OK</v>
      </c>
      <c r="BQ1952" s="11">
        <f t="shared" si="462"/>
        <v>8.2923076923076913</v>
      </c>
      <c r="BR1952" s="10" t="str">
        <f t="shared" si="463"/>
        <v>-</v>
      </c>
      <c r="BS1952" s="9" t="str" cm="1">
        <f t="array" ref="BS1952">IF(BQ1952&lt;$K$45,"-",IF(BC1952&lt;0,_xll.Dce_5575_1121_SigmaCr1(AN1952,AG1952,$B$23,$D$23),"-"))</f>
        <v>-</v>
      </c>
      <c r="BT1952" s="10">
        <f t="shared" si="464"/>
        <v>0</v>
      </c>
      <c r="BU1952" s="7" t="str">
        <f t="shared" si="465"/>
        <v>OK</v>
      </c>
    </row>
    <row r="1953" spans="27:73">
      <c r="AA1953" s="6" t="s">
        <v>282</v>
      </c>
      <c r="AB1953" s="5" t="s">
        <v>283</v>
      </c>
      <c r="AC1953" s="5" t="s">
        <v>285</v>
      </c>
      <c r="AD1953" s="4">
        <v>10.94</v>
      </c>
      <c r="AE1953" s="4">
        <v>28</v>
      </c>
      <c r="AF1953" s="5">
        <v>114.3</v>
      </c>
      <c r="AG1953" s="5">
        <v>6.5000000000000009</v>
      </c>
      <c r="AH1953" s="6" t="str">
        <f t="shared" si="451"/>
        <v>114.3 x 6.5</v>
      </c>
      <c r="AI1953" s="11" cm="1">
        <f t="array" ref="AI1953">_xll.DCEPropSectPipe(AF1953, AG1953, "Area")</f>
        <v>2201.3139723703698</v>
      </c>
      <c r="AJ1953" s="151" cm="1">
        <f t="array" ref="AJ1953">_xll.DCEPropSectPipe(AF1953, AG1953, "Ix")</f>
        <v>3209265.3722516391</v>
      </c>
      <c r="AK1953" s="151" cm="1">
        <f t="array" ref="AK1953">_xll.DCEPropSectPipe(AF1953, AG1953, "W")</f>
        <v>56155.124623825708</v>
      </c>
      <c r="AL1953" s="151" cm="1">
        <f t="array" ref="AL1953">_xll.DCEPropSectPipe(AF1953, AG1953, "Sx")</f>
        <v>37813.500833333332</v>
      </c>
      <c r="AM1953" s="11">
        <f>2*Cal!AG1953</f>
        <v>13.000000000000002</v>
      </c>
      <c r="AN1953" s="11">
        <f t="shared" si="452"/>
        <v>53.9</v>
      </c>
      <c r="AO1953" s="11"/>
      <c r="AP1953" s="11"/>
      <c r="AQ1953" s="11"/>
      <c r="AR1953" s="11"/>
      <c r="AS1953" s="11"/>
      <c r="AT1953" s="11"/>
      <c r="AU1953" s="11"/>
      <c r="AV1953" s="11"/>
      <c r="AW1953" s="11"/>
      <c r="AX1953" s="11"/>
      <c r="AY1953" s="11"/>
      <c r="AZ1953" s="11"/>
      <c r="BB1953" s="5" t="s">
        <v>306</v>
      </c>
      <c r="BC1953" s="3">
        <v>-1341.2626326316067</v>
      </c>
      <c r="BD1953" s="3">
        <v>0</v>
      </c>
      <c r="BE1953" s="3">
        <v>-9.1114875873962458</v>
      </c>
      <c r="BF1953" s="3">
        <v>7.7693332015359902</v>
      </c>
      <c r="BG1953" s="3">
        <v>0</v>
      </c>
      <c r="BH1953" s="153">
        <f t="shared" si="453"/>
        <v>7.7693332015359902</v>
      </c>
      <c r="BI1953" s="153">
        <f t="shared" si="454"/>
        <v>9.1114875873962458</v>
      </c>
      <c r="BJ1953" s="8">
        <f t="shared" si="455"/>
        <v>2.9014329611581471</v>
      </c>
      <c r="BK1953" s="8">
        <f t="shared" si="456"/>
        <v>0.65883256456209249</v>
      </c>
      <c r="BL1953" s="8">
        <f t="shared" si="457"/>
        <v>3.5602655257202396</v>
      </c>
      <c r="BM1953" s="8">
        <f t="shared" si="458"/>
        <v>6.7801593979584629E-2</v>
      </c>
      <c r="BN1953" s="7" t="str">
        <f t="shared" si="459"/>
        <v>O/S</v>
      </c>
      <c r="BO1953" s="9">
        <f t="shared" si="460"/>
        <v>0.6588325645620926</v>
      </c>
      <c r="BP1953" s="7" t="str">
        <f t="shared" si="461"/>
        <v>OK</v>
      </c>
      <c r="BQ1953" s="11">
        <f t="shared" si="462"/>
        <v>8.2923076923076913</v>
      </c>
      <c r="BR1953" s="10" t="str">
        <f t="shared" si="463"/>
        <v>-</v>
      </c>
      <c r="BS1953" s="9" t="str" cm="1">
        <f t="array" ref="BS1953">IF(BQ1953&lt;$K$45,"-",IF(BC1953&lt;0,_xll.Dce_5575_1121_SigmaCr1(AN1953,AG1953,$B$23,$D$23),"-"))</f>
        <v>-</v>
      </c>
      <c r="BT1953" s="10">
        <f t="shared" si="464"/>
        <v>0</v>
      </c>
      <c r="BU1953" s="7" t="str">
        <f t="shared" si="465"/>
        <v>OK</v>
      </c>
    </row>
    <row r="1954" spans="27:73">
      <c r="AA1954" s="6" t="s">
        <v>282</v>
      </c>
      <c r="AB1954" s="5" t="s">
        <v>283</v>
      </c>
      <c r="AC1954" s="5" t="s">
        <v>285</v>
      </c>
      <c r="AD1954" s="4">
        <v>11.38</v>
      </c>
      <c r="AE1954" s="4">
        <v>28</v>
      </c>
      <c r="AF1954" s="5">
        <v>114.3</v>
      </c>
      <c r="AG1954" s="5">
        <v>6.5000000000000009</v>
      </c>
      <c r="AH1954" s="6" t="str">
        <f t="shared" si="451"/>
        <v>114.3 x 6.5</v>
      </c>
      <c r="AI1954" s="11" cm="1">
        <f t="array" ref="AI1954">_xll.DCEPropSectPipe(AF1954, AG1954, "Area")</f>
        <v>2201.3139723703698</v>
      </c>
      <c r="AJ1954" s="151" cm="1">
        <f t="array" ref="AJ1954">_xll.DCEPropSectPipe(AF1954, AG1954, "Ix")</f>
        <v>3209265.3722516391</v>
      </c>
      <c r="AK1954" s="151" cm="1">
        <f t="array" ref="AK1954">_xll.DCEPropSectPipe(AF1954, AG1954, "W")</f>
        <v>56155.124623825708</v>
      </c>
      <c r="AL1954" s="151" cm="1">
        <f t="array" ref="AL1954">_xll.DCEPropSectPipe(AF1954, AG1954, "Sx")</f>
        <v>37813.500833333332</v>
      </c>
      <c r="AM1954" s="11">
        <f>2*Cal!AG1954</f>
        <v>13.000000000000002</v>
      </c>
      <c r="AN1954" s="11">
        <f t="shared" si="452"/>
        <v>53.9</v>
      </c>
      <c r="AO1954" s="11"/>
      <c r="AP1954" s="11"/>
      <c r="AQ1954" s="11"/>
      <c r="AR1954" s="11"/>
      <c r="AS1954" s="11"/>
      <c r="AT1954" s="11"/>
      <c r="AU1954" s="11"/>
      <c r="AV1954" s="11"/>
      <c r="AW1954" s="11"/>
      <c r="AX1954" s="11"/>
      <c r="AY1954" s="11"/>
      <c r="AZ1954" s="11"/>
      <c r="BB1954" s="5" t="s">
        <v>306</v>
      </c>
      <c r="BC1954" s="3">
        <v>-1341.2626326316067</v>
      </c>
      <c r="BD1954" s="3">
        <v>0</v>
      </c>
      <c r="BE1954" s="3">
        <v>0.90218110603181334</v>
      </c>
      <c r="BF1954" s="3">
        <v>9.5651189943344601</v>
      </c>
      <c r="BG1954" s="3">
        <v>0</v>
      </c>
      <c r="BH1954" s="153">
        <f t="shared" si="453"/>
        <v>9.5651189943344601</v>
      </c>
      <c r="BI1954" s="153">
        <f t="shared" si="454"/>
        <v>0.90218110603181334</v>
      </c>
      <c r="BJ1954" s="8">
        <f t="shared" si="455"/>
        <v>2.9014329611581471</v>
      </c>
      <c r="BK1954" s="8">
        <f t="shared" si="456"/>
        <v>0.81111360703812929</v>
      </c>
      <c r="BL1954" s="8">
        <f t="shared" si="457"/>
        <v>3.7125465681962764</v>
      </c>
      <c r="BM1954" s="8">
        <f t="shared" si="458"/>
        <v>6.713428126910473E-3</v>
      </c>
      <c r="BN1954" s="7" t="str">
        <f t="shared" si="459"/>
        <v>O/S</v>
      </c>
      <c r="BO1954" s="9">
        <f t="shared" si="460"/>
        <v>0.81111360703812951</v>
      </c>
      <c r="BP1954" s="7" t="str">
        <f t="shared" si="461"/>
        <v>OK</v>
      </c>
      <c r="BQ1954" s="11">
        <f t="shared" si="462"/>
        <v>8.2923076923076913</v>
      </c>
      <c r="BR1954" s="10" t="str">
        <f t="shared" si="463"/>
        <v>-</v>
      </c>
      <c r="BS1954" s="9" t="str" cm="1">
        <f t="array" ref="BS1954">IF(BQ1954&lt;$K$45,"-",IF(BC1954&lt;0,_xll.Dce_5575_1121_SigmaCr1(AN1954,AG1954,$B$23,$D$23),"-"))</f>
        <v>-</v>
      </c>
      <c r="BT1954" s="10">
        <f t="shared" si="464"/>
        <v>0</v>
      </c>
      <c r="BU1954" s="7" t="str">
        <f t="shared" si="465"/>
        <v>OK</v>
      </c>
    </row>
    <row r="1955" spans="27:73">
      <c r="AA1955" s="6" t="s">
        <v>282</v>
      </c>
      <c r="AB1955" s="5" t="s">
        <v>283</v>
      </c>
      <c r="AC1955" s="5" t="s">
        <v>285</v>
      </c>
      <c r="AD1955" s="4">
        <v>11.81</v>
      </c>
      <c r="AE1955" s="4">
        <v>28</v>
      </c>
      <c r="AF1955" s="5">
        <v>114.3</v>
      </c>
      <c r="AG1955" s="5">
        <v>6.5000000000000009</v>
      </c>
      <c r="AH1955" s="6" t="str">
        <f t="shared" si="451"/>
        <v>114.3 x 6.5</v>
      </c>
      <c r="AI1955" s="11" cm="1">
        <f t="array" ref="AI1955">_xll.DCEPropSectPipe(AF1955, AG1955, "Area")</f>
        <v>2201.3139723703698</v>
      </c>
      <c r="AJ1955" s="151" cm="1">
        <f t="array" ref="AJ1955">_xll.DCEPropSectPipe(AF1955, AG1955, "Ix")</f>
        <v>3209265.3722516391</v>
      </c>
      <c r="AK1955" s="151" cm="1">
        <f t="array" ref="AK1955">_xll.DCEPropSectPipe(AF1955, AG1955, "W")</f>
        <v>56155.124623825708</v>
      </c>
      <c r="AL1955" s="151" cm="1">
        <f t="array" ref="AL1955">_xll.DCEPropSectPipe(AF1955, AG1955, "Sx")</f>
        <v>37813.500833333332</v>
      </c>
      <c r="AM1955" s="11">
        <f>2*Cal!AG1955</f>
        <v>13.000000000000002</v>
      </c>
      <c r="AN1955" s="11">
        <f t="shared" si="452"/>
        <v>53.9</v>
      </c>
      <c r="AO1955" s="11"/>
      <c r="AP1955" s="11"/>
      <c r="AQ1955" s="11"/>
      <c r="AR1955" s="11"/>
      <c r="AS1955" s="11"/>
      <c r="AT1955" s="11"/>
      <c r="AU1955" s="11"/>
      <c r="AV1955" s="11"/>
      <c r="AW1955" s="11"/>
      <c r="AX1955" s="11"/>
      <c r="AY1955" s="11"/>
      <c r="AZ1955" s="11"/>
      <c r="BB1955" s="5" t="s">
        <v>306</v>
      </c>
      <c r="BC1955" s="3">
        <v>-1341.2626326316067</v>
      </c>
      <c r="BD1955" s="3">
        <v>0</v>
      </c>
      <c r="BE1955" s="3">
        <v>10.915849799459872</v>
      </c>
      <c r="BF1955" s="3">
        <v>6.9799247337581543</v>
      </c>
      <c r="BG1955" s="3">
        <v>0</v>
      </c>
      <c r="BH1955" s="153">
        <f t="shared" si="453"/>
        <v>6.9799247337581543</v>
      </c>
      <c r="BI1955" s="153">
        <f t="shared" si="454"/>
        <v>10.915849799459872</v>
      </c>
      <c r="BJ1955" s="8">
        <f t="shared" si="455"/>
        <v>2.9014329611581471</v>
      </c>
      <c r="BK1955" s="8">
        <f t="shared" si="456"/>
        <v>0.59189142665204852</v>
      </c>
      <c r="BL1955" s="8">
        <f t="shared" si="457"/>
        <v>3.4933243878101958</v>
      </c>
      <c r="BM1955" s="8">
        <f t="shared" si="458"/>
        <v>8.122845023340558E-2</v>
      </c>
      <c r="BN1955" s="7" t="str">
        <f t="shared" si="459"/>
        <v>O/S</v>
      </c>
      <c r="BO1955" s="9">
        <f t="shared" si="460"/>
        <v>0.59189142665204864</v>
      </c>
      <c r="BP1955" s="7" t="str">
        <f t="shared" si="461"/>
        <v>OK</v>
      </c>
      <c r="BQ1955" s="11">
        <f t="shared" si="462"/>
        <v>8.2923076923076913</v>
      </c>
      <c r="BR1955" s="10" t="str">
        <f t="shared" si="463"/>
        <v>-</v>
      </c>
      <c r="BS1955" s="9" t="str" cm="1">
        <f t="array" ref="BS1955">IF(BQ1955&lt;$K$45,"-",IF(BC1955&lt;0,_xll.Dce_5575_1121_SigmaCr1(AN1955,AG1955,$B$23,$D$23),"-"))</f>
        <v>-</v>
      </c>
      <c r="BT1955" s="10">
        <f t="shared" si="464"/>
        <v>0</v>
      </c>
      <c r="BU1955" s="7" t="str">
        <f t="shared" si="465"/>
        <v>OK</v>
      </c>
    </row>
    <row r="1956" spans="27:73">
      <c r="AA1956" s="6" t="s">
        <v>282</v>
      </c>
      <c r="AB1956" s="5" t="s">
        <v>283</v>
      </c>
      <c r="AC1956" s="5" t="s">
        <v>285</v>
      </c>
      <c r="AD1956" s="4">
        <v>12.25</v>
      </c>
      <c r="AE1956" s="4">
        <v>28</v>
      </c>
      <c r="AF1956" s="5">
        <v>114.3</v>
      </c>
      <c r="AG1956" s="5">
        <v>6.5000000000000009</v>
      </c>
      <c r="AH1956" s="6" t="str">
        <f t="shared" si="451"/>
        <v>114.3 x 6.5</v>
      </c>
      <c r="AI1956" s="11" cm="1">
        <f t="array" ref="AI1956">_xll.DCEPropSectPipe(AF1956, AG1956, "Area")</f>
        <v>2201.3139723703698</v>
      </c>
      <c r="AJ1956" s="151" cm="1">
        <f t="array" ref="AJ1956">_xll.DCEPropSectPipe(AF1956, AG1956, "Ix")</f>
        <v>3209265.3722516391</v>
      </c>
      <c r="AK1956" s="151" cm="1">
        <f t="array" ref="AK1956">_xll.DCEPropSectPipe(AF1956, AG1956, "W")</f>
        <v>56155.124623825708</v>
      </c>
      <c r="AL1956" s="151" cm="1">
        <f t="array" ref="AL1956">_xll.DCEPropSectPipe(AF1956, AG1956, "Sx")</f>
        <v>37813.500833333332</v>
      </c>
      <c r="AM1956" s="11">
        <f>2*Cal!AG1956</f>
        <v>13.000000000000002</v>
      </c>
      <c r="AN1956" s="11">
        <f t="shared" si="452"/>
        <v>53.9</v>
      </c>
      <c r="AO1956" s="11"/>
      <c r="AP1956" s="11"/>
      <c r="AQ1956" s="11"/>
      <c r="AR1956" s="11"/>
      <c r="AS1956" s="11"/>
      <c r="AT1956" s="11"/>
      <c r="AU1956" s="11"/>
      <c r="AV1956" s="11"/>
      <c r="AW1956" s="11"/>
      <c r="AX1956" s="11"/>
      <c r="AY1956" s="11"/>
      <c r="AZ1956" s="11"/>
      <c r="BB1956" s="5" t="s">
        <v>306</v>
      </c>
      <c r="BC1956" s="3">
        <v>-1341.2626326316067</v>
      </c>
      <c r="BD1956" s="3">
        <v>0</v>
      </c>
      <c r="BE1956" s="3">
        <v>20.929518492887929</v>
      </c>
      <c r="BF1956" s="3">
        <v>1.3750419807072678E-2</v>
      </c>
      <c r="BG1956" s="3">
        <v>0</v>
      </c>
      <c r="BH1956" s="153">
        <f t="shared" si="453"/>
        <v>1.3750419807072678E-2</v>
      </c>
      <c r="BI1956" s="153">
        <f t="shared" si="454"/>
        <v>20.929518492887929</v>
      </c>
      <c r="BJ1956" s="8">
        <f t="shared" si="455"/>
        <v>2.9014329611581471</v>
      </c>
      <c r="BK1956" s="8">
        <f t="shared" si="456"/>
        <v>1.1660234038499062E-3</v>
      </c>
      <c r="BL1956" s="8">
        <f t="shared" si="457"/>
        <v>2.9025989845619971</v>
      </c>
      <c r="BM1956" s="8">
        <f t="shared" si="458"/>
        <v>0.15574347233990066</v>
      </c>
      <c r="BN1956" s="7" t="str">
        <f t="shared" si="459"/>
        <v>O/S</v>
      </c>
      <c r="BO1956" s="9">
        <f t="shared" si="460"/>
        <v>1.1660234038499064E-3</v>
      </c>
      <c r="BP1956" s="7" t="str">
        <f t="shared" si="461"/>
        <v>OK</v>
      </c>
      <c r="BQ1956" s="11">
        <f t="shared" si="462"/>
        <v>8.2923076923076913</v>
      </c>
      <c r="BR1956" s="10" t="str">
        <f t="shared" si="463"/>
        <v>-</v>
      </c>
      <c r="BS1956" s="9" t="str" cm="1">
        <f t="array" ref="BS1956">IF(BQ1956&lt;$K$45,"-",IF(BC1956&lt;0,_xll.Dce_5575_1121_SigmaCr1(AN1956,AG1956,$B$23,$D$23),"-"))</f>
        <v>-</v>
      </c>
      <c r="BT1956" s="10">
        <f t="shared" si="464"/>
        <v>0</v>
      </c>
      <c r="BU1956" s="7" t="str">
        <f t="shared" si="465"/>
        <v>OK</v>
      </c>
    </row>
    <row r="1957" spans="27:73">
      <c r="AA1957" s="6" t="s">
        <v>282</v>
      </c>
      <c r="AB1957" s="5" t="s">
        <v>283</v>
      </c>
      <c r="AC1957" s="5" t="s">
        <v>285</v>
      </c>
      <c r="AD1957" s="4">
        <v>12.25</v>
      </c>
      <c r="AE1957" s="4">
        <v>28</v>
      </c>
      <c r="AF1957" s="5">
        <v>114.3</v>
      </c>
      <c r="AG1957" s="5">
        <v>6.5000000000000009</v>
      </c>
      <c r="AH1957" s="6" t="str">
        <f t="shared" si="451"/>
        <v>114.3 x 6.5</v>
      </c>
      <c r="AI1957" s="11" cm="1">
        <f t="array" ref="AI1957">_xll.DCEPropSectPipe(AF1957, AG1957, "Area")</f>
        <v>2201.3139723703698</v>
      </c>
      <c r="AJ1957" s="151" cm="1">
        <f t="array" ref="AJ1957">_xll.DCEPropSectPipe(AF1957, AG1957, "Ix")</f>
        <v>3209265.3722516391</v>
      </c>
      <c r="AK1957" s="151" cm="1">
        <f t="array" ref="AK1957">_xll.DCEPropSectPipe(AF1957, AG1957, "W")</f>
        <v>56155.124623825708</v>
      </c>
      <c r="AL1957" s="151" cm="1">
        <f t="array" ref="AL1957">_xll.DCEPropSectPipe(AF1957, AG1957, "Sx")</f>
        <v>37813.500833333332</v>
      </c>
      <c r="AM1957" s="11">
        <f>2*Cal!AG1957</f>
        <v>13.000000000000002</v>
      </c>
      <c r="AN1957" s="11">
        <f t="shared" si="452"/>
        <v>53.9</v>
      </c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B1957" s="5" t="s">
        <v>306</v>
      </c>
      <c r="BC1957" s="3">
        <v>-1541.3729992636427</v>
      </c>
      <c r="BD1957" s="3">
        <v>0</v>
      </c>
      <c r="BE1957" s="3">
        <v>-21.406688886262717</v>
      </c>
      <c r="BF1957" s="3">
        <v>1.3750419806912093E-2</v>
      </c>
      <c r="BG1957" s="3">
        <v>0</v>
      </c>
      <c r="BH1957" s="153">
        <f t="shared" si="453"/>
        <v>1.3750419806912093E-2</v>
      </c>
      <c r="BI1957" s="153">
        <f t="shared" si="454"/>
        <v>21.406688886262717</v>
      </c>
      <c r="BJ1957" s="8">
        <f t="shared" si="455"/>
        <v>3.3343137404254097</v>
      </c>
      <c r="BK1957" s="8">
        <f t="shared" si="456"/>
        <v>1.1660234038362888E-3</v>
      </c>
      <c r="BL1957" s="8">
        <f t="shared" si="457"/>
        <v>3.3354797638292459</v>
      </c>
      <c r="BM1957" s="8">
        <f t="shared" si="458"/>
        <v>0.15929425512485768</v>
      </c>
      <c r="BN1957" s="7" t="str">
        <f t="shared" si="459"/>
        <v>O/S</v>
      </c>
      <c r="BO1957" s="9">
        <f t="shared" si="460"/>
        <v>1.1660234038362888E-3</v>
      </c>
      <c r="BP1957" s="7" t="str">
        <f t="shared" si="461"/>
        <v>OK</v>
      </c>
      <c r="BQ1957" s="11">
        <f t="shared" si="462"/>
        <v>8.2923076923076913</v>
      </c>
      <c r="BR1957" s="10" t="str">
        <f t="shared" si="463"/>
        <v>-</v>
      </c>
      <c r="BS1957" s="9" t="str" cm="1">
        <f t="array" ref="BS1957">IF(BQ1957&lt;$K$45,"-",IF(BC1957&lt;0,_xll.Dce_5575_1121_SigmaCr1(AN1957,AG1957,$B$23,$D$23),"-"))</f>
        <v>-</v>
      </c>
      <c r="BT1957" s="10">
        <f t="shared" si="464"/>
        <v>0</v>
      </c>
      <c r="BU1957" s="7" t="str">
        <f t="shared" si="465"/>
        <v>OK</v>
      </c>
    </row>
    <row r="1958" spans="27:73">
      <c r="AA1958" s="6" t="s">
        <v>282</v>
      </c>
      <c r="AB1958" s="5" t="s">
        <v>283</v>
      </c>
      <c r="AC1958" s="5" t="s">
        <v>285</v>
      </c>
      <c r="AD1958" s="4">
        <v>12.69</v>
      </c>
      <c r="AE1958" s="4">
        <v>28</v>
      </c>
      <c r="AF1958" s="5">
        <v>114.3</v>
      </c>
      <c r="AG1958" s="5">
        <v>6.5000000000000009</v>
      </c>
      <c r="AH1958" s="6" t="str">
        <f t="shared" si="451"/>
        <v>114.3 x 6.5</v>
      </c>
      <c r="AI1958" s="11" cm="1">
        <f t="array" ref="AI1958">_xll.DCEPropSectPipe(AF1958, AG1958, "Area")</f>
        <v>2201.3139723703698</v>
      </c>
      <c r="AJ1958" s="151" cm="1">
        <f t="array" ref="AJ1958">_xll.DCEPropSectPipe(AF1958, AG1958, "Ix")</f>
        <v>3209265.3722516391</v>
      </c>
      <c r="AK1958" s="151" cm="1">
        <f t="array" ref="AK1958">_xll.DCEPropSectPipe(AF1958, AG1958, "W")</f>
        <v>56155.124623825708</v>
      </c>
      <c r="AL1958" s="151" cm="1">
        <f t="array" ref="AL1958">_xll.DCEPropSectPipe(AF1958, AG1958, "Sx")</f>
        <v>37813.500833333332</v>
      </c>
      <c r="AM1958" s="11">
        <f>2*Cal!AG1958</f>
        <v>13.000000000000002</v>
      </c>
      <c r="AN1958" s="11">
        <f t="shared" si="452"/>
        <v>53.9</v>
      </c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B1958" s="5" t="s">
        <v>306</v>
      </c>
      <c r="BC1958" s="3">
        <v>-1541.3729992636427</v>
      </c>
      <c r="BD1958" s="3">
        <v>0</v>
      </c>
      <c r="BE1958" s="3">
        <v>-11.393020192834655</v>
      </c>
      <c r="BF1958" s="3">
        <v>7.1886867808594621</v>
      </c>
      <c r="BG1958" s="3">
        <v>0</v>
      </c>
      <c r="BH1958" s="153">
        <f t="shared" si="453"/>
        <v>7.1886867808594621</v>
      </c>
      <c r="BI1958" s="153">
        <f t="shared" si="454"/>
        <v>11.393020192834655</v>
      </c>
      <c r="BJ1958" s="8">
        <f t="shared" si="455"/>
        <v>3.3343137404254097</v>
      </c>
      <c r="BK1958" s="8">
        <f t="shared" si="456"/>
        <v>0.60959426308694309</v>
      </c>
      <c r="BL1958" s="8">
        <f t="shared" si="457"/>
        <v>3.9439080035123526</v>
      </c>
      <c r="BM1958" s="8">
        <f t="shared" si="458"/>
        <v>8.4779233018362543E-2</v>
      </c>
      <c r="BN1958" s="7" t="str">
        <f t="shared" si="459"/>
        <v>O/S</v>
      </c>
      <c r="BO1958" s="9">
        <f t="shared" si="460"/>
        <v>0.6095942630869432</v>
      </c>
      <c r="BP1958" s="7" t="str">
        <f t="shared" si="461"/>
        <v>OK</v>
      </c>
      <c r="BQ1958" s="11">
        <f t="shared" si="462"/>
        <v>8.2923076923076913</v>
      </c>
      <c r="BR1958" s="10" t="str">
        <f t="shared" si="463"/>
        <v>-</v>
      </c>
      <c r="BS1958" s="9" t="str" cm="1">
        <f t="array" ref="BS1958">IF(BQ1958&lt;$K$45,"-",IF(BC1958&lt;0,_xll.Dce_5575_1121_SigmaCr1(AN1958,AG1958,$B$23,$D$23),"-"))</f>
        <v>-</v>
      </c>
      <c r="BT1958" s="10">
        <f t="shared" si="464"/>
        <v>0</v>
      </c>
      <c r="BU1958" s="7" t="str">
        <f t="shared" si="465"/>
        <v>OK</v>
      </c>
    </row>
    <row r="1959" spans="27:73">
      <c r="AA1959" s="6" t="s">
        <v>282</v>
      </c>
      <c r="AB1959" s="5" t="s">
        <v>283</v>
      </c>
      <c r="AC1959" s="5" t="s">
        <v>285</v>
      </c>
      <c r="AD1959" s="4">
        <v>13.12</v>
      </c>
      <c r="AE1959" s="4">
        <v>28</v>
      </c>
      <c r="AF1959" s="5">
        <v>114.3</v>
      </c>
      <c r="AG1959" s="5">
        <v>6.5000000000000009</v>
      </c>
      <c r="AH1959" s="6" t="str">
        <f t="shared" si="451"/>
        <v>114.3 x 6.5</v>
      </c>
      <c r="AI1959" s="11" cm="1">
        <f t="array" ref="AI1959">_xll.DCEPropSectPipe(AF1959, AG1959, "Area")</f>
        <v>2201.3139723703698</v>
      </c>
      <c r="AJ1959" s="151" cm="1">
        <f t="array" ref="AJ1959">_xll.DCEPropSectPipe(AF1959, AG1959, "Ix")</f>
        <v>3209265.3722516391</v>
      </c>
      <c r="AK1959" s="151" cm="1">
        <f t="array" ref="AK1959">_xll.DCEPropSectPipe(AF1959, AG1959, "W")</f>
        <v>56155.124623825708</v>
      </c>
      <c r="AL1959" s="151" cm="1">
        <f t="array" ref="AL1959">_xll.DCEPropSectPipe(AF1959, AG1959, "Sx")</f>
        <v>37813.500833333332</v>
      </c>
      <c r="AM1959" s="11">
        <f>2*Cal!AG1959</f>
        <v>13.000000000000002</v>
      </c>
      <c r="AN1959" s="11">
        <f t="shared" si="452"/>
        <v>53.9</v>
      </c>
      <c r="AO1959" s="11"/>
      <c r="AP1959" s="11"/>
      <c r="AQ1959" s="11"/>
      <c r="AR1959" s="11"/>
      <c r="AS1959" s="11"/>
      <c r="AT1959" s="11"/>
      <c r="AU1959" s="11"/>
      <c r="AV1959" s="11"/>
      <c r="AW1959" s="11"/>
      <c r="AX1959" s="11"/>
      <c r="AY1959" s="11"/>
      <c r="AZ1959" s="11"/>
      <c r="BB1959" s="5" t="s">
        <v>306</v>
      </c>
      <c r="BC1959" s="3">
        <v>-1541.3729992636427</v>
      </c>
      <c r="BD1959" s="3">
        <v>0</v>
      </c>
      <c r="BE1959" s="3">
        <v>-1.3793514994065987</v>
      </c>
      <c r="BF1959" s="3">
        <v>9.9826430885372357</v>
      </c>
      <c r="BG1959" s="3">
        <v>0</v>
      </c>
      <c r="BH1959" s="153">
        <f t="shared" si="453"/>
        <v>9.9826430885372357</v>
      </c>
      <c r="BI1959" s="153">
        <f t="shared" si="454"/>
        <v>1.3793514994065987</v>
      </c>
      <c r="BJ1959" s="8">
        <f t="shared" si="455"/>
        <v>3.3343137404254097</v>
      </c>
      <c r="BK1959" s="8">
        <f t="shared" si="456"/>
        <v>0.84651927990793197</v>
      </c>
      <c r="BL1959" s="8">
        <f t="shared" si="457"/>
        <v>4.1808330203333419</v>
      </c>
      <c r="BM1959" s="8">
        <f t="shared" si="458"/>
        <v>1.0264210911867463E-2</v>
      </c>
      <c r="BN1959" s="7" t="str">
        <f t="shared" si="459"/>
        <v>O/S</v>
      </c>
      <c r="BO1959" s="9">
        <f t="shared" si="460"/>
        <v>0.84651927990793208</v>
      </c>
      <c r="BP1959" s="7" t="str">
        <f t="shared" si="461"/>
        <v>OK</v>
      </c>
      <c r="BQ1959" s="11">
        <f t="shared" si="462"/>
        <v>8.2923076923076913</v>
      </c>
      <c r="BR1959" s="10" t="str">
        <f t="shared" si="463"/>
        <v>-</v>
      </c>
      <c r="BS1959" s="9" t="str" cm="1">
        <f t="array" ref="BS1959">IF(BQ1959&lt;$K$45,"-",IF(BC1959&lt;0,_xll.Dce_5575_1121_SigmaCr1(AN1959,AG1959,$B$23,$D$23),"-"))</f>
        <v>-</v>
      </c>
      <c r="BT1959" s="10">
        <f t="shared" si="464"/>
        <v>0</v>
      </c>
      <c r="BU1959" s="7" t="str">
        <f t="shared" si="465"/>
        <v>OK</v>
      </c>
    </row>
    <row r="1960" spans="27:73">
      <c r="AA1960" s="6" t="s">
        <v>282</v>
      </c>
      <c r="AB1960" s="5" t="s">
        <v>283</v>
      </c>
      <c r="AC1960" s="5" t="s">
        <v>285</v>
      </c>
      <c r="AD1960" s="4">
        <v>13.56</v>
      </c>
      <c r="AE1960" s="4">
        <v>28</v>
      </c>
      <c r="AF1960" s="5">
        <v>114.3</v>
      </c>
      <c r="AG1960" s="5">
        <v>6.5000000000000009</v>
      </c>
      <c r="AH1960" s="6" t="str">
        <f t="shared" si="451"/>
        <v>114.3 x 6.5</v>
      </c>
      <c r="AI1960" s="11" cm="1">
        <f t="array" ref="AI1960">_xll.DCEPropSectPipe(AF1960, AG1960, "Area")</f>
        <v>2201.3139723703698</v>
      </c>
      <c r="AJ1960" s="151" cm="1">
        <f t="array" ref="AJ1960">_xll.DCEPropSectPipe(AF1960, AG1960, "Ix")</f>
        <v>3209265.3722516391</v>
      </c>
      <c r="AK1960" s="151" cm="1">
        <f t="array" ref="AK1960">_xll.DCEPropSectPipe(AF1960, AG1960, "W")</f>
        <v>56155.124623825708</v>
      </c>
      <c r="AL1960" s="151" cm="1">
        <f t="array" ref="AL1960">_xll.DCEPropSectPipe(AF1960, AG1960, "Sx")</f>
        <v>37813.500833333332</v>
      </c>
      <c r="AM1960" s="11">
        <f>2*Cal!AG1960</f>
        <v>13.000000000000002</v>
      </c>
      <c r="AN1960" s="11">
        <f t="shared" si="452"/>
        <v>53.9</v>
      </c>
      <c r="AO1960" s="11"/>
      <c r="AP1960" s="11"/>
      <c r="AQ1960" s="11"/>
      <c r="AR1960" s="11"/>
      <c r="AS1960" s="11"/>
      <c r="AT1960" s="11"/>
      <c r="AU1960" s="11"/>
      <c r="AV1960" s="11"/>
      <c r="AW1960" s="11"/>
      <c r="AX1960" s="11"/>
      <c r="AY1960" s="11"/>
      <c r="AZ1960" s="11"/>
      <c r="BB1960" s="5" t="s">
        <v>306</v>
      </c>
      <c r="BC1960" s="3">
        <v>-1541.3729992636427</v>
      </c>
      <c r="BD1960" s="3">
        <v>0</v>
      </c>
      <c r="BE1960" s="3">
        <v>8.6343171940214596</v>
      </c>
      <c r="BF1960" s="3">
        <v>8.3956193428402361</v>
      </c>
      <c r="BG1960" s="3">
        <v>0</v>
      </c>
      <c r="BH1960" s="153">
        <f t="shared" si="453"/>
        <v>8.3956193428402361</v>
      </c>
      <c r="BI1960" s="153">
        <f t="shared" si="454"/>
        <v>8.6343171940214596</v>
      </c>
      <c r="BJ1960" s="8">
        <f t="shared" si="455"/>
        <v>3.3343137404254097</v>
      </c>
      <c r="BK1960" s="8">
        <f t="shared" si="456"/>
        <v>0.71194107386680328</v>
      </c>
      <c r="BL1960" s="8">
        <f t="shared" si="457"/>
        <v>4.0462548142922135</v>
      </c>
      <c r="BM1960" s="8">
        <f t="shared" si="458"/>
        <v>6.4250811194627638E-2</v>
      </c>
      <c r="BN1960" s="7" t="str">
        <f t="shared" si="459"/>
        <v>O/S</v>
      </c>
      <c r="BO1960" s="9">
        <f t="shared" si="460"/>
        <v>0.71194107386680339</v>
      </c>
      <c r="BP1960" s="7" t="str">
        <f t="shared" si="461"/>
        <v>OK</v>
      </c>
      <c r="BQ1960" s="11">
        <f t="shared" si="462"/>
        <v>8.2923076923076913</v>
      </c>
      <c r="BR1960" s="10" t="str">
        <f t="shared" si="463"/>
        <v>-</v>
      </c>
      <c r="BS1960" s="9" t="str" cm="1">
        <f t="array" ref="BS1960">IF(BQ1960&lt;$K$45,"-",IF(BC1960&lt;0,_xll.Dce_5575_1121_SigmaCr1(AN1960,AG1960,$B$23,$D$23),"-"))</f>
        <v>-</v>
      </c>
      <c r="BT1960" s="10">
        <f t="shared" si="464"/>
        <v>0</v>
      </c>
      <c r="BU1960" s="7" t="str">
        <f t="shared" si="465"/>
        <v>OK</v>
      </c>
    </row>
    <row r="1961" spans="27:73">
      <c r="AA1961" s="6" t="s">
        <v>282</v>
      </c>
      <c r="AB1961" s="5" t="s">
        <v>283</v>
      </c>
      <c r="AC1961" s="5" t="s">
        <v>285</v>
      </c>
      <c r="AD1961" s="4">
        <v>14</v>
      </c>
      <c r="AE1961" s="4">
        <v>28</v>
      </c>
      <c r="AF1961" s="5">
        <v>114.3</v>
      </c>
      <c r="AG1961" s="5">
        <v>6.5000000000000009</v>
      </c>
      <c r="AH1961" s="6" t="str">
        <f t="shared" si="451"/>
        <v>114.3 x 6.5</v>
      </c>
      <c r="AI1961" s="11" cm="1">
        <f t="array" ref="AI1961">_xll.DCEPropSectPipe(AF1961, AG1961, "Area")</f>
        <v>2201.3139723703698</v>
      </c>
      <c r="AJ1961" s="151" cm="1">
        <f t="array" ref="AJ1961">_xll.DCEPropSectPipe(AF1961, AG1961, "Ix")</f>
        <v>3209265.3722516391</v>
      </c>
      <c r="AK1961" s="151" cm="1">
        <f t="array" ref="AK1961">_xll.DCEPropSectPipe(AF1961, AG1961, "W")</f>
        <v>56155.124623825708</v>
      </c>
      <c r="AL1961" s="151" cm="1">
        <f t="array" ref="AL1961">_xll.DCEPropSectPipe(AF1961, AG1961, "Sx")</f>
        <v>37813.500833333332</v>
      </c>
      <c r="AM1961" s="11">
        <f>2*Cal!AG1961</f>
        <v>13.000000000000002</v>
      </c>
      <c r="AN1961" s="11">
        <f t="shared" si="452"/>
        <v>53.9</v>
      </c>
      <c r="AO1961" s="11"/>
      <c r="AP1961" s="11"/>
      <c r="AQ1961" s="11"/>
      <c r="AR1961" s="11"/>
      <c r="AS1961" s="11"/>
      <c r="AT1961" s="11"/>
      <c r="AU1961" s="11"/>
      <c r="AV1961" s="11"/>
      <c r="AW1961" s="11"/>
      <c r="AX1961" s="11"/>
      <c r="AY1961" s="11"/>
      <c r="AZ1961" s="11"/>
      <c r="BB1961" s="5" t="s">
        <v>306</v>
      </c>
      <c r="BC1961" s="3">
        <v>-1541.3729992636427</v>
      </c>
      <c r="BD1961" s="3">
        <v>0</v>
      </c>
      <c r="BE1961" s="3">
        <v>18.647985887449519</v>
      </c>
      <c r="BF1961" s="3">
        <v>2.4276155437684594</v>
      </c>
      <c r="BG1961" s="3">
        <v>0</v>
      </c>
      <c r="BH1961" s="153">
        <f t="shared" si="453"/>
        <v>2.4276155437684594</v>
      </c>
      <c r="BI1961" s="153">
        <f t="shared" si="454"/>
        <v>18.647985887449519</v>
      </c>
      <c r="BJ1961" s="8">
        <f t="shared" si="455"/>
        <v>3.3343137404254097</v>
      </c>
      <c r="BK1961" s="8">
        <f t="shared" si="456"/>
        <v>0.20585964496355677</v>
      </c>
      <c r="BL1961" s="8">
        <f t="shared" si="457"/>
        <v>3.5401733853889663</v>
      </c>
      <c r="BM1961" s="8">
        <f t="shared" si="458"/>
        <v>0.13876583330112274</v>
      </c>
      <c r="BN1961" s="7" t="str">
        <f t="shared" si="459"/>
        <v>O/S</v>
      </c>
      <c r="BO1961" s="9">
        <f t="shared" si="460"/>
        <v>0.2058596449635568</v>
      </c>
      <c r="BP1961" s="7" t="str">
        <f t="shared" si="461"/>
        <v>OK</v>
      </c>
      <c r="BQ1961" s="11">
        <f t="shared" si="462"/>
        <v>8.2923076923076913</v>
      </c>
      <c r="BR1961" s="10" t="str">
        <f t="shared" si="463"/>
        <v>-</v>
      </c>
      <c r="BS1961" s="9" t="str" cm="1">
        <f t="array" ref="BS1961">IF(BQ1961&lt;$K$45,"-",IF(BC1961&lt;0,_xll.Dce_5575_1121_SigmaCr1(AN1961,AG1961,$B$23,$D$23),"-"))</f>
        <v>-</v>
      </c>
      <c r="BT1961" s="10">
        <f t="shared" si="464"/>
        <v>0</v>
      </c>
      <c r="BU1961" s="7" t="str">
        <f t="shared" si="465"/>
        <v>OK</v>
      </c>
    </row>
    <row r="1962" spans="27:73">
      <c r="AA1962" s="6" t="s">
        <v>282</v>
      </c>
      <c r="AB1962" s="5" t="s">
        <v>283</v>
      </c>
      <c r="AC1962" s="5" t="s">
        <v>285</v>
      </c>
      <c r="AD1962" s="4">
        <v>14</v>
      </c>
      <c r="AE1962" s="4">
        <v>28</v>
      </c>
      <c r="AF1962" s="5">
        <v>114.3</v>
      </c>
      <c r="AG1962" s="5">
        <v>6.5000000000000009</v>
      </c>
      <c r="AH1962" s="6" t="str">
        <f t="shared" si="451"/>
        <v>114.3 x 6.5</v>
      </c>
      <c r="AI1962" s="11" cm="1">
        <f t="array" ref="AI1962">_xll.DCEPropSectPipe(AF1962, AG1962, "Area")</f>
        <v>2201.3139723703698</v>
      </c>
      <c r="AJ1962" s="151" cm="1">
        <f t="array" ref="AJ1962">_xll.DCEPropSectPipe(AF1962, AG1962, "Ix")</f>
        <v>3209265.3722516391</v>
      </c>
      <c r="AK1962" s="151" cm="1">
        <f t="array" ref="AK1962">_xll.DCEPropSectPipe(AF1962, AG1962, "W")</f>
        <v>56155.124623825708</v>
      </c>
      <c r="AL1962" s="151" cm="1">
        <f t="array" ref="AL1962">_xll.DCEPropSectPipe(AF1962, AG1962, "Sx")</f>
        <v>37813.500833333332</v>
      </c>
      <c r="AM1962" s="11">
        <f>2*Cal!AG1962</f>
        <v>13.000000000000002</v>
      </c>
      <c r="AN1962" s="11">
        <f t="shared" si="452"/>
        <v>53.9</v>
      </c>
      <c r="AO1962" s="11"/>
      <c r="AP1962" s="11"/>
      <c r="AQ1962" s="11"/>
      <c r="AR1962" s="11"/>
      <c r="AS1962" s="11"/>
      <c r="AT1962" s="11"/>
      <c r="AU1962" s="11"/>
      <c r="AV1962" s="11"/>
      <c r="AW1962" s="11"/>
      <c r="AX1962" s="11"/>
      <c r="AY1962" s="11"/>
      <c r="AZ1962" s="11"/>
      <c r="BB1962" s="5" t="s">
        <v>306</v>
      </c>
      <c r="BC1962" s="3">
        <v>-1541.3729992636422</v>
      </c>
      <c r="BD1962" s="3">
        <v>0</v>
      </c>
      <c r="BE1962" s="3">
        <v>-18.647985887449522</v>
      </c>
      <c r="BF1962" s="3">
        <v>2.4276155437683657</v>
      </c>
      <c r="BG1962" s="3">
        <v>0</v>
      </c>
      <c r="BH1962" s="153">
        <f t="shared" si="453"/>
        <v>2.4276155437683657</v>
      </c>
      <c r="BI1962" s="153">
        <f t="shared" si="454"/>
        <v>18.647985887449522</v>
      </c>
      <c r="BJ1962" s="8">
        <f t="shared" si="455"/>
        <v>3.3343137404254088</v>
      </c>
      <c r="BK1962" s="8">
        <f t="shared" si="456"/>
        <v>0.20585964496354883</v>
      </c>
      <c r="BL1962" s="8">
        <f t="shared" si="457"/>
        <v>3.5401733853889579</v>
      </c>
      <c r="BM1962" s="8">
        <f t="shared" si="458"/>
        <v>0.13876583330112277</v>
      </c>
      <c r="BN1962" s="7" t="str">
        <f t="shared" si="459"/>
        <v>O/S</v>
      </c>
      <c r="BO1962" s="9">
        <f t="shared" si="460"/>
        <v>0.20585964496354886</v>
      </c>
      <c r="BP1962" s="7" t="str">
        <f t="shared" si="461"/>
        <v>OK</v>
      </c>
      <c r="BQ1962" s="11">
        <f t="shared" si="462"/>
        <v>8.2923076923076913</v>
      </c>
      <c r="BR1962" s="10" t="str">
        <f t="shared" si="463"/>
        <v>-</v>
      </c>
      <c r="BS1962" s="9" t="str" cm="1">
        <f t="array" ref="BS1962">IF(BQ1962&lt;$K$45,"-",IF(BC1962&lt;0,_xll.Dce_5575_1121_SigmaCr1(AN1962,AG1962,$B$23,$D$23),"-"))</f>
        <v>-</v>
      </c>
      <c r="BT1962" s="10">
        <f t="shared" si="464"/>
        <v>0</v>
      </c>
      <c r="BU1962" s="7" t="str">
        <f t="shared" si="465"/>
        <v>OK</v>
      </c>
    </row>
    <row r="1963" spans="27:73">
      <c r="AA1963" s="6" t="s">
        <v>282</v>
      </c>
      <c r="AB1963" s="5" t="s">
        <v>283</v>
      </c>
      <c r="AC1963" s="5" t="s">
        <v>285</v>
      </c>
      <c r="AD1963" s="4">
        <v>14.44</v>
      </c>
      <c r="AE1963" s="4">
        <v>28</v>
      </c>
      <c r="AF1963" s="5">
        <v>114.3</v>
      </c>
      <c r="AG1963" s="5">
        <v>6.5000000000000009</v>
      </c>
      <c r="AH1963" s="6" t="str">
        <f t="shared" si="451"/>
        <v>114.3 x 6.5</v>
      </c>
      <c r="AI1963" s="11" cm="1">
        <f t="array" ref="AI1963">_xll.DCEPropSectPipe(AF1963, AG1963, "Area")</f>
        <v>2201.3139723703698</v>
      </c>
      <c r="AJ1963" s="151" cm="1">
        <f t="array" ref="AJ1963">_xll.DCEPropSectPipe(AF1963, AG1963, "Ix")</f>
        <v>3209265.3722516391</v>
      </c>
      <c r="AK1963" s="151" cm="1">
        <f t="array" ref="AK1963">_xll.DCEPropSectPipe(AF1963, AG1963, "W")</f>
        <v>56155.124623825708</v>
      </c>
      <c r="AL1963" s="151" cm="1">
        <f t="array" ref="AL1963">_xll.DCEPropSectPipe(AF1963, AG1963, "Sx")</f>
        <v>37813.500833333332</v>
      </c>
      <c r="AM1963" s="11">
        <f>2*Cal!AG1963</f>
        <v>13.000000000000002</v>
      </c>
      <c r="AN1963" s="11">
        <f t="shared" si="452"/>
        <v>53.9</v>
      </c>
      <c r="AO1963" s="11"/>
      <c r="AP1963" s="11"/>
      <c r="AQ1963" s="11"/>
      <c r="AR1963" s="11"/>
      <c r="AS1963" s="11"/>
      <c r="AT1963" s="11"/>
      <c r="AU1963" s="11"/>
      <c r="AV1963" s="11"/>
      <c r="AW1963" s="11"/>
      <c r="AX1963" s="11"/>
      <c r="AY1963" s="11"/>
      <c r="AZ1963" s="11"/>
      <c r="BB1963" s="5" t="s">
        <v>306</v>
      </c>
      <c r="BC1963" s="3">
        <v>-1541.3729992636422</v>
      </c>
      <c r="BD1963" s="3">
        <v>0</v>
      </c>
      <c r="BE1963" s="3">
        <v>-8.6343171940214631</v>
      </c>
      <c r="BF1963" s="3">
        <v>8.3956193428401438</v>
      </c>
      <c r="BG1963" s="3">
        <v>0</v>
      </c>
      <c r="BH1963" s="153">
        <f t="shared" si="453"/>
        <v>8.3956193428401438</v>
      </c>
      <c r="BI1963" s="153">
        <f t="shared" si="454"/>
        <v>8.6343171940214631</v>
      </c>
      <c r="BJ1963" s="8">
        <f t="shared" si="455"/>
        <v>3.3343137404254088</v>
      </c>
      <c r="BK1963" s="8">
        <f t="shared" si="456"/>
        <v>0.71194107386679562</v>
      </c>
      <c r="BL1963" s="8">
        <f t="shared" si="457"/>
        <v>4.0462548142922046</v>
      </c>
      <c r="BM1963" s="8">
        <f t="shared" si="458"/>
        <v>6.4250811194627666E-2</v>
      </c>
      <c r="BN1963" s="7" t="str">
        <f t="shared" si="459"/>
        <v>O/S</v>
      </c>
      <c r="BO1963" s="9">
        <f t="shared" si="460"/>
        <v>0.71194107386679573</v>
      </c>
      <c r="BP1963" s="7" t="str">
        <f t="shared" si="461"/>
        <v>OK</v>
      </c>
      <c r="BQ1963" s="11">
        <f t="shared" si="462"/>
        <v>8.2923076923076913</v>
      </c>
      <c r="BR1963" s="10" t="str">
        <f t="shared" si="463"/>
        <v>-</v>
      </c>
      <c r="BS1963" s="9" t="str" cm="1">
        <f t="array" ref="BS1963">IF(BQ1963&lt;$K$45,"-",IF(BC1963&lt;0,_xll.Dce_5575_1121_SigmaCr1(AN1963,AG1963,$B$23,$D$23),"-"))</f>
        <v>-</v>
      </c>
      <c r="BT1963" s="10">
        <f t="shared" si="464"/>
        <v>0</v>
      </c>
      <c r="BU1963" s="7" t="str">
        <f t="shared" si="465"/>
        <v>OK</v>
      </c>
    </row>
    <row r="1964" spans="27:73">
      <c r="AA1964" s="6" t="s">
        <v>282</v>
      </c>
      <c r="AB1964" s="5" t="s">
        <v>283</v>
      </c>
      <c r="AC1964" s="5" t="s">
        <v>285</v>
      </c>
      <c r="AD1964" s="4">
        <v>14.88</v>
      </c>
      <c r="AE1964" s="4">
        <v>28</v>
      </c>
      <c r="AF1964" s="5">
        <v>114.3</v>
      </c>
      <c r="AG1964" s="5">
        <v>6.5000000000000009</v>
      </c>
      <c r="AH1964" s="6" t="str">
        <f t="shared" si="451"/>
        <v>114.3 x 6.5</v>
      </c>
      <c r="AI1964" s="11" cm="1">
        <f t="array" ref="AI1964">_xll.DCEPropSectPipe(AF1964, AG1964, "Area")</f>
        <v>2201.3139723703698</v>
      </c>
      <c r="AJ1964" s="151" cm="1">
        <f t="array" ref="AJ1964">_xll.DCEPropSectPipe(AF1964, AG1964, "Ix")</f>
        <v>3209265.3722516391</v>
      </c>
      <c r="AK1964" s="151" cm="1">
        <f t="array" ref="AK1964">_xll.DCEPropSectPipe(AF1964, AG1964, "W")</f>
        <v>56155.124623825708</v>
      </c>
      <c r="AL1964" s="151" cm="1">
        <f t="array" ref="AL1964">_xll.DCEPropSectPipe(AF1964, AG1964, "Sx")</f>
        <v>37813.500833333332</v>
      </c>
      <c r="AM1964" s="11">
        <f>2*Cal!AG1964</f>
        <v>13.000000000000002</v>
      </c>
      <c r="AN1964" s="11">
        <f t="shared" si="452"/>
        <v>53.9</v>
      </c>
      <c r="AO1964" s="11"/>
      <c r="AP1964" s="11"/>
      <c r="AQ1964" s="11"/>
      <c r="AR1964" s="11"/>
      <c r="AS1964" s="11"/>
      <c r="AT1964" s="11"/>
      <c r="AU1964" s="11"/>
      <c r="AV1964" s="11"/>
      <c r="AW1964" s="11"/>
      <c r="AX1964" s="11"/>
      <c r="AY1964" s="11"/>
      <c r="AZ1964" s="11"/>
      <c r="BB1964" s="5" t="s">
        <v>306</v>
      </c>
      <c r="BC1964" s="3">
        <v>-1541.3729992636422</v>
      </c>
      <c r="BD1964" s="3">
        <v>0</v>
      </c>
      <c r="BE1964" s="3">
        <v>1.3793514994065945</v>
      </c>
      <c r="BF1964" s="3">
        <v>9.9826430885371487</v>
      </c>
      <c r="BG1964" s="3">
        <v>0</v>
      </c>
      <c r="BH1964" s="153">
        <f t="shared" si="453"/>
        <v>9.9826430885371487</v>
      </c>
      <c r="BI1964" s="153">
        <f t="shared" si="454"/>
        <v>1.3793514994065945</v>
      </c>
      <c r="BJ1964" s="8">
        <f t="shared" si="455"/>
        <v>3.3343137404254088</v>
      </c>
      <c r="BK1964" s="8">
        <f t="shared" si="456"/>
        <v>0.84651927990792464</v>
      </c>
      <c r="BL1964" s="8">
        <f t="shared" si="457"/>
        <v>4.180833020333333</v>
      </c>
      <c r="BM1964" s="8">
        <f t="shared" si="458"/>
        <v>1.026421091186743E-2</v>
      </c>
      <c r="BN1964" s="7" t="str">
        <f t="shared" si="459"/>
        <v>O/S</v>
      </c>
      <c r="BO1964" s="9">
        <f t="shared" si="460"/>
        <v>0.84651927990792475</v>
      </c>
      <c r="BP1964" s="7" t="str">
        <f t="shared" si="461"/>
        <v>OK</v>
      </c>
      <c r="BQ1964" s="11">
        <f t="shared" si="462"/>
        <v>8.2923076923076913</v>
      </c>
      <c r="BR1964" s="10" t="str">
        <f t="shared" si="463"/>
        <v>-</v>
      </c>
      <c r="BS1964" s="9" t="str" cm="1">
        <f t="array" ref="BS1964">IF(BQ1964&lt;$K$45,"-",IF(BC1964&lt;0,_xll.Dce_5575_1121_SigmaCr1(AN1964,AG1964,$B$23,$D$23),"-"))</f>
        <v>-</v>
      </c>
      <c r="BT1964" s="10">
        <f t="shared" si="464"/>
        <v>0</v>
      </c>
      <c r="BU1964" s="7" t="str">
        <f t="shared" si="465"/>
        <v>OK</v>
      </c>
    </row>
    <row r="1965" spans="27:73">
      <c r="AA1965" s="6" t="s">
        <v>282</v>
      </c>
      <c r="AB1965" s="5" t="s">
        <v>283</v>
      </c>
      <c r="AC1965" s="5" t="s">
        <v>285</v>
      </c>
      <c r="AD1965" s="4">
        <v>15.31</v>
      </c>
      <c r="AE1965" s="4">
        <v>28</v>
      </c>
      <c r="AF1965" s="5">
        <v>114.3</v>
      </c>
      <c r="AG1965" s="5">
        <v>6.5000000000000009</v>
      </c>
      <c r="AH1965" s="6" t="str">
        <f t="shared" si="451"/>
        <v>114.3 x 6.5</v>
      </c>
      <c r="AI1965" s="11" cm="1">
        <f t="array" ref="AI1965">_xll.DCEPropSectPipe(AF1965, AG1965, "Area")</f>
        <v>2201.3139723703698</v>
      </c>
      <c r="AJ1965" s="151" cm="1">
        <f t="array" ref="AJ1965">_xll.DCEPropSectPipe(AF1965, AG1965, "Ix")</f>
        <v>3209265.3722516391</v>
      </c>
      <c r="AK1965" s="151" cm="1">
        <f t="array" ref="AK1965">_xll.DCEPropSectPipe(AF1965, AG1965, "W")</f>
        <v>56155.124623825708</v>
      </c>
      <c r="AL1965" s="151" cm="1">
        <f t="array" ref="AL1965">_xll.DCEPropSectPipe(AF1965, AG1965, "Sx")</f>
        <v>37813.500833333332</v>
      </c>
      <c r="AM1965" s="11">
        <f>2*Cal!AG1965</f>
        <v>13.000000000000002</v>
      </c>
      <c r="AN1965" s="11">
        <f t="shared" si="452"/>
        <v>53.9</v>
      </c>
      <c r="AO1965" s="11"/>
      <c r="AP1965" s="11"/>
      <c r="AQ1965" s="11"/>
      <c r="AR1965" s="11"/>
      <c r="AS1965" s="11"/>
      <c r="AT1965" s="11"/>
      <c r="AU1965" s="11"/>
      <c r="AV1965" s="11"/>
      <c r="AW1965" s="11"/>
      <c r="AX1965" s="11"/>
      <c r="AY1965" s="11"/>
      <c r="AZ1965" s="11"/>
      <c r="BB1965" s="5" t="s">
        <v>306</v>
      </c>
      <c r="BC1965" s="3">
        <v>-1541.3729992636422</v>
      </c>
      <c r="BD1965" s="3">
        <v>0</v>
      </c>
      <c r="BE1965" s="3">
        <v>11.393020192834653</v>
      </c>
      <c r="BF1965" s="3">
        <v>7.1886867808593751</v>
      </c>
      <c r="BG1965" s="3">
        <v>0</v>
      </c>
      <c r="BH1965" s="153">
        <f t="shared" si="453"/>
        <v>7.1886867808593751</v>
      </c>
      <c r="BI1965" s="153">
        <f t="shared" si="454"/>
        <v>11.393020192834653</v>
      </c>
      <c r="BJ1965" s="8">
        <f t="shared" si="455"/>
        <v>3.3343137404254088</v>
      </c>
      <c r="BK1965" s="8">
        <f t="shared" si="456"/>
        <v>0.60959426308693576</v>
      </c>
      <c r="BL1965" s="8">
        <f t="shared" si="457"/>
        <v>3.9439080035123446</v>
      </c>
      <c r="BM1965" s="8">
        <f t="shared" si="458"/>
        <v>8.4779233018362515E-2</v>
      </c>
      <c r="BN1965" s="7" t="str">
        <f t="shared" si="459"/>
        <v>O/S</v>
      </c>
      <c r="BO1965" s="9">
        <f t="shared" si="460"/>
        <v>0.60959426308693587</v>
      </c>
      <c r="BP1965" s="7" t="str">
        <f t="shared" si="461"/>
        <v>OK</v>
      </c>
      <c r="BQ1965" s="11">
        <f t="shared" si="462"/>
        <v>8.2923076923076913</v>
      </c>
      <c r="BR1965" s="10" t="str">
        <f t="shared" si="463"/>
        <v>-</v>
      </c>
      <c r="BS1965" s="9" t="str" cm="1">
        <f t="array" ref="BS1965">IF(BQ1965&lt;$K$45,"-",IF(BC1965&lt;0,_xll.Dce_5575_1121_SigmaCr1(AN1965,AG1965,$B$23,$D$23),"-"))</f>
        <v>-</v>
      </c>
      <c r="BT1965" s="10">
        <f t="shared" si="464"/>
        <v>0</v>
      </c>
      <c r="BU1965" s="7" t="str">
        <f t="shared" si="465"/>
        <v>OK</v>
      </c>
    </row>
    <row r="1966" spans="27:73">
      <c r="AA1966" s="6" t="s">
        <v>282</v>
      </c>
      <c r="AB1966" s="5" t="s">
        <v>283</v>
      </c>
      <c r="AC1966" s="5" t="s">
        <v>285</v>
      </c>
      <c r="AD1966" s="4">
        <v>15.75</v>
      </c>
      <c r="AE1966" s="4">
        <v>28</v>
      </c>
      <c r="AF1966" s="5">
        <v>114.3</v>
      </c>
      <c r="AG1966" s="5">
        <v>6.5000000000000009</v>
      </c>
      <c r="AH1966" s="6" t="str">
        <f t="shared" si="451"/>
        <v>114.3 x 6.5</v>
      </c>
      <c r="AI1966" s="11" cm="1">
        <f t="array" ref="AI1966">_xll.DCEPropSectPipe(AF1966, AG1966, "Area")</f>
        <v>2201.3139723703698</v>
      </c>
      <c r="AJ1966" s="151" cm="1">
        <f t="array" ref="AJ1966">_xll.DCEPropSectPipe(AF1966, AG1966, "Ix")</f>
        <v>3209265.3722516391</v>
      </c>
      <c r="AK1966" s="151" cm="1">
        <f t="array" ref="AK1966">_xll.DCEPropSectPipe(AF1966, AG1966, "W")</f>
        <v>56155.124623825708</v>
      </c>
      <c r="AL1966" s="151" cm="1">
        <f t="array" ref="AL1966">_xll.DCEPropSectPipe(AF1966, AG1966, "Sx")</f>
        <v>37813.500833333332</v>
      </c>
      <c r="AM1966" s="11">
        <f>2*Cal!AG1966</f>
        <v>13.000000000000002</v>
      </c>
      <c r="AN1966" s="11">
        <f t="shared" si="452"/>
        <v>53.9</v>
      </c>
      <c r="AO1966" s="11"/>
      <c r="AP1966" s="11"/>
      <c r="AQ1966" s="11"/>
      <c r="AR1966" s="11"/>
      <c r="AS1966" s="11"/>
      <c r="AT1966" s="11"/>
      <c r="AU1966" s="11"/>
      <c r="AV1966" s="11"/>
      <c r="AW1966" s="11"/>
      <c r="AX1966" s="11"/>
      <c r="AY1966" s="11"/>
      <c r="AZ1966" s="11"/>
      <c r="BB1966" s="5" t="s">
        <v>306</v>
      </c>
      <c r="BC1966" s="3">
        <v>-1541.3729992636422</v>
      </c>
      <c r="BD1966" s="3">
        <v>0</v>
      </c>
      <c r="BE1966" s="3">
        <v>21.40668888626271</v>
      </c>
      <c r="BF1966" s="3">
        <v>1.3750419806826873E-2</v>
      </c>
      <c r="BG1966" s="3">
        <v>0</v>
      </c>
      <c r="BH1966" s="153">
        <f t="shared" si="453"/>
        <v>1.3750419806826873E-2</v>
      </c>
      <c r="BI1966" s="153">
        <f t="shared" si="454"/>
        <v>21.40668888626271</v>
      </c>
      <c r="BJ1966" s="8">
        <f t="shared" si="455"/>
        <v>3.3343137404254088</v>
      </c>
      <c r="BK1966" s="8">
        <f t="shared" si="456"/>
        <v>1.1660234038290622E-3</v>
      </c>
      <c r="BL1966" s="8">
        <f t="shared" si="457"/>
        <v>3.3354797638292379</v>
      </c>
      <c r="BM1966" s="8">
        <f t="shared" si="458"/>
        <v>0.15929425512485759</v>
      </c>
      <c r="BN1966" s="7" t="str">
        <f t="shared" si="459"/>
        <v>O/S</v>
      </c>
      <c r="BO1966" s="9">
        <f t="shared" si="460"/>
        <v>1.1660234038290624E-3</v>
      </c>
      <c r="BP1966" s="7" t="str">
        <f t="shared" si="461"/>
        <v>OK</v>
      </c>
      <c r="BQ1966" s="11">
        <f t="shared" si="462"/>
        <v>8.2923076923076913</v>
      </c>
      <c r="BR1966" s="10" t="str">
        <f t="shared" si="463"/>
        <v>-</v>
      </c>
      <c r="BS1966" s="9" t="str" cm="1">
        <f t="array" ref="BS1966">IF(BQ1966&lt;$K$45,"-",IF(BC1966&lt;0,_xll.Dce_5575_1121_SigmaCr1(AN1966,AG1966,$B$23,$D$23),"-"))</f>
        <v>-</v>
      </c>
      <c r="BT1966" s="10">
        <f t="shared" si="464"/>
        <v>0</v>
      </c>
      <c r="BU1966" s="7" t="str">
        <f t="shared" si="465"/>
        <v>OK</v>
      </c>
    </row>
    <row r="1967" spans="27:73">
      <c r="AA1967" s="6" t="s">
        <v>282</v>
      </c>
      <c r="AB1967" s="5" t="s">
        <v>283</v>
      </c>
      <c r="AC1967" s="5" t="s">
        <v>285</v>
      </c>
      <c r="AD1967" s="4">
        <v>15.75</v>
      </c>
      <c r="AE1967" s="4">
        <v>28</v>
      </c>
      <c r="AF1967" s="5">
        <v>114.3</v>
      </c>
      <c r="AG1967" s="5">
        <v>6.5000000000000009</v>
      </c>
      <c r="AH1967" s="6" t="str">
        <f t="shared" si="451"/>
        <v>114.3 x 6.5</v>
      </c>
      <c r="AI1967" s="11" cm="1">
        <f t="array" ref="AI1967">_xll.DCEPropSectPipe(AF1967, AG1967, "Area")</f>
        <v>2201.3139723703698</v>
      </c>
      <c r="AJ1967" s="151" cm="1">
        <f t="array" ref="AJ1967">_xll.DCEPropSectPipe(AF1967, AG1967, "Ix")</f>
        <v>3209265.3722516391</v>
      </c>
      <c r="AK1967" s="151" cm="1">
        <f t="array" ref="AK1967">_xll.DCEPropSectPipe(AF1967, AG1967, "W")</f>
        <v>56155.124623825708</v>
      </c>
      <c r="AL1967" s="151" cm="1">
        <f t="array" ref="AL1967">_xll.DCEPropSectPipe(AF1967, AG1967, "Sx")</f>
        <v>37813.500833333332</v>
      </c>
      <c r="AM1967" s="11">
        <f>2*Cal!AG1967</f>
        <v>13.000000000000002</v>
      </c>
      <c r="AN1967" s="11">
        <f t="shared" si="452"/>
        <v>53.9</v>
      </c>
      <c r="AO1967" s="11"/>
      <c r="AP1967" s="11"/>
      <c r="AQ1967" s="11"/>
      <c r="AR1967" s="11"/>
      <c r="AS1967" s="11"/>
      <c r="AT1967" s="11"/>
      <c r="AU1967" s="11"/>
      <c r="AV1967" s="11"/>
      <c r="AW1967" s="11"/>
      <c r="AX1967" s="11"/>
      <c r="AY1967" s="11"/>
      <c r="AZ1967" s="11"/>
      <c r="BB1967" s="5" t="s">
        <v>306</v>
      </c>
      <c r="BC1967" s="3">
        <v>-1341.2626326315872</v>
      </c>
      <c r="BD1967" s="3">
        <v>0</v>
      </c>
      <c r="BE1967" s="3">
        <v>-20.929518492887944</v>
      </c>
      <c r="BF1967" s="3">
        <v>1.3750419806907733E-2</v>
      </c>
      <c r="BG1967" s="3">
        <v>0</v>
      </c>
      <c r="BH1967" s="153">
        <f t="shared" si="453"/>
        <v>1.3750419806907733E-2</v>
      </c>
      <c r="BI1967" s="153">
        <f t="shared" si="454"/>
        <v>20.929518492887944</v>
      </c>
      <c r="BJ1967" s="8">
        <f t="shared" si="455"/>
        <v>2.9014329611581045</v>
      </c>
      <c r="BK1967" s="8">
        <f t="shared" si="456"/>
        <v>1.1660234038359191E-3</v>
      </c>
      <c r="BL1967" s="8">
        <f t="shared" si="457"/>
        <v>2.9025989845619402</v>
      </c>
      <c r="BM1967" s="8">
        <f t="shared" si="458"/>
        <v>0.15574347233990077</v>
      </c>
      <c r="BN1967" s="7" t="str">
        <f t="shared" si="459"/>
        <v>O/S</v>
      </c>
      <c r="BO1967" s="9">
        <f t="shared" si="460"/>
        <v>1.1660234038359193E-3</v>
      </c>
      <c r="BP1967" s="7" t="str">
        <f t="shared" si="461"/>
        <v>OK</v>
      </c>
      <c r="BQ1967" s="11">
        <f t="shared" si="462"/>
        <v>8.2923076923076913</v>
      </c>
      <c r="BR1967" s="10" t="str">
        <f t="shared" si="463"/>
        <v>-</v>
      </c>
      <c r="BS1967" s="9" t="str" cm="1">
        <f t="array" ref="BS1967">IF(BQ1967&lt;$K$45,"-",IF(BC1967&lt;0,_xll.Dce_5575_1121_SigmaCr1(AN1967,AG1967,$B$23,$D$23),"-"))</f>
        <v>-</v>
      </c>
      <c r="BT1967" s="10">
        <f t="shared" si="464"/>
        <v>0</v>
      </c>
      <c r="BU1967" s="7" t="str">
        <f t="shared" si="465"/>
        <v>OK</v>
      </c>
    </row>
    <row r="1968" spans="27:73">
      <c r="AA1968" s="6" t="s">
        <v>282</v>
      </c>
      <c r="AB1968" s="5" t="s">
        <v>283</v>
      </c>
      <c r="AC1968" s="5" t="s">
        <v>285</v>
      </c>
      <c r="AD1968" s="4">
        <v>16.190000000000001</v>
      </c>
      <c r="AE1968" s="4">
        <v>28</v>
      </c>
      <c r="AF1968" s="5">
        <v>114.3</v>
      </c>
      <c r="AG1968" s="5">
        <v>6.5000000000000009</v>
      </c>
      <c r="AH1968" s="6" t="str">
        <f t="shared" si="451"/>
        <v>114.3 x 6.5</v>
      </c>
      <c r="AI1968" s="11" cm="1">
        <f t="array" ref="AI1968">_xll.DCEPropSectPipe(AF1968, AG1968, "Area")</f>
        <v>2201.3139723703698</v>
      </c>
      <c r="AJ1968" s="151" cm="1">
        <f t="array" ref="AJ1968">_xll.DCEPropSectPipe(AF1968, AG1968, "Ix")</f>
        <v>3209265.3722516391</v>
      </c>
      <c r="AK1968" s="151" cm="1">
        <f t="array" ref="AK1968">_xll.DCEPropSectPipe(AF1968, AG1968, "W")</f>
        <v>56155.124623825708</v>
      </c>
      <c r="AL1968" s="151" cm="1">
        <f t="array" ref="AL1968">_xll.DCEPropSectPipe(AF1968, AG1968, "Sx")</f>
        <v>37813.500833333332</v>
      </c>
      <c r="AM1968" s="11">
        <f>2*Cal!AG1968</f>
        <v>13.000000000000002</v>
      </c>
      <c r="AN1968" s="11">
        <f t="shared" si="452"/>
        <v>53.9</v>
      </c>
      <c r="AO1968" s="11"/>
      <c r="AP1968" s="11"/>
      <c r="AQ1968" s="11"/>
      <c r="AR1968" s="11"/>
      <c r="AS1968" s="11"/>
      <c r="AT1968" s="11"/>
      <c r="AU1968" s="11"/>
      <c r="AV1968" s="11"/>
      <c r="AW1968" s="11"/>
      <c r="AX1968" s="11"/>
      <c r="AY1968" s="11"/>
      <c r="AZ1968" s="11"/>
      <c r="BB1968" s="5" t="s">
        <v>306</v>
      </c>
      <c r="BC1968" s="3">
        <v>-1341.2626326315872</v>
      </c>
      <c r="BD1968" s="3">
        <v>0</v>
      </c>
      <c r="BE1968" s="3">
        <v>-10.915849799459885</v>
      </c>
      <c r="BF1968" s="3">
        <v>6.9799247337579944</v>
      </c>
      <c r="BG1968" s="3">
        <v>0</v>
      </c>
      <c r="BH1968" s="153">
        <f t="shared" si="453"/>
        <v>6.9799247337579944</v>
      </c>
      <c r="BI1968" s="153">
        <f t="shared" si="454"/>
        <v>10.915849799459885</v>
      </c>
      <c r="BJ1968" s="8">
        <f t="shared" si="455"/>
        <v>2.9014329611581045</v>
      </c>
      <c r="BK1968" s="8">
        <f t="shared" si="456"/>
        <v>0.59189142665203498</v>
      </c>
      <c r="BL1968" s="8">
        <f t="shared" si="457"/>
        <v>3.4933243878101394</v>
      </c>
      <c r="BM1968" s="8">
        <f t="shared" si="458"/>
        <v>8.1228450233405664E-2</v>
      </c>
      <c r="BN1968" s="7" t="str">
        <f t="shared" si="459"/>
        <v>O/S</v>
      </c>
      <c r="BO1968" s="9">
        <f t="shared" si="460"/>
        <v>0.59189142665203509</v>
      </c>
      <c r="BP1968" s="7" t="str">
        <f t="shared" si="461"/>
        <v>OK</v>
      </c>
      <c r="BQ1968" s="11">
        <f t="shared" si="462"/>
        <v>8.2923076923076913</v>
      </c>
      <c r="BR1968" s="10" t="str">
        <f t="shared" si="463"/>
        <v>-</v>
      </c>
      <c r="BS1968" s="9" t="str" cm="1">
        <f t="array" ref="BS1968">IF(BQ1968&lt;$K$45,"-",IF(BC1968&lt;0,_xll.Dce_5575_1121_SigmaCr1(AN1968,AG1968,$B$23,$D$23),"-"))</f>
        <v>-</v>
      </c>
      <c r="BT1968" s="10">
        <f t="shared" si="464"/>
        <v>0</v>
      </c>
      <c r="BU1968" s="7" t="str">
        <f t="shared" si="465"/>
        <v>OK</v>
      </c>
    </row>
    <row r="1969" spans="27:73">
      <c r="AA1969" s="6" t="s">
        <v>282</v>
      </c>
      <c r="AB1969" s="5" t="s">
        <v>283</v>
      </c>
      <c r="AC1969" s="5" t="s">
        <v>285</v>
      </c>
      <c r="AD1969" s="4">
        <v>16.62</v>
      </c>
      <c r="AE1969" s="4">
        <v>28</v>
      </c>
      <c r="AF1969" s="5">
        <v>114.3</v>
      </c>
      <c r="AG1969" s="5">
        <v>6.5000000000000009</v>
      </c>
      <c r="AH1969" s="6" t="str">
        <f t="shared" si="451"/>
        <v>114.3 x 6.5</v>
      </c>
      <c r="AI1969" s="11" cm="1">
        <f t="array" ref="AI1969">_xll.DCEPropSectPipe(AF1969, AG1969, "Area")</f>
        <v>2201.3139723703698</v>
      </c>
      <c r="AJ1969" s="151" cm="1">
        <f t="array" ref="AJ1969">_xll.DCEPropSectPipe(AF1969, AG1969, "Ix")</f>
        <v>3209265.3722516391</v>
      </c>
      <c r="AK1969" s="151" cm="1">
        <f t="array" ref="AK1969">_xll.DCEPropSectPipe(AF1969, AG1969, "W")</f>
        <v>56155.124623825708</v>
      </c>
      <c r="AL1969" s="151" cm="1">
        <f t="array" ref="AL1969">_xll.DCEPropSectPipe(AF1969, AG1969, "Sx")</f>
        <v>37813.500833333332</v>
      </c>
      <c r="AM1969" s="11">
        <f>2*Cal!AG1969</f>
        <v>13.000000000000002</v>
      </c>
      <c r="AN1969" s="11">
        <f t="shared" si="452"/>
        <v>53.9</v>
      </c>
      <c r="AO1969" s="11"/>
      <c r="AP1969" s="11"/>
      <c r="AQ1969" s="11"/>
      <c r="AR1969" s="11"/>
      <c r="AS1969" s="11"/>
      <c r="AT1969" s="11"/>
      <c r="AU1969" s="11"/>
      <c r="AV1969" s="11"/>
      <c r="AW1969" s="11"/>
      <c r="AX1969" s="11"/>
      <c r="AY1969" s="11"/>
      <c r="AZ1969" s="11"/>
      <c r="BB1969" s="5" t="s">
        <v>306</v>
      </c>
      <c r="BC1969" s="3">
        <v>-1341.2626326315872</v>
      </c>
      <c r="BD1969" s="3">
        <v>0</v>
      </c>
      <c r="BE1969" s="3">
        <v>-0.90218110603182577</v>
      </c>
      <c r="BF1969" s="3">
        <v>9.5651189943343056</v>
      </c>
      <c r="BG1969" s="3">
        <v>0</v>
      </c>
      <c r="BH1969" s="153">
        <f t="shared" si="453"/>
        <v>9.5651189943343056</v>
      </c>
      <c r="BI1969" s="153">
        <f t="shared" si="454"/>
        <v>0.90218110603182577</v>
      </c>
      <c r="BJ1969" s="8">
        <f t="shared" si="455"/>
        <v>2.9014329611581045</v>
      </c>
      <c r="BK1969" s="8">
        <f t="shared" si="456"/>
        <v>0.81111360703811619</v>
      </c>
      <c r="BL1969" s="8">
        <f t="shared" si="457"/>
        <v>3.7125465681962204</v>
      </c>
      <c r="BM1969" s="8">
        <f t="shared" si="458"/>
        <v>6.7134281269105658E-3</v>
      </c>
      <c r="BN1969" s="7" t="str">
        <f t="shared" si="459"/>
        <v>O/S</v>
      </c>
      <c r="BO1969" s="9">
        <f t="shared" si="460"/>
        <v>0.81111360703811641</v>
      </c>
      <c r="BP1969" s="7" t="str">
        <f t="shared" si="461"/>
        <v>OK</v>
      </c>
      <c r="BQ1969" s="11">
        <f t="shared" si="462"/>
        <v>8.2923076923076913</v>
      </c>
      <c r="BR1969" s="10" t="str">
        <f t="shared" si="463"/>
        <v>-</v>
      </c>
      <c r="BS1969" s="9" t="str" cm="1">
        <f t="array" ref="BS1969">IF(BQ1969&lt;$K$45,"-",IF(BC1969&lt;0,_xll.Dce_5575_1121_SigmaCr1(AN1969,AG1969,$B$23,$D$23),"-"))</f>
        <v>-</v>
      </c>
      <c r="BT1969" s="10">
        <f t="shared" si="464"/>
        <v>0</v>
      </c>
      <c r="BU1969" s="7" t="str">
        <f t="shared" si="465"/>
        <v>OK</v>
      </c>
    </row>
    <row r="1970" spans="27:73">
      <c r="AA1970" s="6" t="s">
        <v>282</v>
      </c>
      <c r="AB1970" s="5" t="s">
        <v>283</v>
      </c>
      <c r="AC1970" s="5" t="s">
        <v>285</v>
      </c>
      <c r="AD1970" s="4">
        <v>17.059999999999999</v>
      </c>
      <c r="AE1970" s="4">
        <v>28</v>
      </c>
      <c r="AF1970" s="5">
        <v>114.3</v>
      </c>
      <c r="AG1970" s="5">
        <v>6.5000000000000009</v>
      </c>
      <c r="AH1970" s="6" t="str">
        <f t="shared" si="451"/>
        <v>114.3 x 6.5</v>
      </c>
      <c r="AI1970" s="11" cm="1">
        <f t="array" ref="AI1970">_xll.DCEPropSectPipe(AF1970, AG1970, "Area")</f>
        <v>2201.3139723703698</v>
      </c>
      <c r="AJ1970" s="151" cm="1">
        <f t="array" ref="AJ1970">_xll.DCEPropSectPipe(AF1970, AG1970, "Ix")</f>
        <v>3209265.3722516391</v>
      </c>
      <c r="AK1970" s="151" cm="1">
        <f t="array" ref="AK1970">_xll.DCEPropSectPipe(AF1970, AG1970, "W")</f>
        <v>56155.124623825708</v>
      </c>
      <c r="AL1970" s="151" cm="1">
        <f t="array" ref="AL1970">_xll.DCEPropSectPipe(AF1970, AG1970, "Sx")</f>
        <v>37813.500833333332</v>
      </c>
      <c r="AM1970" s="11">
        <f>2*Cal!AG1970</f>
        <v>13.000000000000002</v>
      </c>
      <c r="AN1970" s="11">
        <f t="shared" si="452"/>
        <v>53.9</v>
      </c>
      <c r="AO1970" s="11"/>
      <c r="AP1970" s="11"/>
      <c r="AQ1970" s="11"/>
      <c r="AR1970" s="11"/>
      <c r="AS1970" s="11"/>
      <c r="AT1970" s="11"/>
      <c r="AU1970" s="11"/>
      <c r="AV1970" s="11"/>
      <c r="AW1970" s="11"/>
      <c r="AX1970" s="11"/>
      <c r="AY1970" s="11"/>
      <c r="AZ1970" s="11"/>
      <c r="BB1970" s="5" t="s">
        <v>306</v>
      </c>
      <c r="BC1970" s="3">
        <v>-1341.2626326315872</v>
      </c>
      <c r="BD1970" s="3">
        <v>0</v>
      </c>
      <c r="BE1970" s="3">
        <v>9.1114875873962315</v>
      </c>
      <c r="BF1970" s="3">
        <v>7.7693332015358409</v>
      </c>
      <c r="BG1970" s="3">
        <v>0</v>
      </c>
      <c r="BH1970" s="153">
        <f t="shared" si="453"/>
        <v>7.7693332015358409</v>
      </c>
      <c r="BI1970" s="153">
        <f t="shared" si="454"/>
        <v>9.1114875873962315</v>
      </c>
      <c r="BJ1970" s="8">
        <f t="shared" si="455"/>
        <v>2.9014329611581045</v>
      </c>
      <c r="BK1970" s="8">
        <f t="shared" si="456"/>
        <v>0.65883256456207973</v>
      </c>
      <c r="BL1970" s="8">
        <f t="shared" si="457"/>
        <v>3.5602655257201841</v>
      </c>
      <c r="BM1970" s="8">
        <f t="shared" si="458"/>
        <v>6.7801593979584532E-2</v>
      </c>
      <c r="BN1970" s="7" t="str">
        <f t="shared" si="459"/>
        <v>O/S</v>
      </c>
      <c r="BO1970" s="9">
        <f t="shared" si="460"/>
        <v>0.65883256456207984</v>
      </c>
      <c r="BP1970" s="7" t="str">
        <f t="shared" si="461"/>
        <v>OK</v>
      </c>
      <c r="BQ1970" s="11">
        <f t="shared" si="462"/>
        <v>8.2923076923076913</v>
      </c>
      <c r="BR1970" s="10" t="str">
        <f t="shared" si="463"/>
        <v>-</v>
      </c>
      <c r="BS1970" s="9" t="str" cm="1">
        <f t="array" ref="BS1970">IF(BQ1970&lt;$K$45,"-",IF(BC1970&lt;0,_xll.Dce_5575_1121_SigmaCr1(AN1970,AG1970,$B$23,$D$23),"-"))</f>
        <v>-</v>
      </c>
      <c r="BT1970" s="10">
        <f t="shared" si="464"/>
        <v>0</v>
      </c>
      <c r="BU1970" s="7" t="str">
        <f t="shared" si="465"/>
        <v>OK</v>
      </c>
    </row>
    <row r="1971" spans="27:73">
      <c r="AA1971" s="6" t="s">
        <v>282</v>
      </c>
      <c r="AB1971" s="5" t="s">
        <v>283</v>
      </c>
      <c r="AC1971" s="5" t="s">
        <v>285</v>
      </c>
      <c r="AD1971" s="4">
        <v>17.5</v>
      </c>
      <c r="AE1971" s="4">
        <v>28</v>
      </c>
      <c r="AF1971" s="5">
        <v>114.3</v>
      </c>
      <c r="AG1971" s="5">
        <v>6.5000000000000009</v>
      </c>
      <c r="AH1971" s="6" t="str">
        <f t="shared" si="451"/>
        <v>114.3 x 6.5</v>
      </c>
      <c r="AI1971" s="11" cm="1">
        <f t="array" ref="AI1971">_xll.DCEPropSectPipe(AF1971, AG1971, "Area")</f>
        <v>2201.3139723703698</v>
      </c>
      <c r="AJ1971" s="151" cm="1">
        <f t="array" ref="AJ1971">_xll.DCEPropSectPipe(AF1971, AG1971, "Ix")</f>
        <v>3209265.3722516391</v>
      </c>
      <c r="AK1971" s="151" cm="1">
        <f t="array" ref="AK1971">_xll.DCEPropSectPipe(AF1971, AG1971, "W")</f>
        <v>56155.124623825708</v>
      </c>
      <c r="AL1971" s="151" cm="1">
        <f t="array" ref="AL1971">_xll.DCEPropSectPipe(AF1971, AG1971, "Sx")</f>
        <v>37813.500833333332</v>
      </c>
      <c r="AM1971" s="11">
        <f>2*Cal!AG1971</f>
        <v>13.000000000000002</v>
      </c>
      <c r="AN1971" s="11">
        <f t="shared" si="452"/>
        <v>53.9</v>
      </c>
      <c r="AO1971" s="11"/>
      <c r="AP1971" s="11"/>
      <c r="AQ1971" s="11"/>
      <c r="AR1971" s="11"/>
      <c r="AS1971" s="11"/>
      <c r="AT1971" s="11"/>
      <c r="AU1971" s="11"/>
      <c r="AV1971" s="11"/>
      <c r="AW1971" s="11"/>
      <c r="AX1971" s="11"/>
      <c r="AY1971" s="11"/>
      <c r="AZ1971" s="11"/>
      <c r="BB1971" s="5" t="s">
        <v>306</v>
      </c>
      <c r="BC1971" s="3">
        <v>-1341.2626326315872</v>
      </c>
      <c r="BD1971" s="3">
        <v>0</v>
      </c>
      <c r="BE1971" s="3">
        <v>19.125156280824292</v>
      </c>
      <c r="BF1971" s="3">
        <v>1.5925673553626019</v>
      </c>
      <c r="BG1971" s="3">
        <v>0</v>
      </c>
      <c r="BH1971" s="153">
        <f t="shared" si="453"/>
        <v>1.5925673553626019</v>
      </c>
      <c r="BI1971" s="153">
        <f t="shared" si="454"/>
        <v>19.125156280824292</v>
      </c>
      <c r="BJ1971" s="8">
        <f t="shared" si="455"/>
        <v>2.9014329611581045</v>
      </c>
      <c r="BK1971" s="8">
        <f t="shared" si="456"/>
        <v>0.13504829922392558</v>
      </c>
      <c r="BL1971" s="8">
        <f t="shared" si="457"/>
        <v>3.0364812603820299</v>
      </c>
      <c r="BM1971" s="8">
        <f t="shared" si="458"/>
        <v>0.14231661608607965</v>
      </c>
      <c r="BN1971" s="7" t="str">
        <f t="shared" si="459"/>
        <v>O/S</v>
      </c>
      <c r="BO1971" s="9">
        <f t="shared" si="460"/>
        <v>0.13504829922392561</v>
      </c>
      <c r="BP1971" s="7" t="str">
        <f t="shared" si="461"/>
        <v>OK</v>
      </c>
      <c r="BQ1971" s="11">
        <f t="shared" si="462"/>
        <v>8.2923076923076913</v>
      </c>
      <c r="BR1971" s="10" t="str">
        <f t="shared" si="463"/>
        <v>-</v>
      </c>
      <c r="BS1971" s="9" t="str" cm="1">
        <f t="array" ref="BS1971">IF(BQ1971&lt;$K$45,"-",IF(BC1971&lt;0,_xll.Dce_5575_1121_SigmaCr1(AN1971,AG1971,$B$23,$D$23),"-"))</f>
        <v>-</v>
      </c>
      <c r="BT1971" s="10">
        <f t="shared" si="464"/>
        <v>0</v>
      </c>
      <c r="BU1971" s="7" t="str">
        <f t="shared" si="465"/>
        <v>OK</v>
      </c>
    </row>
    <row r="1972" spans="27:73">
      <c r="AA1972" s="6" t="s">
        <v>282</v>
      </c>
      <c r="AB1972" s="5" t="s">
        <v>283</v>
      </c>
      <c r="AC1972" s="5" t="s">
        <v>285</v>
      </c>
      <c r="AD1972" s="4">
        <v>17.5</v>
      </c>
      <c r="AE1972" s="4">
        <v>28</v>
      </c>
      <c r="AF1972" s="5">
        <v>114.3</v>
      </c>
      <c r="AG1972" s="5">
        <v>6.5000000000000009</v>
      </c>
      <c r="AH1972" s="6" t="str">
        <f t="shared" si="451"/>
        <v>114.3 x 6.5</v>
      </c>
      <c r="AI1972" s="11" cm="1">
        <f t="array" ref="AI1972">_xll.DCEPropSectPipe(AF1972, AG1972, "Area")</f>
        <v>2201.3139723703698</v>
      </c>
      <c r="AJ1972" s="151" cm="1">
        <f t="array" ref="AJ1972">_xll.DCEPropSectPipe(AF1972, AG1972, "Ix")</f>
        <v>3209265.3722516391</v>
      </c>
      <c r="AK1972" s="151" cm="1">
        <f t="array" ref="AK1972">_xll.DCEPropSectPipe(AF1972, AG1972, "W")</f>
        <v>56155.124623825708</v>
      </c>
      <c r="AL1972" s="151" cm="1">
        <f t="array" ref="AL1972">_xll.DCEPropSectPipe(AF1972, AG1972, "Sx")</f>
        <v>37813.500833333332</v>
      </c>
      <c r="AM1972" s="11">
        <f>2*Cal!AG1972</f>
        <v>13.000000000000002</v>
      </c>
      <c r="AN1972" s="11">
        <f t="shared" si="452"/>
        <v>53.9</v>
      </c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B1972" s="5" t="s">
        <v>306</v>
      </c>
      <c r="BC1972" s="3">
        <v>-1341.2626326315869</v>
      </c>
      <c r="BD1972" s="3">
        <v>0</v>
      </c>
      <c r="BE1972" s="3">
        <v>-18.176159603073877</v>
      </c>
      <c r="BF1972" s="3">
        <v>1.5925673553628727</v>
      </c>
      <c r="BG1972" s="3">
        <v>0</v>
      </c>
      <c r="BH1972" s="153">
        <f t="shared" si="453"/>
        <v>1.5925673553628727</v>
      </c>
      <c r="BI1972" s="153">
        <f t="shared" si="454"/>
        <v>18.176159603073877</v>
      </c>
      <c r="BJ1972" s="8">
        <f t="shared" si="455"/>
        <v>2.901432961158104</v>
      </c>
      <c r="BK1972" s="8">
        <f t="shared" si="456"/>
        <v>0.13504829922394856</v>
      </c>
      <c r="BL1972" s="8">
        <f t="shared" si="457"/>
        <v>3.0364812603820526</v>
      </c>
      <c r="BM1972" s="8">
        <f t="shared" si="458"/>
        <v>0.13525481779950638</v>
      </c>
      <c r="BN1972" s="7" t="str">
        <f t="shared" si="459"/>
        <v>O/S</v>
      </c>
      <c r="BO1972" s="9">
        <f t="shared" si="460"/>
        <v>0.13504829922394859</v>
      </c>
      <c r="BP1972" s="7" t="str">
        <f t="shared" si="461"/>
        <v>OK</v>
      </c>
      <c r="BQ1972" s="11">
        <f t="shared" si="462"/>
        <v>8.2923076923076913</v>
      </c>
      <c r="BR1972" s="10" t="str">
        <f t="shared" si="463"/>
        <v>-</v>
      </c>
      <c r="BS1972" s="9" t="str" cm="1">
        <f t="array" ref="BS1972">IF(BQ1972&lt;$K$45,"-",IF(BC1972&lt;0,_xll.Dce_5575_1121_SigmaCr1(AN1972,AG1972,$B$23,$D$23),"-"))</f>
        <v>-</v>
      </c>
      <c r="BT1972" s="10">
        <f t="shared" si="464"/>
        <v>0</v>
      </c>
      <c r="BU1972" s="7" t="str">
        <f t="shared" si="465"/>
        <v>OK</v>
      </c>
    </row>
    <row r="1973" spans="27:73">
      <c r="AA1973" s="6" t="s">
        <v>282</v>
      </c>
      <c r="AB1973" s="5" t="s">
        <v>283</v>
      </c>
      <c r="AC1973" s="5" t="s">
        <v>285</v>
      </c>
      <c r="AD1973" s="4">
        <v>17.940000000000001</v>
      </c>
      <c r="AE1973" s="4">
        <v>28</v>
      </c>
      <c r="AF1973" s="5">
        <v>114.3</v>
      </c>
      <c r="AG1973" s="5">
        <v>6.5000000000000009</v>
      </c>
      <c r="AH1973" s="6" t="str">
        <f t="shared" si="451"/>
        <v>114.3 x 6.5</v>
      </c>
      <c r="AI1973" s="11" cm="1">
        <f t="array" ref="AI1973">_xll.DCEPropSectPipe(AF1973, AG1973, "Area")</f>
        <v>2201.3139723703698</v>
      </c>
      <c r="AJ1973" s="151" cm="1">
        <f t="array" ref="AJ1973">_xll.DCEPropSectPipe(AF1973, AG1973, "Ix")</f>
        <v>3209265.3722516391</v>
      </c>
      <c r="AK1973" s="151" cm="1">
        <f t="array" ref="AK1973">_xll.DCEPropSectPipe(AF1973, AG1973, "W")</f>
        <v>56155.124623825708</v>
      </c>
      <c r="AL1973" s="151" cm="1">
        <f t="array" ref="AL1973">_xll.DCEPropSectPipe(AF1973, AG1973, "Sx")</f>
        <v>37813.500833333332</v>
      </c>
      <c r="AM1973" s="11">
        <f>2*Cal!AG1973</f>
        <v>13.000000000000002</v>
      </c>
      <c r="AN1973" s="11">
        <f t="shared" si="452"/>
        <v>53.9</v>
      </c>
      <c r="AO1973" s="11"/>
      <c r="AP1973" s="11"/>
      <c r="AQ1973" s="11"/>
      <c r="AR1973" s="11"/>
      <c r="AS1973" s="11"/>
      <c r="AT1973" s="11"/>
      <c r="AU1973" s="11"/>
      <c r="AV1973" s="11"/>
      <c r="AW1973" s="11"/>
      <c r="AX1973" s="11"/>
      <c r="AY1973" s="11"/>
      <c r="AZ1973" s="11"/>
      <c r="BB1973" s="5" t="s">
        <v>306</v>
      </c>
      <c r="BC1973" s="3">
        <v>-1341.2626326315869</v>
      </c>
      <c r="BD1973" s="3">
        <v>0</v>
      </c>
      <c r="BE1973" s="3">
        <v>-8.1624909096458182</v>
      </c>
      <c r="BF1973" s="3">
        <v>7.3541471550203052</v>
      </c>
      <c r="BG1973" s="3">
        <v>0</v>
      </c>
      <c r="BH1973" s="153">
        <f t="shared" si="453"/>
        <v>7.3541471550203052</v>
      </c>
      <c r="BI1973" s="153">
        <f t="shared" si="454"/>
        <v>8.1624909096458182</v>
      </c>
      <c r="BJ1973" s="8">
        <f t="shared" si="455"/>
        <v>2.901432961158104</v>
      </c>
      <c r="BK1973" s="8">
        <f t="shared" si="456"/>
        <v>0.62362515606244839</v>
      </c>
      <c r="BL1973" s="8">
        <f t="shared" si="457"/>
        <v>3.5250581172205524</v>
      </c>
      <c r="BM1973" s="8">
        <f t="shared" si="458"/>
        <v>6.0739795693011273E-2</v>
      </c>
      <c r="BN1973" s="7" t="str">
        <f t="shared" si="459"/>
        <v>O/S</v>
      </c>
      <c r="BO1973" s="9">
        <f t="shared" si="460"/>
        <v>0.6236251560624485</v>
      </c>
      <c r="BP1973" s="7" t="str">
        <f t="shared" si="461"/>
        <v>OK</v>
      </c>
      <c r="BQ1973" s="11">
        <f t="shared" si="462"/>
        <v>8.2923076923076913</v>
      </c>
      <c r="BR1973" s="10" t="str">
        <f t="shared" si="463"/>
        <v>-</v>
      </c>
      <c r="BS1973" s="9" t="str" cm="1">
        <f t="array" ref="BS1973">IF(BQ1973&lt;$K$45,"-",IF(BC1973&lt;0,_xll.Dce_5575_1121_SigmaCr1(AN1973,AG1973,$B$23,$D$23),"-"))</f>
        <v>-</v>
      </c>
      <c r="BT1973" s="10">
        <f t="shared" si="464"/>
        <v>0</v>
      </c>
      <c r="BU1973" s="7" t="str">
        <f t="shared" si="465"/>
        <v>OK</v>
      </c>
    </row>
    <row r="1974" spans="27:73">
      <c r="AA1974" s="6" t="s">
        <v>282</v>
      </c>
      <c r="AB1974" s="5" t="s">
        <v>283</v>
      </c>
      <c r="AC1974" s="5" t="s">
        <v>285</v>
      </c>
      <c r="AD1974" s="4">
        <v>18.38</v>
      </c>
      <c r="AE1974" s="4">
        <v>28</v>
      </c>
      <c r="AF1974" s="5">
        <v>114.3</v>
      </c>
      <c r="AG1974" s="5">
        <v>6.5000000000000009</v>
      </c>
      <c r="AH1974" s="6" t="str">
        <f t="shared" si="451"/>
        <v>114.3 x 6.5</v>
      </c>
      <c r="AI1974" s="11" cm="1">
        <f t="array" ref="AI1974">_xll.DCEPropSectPipe(AF1974, AG1974, "Area")</f>
        <v>2201.3139723703698</v>
      </c>
      <c r="AJ1974" s="151" cm="1">
        <f t="array" ref="AJ1974">_xll.DCEPropSectPipe(AF1974, AG1974, "Ix")</f>
        <v>3209265.3722516391</v>
      </c>
      <c r="AK1974" s="151" cm="1">
        <f t="array" ref="AK1974">_xll.DCEPropSectPipe(AF1974, AG1974, "W")</f>
        <v>56155.124623825708</v>
      </c>
      <c r="AL1974" s="151" cm="1">
        <f t="array" ref="AL1974">_xll.DCEPropSectPipe(AF1974, AG1974, "Sx")</f>
        <v>37813.500833333332</v>
      </c>
      <c r="AM1974" s="11">
        <f>2*Cal!AG1974</f>
        <v>13.000000000000002</v>
      </c>
      <c r="AN1974" s="11">
        <f t="shared" si="452"/>
        <v>53.9</v>
      </c>
      <c r="AO1974" s="11"/>
      <c r="AP1974" s="11"/>
      <c r="AQ1974" s="11"/>
      <c r="AR1974" s="11"/>
      <c r="AS1974" s="11"/>
      <c r="AT1974" s="11"/>
      <c r="AU1974" s="11"/>
      <c r="AV1974" s="11"/>
      <c r="AW1974" s="11"/>
      <c r="AX1974" s="11"/>
      <c r="AY1974" s="11"/>
      <c r="AZ1974" s="11"/>
      <c r="BB1974" s="5" t="s">
        <v>306</v>
      </c>
      <c r="BC1974" s="3">
        <v>-1341.2626326315869</v>
      </c>
      <c r="BD1974" s="3">
        <v>0</v>
      </c>
      <c r="BE1974" s="3">
        <v>1.8511777837822405</v>
      </c>
      <c r="BF1974" s="3">
        <v>8.7347469013029606</v>
      </c>
      <c r="BG1974" s="3">
        <v>0</v>
      </c>
      <c r="BH1974" s="153">
        <f t="shared" si="453"/>
        <v>8.7347469013029606</v>
      </c>
      <c r="BI1974" s="153">
        <f t="shared" si="454"/>
        <v>1.8511777837822405</v>
      </c>
      <c r="BJ1974" s="8">
        <f t="shared" si="455"/>
        <v>2.901432961158104</v>
      </c>
      <c r="BK1974" s="8">
        <f t="shared" si="456"/>
        <v>0.74069879003883021</v>
      </c>
      <c r="BL1974" s="8">
        <f t="shared" si="457"/>
        <v>3.642131751196934</v>
      </c>
      <c r="BM1974" s="8">
        <f t="shared" si="458"/>
        <v>1.3775226413483827E-2</v>
      </c>
      <c r="BN1974" s="7" t="str">
        <f t="shared" si="459"/>
        <v>O/S</v>
      </c>
      <c r="BO1974" s="9">
        <f t="shared" si="460"/>
        <v>0.74069879003883032</v>
      </c>
      <c r="BP1974" s="7" t="str">
        <f t="shared" si="461"/>
        <v>OK</v>
      </c>
      <c r="BQ1974" s="11">
        <f t="shared" si="462"/>
        <v>8.2923076923076913</v>
      </c>
      <c r="BR1974" s="10" t="str">
        <f t="shared" si="463"/>
        <v>-</v>
      </c>
      <c r="BS1974" s="9" t="str" cm="1">
        <f t="array" ref="BS1974">IF(BQ1974&lt;$K$45,"-",IF(BC1974&lt;0,_xll.Dce_5575_1121_SigmaCr1(AN1974,AG1974,$B$23,$D$23),"-"))</f>
        <v>-</v>
      </c>
      <c r="BT1974" s="10">
        <f t="shared" si="464"/>
        <v>0</v>
      </c>
      <c r="BU1974" s="7" t="str">
        <f t="shared" si="465"/>
        <v>OK</v>
      </c>
    </row>
    <row r="1975" spans="27:73">
      <c r="AA1975" s="6" t="s">
        <v>282</v>
      </c>
      <c r="AB1975" s="5" t="s">
        <v>283</v>
      </c>
      <c r="AC1975" s="5" t="s">
        <v>285</v>
      </c>
      <c r="AD1975" s="4">
        <v>18.809999999999999</v>
      </c>
      <c r="AE1975" s="4">
        <v>28</v>
      </c>
      <c r="AF1975" s="5">
        <v>114.3</v>
      </c>
      <c r="AG1975" s="5">
        <v>6.5000000000000009</v>
      </c>
      <c r="AH1975" s="6" t="str">
        <f t="shared" si="451"/>
        <v>114.3 x 6.5</v>
      </c>
      <c r="AI1975" s="11" cm="1">
        <f t="array" ref="AI1975">_xll.DCEPropSectPipe(AF1975, AG1975, "Area")</f>
        <v>2201.3139723703698</v>
      </c>
      <c r="AJ1975" s="151" cm="1">
        <f t="array" ref="AJ1975">_xll.DCEPropSectPipe(AF1975, AG1975, "Ix")</f>
        <v>3209265.3722516391</v>
      </c>
      <c r="AK1975" s="151" cm="1">
        <f t="array" ref="AK1975">_xll.DCEPropSectPipe(AF1975, AG1975, "W")</f>
        <v>56155.124623825708</v>
      </c>
      <c r="AL1975" s="151" cm="1">
        <f t="array" ref="AL1975">_xll.DCEPropSectPipe(AF1975, AG1975, "Sx")</f>
        <v>37813.500833333332</v>
      </c>
      <c r="AM1975" s="11">
        <f>2*Cal!AG1975</f>
        <v>13.000000000000002</v>
      </c>
      <c r="AN1975" s="11">
        <f t="shared" si="452"/>
        <v>53.9</v>
      </c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B1975" s="5" t="s">
        <v>306</v>
      </c>
      <c r="BC1975" s="3">
        <v>-1341.2626326315869</v>
      </c>
      <c r="BD1975" s="3">
        <v>0</v>
      </c>
      <c r="BE1975" s="3">
        <v>11.8648464772103</v>
      </c>
      <c r="BF1975" s="3">
        <v>5.7343665942108437</v>
      </c>
      <c r="BG1975" s="3">
        <v>0</v>
      </c>
      <c r="BH1975" s="153">
        <f t="shared" si="453"/>
        <v>5.7343665942108437</v>
      </c>
      <c r="BI1975" s="153">
        <f t="shared" si="454"/>
        <v>11.8648464772103</v>
      </c>
      <c r="BJ1975" s="8">
        <f t="shared" si="455"/>
        <v>2.901432961158104</v>
      </c>
      <c r="BK1975" s="8">
        <f t="shared" si="456"/>
        <v>0.48626920115309474</v>
      </c>
      <c r="BL1975" s="8">
        <f t="shared" si="457"/>
        <v>3.3877021623111987</v>
      </c>
      <c r="BM1975" s="8">
        <f t="shared" si="458"/>
        <v>8.8290248519978923E-2</v>
      </c>
      <c r="BN1975" s="7" t="str">
        <f t="shared" si="459"/>
        <v>O/S</v>
      </c>
      <c r="BO1975" s="9">
        <f t="shared" si="460"/>
        <v>0.4862692011530948</v>
      </c>
      <c r="BP1975" s="7" t="str">
        <f t="shared" si="461"/>
        <v>OK</v>
      </c>
      <c r="BQ1975" s="11">
        <f t="shared" si="462"/>
        <v>8.2923076923076913</v>
      </c>
      <c r="BR1975" s="10" t="str">
        <f t="shared" si="463"/>
        <v>-</v>
      </c>
      <c r="BS1975" s="9" t="str" cm="1">
        <f t="array" ref="BS1975">IF(BQ1975&lt;$K$45,"-",IF(BC1975&lt;0,_xll.Dce_5575_1121_SigmaCr1(AN1975,AG1975,$B$23,$D$23),"-"))</f>
        <v>-</v>
      </c>
      <c r="BT1975" s="10">
        <f t="shared" si="464"/>
        <v>0</v>
      </c>
      <c r="BU1975" s="7" t="str">
        <f t="shared" si="465"/>
        <v>OK</v>
      </c>
    </row>
    <row r="1976" spans="27:73">
      <c r="AA1976" s="6" t="s">
        <v>282</v>
      </c>
      <c r="AB1976" s="5" t="s">
        <v>283</v>
      </c>
      <c r="AC1976" s="5" t="s">
        <v>285</v>
      </c>
      <c r="AD1976" s="4">
        <v>19.25</v>
      </c>
      <c r="AE1976" s="4">
        <v>28</v>
      </c>
      <c r="AF1976" s="5">
        <v>114.3</v>
      </c>
      <c r="AG1976" s="5">
        <v>6.5000000000000009</v>
      </c>
      <c r="AH1976" s="6" t="str">
        <f t="shared" si="451"/>
        <v>114.3 x 6.5</v>
      </c>
      <c r="AI1976" s="11" cm="1">
        <f t="array" ref="AI1976">_xll.DCEPropSectPipe(AF1976, AG1976, "Area")</f>
        <v>2201.3139723703698</v>
      </c>
      <c r="AJ1976" s="151" cm="1">
        <f t="array" ref="AJ1976">_xll.DCEPropSectPipe(AF1976, AG1976, "Ix")</f>
        <v>3209265.3722516391</v>
      </c>
      <c r="AK1976" s="151" cm="1">
        <f t="array" ref="AK1976">_xll.DCEPropSectPipe(AF1976, AG1976, "W")</f>
        <v>56155.124623825708</v>
      </c>
      <c r="AL1976" s="151" cm="1">
        <f t="array" ref="AL1976">_xll.DCEPropSectPipe(AF1976, AG1976, "Sx")</f>
        <v>37813.500833333332</v>
      </c>
      <c r="AM1976" s="11">
        <f>2*Cal!AG1976</f>
        <v>13.000000000000002</v>
      </c>
      <c r="AN1976" s="11">
        <f t="shared" si="452"/>
        <v>53.9</v>
      </c>
      <c r="AO1976" s="11"/>
      <c r="AP1976" s="11"/>
      <c r="AQ1976" s="11"/>
      <c r="AR1976" s="11"/>
      <c r="AS1976" s="11"/>
      <c r="AT1976" s="11"/>
      <c r="AU1976" s="11"/>
      <c r="AV1976" s="11"/>
      <c r="AW1976" s="11"/>
      <c r="AX1976" s="11"/>
      <c r="AY1976" s="11"/>
      <c r="AZ1976" s="11"/>
      <c r="BB1976" s="5" t="s">
        <v>306</v>
      </c>
      <c r="BC1976" s="3">
        <v>-1341.2626326315869</v>
      </c>
      <c r="BD1976" s="3">
        <v>0</v>
      </c>
      <c r="BE1976" s="3">
        <v>21.878515170638359</v>
      </c>
      <c r="BF1976" s="3">
        <v>-1.6469937662560492</v>
      </c>
      <c r="BG1976" s="3">
        <v>0</v>
      </c>
      <c r="BH1976" s="153">
        <f t="shared" si="453"/>
        <v>1.6469937662560492</v>
      </c>
      <c r="BI1976" s="153">
        <f t="shared" si="454"/>
        <v>21.878515170638359</v>
      </c>
      <c r="BJ1976" s="8">
        <f t="shared" si="455"/>
        <v>2.901432961158104</v>
      </c>
      <c r="BK1976" s="8">
        <f t="shared" si="456"/>
        <v>0.13966361059475868</v>
      </c>
      <c r="BL1976" s="8">
        <f t="shared" si="457"/>
        <v>3.0410965717528629</v>
      </c>
      <c r="BM1976" s="8">
        <f t="shared" si="458"/>
        <v>0.16280527062647404</v>
      </c>
      <c r="BN1976" s="7" t="str">
        <f t="shared" si="459"/>
        <v>O/S</v>
      </c>
      <c r="BO1976" s="9">
        <f t="shared" si="460"/>
        <v>0.13966361059475871</v>
      </c>
      <c r="BP1976" s="7" t="str">
        <f t="shared" si="461"/>
        <v>OK</v>
      </c>
      <c r="BQ1976" s="11">
        <f t="shared" si="462"/>
        <v>8.2923076923076913</v>
      </c>
      <c r="BR1976" s="10" t="str">
        <f t="shared" si="463"/>
        <v>-</v>
      </c>
      <c r="BS1976" s="9" t="str" cm="1">
        <f t="array" ref="BS1976">IF(BQ1976&lt;$K$45,"-",IF(BC1976&lt;0,_xll.Dce_5575_1121_SigmaCr1(AN1976,AG1976,$B$23,$D$23),"-"))</f>
        <v>-</v>
      </c>
      <c r="BT1976" s="10">
        <f t="shared" si="464"/>
        <v>0</v>
      </c>
      <c r="BU1976" s="7" t="str">
        <f t="shared" si="465"/>
        <v>OK</v>
      </c>
    </row>
    <row r="1977" spans="27:73">
      <c r="AA1977" s="6" t="s">
        <v>282</v>
      </c>
      <c r="AB1977" s="5" t="s">
        <v>283</v>
      </c>
      <c r="AC1977" s="5" t="s">
        <v>285</v>
      </c>
      <c r="AD1977" s="4">
        <v>19.25</v>
      </c>
      <c r="AE1977" s="4">
        <v>28</v>
      </c>
      <c r="AF1977" s="5">
        <v>114.3</v>
      </c>
      <c r="AG1977" s="5">
        <v>6.5000000000000009</v>
      </c>
      <c r="AH1977" s="6" t="str">
        <f t="shared" si="451"/>
        <v>114.3 x 6.5</v>
      </c>
      <c r="AI1977" s="11" cm="1">
        <f t="array" ref="AI1977">_xll.DCEPropSectPipe(AF1977, AG1977, "Area")</f>
        <v>2201.3139723703698</v>
      </c>
      <c r="AJ1977" s="151" cm="1">
        <f t="array" ref="AJ1977">_xll.DCEPropSectPipe(AF1977, AG1977, "Ix")</f>
        <v>3209265.3722516391</v>
      </c>
      <c r="AK1977" s="151" cm="1">
        <f t="array" ref="AK1977">_xll.DCEPropSectPipe(AF1977, AG1977, "W")</f>
        <v>56155.124623825708</v>
      </c>
      <c r="AL1977" s="151" cm="1">
        <f t="array" ref="AL1977">_xll.DCEPropSectPipe(AF1977, AG1977, "Sx")</f>
        <v>37813.500833333332</v>
      </c>
      <c r="AM1977" s="11">
        <f>2*Cal!AG1977</f>
        <v>13.000000000000002</v>
      </c>
      <c r="AN1977" s="11">
        <f t="shared" si="452"/>
        <v>53.9</v>
      </c>
      <c r="AO1977" s="11"/>
      <c r="AP1977" s="11"/>
      <c r="AQ1977" s="11"/>
      <c r="AR1977" s="11"/>
      <c r="AS1977" s="11"/>
      <c r="AT1977" s="11"/>
      <c r="AU1977" s="11"/>
      <c r="AV1977" s="11"/>
      <c r="AW1977" s="11"/>
      <c r="AX1977" s="11"/>
      <c r="AY1977" s="11"/>
      <c r="AZ1977" s="11"/>
      <c r="BB1977" s="5" t="s">
        <v>306</v>
      </c>
      <c r="BC1977" s="3">
        <v>-740.93710880076026</v>
      </c>
      <c r="BD1977" s="3">
        <v>0</v>
      </c>
      <c r="BE1977" s="3">
        <v>-20.434935410806421</v>
      </c>
      <c r="BF1977" s="3">
        <v>-1.6469937662565346</v>
      </c>
      <c r="BG1977" s="3">
        <v>0</v>
      </c>
      <c r="BH1977" s="153">
        <f t="shared" si="453"/>
        <v>1.6469937662565346</v>
      </c>
      <c r="BI1977" s="153">
        <f t="shared" si="454"/>
        <v>20.434935410806421</v>
      </c>
      <c r="BJ1977" s="8">
        <f t="shared" si="455"/>
        <v>1.6028026855574136</v>
      </c>
      <c r="BK1977" s="8">
        <f t="shared" si="456"/>
        <v>0.13966361059479984</v>
      </c>
      <c r="BL1977" s="8">
        <f t="shared" si="457"/>
        <v>1.7424662961522135</v>
      </c>
      <c r="BM1977" s="8">
        <f t="shared" si="458"/>
        <v>0.15206311597670391</v>
      </c>
      <c r="BN1977" s="7" t="str">
        <f t="shared" si="459"/>
        <v>O/S</v>
      </c>
      <c r="BO1977" s="9">
        <f t="shared" si="460"/>
        <v>0.13966361059479987</v>
      </c>
      <c r="BP1977" s="7" t="str">
        <f t="shared" si="461"/>
        <v>OK</v>
      </c>
      <c r="BQ1977" s="11">
        <f t="shared" si="462"/>
        <v>8.2923076923076913</v>
      </c>
      <c r="BR1977" s="10" t="str">
        <f t="shared" si="463"/>
        <v>-</v>
      </c>
      <c r="BS1977" s="9" t="str" cm="1">
        <f t="array" ref="BS1977">IF(BQ1977&lt;$K$45,"-",IF(BC1977&lt;0,_xll.Dce_5575_1121_SigmaCr1(AN1977,AG1977,$B$23,$D$23),"-"))</f>
        <v>-</v>
      </c>
      <c r="BT1977" s="10">
        <f t="shared" si="464"/>
        <v>0</v>
      </c>
      <c r="BU1977" s="7" t="str">
        <f t="shared" si="465"/>
        <v>OK</v>
      </c>
    </row>
    <row r="1978" spans="27:73">
      <c r="AA1978" s="6" t="s">
        <v>282</v>
      </c>
      <c r="AB1978" s="5" t="s">
        <v>283</v>
      </c>
      <c r="AC1978" s="5" t="s">
        <v>285</v>
      </c>
      <c r="AD1978" s="4">
        <v>19.690000000000001</v>
      </c>
      <c r="AE1978" s="4">
        <v>28</v>
      </c>
      <c r="AF1978" s="5">
        <v>114.3</v>
      </c>
      <c r="AG1978" s="5">
        <v>6.5000000000000009</v>
      </c>
      <c r="AH1978" s="6" t="str">
        <f t="shared" si="451"/>
        <v>114.3 x 6.5</v>
      </c>
      <c r="AI1978" s="11" cm="1">
        <f t="array" ref="AI1978">_xll.DCEPropSectPipe(AF1978, AG1978, "Area")</f>
        <v>2201.3139723703698</v>
      </c>
      <c r="AJ1978" s="151" cm="1">
        <f t="array" ref="AJ1978">_xll.DCEPropSectPipe(AF1978, AG1978, "Ix")</f>
        <v>3209265.3722516391</v>
      </c>
      <c r="AK1978" s="151" cm="1">
        <f t="array" ref="AK1978">_xll.DCEPropSectPipe(AF1978, AG1978, "W")</f>
        <v>56155.124623825708</v>
      </c>
      <c r="AL1978" s="151" cm="1">
        <f t="array" ref="AL1978">_xll.DCEPropSectPipe(AF1978, AG1978, "Sx")</f>
        <v>37813.500833333332</v>
      </c>
      <c r="AM1978" s="11">
        <f>2*Cal!AG1978</f>
        <v>13.000000000000002</v>
      </c>
      <c r="AN1978" s="11">
        <f t="shared" si="452"/>
        <v>53.9</v>
      </c>
      <c r="AO1978" s="11"/>
      <c r="AP1978" s="11"/>
      <c r="AQ1978" s="11"/>
      <c r="AR1978" s="11"/>
      <c r="AS1978" s="11"/>
      <c r="AT1978" s="11"/>
      <c r="AU1978" s="11"/>
      <c r="AV1978" s="11"/>
      <c r="AW1978" s="11"/>
      <c r="AX1978" s="11"/>
      <c r="AY1978" s="11"/>
      <c r="AZ1978" s="11"/>
      <c r="BB1978" s="5" t="s">
        <v>306</v>
      </c>
      <c r="BC1978" s="3">
        <v>-740.93710880076026</v>
      </c>
      <c r="BD1978" s="3">
        <v>0</v>
      </c>
      <c r="BE1978" s="3">
        <v>-10.421266717378362</v>
      </c>
      <c r="BF1978" s="3">
        <v>5.1028004492838877</v>
      </c>
      <c r="BG1978" s="3">
        <v>0</v>
      </c>
      <c r="BH1978" s="153">
        <f t="shared" si="453"/>
        <v>5.1028004492838877</v>
      </c>
      <c r="BI1978" s="153">
        <f t="shared" si="454"/>
        <v>10.421266717378362</v>
      </c>
      <c r="BJ1978" s="8">
        <f t="shared" si="455"/>
        <v>1.6028026855574136</v>
      </c>
      <c r="BK1978" s="8">
        <f t="shared" si="456"/>
        <v>0.43271295222422157</v>
      </c>
      <c r="BL1978" s="8">
        <f t="shared" si="457"/>
        <v>2.0355156377816352</v>
      </c>
      <c r="BM1978" s="8">
        <f t="shared" si="458"/>
        <v>7.754809387020882E-2</v>
      </c>
      <c r="BN1978" s="7" t="str">
        <f t="shared" si="459"/>
        <v>O/S</v>
      </c>
      <c r="BO1978" s="9">
        <f t="shared" si="460"/>
        <v>0.43271295222422163</v>
      </c>
      <c r="BP1978" s="7" t="str">
        <f t="shared" si="461"/>
        <v>OK</v>
      </c>
      <c r="BQ1978" s="11">
        <f t="shared" si="462"/>
        <v>8.2923076923076913</v>
      </c>
      <c r="BR1978" s="10" t="str">
        <f t="shared" si="463"/>
        <v>-</v>
      </c>
      <c r="BS1978" s="9" t="str" cm="1">
        <f t="array" ref="BS1978">IF(BQ1978&lt;$K$45,"-",IF(BC1978&lt;0,_xll.Dce_5575_1121_SigmaCr1(AN1978,AG1978,$B$23,$D$23),"-"))</f>
        <v>-</v>
      </c>
      <c r="BT1978" s="10">
        <f t="shared" si="464"/>
        <v>0</v>
      </c>
      <c r="BU1978" s="7" t="str">
        <f t="shared" si="465"/>
        <v>OK</v>
      </c>
    </row>
    <row r="1979" spans="27:73">
      <c r="AA1979" s="6" t="s">
        <v>282</v>
      </c>
      <c r="AB1979" s="5" t="s">
        <v>283</v>
      </c>
      <c r="AC1979" s="5" t="s">
        <v>285</v>
      </c>
      <c r="AD1979" s="4">
        <v>20.12</v>
      </c>
      <c r="AE1979" s="4">
        <v>28</v>
      </c>
      <c r="AF1979" s="5">
        <v>114.3</v>
      </c>
      <c r="AG1979" s="5">
        <v>6.5000000000000009</v>
      </c>
      <c r="AH1979" s="6" t="str">
        <f t="shared" si="451"/>
        <v>114.3 x 6.5</v>
      </c>
      <c r="AI1979" s="11" cm="1">
        <f t="array" ref="AI1979">_xll.DCEPropSectPipe(AF1979, AG1979, "Area")</f>
        <v>2201.3139723703698</v>
      </c>
      <c r="AJ1979" s="151" cm="1">
        <f t="array" ref="AJ1979">_xll.DCEPropSectPipe(AF1979, AG1979, "Ix")</f>
        <v>3209265.3722516391</v>
      </c>
      <c r="AK1979" s="151" cm="1">
        <f t="array" ref="AK1979">_xll.DCEPropSectPipe(AF1979, AG1979, "W")</f>
        <v>56155.124623825708</v>
      </c>
      <c r="AL1979" s="151" cm="1">
        <f t="array" ref="AL1979">_xll.DCEPropSectPipe(AF1979, AG1979, "Sx")</f>
        <v>37813.500833333332</v>
      </c>
      <c r="AM1979" s="11">
        <f>2*Cal!AG1979</f>
        <v>13.000000000000002</v>
      </c>
      <c r="AN1979" s="11">
        <f t="shared" si="452"/>
        <v>53.9</v>
      </c>
      <c r="AO1979" s="11"/>
      <c r="AP1979" s="11"/>
      <c r="AQ1979" s="11"/>
      <c r="AR1979" s="11"/>
      <c r="AS1979" s="11"/>
      <c r="AT1979" s="11"/>
      <c r="AU1979" s="11"/>
      <c r="AV1979" s="11"/>
      <c r="AW1979" s="11"/>
      <c r="AX1979" s="11"/>
      <c r="AY1979" s="11"/>
      <c r="AZ1979" s="11"/>
      <c r="BB1979" s="5" t="s">
        <v>306</v>
      </c>
      <c r="BC1979" s="3">
        <v>-740.93710880076026</v>
      </c>
      <c r="BD1979" s="3">
        <v>0</v>
      </c>
      <c r="BE1979" s="3">
        <v>-0.40759802395030453</v>
      </c>
      <c r="BF1979" s="3">
        <v>7.4716146114495325</v>
      </c>
      <c r="BG1979" s="3">
        <v>0</v>
      </c>
      <c r="BH1979" s="153">
        <f t="shared" si="453"/>
        <v>7.4716146114495325</v>
      </c>
      <c r="BI1979" s="153">
        <f t="shared" si="454"/>
        <v>0.40759802395030453</v>
      </c>
      <c r="BJ1979" s="8">
        <f t="shared" si="455"/>
        <v>1.6028026855574136</v>
      </c>
      <c r="BK1979" s="8">
        <f t="shared" si="456"/>
        <v>0.63358629218112505</v>
      </c>
      <c r="BL1979" s="8">
        <f t="shared" si="457"/>
        <v>2.2363889777385388</v>
      </c>
      <c r="BM1979" s="8">
        <f t="shared" si="458"/>
        <v>3.033071763713716E-3</v>
      </c>
      <c r="BN1979" s="7" t="str">
        <f t="shared" si="459"/>
        <v>O/S</v>
      </c>
      <c r="BO1979" s="9">
        <f t="shared" si="460"/>
        <v>0.63358629218112505</v>
      </c>
      <c r="BP1979" s="7" t="str">
        <f t="shared" si="461"/>
        <v>OK</v>
      </c>
      <c r="BQ1979" s="11">
        <f t="shared" si="462"/>
        <v>8.2923076923076913</v>
      </c>
      <c r="BR1979" s="10" t="str">
        <f t="shared" si="463"/>
        <v>-</v>
      </c>
      <c r="BS1979" s="9" t="str" cm="1">
        <f t="array" ref="BS1979">IF(BQ1979&lt;$K$45,"-",IF(BC1979&lt;0,_xll.Dce_5575_1121_SigmaCr1(AN1979,AG1979,$B$23,$D$23),"-"))</f>
        <v>-</v>
      </c>
      <c r="BT1979" s="10">
        <f t="shared" si="464"/>
        <v>0</v>
      </c>
      <c r="BU1979" s="7" t="str">
        <f t="shared" si="465"/>
        <v>OK</v>
      </c>
    </row>
    <row r="1980" spans="27:73">
      <c r="AA1980" s="6" t="s">
        <v>282</v>
      </c>
      <c r="AB1980" s="5" t="s">
        <v>283</v>
      </c>
      <c r="AC1980" s="5" t="s">
        <v>285</v>
      </c>
      <c r="AD1980" s="4">
        <v>20.56</v>
      </c>
      <c r="AE1980" s="4">
        <v>28</v>
      </c>
      <c r="AF1980" s="5">
        <v>114.3</v>
      </c>
      <c r="AG1980" s="5">
        <v>6.5000000000000009</v>
      </c>
      <c r="AH1980" s="6" t="str">
        <f t="shared" si="451"/>
        <v>114.3 x 6.5</v>
      </c>
      <c r="AI1980" s="11" cm="1">
        <f t="array" ref="AI1980">_xll.DCEPropSectPipe(AF1980, AG1980, "Area")</f>
        <v>2201.3139723703698</v>
      </c>
      <c r="AJ1980" s="151" cm="1">
        <f t="array" ref="AJ1980">_xll.DCEPropSectPipe(AF1980, AG1980, "Ix")</f>
        <v>3209265.3722516391</v>
      </c>
      <c r="AK1980" s="151" cm="1">
        <f t="array" ref="AK1980">_xll.DCEPropSectPipe(AF1980, AG1980, "W")</f>
        <v>56155.124623825708</v>
      </c>
      <c r="AL1980" s="151" cm="1">
        <f t="array" ref="AL1980">_xll.DCEPropSectPipe(AF1980, AG1980, "Sx")</f>
        <v>37813.500833333332</v>
      </c>
      <c r="AM1980" s="11">
        <f>2*Cal!AG1980</f>
        <v>13.000000000000002</v>
      </c>
      <c r="AN1980" s="11">
        <f t="shared" si="452"/>
        <v>53.9</v>
      </c>
      <c r="AO1980" s="11"/>
      <c r="AP1980" s="11"/>
      <c r="AQ1980" s="11"/>
      <c r="AR1980" s="11"/>
      <c r="AS1980" s="11"/>
      <c r="AT1980" s="11"/>
      <c r="AU1980" s="11"/>
      <c r="AV1980" s="11"/>
      <c r="AW1980" s="11"/>
      <c r="AX1980" s="11"/>
      <c r="AY1980" s="11"/>
      <c r="AZ1980" s="11"/>
      <c r="BB1980" s="5" t="s">
        <v>306</v>
      </c>
      <c r="BC1980" s="3">
        <v>-740.93710880076026</v>
      </c>
      <c r="BD1980" s="3">
        <v>0</v>
      </c>
      <c r="BE1980" s="3">
        <v>9.606070669477754</v>
      </c>
      <c r="BF1980" s="3">
        <v>5.4594487202404025</v>
      </c>
      <c r="BG1980" s="3">
        <v>0</v>
      </c>
      <c r="BH1980" s="153">
        <f t="shared" si="453"/>
        <v>5.4594487202404025</v>
      </c>
      <c r="BI1980" s="153">
        <f t="shared" si="454"/>
        <v>9.606070669477754</v>
      </c>
      <c r="BJ1980" s="8">
        <f t="shared" si="455"/>
        <v>1.6028026855574136</v>
      </c>
      <c r="BK1980" s="8">
        <f t="shared" si="456"/>
        <v>0.46295640927591081</v>
      </c>
      <c r="BL1980" s="8">
        <f t="shared" si="457"/>
        <v>2.0657590948333242</v>
      </c>
      <c r="BM1980" s="8">
        <f t="shared" si="458"/>
        <v>7.1481950342781389E-2</v>
      </c>
      <c r="BN1980" s="7" t="str">
        <f t="shared" si="459"/>
        <v>O/S</v>
      </c>
      <c r="BO1980" s="9">
        <f t="shared" si="460"/>
        <v>0.46295640927591086</v>
      </c>
      <c r="BP1980" s="7" t="str">
        <f t="shared" si="461"/>
        <v>OK</v>
      </c>
      <c r="BQ1980" s="11">
        <f t="shared" si="462"/>
        <v>8.2923076923076913</v>
      </c>
      <c r="BR1980" s="10" t="str">
        <f t="shared" si="463"/>
        <v>-</v>
      </c>
      <c r="BS1980" s="9" t="str" cm="1">
        <f t="array" ref="BS1980">IF(BQ1980&lt;$K$45,"-",IF(BC1980&lt;0,_xll.Dce_5575_1121_SigmaCr1(AN1980,AG1980,$B$23,$D$23),"-"))</f>
        <v>-</v>
      </c>
      <c r="BT1980" s="10">
        <f t="shared" si="464"/>
        <v>0</v>
      </c>
      <c r="BU1980" s="7" t="str">
        <f t="shared" si="465"/>
        <v>OK</v>
      </c>
    </row>
    <row r="1981" spans="27:73">
      <c r="AA1981" s="6" t="s">
        <v>282</v>
      </c>
      <c r="AB1981" s="5" t="s">
        <v>283</v>
      </c>
      <c r="AC1981" s="5" t="s">
        <v>285</v>
      </c>
      <c r="AD1981" s="4">
        <v>21</v>
      </c>
      <c r="AE1981" s="4">
        <v>28</v>
      </c>
      <c r="AF1981" s="5">
        <v>114.3</v>
      </c>
      <c r="AG1981" s="5">
        <v>6.5000000000000009</v>
      </c>
      <c r="AH1981" s="6" t="str">
        <f t="shared" si="451"/>
        <v>114.3 x 6.5</v>
      </c>
      <c r="AI1981" s="11" cm="1">
        <f t="array" ref="AI1981">_xll.DCEPropSectPipe(AF1981, AG1981, "Area")</f>
        <v>2201.3139723703698</v>
      </c>
      <c r="AJ1981" s="151" cm="1">
        <f t="array" ref="AJ1981">_xll.DCEPropSectPipe(AF1981, AG1981, "Ix")</f>
        <v>3209265.3722516391</v>
      </c>
      <c r="AK1981" s="151" cm="1">
        <f t="array" ref="AK1981">_xll.DCEPropSectPipe(AF1981, AG1981, "W")</f>
        <v>56155.124623825708</v>
      </c>
      <c r="AL1981" s="151" cm="1">
        <f t="array" ref="AL1981">_xll.DCEPropSectPipe(AF1981, AG1981, "Sx")</f>
        <v>37813.500833333332</v>
      </c>
      <c r="AM1981" s="11">
        <f>2*Cal!AG1981</f>
        <v>13.000000000000002</v>
      </c>
      <c r="AN1981" s="11">
        <f t="shared" si="452"/>
        <v>53.9</v>
      </c>
      <c r="AO1981" s="11"/>
      <c r="AP1981" s="11"/>
      <c r="AQ1981" s="11"/>
      <c r="AR1981" s="11"/>
      <c r="AS1981" s="11"/>
      <c r="AT1981" s="11"/>
      <c r="AU1981" s="11"/>
      <c r="AV1981" s="11"/>
      <c r="AW1981" s="11"/>
      <c r="AX1981" s="11"/>
      <c r="AY1981" s="11"/>
      <c r="AZ1981" s="11"/>
      <c r="BB1981" s="5" t="s">
        <v>306</v>
      </c>
      <c r="BC1981" s="3">
        <v>-740.93710880076026</v>
      </c>
      <c r="BD1981" s="3">
        <v>0</v>
      </c>
      <c r="BE1981" s="3">
        <v>19.619739362905815</v>
      </c>
      <c r="BF1981" s="3">
        <v>-0.93369722434350289</v>
      </c>
      <c r="BG1981" s="3">
        <v>0</v>
      </c>
      <c r="BH1981" s="153">
        <f t="shared" si="453"/>
        <v>0.93369722434350289</v>
      </c>
      <c r="BI1981" s="153">
        <f t="shared" si="454"/>
        <v>19.619739362905815</v>
      </c>
      <c r="BJ1981" s="8">
        <f t="shared" si="455"/>
        <v>1.6028026855574136</v>
      </c>
      <c r="BK1981" s="8">
        <f t="shared" si="456"/>
        <v>7.917669649142127E-2</v>
      </c>
      <c r="BL1981" s="8">
        <f t="shared" si="457"/>
        <v>1.6819793820488349</v>
      </c>
      <c r="BM1981" s="8">
        <f t="shared" si="458"/>
        <v>0.14599697244927651</v>
      </c>
      <c r="BN1981" s="7" t="str">
        <f t="shared" si="459"/>
        <v>O/S</v>
      </c>
      <c r="BO1981" s="9">
        <f t="shared" si="460"/>
        <v>7.9176696491421283E-2</v>
      </c>
      <c r="BP1981" s="7" t="str">
        <f t="shared" si="461"/>
        <v>OK</v>
      </c>
      <c r="BQ1981" s="11">
        <f t="shared" si="462"/>
        <v>8.2923076923076913</v>
      </c>
      <c r="BR1981" s="10" t="str">
        <f t="shared" si="463"/>
        <v>-</v>
      </c>
      <c r="BS1981" s="9" t="str" cm="1">
        <f t="array" ref="BS1981">IF(BQ1981&lt;$K$45,"-",IF(BC1981&lt;0,_xll.Dce_5575_1121_SigmaCr1(AN1981,AG1981,$B$23,$D$23),"-"))</f>
        <v>-</v>
      </c>
      <c r="BT1981" s="10">
        <f t="shared" si="464"/>
        <v>0</v>
      </c>
      <c r="BU1981" s="7" t="str">
        <f t="shared" si="465"/>
        <v>OK</v>
      </c>
    </row>
    <row r="1982" spans="27:73">
      <c r="AA1982" s="6" t="s">
        <v>282</v>
      </c>
      <c r="AB1982" s="5" t="s">
        <v>283</v>
      </c>
      <c r="AC1982" s="5" t="s">
        <v>285</v>
      </c>
      <c r="AD1982" s="4">
        <v>21</v>
      </c>
      <c r="AE1982" s="4">
        <v>28</v>
      </c>
      <c r="AF1982" s="5">
        <v>114.3</v>
      </c>
      <c r="AG1982" s="5">
        <v>6.5000000000000009</v>
      </c>
      <c r="AH1982" s="6" t="str">
        <f t="shared" si="451"/>
        <v>114.3 x 6.5</v>
      </c>
      <c r="AI1982" s="11" cm="1">
        <f t="array" ref="AI1982">_xll.DCEPropSectPipe(AF1982, AG1982, "Area")</f>
        <v>2201.3139723703698</v>
      </c>
      <c r="AJ1982" s="151" cm="1">
        <f t="array" ref="AJ1982">_xll.DCEPropSectPipe(AF1982, AG1982, "Ix")</f>
        <v>3209265.3722516391</v>
      </c>
      <c r="AK1982" s="151" cm="1">
        <f t="array" ref="AK1982">_xll.DCEPropSectPipe(AF1982, AG1982, "W")</f>
        <v>56155.124623825708</v>
      </c>
      <c r="AL1982" s="151" cm="1">
        <f t="array" ref="AL1982">_xll.DCEPropSectPipe(AF1982, AG1982, "Sx")</f>
        <v>37813.500833333332</v>
      </c>
      <c r="AM1982" s="11">
        <f>2*Cal!AG1982</f>
        <v>13.000000000000002</v>
      </c>
      <c r="AN1982" s="11">
        <f t="shared" si="452"/>
        <v>53.9</v>
      </c>
      <c r="AO1982" s="11"/>
      <c r="AP1982" s="11"/>
      <c r="AQ1982" s="11"/>
      <c r="AR1982" s="11"/>
      <c r="AS1982" s="11"/>
      <c r="AT1982" s="11"/>
      <c r="AU1982" s="11"/>
      <c r="AV1982" s="11"/>
      <c r="AW1982" s="11"/>
      <c r="AX1982" s="11"/>
      <c r="AY1982" s="11"/>
      <c r="AZ1982" s="11"/>
      <c r="BB1982" s="5" t="s">
        <v>306</v>
      </c>
      <c r="BC1982" s="3">
        <v>-740.93710880076173</v>
      </c>
      <c r="BD1982" s="3">
        <v>0</v>
      </c>
      <c r="BE1982" s="3">
        <v>-17.773196750938993</v>
      </c>
      <c r="BF1982" s="3">
        <v>-0.93369722434380031</v>
      </c>
      <c r="BG1982" s="3">
        <v>0</v>
      </c>
      <c r="BH1982" s="153">
        <f t="shared" si="453"/>
        <v>0.93369722434380031</v>
      </c>
      <c r="BI1982" s="153">
        <f t="shared" si="454"/>
        <v>17.773196750938993</v>
      </c>
      <c r="BJ1982" s="8">
        <f t="shared" si="455"/>
        <v>1.6028026855574169</v>
      </c>
      <c r="BK1982" s="8">
        <f t="shared" si="456"/>
        <v>7.9176696491446485E-2</v>
      </c>
      <c r="BL1982" s="8">
        <f t="shared" si="457"/>
        <v>1.6819793820488633</v>
      </c>
      <c r="BM1982" s="8">
        <f t="shared" si="458"/>
        <v>0.13225623788297353</v>
      </c>
      <c r="BN1982" s="7" t="str">
        <f t="shared" si="459"/>
        <v>O/S</v>
      </c>
      <c r="BO1982" s="9">
        <f t="shared" si="460"/>
        <v>7.9176696491446499E-2</v>
      </c>
      <c r="BP1982" s="7" t="str">
        <f t="shared" si="461"/>
        <v>OK</v>
      </c>
      <c r="BQ1982" s="11">
        <f t="shared" si="462"/>
        <v>8.2923076923076913</v>
      </c>
      <c r="BR1982" s="10" t="str">
        <f t="shared" si="463"/>
        <v>-</v>
      </c>
      <c r="BS1982" s="9" t="str" cm="1">
        <f t="array" ref="BS1982">IF(BQ1982&lt;$K$45,"-",IF(BC1982&lt;0,_xll.Dce_5575_1121_SigmaCr1(AN1982,AG1982,$B$23,$D$23),"-"))</f>
        <v>-</v>
      </c>
      <c r="BT1982" s="10">
        <f t="shared" si="464"/>
        <v>0</v>
      </c>
      <c r="BU1982" s="7" t="str">
        <f t="shared" si="465"/>
        <v>OK</v>
      </c>
    </row>
    <row r="1983" spans="27:73">
      <c r="AA1983" s="6" t="s">
        <v>282</v>
      </c>
      <c r="AB1983" s="5" t="s">
        <v>283</v>
      </c>
      <c r="AC1983" s="5" t="s">
        <v>285</v>
      </c>
      <c r="AD1983" s="4">
        <v>21.44</v>
      </c>
      <c r="AE1983" s="4">
        <v>28</v>
      </c>
      <c r="AF1983" s="5">
        <v>114.3</v>
      </c>
      <c r="AG1983" s="5">
        <v>6.5000000000000009</v>
      </c>
      <c r="AH1983" s="6" t="str">
        <f t="shared" si="451"/>
        <v>114.3 x 6.5</v>
      </c>
      <c r="AI1983" s="11" cm="1">
        <f t="array" ref="AI1983">_xll.DCEPropSectPipe(AF1983, AG1983, "Area")</f>
        <v>2201.3139723703698</v>
      </c>
      <c r="AJ1983" s="151" cm="1">
        <f t="array" ref="AJ1983">_xll.DCEPropSectPipe(AF1983, AG1983, "Ix")</f>
        <v>3209265.3722516391</v>
      </c>
      <c r="AK1983" s="151" cm="1">
        <f t="array" ref="AK1983">_xll.DCEPropSectPipe(AF1983, AG1983, "W")</f>
        <v>56155.124623825708</v>
      </c>
      <c r="AL1983" s="151" cm="1">
        <f t="array" ref="AL1983">_xll.DCEPropSectPipe(AF1983, AG1983, "Sx")</f>
        <v>37813.500833333332</v>
      </c>
      <c r="AM1983" s="11">
        <f>2*Cal!AG1983</f>
        <v>13.000000000000002</v>
      </c>
      <c r="AN1983" s="11">
        <f t="shared" si="452"/>
        <v>53.9</v>
      </c>
      <c r="AO1983" s="11"/>
      <c r="AP1983" s="11"/>
      <c r="AQ1983" s="11"/>
      <c r="AR1983" s="11"/>
      <c r="AS1983" s="11"/>
      <c r="AT1983" s="11"/>
      <c r="AU1983" s="11"/>
      <c r="AV1983" s="11"/>
      <c r="AW1983" s="11"/>
      <c r="AX1983" s="11"/>
      <c r="AY1983" s="11"/>
      <c r="AZ1983" s="11"/>
      <c r="BB1983" s="5" t="s">
        <v>306</v>
      </c>
      <c r="BC1983" s="3">
        <v>-740.93710880076173</v>
      </c>
      <c r="BD1983" s="3">
        <v>0</v>
      </c>
      <c r="BE1983" s="3">
        <v>-7.7595280575109342</v>
      </c>
      <c r="BF1983" s="3">
        <v>4.6515863275046199</v>
      </c>
      <c r="BG1983" s="3">
        <v>0</v>
      </c>
      <c r="BH1983" s="153">
        <f t="shared" si="453"/>
        <v>4.6515863275046199</v>
      </c>
      <c r="BI1983" s="153">
        <f t="shared" si="454"/>
        <v>7.7595280575109342</v>
      </c>
      <c r="BJ1983" s="8">
        <f t="shared" si="455"/>
        <v>1.6028026855574169</v>
      </c>
      <c r="BK1983" s="8">
        <f t="shared" si="456"/>
        <v>0.39445039489694717</v>
      </c>
      <c r="BL1983" s="8">
        <f t="shared" si="457"/>
        <v>1.997253080454364</v>
      </c>
      <c r="BM1983" s="8">
        <f t="shared" si="458"/>
        <v>5.7741215776478415E-2</v>
      </c>
      <c r="BN1983" s="7" t="str">
        <f t="shared" si="459"/>
        <v>O/S</v>
      </c>
      <c r="BO1983" s="9">
        <f t="shared" si="460"/>
        <v>0.39445039489694722</v>
      </c>
      <c r="BP1983" s="7" t="str">
        <f t="shared" si="461"/>
        <v>OK</v>
      </c>
      <c r="BQ1983" s="11">
        <f t="shared" si="462"/>
        <v>8.2923076923076913</v>
      </c>
      <c r="BR1983" s="10" t="str">
        <f t="shared" si="463"/>
        <v>-</v>
      </c>
      <c r="BS1983" s="9" t="str" cm="1">
        <f t="array" ref="BS1983">IF(BQ1983&lt;$K$45,"-",IF(BC1983&lt;0,_xll.Dce_5575_1121_SigmaCr1(AN1983,AG1983,$B$23,$D$23),"-"))</f>
        <v>-</v>
      </c>
      <c r="BT1983" s="10">
        <f t="shared" si="464"/>
        <v>0</v>
      </c>
      <c r="BU1983" s="7" t="str">
        <f t="shared" si="465"/>
        <v>OK</v>
      </c>
    </row>
    <row r="1984" spans="27:73">
      <c r="AA1984" s="6" t="s">
        <v>282</v>
      </c>
      <c r="AB1984" s="5" t="s">
        <v>283</v>
      </c>
      <c r="AC1984" s="5" t="s">
        <v>285</v>
      </c>
      <c r="AD1984" s="4">
        <v>21.88</v>
      </c>
      <c r="AE1984" s="4">
        <v>28</v>
      </c>
      <c r="AF1984" s="5">
        <v>114.3</v>
      </c>
      <c r="AG1984" s="5">
        <v>6.5000000000000009</v>
      </c>
      <c r="AH1984" s="6" t="str">
        <f t="shared" si="451"/>
        <v>114.3 x 6.5</v>
      </c>
      <c r="AI1984" s="11" cm="1">
        <f t="array" ref="AI1984">_xll.DCEPropSectPipe(AF1984, AG1984, "Area")</f>
        <v>2201.3139723703698</v>
      </c>
      <c r="AJ1984" s="151" cm="1">
        <f t="array" ref="AJ1984">_xll.DCEPropSectPipe(AF1984, AG1984, "Ix")</f>
        <v>3209265.3722516391</v>
      </c>
      <c r="AK1984" s="151" cm="1">
        <f t="array" ref="AK1984">_xll.DCEPropSectPipe(AF1984, AG1984, "W")</f>
        <v>56155.124623825708</v>
      </c>
      <c r="AL1984" s="151" cm="1">
        <f t="array" ref="AL1984">_xll.DCEPropSectPipe(AF1984, AG1984, "Sx")</f>
        <v>37813.500833333332</v>
      </c>
      <c r="AM1984" s="11">
        <f>2*Cal!AG1984</f>
        <v>13.000000000000002</v>
      </c>
      <c r="AN1984" s="11">
        <f t="shared" si="452"/>
        <v>53.9</v>
      </c>
      <c r="AO1984" s="11"/>
      <c r="AP1984" s="11"/>
      <c r="AQ1984" s="11"/>
      <c r="AR1984" s="11"/>
      <c r="AS1984" s="11"/>
      <c r="AT1984" s="11"/>
      <c r="AU1984" s="11"/>
      <c r="AV1984" s="11"/>
      <c r="AW1984" s="11"/>
      <c r="AX1984" s="11"/>
      <c r="AY1984" s="11"/>
      <c r="AZ1984" s="11"/>
      <c r="BB1984" s="5" t="s">
        <v>306</v>
      </c>
      <c r="BC1984" s="3">
        <v>-740.93710880076173</v>
      </c>
      <c r="BD1984" s="3">
        <v>0</v>
      </c>
      <c r="BE1984" s="3">
        <v>2.2541406359171243</v>
      </c>
      <c r="BF1984" s="3">
        <v>5.8558898259782657</v>
      </c>
      <c r="BG1984" s="3">
        <v>0</v>
      </c>
      <c r="BH1984" s="153">
        <f t="shared" si="453"/>
        <v>5.8558898259782657</v>
      </c>
      <c r="BI1984" s="153">
        <f t="shared" si="454"/>
        <v>2.2541406359171243</v>
      </c>
      <c r="BJ1984" s="8">
        <f t="shared" si="455"/>
        <v>1.6028026855574169</v>
      </c>
      <c r="BK1984" s="8">
        <f t="shared" si="456"/>
        <v>0.49657426342322314</v>
      </c>
      <c r="BL1984" s="8">
        <f t="shared" si="457"/>
        <v>2.0993769489806402</v>
      </c>
      <c r="BM1984" s="8">
        <f t="shared" si="458"/>
        <v>1.6773806330016683E-2</v>
      </c>
      <c r="BN1984" s="7" t="str">
        <f t="shared" si="459"/>
        <v>O/S</v>
      </c>
      <c r="BO1984" s="9">
        <f t="shared" si="460"/>
        <v>0.49657426342322319</v>
      </c>
      <c r="BP1984" s="7" t="str">
        <f t="shared" si="461"/>
        <v>OK</v>
      </c>
      <c r="BQ1984" s="11">
        <f t="shared" si="462"/>
        <v>8.2923076923076913</v>
      </c>
      <c r="BR1984" s="10" t="str">
        <f t="shared" si="463"/>
        <v>-</v>
      </c>
      <c r="BS1984" s="9" t="str" cm="1">
        <f t="array" ref="BS1984">IF(BQ1984&lt;$K$45,"-",IF(BC1984&lt;0,_xll.Dce_5575_1121_SigmaCr1(AN1984,AG1984,$B$23,$D$23),"-"))</f>
        <v>-</v>
      </c>
      <c r="BT1984" s="10">
        <f t="shared" si="464"/>
        <v>0</v>
      </c>
      <c r="BU1984" s="7" t="str">
        <f t="shared" si="465"/>
        <v>OK</v>
      </c>
    </row>
    <row r="1985" spans="27:73">
      <c r="AA1985" s="6" t="s">
        <v>282</v>
      </c>
      <c r="AB1985" s="5" t="s">
        <v>283</v>
      </c>
      <c r="AC1985" s="5" t="s">
        <v>285</v>
      </c>
      <c r="AD1985" s="4">
        <v>22.31</v>
      </c>
      <c r="AE1985" s="4">
        <v>28</v>
      </c>
      <c r="AF1985" s="5">
        <v>114.3</v>
      </c>
      <c r="AG1985" s="5">
        <v>6.5000000000000009</v>
      </c>
      <c r="AH1985" s="6" t="str">
        <f t="shared" si="451"/>
        <v>114.3 x 6.5</v>
      </c>
      <c r="AI1985" s="11" cm="1">
        <f t="array" ref="AI1985">_xll.DCEPropSectPipe(AF1985, AG1985, "Area")</f>
        <v>2201.3139723703698</v>
      </c>
      <c r="AJ1985" s="151" cm="1">
        <f t="array" ref="AJ1985">_xll.DCEPropSectPipe(AF1985, AG1985, "Ix")</f>
        <v>3209265.3722516391</v>
      </c>
      <c r="AK1985" s="151" cm="1">
        <f t="array" ref="AK1985">_xll.DCEPropSectPipe(AF1985, AG1985, "W")</f>
        <v>56155.124623825708</v>
      </c>
      <c r="AL1985" s="151" cm="1">
        <f t="array" ref="AL1985">_xll.DCEPropSectPipe(AF1985, AG1985, "Sx")</f>
        <v>37813.500833333332</v>
      </c>
      <c r="AM1985" s="11">
        <f>2*Cal!AG1985</f>
        <v>13.000000000000002</v>
      </c>
      <c r="AN1985" s="11">
        <f t="shared" si="452"/>
        <v>53.9</v>
      </c>
      <c r="AO1985" s="11"/>
      <c r="AP1985" s="11"/>
      <c r="AQ1985" s="11"/>
      <c r="AR1985" s="11"/>
      <c r="AS1985" s="11"/>
      <c r="AT1985" s="11"/>
      <c r="AU1985" s="11"/>
      <c r="AV1985" s="11"/>
      <c r="AW1985" s="11"/>
      <c r="AX1985" s="11"/>
      <c r="AY1985" s="11"/>
      <c r="AZ1985" s="11"/>
      <c r="BB1985" s="5" t="s">
        <v>306</v>
      </c>
      <c r="BC1985" s="3">
        <v>-740.93710880076173</v>
      </c>
      <c r="BD1985" s="3">
        <v>0</v>
      </c>
      <c r="BE1985" s="3">
        <v>12.267809329345184</v>
      </c>
      <c r="BF1985" s="3">
        <v>2.6792132710771357</v>
      </c>
      <c r="BG1985" s="3">
        <v>0</v>
      </c>
      <c r="BH1985" s="153">
        <f t="shared" si="453"/>
        <v>2.6792132710771357</v>
      </c>
      <c r="BI1985" s="153">
        <f t="shared" si="454"/>
        <v>12.267809329345184</v>
      </c>
      <c r="BJ1985" s="8">
        <f t="shared" si="455"/>
        <v>1.6028026855574169</v>
      </c>
      <c r="BK1985" s="8">
        <f t="shared" si="456"/>
        <v>0.22719490908738124</v>
      </c>
      <c r="BL1985" s="8">
        <f t="shared" si="457"/>
        <v>1.8299975946447982</v>
      </c>
      <c r="BM1985" s="8">
        <f t="shared" si="458"/>
        <v>9.1288828436511787E-2</v>
      </c>
      <c r="BN1985" s="7" t="str">
        <f t="shared" si="459"/>
        <v>O/S</v>
      </c>
      <c r="BO1985" s="9">
        <f t="shared" si="460"/>
        <v>0.22719490908738127</v>
      </c>
      <c r="BP1985" s="7" t="str">
        <f t="shared" si="461"/>
        <v>OK</v>
      </c>
      <c r="BQ1985" s="11">
        <f t="shared" si="462"/>
        <v>8.2923076923076913</v>
      </c>
      <c r="BR1985" s="10" t="str">
        <f t="shared" si="463"/>
        <v>-</v>
      </c>
      <c r="BS1985" s="9" t="str" cm="1">
        <f t="array" ref="BS1985">IF(BQ1985&lt;$K$45,"-",IF(BC1985&lt;0,_xll.Dce_5575_1121_SigmaCr1(AN1985,AG1985,$B$23,$D$23),"-"))</f>
        <v>-</v>
      </c>
      <c r="BT1985" s="10">
        <f t="shared" si="464"/>
        <v>0</v>
      </c>
      <c r="BU1985" s="7" t="str">
        <f t="shared" si="465"/>
        <v>OK</v>
      </c>
    </row>
    <row r="1986" spans="27:73">
      <c r="AA1986" s="6" t="s">
        <v>282</v>
      </c>
      <c r="AB1986" s="5" t="s">
        <v>283</v>
      </c>
      <c r="AC1986" s="5" t="s">
        <v>285</v>
      </c>
      <c r="AD1986" s="4">
        <v>22.75</v>
      </c>
      <c r="AE1986" s="4">
        <v>28</v>
      </c>
      <c r="AF1986" s="5">
        <v>114.3</v>
      </c>
      <c r="AG1986" s="5">
        <v>6.5000000000000009</v>
      </c>
      <c r="AH1986" s="6" t="str">
        <f t="shared" si="451"/>
        <v>114.3 x 6.5</v>
      </c>
      <c r="AI1986" s="11" cm="1">
        <f t="array" ref="AI1986">_xll.DCEPropSectPipe(AF1986, AG1986, "Area")</f>
        <v>2201.3139723703698</v>
      </c>
      <c r="AJ1986" s="151" cm="1">
        <f t="array" ref="AJ1986">_xll.DCEPropSectPipe(AF1986, AG1986, "Ix")</f>
        <v>3209265.3722516391</v>
      </c>
      <c r="AK1986" s="151" cm="1">
        <f t="array" ref="AK1986">_xll.DCEPropSectPipe(AF1986, AG1986, "W")</f>
        <v>56155.124623825708</v>
      </c>
      <c r="AL1986" s="151" cm="1">
        <f t="array" ref="AL1986">_xll.DCEPropSectPipe(AF1986, AG1986, "Sx")</f>
        <v>37813.500833333332</v>
      </c>
      <c r="AM1986" s="11">
        <f>2*Cal!AG1986</f>
        <v>13.000000000000002</v>
      </c>
      <c r="AN1986" s="11">
        <f t="shared" si="452"/>
        <v>53.9</v>
      </c>
      <c r="AO1986" s="11"/>
      <c r="AP1986" s="11"/>
      <c r="AQ1986" s="11"/>
      <c r="AR1986" s="11"/>
      <c r="AS1986" s="11"/>
      <c r="AT1986" s="11"/>
      <c r="AU1986" s="11"/>
      <c r="AV1986" s="11"/>
      <c r="AW1986" s="11"/>
      <c r="AX1986" s="11"/>
      <c r="AY1986" s="11"/>
      <c r="AZ1986" s="11"/>
      <c r="BB1986" s="5" t="s">
        <v>306</v>
      </c>
      <c r="BC1986" s="3">
        <v>-740.93710880076173</v>
      </c>
      <c r="BD1986" s="3">
        <v>0</v>
      </c>
      <c r="BE1986" s="3">
        <v>22.281478022773239</v>
      </c>
      <c r="BF1986" s="3">
        <v>-4.8784433371987683</v>
      </c>
      <c r="BG1986" s="3">
        <v>0</v>
      </c>
      <c r="BH1986" s="153">
        <f t="shared" si="453"/>
        <v>4.8784433371987683</v>
      </c>
      <c r="BI1986" s="153">
        <f t="shared" si="454"/>
        <v>22.281478022773239</v>
      </c>
      <c r="BJ1986" s="8">
        <f t="shared" si="455"/>
        <v>1.6028026855574169</v>
      </c>
      <c r="BK1986" s="8">
        <f t="shared" si="456"/>
        <v>0.41368766811057833</v>
      </c>
      <c r="BL1986" s="8">
        <f t="shared" si="457"/>
        <v>2.0164903536679954</v>
      </c>
      <c r="BM1986" s="8">
        <f t="shared" si="458"/>
        <v>0.16580385054300689</v>
      </c>
      <c r="BN1986" s="7" t="str">
        <f t="shared" si="459"/>
        <v>O/S</v>
      </c>
      <c r="BO1986" s="9">
        <f t="shared" si="460"/>
        <v>0.41368766811057839</v>
      </c>
      <c r="BP1986" s="7" t="str">
        <f t="shared" si="461"/>
        <v>OK</v>
      </c>
      <c r="BQ1986" s="11">
        <f t="shared" si="462"/>
        <v>8.2923076923076913</v>
      </c>
      <c r="BR1986" s="10" t="str">
        <f t="shared" si="463"/>
        <v>-</v>
      </c>
      <c r="BS1986" s="9" t="str" cm="1">
        <f t="array" ref="BS1986">IF(BQ1986&lt;$K$45,"-",IF(BC1986&lt;0,_xll.Dce_5575_1121_SigmaCr1(AN1986,AG1986,$B$23,$D$23),"-"))</f>
        <v>-</v>
      </c>
      <c r="BT1986" s="10">
        <f t="shared" si="464"/>
        <v>0</v>
      </c>
      <c r="BU1986" s="7" t="str">
        <f t="shared" si="465"/>
        <v>OK</v>
      </c>
    </row>
    <row r="1987" spans="27:73">
      <c r="AA1987" s="6" t="s">
        <v>282</v>
      </c>
      <c r="AB1987" s="5" t="s">
        <v>283</v>
      </c>
      <c r="AC1987" s="5" t="s">
        <v>285</v>
      </c>
      <c r="AD1987" s="4">
        <v>22.75</v>
      </c>
      <c r="AE1987" s="4">
        <v>28</v>
      </c>
      <c r="AF1987" s="5">
        <v>114.3</v>
      </c>
      <c r="AG1987" s="5">
        <v>6.5000000000000009</v>
      </c>
      <c r="AH1987" s="6" t="str">
        <f t="shared" si="451"/>
        <v>114.3 x 6.5</v>
      </c>
      <c r="AI1987" s="11" cm="1">
        <f t="array" ref="AI1987">_xll.DCEPropSectPipe(AF1987, AG1987, "Area")</f>
        <v>2201.3139723703698</v>
      </c>
      <c r="AJ1987" s="151" cm="1">
        <f t="array" ref="AJ1987">_xll.DCEPropSectPipe(AF1987, AG1987, "Ix")</f>
        <v>3209265.3722516391</v>
      </c>
      <c r="AK1987" s="151" cm="1">
        <f t="array" ref="AK1987">_xll.DCEPropSectPipe(AF1987, AG1987, "W")</f>
        <v>56155.124623825708</v>
      </c>
      <c r="AL1987" s="151" cm="1">
        <f t="array" ref="AL1987">_xll.DCEPropSectPipe(AF1987, AG1987, "Sx")</f>
        <v>37813.500833333332</v>
      </c>
      <c r="AM1987" s="11">
        <f>2*Cal!AG1987</f>
        <v>13.000000000000002</v>
      </c>
      <c r="AN1987" s="11">
        <f t="shared" si="452"/>
        <v>53.9</v>
      </c>
      <c r="AO1987" s="11"/>
      <c r="AP1987" s="11"/>
      <c r="AQ1987" s="11"/>
      <c r="AR1987" s="11"/>
      <c r="AS1987" s="11"/>
      <c r="AT1987" s="11"/>
      <c r="AU1987" s="11"/>
      <c r="AV1987" s="11"/>
      <c r="AW1987" s="11"/>
      <c r="AX1987" s="11"/>
      <c r="AY1987" s="11"/>
      <c r="AZ1987" s="11"/>
      <c r="BB1987" s="5" t="s">
        <v>306</v>
      </c>
      <c r="BC1987" s="3">
        <v>259.43062947093352</v>
      </c>
      <c r="BD1987" s="3">
        <v>0</v>
      </c>
      <c r="BE1987" s="3">
        <v>-19.658024152584492</v>
      </c>
      <c r="BF1987" s="3">
        <v>-4.8784433371986502</v>
      </c>
      <c r="BG1987" s="3">
        <v>0</v>
      </c>
      <c r="BH1987" s="153">
        <f t="shared" si="453"/>
        <v>4.8784433371986502</v>
      </c>
      <c r="BI1987" s="153">
        <f t="shared" si="454"/>
        <v>19.658024152584492</v>
      </c>
      <c r="BJ1987" s="8">
        <f t="shared" si="455"/>
        <v>0.56120297484476034</v>
      </c>
      <c r="BK1987" s="8">
        <f t="shared" si="456"/>
        <v>0.41368766811056829</v>
      </c>
      <c r="BL1987" s="8">
        <f t="shared" si="457"/>
        <v>0.97489064295532857</v>
      </c>
      <c r="BM1987" s="8">
        <f t="shared" si="458"/>
        <v>0.14628186223708439</v>
      </c>
      <c r="BN1987" s="7" t="str">
        <f t="shared" si="459"/>
        <v>OK</v>
      </c>
      <c r="BO1987" s="9">
        <f t="shared" si="460"/>
        <v>0.41368766811056834</v>
      </c>
      <c r="BP1987" s="7" t="str">
        <f t="shared" si="461"/>
        <v>OK</v>
      </c>
      <c r="BQ1987" s="11">
        <f t="shared" si="462"/>
        <v>8.2923076923076913</v>
      </c>
      <c r="BR1987" s="10" t="str">
        <f t="shared" si="463"/>
        <v>-</v>
      </c>
      <c r="BS1987" s="9" t="str" cm="1">
        <f t="array" ref="BS1987">IF(BQ1987&lt;$K$45,"-",IF(BC1987&lt;0,_xll.Dce_5575_1121_SigmaCr1(AN1987,AG1987,$B$23,$D$23),"-"))</f>
        <v>-</v>
      </c>
      <c r="BT1987" s="10">
        <f t="shared" si="464"/>
        <v>0</v>
      </c>
      <c r="BU1987" s="7" t="str">
        <f t="shared" si="465"/>
        <v>OK</v>
      </c>
    </row>
    <row r="1988" spans="27:73">
      <c r="AA1988" s="6" t="s">
        <v>282</v>
      </c>
      <c r="AB1988" s="5" t="s">
        <v>283</v>
      </c>
      <c r="AC1988" s="5" t="s">
        <v>285</v>
      </c>
      <c r="AD1988" s="4">
        <v>23.19</v>
      </c>
      <c r="AE1988" s="4">
        <v>28</v>
      </c>
      <c r="AF1988" s="5">
        <v>114.3</v>
      </c>
      <c r="AG1988" s="5">
        <v>6.5000000000000009</v>
      </c>
      <c r="AH1988" s="6" t="str">
        <f t="shared" si="451"/>
        <v>114.3 x 6.5</v>
      </c>
      <c r="AI1988" s="11" cm="1">
        <f t="array" ref="AI1988">_xll.DCEPropSectPipe(AF1988, AG1988, "Area")</f>
        <v>2201.3139723703698</v>
      </c>
      <c r="AJ1988" s="151" cm="1">
        <f t="array" ref="AJ1988">_xll.DCEPropSectPipe(AF1988, AG1988, "Ix")</f>
        <v>3209265.3722516391</v>
      </c>
      <c r="AK1988" s="151" cm="1">
        <f t="array" ref="AK1988">_xll.DCEPropSectPipe(AF1988, AG1988, "W")</f>
        <v>56155.124623825708</v>
      </c>
      <c r="AL1988" s="151" cm="1">
        <f t="array" ref="AL1988">_xll.DCEPropSectPipe(AF1988, AG1988, "Sx")</f>
        <v>37813.500833333332</v>
      </c>
      <c r="AM1988" s="11">
        <f>2*Cal!AG1988</f>
        <v>13.000000000000002</v>
      </c>
      <c r="AN1988" s="11">
        <f t="shared" si="452"/>
        <v>53.9</v>
      </c>
      <c r="AO1988" s="11"/>
      <c r="AP1988" s="11"/>
      <c r="AQ1988" s="11"/>
      <c r="AR1988" s="11"/>
      <c r="AS1988" s="11"/>
      <c r="AT1988" s="11"/>
      <c r="AU1988" s="11"/>
      <c r="AV1988" s="11"/>
      <c r="AW1988" s="11"/>
      <c r="AX1988" s="11"/>
      <c r="AY1988" s="11"/>
      <c r="AZ1988" s="11"/>
      <c r="BB1988" s="5" t="s">
        <v>306</v>
      </c>
      <c r="BC1988" s="3">
        <v>259.43062947093352</v>
      </c>
      <c r="BD1988" s="3">
        <v>0</v>
      </c>
      <c r="BE1988" s="3">
        <v>-9.6443554591564329</v>
      </c>
      <c r="BF1988" s="3">
        <v>1.5314522028696766</v>
      </c>
      <c r="BG1988" s="3">
        <v>0</v>
      </c>
      <c r="BH1988" s="153">
        <f t="shared" si="453"/>
        <v>1.5314522028696766</v>
      </c>
      <c r="BI1988" s="153">
        <f t="shared" si="454"/>
        <v>9.6443554591564329</v>
      </c>
      <c r="BJ1988" s="8">
        <f t="shared" si="455"/>
        <v>0.56120297484476034</v>
      </c>
      <c r="BK1988" s="8">
        <f t="shared" si="456"/>
        <v>0.12986578849796562</v>
      </c>
      <c r="BL1988" s="8">
        <f t="shared" si="457"/>
        <v>0.69106876334272593</v>
      </c>
      <c r="BM1988" s="8">
        <f t="shared" si="458"/>
        <v>7.1766840130589288E-2</v>
      </c>
      <c r="BN1988" s="7" t="str">
        <f t="shared" si="459"/>
        <v>OK</v>
      </c>
      <c r="BO1988" s="9">
        <f t="shared" si="460"/>
        <v>0.12986578849796565</v>
      </c>
      <c r="BP1988" s="7" t="str">
        <f t="shared" si="461"/>
        <v>OK</v>
      </c>
      <c r="BQ1988" s="11">
        <f t="shared" si="462"/>
        <v>8.2923076923076913</v>
      </c>
      <c r="BR1988" s="10" t="str">
        <f t="shared" si="463"/>
        <v>-</v>
      </c>
      <c r="BS1988" s="9" t="str" cm="1">
        <f t="array" ref="BS1988">IF(BQ1988&lt;$K$45,"-",IF(BC1988&lt;0,_xll.Dce_5575_1121_SigmaCr1(AN1988,AG1988,$B$23,$D$23),"-"))</f>
        <v>-</v>
      </c>
      <c r="BT1988" s="10">
        <f t="shared" si="464"/>
        <v>0</v>
      </c>
      <c r="BU1988" s="7" t="str">
        <f t="shared" si="465"/>
        <v>OK</v>
      </c>
    </row>
    <row r="1989" spans="27:73">
      <c r="AA1989" s="6" t="s">
        <v>282</v>
      </c>
      <c r="AB1989" s="5" t="s">
        <v>283</v>
      </c>
      <c r="AC1989" s="5" t="s">
        <v>285</v>
      </c>
      <c r="AD1989" s="4">
        <v>23.62</v>
      </c>
      <c r="AE1989" s="4">
        <v>28</v>
      </c>
      <c r="AF1989" s="5">
        <v>114.3</v>
      </c>
      <c r="AG1989" s="5">
        <v>6.5000000000000009</v>
      </c>
      <c r="AH1989" s="6" t="str">
        <f t="shared" si="451"/>
        <v>114.3 x 6.5</v>
      </c>
      <c r="AI1989" s="11" cm="1">
        <f t="array" ref="AI1989">_xll.DCEPropSectPipe(AF1989, AG1989, "Area")</f>
        <v>2201.3139723703698</v>
      </c>
      <c r="AJ1989" s="151" cm="1">
        <f t="array" ref="AJ1989">_xll.DCEPropSectPipe(AF1989, AG1989, "Ix")</f>
        <v>3209265.3722516391</v>
      </c>
      <c r="AK1989" s="151" cm="1">
        <f t="array" ref="AK1989">_xll.DCEPropSectPipe(AF1989, AG1989, "W")</f>
        <v>56155.124623825708</v>
      </c>
      <c r="AL1989" s="151" cm="1">
        <f t="array" ref="AL1989">_xll.DCEPropSectPipe(AF1989, AG1989, "Sx")</f>
        <v>37813.500833333332</v>
      </c>
      <c r="AM1989" s="11">
        <f>2*Cal!AG1989</f>
        <v>13.000000000000002</v>
      </c>
      <c r="AN1989" s="11">
        <f t="shared" si="452"/>
        <v>53.9</v>
      </c>
      <c r="AO1989" s="11"/>
      <c r="AP1989" s="11"/>
      <c r="AQ1989" s="11"/>
      <c r="AR1989" s="11"/>
      <c r="AS1989" s="11"/>
      <c r="AT1989" s="11"/>
      <c r="AU1989" s="11"/>
      <c r="AV1989" s="11"/>
      <c r="AW1989" s="11"/>
      <c r="AX1989" s="11"/>
      <c r="AY1989" s="11"/>
      <c r="AZ1989" s="11"/>
      <c r="BB1989" s="5" t="s">
        <v>306</v>
      </c>
      <c r="BC1989" s="3">
        <v>259.43062947093352</v>
      </c>
      <c r="BD1989" s="3">
        <v>0</v>
      </c>
      <c r="BE1989" s="3">
        <v>0.3693132342716256</v>
      </c>
      <c r="BF1989" s="3">
        <v>3.5603676895632272</v>
      </c>
      <c r="BG1989" s="3">
        <v>0</v>
      </c>
      <c r="BH1989" s="153">
        <f t="shared" si="453"/>
        <v>3.5603676895632272</v>
      </c>
      <c r="BI1989" s="153">
        <f t="shared" si="454"/>
        <v>0.3693132342716256</v>
      </c>
      <c r="BJ1989" s="8">
        <f t="shared" si="455"/>
        <v>0.56120297484476034</v>
      </c>
      <c r="BK1989" s="8">
        <f t="shared" si="456"/>
        <v>0.30191602224438163</v>
      </c>
      <c r="BL1989" s="8">
        <f t="shared" si="457"/>
        <v>0.86311899708914197</v>
      </c>
      <c r="BM1989" s="8">
        <f t="shared" si="458"/>
        <v>2.7481819759058211E-3</v>
      </c>
      <c r="BN1989" s="7" t="str">
        <f t="shared" si="459"/>
        <v>OK</v>
      </c>
      <c r="BO1989" s="9">
        <f t="shared" si="460"/>
        <v>0.30191602224438169</v>
      </c>
      <c r="BP1989" s="7" t="str">
        <f t="shared" si="461"/>
        <v>OK</v>
      </c>
      <c r="BQ1989" s="11">
        <f t="shared" si="462"/>
        <v>8.2923076923076913</v>
      </c>
      <c r="BR1989" s="10" t="str">
        <f t="shared" si="463"/>
        <v>-</v>
      </c>
      <c r="BS1989" s="9" t="str" cm="1">
        <f t="array" ref="BS1989">IF(BQ1989&lt;$K$45,"-",IF(BC1989&lt;0,_xll.Dce_5575_1121_SigmaCr1(AN1989,AG1989,$B$23,$D$23),"-"))</f>
        <v>-</v>
      </c>
      <c r="BT1989" s="10">
        <f t="shared" si="464"/>
        <v>0</v>
      </c>
      <c r="BU1989" s="7" t="str">
        <f t="shared" si="465"/>
        <v>OK</v>
      </c>
    </row>
    <row r="1990" spans="27:73">
      <c r="AA1990" s="6" t="s">
        <v>282</v>
      </c>
      <c r="AB1990" s="5" t="s">
        <v>283</v>
      </c>
      <c r="AC1990" s="5" t="s">
        <v>285</v>
      </c>
      <c r="AD1990" s="4">
        <v>24.06</v>
      </c>
      <c r="AE1990" s="4">
        <v>28</v>
      </c>
      <c r="AF1990" s="5">
        <v>114.3</v>
      </c>
      <c r="AG1990" s="5">
        <v>6.5000000000000009</v>
      </c>
      <c r="AH1990" s="6" t="str">
        <f t="shared" si="451"/>
        <v>114.3 x 6.5</v>
      </c>
      <c r="AI1990" s="11" cm="1">
        <f t="array" ref="AI1990">_xll.DCEPropSectPipe(AF1990, AG1990, "Area")</f>
        <v>2201.3139723703698</v>
      </c>
      <c r="AJ1990" s="151" cm="1">
        <f t="array" ref="AJ1990">_xll.DCEPropSectPipe(AF1990, AG1990, "Ix")</f>
        <v>3209265.3722516391</v>
      </c>
      <c r="AK1990" s="151" cm="1">
        <f t="array" ref="AK1990">_xll.DCEPropSectPipe(AF1990, AG1990, "W")</f>
        <v>56155.124623825708</v>
      </c>
      <c r="AL1990" s="151" cm="1">
        <f t="array" ref="AL1990">_xll.DCEPropSectPipe(AF1990, AG1990, "Sx")</f>
        <v>37813.500833333332</v>
      </c>
      <c r="AM1990" s="11">
        <f>2*Cal!AG1990</f>
        <v>13.000000000000002</v>
      </c>
      <c r="AN1990" s="11">
        <f t="shared" si="452"/>
        <v>53.9</v>
      </c>
      <c r="AO1990" s="11"/>
      <c r="AP1990" s="11"/>
      <c r="AQ1990" s="11"/>
      <c r="AR1990" s="11"/>
      <c r="AS1990" s="11"/>
      <c r="AT1990" s="11"/>
      <c r="AU1990" s="11"/>
      <c r="AV1990" s="11"/>
      <c r="AW1990" s="11"/>
      <c r="AX1990" s="11"/>
      <c r="AY1990" s="11"/>
      <c r="AZ1990" s="11"/>
      <c r="BB1990" s="5" t="s">
        <v>306</v>
      </c>
      <c r="BC1990" s="3">
        <v>259.43062947093352</v>
      </c>
      <c r="BD1990" s="3">
        <v>0</v>
      </c>
      <c r="BE1990" s="3">
        <v>10.382981927699685</v>
      </c>
      <c r="BF1990" s="3">
        <v>1.2083031228820036</v>
      </c>
      <c r="BG1990" s="3">
        <v>0</v>
      </c>
      <c r="BH1990" s="153">
        <f t="shared" si="453"/>
        <v>1.2083031228820036</v>
      </c>
      <c r="BI1990" s="153">
        <f t="shared" si="454"/>
        <v>10.382981927699685</v>
      </c>
      <c r="BJ1990" s="8">
        <f t="shared" si="455"/>
        <v>0.56120297484476034</v>
      </c>
      <c r="BK1990" s="8">
        <f t="shared" si="456"/>
        <v>0.10246303312868001</v>
      </c>
      <c r="BL1990" s="8">
        <f t="shared" si="457"/>
        <v>0.66366600797344033</v>
      </c>
      <c r="BM1990" s="8">
        <f t="shared" si="458"/>
        <v>7.7263204082400935E-2</v>
      </c>
      <c r="BN1990" s="7" t="str">
        <f t="shared" si="459"/>
        <v>OK</v>
      </c>
      <c r="BO1990" s="9">
        <f t="shared" si="460"/>
        <v>0.10246303312868002</v>
      </c>
      <c r="BP1990" s="7" t="str">
        <f t="shared" si="461"/>
        <v>OK</v>
      </c>
      <c r="BQ1990" s="11">
        <f t="shared" si="462"/>
        <v>8.2923076923076913</v>
      </c>
      <c r="BR1990" s="10" t="str">
        <f t="shared" si="463"/>
        <v>-</v>
      </c>
      <c r="BS1990" s="9" t="str" cm="1">
        <f t="array" ref="BS1990">IF(BQ1990&lt;$K$45,"-",IF(BC1990&lt;0,_xll.Dce_5575_1121_SigmaCr1(AN1990,AG1990,$B$23,$D$23),"-"))</f>
        <v>-</v>
      </c>
      <c r="BT1990" s="10">
        <f t="shared" si="464"/>
        <v>0</v>
      </c>
      <c r="BU1990" s="7" t="str">
        <f t="shared" si="465"/>
        <v>OK</v>
      </c>
    </row>
    <row r="1991" spans="27:73">
      <c r="AA1991" s="6" t="s">
        <v>282</v>
      </c>
      <c r="AB1991" s="5" t="s">
        <v>283</v>
      </c>
      <c r="AC1991" s="5" t="s">
        <v>285</v>
      </c>
      <c r="AD1991" s="4">
        <v>24.5</v>
      </c>
      <c r="AE1991" s="4">
        <v>28</v>
      </c>
      <c r="AF1991" s="5">
        <v>114.3</v>
      </c>
      <c r="AG1991" s="5">
        <v>6.5000000000000009</v>
      </c>
      <c r="AH1991" s="6" t="str">
        <f t="shared" si="451"/>
        <v>114.3 x 6.5</v>
      </c>
      <c r="AI1991" s="11" cm="1">
        <f t="array" ref="AI1991">_xll.DCEPropSectPipe(AF1991, AG1991, "Area")</f>
        <v>2201.3139723703698</v>
      </c>
      <c r="AJ1991" s="151" cm="1">
        <f t="array" ref="AJ1991">_xll.DCEPropSectPipe(AF1991, AG1991, "Ix")</f>
        <v>3209265.3722516391</v>
      </c>
      <c r="AK1991" s="151" cm="1">
        <f t="array" ref="AK1991">_xll.DCEPropSectPipe(AF1991, AG1991, "W")</f>
        <v>56155.124623825708</v>
      </c>
      <c r="AL1991" s="151" cm="1">
        <f t="array" ref="AL1991">_xll.DCEPropSectPipe(AF1991, AG1991, "Sx")</f>
        <v>37813.500833333332</v>
      </c>
      <c r="AM1991" s="11">
        <f>2*Cal!AG1991</f>
        <v>13.000000000000002</v>
      </c>
      <c r="AN1991" s="11">
        <f t="shared" si="452"/>
        <v>53.9</v>
      </c>
      <c r="AO1991" s="11"/>
      <c r="AP1991" s="11"/>
      <c r="AQ1991" s="11"/>
      <c r="AR1991" s="11"/>
      <c r="AS1991" s="11"/>
      <c r="AT1991" s="11"/>
      <c r="AU1991" s="11"/>
      <c r="AV1991" s="11"/>
      <c r="AW1991" s="11"/>
      <c r="AX1991" s="11"/>
      <c r="AY1991" s="11"/>
      <c r="AZ1991" s="11"/>
      <c r="BB1991" s="5" t="s">
        <v>306</v>
      </c>
      <c r="BC1991" s="3">
        <v>259.43062947093352</v>
      </c>
      <c r="BD1991" s="3">
        <v>0</v>
      </c>
      <c r="BE1991" s="3">
        <v>20.396650621127744</v>
      </c>
      <c r="BF1991" s="3">
        <v>-5.524741497173995</v>
      </c>
      <c r="BG1991" s="3">
        <v>0</v>
      </c>
      <c r="BH1991" s="153">
        <f t="shared" si="453"/>
        <v>5.524741497173995</v>
      </c>
      <c r="BI1991" s="153">
        <f t="shared" si="454"/>
        <v>20.396650621127744</v>
      </c>
      <c r="BJ1991" s="8">
        <f t="shared" si="455"/>
        <v>0.56120297484476034</v>
      </c>
      <c r="BK1991" s="8">
        <f t="shared" si="456"/>
        <v>0.46849317884913938</v>
      </c>
      <c r="BL1991" s="8">
        <f t="shared" si="457"/>
        <v>1.0296961536938998</v>
      </c>
      <c r="BM1991" s="8">
        <f t="shared" si="458"/>
        <v>0.15177822618889603</v>
      </c>
      <c r="BN1991" s="7" t="str">
        <f t="shared" si="459"/>
        <v>O/S</v>
      </c>
      <c r="BO1991" s="9">
        <f t="shared" si="460"/>
        <v>0.46849317884913944</v>
      </c>
      <c r="BP1991" s="7" t="str">
        <f t="shared" si="461"/>
        <v>OK</v>
      </c>
      <c r="BQ1991" s="11">
        <f t="shared" si="462"/>
        <v>8.2923076923076913</v>
      </c>
      <c r="BR1991" s="10" t="str">
        <f t="shared" si="463"/>
        <v>-</v>
      </c>
      <c r="BS1991" s="9" t="str" cm="1">
        <f t="array" ref="BS1991">IF(BQ1991&lt;$K$45,"-",IF(BC1991&lt;0,_xll.Dce_5575_1121_SigmaCr1(AN1991,AG1991,$B$23,$D$23),"-"))</f>
        <v>-</v>
      </c>
      <c r="BT1991" s="10">
        <f t="shared" si="464"/>
        <v>0</v>
      </c>
      <c r="BU1991" s="7" t="str">
        <f t="shared" si="465"/>
        <v>OK</v>
      </c>
    </row>
    <row r="1992" spans="27:73">
      <c r="AA1992" s="6" t="s">
        <v>282</v>
      </c>
      <c r="AB1992" s="5" t="s">
        <v>283</v>
      </c>
      <c r="AC1992" s="5" t="s">
        <v>285</v>
      </c>
      <c r="AD1992" s="4">
        <v>24.5</v>
      </c>
      <c r="AE1992" s="4">
        <v>28</v>
      </c>
      <c r="AF1992" s="5">
        <v>114.3</v>
      </c>
      <c r="AG1992" s="5">
        <v>6.5000000000000009</v>
      </c>
      <c r="AH1992" s="6" t="str">
        <f t="shared" si="451"/>
        <v>114.3 x 6.5</v>
      </c>
      <c r="AI1992" s="11" cm="1">
        <f t="array" ref="AI1992">_xll.DCEPropSectPipe(AF1992, AG1992, "Area")</f>
        <v>2201.3139723703698</v>
      </c>
      <c r="AJ1992" s="151" cm="1">
        <f t="array" ref="AJ1992">_xll.DCEPropSectPipe(AF1992, AG1992, "Ix")</f>
        <v>3209265.3722516391</v>
      </c>
      <c r="AK1992" s="151" cm="1">
        <f t="array" ref="AK1992">_xll.DCEPropSectPipe(AF1992, AG1992, "W")</f>
        <v>56155.124623825708</v>
      </c>
      <c r="AL1992" s="151" cm="1">
        <f t="array" ref="AL1992">_xll.DCEPropSectPipe(AF1992, AG1992, "Sx")</f>
        <v>37813.500833333332</v>
      </c>
      <c r="AM1992" s="11">
        <f>2*Cal!AG1992</f>
        <v>13.000000000000002</v>
      </c>
      <c r="AN1992" s="11">
        <f t="shared" si="452"/>
        <v>53.9</v>
      </c>
      <c r="AO1992" s="11"/>
      <c r="AP1992" s="11"/>
      <c r="AQ1992" s="11"/>
      <c r="AR1992" s="11"/>
      <c r="AS1992" s="11"/>
      <c r="AT1992" s="11"/>
      <c r="AU1992" s="11"/>
      <c r="AV1992" s="11"/>
      <c r="AW1992" s="11"/>
      <c r="AX1992" s="11"/>
      <c r="AY1992" s="11"/>
      <c r="AZ1992" s="11"/>
      <c r="BB1992" s="5" t="s">
        <v>306</v>
      </c>
      <c r="BC1992" s="3">
        <v>259.43062947093148</v>
      </c>
      <c r="BD1992" s="3">
        <v>0</v>
      </c>
      <c r="BE1992" s="3">
        <v>-18.533249817436428</v>
      </c>
      <c r="BF1992" s="3">
        <v>-5.5247414971740332</v>
      </c>
      <c r="BG1992" s="3">
        <v>0</v>
      </c>
      <c r="BH1992" s="153">
        <f t="shared" si="453"/>
        <v>5.5247414971740332</v>
      </c>
      <c r="BI1992" s="153">
        <f t="shared" si="454"/>
        <v>18.533249817436428</v>
      </c>
      <c r="BJ1992" s="8">
        <f t="shared" si="455"/>
        <v>0.56120297484475601</v>
      </c>
      <c r="BK1992" s="8">
        <f t="shared" si="456"/>
        <v>0.4684931788491426</v>
      </c>
      <c r="BL1992" s="8">
        <f t="shared" si="457"/>
        <v>1.0296961536938987</v>
      </c>
      <c r="BM1992" s="8">
        <f t="shared" si="458"/>
        <v>0.13791204423987199</v>
      </c>
      <c r="BN1992" s="7" t="str">
        <f t="shared" si="459"/>
        <v>O/S</v>
      </c>
      <c r="BO1992" s="9">
        <f t="shared" si="460"/>
        <v>0.46849317884914271</v>
      </c>
      <c r="BP1992" s="7" t="str">
        <f t="shared" si="461"/>
        <v>OK</v>
      </c>
      <c r="BQ1992" s="11">
        <f t="shared" si="462"/>
        <v>8.2923076923076913</v>
      </c>
      <c r="BR1992" s="10" t="str">
        <f t="shared" si="463"/>
        <v>-</v>
      </c>
      <c r="BS1992" s="9" t="str" cm="1">
        <f t="array" ref="BS1992">IF(BQ1992&lt;$K$45,"-",IF(BC1992&lt;0,_xll.Dce_5575_1121_SigmaCr1(AN1992,AG1992,$B$23,$D$23),"-"))</f>
        <v>-</v>
      </c>
      <c r="BT1992" s="10">
        <f t="shared" si="464"/>
        <v>0</v>
      </c>
      <c r="BU1992" s="7" t="str">
        <f t="shared" si="465"/>
        <v>OK</v>
      </c>
    </row>
    <row r="1993" spans="27:73">
      <c r="AA1993" s="6" t="s">
        <v>282</v>
      </c>
      <c r="AB1993" s="5" t="s">
        <v>283</v>
      </c>
      <c r="AC1993" s="5" t="s">
        <v>285</v>
      </c>
      <c r="AD1993" s="4">
        <v>24.94</v>
      </c>
      <c r="AE1993" s="4">
        <v>28</v>
      </c>
      <c r="AF1993" s="5">
        <v>114.3</v>
      </c>
      <c r="AG1993" s="5">
        <v>6.5000000000000009</v>
      </c>
      <c r="AH1993" s="6" t="str">
        <f t="shared" si="451"/>
        <v>114.3 x 6.5</v>
      </c>
      <c r="AI1993" s="11" cm="1">
        <f t="array" ref="AI1993">_xll.DCEPropSectPipe(AF1993, AG1993, "Area")</f>
        <v>2201.3139723703698</v>
      </c>
      <c r="AJ1993" s="151" cm="1">
        <f t="array" ref="AJ1993">_xll.DCEPropSectPipe(AF1993, AG1993, "Ix")</f>
        <v>3209265.3722516391</v>
      </c>
      <c r="AK1993" s="151" cm="1">
        <f t="array" ref="AK1993">_xll.DCEPropSectPipe(AF1993, AG1993, "W")</f>
        <v>56155.124623825708</v>
      </c>
      <c r="AL1993" s="151" cm="1">
        <f t="array" ref="AL1993">_xll.DCEPropSectPipe(AF1993, AG1993, "Sx")</f>
        <v>37813.500833333332</v>
      </c>
      <c r="AM1993" s="11">
        <f>2*Cal!AG1993</f>
        <v>13.000000000000002</v>
      </c>
      <c r="AN1993" s="11">
        <f t="shared" si="452"/>
        <v>53.9</v>
      </c>
      <c r="AO1993" s="11"/>
      <c r="AP1993" s="11"/>
      <c r="AQ1993" s="11"/>
      <c r="AR1993" s="11"/>
      <c r="AS1993" s="11"/>
      <c r="AT1993" s="11"/>
      <c r="AU1993" s="11"/>
      <c r="AV1993" s="11"/>
      <c r="AW1993" s="11"/>
      <c r="AX1993" s="11"/>
      <c r="AY1993" s="11"/>
      <c r="AZ1993" s="11"/>
      <c r="BB1993" s="5" t="s">
        <v>306</v>
      </c>
      <c r="BC1993" s="3">
        <v>259.43062947093148</v>
      </c>
      <c r="BD1993" s="3">
        <v>0</v>
      </c>
      <c r="BE1993" s="3">
        <v>-8.5195811240083685</v>
      </c>
      <c r="BF1993" s="3">
        <v>0.39306527126701507</v>
      </c>
      <c r="BG1993" s="3">
        <v>0</v>
      </c>
      <c r="BH1993" s="153">
        <f t="shared" si="453"/>
        <v>0.39306527126701507</v>
      </c>
      <c r="BI1993" s="153">
        <f t="shared" si="454"/>
        <v>8.5195811240083685</v>
      </c>
      <c r="BJ1993" s="8">
        <f t="shared" si="455"/>
        <v>0.56120297484475601</v>
      </c>
      <c r="BK1993" s="8">
        <f t="shared" si="456"/>
        <v>3.3331586378345199E-2</v>
      </c>
      <c r="BL1993" s="8">
        <f t="shared" si="457"/>
        <v>0.59453456122310122</v>
      </c>
      <c r="BM1993" s="8">
        <f t="shared" si="458"/>
        <v>6.339702213337689E-2</v>
      </c>
      <c r="BN1993" s="7" t="str">
        <f t="shared" si="459"/>
        <v>OK</v>
      </c>
      <c r="BO1993" s="9">
        <f t="shared" si="460"/>
        <v>3.3331586378345206E-2</v>
      </c>
      <c r="BP1993" s="7" t="str">
        <f t="shared" si="461"/>
        <v>OK</v>
      </c>
      <c r="BQ1993" s="11">
        <f t="shared" si="462"/>
        <v>8.2923076923076913</v>
      </c>
      <c r="BR1993" s="10" t="str">
        <f t="shared" si="463"/>
        <v>-</v>
      </c>
      <c r="BS1993" s="9" t="str" cm="1">
        <f t="array" ref="BS1993">IF(BQ1993&lt;$K$45,"-",IF(BC1993&lt;0,_xll.Dce_5575_1121_SigmaCr1(AN1993,AG1993,$B$23,$D$23),"-"))</f>
        <v>-</v>
      </c>
      <c r="BT1993" s="10">
        <f t="shared" si="464"/>
        <v>0</v>
      </c>
      <c r="BU1993" s="7" t="str">
        <f t="shared" si="465"/>
        <v>OK</v>
      </c>
    </row>
    <row r="1994" spans="27:73">
      <c r="AA1994" s="6" t="s">
        <v>282</v>
      </c>
      <c r="AB1994" s="5" t="s">
        <v>283</v>
      </c>
      <c r="AC1994" s="5" t="s">
        <v>285</v>
      </c>
      <c r="AD1994" s="4">
        <v>25.38</v>
      </c>
      <c r="AE1994" s="4">
        <v>28</v>
      </c>
      <c r="AF1994" s="5">
        <v>114.3</v>
      </c>
      <c r="AG1994" s="5">
        <v>6.5000000000000009</v>
      </c>
      <c r="AH1994" s="6" t="str">
        <f t="shared" si="451"/>
        <v>114.3 x 6.5</v>
      </c>
      <c r="AI1994" s="11" cm="1">
        <f t="array" ref="AI1994">_xll.DCEPropSectPipe(AF1994, AG1994, "Area")</f>
        <v>2201.3139723703698</v>
      </c>
      <c r="AJ1994" s="151" cm="1">
        <f t="array" ref="AJ1994">_xll.DCEPropSectPipe(AF1994, AG1994, "Ix")</f>
        <v>3209265.3722516391</v>
      </c>
      <c r="AK1994" s="151" cm="1">
        <f t="array" ref="AK1994">_xll.DCEPropSectPipe(AF1994, AG1994, "W")</f>
        <v>56155.124623825708</v>
      </c>
      <c r="AL1994" s="151" cm="1">
        <f t="array" ref="AL1994">_xll.DCEPropSectPipe(AF1994, AG1994, "Sx")</f>
        <v>37813.500833333332</v>
      </c>
      <c r="AM1994" s="11">
        <f>2*Cal!AG1994</f>
        <v>13.000000000000002</v>
      </c>
      <c r="AN1994" s="11">
        <f t="shared" si="452"/>
        <v>53.9</v>
      </c>
      <c r="AO1994" s="11"/>
      <c r="AP1994" s="11"/>
      <c r="AQ1994" s="11"/>
      <c r="AR1994" s="11"/>
      <c r="AS1994" s="11"/>
      <c r="AT1994" s="11"/>
      <c r="AU1994" s="11"/>
      <c r="AV1994" s="11"/>
      <c r="AW1994" s="11"/>
      <c r="AX1994" s="11"/>
      <c r="AY1994" s="11"/>
      <c r="AZ1994" s="11"/>
      <c r="BB1994" s="5" t="s">
        <v>306</v>
      </c>
      <c r="BC1994" s="3">
        <v>259.43062947093148</v>
      </c>
      <c r="BD1994" s="3">
        <v>0</v>
      </c>
      <c r="BE1994" s="3">
        <v>1.4940875694196913</v>
      </c>
      <c r="BF1994" s="3">
        <v>1.9298919863332875</v>
      </c>
      <c r="BG1994" s="3">
        <v>0</v>
      </c>
      <c r="BH1994" s="153">
        <f t="shared" si="453"/>
        <v>1.9298919863332875</v>
      </c>
      <c r="BI1994" s="153">
        <f t="shared" si="454"/>
        <v>1.4940875694196913</v>
      </c>
      <c r="BJ1994" s="8">
        <f t="shared" si="455"/>
        <v>0.56120297484475601</v>
      </c>
      <c r="BK1994" s="8">
        <f t="shared" si="456"/>
        <v>0.16365312874371521</v>
      </c>
      <c r="BL1994" s="8">
        <f t="shared" si="457"/>
        <v>0.72485610358847119</v>
      </c>
      <c r="BM1994" s="8">
        <f t="shared" si="458"/>
        <v>1.1117999973118213E-2</v>
      </c>
      <c r="BN1994" s="7" t="str">
        <f t="shared" si="459"/>
        <v>OK</v>
      </c>
      <c r="BO1994" s="9">
        <f t="shared" si="460"/>
        <v>0.16365312874371524</v>
      </c>
      <c r="BP1994" s="7" t="str">
        <f t="shared" si="461"/>
        <v>OK</v>
      </c>
      <c r="BQ1994" s="11">
        <f t="shared" si="462"/>
        <v>8.2923076923076913</v>
      </c>
      <c r="BR1994" s="10" t="str">
        <f t="shared" si="463"/>
        <v>-</v>
      </c>
      <c r="BS1994" s="9" t="str" cm="1">
        <f t="array" ref="BS1994">IF(BQ1994&lt;$K$45,"-",IF(BC1994&lt;0,_xll.Dce_5575_1121_SigmaCr1(AN1994,AG1994,$B$23,$D$23),"-"))</f>
        <v>-</v>
      </c>
      <c r="BT1994" s="10">
        <f t="shared" si="464"/>
        <v>0</v>
      </c>
      <c r="BU1994" s="7" t="str">
        <f t="shared" si="465"/>
        <v>OK</v>
      </c>
    </row>
    <row r="1995" spans="27:73">
      <c r="AA1995" s="6" t="s">
        <v>282</v>
      </c>
      <c r="AB1995" s="5" t="s">
        <v>283</v>
      </c>
      <c r="AC1995" s="5" t="s">
        <v>285</v>
      </c>
      <c r="AD1995" s="4">
        <v>25.81</v>
      </c>
      <c r="AE1995" s="4">
        <v>28</v>
      </c>
      <c r="AF1995" s="5">
        <v>114.3</v>
      </c>
      <c r="AG1995" s="5">
        <v>6.5000000000000009</v>
      </c>
      <c r="AH1995" s="6" t="str">
        <f t="shared" si="451"/>
        <v>114.3 x 6.5</v>
      </c>
      <c r="AI1995" s="11" cm="1">
        <f t="array" ref="AI1995">_xll.DCEPropSectPipe(AF1995, AG1995, "Area")</f>
        <v>2201.3139723703698</v>
      </c>
      <c r="AJ1995" s="151" cm="1">
        <f t="array" ref="AJ1995">_xll.DCEPropSectPipe(AF1995, AG1995, "Ix")</f>
        <v>3209265.3722516391</v>
      </c>
      <c r="AK1995" s="151" cm="1">
        <f t="array" ref="AK1995">_xll.DCEPropSectPipe(AF1995, AG1995, "W")</f>
        <v>56155.124623825708</v>
      </c>
      <c r="AL1995" s="151" cm="1">
        <f t="array" ref="AL1995">_xll.DCEPropSectPipe(AF1995, AG1995, "Sx")</f>
        <v>37813.500833333332</v>
      </c>
      <c r="AM1995" s="11">
        <f>2*Cal!AG1995</f>
        <v>13.000000000000002</v>
      </c>
      <c r="AN1995" s="11">
        <f t="shared" si="452"/>
        <v>53.9</v>
      </c>
      <c r="AO1995" s="11"/>
      <c r="AP1995" s="11"/>
      <c r="AQ1995" s="11"/>
      <c r="AR1995" s="11"/>
      <c r="AS1995" s="11"/>
      <c r="AT1995" s="11"/>
      <c r="AU1995" s="11"/>
      <c r="AV1995" s="11"/>
      <c r="AW1995" s="11"/>
      <c r="AX1995" s="11"/>
      <c r="AY1995" s="11"/>
      <c r="AZ1995" s="11"/>
      <c r="BB1995" s="5" t="s">
        <v>306</v>
      </c>
      <c r="BC1995" s="3">
        <v>259.43062947093148</v>
      </c>
      <c r="BD1995" s="3">
        <v>0</v>
      </c>
      <c r="BE1995" s="3">
        <v>11.507756262847749</v>
      </c>
      <c r="BF1995" s="3">
        <v>-0.91426135197521485</v>
      </c>
      <c r="BG1995" s="3">
        <v>0</v>
      </c>
      <c r="BH1995" s="153">
        <f t="shared" si="453"/>
        <v>0.91426135197521485</v>
      </c>
      <c r="BI1995" s="153">
        <f t="shared" si="454"/>
        <v>11.507756262847749</v>
      </c>
      <c r="BJ1995" s="8">
        <f t="shared" si="455"/>
        <v>0.56120297484475601</v>
      </c>
      <c r="BK1995" s="8">
        <f t="shared" si="456"/>
        <v>7.7528551753032499E-2</v>
      </c>
      <c r="BL1995" s="8">
        <f t="shared" si="457"/>
        <v>0.63873152659778853</v>
      </c>
      <c r="BM1995" s="8">
        <f t="shared" si="458"/>
        <v>8.5633022079613305E-2</v>
      </c>
      <c r="BN1995" s="7" t="str">
        <f t="shared" si="459"/>
        <v>OK</v>
      </c>
      <c r="BO1995" s="9">
        <f t="shared" si="460"/>
        <v>7.7528551753032512E-2</v>
      </c>
      <c r="BP1995" s="7" t="str">
        <f t="shared" si="461"/>
        <v>OK</v>
      </c>
      <c r="BQ1995" s="11">
        <f t="shared" si="462"/>
        <v>8.2923076923076913</v>
      </c>
      <c r="BR1995" s="10" t="str">
        <f t="shared" si="463"/>
        <v>-</v>
      </c>
      <c r="BS1995" s="9" t="str" cm="1">
        <f t="array" ref="BS1995">IF(BQ1995&lt;$K$45,"-",IF(BC1995&lt;0,_xll.Dce_5575_1121_SigmaCr1(AN1995,AG1995,$B$23,$D$23),"-"))</f>
        <v>-</v>
      </c>
      <c r="BT1995" s="10">
        <f t="shared" si="464"/>
        <v>0</v>
      </c>
      <c r="BU1995" s="7" t="str">
        <f t="shared" si="465"/>
        <v>OK</v>
      </c>
    </row>
    <row r="1996" spans="27:73">
      <c r="AA1996" s="6" t="s">
        <v>282</v>
      </c>
      <c r="AB1996" s="5" t="s">
        <v>283</v>
      </c>
      <c r="AC1996" s="5" t="s">
        <v>285</v>
      </c>
      <c r="AD1996" s="4">
        <v>26.25</v>
      </c>
      <c r="AE1996" s="4">
        <v>28</v>
      </c>
      <c r="AF1996" s="5">
        <v>114.3</v>
      </c>
      <c r="AG1996" s="5">
        <v>6.5000000000000009</v>
      </c>
      <c r="AH1996" s="6" t="str">
        <f t="shared" si="451"/>
        <v>114.3 x 6.5</v>
      </c>
      <c r="AI1996" s="11" cm="1">
        <f t="array" ref="AI1996">_xll.DCEPropSectPipe(AF1996, AG1996, "Area")</f>
        <v>2201.3139723703698</v>
      </c>
      <c r="AJ1996" s="151" cm="1">
        <f t="array" ref="AJ1996">_xll.DCEPropSectPipe(AF1996, AG1996, "Ix")</f>
        <v>3209265.3722516391</v>
      </c>
      <c r="AK1996" s="151" cm="1">
        <f t="array" ref="AK1996">_xll.DCEPropSectPipe(AF1996, AG1996, "W")</f>
        <v>56155.124623825708</v>
      </c>
      <c r="AL1996" s="151" cm="1">
        <f t="array" ref="AL1996">_xll.DCEPropSectPipe(AF1996, AG1996, "Sx")</f>
        <v>37813.500833333332</v>
      </c>
      <c r="AM1996" s="11">
        <f>2*Cal!AG1996</f>
        <v>13.000000000000002</v>
      </c>
      <c r="AN1996" s="11">
        <f t="shared" si="452"/>
        <v>53.9</v>
      </c>
      <c r="AO1996" s="11"/>
      <c r="AP1996" s="11"/>
      <c r="AQ1996" s="11"/>
      <c r="AR1996" s="11"/>
      <c r="AS1996" s="11"/>
      <c r="AT1996" s="11"/>
      <c r="AU1996" s="11"/>
      <c r="AV1996" s="11"/>
      <c r="AW1996" s="11"/>
      <c r="AX1996" s="11"/>
      <c r="AY1996" s="11"/>
      <c r="AZ1996" s="11"/>
      <c r="BB1996" s="5" t="s">
        <v>306</v>
      </c>
      <c r="BC1996" s="3">
        <v>259.43062947093148</v>
      </c>
      <c r="BD1996" s="3">
        <v>0</v>
      </c>
      <c r="BE1996" s="3">
        <v>21.521424956275808</v>
      </c>
      <c r="BF1996" s="3">
        <v>-8.1393947436584924</v>
      </c>
      <c r="BG1996" s="3">
        <v>0</v>
      </c>
      <c r="BH1996" s="153">
        <f t="shared" si="453"/>
        <v>8.1393947436584924</v>
      </c>
      <c r="BI1996" s="153">
        <f t="shared" si="454"/>
        <v>21.521424956275808</v>
      </c>
      <c r="BJ1996" s="8">
        <f t="shared" si="455"/>
        <v>0.56120297484475601</v>
      </c>
      <c r="BK1996" s="8">
        <f t="shared" si="456"/>
        <v>0.69021345511189791</v>
      </c>
      <c r="BL1996" s="8">
        <f t="shared" si="457"/>
        <v>1.2514164299566539</v>
      </c>
      <c r="BM1996" s="8">
        <f t="shared" si="458"/>
        <v>0.1601480441861084</v>
      </c>
      <c r="BN1996" s="7" t="str">
        <f t="shared" si="459"/>
        <v>O/S</v>
      </c>
      <c r="BO1996" s="9">
        <f t="shared" si="460"/>
        <v>0.69021345511189802</v>
      </c>
      <c r="BP1996" s="7" t="str">
        <f t="shared" si="461"/>
        <v>OK</v>
      </c>
      <c r="BQ1996" s="11">
        <f t="shared" si="462"/>
        <v>8.2923076923076913</v>
      </c>
      <c r="BR1996" s="10" t="str">
        <f t="shared" si="463"/>
        <v>-</v>
      </c>
      <c r="BS1996" s="9" t="str" cm="1">
        <f t="array" ref="BS1996">IF(BQ1996&lt;$K$45,"-",IF(BC1996&lt;0,_xll.Dce_5575_1121_SigmaCr1(AN1996,AG1996,$B$23,$D$23),"-"))</f>
        <v>-</v>
      </c>
      <c r="BT1996" s="10">
        <f t="shared" si="464"/>
        <v>0</v>
      </c>
      <c r="BU1996" s="7" t="str">
        <f t="shared" si="465"/>
        <v>OK</v>
      </c>
    </row>
    <row r="1997" spans="27:73">
      <c r="AA1997" s="6" t="s">
        <v>282</v>
      </c>
      <c r="AB1997" s="5" t="s">
        <v>283</v>
      </c>
      <c r="AC1997" s="5" t="s">
        <v>285</v>
      </c>
      <c r="AD1997" s="4">
        <v>26.25</v>
      </c>
      <c r="AE1997" s="4">
        <v>28</v>
      </c>
      <c r="AF1997" s="5">
        <v>114.3</v>
      </c>
      <c r="AG1997" s="5">
        <v>6.5000000000000009</v>
      </c>
      <c r="AH1997" s="6" t="str">
        <f t="shared" si="451"/>
        <v>114.3 x 6.5</v>
      </c>
      <c r="AI1997" s="11" cm="1">
        <f t="array" ref="AI1997">_xll.DCEPropSectPipe(AF1997, AG1997, "Area")</f>
        <v>2201.3139723703698</v>
      </c>
      <c r="AJ1997" s="151" cm="1">
        <f t="array" ref="AJ1997">_xll.DCEPropSectPipe(AF1997, AG1997, "Ix")</f>
        <v>3209265.3722516391</v>
      </c>
      <c r="AK1997" s="151" cm="1">
        <f t="array" ref="AK1997">_xll.DCEPropSectPipe(AF1997, AG1997, "W")</f>
        <v>56155.124623825708</v>
      </c>
      <c r="AL1997" s="151" cm="1">
        <f t="array" ref="AL1997">_xll.DCEPropSectPipe(AF1997, AG1997, "Sx")</f>
        <v>37813.500833333332</v>
      </c>
      <c r="AM1997" s="11">
        <f>2*Cal!AG1997</f>
        <v>13.000000000000002</v>
      </c>
      <c r="AN1997" s="11">
        <f t="shared" si="452"/>
        <v>53.9</v>
      </c>
      <c r="AO1997" s="11"/>
      <c r="AP1997" s="11"/>
      <c r="AQ1997" s="11"/>
      <c r="AR1997" s="11"/>
      <c r="AS1997" s="11"/>
      <c r="AT1997" s="11"/>
      <c r="AU1997" s="11"/>
      <c r="AV1997" s="11"/>
      <c r="AW1997" s="11"/>
      <c r="AX1997" s="11"/>
      <c r="AY1997" s="11"/>
      <c r="AZ1997" s="11"/>
      <c r="BB1997" s="5" t="s">
        <v>306</v>
      </c>
      <c r="BC1997" s="3">
        <v>1678.4428561157306</v>
      </c>
      <c r="BD1997" s="3">
        <v>0</v>
      </c>
      <c r="BE1997" s="3">
        <v>-22.561284305036235</v>
      </c>
      <c r="BF1997" s="3">
        <v>-8.1393947436586735</v>
      </c>
      <c r="BG1997" s="3">
        <v>0</v>
      </c>
      <c r="BH1997" s="153">
        <f t="shared" si="453"/>
        <v>8.1393947436586735</v>
      </c>
      <c r="BI1997" s="153">
        <f t="shared" si="454"/>
        <v>22.561284305036235</v>
      </c>
      <c r="BJ1997" s="8">
        <f t="shared" si="455"/>
        <v>3.6308246481151114</v>
      </c>
      <c r="BK1997" s="8">
        <f t="shared" si="456"/>
        <v>0.69021345511191334</v>
      </c>
      <c r="BL1997" s="8">
        <f t="shared" si="457"/>
        <v>4.3210381032270249</v>
      </c>
      <c r="BM1997" s="8">
        <f t="shared" si="458"/>
        <v>0.16788598167263441</v>
      </c>
      <c r="BN1997" s="7" t="str">
        <f t="shared" si="459"/>
        <v>O/S</v>
      </c>
      <c r="BO1997" s="9">
        <f t="shared" si="460"/>
        <v>0.69021345511191345</v>
      </c>
      <c r="BP1997" s="7" t="str">
        <f t="shared" si="461"/>
        <v>OK</v>
      </c>
      <c r="BQ1997" s="11">
        <f t="shared" si="462"/>
        <v>8.2923076923076913</v>
      </c>
      <c r="BR1997" s="10" t="str">
        <f t="shared" si="463"/>
        <v>-</v>
      </c>
      <c r="BS1997" s="9" t="str" cm="1">
        <f t="array" ref="BS1997">IF(BQ1997&lt;$K$45,"-",IF(BC1997&lt;0,_xll.Dce_5575_1121_SigmaCr1(AN1997,AG1997,$B$23,$D$23),"-"))</f>
        <v>-</v>
      </c>
      <c r="BT1997" s="10">
        <f t="shared" si="464"/>
        <v>0</v>
      </c>
      <c r="BU1997" s="7" t="str">
        <f t="shared" si="465"/>
        <v>OK</v>
      </c>
    </row>
    <row r="1998" spans="27:73">
      <c r="AA1998" s="6" t="s">
        <v>282</v>
      </c>
      <c r="AB1998" s="5" t="s">
        <v>283</v>
      </c>
      <c r="AC1998" s="5" t="s">
        <v>285</v>
      </c>
      <c r="AD1998" s="4">
        <v>26.75</v>
      </c>
      <c r="AE1998" s="4">
        <v>28</v>
      </c>
      <c r="AF1998" s="5">
        <v>114.3</v>
      </c>
      <c r="AG1998" s="5">
        <v>6.5000000000000009</v>
      </c>
      <c r="AH1998" s="6" t="str">
        <f t="shared" si="451"/>
        <v>114.3 x 6.5</v>
      </c>
      <c r="AI1998" s="11" cm="1">
        <f t="array" ref="AI1998">_xll.DCEPropSectPipe(AF1998, AG1998, "Area")</f>
        <v>2201.3139723703698</v>
      </c>
      <c r="AJ1998" s="151" cm="1">
        <f t="array" ref="AJ1998">_xll.DCEPropSectPipe(AF1998, AG1998, "Ix")</f>
        <v>3209265.3722516391</v>
      </c>
      <c r="AK1998" s="151" cm="1">
        <f t="array" ref="AK1998">_xll.DCEPropSectPipe(AF1998, AG1998, "W")</f>
        <v>56155.124623825708</v>
      </c>
      <c r="AL1998" s="151" cm="1">
        <f t="array" ref="AL1998">_xll.DCEPropSectPipe(AF1998, AG1998, "Sx")</f>
        <v>37813.500833333332</v>
      </c>
      <c r="AM1998" s="11">
        <f>2*Cal!AG1998</f>
        <v>13.000000000000002</v>
      </c>
      <c r="AN1998" s="11">
        <f t="shared" si="452"/>
        <v>53.9</v>
      </c>
      <c r="AO1998" s="11"/>
      <c r="AP1998" s="11"/>
      <c r="AQ1998" s="11"/>
      <c r="AR1998" s="11"/>
      <c r="AS1998" s="11"/>
      <c r="AT1998" s="11"/>
      <c r="AU1998" s="11"/>
      <c r="AV1998" s="11"/>
      <c r="AW1998" s="11"/>
      <c r="AX1998" s="11"/>
      <c r="AY1998" s="11"/>
      <c r="AZ1998" s="11"/>
      <c r="BB1998" s="5" t="s">
        <v>306</v>
      </c>
      <c r="BC1998" s="3">
        <v>1678.4428561157306</v>
      </c>
      <c r="BD1998" s="3">
        <v>0</v>
      </c>
      <c r="BE1998" s="3">
        <v>-11.147609359993652</v>
      </c>
      <c r="BF1998" s="3">
        <v>0.26535607682212126</v>
      </c>
      <c r="BG1998" s="3">
        <v>0</v>
      </c>
      <c r="BH1998" s="153">
        <f t="shared" si="453"/>
        <v>0.26535607682212126</v>
      </c>
      <c r="BI1998" s="153">
        <f t="shared" si="454"/>
        <v>11.147609359993652</v>
      </c>
      <c r="BJ1998" s="8">
        <f t="shared" si="455"/>
        <v>3.6308246481151114</v>
      </c>
      <c r="BK1998" s="8">
        <f t="shared" si="456"/>
        <v>2.250195995974159E-2</v>
      </c>
      <c r="BL1998" s="8">
        <f t="shared" si="457"/>
        <v>3.653326608074853</v>
      </c>
      <c r="BM1998" s="8">
        <f t="shared" si="458"/>
        <v>8.2953049808774007E-2</v>
      </c>
      <c r="BN1998" s="7" t="str">
        <f t="shared" si="459"/>
        <v>O/S</v>
      </c>
      <c r="BO1998" s="9">
        <f t="shared" si="460"/>
        <v>2.2501959959741594E-2</v>
      </c>
      <c r="BP1998" s="7" t="str">
        <f t="shared" si="461"/>
        <v>OK</v>
      </c>
      <c r="BQ1998" s="11">
        <f t="shared" si="462"/>
        <v>8.2923076923076913</v>
      </c>
      <c r="BR1998" s="10" t="str">
        <f t="shared" si="463"/>
        <v>-</v>
      </c>
      <c r="BS1998" s="9" t="str" cm="1">
        <f t="array" ref="BS1998">IF(BQ1998&lt;$K$45,"-",IF(BC1998&lt;0,_xll.Dce_5575_1121_SigmaCr1(AN1998,AG1998,$B$23,$D$23),"-"))</f>
        <v>-</v>
      </c>
      <c r="BT1998" s="10">
        <f t="shared" si="464"/>
        <v>0</v>
      </c>
      <c r="BU1998" s="7" t="str">
        <f t="shared" si="465"/>
        <v>OK</v>
      </c>
    </row>
    <row r="1999" spans="27:73">
      <c r="AA1999" s="6" t="s">
        <v>282</v>
      </c>
      <c r="AB1999" s="5" t="s">
        <v>283</v>
      </c>
      <c r="AC1999" s="5" t="s">
        <v>285</v>
      </c>
      <c r="AD1999" s="4">
        <v>27.25</v>
      </c>
      <c r="AE1999" s="4">
        <v>28</v>
      </c>
      <c r="AF1999" s="5">
        <v>114.3</v>
      </c>
      <c r="AG1999" s="5">
        <v>6.5000000000000009</v>
      </c>
      <c r="AH1999" s="6" t="str">
        <f t="shared" si="451"/>
        <v>114.3 x 6.5</v>
      </c>
      <c r="AI1999" s="11" cm="1">
        <f t="array" ref="AI1999">_xll.DCEPropSectPipe(AF1999, AG1999, "Area")</f>
        <v>2201.3139723703698</v>
      </c>
      <c r="AJ1999" s="151" cm="1">
        <f t="array" ref="AJ1999">_xll.DCEPropSectPipe(AF1999, AG1999, "Ix")</f>
        <v>3209265.3722516391</v>
      </c>
      <c r="AK1999" s="151" cm="1">
        <f t="array" ref="AK1999">_xll.DCEPropSectPipe(AF1999, AG1999, "W")</f>
        <v>56155.124623825708</v>
      </c>
      <c r="AL1999" s="151" cm="1">
        <f t="array" ref="AL1999">_xll.DCEPropSectPipe(AF1999, AG1999, "Sx")</f>
        <v>37813.500833333332</v>
      </c>
      <c r="AM1999" s="11">
        <f>2*Cal!AG1999</f>
        <v>13.000000000000002</v>
      </c>
      <c r="AN1999" s="11">
        <f t="shared" si="452"/>
        <v>53.9</v>
      </c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B1999" s="5" t="s">
        <v>306</v>
      </c>
      <c r="BC1999" s="3">
        <v>1678.4428561157306</v>
      </c>
      <c r="BD1999" s="3">
        <v>0</v>
      </c>
      <c r="BE1999" s="3">
        <v>0.26606558504886302</v>
      </c>
      <c r="BF1999" s="3">
        <v>2.9784876580416761</v>
      </c>
      <c r="BG1999" s="3">
        <v>0</v>
      </c>
      <c r="BH1999" s="153">
        <f t="shared" si="453"/>
        <v>2.9784876580416761</v>
      </c>
      <c r="BI1999" s="153">
        <f t="shared" si="454"/>
        <v>0.26606558504886302</v>
      </c>
      <c r="BJ1999" s="8">
        <f t="shared" si="455"/>
        <v>3.6308246481151114</v>
      </c>
      <c r="BK1999" s="8">
        <f t="shared" si="456"/>
        <v>0.25257311166371244</v>
      </c>
      <c r="BL1999" s="8">
        <f t="shared" si="457"/>
        <v>3.8833977597788238</v>
      </c>
      <c r="BM1999" s="8">
        <f t="shared" si="458"/>
        <v>1.9798820550858895E-3</v>
      </c>
      <c r="BN1999" s="7" t="str">
        <f t="shared" si="459"/>
        <v>O/S</v>
      </c>
      <c r="BO1999" s="9">
        <f t="shared" si="460"/>
        <v>0.25257311166371249</v>
      </c>
      <c r="BP1999" s="7" t="str">
        <f t="shared" si="461"/>
        <v>OK</v>
      </c>
      <c r="BQ1999" s="11">
        <f t="shared" si="462"/>
        <v>8.2923076923076913</v>
      </c>
      <c r="BR1999" s="10" t="str">
        <f t="shared" si="463"/>
        <v>-</v>
      </c>
      <c r="BS1999" s="9" t="str" cm="1">
        <f t="array" ref="BS1999">IF(BQ1999&lt;$K$45,"-",IF(BC1999&lt;0,_xll.Dce_5575_1121_SigmaCr1(AN1999,AG1999,$B$23,$D$23),"-"))</f>
        <v>-</v>
      </c>
      <c r="BT1999" s="10">
        <f t="shared" si="464"/>
        <v>0</v>
      </c>
      <c r="BU1999" s="7" t="str">
        <f t="shared" si="465"/>
        <v>OK</v>
      </c>
    </row>
    <row r="2000" spans="27:73">
      <c r="AA2000" s="6" t="s">
        <v>282</v>
      </c>
      <c r="AB2000" s="5" t="s">
        <v>283</v>
      </c>
      <c r="AC2000" s="5" t="s">
        <v>285</v>
      </c>
      <c r="AD2000" s="4">
        <v>27.75</v>
      </c>
      <c r="AE2000" s="4">
        <v>28</v>
      </c>
      <c r="AF2000" s="5">
        <v>114.3</v>
      </c>
      <c r="AG2000" s="5">
        <v>6.5000000000000009</v>
      </c>
      <c r="AH2000" s="6" t="str">
        <f t="shared" si="451"/>
        <v>114.3 x 6.5</v>
      </c>
      <c r="AI2000" s="11" cm="1">
        <f t="array" ref="AI2000">_xll.DCEPropSectPipe(AF2000, AG2000, "Area")</f>
        <v>2201.3139723703698</v>
      </c>
      <c r="AJ2000" s="151" cm="1">
        <f t="array" ref="AJ2000">_xll.DCEPropSectPipe(AF2000, AG2000, "Ix")</f>
        <v>3209265.3722516391</v>
      </c>
      <c r="AK2000" s="151" cm="1">
        <f t="array" ref="AK2000">_xll.DCEPropSectPipe(AF2000, AG2000, "W")</f>
        <v>56155.124623825708</v>
      </c>
      <c r="AL2000" s="151" cm="1">
        <f t="array" ref="AL2000">_xll.DCEPropSectPipe(AF2000, AG2000, "Sx")</f>
        <v>37813.500833333332</v>
      </c>
      <c r="AM2000" s="11">
        <f>2*Cal!AG2000</f>
        <v>13.000000000000002</v>
      </c>
      <c r="AN2000" s="11">
        <f t="shared" si="452"/>
        <v>53.9</v>
      </c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B2000" s="5" t="s">
        <v>306</v>
      </c>
      <c r="BC2000" s="3">
        <v>1678.4428561157306</v>
      </c>
      <c r="BD2000" s="3">
        <v>0</v>
      </c>
      <c r="BE2000" s="3">
        <v>11.679740530091445</v>
      </c>
      <c r="BF2000" s="3">
        <v>2.2677021257145994E-14</v>
      </c>
      <c r="BG2000" s="3">
        <v>0</v>
      </c>
      <c r="BH2000" s="153">
        <f t="shared" si="453"/>
        <v>2.2677021257145994E-14</v>
      </c>
      <c r="BI2000" s="153">
        <f t="shared" si="454"/>
        <v>11.679740530091445</v>
      </c>
      <c r="BJ2000" s="8">
        <f t="shared" si="455"/>
        <v>3.6308246481151114</v>
      </c>
      <c r="BK2000" s="8">
        <f t="shared" si="456"/>
        <v>1.9229912894610935E-15</v>
      </c>
      <c r="BL2000" s="8">
        <f t="shared" si="457"/>
        <v>3.6308246481151132</v>
      </c>
      <c r="BM2000" s="8">
        <f t="shared" si="458"/>
        <v>8.6912813918946286E-2</v>
      </c>
      <c r="BN2000" s="7" t="str">
        <f t="shared" si="459"/>
        <v>O/S</v>
      </c>
      <c r="BO2000" s="9">
        <f t="shared" si="460"/>
        <v>1.9229912894610939E-15</v>
      </c>
      <c r="BP2000" s="7" t="str">
        <f t="shared" si="461"/>
        <v>OK</v>
      </c>
      <c r="BQ2000" s="11">
        <f t="shared" si="462"/>
        <v>8.2923076923076913</v>
      </c>
      <c r="BR2000" s="10" t="str">
        <f t="shared" si="463"/>
        <v>-</v>
      </c>
      <c r="BS2000" s="9" t="str" cm="1">
        <f t="array" ref="BS2000">IF(BQ2000&lt;$K$45,"-",IF(BC2000&lt;0,_xll.Dce_5575_1121_SigmaCr1(AN2000,AG2000,$B$23,$D$23),"-"))</f>
        <v>-</v>
      </c>
      <c r="BT2000" s="10">
        <f t="shared" si="464"/>
        <v>0</v>
      </c>
      <c r="BU2000" s="7" t="str">
        <f t="shared" si="465"/>
        <v>OK</v>
      </c>
    </row>
    <row r="2001" spans="27:73">
      <c r="AA2001" s="6" t="s">
        <v>282</v>
      </c>
      <c r="AB2001" s="5" t="s">
        <v>283</v>
      </c>
      <c r="AC2001" s="5" t="s">
        <v>285</v>
      </c>
      <c r="AD2001" s="4">
        <v>0.25</v>
      </c>
      <c r="AE2001" s="4">
        <v>28</v>
      </c>
      <c r="AF2001" s="5">
        <v>114.3</v>
      </c>
      <c r="AG2001" s="5">
        <v>6.5000000000000009</v>
      </c>
      <c r="AH2001" s="6" t="str">
        <f t="shared" si="451"/>
        <v>114.3 x 6.5</v>
      </c>
      <c r="AI2001" s="11" cm="1">
        <f t="array" ref="AI2001">_xll.DCEPropSectPipe(AF2001, AG2001, "Area")</f>
        <v>2201.3139723703698</v>
      </c>
      <c r="AJ2001" s="151" cm="1">
        <f t="array" ref="AJ2001">_xll.DCEPropSectPipe(AF2001, AG2001, "Ix")</f>
        <v>3209265.3722516391</v>
      </c>
      <c r="AK2001" s="151" cm="1">
        <f t="array" ref="AK2001">_xll.DCEPropSectPipe(AF2001, AG2001, "W")</f>
        <v>56155.124623825708</v>
      </c>
      <c r="AL2001" s="151" cm="1">
        <f t="array" ref="AL2001">_xll.DCEPropSectPipe(AF2001, AG2001, "Sx")</f>
        <v>37813.500833333332</v>
      </c>
      <c r="AM2001" s="11">
        <f>2*Cal!AG2001</f>
        <v>13.000000000000002</v>
      </c>
      <c r="AN2001" s="11">
        <f t="shared" si="452"/>
        <v>53.9</v>
      </c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B2001" s="5" t="s">
        <v>307</v>
      </c>
      <c r="BC2001" s="3">
        <v>1678.4428561157576</v>
      </c>
      <c r="BD2001" s="3">
        <v>0</v>
      </c>
      <c r="BE2001" s="3">
        <v>-11.679740530091385</v>
      </c>
      <c r="BF2001" s="3">
        <v>6.3504000991088086E-16</v>
      </c>
      <c r="BG2001" s="3">
        <v>0</v>
      </c>
      <c r="BH2001" s="153">
        <f t="shared" si="453"/>
        <v>6.3504000991088086E-16</v>
      </c>
      <c r="BI2001" s="153">
        <f t="shared" si="454"/>
        <v>11.679740530091385</v>
      </c>
      <c r="BJ2001" s="8">
        <f t="shared" si="455"/>
        <v>3.6308246481151705</v>
      </c>
      <c r="BK2001" s="8">
        <f t="shared" si="456"/>
        <v>5.3850829598402075E-17</v>
      </c>
      <c r="BL2001" s="8">
        <f t="shared" si="457"/>
        <v>3.6308246481151705</v>
      </c>
      <c r="BM2001" s="8">
        <f t="shared" si="458"/>
        <v>8.6912813918945842E-2</v>
      </c>
      <c r="BN2001" s="7" t="str">
        <f t="shared" si="459"/>
        <v>O/S</v>
      </c>
      <c r="BO2001" s="9">
        <f t="shared" si="460"/>
        <v>5.3850829598402081E-17</v>
      </c>
      <c r="BP2001" s="7" t="str">
        <f t="shared" si="461"/>
        <v>OK</v>
      </c>
      <c r="BQ2001" s="11">
        <f t="shared" si="462"/>
        <v>8.2923076923076913</v>
      </c>
      <c r="BR2001" s="10" t="str">
        <f t="shared" si="463"/>
        <v>-</v>
      </c>
      <c r="BS2001" s="9" t="str" cm="1">
        <f t="array" ref="BS2001">IF(BQ2001&lt;$K$45,"-",IF(BC2001&lt;0,_xll.Dce_5575_1121_SigmaCr1(AN2001,AG2001,$B$23,$D$23),"-"))</f>
        <v>-</v>
      </c>
      <c r="BT2001" s="10">
        <f t="shared" si="464"/>
        <v>0</v>
      </c>
      <c r="BU2001" s="7" t="str">
        <f t="shared" si="465"/>
        <v>OK</v>
      </c>
    </row>
    <row r="2002" spans="27:73">
      <c r="AA2002" s="6" t="s">
        <v>282</v>
      </c>
      <c r="AB2002" s="5" t="s">
        <v>283</v>
      </c>
      <c r="AC2002" s="5" t="s">
        <v>285</v>
      </c>
      <c r="AD2002" s="4">
        <v>0.75</v>
      </c>
      <c r="AE2002" s="4">
        <v>28</v>
      </c>
      <c r="AF2002" s="5">
        <v>114.3</v>
      </c>
      <c r="AG2002" s="5">
        <v>6.5000000000000009</v>
      </c>
      <c r="AH2002" s="6" t="str">
        <f t="shared" si="451"/>
        <v>114.3 x 6.5</v>
      </c>
      <c r="AI2002" s="11" cm="1">
        <f t="array" ref="AI2002">_xll.DCEPropSectPipe(AF2002, AG2002, "Area")</f>
        <v>2201.3139723703698</v>
      </c>
      <c r="AJ2002" s="151" cm="1">
        <f t="array" ref="AJ2002">_xll.DCEPropSectPipe(AF2002, AG2002, "Ix")</f>
        <v>3209265.3722516391</v>
      </c>
      <c r="AK2002" s="151" cm="1">
        <f t="array" ref="AK2002">_xll.DCEPropSectPipe(AF2002, AG2002, "W")</f>
        <v>56155.124623825708</v>
      </c>
      <c r="AL2002" s="151" cm="1">
        <f t="array" ref="AL2002">_xll.DCEPropSectPipe(AF2002, AG2002, "Sx")</f>
        <v>37813.500833333332</v>
      </c>
      <c r="AM2002" s="11">
        <f>2*Cal!AG2002</f>
        <v>13.000000000000002</v>
      </c>
      <c r="AN2002" s="11">
        <f t="shared" si="452"/>
        <v>53.9</v>
      </c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B2002" s="5" t="s">
        <v>307</v>
      </c>
      <c r="BC2002" s="3">
        <v>1678.4428561157576</v>
      </c>
      <c r="BD2002" s="3">
        <v>0</v>
      </c>
      <c r="BE2002" s="3">
        <v>-0.26606558504881384</v>
      </c>
      <c r="BF2002" s="3">
        <v>2.9784876580416237</v>
      </c>
      <c r="BG2002" s="3">
        <v>0</v>
      </c>
      <c r="BH2002" s="153">
        <f t="shared" si="453"/>
        <v>2.9784876580416237</v>
      </c>
      <c r="BI2002" s="153">
        <f t="shared" si="454"/>
        <v>0.26606558504881384</v>
      </c>
      <c r="BJ2002" s="8">
        <f t="shared" si="455"/>
        <v>3.6308246481151705</v>
      </c>
      <c r="BK2002" s="8">
        <f t="shared" si="456"/>
        <v>0.25257311166370799</v>
      </c>
      <c r="BL2002" s="8">
        <f t="shared" si="457"/>
        <v>3.8833977597788785</v>
      </c>
      <c r="BM2002" s="8">
        <f t="shared" si="458"/>
        <v>1.9798820550855235E-3</v>
      </c>
      <c r="BN2002" s="7" t="str">
        <f t="shared" si="459"/>
        <v>O/S</v>
      </c>
      <c r="BO2002" s="9">
        <f t="shared" si="460"/>
        <v>0.25257311166370805</v>
      </c>
      <c r="BP2002" s="7" t="str">
        <f t="shared" si="461"/>
        <v>OK</v>
      </c>
      <c r="BQ2002" s="11">
        <f t="shared" si="462"/>
        <v>8.2923076923076913</v>
      </c>
      <c r="BR2002" s="10" t="str">
        <f t="shared" si="463"/>
        <v>-</v>
      </c>
      <c r="BS2002" s="9" t="str" cm="1">
        <f t="array" ref="BS2002">IF(BQ2002&lt;$K$45,"-",IF(BC2002&lt;0,_xll.Dce_5575_1121_SigmaCr1(AN2002,AG2002,$B$23,$D$23),"-"))</f>
        <v>-</v>
      </c>
      <c r="BT2002" s="10">
        <f t="shared" si="464"/>
        <v>0</v>
      </c>
      <c r="BU2002" s="7" t="str">
        <f t="shared" si="465"/>
        <v>OK</v>
      </c>
    </row>
    <row r="2003" spans="27:73">
      <c r="AA2003" s="6" t="s">
        <v>282</v>
      </c>
      <c r="AB2003" s="5" t="s">
        <v>283</v>
      </c>
      <c r="AC2003" s="5" t="s">
        <v>285</v>
      </c>
      <c r="AD2003" s="4">
        <v>1.25</v>
      </c>
      <c r="AE2003" s="4">
        <v>28</v>
      </c>
      <c r="AF2003" s="5">
        <v>114.3</v>
      </c>
      <c r="AG2003" s="5">
        <v>6.5000000000000009</v>
      </c>
      <c r="AH2003" s="6" t="str">
        <f t="shared" si="451"/>
        <v>114.3 x 6.5</v>
      </c>
      <c r="AI2003" s="11" cm="1">
        <f t="array" ref="AI2003">_xll.DCEPropSectPipe(AF2003, AG2003, "Area")</f>
        <v>2201.3139723703698</v>
      </c>
      <c r="AJ2003" s="151" cm="1">
        <f t="array" ref="AJ2003">_xll.DCEPropSectPipe(AF2003, AG2003, "Ix")</f>
        <v>3209265.3722516391</v>
      </c>
      <c r="AK2003" s="151" cm="1">
        <f t="array" ref="AK2003">_xll.DCEPropSectPipe(AF2003, AG2003, "W")</f>
        <v>56155.124623825708</v>
      </c>
      <c r="AL2003" s="151" cm="1">
        <f t="array" ref="AL2003">_xll.DCEPropSectPipe(AF2003, AG2003, "Sx")</f>
        <v>37813.500833333332</v>
      </c>
      <c r="AM2003" s="11">
        <f>2*Cal!AG2003</f>
        <v>13.000000000000002</v>
      </c>
      <c r="AN2003" s="11">
        <f t="shared" si="452"/>
        <v>53.9</v>
      </c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B2003" s="5" t="s">
        <v>307</v>
      </c>
      <c r="BC2003" s="3">
        <v>1678.4428561157576</v>
      </c>
      <c r="BD2003" s="3">
        <v>0</v>
      </c>
      <c r="BE2003" s="3">
        <v>11.147609359993757</v>
      </c>
      <c r="BF2003" s="3">
        <v>0.26535607682201812</v>
      </c>
      <c r="BG2003" s="3">
        <v>0</v>
      </c>
      <c r="BH2003" s="153">
        <f t="shared" si="453"/>
        <v>0.26535607682201812</v>
      </c>
      <c r="BI2003" s="153">
        <f t="shared" si="454"/>
        <v>11.147609359993757</v>
      </c>
      <c r="BJ2003" s="8">
        <f t="shared" si="455"/>
        <v>3.6308246481151705</v>
      </c>
      <c r="BK2003" s="8">
        <f t="shared" si="456"/>
        <v>2.2501959959732844E-2</v>
      </c>
      <c r="BL2003" s="8">
        <f t="shared" si="457"/>
        <v>3.6533266080749032</v>
      </c>
      <c r="BM2003" s="8">
        <f t="shared" si="458"/>
        <v>8.2953049808774784E-2</v>
      </c>
      <c r="BN2003" s="7" t="str">
        <f t="shared" si="459"/>
        <v>O/S</v>
      </c>
      <c r="BO2003" s="9">
        <f t="shared" si="460"/>
        <v>2.2501959959732847E-2</v>
      </c>
      <c r="BP2003" s="7" t="str">
        <f t="shared" si="461"/>
        <v>OK</v>
      </c>
      <c r="BQ2003" s="11">
        <f t="shared" si="462"/>
        <v>8.2923076923076913</v>
      </c>
      <c r="BR2003" s="10" t="str">
        <f t="shared" si="463"/>
        <v>-</v>
      </c>
      <c r="BS2003" s="9" t="str" cm="1">
        <f t="array" ref="BS2003">IF(BQ2003&lt;$K$45,"-",IF(BC2003&lt;0,_xll.Dce_5575_1121_SigmaCr1(AN2003,AG2003,$B$23,$D$23),"-"))</f>
        <v>-</v>
      </c>
      <c r="BT2003" s="10">
        <f t="shared" si="464"/>
        <v>0</v>
      </c>
      <c r="BU2003" s="7" t="str">
        <f t="shared" si="465"/>
        <v>OK</v>
      </c>
    </row>
    <row r="2004" spans="27:73">
      <c r="AA2004" s="6" t="s">
        <v>282</v>
      </c>
      <c r="AB2004" s="5" t="s">
        <v>283</v>
      </c>
      <c r="AC2004" s="5" t="s">
        <v>285</v>
      </c>
      <c r="AD2004" s="4">
        <v>1.75</v>
      </c>
      <c r="AE2004" s="4">
        <v>28</v>
      </c>
      <c r="AF2004" s="5">
        <v>114.3</v>
      </c>
      <c r="AG2004" s="5">
        <v>6.5000000000000009</v>
      </c>
      <c r="AH2004" s="6" t="str">
        <f t="shared" si="451"/>
        <v>114.3 x 6.5</v>
      </c>
      <c r="AI2004" s="11" cm="1">
        <f t="array" ref="AI2004">_xll.DCEPropSectPipe(AF2004, AG2004, "Area")</f>
        <v>2201.3139723703698</v>
      </c>
      <c r="AJ2004" s="151" cm="1">
        <f t="array" ref="AJ2004">_xll.DCEPropSectPipe(AF2004, AG2004, "Ix")</f>
        <v>3209265.3722516391</v>
      </c>
      <c r="AK2004" s="151" cm="1">
        <f t="array" ref="AK2004">_xll.DCEPropSectPipe(AF2004, AG2004, "W")</f>
        <v>56155.124623825708</v>
      </c>
      <c r="AL2004" s="151" cm="1">
        <f t="array" ref="AL2004">_xll.DCEPropSectPipe(AF2004, AG2004, "Sx")</f>
        <v>37813.500833333332</v>
      </c>
      <c r="AM2004" s="11">
        <f>2*Cal!AG2004</f>
        <v>13.000000000000002</v>
      </c>
      <c r="AN2004" s="11">
        <f t="shared" si="452"/>
        <v>53.9</v>
      </c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B2004" s="5" t="s">
        <v>307</v>
      </c>
      <c r="BC2004" s="3">
        <v>1678.4428561157576</v>
      </c>
      <c r="BD2004" s="3">
        <v>0</v>
      </c>
      <c r="BE2004" s="3">
        <v>22.561284305036327</v>
      </c>
      <c r="BF2004" s="3">
        <v>-8.1393947436588174</v>
      </c>
      <c r="BG2004" s="3">
        <v>0</v>
      </c>
      <c r="BH2004" s="153">
        <f t="shared" si="453"/>
        <v>8.1393947436588174</v>
      </c>
      <c r="BI2004" s="153">
        <f t="shared" si="454"/>
        <v>22.561284305036327</v>
      </c>
      <c r="BJ2004" s="8">
        <f t="shared" si="455"/>
        <v>3.6308246481151705</v>
      </c>
      <c r="BK2004" s="8">
        <f t="shared" si="456"/>
        <v>0.69021345511192556</v>
      </c>
      <c r="BL2004" s="8">
        <f t="shared" si="457"/>
        <v>4.3210381032270959</v>
      </c>
      <c r="BM2004" s="8">
        <f t="shared" si="458"/>
        <v>0.16788598167263508</v>
      </c>
      <c r="BN2004" s="7" t="str">
        <f t="shared" si="459"/>
        <v>O/S</v>
      </c>
      <c r="BO2004" s="9">
        <f t="shared" si="460"/>
        <v>0.69021345511192567</v>
      </c>
      <c r="BP2004" s="7" t="str">
        <f t="shared" si="461"/>
        <v>OK</v>
      </c>
      <c r="BQ2004" s="11">
        <f t="shared" si="462"/>
        <v>8.2923076923076913</v>
      </c>
      <c r="BR2004" s="10" t="str">
        <f t="shared" si="463"/>
        <v>-</v>
      </c>
      <c r="BS2004" s="9" t="str" cm="1">
        <f t="array" ref="BS2004">IF(BQ2004&lt;$K$45,"-",IF(BC2004&lt;0,_xll.Dce_5575_1121_SigmaCr1(AN2004,AG2004,$B$23,$D$23),"-"))</f>
        <v>-</v>
      </c>
      <c r="BT2004" s="10">
        <f t="shared" si="464"/>
        <v>0</v>
      </c>
      <c r="BU2004" s="7" t="str">
        <f t="shared" si="465"/>
        <v>OK</v>
      </c>
    </row>
    <row r="2005" spans="27:73">
      <c r="AA2005" s="6" t="s">
        <v>282</v>
      </c>
      <c r="AB2005" s="5" t="s">
        <v>283</v>
      </c>
      <c r="AC2005" s="5" t="s">
        <v>285</v>
      </c>
      <c r="AD2005" s="4">
        <v>1.75</v>
      </c>
      <c r="AE2005" s="4">
        <v>28</v>
      </c>
      <c r="AF2005" s="5">
        <v>114.3</v>
      </c>
      <c r="AG2005" s="5">
        <v>6.5000000000000009</v>
      </c>
      <c r="AH2005" s="6" t="str">
        <f t="shared" si="451"/>
        <v>114.3 x 6.5</v>
      </c>
      <c r="AI2005" s="11" cm="1">
        <f t="array" ref="AI2005">_xll.DCEPropSectPipe(AF2005, AG2005, "Area")</f>
        <v>2201.3139723703698</v>
      </c>
      <c r="AJ2005" s="151" cm="1">
        <f t="array" ref="AJ2005">_xll.DCEPropSectPipe(AF2005, AG2005, "Ix")</f>
        <v>3209265.3722516391</v>
      </c>
      <c r="AK2005" s="151" cm="1">
        <f t="array" ref="AK2005">_xll.DCEPropSectPipe(AF2005, AG2005, "W")</f>
        <v>56155.124623825708</v>
      </c>
      <c r="AL2005" s="151" cm="1">
        <f t="array" ref="AL2005">_xll.DCEPropSectPipe(AF2005, AG2005, "Sx")</f>
        <v>37813.500833333332</v>
      </c>
      <c r="AM2005" s="11">
        <f>2*Cal!AG2005</f>
        <v>13.000000000000002</v>
      </c>
      <c r="AN2005" s="11">
        <f t="shared" si="452"/>
        <v>53.9</v>
      </c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B2005" s="5" t="s">
        <v>307</v>
      </c>
      <c r="BC2005" s="3">
        <v>259.43062947092722</v>
      </c>
      <c r="BD2005" s="3">
        <v>0</v>
      </c>
      <c r="BE2005" s="3">
        <v>-21.52142495627611</v>
      </c>
      <c r="BF2005" s="3">
        <v>-8.1393947436587464</v>
      </c>
      <c r="BG2005" s="3">
        <v>0</v>
      </c>
      <c r="BH2005" s="153">
        <f t="shared" si="453"/>
        <v>8.1393947436587464</v>
      </c>
      <c r="BI2005" s="153">
        <f t="shared" si="454"/>
        <v>21.52142495627611</v>
      </c>
      <c r="BJ2005" s="8">
        <f t="shared" si="455"/>
        <v>0.56120297484474668</v>
      </c>
      <c r="BK2005" s="8">
        <f t="shared" si="456"/>
        <v>0.69021345511191956</v>
      </c>
      <c r="BL2005" s="8">
        <f t="shared" si="457"/>
        <v>1.2514164299566661</v>
      </c>
      <c r="BM2005" s="8">
        <f t="shared" si="458"/>
        <v>0.16014804418611067</v>
      </c>
      <c r="BN2005" s="7" t="str">
        <f t="shared" si="459"/>
        <v>O/S</v>
      </c>
      <c r="BO2005" s="9">
        <f t="shared" si="460"/>
        <v>0.69021345511191967</v>
      </c>
      <c r="BP2005" s="7" t="str">
        <f t="shared" si="461"/>
        <v>OK</v>
      </c>
      <c r="BQ2005" s="11">
        <f t="shared" si="462"/>
        <v>8.2923076923076913</v>
      </c>
      <c r="BR2005" s="10" t="str">
        <f t="shared" si="463"/>
        <v>-</v>
      </c>
      <c r="BS2005" s="9" t="str" cm="1">
        <f t="array" ref="BS2005">IF(BQ2005&lt;$K$45,"-",IF(BC2005&lt;0,_xll.Dce_5575_1121_SigmaCr1(AN2005,AG2005,$B$23,$D$23),"-"))</f>
        <v>-</v>
      </c>
      <c r="BT2005" s="10">
        <f t="shared" si="464"/>
        <v>0</v>
      </c>
      <c r="BU2005" s="7" t="str">
        <f t="shared" si="465"/>
        <v>OK</v>
      </c>
    </row>
    <row r="2006" spans="27:73">
      <c r="AA2006" s="6" t="s">
        <v>282</v>
      </c>
      <c r="AB2006" s="5" t="s">
        <v>283</v>
      </c>
      <c r="AC2006" s="5" t="s">
        <v>285</v>
      </c>
      <c r="AD2006" s="4">
        <v>2.19</v>
      </c>
      <c r="AE2006" s="4">
        <v>28</v>
      </c>
      <c r="AF2006" s="5">
        <v>114.3</v>
      </c>
      <c r="AG2006" s="5">
        <v>6.5000000000000009</v>
      </c>
      <c r="AH2006" s="6" t="str">
        <f t="shared" si="451"/>
        <v>114.3 x 6.5</v>
      </c>
      <c r="AI2006" s="11" cm="1">
        <f t="array" ref="AI2006">_xll.DCEPropSectPipe(AF2006, AG2006, "Area")</f>
        <v>2201.3139723703698</v>
      </c>
      <c r="AJ2006" s="151" cm="1">
        <f t="array" ref="AJ2006">_xll.DCEPropSectPipe(AF2006, AG2006, "Ix")</f>
        <v>3209265.3722516391</v>
      </c>
      <c r="AK2006" s="151" cm="1">
        <f t="array" ref="AK2006">_xll.DCEPropSectPipe(AF2006, AG2006, "W")</f>
        <v>56155.124623825708</v>
      </c>
      <c r="AL2006" s="151" cm="1">
        <f t="array" ref="AL2006">_xll.DCEPropSectPipe(AF2006, AG2006, "Sx")</f>
        <v>37813.500833333332</v>
      </c>
      <c r="AM2006" s="11">
        <f>2*Cal!AG2006</f>
        <v>13.000000000000002</v>
      </c>
      <c r="AN2006" s="11">
        <f t="shared" si="452"/>
        <v>53.9</v>
      </c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B2006" s="5" t="s">
        <v>307</v>
      </c>
      <c r="BC2006" s="3">
        <v>259.43062947092722</v>
      </c>
      <c r="BD2006" s="3">
        <v>0</v>
      </c>
      <c r="BE2006" s="3">
        <v>-11.507756262848051</v>
      </c>
      <c r="BF2006" s="3">
        <v>-0.9142613519753362</v>
      </c>
      <c r="BG2006" s="3">
        <v>0</v>
      </c>
      <c r="BH2006" s="153">
        <f t="shared" si="453"/>
        <v>0.9142613519753362</v>
      </c>
      <c r="BI2006" s="153">
        <f t="shared" si="454"/>
        <v>11.507756262848051</v>
      </c>
      <c r="BJ2006" s="8">
        <f t="shared" si="455"/>
        <v>0.56120297484474668</v>
      </c>
      <c r="BK2006" s="8">
        <f t="shared" si="456"/>
        <v>7.7528551753042782E-2</v>
      </c>
      <c r="BL2006" s="8">
        <f t="shared" si="457"/>
        <v>0.63873152659778942</v>
      </c>
      <c r="BM2006" s="8">
        <f t="shared" si="458"/>
        <v>8.5633022079615567E-2</v>
      </c>
      <c r="BN2006" s="7" t="str">
        <f t="shared" si="459"/>
        <v>OK</v>
      </c>
      <c r="BO2006" s="9">
        <f t="shared" si="460"/>
        <v>7.7528551753042796E-2</v>
      </c>
      <c r="BP2006" s="7" t="str">
        <f t="shared" si="461"/>
        <v>OK</v>
      </c>
      <c r="BQ2006" s="11">
        <f t="shared" si="462"/>
        <v>8.2923076923076913</v>
      </c>
      <c r="BR2006" s="10" t="str">
        <f t="shared" si="463"/>
        <v>-</v>
      </c>
      <c r="BS2006" s="9" t="str" cm="1">
        <f t="array" ref="BS2006">IF(BQ2006&lt;$K$45,"-",IF(BC2006&lt;0,_xll.Dce_5575_1121_SigmaCr1(AN2006,AG2006,$B$23,$D$23),"-"))</f>
        <v>-</v>
      </c>
      <c r="BT2006" s="10">
        <f t="shared" si="464"/>
        <v>0</v>
      </c>
      <c r="BU2006" s="7" t="str">
        <f t="shared" si="465"/>
        <v>OK</v>
      </c>
    </row>
    <row r="2007" spans="27:73">
      <c r="AA2007" s="6" t="s">
        <v>282</v>
      </c>
      <c r="AB2007" s="5" t="s">
        <v>283</v>
      </c>
      <c r="AC2007" s="5" t="s">
        <v>285</v>
      </c>
      <c r="AD2007" s="4">
        <v>2.62</v>
      </c>
      <c r="AE2007" s="4">
        <v>28</v>
      </c>
      <c r="AF2007" s="5">
        <v>114.3</v>
      </c>
      <c r="AG2007" s="5">
        <v>6.5000000000000009</v>
      </c>
      <c r="AH2007" s="6" t="str">
        <f t="shared" si="451"/>
        <v>114.3 x 6.5</v>
      </c>
      <c r="AI2007" s="11" cm="1">
        <f t="array" ref="AI2007">_xll.DCEPropSectPipe(AF2007, AG2007, "Area")</f>
        <v>2201.3139723703698</v>
      </c>
      <c r="AJ2007" s="151" cm="1">
        <f t="array" ref="AJ2007">_xll.DCEPropSectPipe(AF2007, AG2007, "Ix")</f>
        <v>3209265.3722516391</v>
      </c>
      <c r="AK2007" s="151" cm="1">
        <f t="array" ref="AK2007">_xll.DCEPropSectPipe(AF2007, AG2007, "W")</f>
        <v>56155.124623825708</v>
      </c>
      <c r="AL2007" s="151" cm="1">
        <f t="array" ref="AL2007">_xll.DCEPropSectPipe(AF2007, AG2007, "Sx")</f>
        <v>37813.500833333332</v>
      </c>
      <c r="AM2007" s="11">
        <f>2*Cal!AG2007</f>
        <v>13.000000000000002</v>
      </c>
      <c r="AN2007" s="11">
        <f t="shared" si="452"/>
        <v>53.9</v>
      </c>
      <c r="AO2007" s="11"/>
      <c r="AP2007" s="11"/>
      <c r="AQ2007" s="11"/>
      <c r="AR2007" s="11"/>
      <c r="AS2007" s="11"/>
      <c r="AT2007" s="11"/>
      <c r="AU2007" s="11"/>
      <c r="AV2007" s="11"/>
      <c r="AW2007" s="11"/>
      <c r="AX2007" s="11"/>
      <c r="AY2007" s="11"/>
      <c r="AZ2007" s="11"/>
      <c r="BB2007" s="5" t="s">
        <v>307</v>
      </c>
      <c r="BC2007" s="3">
        <v>259.43062947092722</v>
      </c>
      <c r="BD2007" s="3">
        <v>0</v>
      </c>
      <c r="BE2007" s="3">
        <v>-1.4940875694199933</v>
      </c>
      <c r="BF2007" s="3">
        <v>1.9298919863332984</v>
      </c>
      <c r="BG2007" s="3">
        <v>0</v>
      </c>
      <c r="BH2007" s="153">
        <f t="shared" si="453"/>
        <v>1.9298919863332984</v>
      </c>
      <c r="BI2007" s="153">
        <f t="shared" si="454"/>
        <v>1.4940875694199933</v>
      </c>
      <c r="BJ2007" s="8">
        <f t="shared" si="455"/>
        <v>0.56120297484474668</v>
      </c>
      <c r="BK2007" s="8">
        <f t="shared" si="456"/>
        <v>0.16365312874371615</v>
      </c>
      <c r="BL2007" s="8">
        <f t="shared" si="457"/>
        <v>0.72485610358846286</v>
      </c>
      <c r="BM2007" s="8">
        <f t="shared" si="458"/>
        <v>1.1117999973120457E-2</v>
      </c>
      <c r="BN2007" s="7" t="str">
        <f t="shared" si="459"/>
        <v>OK</v>
      </c>
      <c r="BO2007" s="9">
        <f t="shared" si="460"/>
        <v>0.16365312874371618</v>
      </c>
      <c r="BP2007" s="7" t="str">
        <f t="shared" si="461"/>
        <v>OK</v>
      </c>
      <c r="BQ2007" s="11">
        <f t="shared" si="462"/>
        <v>8.2923076923076913</v>
      </c>
      <c r="BR2007" s="10" t="str">
        <f t="shared" si="463"/>
        <v>-</v>
      </c>
      <c r="BS2007" s="9" t="str" cm="1">
        <f t="array" ref="BS2007">IF(BQ2007&lt;$K$45,"-",IF(BC2007&lt;0,_xll.Dce_5575_1121_SigmaCr1(AN2007,AG2007,$B$23,$D$23),"-"))</f>
        <v>-</v>
      </c>
      <c r="BT2007" s="10">
        <f t="shared" si="464"/>
        <v>0</v>
      </c>
      <c r="BU2007" s="7" t="str">
        <f t="shared" si="465"/>
        <v>OK</v>
      </c>
    </row>
    <row r="2008" spans="27:73">
      <c r="AA2008" s="6" t="s">
        <v>282</v>
      </c>
      <c r="AB2008" s="5" t="s">
        <v>283</v>
      </c>
      <c r="AC2008" s="5" t="s">
        <v>285</v>
      </c>
      <c r="AD2008" s="4">
        <v>3.06</v>
      </c>
      <c r="AE2008" s="4">
        <v>28</v>
      </c>
      <c r="AF2008" s="5">
        <v>114.3</v>
      </c>
      <c r="AG2008" s="5">
        <v>6.5000000000000009</v>
      </c>
      <c r="AH2008" s="6" t="str">
        <f t="shared" ref="AH2008:AH2071" si="466">AF2008&amp;" x "&amp;AG2008</f>
        <v>114.3 x 6.5</v>
      </c>
      <c r="AI2008" s="11" cm="1">
        <f t="array" ref="AI2008">_xll.DCEPropSectPipe(AF2008, AG2008, "Area")</f>
        <v>2201.3139723703698</v>
      </c>
      <c r="AJ2008" s="151" cm="1">
        <f t="array" ref="AJ2008">_xll.DCEPropSectPipe(AF2008, AG2008, "Ix")</f>
        <v>3209265.3722516391</v>
      </c>
      <c r="AK2008" s="151" cm="1">
        <f t="array" ref="AK2008">_xll.DCEPropSectPipe(AF2008, AG2008, "W")</f>
        <v>56155.124623825708</v>
      </c>
      <c r="AL2008" s="151" cm="1">
        <f t="array" ref="AL2008">_xll.DCEPropSectPipe(AF2008, AG2008, "Sx")</f>
        <v>37813.500833333332</v>
      </c>
      <c r="AM2008" s="11">
        <f>2*Cal!AG2008</f>
        <v>13.000000000000002</v>
      </c>
      <c r="AN2008" s="11">
        <f t="shared" ref="AN2008:AN2071" si="467">(AF2008-AG2008)/2</f>
        <v>53.9</v>
      </c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B2008" s="5" t="s">
        <v>307</v>
      </c>
      <c r="BC2008" s="3">
        <v>259.43062947092722</v>
      </c>
      <c r="BD2008" s="3">
        <v>0</v>
      </c>
      <c r="BE2008" s="3">
        <v>8.5195811240080666</v>
      </c>
      <c r="BF2008" s="3">
        <v>0.39306527126715773</v>
      </c>
      <c r="BG2008" s="3">
        <v>0</v>
      </c>
      <c r="BH2008" s="153">
        <f t="shared" ref="BH2008:BH2071" si="468">SQRT(BF2008^2+BG2008^2)</f>
        <v>0.39306527126715773</v>
      </c>
      <c r="BI2008" s="153">
        <f t="shared" ref="BI2008:BI2071" si="469">SQRT(BD2008^2+BE2008^2)</f>
        <v>8.5195811240080666</v>
      </c>
      <c r="BJ2008" s="8">
        <f t="shared" ref="BJ2008:BJ2071" si="470">ABS(BC2008*1000)/(AI2008*$K$32)</f>
        <v>0.56120297484474668</v>
      </c>
      <c r="BK2008" s="8">
        <f t="shared" ref="BK2008:BK2071" si="471">BH2008*1000000/(AK2008*$K$32)</f>
        <v>3.3331586378357293E-2</v>
      </c>
      <c r="BL2008" s="8">
        <f t="shared" ref="BL2008:BL2071" si="472">BK2008+BJ2008</f>
        <v>0.594534561223104</v>
      </c>
      <c r="BM2008" s="8">
        <f t="shared" ref="BM2008:BM2071" si="473">BI2008*1000*AL2008/($AJ$23*AM2008*$E$23*$G$23)</f>
        <v>6.3397022133374642E-2</v>
      </c>
      <c r="BN2008" s="7" t="str">
        <f t="shared" ref="BN2008:BN2071" si="474">IF(MAX(BL2008,BM2008)&lt;=1,"OK","O/S")</f>
        <v>OK</v>
      </c>
      <c r="BO2008" s="9">
        <f t="shared" ref="BO2008:BO2071" si="475">BH2008*1000000/($K$41*AK2008*$D$23*$G$23)</f>
        <v>3.33315863783573E-2</v>
      </c>
      <c r="BP2008" s="7" t="str">
        <f t="shared" ref="BP2008:BP2071" si="476">IF(BO2008&lt;=1,"OK","O/S")</f>
        <v>OK</v>
      </c>
      <c r="BQ2008" s="11">
        <f t="shared" ref="BQ2008:BQ2071" si="477">AN2008/AG2008</f>
        <v>8.2923076923076913</v>
      </c>
      <c r="BR2008" s="10" t="str">
        <f t="shared" ref="BR2008:BR2071" si="478">IF(BQ2008&lt;$K$45,"-",IF(BD2008&lt;0,BL2008*$K$32,"-"))</f>
        <v>-</v>
      </c>
      <c r="BS2008" s="9" t="str" cm="1">
        <f t="array" ref="BS2008">IF(BQ2008&lt;$K$45,"-",IF(BC2008&lt;0,_xll.Dce_5575_1121_SigmaCr1(AN2008,AG2008,$B$23,$D$23),"-"))</f>
        <v>-</v>
      </c>
      <c r="BT2008" s="10">
        <f t="shared" ref="BT2008:BT2071" si="479">IFERROR(IF(BC2008&lt;0,BR2008/(BS2008*$G$23),0),0)</f>
        <v>0</v>
      </c>
      <c r="BU2008" s="7" t="str">
        <f t="shared" ref="BU2008:BU2071" si="480">IF(BT2008&lt;=1,"OK","O/S")</f>
        <v>OK</v>
      </c>
    </row>
    <row r="2009" spans="27:73">
      <c r="AA2009" s="6" t="s">
        <v>282</v>
      </c>
      <c r="AB2009" s="5" t="s">
        <v>283</v>
      </c>
      <c r="AC2009" s="5" t="s">
        <v>285</v>
      </c>
      <c r="AD2009" s="4">
        <v>3.5</v>
      </c>
      <c r="AE2009" s="4">
        <v>28</v>
      </c>
      <c r="AF2009" s="5">
        <v>114.3</v>
      </c>
      <c r="AG2009" s="5">
        <v>6.5000000000000009</v>
      </c>
      <c r="AH2009" s="6" t="str">
        <f t="shared" si="466"/>
        <v>114.3 x 6.5</v>
      </c>
      <c r="AI2009" s="11" cm="1">
        <f t="array" ref="AI2009">_xll.DCEPropSectPipe(AF2009, AG2009, "Area")</f>
        <v>2201.3139723703698</v>
      </c>
      <c r="AJ2009" s="151" cm="1">
        <f t="array" ref="AJ2009">_xll.DCEPropSectPipe(AF2009, AG2009, "Ix")</f>
        <v>3209265.3722516391</v>
      </c>
      <c r="AK2009" s="151" cm="1">
        <f t="array" ref="AK2009">_xll.DCEPropSectPipe(AF2009, AG2009, "W")</f>
        <v>56155.124623825708</v>
      </c>
      <c r="AL2009" s="151" cm="1">
        <f t="array" ref="AL2009">_xll.DCEPropSectPipe(AF2009, AG2009, "Sx")</f>
        <v>37813.500833333332</v>
      </c>
      <c r="AM2009" s="11">
        <f>2*Cal!AG2009</f>
        <v>13.000000000000002</v>
      </c>
      <c r="AN2009" s="11">
        <f t="shared" si="467"/>
        <v>53.9</v>
      </c>
      <c r="AO2009" s="11"/>
      <c r="AP2009" s="11"/>
      <c r="AQ2009" s="11"/>
      <c r="AR2009" s="11"/>
      <c r="AS2009" s="11"/>
      <c r="AT2009" s="11"/>
      <c r="AU2009" s="11"/>
      <c r="AV2009" s="11"/>
      <c r="AW2009" s="11"/>
      <c r="AX2009" s="11"/>
      <c r="AY2009" s="11"/>
      <c r="AZ2009" s="11"/>
      <c r="BB2009" s="5" t="s">
        <v>307</v>
      </c>
      <c r="BC2009" s="3">
        <v>259.43062947092722</v>
      </c>
      <c r="BD2009" s="3">
        <v>0</v>
      </c>
      <c r="BE2009" s="3">
        <v>18.533249817436126</v>
      </c>
      <c r="BF2009" s="3">
        <v>-5.5247414971737578</v>
      </c>
      <c r="BG2009" s="3">
        <v>0</v>
      </c>
      <c r="BH2009" s="153">
        <f t="shared" si="468"/>
        <v>5.5247414971737578</v>
      </c>
      <c r="BI2009" s="153">
        <f t="shared" si="469"/>
        <v>18.533249817436126</v>
      </c>
      <c r="BJ2009" s="8">
        <f t="shared" si="470"/>
        <v>0.56120297484474668</v>
      </c>
      <c r="BK2009" s="8">
        <f t="shared" si="471"/>
        <v>0.46849317884911934</v>
      </c>
      <c r="BL2009" s="8">
        <f t="shared" si="472"/>
        <v>1.029696153693866</v>
      </c>
      <c r="BM2009" s="8">
        <f t="shared" si="473"/>
        <v>0.13791204423986975</v>
      </c>
      <c r="BN2009" s="7" t="str">
        <f t="shared" si="474"/>
        <v>O/S</v>
      </c>
      <c r="BO2009" s="9">
        <f t="shared" si="475"/>
        <v>0.4684931788491194</v>
      </c>
      <c r="BP2009" s="7" t="str">
        <f t="shared" si="476"/>
        <v>OK</v>
      </c>
      <c r="BQ2009" s="11">
        <f t="shared" si="477"/>
        <v>8.2923076923076913</v>
      </c>
      <c r="BR2009" s="10" t="str">
        <f t="shared" si="478"/>
        <v>-</v>
      </c>
      <c r="BS2009" s="9" t="str" cm="1">
        <f t="array" ref="BS2009">IF(BQ2009&lt;$K$45,"-",IF(BC2009&lt;0,_xll.Dce_5575_1121_SigmaCr1(AN2009,AG2009,$B$23,$D$23),"-"))</f>
        <v>-</v>
      </c>
      <c r="BT2009" s="10">
        <f t="shared" si="479"/>
        <v>0</v>
      </c>
      <c r="BU2009" s="7" t="str">
        <f t="shared" si="480"/>
        <v>OK</v>
      </c>
    </row>
    <row r="2010" spans="27:73">
      <c r="AA2010" s="6" t="s">
        <v>282</v>
      </c>
      <c r="AB2010" s="5" t="s">
        <v>283</v>
      </c>
      <c r="AC2010" s="5" t="s">
        <v>285</v>
      </c>
      <c r="AD2010" s="4">
        <v>3.5</v>
      </c>
      <c r="AE2010" s="4">
        <v>28</v>
      </c>
      <c r="AF2010" s="5">
        <v>114.3</v>
      </c>
      <c r="AG2010" s="5">
        <v>6.5000000000000009</v>
      </c>
      <c r="AH2010" s="6" t="str">
        <f t="shared" si="466"/>
        <v>114.3 x 6.5</v>
      </c>
      <c r="AI2010" s="11" cm="1">
        <f t="array" ref="AI2010">_xll.DCEPropSectPipe(AF2010, AG2010, "Area")</f>
        <v>2201.3139723703698</v>
      </c>
      <c r="AJ2010" s="151" cm="1">
        <f t="array" ref="AJ2010">_xll.DCEPropSectPipe(AF2010, AG2010, "Ix")</f>
        <v>3209265.3722516391</v>
      </c>
      <c r="AK2010" s="151" cm="1">
        <f t="array" ref="AK2010">_xll.DCEPropSectPipe(AF2010, AG2010, "W")</f>
        <v>56155.124623825708</v>
      </c>
      <c r="AL2010" s="151" cm="1">
        <f t="array" ref="AL2010">_xll.DCEPropSectPipe(AF2010, AG2010, "Sx")</f>
        <v>37813.500833333332</v>
      </c>
      <c r="AM2010" s="11">
        <f>2*Cal!AG2010</f>
        <v>13.000000000000002</v>
      </c>
      <c r="AN2010" s="11">
        <f t="shared" si="467"/>
        <v>53.9</v>
      </c>
      <c r="AO2010" s="11"/>
      <c r="AP2010" s="11"/>
      <c r="AQ2010" s="11"/>
      <c r="AR2010" s="11"/>
      <c r="AS2010" s="11"/>
      <c r="AT2010" s="11"/>
      <c r="AU2010" s="11"/>
      <c r="AV2010" s="11"/>
      <c r="AW2010" s="11"/>
      <c r="AX2010" s="11"/>
      <c r="AY2010" s="11"/>
      <c r="AZ2010" s="11"/>
      <c r="BB2010" s="5" t="s">
        <v>307</v>
      </c>
      <c r="BC2010" s="3">
        <v>259.43062947092835</v>
      </c>
      <c r="BD2010" s="3">
        <v>0</v>
      </c>
      <c r="BE2010" s="3">
        <v>-20.396650621127549</v>
      </c>
      <c r="BF2010" s="3">
        <v>-5.5247414971737951</v>
      </c>
      <c r="BG2010" s="3">
        <v>0</v>
      </c>
      <c r="BH2010" s="153">
        <f t="shared" si="468"/>
        <v>5.5247414971737951</v>
      </c>
      <c r="BI2010" s="153">
        <f t="shared" si="469"/>
        <v>20.396650621127549</v>
      </c>
      <c r="BJ2010" s="8">
        <f t="shared" si="470"/>
        <v>0.56120297484474924</v>
      </c>
      <c r="BK2010" s="8">
        <f t="shared" si="471"/>
        <v>0.46849317884912245</v>
      </c>
      <c r="BL2010" s="8">
        <f t="shared" si="472"/>
        <v>1.0296961536938718</v>
      </c>
      <c r="BM2010" s="8">
        <f t="shared" si="473"/>
        <v>0.15177822618889458</v>
      </c>
      <c r="BN2010" s="7" t="str">
        <f t="shared" si="474"/>
        <v>O/S</v>
      </c>
      <c r="BO2010" s="9">
        <f t="shared" si="475"/>
        <v>0.46849317884912256</v>
      </c>
      <c r="BP2010" s="7" t="str">
        <f t="shared" si="476"/>
        <v>OK</v>
      </c>
      <c r="BQ2010" s="11">
        <f t="shared" si="477"/>
        <v>8.2923076923076913</v>
      </c>
      <c r="BR2010" s="10" t="str">
        <f t="shared" si="478"/>
        <v>-</v>
      </c>
      <c r="BS2010" s="9" t="str" cm="1">
        <f t="array" ref="BS2010">IF(BQ2010&lt;$K$45,"-",IF(BC2010&lt;0,_xll.Dce_5575_1121_SigmaCr1(AN2010,AG2010,$B$23,$D$23),"-"))</f>
        <v>-</v>
      </c>
      <c r="BT2010" s="10">
        <f t="shared" si="479"/>
        <v>0</v>
      </c>
      <c r="BU2010" s="7" t="str">
        <f t="shared" si="480"/>
        <v>OK</v>
      </c>
    </row>
    <row r="2011" spans="27:73">
      <c r="AA2011" s="6" t="s">
        <v>282</v>
      </c>
      <c r="AB2011" s="5" t="s">
        <v>283</v>
      </c>
      <c r="AC2011" s="5" t="s">
        <v>285</v>
      </c>
      <c r="AD2011" s="4">
        <v>3.94</v>
      </c>
      <c r="AE2011" s="4">
        <v>28</v>
      </c>
      <c r="AF2011" s="5">
        <v>114.3</v>
      </c>
      <c r="AG2011" s="5">
        <v>6.5000000000000009</v>
      </c>
      <c r="AH2011" s="6" t="str">
        <f t="shared" si="466"/>
        <v>114.3 x 6.5</v>
      </c>
      <c r="AI2011" s="11" cm="1">
        <f t="array" ref="AI2011">_xll.DCEPropSectPipe(AF2011, AG2011, "Area")</f>
        <v>2201.3139723703698</v>
      </c>
      <c r="AJ2011" s="151" cm="1">
        <f t="array" ref="AJ2011">_xll.DCEPropSectPipe(AF2011, AG2011, "Ix")</f>
        <v>3209265.3722516391</v>
      </c>
      <c r="AK2011" s="151" cm="1">
        <f t="array" ref="AK2011">_xll.DCEPropSectPipe(AF2011, AG2011, "W")</f>
        <v>56155.124623825708</v>
      </c>
      <c r="AL2011" s="151" cm="1">
        <f t="array" ref="AL2011">_xll.DCEPropSectPipe(AF2011, AG2011, "Sx")</f>
        <v>37813.500833333332</v>
      </c>
      <c r="AM2011" s="11">
        <f>2*Cal!AG2011</f>
        <v>13.000000000000002</v>
      </c>
      <c r="AN2011" s="11">
        <f t="shared" si="467"/>
        <v>53.9</v>
      </c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B2011" s="5" t="s">
        <v>307</v>
      </c>
      <c r="BC2011" s="3">
        <v>259.43062947092835</v>
      </c>
      <c r="BD2011" s="3">
        <v>0</v>
      </c>
      <c r="BE2011" s="3">
        <v>-10.382981927699493</v>
      </c>
      <c r="BF2011" s="3">
        <v>1.2083031228821199</v>
      </c>
      <c r="BG2011" s="3">
        <v>0</v>
      </c>
      <c r="BH2011" s="153">
        <f t="shared" si="468"/>
        <v>1.2083031228821199</v>
      </c>
      <c r="BI2011" s="153">
        <f t="shared" si="469"/>
        <v>10.382981927699493</v>
      </c>
      <c r="BJ2011" s="8">
        <f t="shared" si="470"/>
        <v>0.56120297484474924</v>
      </c>
      <c r="BK2011" s="8">
        <f t="shared" si="471"/>
        <v>0.10246303312868986</v>
      </c>
      <c r="BL2011" s="8">
        <f t="shared" si="472"/>
        <v>0.66366600797343911</v>
      </c>
      <c r="BM2011" s="8">
        <f t="shared" si="473"/>
        <v>7.7263204082399506E-2</v>
      </c>
      <c r="BN2011" s="7" t="str">
        <f t="shared" si="474"/>
        <v>OK</v>
      </c>
      <c r="BO2011" s="9">
        <f t="shared" si="475"/>
        <v>0.10246303312868987</v>
      </c>
      <c r="BP2011" s="7" t="str">
        <f t="shared" si="476"/>
        <v>OK</v>
      </c>
      <c r="BQ2011" s="11">
        <f t="shared" si="477"/>
        <v>8.2923076923076913</v>
      </c>
      <c r="BR2011" s="10" t="str">
        <f t="shared" si="478"/>
        <v>-</v>
      </c>
      <c r="BS2011" s="9" t="str" cm="1">
        <f t="array" ref="BS2011">IF(BQ2011&lt;$K$45,"-",IF(BC2011&lt;0,_xll.Dce_5575_1121_SigmaCr1(AN2011,AG2011,$B$23,$D$23),"-"))</f>
        <v>-</v>
      </c>
      <c r="BT2011" s="10">
        <f t="shared" si="479"/>
        <v>0</v>
      </c>
      <c r="BU2011" s="7" t="str">
        <f t="shared" si="480"/>
        <v>OK</v>
      </c>
    </row>
    <row r="2012" spans="27:73">
      <c r="AA2012" s="6" t="s">
        <v>282</v>
      </c>
      <c r="AB2012" s="5" t="s">
        <v>283</v>
      </c>
      <c r="AC2012" s="5" t="s">
        <v>285</v>
      </c>
      <c r="AD2012" s="4">
        <v>4.38</v>
      </c>
      <c r="AE2012" s="4">
        <v>28</v>
      </c>
      <c r="AF2012" s="5">
        <v>114.3</v>
      </c>
      <c r="AG2012" s="5">
        <v>6.5000000000000009</v>
      </c>
      <c r="AH2012" s="6" t="str">
        <f t="shared" si="466"/>
        <v>114.3 x 6.5</v>
      </c>
      <c r="AI2012" s="11" cm="1">
        <f t="array" ref="AI2012">_xll.DCEPropSectPipe(AF2012, AG2012, "Area")</f>
        <v>2201.3139723703698</v>
      </c>
      <c r="AJ2012" s="151" cm="1">
        <f t="array" ref="AJ2012">_xll.DCEPropSectPipe(AF2012, AG2012, "Ix")</f>
        <v>3209265.3722516391</v>
      </c>
      <c r="AK2012" s="151" cm="1">
        <f t="array" ref="AK2012">_xll.DCEPropSectPipe(AF2012, AG2012, "W")</f>
        <v>56155.124623825708</v>
      </c>
      <c r="AL2012" s="151" cm="1">
        <f t="array" ref="AL2012">_xll.DCEPropSectPipe(AF2012, AG2012, "Sx")</f>
        <v>37813.500833333332</v>
      </c>
      <c r="AM2012" s="11">
        <f>2*Cal!AG2012</f>
        <v>13.000000000000002</v>
      </c>
      <c r="AN2012" s="11">
        <f t="shared" si="467"/>
        <v>53.9</v>
      </c>
      <c r="AO2012" s="11"/>
      <c r="AP2012" s="11"/>
      <c r="AQ2012" s="11"/>
      <c r="AR2012" s="11"/>
      <c r="AS2012" s="11"/>
      <c r="AT2012" s="11"/>
      <c r="AU2012" s="11"/>
      <c r="AV2012" s="11"/>
      <c r="AW2012" s="11"/>
      <c r="AX2012" s="11"/>
      <c r="AY2012" s="11"/>
      <c r="AZ2012" s="11"/>
      <c r="BB2012" s="5" t="s">
        <v>307</v>
      </c>
      <c r="BC2012" s="3">
        <v>259.43062947092835</v>
      </c>
      <c r="BD2012" s="3">
        <v>0</v>
      </c>
      <c r="BE2012" s="3">
        <v>-0.36931323427143342</v>
      </c>
      <c r="BF2012" s="3">
        <v>3.5603676895632588</v>
      </c>
      <c r="BG2012" s="3">
        <v>0</v>
      </c>
      <c r="BH2012" s="153">
        <f t="shared" si="468"/>
        <v>3.5603676895632588</v>
      </c>
      <c r="BI2012" s="153">
        <f t="shared" si="469"/>
        <v>0.36931323427143342</v>
      </c>
      <c r="BJ2012" s="8">
        <f t="shared" si="470"/>
        <v>0.56120297484474924</v>
      </c>
      <c r="BK2012" s="8">
        <f t="shared" si="471"/>
        <v>0.3019160222443843</v>
      </c>
      <c r="BL2012" s="8">
        <f t="shared" si="472"/>
        <v>0.86311899708913353</v>
      </c>
      <c r="BM2012" s="8">
        <f t="shared" si="473"/>
        <v>2.7481819759043913E-3</v>
      </c>
      <c r="BN2012" s="7" t="str">
        <f t="shared" si="474"/>
        <v>OK</v>
      </c>
      <c r="BO2012" s="9">
        <f t="shared" si="475"/>
        <v>0.30191602224438435</v>
      </c>
      <c r="BP2012" s="7" t="str">
        <f t="shared" si="476"/>
        <v>OK</v>
      </c>
      <c r="BQ2012" s="11">
        <f t="shared" si="477"/>
        <v>8.2923076923076913</v>
      </c>
      <c r="BR2012" s="10" t="str">
        <f t="shared" si="478"/>
        <v>-</v>
      </c>
      <c r="BS2012" s="9" t="str" cm="1">
        <f t="array" ref="BS2012">IF(BQ2012&lt;$K$45,"-",IF(BC2012&lt;0,_xll.Dce_5575_1121_SigmaCr1(AN2012,AG2012,$B$23,$D$23),"-"))</f>
        <v>-</v>
      </c>
      <c r="BT2012" s="10">
        <f t="shared" si="479"/>
        <v>0</v>
      </c>
      <c r="BU2012" s="7" t="str">
        <f t="shared" si="480"/>
        <v>OK</v>
      </c>
    </row>
    <row r="2013" spans="27:73">
      <c r="AA2013" s="6" t="s">
        <v>282</v>
      </c>
      <c r="AB2013" s="5" t="s">
        <v>283</v>
      </c>
      <c r="AC2013" s="5" t="s">
        <v>285</v>
      </c>
      <c r="AD2013" s="4">
        <v>4.8099999999999996</v>
      </c>
      <c r="AE2013" s="4">
        <v>28</v>
      </c>
      <c r="AF2013" s="5">
        <v>114.3</v>
      </c>
      <c r="AG2013" s="5">
        <v>6.5000000000000009</v>
      </c>
      <c r="AH2013" s="6" t="str">
        <f t="shared" si="466"/>
        <v>114.3 x 6.5</v>
      </c>
      <c r="AI2013" s="11" cm="1">
        <f t="array" ref="AI2013">_xll.DCEPropSectPipe(AF2013, AG2013, "Area")</f>
        <v>2201.3139723703698</v>
      </c>
      <c r="AJ2013" s="151" cm="1">
        <f t="array" ref="AJ2013">_xll.DCEPropSectPipe(AF2013, AG2013, "Ix")</f>
        <v>3209265.3722516391</v>
      </c>
      <c r="AK2013" s="151" cm="1">
        <f t="array" ref="AK2013">_xll.DCEPropSectPipe(AF2013, AG2013, "W")</f>
        <v>56155.124623825708</v>
      </c>
      <c r="AL2013" s="151" cm="1">
        <f t="array" ref="AL2013">_xll.DCEPropSectPipe(AF2013, AG2013, "Sx")</f>
        <v>37813.500833333332</v>
      </c>
      <c r="AM2013" s="11">
        <f>2*Cal!AG2013</f>
        <v>13.000000000000002</v>
      </c>
      <c r="AN2013" s="11">
        <f t="shared" si="467"/>
        <v>53.9</v>
      </c>
      <c r="AO2013" s="11"/>
      <c r="AP2013" s="11"/>
      <c r="AQ2013" s="11"/>
      <c r="AR2013" s="11"/>
      <c r="AS2013" s="11"/>
      <c r="AT2013" s="11"/>
      <c r="AU2013" s="11"/>
      <c r="AV2013" s="11"/>
      <c r="AW2013" s="11"/>
      <c r="AX2013" s="11"/>
      <c r="AY2013" s="11"/>
      <c r="AZ2013" s="11"/>
      <c r="BB2013" s="5" t="s">
        <v>307</v>
      </c>
      <c r="BC2013" s="3">
        <v>259.43062947092835</v>
      </c>
      <c r="BD2013" s="3">
        <v>0</v>
      </c>
      <c r="BE2013" s="3">
        <v>9.6443554591566247</v>
      </c>
      <c r="BF2013" s="3">
        <v>1.5314522028696231</v>
      </c>
      <c r="BG2013" s="3">
        <v>0</v>
      </c>
      <c r="BH2013" s="153">
        <f t="shared" si="468"/>
        <v>1.5314522028696231</v>
      </c>
      <c r="BI2013" s="153">
        <f t="shared" si="469"/>
        <v>9.6443554591566247</v>
      </c>
      <c r="BJ2013" s="8">
        <f t="shared" si="470"/>
        <v>0.56120297484474924</v>
      </c>
      <c r="BK2013" s="8">
        <f t="shared" si="471"/>
        <v>0.12986578849796107</v>
      </c>
      <c r="BL2013" s="8">
        <f t="shared" si="472"/>
        <v>0.69106876334271028</v>
      </c>
      <c r="BM2013" s="8">
        <f t="shared" si="473"/>
        <v>7.1766840130590703E-2</v>
      </c>
      <c r="BN2013" s="7" t="str">
        <f t="shared" si="474"/>
        <v>OK</v>
      </c>
      <c r="BO2013" s="9">
        <f t="shared" si="475"/>
        <v>0.1298657884979611</v>
      </c>
      <c r="BP2013" s="7" t="str">
        <f t="shared" si="476"/>
        <v>OK</v>
      </c>
      <c r="BQ2013" s="11">
        <f t="shared" si="477"/>
        <v>8.2923076923076913</v>
      </c>
      <c r="BR2013" s="10" t="str">
        <f t="shared" si="478"/>
        <v>-</v>
      </c>
      <c r="BS2013" s="9" t="str" cm="1">
        <f t="array" ref="BS2013">IF(BQ2013&lt;$K$45,"-",IF(BC2013&lt;0,_xll.Dce_5575_1121_SigmaCr1(AN2013,AG2013,$B$23,$D$23),"-"))</f>
        <v>-</v>
      </c>
      <c r="BT2013" s="10">
        <f t="shared" si="479"/>
        <v>0</v>
      </c>
      <c r="BU2013" s="7" t="str">
        <f t="shared" si="480"/>
        <v>OK</v>
      </c>
    </row>
    <row r="2014" spans="27:73">
      <c r="AA2014" s="6" t="s">
        <v>282</v>
      </c>
      <c r="AB2014" s="5" t="s">
        <v>283</v>
      </c>
      <c r="AC2014" s="5" t="s">
        <v>285</v>
      </c>
      <c r="AD2014" s="4">
        <v>5.25</v>
      </c>
      <c r="AE2014" s="4">
        <v>28</v>
      </c>
      <c r="AF2014" s="5">
        <v>114.3</v>
      </c>
      <c r="AG2014" s="5">
        <v>6.5000000000000009</v>
      </c>
      <c r="AH2014" s="6" t="str">
        <f t="shared" si="466"/>
        <v>114.3 x 6.5</v>
      </c>
      <c r="AI2014" s="11" cm="1">
        <f t="array" ref="AI2014">_xll.DCEPropSectPipe(AF2014, AG2014, "Area")</f>
        <v>2201.3139723703698</v>
      </c>
      <c r="AJ2014" s="151" cm="1">
        <f t="array" ref="AJ2014">_xll.DCEPropSectPipe(AF2014, AG2014, "Ix")</f>
        <v>3209265.3722516391</v>
      </c>
      <c r="AK2014" s="151" cm="1">
        <f t="array" ref="AK2014">_xll.DCEPropSectPipe(AF2014, AG2014, "W")</f>
        <v>56155.124623825708</v>
      </c>
      <c r="AL2014" s="151" cm="1">
        <f t="array" ref="AL2014">_xll.DCEPropSectPipe(AF2014, AG2014, "Sx")</f>
        <v>37813.500833333332</v>
      </c>
      <c r="AM2014" s="11">
        <f>2*Cal!AG2014</f>
        <v>13.000000000000002</v>
      </c>
      <c r="AN2014" s="11">
        <f t="shared" si="467"/>
        <v>53.9</v>
      </c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B2014" s="5" t="s">
        <v>307</v>
      </c>
      <c r="BC2014" s="3">
        <v>259.43062947092835</v>
      </c>
      <c r="BD2014" s="3">
        <v>0</v>
      </c>
      <c r="BE2014" s="3">
        <v>19.658024152584687</v>
      </c>
      <c r="BF2014" s="3">
        <v>-4.8784433371987879</v>
      </c>
      <c r="BG2014" s="3">
        <v>0</v>
      </c>
      <c r="BH2014" s="153">
        <f t="shared" si="468"/>
        <v>4.8784433371987879</v>
      </c>
      <c r="BI2014" s="153">
        <f t="shared" si="469"/>
        <v>19.658024152584687</v>
      </c>
      <c r="BJ2014" s="8">
        <f t="shared" si="470"/>
        <v>0.56120297484474924</v>
      </c>
      <c r="BK2014" s="8">
        <f t="shared" si="471"/>
        <v>0.41368766811058</v>
      </c>
      <c r="BL2014" s="8">
        <f t="shared" si="472"/>
        <v>0.97489064295532923</v>
      </c>
      <c r="BM2014" s="8">
        <f t="shared" si="473"/>
        <v>0.14628186223708584</v>
      </c>
      <c r="BN2014" s="7" t="str">
        <f t="shared" si="474"/>
        <v>OK</v>
      </c>
      <c r="BO2014" s="9">
        <f t="shared" si="475"/>
        <v>0.41368766811058005</v>
      </c>
      <c r="BP2014" s="7" t="str">
        <f t="shared" si="476"/>
        <v>OK</v>
      </c>
      <c r="BQ2014" s="11">
        <f t="shared" si="477"/>
        <v>8.2923076923076913</v>
      </c>
      <c r="BR2014" s="10" t="str">
        <f t="shared" si="478"/>
        <v>-</v>
      </c>
      <c r="BS2014" s="9" t="str" cm="1">
        <f t="array" ref="BS2014">IF(BQ2014&lt;$K$45,"-",IF(BC2014&lt;0,_xll.Dce_5575_1121_SigmaCr1(AN2014,AG2014,$B$23,$D$23),"-"))</f>
        <v>-</v>
      </c>
      <c r="BT2014" s="10">
        <f t="shared" si="479"/>
        <v>0</v>
      </c>
      <c r="BU2014" s="7" t="str">
        <f t="shared" si="480"/>
        <v>OK</v>
      </c>
    </row>
    <row r="2015" spans="27:73">
      <c r="AA2015" s="6" t="s">
        <v>282</v>
      </c>
      <c r="AB2015" s="5" t="s">
        <v>283</v>
      </c>
      <c r="AC2015" s="5" t="s">
        <v>285</v>
      </c>
      <c r="AD2015" s="4">
        <v>5.25</v>
      </c>
      <c r="AE2015" s="4">
        <v>28</v>
      </c>
      <c r="AF2015" s="5">
        <v>114.3</v>
      </c>
      <c r="AG2015" s="5">
        <v>6.5000000000000009</v>
      </c>
      <c r="AH2015" s="6" t="str">
        <f t="shared" si="466"/>
        <v>114.3 x 6.5</v>
      </c>
      <c r="AI2015" s="11" cm="1">
        <f t="array" ref="AI2015">_xll.DCEPropSectPipe(AF2015, AG2015, "Area")</f>
        <v>2201.3139723703698</v>
      </c>
      <c r="AJ2015" s="151" cm="1">
        <f t="array" ref="AJ2015">_xll.DCEPropSectPipe(AF2015, AG2015, "Ix")</f>
        <v>3209265.3722516391</v>
      </c>
      <c r="AK2015" s="151" cm="1">
        <f t="array" ref="AK2015">_xll.DCEPropSectPipe(AF2015, AG2015, "W")</f>
        <v>56155.124623825708</v>
      </c>
      <c r="AL2015" s="151" cm="1">
        <f t="array" ref="AL2015">_xll.DCEPropSectPipe(AF2015, AG2015, "Sx")</f>
        <v>37813.500833333332</v>
      </c>
      <c r="AM2015" s="11">
        <f>2*Cal!AG2015</f>
        <v>13.000000000000002</v>
      </c>
      <c r="AN2015" s="11">
        <f t="shared" si="467"/>
        <v>53.9</v>
      </c>
      <c r="AO2015" s="11"/>
      <c r="AP2015" s="11"/>
      <c r="AQ2015" s="11"/>
      <c r="AR2015" s="11"/>
      <c r="AS2015" s="11"/>
      <c r="AT2015" s="11"/>
      <c r="AU2015" s="11"/>
      <c r="AV2015" s="11"/>
      <c r="AW2015" s="11"/>
      <c r="AX2015" s="11"/>
      <c r="AY2015" s="11"/>
      <c r="AZ2015" s="11"/>
      <c r="BB2015" s="5" t="s">
        <v>307</v>
      </c>
      <c r="BC2015" s="3">
        <v>-740.9371088007947</v>
      </c>
      <c r="BD2015" s="3">
        <v>0</v>
      </c>
      <c r="BE2015" s="3">
        <v>-22.281478022773648</v>
      </c>
      <c r="BF2015" s="3">
        <v>-4.8784433371988509</v>
      </c>
      <c r="BG2015" s="3">
        <v>0</v>
      </c>
      <c r="BH2015" s="153">
        <f t="shared" si="468"/>
        <v>4.8784433371988509</v>
      </c>
      <c r="BI2015" s="153">
        <f t="shared" si="469"/>
        <v>22.281478022773648</v>
      </c>
      <c r="BJ2015" s="8">
        <f t="shared" si="470"/>
        <v>1.6028026855574882</v>
      </c>
      <c r="BK2015" s="8">
        <f t="shared" si="471"/>
        <v>0.41368766811058527</v>
      </c>
      <c r="BL2015" s="8">
        <f t="shared" si="472"/>
        <v>2.0164903536680736</v>
      </c>
      <c r="BM2015" s="8">
        <f t="shared" si="473"/>
        <v>0.16580385054300992</v>
      </c>
      <c r="BN2015" s="7" t="str">
        <f t="shared" si="474"/>
        <v>O/S</v>
      </c>
      <c r="BO2015" s="9">
        <f t="shared" si="475"/>
        <v>0.41368766811058533</v>
      </c>
      <c r="BP2015" s="7" t="str">
        <f t="shared" si="476"/>
        <v>OK</v>
      </c>
      <c r="BQ2015" s="11">
        <f t="shared" si="477"/>
        <v>8.2923076923076913</v>
      </c>
      <c r="BR2015" s="10" t="str">
        <f t="shared" si="478"/>
        <v>-</v>
      </c>
      <c r="BS2015" s="9" t="str" cm="1">
        <f t="array" ref="BS2015">IF(BQ2015&lt;$K$45,"-",IF(BC2015&lt;0,_xll.Dce_5575_1121_SigmaCr1(AN2015,AG2015,$B$23,$D$23),"-"))</f>
        <v>-</v>
      </c>
      <c r="BT2015" s="10">
        <f t="shared" si="479"/>
        <v>0</v>
      </c>
      <c r="BU2015" s="7" t="str">
        <f t="shared" si="480"/>
        <v>OK</v>
      </c>
    </row>
    <row r="2016" spans="27:73">
      <c r="AA2016" s="6" t="s">
        <v>282</v>
      </c>
      <c r="AB2016" s="5" t="s">
        <v>283</v>
      </c>
      <c r="AC2016" s="5" t="s">
        <v>285</v>
      </c>
      <c r="AD2016" s="4">
        <v>5.69</v>
      </c>
      <c r="AE2016" s="4">
        <v>28</v>
      </c>
      <c r="AF2016" s="5">
        <v>114.3</v>
      </c>
      <c r="AG2016" s="5">
        <v>6.5000000000000009</v>
      </c>
      <c r="AH2016" s="6" t="str">
        <f t="shared" si="466"/>
        <v>114.3 x 6.5</v>
      </c>
      <c r="AI2016" s="11" cm="1">
        <f t="array" ref="AI2016">_xll.DCEPropSectPipe(AF2016, AG2016, "Area")</f>
        <v>2201.3139723703698</v>
      </c>
      <c r="AJ2016" s="151" cm="1">
        <f t="array" ref="AJ2016">_xll.DCEPropSectPipe(AF2016, AG2016, "Ix")</f>
        <v>3209265.3722516391</v>
      </c>
      <c r="AK2016" s="151" cm="1">
        <f t="array" ref="AK2016">_xll.DCEPropSectPipe(AF2016, AG2016, "W")</f>
        <v>56155.124623825708</v>
      </c>
      <c r="AL2016" s="151" cm="1">
        <f t="array" ref="AL2016">_xll.DCEPropSectPipe(AF2016, AG2016, "Sx")</f>
        <v>37813.500833333332</v>
      </c>
      <c r="AM2016" s="11">
        <f>2*Cal!AG2016</f>
        <v>13.000000000000002</v>
      </c>
      <c r="AN2016" s="11">
        <f t="shared" si="467"/>
        <v>53.9</v>
      </c>
      <c r="AO2016" s="11"/>
      <c r="AP2016" s="11"/>
      <c r="AQ2016" s="11"/>
      <c r="AR2016" s="11"/>
      <c r="AS2016" s="11"/>
      <c r="AT2016" s="11"/>
      <c r="AU2016" s="11"/>
      <c r="AV2016" s="11"/>
      <c r="AW2016" s="11"/>
      <c r="AX2016" s="11"/>
      <c r="AY2016" s="11"/>
      <c r="AZ2016" s="11"/>
      <c r="BB2016" s="5" t="s">
        <v>307</v>
      </c>
      <c r="BC2016" s="3">
        <v>-740.9371088007947</v>
      </c>
      <c r="BD2016" s="3">
        <v>0</v>
      </c>
      <c r="BE2016" s="3">
        <v>-12.267809329345589</v>
      </c>
      <c r="BF2016" s="3">
        <v>2.6792132710772303</v>
      </c>
      <c r="BG2016" s="3">
        <v>0</v>
      </c>
      <c r="BH2016" s="153">
        <f t="shared" si="468"/>
        <v>2.6792132710772303</v>
      </c>
      <c r="BI2016" s="153">
        <f t="shared" si="469"/>
        <v>12.267809329345589</v>
      </c>
      <c r="BJ2016" s="8">
        <f t="shared" si="470"/>
        <v>1.6028026855574882</v>
      </c>
      <c r="BK2016" s="8">
        <f t="shared" si="471"/>
        <v>0.22719490908738924</v>
      </c>
      <c r="BL2016" s="8">
        <f t="shared" si="472"/>
        <v>1.8299975946448774</v>
      </c>
      <c r="BM2016" s="8">
        <f t="shared" si="473"/>
        <v>9.1288828436514813E-2</v>
      </c>
      <c r="BN2016" s="7" t="str">
        <f t="shared" si="474"/>
        <v>O/S</v>
      </c>
      <c r="BO2016" s="9">
        <f t="shared" si="475"/>
        <v>0.22719490908738929</v>
      </c>
      <c r="BP2016" s="7" t="str">
        <f t="shared" si="476"/>
        <v>OK</v>
      </c>
      <c r="BQ2016" s="11">
        <f t="shared" si="477"/>
        <v>8.2923076923076913</v>
      </c>
      <c r="BR2016" s="10" t="str">
        <f t="shared" si="478"/>
        <v>-</v>
      </c>
      <c r="BS2016" s="9" t="str" cm="1">
        <f t="array" ref="BS2016">IF(BQ2016&lt;$K$45,"-",IF(BC2016&lt;0,_xll.Dce_5575_1121_SigmaCr1(AN2016,AG2016,$B$23,$D$23),"-"))</f>
        <v>-</v>
      </c>
      <c r="BT2016" s="10">
        <f t="shared" si="479"/>
        <v>0</v>
      </c>
      <c r="BU2016" s="7" t="str">
        <f t="shared" si="480"/>
        <v>OK</v>
      </c>
    </row>
    <row r="2017" spans="27:73">
      <c r="AA2017" s="6" t="s">
        <v>282</v>
      </c>
      <c r="AB2017" s="5" t="s">
        <v>283</v>
      </c>
      <c r="AC2017" s="5" t="s">
        <v>285</v>
      </c>
      <c r="AD2017" s="4">
        <v>6.12</v>
      </c>
      <c r="AE2017" s="4">
        <v>28</v>
      </c>
      <c r="AF2017" s="5">
        <v>114.3</v>
      </c>
      <c r="AG2017" s="5">
        <v>6.5000000000000009</v>
      </c>
      <c r="AH2017" s="6" t="str">
        <f t="shared" si="466"/>
        <v>114.3 x 6.5</v>
      </c>
      <c r="AI2017" s="11" cm="1">
        <f t="array" ref="AI2017">_xll.DCEPropSectPipe(AF2017, AG2017, "Area")</f>
        <v>2201.3139723703698</v>
      </c>
      <c r="AJ2017" s="151" cm="1">
        <f t="array" ref="AJ2017">_xll.DCEPropSectPipe(AF2017, AG2017, "Ix")</f>
        <v>3209265.3722516391</v>
      </c>
      <c r="AK2017" s="151" cm="1">
        <f t="array" ref="AK2017">_xll.DCEPropSectPipe(AF2017, AG2017, "W")</f>
        <v>56155.124623825708</v>
      </c>
      <c r="AL2017" s="151" cm="1">
        <f t="array" ref="AL2017">_xll.DCEPropSectPipe(AF2017, AG2017, "Sx")</f>
        <v>37813.500833333332</v>
      </c>
      <c r="AM2017" s="11">
        <f>2*Cal!AG2017</f>
        <v>13.000000000000002</v>
      </c>
      <c r="AN2017" s="11">
        <f t="shared" si="467"/>
        <v>53.9</v>
      </c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B2017" s="5" t="s">
        <v>307</v>
      </c>
      <c r="BC2017" s="3">
        <v>-740.9371088007947</v>
      </c>
      <c r="BD2017" s="3">
        <v>0</v>
      </c>
      <c r="BE2017" s="3">
        <v>-2.2541406359175293</v>
      </c>
      <c r="BF2017" s="3">
        <v>5.8558898259785366</v>
      </c>
      <c r="BG2017" s="3">
        <v>0</v>
      </c>
      <c r="BH2017" s="153">
        <f t="shared" si="468"/>
        <v>5.8558898259785366</v>
      </c>
      <c r="BI2017" s="153">
        <f t="shared" si="469"/>
        <v>2.2541406359175293</v>
      </c>
      <c r="BJ2017" s="8">
        <f t="shared" si="470"/>
        <v>1.6028026855574882</v>
      </c>
      <c r="BK2017" s="8">
        <f t="shared" si="471"/>
        <v>0.49657426342324601</v>
      </c>
      <c r="BL2017" s="8">
        <f t="shared" si="472"/>
        <v>2.0993769489807343</v>
      </c>
      <c r="BM2017" s="8">
        <f t="shared" si="473"/>
        <v>1.6773806330019694E-2</v>
      </c>
      <c r="BN2017" s="7" t="str">
        <f t="shared" si="474"/>
        <v>O/S</v>
      </c>
      <c r="BO2017" s="9">
        <f t="shared" si="475"/>
        <v>0.49657426342324612</v>
      </c>
      <c r="BP2017" s="7" t="str">
        <f t="shared" si="476"/>
        <v>OK</v>
      </c>
      <c r="BQ2017" s="11">
        <f t="shared" si="477"/>
        <v>8.2923076923076913</v>
      </c>
      <c r="BR2017" s="10" t="str">
        <f t="shared" si="478"/>
        <v>-</v>
      </c>
      <c r="BS2017" s="9" t="str" cm="1">
        <f t="array" ref="BS2017">IF(BQ2017&lt;$K$45,"-",IF(BC2017&lt;0,_xll.Dce_5575_1121_SigmaCr1(AN2017,AG2017,$B$23,$D$23),"-"))</f>
        <v>-</v>
      </c>
      <c r="BT2017" s="10">
        <f t="shared" si="479"/>
        <v>0</v>
      </c>
      <c r="BU2017" s="7" t="str">
        <f t="shared" si="480"/>
        <v>OK</v>
      </c>
    </row>
    <row r="2018" spans="27:73">
      <c r="AA2018" s="6" t="s">
        <v>282</v>
      </c>
      <c r="AB2018" s="5" t="s">
        <v>283</v>
      </c>
      <c r="AC2018" s="5" t="s">
        <v>285</v>
      </c>
      <c r="AD2018" s="4">
        <v>6.56</v>
      </c>
      <c r="AE2018" s="4">
        <v>28</v>
      </c>
      <c r="AF2018" s="5">
        <v>114.3</v>
      </c>
      <c r="AG2018" s="5">
        <v>6.5000000000000009</v>
      </c>
      <c r="AH2018" s="6" t="str">
        <f t="shared" si="466"/>
        <v>114.3 x 6.5</v>
      </c>
      <c r="AI2018" s="11" cm="1">
        <f t="array" ref="AI2018">_xll.DCEPropSectPipe(AF2018, AG2018, "Area")</f>
        <v>2201.3139723703698</v>
      </c>
      <c r="AJ2018" s="151" cm="1">
        <f t="array" ref="AJ2018">_xll.DCEPropSectPipe(AF2018, AG2018, "Ix")</f>
        <v>3209265.3722516391</v>
      </c>
      <c r="AK2018" s="151" cm="1">
        <f t="array" ref="AK2018">_xll.DCEPropSectPipe(AF2018, AG2018, "W")</f>
        <v>56155.124623825708</v>
      </c>
      <c r="AL2018" s="151" cm="1">
        <f t="array" ref="AL2018">_xll.DCEPropSectPipe(AF2018, AG2018, "Sx")</f>
        <v>37813.500833333332</v>
      </c>
      <c r="AM2018" s="11">
        <f>2*Cal!AG2018</f>
        <v>13.000000000000002</v>
      </c>
      <c r="AN2018" s="11">
        <f t="shared" si="467"/>
        <v>53.9</v>
      </c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B2018" s="5" t="s">
        <v>307</v>
      </c>
      <c r="BC2018" s="3">
        <v>-740.9371088007947</v>
      </c>
      <c r="BD2018" s="3">
        <v>0</v>
      </c>
      <c r="BE2018" s="3">
        <v>7.7595280575105292</v>
      </c>
      <c r="BF2018" s="3">
        <v>4.6515863275050675</v>
      </c>
      <c r="BG2018" s="3">
        <v>0</v>
      </c>
      <c r="BH2018" s="153">
        <f t="shared" si="468"/>
        <v>4.6515863275050675</v>
      </c>
      <c r="BI2018" s="153">
        <f t="shared" si="469"/>
        <v>7.7595280575105292</v>
      </c>
      <c r="BJ2018" s="8">
        <f t="shared" si="470"/>
        <v>1.6028026855574882</v>
      </c>
      <c r="BK2018" s="8">
        <f t="shared" si="471"/>
        <v>0.39445039489698513</v>
      </c>
      <c r="BL2018" s="8">
        <f t="shared" si="472"/>
        <v>1.9972530804544733</v>
      </c>
      <c r="BM2018" s="8">
        <f t="shared" si="473"/>
        <v>5.7741215776475403E-2</v>
      </c>
      <c r="BN2018" s="7" t="str">
        <f t="shared" si="474"/>
        <v>O/S</v>
      </c>
      <c r="BO2018" s="9">
        <f t="shared" si="475"/>
        <v>0.39445039489698519</v>
      </c>
      <c r="BP2018" s="7" t="str">
        <f t="shared" si="476"/>
        <v>OK</v>
      </c>
      <c r="BQ2018" s="11">
        <f t="shared" si="477"/>
        <v>8.2923076923076913</v>
      </c>
      <c r="BR2018" s="10" t="str">
        <f t="shared" si="478"/>
        <v>-</v>
      </c>
      <c r="BS2018" s="9" t="str" cm="1">
        <f t="array" ref="BS2018">IF(BQ2018&lt;$K$45,"-",IF(BC2018&lt;0,_xll.Dce_5575_1121_SigmaCr1(AN2018,AG2018,$B$23,$D$23),"-"))</f>
        <v>-</v>
      </c>
      <c r="BT2018" s="10">
        <f t="shared" si="479"/>
        <v>0</v>
      </c>
      <c r="BU2018" s="7" t="str">
        <f t="shared" si="480"/>
        <v>OK</v>
      </c>
    </row>
    <row r="2019" spans="27:73">
      <c r="AA2019" s="6" t="s">
        <v>282</v>
      </c>
      <c r="AB2019" s="5" t="s">
        <v>283</v>
      </c>
      <c r="AC2019" s="5" t="s">
        <v>285</v>
      </c>
      <c r="AD2019" s="4">
        <v>7</v>
      </c>
      <c r="AE2019" s="4">
        <v>28</v>
      </c>
      <c r="AF2019" s="5">
        <v>114.3</v>
      </c>
      <c r="AG2019" s="5">
        <v>6.5000000000000009</v>
      </c>
      <c r="AH2019" s="6" t="str">
        <f t="shared" si="466"/>
        <v>114.3 x 6.5</v>
      </c>
      <c r="AI2019" s="11" cm="1">
        <f t="array" ref="AI2019">_xll.DCEPropSectPipe(AF2019, AG2019, "Area")</f>
        <v>2201.3139723703698</v>
      </c>
      <c r="AJ2019" s="151" cm="1">
        <f t="array" ref="AJ2019">_xll.DCEPropSectPipe(AF2019, AG2019, "Ix")</f>
        <v>3209265.3722516391</v>
      </c>
      <c r="AK2019" s="151" cm="1">
        <f t="array" ref="AK2019">_xll.DCEPropSectPipe(AF2019, AG2019, "W")</f>
        <v>56155.124623825708</v>
      </c>
      <c r="AL2019" s="151" cm="1">
        <f t="array" ref="AL2019">_xll.DCEPropSectPipe(AF2019, AG2019, "Sx")</f>
        <v>37813.500833333332</v>
      </c>
      <c r="AM2019" s="11">
        <f>2*Cal!AG2019</f>
        <v>13.000000000000002</v>
      </c>
      <c r="AN2019" s="11">
        <f t="shared" si="467"/>
        <v>53.9</v>
      </c>
      <c r="AO2019" s="11"/>
      <c r="AP2019" s="11"/>
      <c r="AQ2019" s="11"/>
      <c r="AR2019" s="11"/>
      <c r="AS2019" s="11"/>
      <c r="AT2019" s="11"/>
      <c r="AU2019" s="11"/>
      <c r="AV2019" s="11"/>
      <c r="AW2019" s="11"/>
      <c r="AX2019" s="11"/>
      <c r="AY2019" s="11"/>
      <c r="AZ2019" s="11"/>
      <c r="BB2019" s="5" t="s">
        <v>307</v>
      </c>
      <c r="BC2019" s="3">
        <v>-740.9371088007947</v>
      </c>
      <c r="BD2019" s="3">
        <v>0</v>
      </c>
      <c r="BE2019" s="3">
        <v>17.773196750938588</v>
      </c>
      <c r="BF2019" s="3">
        <v>-0.93369722434317626</v>
      </c>
      <c r="BG2019" s="3">
        <v>0</v>
      </c>
      <c r="BH2019" s="153">
        <f t="shared" si="468"/>
        <v>0.93369722434317626</v>
      </c>
      <c r="BI2019" s="153">
        <f t="shared" si="469"/>
        <v>17.773196750938588</v>
      </c>
      <c r="BJ2019" s="8">
        <f t="shared" si="470"/>
        <v>1.6028026855574882</v>
      </c>
      <c r="BK2019" s="8">
        <f t="shared" si="471"/>
        <v>7.9176696491393569E-2</v>
      </c>
      <c r="BL2019" s="8">
        <f t="shared" si="472"/>
        <v>1.6819793820488818</v>
      </c>
      <c r="BM2019" s="8">
        <f t="shared" si="473"/>
        <v>0.1322562378829705</v>
      </c>
      <c r="BN2019" s="7" t="str">
        <f t="shared" si="474"/>
        <v>O/S</v>
      </c>
      <c r="BO2019" s="9">
        <f t="shared" si="475"/>
        <v>7.9176696491393583E-2</v>
      </c>
      <c r="BP2019" s="7" t="str">
        <f t="shared" si="476"/>
        <v>OK</v>
      </c>
      <c r="BQ2019" s="11">
        <f t="shared" si="477"/>
        <v>8.2923076923076913</v>
      </c>
      <c r="BR2019" s="10" t="str">
        <f t="shared" si="478"/>
        <v>-</v>
      </c>
      <c r="BS2019" s="9" t="str" cm="1">
        <f t="array" ref="BS2019">IF(BQ2019&lt;$K$45,"-",IF(BC2019&lt;0,_xll.Dce_5575_1121_SigmaCr1(AN2019,AG2019,$B$23,$D$23),"-"))</f>
        <v>-</v>
      </c>
      <c r="BT2019" s="10">
        <f t="shared" si="479"/>
        <v>0</v>
      </c>
      <c r="BU2019" s="7" t="str">
        <f t="shared" si="480"/>
        <v>OK</v>
      </c>
    </row>
    <row r="2020" spans="27:73">
      <c r="AA2020" s="6" t="s">
        <v>282</v>
      </c>
      <c r="AB2020" s="5" t="s">
        <v>283</v>
      </c>
      <c r="AC2020" s="5" t="s">
        <v>285</v>
      </c>
      <c r="AD2020" s="4">
        <v>7</v>
      </c>
      <c r="AE2020" s="4">
        <v>28</v>
      </c>
      <c r="AF2020" s="5">
        <v>114.3</v>
      </c>
      <c r="AG2020" s="5">
        <v>6.5000000000000009</v>
      </c>
      <c r="AH2020" s="6" t="str">
        <f t="shared" si="466"/>
        <v>114.3 x 6.5</v>
      </c>
      <c r="AI2020" s="11" cm="1">
        <f t="array" ref="AI2020">_xll.DCEPropSectPipe(AF2020, AG2020, "Area")</f>
        <v>2201.3139723703698</v>
      </c>
      <c r="AJ2020" s="151" cm="1">
        <f t="array" ref="AJ2020">_xll.DCEPropSectPipe(AF2020, AG2020, "Ix")</f>
        <v>3209265.3722516391</v>
      </c>
      <c r="AK2020" s="151" cm="1">
        <f t="array" ref="AK2020">_xll.DCEPropSectPipe(AF2020, AG2020, "W")</f>
        <v>56155.124623825708</v>
      </c>
      <c r="AL2020" s="151" cm="1">
        <f t="array" ref="AL2020">_xll.DCEPropSectPipe(AF2020, AG2020, "Sx")</f>
        <v>37813.500833333332</v>
      </c>
      <c r="AM2020" s="11">
        <f>2*Cal!AG2020</f>
        <v>13.000000000000002</v>
      </c>
      <c r="AN2020" s="11">
        <f t="shared" si="467"/>
        <v>53.9</v>
      </c>
      <c r="AO2020" s="11"/>
      <c r="AP2020" s="11"/>
      <c r="AQ2020" s="11"/>
      <c r="AR2020" s="11"/>
      <c r="AS2020" s="11"/>
      <c r="AT2020" s="11"/>
      <c r="AU2020" s="11"/>
      <c r="AV2020" s="11"/>
      <c r="AW2020" s="11"/>
      <c r="AX2020" s="11"/>
      <c r="AY2020" s="11"/>
      <c r="AZ2020" s="11"/>
      <c r="BB2020" s="5" t="s">
        <v>307</v>
      </c>
      <c r="BC2020" s="3">
        <v>-740.93710880079459</v>
      </c>
      <c r="BD2020" s="3">
        <v>0</v>
      </c>
      <c r="BE2020" s="3">
        <v>-19.619739362905552</v>
      </c>
      <c r="BF2020" s="3">
        <v>-0.93369722434318847</v>
      </c>
      <c r="BG2020" s="3">
        <v>0</v>
      </c>
      <c r="BH2020" s="153">
        <f t="shared" si="468"/>
        <v>0.93369722434318847</v>
      </c>
      <c r="BI2020" s="153">
        <f t="shared" si="469"/>
        <v>19.619739362905552</v>
      </c>
      <c r="BJ2020" s="8">
        <f t="shared" si="470"/>
        <v>1.6028026855574879</v>
      </c>
      <c r="BK2020" s="8">
        <f t="shared" si="471"/>
        <v>7.9176696491394596E-2</v>
      </c>
      <c r="BL2020" s="8">
        <f t="shared" si="472"/>
        <v>1.6819793820488826</v>
      </c>
      <c r="BM2020" s="8">
        <f t="shared" si="473"/>
        <v>0.14599697244927454</v>
      </c>
      <c r="BN2020" s="7" t="str">
        <f t="shared" si="474"/>
        <v>O/S</v>
      </c>
      <c r="BO2020" s="9">
        <f t="shared" si="475"/>
        <v>7.917669649139461E-2</v>
      </c>
      <c r="BP2020" s="7" t="str">
        <f t="shared" si="476"/>
        <v>OK</v>
      </c>
      <c r="BQ2020" s="11">
        <f t="shared" si="477"/>
        <v>8.2923076923076913</v>
      </c>
      <c r="BR2020" s="10" t="str">
        <f t="shared" si="478"/>
        <v>-</v>
      </c>
      <c r="BS2020" s="9" t="str" cm="1">
        <f t="array" ref="BS2020">IF(BQ2020&lt;$K$45,"-",IF(BC2020&lt;0,_xll.Dce_5575_1121_SigmaCr1(AN2020,AG2020,$B$23,$D$23),"-"))</f>
        <v>-</v>
      </c>
      <c r="BT2020" s="10">
        <f t="shared" si="479"/>
        <v>0</v>
      </c>
      <c r="BU2020" s="7" t="str">
        <f t="shared" si="480"/>
        <v>OK</v>
      </c>
    </row>
    <row r="2021" spans="27:73">
      <c r="AA2021" s="6" t="s">
        <v>282</v>
      </c>
      <c r="AB2021" s="5" t="s">
        <v>283</v>
      </c>
      <c r="AC2021" s="5" t="s">
        <v>285</v>
      </c>
      <c r="AD2021" s="4">
        <v>7.44</v>
      </c>
      <c r="AE2021" s="4">
        <v>28</v>
      </c>
      <c r="AF2021" s="5">
        <v>114.3</v>
      </c>
      <c r="AG2021" s="5">
        <v>6.5000000000000009</v>
      </c>
      <c r="AH2021" s="6" t="str">
        <f t="shared" si="466"/>
        <v>114.3 x 6.5</v>
      </c>
      <c r="AI2021" s="11" cm="1">
        <f t="array" ref="AI2021">_xll.DCEPropSectPipe(AF2021, AG2021, "Area")</f>
        <v>2201.3139723703698</v>
      </c>
      <c r="AJ2021" s="151" cm="1">
        <f t="array" ref="AJ2021">_xll.DCEPropSectPipe(AF2021, AG2021, "Ix")</f>
        <v>3209265.3722516391</v>
      </c>
      <c r="AK2021" s="151" cm="1">
        <f t="array" ref="AK2021">_xll.DCEPropSectPipe(AF2021, AG2021, "W")</f>
        <v>56155.124623825708</v>
      </c>
      <c r="AL2021" s="151" cm="1">
        <f t="array" ref="AL2021">_xll.DCEPropSectPipe(AF2021, AG2021, "Sx")</f>
        <v>37813.500833333332</v>
      </c>
      <c r="AM2021" s="11">
        <f>2*Cal!AG2021</f>
        <v>13.000000000000002</v>
      </c>
      <c r="AN2021" s="11">
        <f t="shared" si="467"/>
        <v>53.9</v>
      </c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B2021" s="5" t="s">
        <v>307</v>
      </c>
      <c r="BC2021" s="3">
        <v>-740.93710880079459</v>
      </c>
      <c r="BD2021" s="3">
        <v>0</v>
      </c>
      <c r="BE2021" s="3">
        <v>-9.6060706694774929</v>
      </c>
      <c r="BF2021" s="3">
        <v>5.4594487202406015</v>
      </c>
      <c r="BG2021" s="3">
        <v>0</v>
      </c>
      <c r="BH2021" s="153">
        <f t="shared" si="468"/>
        <v>5.4594487202406015</v>
      </c>
      <c r="BI2021" s="153">
        <f t="shared" si="469"/>
        <v>9.6060706694774929</v>
      </c>
      <c r="BJ2021" s="8">
        <f t="shared" si="470"/>
        <v>1.6028026855574879</v>
      </c>
      <c r="BK2021" s="8">
        <f t="shared" si="471"/>
        <v>0.46295640927592763</v>
      </c>
      <c r="BL2021" s="8">
        <f t="shared" si="472"/>
        <v>2.0657590948334157</v>
      </c>
      <c r="BM2021" s="8">
        <f t="shared" si="473"/>
        <v>7.1481950342779446E-2</v>
      </c>
      <c r="BN2021" s="7" t="str">
        <f t="shared" si="474"/>
        <v>O/S</v>
      </c>
      <c r="BO2021" s="9">
        <f t="shared" si="475"/>
        <v>0.46295640927592768</v>
      </c>
      <c r="BP2021" s="7" t="str">
        <f t="shared" si="476"/>
        <v>OK</v>
      </c>
      <c r="BQ2021" s="11">
        <f t="shared" si="477"/>
        <v>8.2923076923076913</v>
      </c>
      <c r="BR2021" s="10" t="str">
        <f t="shared" si="478"/>
        <v>-</v>
      </c>
      <c r="BS2021" s="9" t="str" cm="1">
        <f t="array" ref="BS2021">IF(BQ2021&lt;$K$45,"-",IF(BC2021&lt;0,_xll.Dce_5575_1121_SigmaCr1(AN2021,AG2021,$B$23,$D$23),"-"))</f>
        <v>-</v>
      </c>
      <c r="BT2021" s="10">
        <f t="shared" si="479"/>
        <v>0</v>
      </c>
      <c r="BU2021" s="7" t="str">
        <f t="shared" si="480"/>
        <v>OK</v>
      </c>
    </row>
    <row r="2022" spans="27:73">
      <c r="AA2022" s="6" t="s">
        <v>282</v>
      </c>
      <c r="AB2022" s="5" t="s">
        <v>283</v>
      </c>
      <c r="AC2022" s="5" t="s">
        <v>285</v>
      </c>
      <c r="AD2022" s="4">
        <v>7.88</v>
      </c>
      <c r="AE2022" s="4">
        <v>28</v>
      </c>
      <c r="AF2022" s="5">
        <v>114.3</v>
      </c>
      <c r="AG2022" s="5">
        <v>6.5000000000000009</v>
      </c>
      <c r="AH2022" s="6" t="str">
        <f t="shared" si="466"/>
        <v>114.3 x 6.5</v>
      </c>
      <c r="AI2022" s="11" cm="1">
        <f t="array" ref="AI2022">_xll.DCEPropSectPipe(AF2022, AG2022, "Area")</f>
        <v>2201.3139723703698</v>
      </c>
      <c r="AJ2022" s="151" cm="1">
        <f t="array" ref="AJ2022">_xll.DCEPropSectPipe(AF2022, AG2022, "Ix")</f>
        <v>3209265.3722516391</v>
      </c>
      <c r="AK2022" s="151" cm="1">
        <f t="array" ref="AK2022">_xll.DCEPropSectPipe(AF2022, AG2022, "W")</f>
        <v>56155.124623825708</v>
      </c>
      <c r="AL2022" s="151" cm="1">
        <f t="array" ref="AL2022">_xll.DCEPropSectPipe(AF2022, AG2022, "Sx")</f>
        <v>37813.500833333332</v>
      </c>
      <c r="AM2022" s="11">
        <f>2*Cal!AG2022</f>
        <v>13.000000000000002</v>
      </c>
      <c r="AN2022" s="11">
        <f t="shared" si="467"/>
        <v>53.9</v>
      </c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B2022" s="5" t="s">
        <v>307</v>
      </c>
      <c r="BC2022" s="3">
        <v>-740.93710880079459</v>
      </c>
      <c r="BD2022" s="3">
        <v>0</v>
      </c>
      <c r="BE2022" s="3">
        <v>0.40759802395056499</v>
      </c>
      <c r="BF2022" s="3">
        <v>7.471614611449616</v>
      </c>
      <c r="BG2022" s="3">
        <v>0</v>
      </c>
      <c r="BH2022" s="153">
        <f t="shared" si="468"/>
        <v>7.471614611449616</v>
      </c>
      <c r="BI2022" s="153">
        <f t="shared" si="469"/>
        <v>0.40759802395056499</v>
      </c>
      <c r="BJ2022" s="8">
        <f t="shared" si="470"/>
        <v>1.6028026855574879</v>
      </c>
      <c r="BK2022" s="8">
        <f t="shared" si="471"/>
        <v>0.63358629218113216</v>
      </c>
      <c r="BL2022" s="8">
        <f t="shared" si="472"/>
        <v>2.2363889777386201</v>
      </c>
      <c r="BM2022" s="8">
        <f t="shared" si="473"/>
        <v>3.0330717637156541E-3</v>
      </c>
      <c r="BN2022" s="7" t="str">
        <f t="shared" si="474"/>
        <v>O/S</v>
      </c>
      <c r="BO2022" s="9">
        <f t="shared" si="475"/>
        <v>0.63358629218113227</v>
      </c>
      <c r="BP2022" s="7" t="str">
        <f t="shared" si="476"/>
        <v>OK</v>
      </c>
      <c r="BQ2022" s="11">
        <f t="shared" si="477"/>
        <v>8.2923076923076913</v>
      </c>
      <c r="BR2022" s="10" t="str">
        <f t="shared" si="478"/>
        <v>-</v>
      </c>
      <c r="BS2022" s="9" t="str" cm="1">
        <f t="array" ref="BS2022">IF(BQ2022&lt;$K$45,"-",IF(BC2022&lt;0,_xll.Dce_5575_1121_SigmaCr1(AN2022,AG2022,$B$23,$D$23),"-"))</f>
        <v>-</v>
      </c>
      <c r="BT2022" s="10">
        <f t="shared" si="479"/>
        <v>0</v>
      </c>
      <c r="BU2022" s="7" t="str">
        <f t="shared" si="480"/>
        <v>OK</v>
      </c>
    </row>
    <row r="2023" spans="27:73">
      <c r="AA2023" s="6" t="s">
        <v>282</v>
      </c>
      <c r="AB2023" s="5" t="s">
        <v>283</v>
      </c>
      <c r="AC2023" s="5" t="s">
        <v>285</v>
      </c>
      <c r="AD2023" s="4">
        <v>8.31</v>
      </c>
      <c r="AE2023" s="4">
        <v>28</v>
      </c>
      <c r="AF2023" s="5">
        <v>114.3</v>
      </c>
      <c r="AG2023" s="5">
        <v>6.5000000000000009</v>
      </c>
      <c r="AH2023" s="6" t="str">
        <f t="shared" si="466"/>
        <v>114.3 x 6.5</v>
      </c>
      <c r="AI2023" s="11" cm="1">
        <f t="array" ref="AI2023">_xll.DCEPropSectPipe(AF2023, AG2023, "Area")</f>
        <v>2201.3139723703698</v>
      </c>
      <c r="AJ2023" s="151" cm="1">
        <f t="array" ref="AJ2023">_xll.DCEPropSectPipe(AF2023, AG2023, "Ix")</f>
        <v>3209265.3722516391</v>
      </c>
      <c r="AK2023" s="151" cm="1">
        <f t="array" ref="AK2023">_xll.DCEPropSectPipe(AF2023, AG2023, "W")</f>
        <v>56155.124623825708</v>
      </c>
      <c r="AL2023" s="151" cm="1">
        <f t="array" ref="AL2023">_xll.DCEPropSectPipe(AF2023, AG2023, "Sx")</f>
        <v>37813.500833333332</v>
      </c>
      <c r="AM2023" s="11">
        <f>2*Cal!AG2023</f>
        <v>13.000000000000002</v>
      </c>
      <c r="AN2023" s="11">
        <f t="shared" si="467"/>
        <v>53.9</v>
      </c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B2023" s="5" t="s">
        <v>307</v>
      </c>
      <c r="BC2023" s="3">
        <v>-740.93710880079459</v>
      </c>
      <c r="BD2023" s="3">
        <v>0</v>
      </c>
      <c r="BE2023" s="3">
        <v>10.421266717378625</v>
      </c>
      <c r="BF2023" s="3">
        <v>5.1028004492838566</v>
      </c>
      <c r="BG2023" s="3">
        <v>0</v>
      </c>
      <c r="BH2023" s="153">
        <f t="shared" si="468"/>
        <v>5.1028004492838566</v>
      </c>
      <c r="BI2023" s="153">
        <f t="shared" si="469"/>
        <v>10.421266717378625</v>
      </c>
      <c r="BJ2023" s="8">
        <f t="shared" si="470"/>
        <v>1.6028026855574879</v>
      </c>
      <c r="BK2023" s="8">
        <f t="shared" si="471"/>
        <v>0.43271295222421896</v>
      </c>
      <c r="BL2023" s="8">
        <f t="shared" si="472"/>
        <v>2.0355156377817067</v>
      </c>
      <c r="BM2023" s="8">
        <f t="shared" si="473"/>
        <v>7.7548093870210763E-2</v>
      </c>
      <c r="BN2023" s="7" t="str">
        <f t="shared" si="474"/>
        <v>O/S</v>
      </c>
      <c r="BO2023" s="9">
        <f t="shared" si="475"/>
        <v>0.43271295222421902</v>
      </c>
      <c r="BP2023" s="7" t="str">
        <f t="shared" si="476"/>
        <v>OK</v>
      </c>
      <c r="BQ2023" s="11">
        <f t="shared" si="477"/>
        <v>8.2923076923076913</v>
      </c>
      <c r="BR2023" s="10" t="str">
        <f t="shared" si="478"/>
        <v>-</v>
      </c>
      <c r="BS2023" s="9" t="str" cm="1">
        <f t="array" ref="BS2023">IF(BQ2023&lt;$K$45,"-",IF(BC2023&lt;0,_xll.Dce_5575_1121_SigmaCr1(AN2023,AG2023,$B$23,$D$23),"-"))</f>
        <v>-</v>
      </c>
      <c r="BT2023" s="10">
        <f t="shared" si="479"/>
        <v>0</v>
      </c>
      <c r="BU2023" s="7" t="str">
        <f t="shared" si="480"/>
        <v>OK</v>
      </c>
    </row>
    <row r="2024" spans="27:73">
      <c r="AA2024" s="6" t="s">
        <v>282</v>
      </c>
      <c r="AB2024" s="5" t="s">
        <v>283</v>
      </c>
      <c r="AC2024" s="5" t="s">
        <v>285</v>
      </c>
      <c r="AD2024" s="4">
        <v>8.75</v>
      </c>
      <c r="AE2024" s="4">
        <v>28</v>
      </c>
      <c r="AF2024" s="5">
        <v>114.3</v>
      </c>
      <c r="AG2024" s="5">
        <v>6.5000000000000009</v>
      </c>
      <c r="AH2024" s="6" t="str">
        <f t="shared" si="466"/>
        <v>114.3 x 6.5</v>
      </c>
      <c r="AI2024" s="11" cm="1">
        <f t="array" ref="AI2024">_xll.DCEPropSectPipe(AF2024, AG2024, "Area")</f>
        <v>2201.3139723703698</v>
      </c>
      <c r="AJ2024" s="151" cm="1">
        <f t="array" ref="AJ2024">_xll.DCEPropSectPipe(AF2024, AG2024, "Ix")</f>
        <v>3209265.3722516391</v>
      </c>
      <c r="AK2024" s="151" cm="1">
        <f t="array" ref="AK2024">_xll.DCEPropSectPipe(AF2024, AG2024, "W")</f>
        <v>56155.124623825708</v>
      </c>
      <c r="AL2024" s="151" cm="1">
        <f t="array" ref="AL2024">_xll.DCEPropSectPipe(AF2024, AG2024, "Sx")</f>
        <v>37813.500833333332</v>
      </c>
      <c r="AM2024" s="11">
        <f>2*Cal!AG2024</f>
        <v>13.000000000000002</v>
      </c>
      <c r="AN2024" s="11">
        <f t="shared" si="467"/>
        <v>53.9</v>
      </c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B2024" s="5" t="s">
        <v>307</v>
      </c>
      <c r="BC2024" s="3">
        <v>-740.93710880079459</v>
      </c>
      <c r="BD2024" s="3">
        <v>0</v>
      </c>
      <c r="BE2024" s="3">
        <v>20.434935410806684</v>
      </c>
      <c r="BF2024" s="3">
        <v>-1.6469937662566785</v>
      </c>
      <c r="BG2024" s="3">
        <v>0</v>
      </c>
      <c r="BH2024" s="153">
        <f t="shared" si="468"/>
        <v>1.6469937662566785</v>
      </c>
      <c r="BI2024" s="153">
        <f t="shared" si="469"/>
        <v>20.434935410806684</v>
      </c>
      <c r="BJ2024" s="8">
        <f t="shared" si="470"/>
        <v>1.6028026855574879</v>
      </c>
      <c r="BK2024" s="8">
        <f t="shared" si="471"/>
        <v>0.13966361059481205</v>
      </c>
      <c r="BL2024" s="8">
        <f t="shared" si="472"/>
        <v>1.7424662961523001</v>
      </c>
      <c r="BM2024" s="8">
        <f t="shared" si="473"/>
        <v>0.15206311597670585</v>
      </c>
      <c r="BN2024" s="7" t="str">
        <f t="shared" si="474"/>
        <v>O/S</v>
      </c>
      <c r="BO2024" s="9">
        <f t="shared" si="475"/>
        <v>0.13966361059481205</v>
      </c>
      <c r="BP2024" s="7" t="str">
        <f t="shared" si="476"/>
        <v>OK</v>
      </c>
      <c r="BQ2024" s="11">
        <f t="shared" si="477"/>
        <v>8.2923076923076913</v>
      </c>
      <c r="BR2024" s="10" t="str">
        <f t="shared" si="478"/>
        <v>-</v>
      </c>
      <c r="BS2024" s="9" t="str" cm="1">
        <f t="array" ref="BS2024">IF(BQ2024&lt;$K$45,"-",IF(BC2024&lt;0,_xll.Dce_5575_1121_SigmaCr1(AN2024,AG2024,$B$23,$D$23),"-"))</f>
        <v>-</v>
      </c>
      <c r="BT2024" s="10">
        <f t="shared" si="479"/>
        <v>0</v>
      </c>
      <c r="BU2024" s="7" t="str">
        <f t="shared" si="480"/>
        <v>OK</v>
      </c>
    </row>
    <row r="2025" spans="27:73">
      <c r="AA2025" s="6" t="s">
        <v>282</v>
      </c>
      <c r="AB2025" s="5" t="s">
        <v>283</v>
      </c>
      <c r="AC2025" s="5" t="s">
        <v>285</v>
      </c>
      <c r="AD2025" s="4">
        <v>8.75</v>
      </c>
      <c r="AE2025" s="4">
        <v>28</v>
      </c>
      <c r="AF2025" s="5">
        <v>114.3</v>
      </c>
      <c r="AG2025" s="5">
        <v>6.5000000000000009</v>
      </c>
      <c r="AH2025" s="6" t="str">
        <f t="shared" si="466"/>
        <v>114.3 x 6.5</v>
      </c>
      <c r="AI2025" s="11" cm="1">
        <f t="array" ref="AI2025">_xll.DCEPropSectPipe(AF2025, AG2025, "Area")</f>
        <v>2201.3139723703698</v>
      </c>
      <c r="AJ2025" s="151" cm="1">
        <f t="array" ref="AJ2025">_xll.DCEPropSectPipe(AF2025, AG2025, "Ix")</f>
        <v>3209265.3722516391</v>
      </c>
      <c r="AK2025" s="151" cm="1">
        <f t="array" ref="AK2025">_xll.DCEPropSectPipe(AF2025, AG2025, "W")</f>
        <v>56155.124623825708</v>
      </c>
      <c r="AL2025" s="151" cm="1">
        <f t="array" ref="AL2025">_xll.DCEPropSectPipe(AF2025, AG2025, "Sx")</f>
        <v>37813.500833333332</v>
      </c>
      <c r="AM2025" s="11">
        <f>2*Cal!AG2025</f>
        <v>13.000000000000002</v>
      </c>
      <c r="AN2025" s="11">
        <f t="shared" si="467"/>
        <v>53.9</v>
      </c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B2025" s="5" t="s">
        <v>307</v>
      </c>
      <c r="BC2025" s="3">
        <v>-1341.2626326316063</v>
      </c>
      <c r="BD2025" s="3">
        <v>0</v>
      </c>
      <c r="BE2025" s="3">
        <v>-21.878515170638494</v>
      </c>
      <c r="BF2025" s="3">
        <v>-1.646993766256259</v>
      </c>
      <c r="BG2025" s="3">
        <v>0</v>
      </c>
      <c r="BH2025" s="153">
        <f t="shared" si="468"/>
        <v>1.646993766256259</v>
      </c>
      <c r="BI2025" s="153">
        <f t="shared" si="469"/>
        <v>21.878515170638494</v>
      </c>
      <c r="BJ2025" s="8">
        <f t="shared" si="470"/>
        <v>2.9014329611581458</v>
      </c>
      <c r="BK2025" s="8">
        <f t="shared" si="471"/>
        <v>0.13966361059477647</v>
      </c>
      <c r="BL2025" s="8">
        <f t="shared" si="472"/>
        <v>3.0410965717529224</v>
      </c>
      <c r="BM2025" s="8">
        <f t="shared" si="473"/>
        <v>0.16280527062647504</v>
      </c>
      <c r="BN2025" s="7" t="str">
        <f t="shared" si="474"/>
        <v>O/S</v>
      </c>
      <c r="BO2025" s="9">
        <f t="shared" si="475"/>
        <v>0.1396636105947765</v>
      </c>
      <c r="BP2025" s="7" t="str">
        <f t="shared" si="476"/>
        <v>OK</v>
      </c>
      <c r="BQ2025" s="11">
        <f t="shared" si="477"/>
        <v>8.2923076923076913</v>
      </c>
      <c r="BR2025" s="10" t="str">
        <f t="shared" si="478"/>
        <v>-</v>
      </c>
      <c r="BS2025" s="9" t="str" cm="1">
        <f t="array" ref="BS2025">IF(BQ2025&lt;$K$45,"-",IF(BC2025&lt;0,_xll.Dce_5575_1121_SigmaCr1(AN2025,AG2025,$B$23,$D$23),"-"))</f>
        <v>-</v>
      </c>
      <c r="BT2025" s="10">
        <f t="shared" si="479"/>
        <v>0</v>
      </c>
      <c r="BU2025" s="7" t="str">
        <f t="shared" si="480"/>
        <v>OK</v>
      </c>
    </row>
    <row r="2026" spans="27:73">
      <c r="AA2026" s="6" t="s">
        <v>282</v>
      </c>
      <c r="AB2026" s="5" t="s">
        <v>283</v>
      </c>
      <c r="AC2026" s="5" t="s">
        <v>285</v>
      </c>
      <c r="AD2026" s="4">
        <v>9.19</v>
      </c>
      <c r="AE2026" s="4">
        <v>28</v>
      </c>
      <c r="AF2026" s="5">
        <v>114.3</v>
      </c>
      <c r="AG2026" s="5">
        <v>6.5000000000000009</v>
      </c>
      <c r="AH2026" s="6" t="str">
        <f t="shared" si="466"/>
        <v>114.3 x 6.5</v>
      </c>
      <c r="AI2026" s="11" cm="1">
        <f t="array" ref="AI2026">_xll.DCEPropSectPipe(AF2026, AG2026, "Area")</f>
        <v>2201.3139723703698</v>
      </c>
      <c r="AJ2026" s="151" cm="1">
        <f t="array" ref="AJ2026">_xll.DCEPropSectPipe(AF2026, AG2026, "Ix")</f>
        <v>3209265.3722516391</v>
      </c>
      <c r="AK2026" s="151" cm="1">
        <f t="array" ref="AK2026">_xll.DCEPropSectPipe(AF2026, AG2026, "W")</f>
        <v>56155.124623825708</v>
      </c>
      <c r="AL2026" s="151" cm="1">
        <f t="array" ref="AL2026">_xll.DCEPropSectPipe(AF2026, AG2026, "Sx")</f>
        <v>37813.500833333332</v>
      </c>
      <c r="AM2026" s="11">
        <f>2*Cal!AG2026</f>
        <v>13.000000000000002</v>
      </c>
      <c r="AN2026" s="11">
        <f t="shared" si="467"/>
        <v>53.9</v>
      </c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B2026" s="5" t="s">
        <v>307</v>
      </c>
      <c r="BC2026" s="3">
        <v>-1341.2626326316063</v>
      </c>
      <c r="BD2026" s="3">
        <v>0</v>
      </c>
      <c r="BE2026" s="3">
        <v>-11.864846477210437</v>
      </c>
      <c r="BF2026" s="3">
        <v>5.7343665942106927</v>
      </c>
      <c r="BG2026" s="3">
        <v>0</v>
      </c>
      <c r="BH2026" s="153">
        <f t="shared" si="468"/>
        <v>5.7343665942106927</v>
      </c>
      <c r="BI2026" s="153">
        <f t="shared" si="469"/>
        <v>11.864846477210437</v>
      </c>
      <c r="BJ2026" s="8">
        <f t="shared" si="470"/>
        <v>2.9014329611581458</v>
      </c>
      <c r="BK2026" s="8">
        <f t="shared" si="471"/>
        <v>0.48626920115308192</v>
      </c>
      <c r="BL2026" s="8">
        <f t="shared" si="472"/>
        <v>3.3877021623112276</v>
      </c>
      <c r="BM2026" s="8">
        <f t="shared" si="473"/>
        <v>8.829024851997995E-2</v>
      </c>
      <c r="BN2026" s="7" t="str">
        <f t="shared" si="474"/>
        <v>O/S</v>
      </c>
      <c r="BO2026" s="9">
        <f t="shared" si="475"/>
        <v>0.48626920115308198</v>
      </c>
      <c r="BP2026" s="7" t="str">
        <f t="shared" si="476"/>
        <v>OK</v>
      </c>
      <c r="BQ2026" s="11">
        <f t="shared" si="477"/>
        <v>8.2923076923076913</v>
      </c>
      <c r="BR2026" s="10" t="str">
        <f t="shared" si="478"/>
        <v>-</v>
      </c>
      <c r="BS2026" s="9" t="str" cm="1">
        <f t="array" ref="BS2026">IF(BQ2026&lt;$K$45,"-",IF(BC2026&lt;0,_xll.Dce_5575_1121_SigmaCr1(AN2026,AG2026,$B$23,$D$23),"-"))</f>
        <v>-</v>
      </c>
      <c r="BT2026" s="10">
        <f t="shared" si="479"/>
        <v>0</v>
      </c>
      <c r="BU2026" s="7" t="str">
        <f t="shared" si="480"/>
        <v>OK</v>
      </c>
    </row>
    <row r="2027" spans="27:73">
      <c r="AA2027" s="6" t="s">
        <v>282</v>
      </c>
      <c r="AB2027" s="5" t="s">
        <v>283</v>
      </c>
      <c r="AC2027" s="5" t="s">
        <v>285</v>
      </c>
      <c r="AD2027" s="4">
        <v>9.6199999999999992</v>
      </c>
      <c r="AE2027" s="4">
        <v>28</v>
      </c>
      <c r="AF2027" s="5">
        <v>114.3</v>
      </c>
      <c r="AG2027" s="5">
        <v>6.5000000000000009</v>
      </c>
      <c r="AH2027" s="6" t="str">
        <f t="shared" si="466"/>
        <v>114.3 x 6.5</v>
      </c>
      <c r="AI2027" s="11" cm="1">
        <f t="array" ref="AI2027">_xll.DCEPropSectPipe(AF2027, AG2027, "Area")</f>
        <v>2201.3139723703698</v>
      </c>
      <c r="AJ2027" s="151" cm="1">
        <f t="array" ref="AJ2027">_xll.DCEPropSectPipe(AF2027, AG2027, "Ix")</f>
        <v>3209265.3722516391</v>
      </c>
      <c r="AK2027" s="151" cm="1">
        <f t="array" ref="AK2027">_xll.DCEPropSectPipe(AF2027, AG2027, "W")</f>
        <v>56155.124623825708</v>
      </c>
      <c r="AL2027" s="151" cm="1">
        <f t="array" ref="AL2027">_xll.DCEPropSectPipe(AF2027, AG2027, "Sx")</f>
        <v>37813.500833333332</v>
      </c>
      <c r="AM2027" s="11">
        <f>2*Cal!AG2027</f>
        <v>13.000000000000002</v>
      </c>
      <c r="AN2027" s="11">
        <f t="shared" si="467"/>
        <v>53.9</v>
      </c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B2027" s="5" t="s">
        <v>307</v>
      </c>
      <c r="BC2027" s="3">
        <v>-1341.2626326316063</v>
      </c>
      <c r="BD2027" s="3">
        <v>0</v>
      </c>
      <c r="BE2027" s="3">
        <v>-1.8511777837823769</v>
      </c>
      <c r="BF2027" s="3">
        <v>8.73474690130287</v>
      </c>
      <c r="BG2027" s="3">
        <v>0</v>
      </c>
      <c r="BH2027" s="153">
        <f t="shared" si="468"/>
        <v>8.73474690130287</v>
      </c>
      <c r="BI2027" s="153">
        <f t="shared" si="469"/>
        <v>1.8511777837823769</v>
      </c>
      <c r="BJ2027" s="8">
        <f t="shared" si="470"/>
        <v>2.9014329611581458</v>
      </c>
      <c r="BK2027" s="8">
        <f t="shared" si="471"/>
        <v>0.74069879003882266</v>
      </c>
      <c r="BL2027" s="8">
        <f t="shared" si="472"/>
        <v>3.6421317511969686</v>
      </c>
      <c r="BM2027" s="8">
        <f t="shared" si="473"/>
        <v>1.3775226413484838E-2</v>
      </c>
      <c r="BN2027" s="7" t="str">
        <f t="shared" si="474"/>
        <v>O/S</v>
      </c>
      <c r="BO2027" s="9">
        <f t="shared" si="475"/>
        <v>0.74069879003882277</v>
      </c>
      <c r="BP2027" s="7" t="str">
        <f t="shared" si="476"/>
        <v>OK</v>
      </c>
      <c r="BQ2027" s="11">
        <f t="shared" si="477"/>
        <v>8.2923076923076913</v>
      </c>
      <c r="BR2027" s="10" t="str">
        <f t="shared" si="478"/>
        <v>-</v>
      </c>
      <c r="BS2027" s="9" t="str" cm="1">
        <f t="array" ref="BS2027">IF(BQ2027&lt;$K$45,"-",IF(BC2027&lt;0,_xll.Dce_5575_1121_SigmaCr1(AN2027,AG2027,$B$23,$D$23),"-"))</f>
        <v>-</v>
      </c>
      <c r="BT2027" s="10">
        <f t="shared" si="479"/>
        <v>0</v>
      </c>
      <c r="BU2027" s="7" t="str">
        <f t="shared" si="480"/>
        <v>OK</v>
      </c>
    </row>
    <row r="2028" spans="27:73">
      <c r="AA2028" s="6" t="s">
        <v>282</v>
      </c>
      <c r="AB2028" s="5" t="s">
        <v>283</v>
      </c>
      <c r="AC2028" s="5" t="s">
        <v>285</v>
      </c>
      <c r="AD2028" s="4">
        <v>10.06</v>
      </c>
      <c r="AE2028" s="4">
        <v>28</v>
      </c>
      <c r="AF2028" s="5">
        <v>114.3</v>
      </c>
      <c r="AG2028" s="5">
        <v>6.5000000000000009</v>
      </c>
      <c r="AH2028" s="6" t="str">
        <f t="shared" si="466"/>
        <v>114.3 x 6.5</v>
      </c>
      <c r="AI2028" s="11" cm="1">
        <f t="array" ref="AI2028">_xll.DCEPropSectPipe(AF2028, AG2028, "Area")</f>
        <v>2201.3139723703698</v>
      </c>
      <c r="AJ2028" s="151" cm="1">
        <f t="array" ref="AJ2028">_xll.DCEPropSectPipe(AF2028, AG2028, "Ix")</f>
        <v>3209265.3722516391</v>
      </c>
      <c r="AK2028" s="151" cm="1">
        <f t="array" ref="AK2028">_xll.DCEPropSectPipe(AF2028, AG2028, "W")</f>
        <v>56155.124623825708</v>
      </c>
      <c r="AL2028" s="151" cm="1">
        <f t="array" ref="AL2028">_xll.DCEPropSectPipe(AF2028, AG2028, "Sx")</f>
        <v>37813.500833333332</v>
      </c>
      <c r="AM2028" s="11">
        <f>2*Cal!AG2028</f>
        <v>13.000000000000002</v>
      </c>
      <c r="AN2028" s="11">
        <f t="shared" si="467"/>
        <v>53.9</v>
      </c>
      <c r="AO2028" s="11"/>
      <c r="AP2028" s="11"/>
      <c r="AQ2028" s="11"/>
      <c r="AR2028" s="11"/>
      <c r="AS2028" s="11"/>
      <c r="AT2028" s="11"/>
      <c r="AU2028" s="11"/>
      <c r="AV2028" s="11"/>
      <c r="AW2028" s="11"/>
      <c r="AX2028" s="11"/>
      <c r="AY2028" s="11"/>
      <c r="AZ2028" s="11"/>
      <c r="BB2028" s="5" t="s">
        <v>307</v>
      </c>
      <c r="BC2028" s="3">
        <v>-1341.2626326316063</v>
      </c>
      <c r="BD2028" s="3">
        <v>0</v>
      </c>
      <c r="BE2028" s="3">
        <v>8.1624909096456832</v>
      </c>
      <c r="BF2028" s="3">
        <v>7.3541471550202724</v>
      </c>
      <c r="BG2028" s="3">
        <v>0</v>
      </c>
      <c r="BH2028" s="153">
        <f t="shared" si="468"/>
        <v>7.3541471550202724</v>
      </c>
      <c r="BI2028" s="153">
        <f t="shared" si="469"/>
        <v>8.1624909096456832</v>
      </c>
      <c r="BJ2028" s="8">
        <f t="shared" si="470"/>
        <v>2.9014329611581458</v>
      </c>
      <c r="BK2028" s="8">
        <f t="shared" si="471"/>
        <v>0.62362515606244562</v>
      </c>
      <c r="BL2028" s="8">
        <f t="shared" si="472"/>
        <v>3.5250581172205915</v>
      </c>
      <c r="BM2028" s="8">
        <f t="shared" si="473"/>
        <v>6.0739795693010266E-2</v>
      </c>
      <c r="BN2028" s="7" t="str">
        <f t="shared" si="474"/>
        <v>O/S</v>
      </c>
      <c r="BO2028" s="9">
        <f t="shared" si="475"/>
        <v>0.62362515606244573</v>
      </c>
      <c r="BP2028" s="7" t="str">
        <f t="shared" si="476"/>
        <v>OK</v>
      </c>
      <c r="BQ2028" s="11">
        <f t="shared" si="477"/>
        <v>8.2923076923076913</v>
      </c>
      <c r="BR2028" s="10" t="str">
        <f t="shared" si="478"/>
        <v>-</v>
      </c>
      <c r="BS2028" s="9" t="str" cm="1">
        <f t="array" ref="BS2028">IF(BQ2028&lt;$K$45,"-",IF(BC2028&lt;0,_xll.Dce_5575_1121_SigmaCr1(AN2028,AG2028,$B$23,$D$23),"-"))</f>
        <v>-</v>
      </c>
      <c r="BT2028" s="10">
        <f t="shared" si="479"/>
        <v>0</v>
      </c>
      <c r="BU2028" s="7" t="str">
        <f t="shared" si="480"/>
        <v>OK</v>
      </c>
    </row>
    <row r="2029" spans="27:73">
      <c r="AA2029" s="6" t="s">
        <v>282</v>
      </c>
      <c r="AB2029" s="5" t="s">
        <v>283</v>
      </c>
      <c r="AC2029" s="5" t="s">
        <v>285</v>
      </c>
      <c r="AD2029" s="4">
        <v>10.5</v>
      </c>
      <c r="AE2029" s="4">
        <v>28</v>
      </c>
      <c r="AF2029" s="5">
        <v>114.3</v>
      </c>
      <c r="AG2029" s="5">
        <v>6.5000000000000009</v>
      </c>
      <c r="AH2029" s="6" t="str">
        <f t="shared" si="466"/>
        <v>114.3 x 6.5</v>
      </c>
      <c r="AI2029" s="11" cm="1">
        <f t="array" ref="AI2029">_xll.DCEPropSectPipe(AF2029, AG2029, "Area")</f>
        <v>2201.3139723703698</v>
      </c>
      <c r="AJ2029" s="151" cm="1">
        <f t="array" ref="AJ2029">_xll.DCEPropSectPipe(AF2029, AG2029, "Ix")</f>
        <v>3209265.3722516391</v>
      </c>
      <c r="AK2029" s="151" cm="1">
        <f t="array" ref="AK2029">_xll.DCEPropSectPipe(AF2029, AG2029, "W")</f>
        <v>56155.124623825708</v>
      </c>
      <c r="AL2029" s="151" cm="1">
        <f t="array" ref="AL2029">_xll.DCEPropSectPipe(AF2029, AG2029, "Sx")</f>
        <v>37813.500833333332</v>
      </c>
      <c r="AM2029" s="11">
        <f>2*Cal!AG2029</f>
        <v>13.000000000000002</v>
      </c>
      <c r="AN2029" s="11">
        <f t="shared" si="467"/>
        <v>53.9</v>
      </c>
      <c r="AO2029" s="11"/>
      <c r="AP2029" s="11"/>
      <c r="AQ2029" s="11"/>
      <c r="AR2029" s="11"/>
      <c r="AS2029" s="11"/>
      <c r="AT2029" s="11"/>
      <c r="AU2029" s="11"/>
      <c r="AV2029" s="11"/>
      <c r="AW2029" s="11"/>
      <c r="AX2029" s="11"/>
      <c r="AY2029" s="11"/>
      <c r="AZ2029" s="11"/>
      <c r="BB2029" s="5" t="s">
        <v>307</v>
      </c>
      <c r="BC2029" s="3">
        <v>-1341.2626326316063</v>
      </c>
      <c r="BD2029" s="3">
        <v>0</v>
      </c>
      <c r="BE2029" s="3">
        <v>18.176159603073739</v>
      </c>
      <c r="BF2029" s="3">
        <v>1.5925673553628994</v>
      </c>
      <c r="BG2029" s="3">
        <v>0</v>
      </c>
      <c r="BH2029" s="153">
        <f t="shared" si="468"/>
        <v>1.5925673553628994</v>
      </c>
      <c r="BI2029" s="153">
        <f t="shared" si="469"/>
        <v>18.176159603073739</v>
      </c>
      <c r="BJ2029" s="8">
        <f t="shared" si="470"/>
        <v>2.9014329611581458</v>
      </c>
      <c r="BK2029" s="8">
        <f t="shared" si="471"/>
        <v>0.13504829922395081</v>
      </c>
      <c r="BL2029" s="8">
        <f t="shared" si="472"/>
        <v>3.0364812603820965</v>
      </c>
      <c r="BM2029" s="8">
        <f t="shared" si="473"/>
        <v>0.13525481779950535</v>
      </c>
      <c r="BN2029" s="7" t="str">
        <f t="shared" si="474"/>
        <v>O/S</v>
      </c>
      <c r="BO2029" s="9">
        <f t="shared" si="475"/>
        <v>0.13504829922395084</v>
      </c>
      <c r="BP2029" s="7" t="str">
        <f t="shared" si="476"/>
        <v>OK</v>
      </c>
      <c r="BQ2029" s="11">
        <f t="shared" si="477"/>
        <v>8.2923076923076913</v>
      </c>
      <c r="BR2029" s="10" t="str">
        <f t="shared" si="478"/>
        <v>-</v>
      </c>
      <c r="BS2029" s="9" t="str" cm="1">
        <f t="array" ref="BS2029">IF(BQ2029&lt;$K$45,"-",IF(BC2029&lt;0,_xll.Dce_5575_1121_SigmaCr1(AN2029,AG2029,$B$23,$D$23),"-"))</f>
        <v>-</v>
      </c>
      <c r="BT2029" s="10">
        <f t="shared" si="479"/>
        <v>0</v>
      </c>
      <c r="BU2029" s="7" t="str">
        <f t="shared" si="480"/>
        <v>OK</v>
      </c>
    </row>
    <row r="2030" spans="27:73">
      <c r="AA2030" s="6" t="s">
        <v>282</v>
      </c>
      <c r="AB2030" s="5" t="s">
        <v>283</v>
      </c>
      <c r="AC2030" s="5" t="s">
        <v>285</v>
      </c>
      <c r="AD2030" s="4">
        <v>10.5</v>
      </c>
      <c r="AE2030" s="4">
        <v>28</v>
      </c>
      <c r="AF2030" s="5">
        <v>114.3</v>
      </c>
      <c r="AG2030" s="5">
        <v>6.5000000000000009</v>
      </c>
      <c r="AH2030" s="6" t="str">
        <f t="shared" si="466"/>
        <v>114.3 x 6.5</v>
      </c>
      <c r="AI2030" s="11" cm="1">
        <f t="array" ref="AI2030">_xll.DCEPropSectPipe(AF2030, AG2030, "Area")</f>
        <v>2201.3139723703698</v>
      </c>
      <c r="AJ2030" s="151" cm="1">
        <f t="array" ref="AJ2030">_xll.DCEPropSectPipe(AF2030, AG2030, "Ix")</f>
        <v>3209265.3722516391</v>
      </c>
      <c r="AK2030" s="151" cm="1">
        <f t="array" ref="AK2030">_xll.DCEPropSectPipe(AF2030, AG2030, "W")</f>
        <v>56155.124623825708</v>
      </c>
      <c r="AL2030" s="151" cm="1">
        <f t="array" ref="AL2030">_xll.DCEPropSectPipe(AF2030, AG2030, "Sx")</f>
        <v>37813.500833333332</v>
      </c>
      <c r="AM2030" s="11">
        <f>2*Cal!AG2030</f>
        <v>13.000000000000002</v>
      </c>
      <c r="AN2030" s="11">
        <f t="shared" si="467"/>
        <v>53.9</v>
      </c>
      <c r="AO2030" s="11"/>
      <c r="AP2030" s="11"/>
      <c r="AQ2030" s="11"/>
      <c r="AR2030" s="11"/>
      <c r="AS2030" s="11"/>
      <c r="AT2030" s="11"/>
      <c r="AU2030" s="11"/>
      <c r="AV2030" s="11"/>
      <c r="AW2030" s="11"/>
      <c r="AX2030" s="11"/>
      <c r="AY2030" s="11"/>
      <c r="AZ2030" s="11"/>
      <c r="BB2030" s="5" t="s">
        <v>307</v>
      </c>
      <c r="BC2030" s="3">
        <v>-1341.2626326316067</v>
      </c>
      <c r="BD2030" s="3">
        <v>0</v>
      </c>
      <c r="BE2030" s="3">
        <v>-19.125156280824303</v>
      </c>
      <c r="BF2030" s="3">
        <v>1.5925673553627457</v>
      </c>
      <c r="BG2030" s="3">
        <v>0</v>
      </c>
      <c r="BH2030" s="153">
        <f t="shared" si="468"/>
        <v>1.5925673553627457</v>
      </c>
      <c r="BI2030" s="153">
        <f t="shared" si="469"/>
        <v>19.125156280824303</v>
      </c>
      <c r="BJ2030" s="8">
        <f t="shared" si="470"/>
        <v>2.9014329611581471</v>
      </c>
      <c r="BK2030" s="8">
        <f t="shared" si="471"/>
        <v>0.1350482992239378</v>
      </c>
      <c r="BL2030" s="8">
        <f t="shared" si="472"/>
        <v>3.036481260382085</v>
      </c>
      <c r="BM2030" s="8">
        <f t="shared" si="473"/>
        <v>0.14231661608607973</v>
      </c>
      <c r="BN2030" s="7" t="str">
        <f t="shared" si="474"/>
        <v>O/S</v>
      </c>
      <c r="BO2030" s="9">
        <f t="shared" si="475"/>
        <v>0.13504829922393782</v>
      </c>
      <c r="BP2030" s="7" t="str">
        <f t="shared" si="476"/>
        <v>OK</v>
      </c>
      <c r="BQ2030" s="11">
        <f t="shared" si="477"/>
        <v>8.2923076923076913</v>
      </c>
      <c r="BR2030" s="10" t="str">
        <f t="shared" si="478"/>
        <v>-</v>
      </c>
      <c r="BS2030" s="9" t="str" cm="1">
        <f t="array" ref="BS2030">IF(BQ2030&lt;$K$45,"-",IF(BC2030&lt;0,_xll.Dce_5575_1121_SigmaCr1(AN2030,AG2030,$B$23,$D$23),"-"))</f>
        <v>-</v>
      </c>
      <c r="BT2030" s="10">
        <f t="shared" si="479"/>
        <v>0</v>
      </c>
      <c r="BU2030" s="7" t="str">
        <f t="shared" si="480"/>
        <v>OK</v>
      </c>
    </row>
    <row r="2031" spans="27:73">
      <c r="AA2031" s="6" t="s">
        <v>282</v>
      </c>
      <c r="AB2031" s="5" t="s">
        <v>283</v>
      </c>
      <c r="AC2031" s="5" t="s">
        <v>285</v>
      </c>
      <c r="AD2031" s="4">
        <v>10.94</v>
      </c>
      <c r="AE2031" s="4">
        <v>28</v>
      </c>
      <c r="AF2031" s="5">
        <v>114.3</v>
      </c>
      <c r="AG2031" s="5">
        <v>6.5000000000000009</v>
      </c>
      <c r="AH2031" s="6" t="str">
        <f t="shared" si="466"/>
        <v>114.3 x 6.5</v>
      </c>
      <c r="AI2031" s="11" cm="1">
        <f t="array" ref="AI2031">_xll.DCEPropSectPipe(AF2031, AG2031, "Area")</f>
        <v>2201.3139723703698</v>
      </c>
      <c r="AJ2031" s="151" cm="1">
        <f t="array" ref="AJ2031">_xll.DCEPropSectPipe(AF2031, AG2031, "Ix")</f>
        <v>3209265.3722516391</v>
      </c>
      <c r="AK2031" s="151" cm="1">
        <f t="array" ref="AK2031">_xll.DCEPropSectPipe(AF2031, AG2031, "W")</f>
        <v>56155.124623825708</v>
      </c>
      <c r="AL2031" s="151" cm="1">
        <f t="array" ref="AL2031">_xll.DCEPropSectPipe(AF2031, AG2031, "Sx")</f>
        <v>37813.500833333332</v>
      </c>
      <c r="AM2031" s="11">
        <f>2*Cal!AG2031</f>
        <v>13.000000000000002</v>
      </c>
      <c r="AN2031" s="11">
        <f t="shared" si="467"/>
        <v>53.9</v>
      </c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B2031" s="5" t="s">
        <v>307</v>
      </c>
      <c r="BC2031" s="3">
        <v>-1341.2626326316067</v>
      </c>
      <c r="BD2031" s="3">
        <v>0</v>
      </c>
      <c r="BE2031" s="3">
        <v>-9.1114875873962458</v>
      </c>
      <c r="BF2031" s="3">
        <v>7.7693332015359902</v>
      </c>
      <c r="BG2031" s="3">
        <v>0</v>
      </c>
      <c r="BH2031" s="153">
        <f t="shared" si="468"/>
        <v>7.7693332015359902</v>
      </c>
      <c r="BI2031" s="153">
        <f t="shared" si="469"/>
        <v>9.1114875873962458</v>
      </c>
      <c r="BJ2031" s="8">
        <f t="shared" si="470"/>
        <v>2.9014329611581471</v>
      </c>
      <c r="BK2031" s="8">
        <f t="shared" si="471"/>
        <v>0.65883256456209249</v>
      </c>
      <c r="BL2031" s="8">
        <f t="shared" si="472"/>
        <v>3.5602655257202396</v>
      </c>
      <c r="BM2031" s="8">
        <f t="shared" si="473"/>
        <v>6.7801593979584629E-2</v>
      </c>
      <c r="BN2031" s="7" t="str">
        <f t="shared" si="474"/>
        <v>O/S</v>
      </c>
      <c r="BO2031" s="9">
        <f t="shared" si="475"/>
        <v>0.6588325645620926</v>
      </c>
      <c r="BP2031" s="7" t="str">
        <f t="shared" si="476"/>
        <v>OK</v>
      </c>
      <c r="BQ2031" s="11">
        <f t="shared" si="477"/>
        <v>8.2923076923076913</v>
      </c>
      <c r="BR2031" s="10" t="str">
        <f t="shared" si="478"/>
        <v>-</v>
      </c>
      <c r="BS2031" s="9" t="str" cm="1">
        <f t="array" ref="BS2031">IF(BQ2031&lt;$K$45,"-",IF(BC2031&lt;0,_xll.Dce_5575_1121_SigmaCr1(AN2031,AG2031,$B$23,$D$23),"-"))</f>
        <v>-</v>
      </c>
      <c r="BT2031" s="10">
        <f t="shared" si="479"/>
        <v>0</v>
      </c>
      <c r="BU2031" s="7" t="str">
        <f t="shared" si="480"/>
        <v>OK</v>
      </c>
    </row>
    <row r="2032" spans="27:73">
      <c r="AA2032" s="6" t="s">
        <v>282</v>
      </c>
      <c r="AB2032" s="5" t="s">
        <v>283</v>
      </c>
      <c r="AC2032" s="5" t="s">
        <v>285</v>
      </c>
      <c r="AD2032" s="4">
        <v>11.38</v>
      </c>
      <c r="AE2032" s="4">
        <v>28</v>
      </c>
      <c r="AF2032" s="5">
        <v>114.3</v>
      </c>
      <c r="AG2032" s="5">
        <v>6.5000000000000009</v>
      </c>
      <c r="AH2032" s="6" t="str">
        <f t="shared" si="466"/>
        <v>114.3 x 6.5</v>
      </c>
      <c r="AI2032" s="11" cm="1">
        <f t="array" ref="AI2032">_xll.DCEPropSectPipe(AF2032, AG2032, "Area")</f>
        <v>2201.3139723703698</v>
      </c>
      <c r="AJ2032" s="151" cm="1">
        <f t="array" ref="AJ2032">_xll.DCEPropSectPipe(AF2032, AG2032, "Ix")</f>
        <v>3209265.3722516391</v>
      </c>
      <c r="AK2032" s="151" cm="1">
        <f t="array" ref="AK2032">_xll.DCEPropSectPipe(AF2032, AG2032, "W")</f>
        <v>56155.124623825708</v>
      </c>
      <c r="AL2032" s="151" cm="1">
        <f t="array" ref="AL2032">_xll.DCEPropSectPipe(AF2032, AG2032, "Sx")</f>
        <v>37813.500833333332</v>
      </c>
      <c r="AM2032" s="11">
        <f>2*Cal!AG2032</f>
        <v>13.000000000000002</v>
      </c>
      <c r="AN2032" s="11">
        <f t="shared" si="467"/>
        <v>53.9</v>
      </c>
      <c r="AO2032" s="11"/>
      <c r="AP2032" s="11"/>
      <c r="AQ2032" s="11"/>
      <c r="AR2032" s="11"/>
      <c r="AS2032" s="11"/>
      <c r="AT2032" s="11"/>
      <c r="AU2032" s="11"/>
      <c r="AV2032" s="11"/>
      <c r="AW2032" s="11"/>
      <c r="AX2032" s="11"/>
      <c r="AY2032" s="11"/>
      <c r="AZ2032" s="11"/>
      <c r="BB2032" s="5" t="s">
        <v>307</v>
      </c>
      <c r="BC2032" s="3">
        <v>-1341.2626326316067</v>
      </c>
      <c r="BD2032" s="3">
        <v>0</v>
      </c>
      <c r="BE2032" s="3">
        <v>0.90218110603181334</v>
      </c>
      <c r="BF2032" s="3">
        <v>9.5651189943344601</v>
      </c>
      <c r="BG2032" s="3">
        <v>0</v>
      </c>
      <c r="BH2032" s="153">
        <f t="shared" si="468"/>
        <v>9.5651189943344601</v>
      </c>
      <c r="BI2032" s="153">
        <f t="shared" si="469"/>
        <v>0.90218110603181334</v>
      </c>
      <c r="BJ2032" s="8">
        <f t="shared" si="470"/>
        <v>2.9014329611581471</v>
      </c>
      <c r="BK2032" s="8">
        <f t="shared" si="471"/>
        <v>0.81111360703812929</v>
      </c>
      <c r="BL2032" s="8">
        <f t="shared" si="472"/>
        <v>3.7125465681962764</v>
      </c>
      <c r="BM2032" s="8">
        <f t="shared" si="473"/>
        <v>6.713428126910473E-3</v>
      </c>
      <c r="BN2032" s="7" t="str">
        <f t="shared" si="474"/>
        <v>O/S</v>
      </c>
      <c r="BO2032" s="9">
        <f t="shared" si="475"/>
        <v>0.81111360703812951</v>
      </c>
      <c r="BP2032" s="7" t="str">
        <f t="shared" si="476"/>
        <v>OK</v>
      </c>
      <c r="BQ2032" s="11">
        <f t="shared" si="477"/>
        <v>8.2923076923076913</v>
      </c>
      <c r="BR2032" s="10" t="str">
        <f t="shared" si="478"/>
        <v>-</v>
      </c>
      <c r="BS2032" s="9" t="str" cm="1">
        <f t="array" ref="BS2032">IF(BQ2032&lt;$K$45,"-",IF(BC2032&lt;0,_xll.Dce_5575_1121_SigmaCr1(AN2032,AG2032,$B$23,$D$23),"-"))</f>
        <v>-</v>
      </c>
      <c r="BT2032" s="10">
        <f t="shared" si="479"/>
        <v>0</v>
      </c>
      <c r="BU2032" s="7" t="str">
        <f t="shared" si="480"/>
        <v>OK</v>
      </c>
    </row>
    <row r="2033" spans="27:73">
      <c r="AA2033" s="6" t="s">
        <v>282</v>
      </c>
      <c r="AB2033" s="5" t="s">
        <v>283</v>
      </c>
      <c r="AC2033" s="5" t="s">
        <v>285</v>
      </c>
      <c r="AD2033" s="4">
        <v>11.81</v>
      </c>
      <c r="AE2033" s="4">
        <v>28</v>
      </c>
      <c r="AF2033" s="5">
        <v>114.3</v>
      </c>
      <c r="AG2033" s="5">
        <v>6.5000000000000009</v>
      </c>
      <c r="AH2033" s="6" t="str">
        <f t="shared" si="466"/>
        <v>114.3 x 6.5</v>
      </c>
      <c r="AI2033" s="11" cm="1">
        <f t="array" ref="AI2033">_xll.DCEPropSectPipe(AF2033, AG2033, "Area")</f>
        <v>2201.3139723703698</v>
      </c>
      <c r="AJ2033" s="151" cm="1">
        <f t="array" ref="AJ2033">_xll.DCEPropSectPipe(AF2033, AG2033, "Ix")</f>
        <v>3209265.3722516391</v>
      </c>
      <c r="AK2033" s="151" cm="1">
        <f t="array" ref="AK2033">_xll.DCEPropSectPipe(AF2033, AG2033, "W")</f>
        <v>56155.124623825708</v>
      </c>
      <c r="AL2033" s="151" cm="1">
        <f t="array" ref="AL2033">_xll.DCEPropSectPipe(AF2033, AG2033, "Sx")</f>
        <v>37813.500833333332</v>
      </c>
      <c r="AM2033" s="11">
        <f>2*Cal!AG2033</f>
        <v>13.000000000000002</v>
      </c>
      <c r="AN2033" s="11">
        <f t="shared" si="467"/>
        <v>53.9</v>
      </c>
      <c r="AO2033" s="11"/>
      <c r="AP2033" s="11"/>
      <c r="AQ2033" s="11"/>
      <c r="AR2033" s="11"/>
      <c r="AS2033" s="11"/>
      <c r="AT2033" s="11"/>
      <c r="AU2033" s="11"/>
      <c r="AV2033" s="11"/>
      <c r="AW2033" s="11"/>
      <c r="AX2033" s="11"/>
      <c r="AY2033" s="11"/>
      <c r="AZ2033" s="11"/>
      <c r="BB2033" s="5" t="s">
        <v>307</v>
      </c>
      <c r="BC2033" s="3">
        <v>-1341.2626326316067</v>
      </c>
      <c r="BD2033" s="3">
        <v>0</v>
      </c>
      <c r="BE2033" s="3">
        <v>10.915849799459872</v>
      </c>
      <c r="BF2033" s="3">
        <v>6.9799247337581543</v>
      </c>
      <c r="BG2033" s="3">
        <v>0</v>
      </c>
      <c r="BH2033" s="153">
        <f t="shared" si="468"/>
        <v>6.9799247337581543</v>
      </c>
      <c r="BI2033" s="153">
        <f t="shared" si="469"/>
        <v>10.915849799459872</v>
      </c>
      <c r="BJ2033" s="8">
        <f t="shared" si="470"/>
        <v>2.9014329611581471</v>
      </c>
      <c r="BK2033" s="8">
        <f t="shared" si="471"/>
        <v>0.59189142665204852</v>
      </c>
      <c r="BL2033" s="8">
        <f t="shared" si="472"/>
        <v>3.4933243878101958</v>
      </c>
      <c r="BM2033" s="8">
        <f t="shared" si="473"/>
        <v>8.122845023340558E-2</v>
      </c>
      <c r="BN2033" s="7" t="str">
        <f t="shared" si="474"/>
        <v>O/S</v>
      </c>
      <c r="BO2033" s="9">
        <f t="shared" si="475"/>
        <v>0.59189142665204864</v>
      </c>
      <c r="BP2033" s="7" t="str">
        <f t="shared" si="476"/>
        <v>OK</v>
      </c>
      <c r="BQ2033" s="11">
        <f t="shared" si="477"/>
        <v>8.2923076923076913</v>
      </c>
      <c r="BR2033" s="10" t="str">
        <f t="shared" si="478"/>
        <v>-</v>
      </c>
      <c r="BS2033" s="9" t="str" cm="1">
        <f t="array" ref="BS2033">IF(BQ2033&lt;$K$45,"-",IF(BC2033&lt;0,_xll.Dce_5575_1121_SigmaCr1(AN2033,AG2033,$B$23,$D$23),"-"))</f>
        <v>-</v>
      </c>
      <c r="BT2033" s="10">
        <f t="shared" si="479"/>
        <v>0</v>
      </c>
      <c r="BU2033" s="7" t="str">
        <f t="shared" si="480"/>
        <v>OK</v>
      </c>
    </row>
    <row r="2034" spans="27:73">
      <c r="AA2034" s="6" t="s">
        <v>282</v>
      </c>
      <c r="AB2034" s="5" t="s">
        <v>283</v>
      </c>
      <c r="AC2034" s="5" t="s">
        <v>285</v>
      </c>
      <c r="AD2034" s="4">
        <v>12.25</v>
      </c>
      <c r="AE2034" s="4">
        <v>28</v>
      </c>
      <c r="AF2034" s="5">
        <v>114.3</v>
      </c>
      <c r="AG2034" s="5">
        <v>6.5000000000000009</v>
      </c>
      <c r="AH2034" s="6" t="str">
        <f t="shared" si="466"/>
        <v>114.3 x 6.5</v>
      </c>
      <c r="AI2034" s="11" cm="1">
        <f t="array" ref="AI2034">_xll.DCEPropSectPipe(AF2034, AG2034, "Area")</f>
        <v>2201.3139723703698</v>
      </c>
      <c r="AJ2034" s="151" cm="1">
        <f t="array" ref="AJ2034">_xll.DCEPropSectPipe(AF2034, AG2034, "Ix")</f>
        <v>3209265.3722516391</v>
      </c>
      <c r="AK2034" s="151" cm="1">
        <f t="array" ref="AK2034">_xll.DCEPropSectPipe(AF2034, AG2034, "W")</f>
        <v>56155.124623825708</v>
      </c>
      <c r="AL2034" s="151" cm="1">
        <f t="array" ref="AL2034">_xll.DCEPropSectPipe(AF2034, AG2034, "Sx")</f>
        <v>37813.500833333332</v>
      </c>
      <c r="AM2034" s="11">
        <f>2*Cal!AG2034</f>
        <v>13.000000000000002</v>
      </c>
      <c r="AN2034" s="11">
        <f t="shared" si="467"/>
        <v>53.9</v>
      </c>
      <c r="AO2034" s="11"/>
      <c r="AP2034" s="11"/>
      <c r="AQ2034" s="11"/>
      <c r="AR2034" s="11"/>
      <c r="AS2034" s="11"/>
      <c r="AT2034" s="11"/>
      <c r="AU2034" s="11"/>
      <c r="AV2034" s="11"/>
      <c r="AW2034" s="11"/>
      <c r="AX2034" s="11"/>
      <c r="AY2034" s="11"/>
      <c r="AZ2034" s="11"/>
      <c r="BB2034" s="5" t="s">
        <v>307</v>
      </c>
      <c r="BC2034" s="3">
        <v>-1341.2626326316067</v>
      </c>
      <c r="BD2034" s="3">
        <v>0</v>
      </c>
      <c r="BE2034" s="3">
        <v>20.929518492887929</v>
      </c>
      <c r="BF2034" s="3">
        <v>1.3750419807072678E-2</v>
      </c>
      <c r="BG2034" s="3">
        <v>0</v>
      </c>
      <c r="BH2034" s="153">
        <f t="shared" si="468"/>
        <v>1.3750419807072678E-2</v>
      </c>
      <c r="BI2034" s="153">
        <f t="shared" si="469"/>
        <v>20.929518492887929</v>
      </c>
      <c r="BJ2034" s="8">
        <f t="shared" si="470"/>
        <v>2.9014329611581471</v>
      </c>
      <c r="BK2034" s="8">
        <f t="shared" si="471"/>
        <v>1.1660234038499062E-3</v>
      </c>
      <c r="BL2034" s="8">
        <f t="shared" si="472"/>
        <v>2.9025989845619971</v>
      </c>
      <c r="BM2034" s="8">
        <f t="shared" si="473"/>
        <v>0.15574347233990066</v>
      </c>
      <c r="BN2034" s="7" t="str">
        <f t="shared" si="474"/>
        <v>O/S</v>
      </c>
      <c r="BO2034" s="9">
        <f t="shared" si="475"/>
        <v>1.1660234038499064E-3</v>
      </c>
      <c r="BP2034" s="7" t="str">
        <f t="shared" si="476"/>
        <v>OK</v>
      </c>
      <c r="BQ2034" s="11">
        <f t="shared" si="477"/>
        <v>8.2923076923076913</v>
      </c>
      <c r="BR2034" s="10" t="str">
        <f t="shared" si="478"/>
        <v>-</v>
      </c>
      <c r="BS2034" s="9" t="str" cm="1">
        <f t="array" ref="BS2034">IF(BQ2034&lt;$K$45,"-",IF(BC2034&lt;0,_xll.Dce_5575_1121_SigmaCr1(AN2034,AG2034,$B$23,$D$23),"-"))</f>
        <v>-</v>
      </c>
      <c r="BT2034" s="10">
        <f t="shared" si="479"/>
        <v>0</v>
      </c>
      <c r="BU2034" s="7" t="str">
        <f t="shared" si="480"/>
        <v>OK</v>
      </c>
    </row>
    <row r="2035" spans="27:73">
      <c r="AA2035" s="6" t="s">
        <v>282</v>
      </c>
      <c r="AB2035" s="5" t="s">
        <v>283</v>
      </c>
      <c r="AC2035" s="5" t="s">
        <v>285</v>
      </c>
      <c r="AD2035" s="4">
        <v>12.25</v>
      </c>
      <c r="AE2035" s="4">
        <v>28</v>
      </c>
      <c r="AF2035" s="5">
        <v>114.3</v>
      </c>
      <c r="AG2035" s="5">
        <v>6.5000000000000009</v>
      </c>
      <c r="AH2035" s="6" t="str">
        <f t="shared" si="466"/>
        <v>114.3 x 6.5</v>
      </c>
      <c r="AI2035" s="11" cm="1">
        <f t="array" ref="AI2035">_xll.DCEPropSectPipe(AF2035, AG2035, "Area")</f>
        <v>2201.3139723703698</v>
      </c>
      <c r="AJ2035" s="151" cm="1">
        <f t="array" ref="AJ2035">_xll.DCEPropSectPipe(AF2035, AG2035, "Ix")</f>
        <v>3209265.3722516391</v>
      </c>
      <c r="AK2035" s="151" cm="1">
        <f t="array" ref="AK2035">_xll.DCEPropSectPipe(AF2035, AG2035, "W")</f>
        <v>56155.124623825708</v>
      </c>
      <c r="AL2035" s="151" cm="1">
        <f t="array" ref="AL2035">_xll.DCEPropSectPipe(AF2035, AG2035, "Sx")</f>
        <v>37813.500833333332</v>
      </c>
      <c r="AM2035" s="11">
        <f>2*Cal!AG2035</f>
        <v>13.000000000000002</v>
      </c>
      <c r="AN2035" s="11">
        <f t="shared" si="467"/>
        <v>53.9</v>
      </c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B2035" s="5" t="s">
        <v>307</v>
      </c>
      <c r="BC2035" s="3">
        <v>-1541.3729992636427</v>
      </c>
      <c r="BD2035" s="3">
        <v>0</v>
      </c>
      <c r="BE2035" s="3">
        <v>-21.406688886262717</v>
      </c>
      <c r="BF2035" s="3">
        <v>1.3750419806912093E-2</v>
      </c>
      <c r="BG2035" s="3">
        <v>0</v>
      </c>
      <c r="BH2035" s="153">
        <f t="shared" si="468"/>
        <v>1.3750419806912093E-2</v>
      </c>
      <c r="BI2035" s="153">
        <f t="shared" si="469"/>
        <v>21.406688886262717</v>
      </c>
      <c r="BJ2035" s="8">
        <f t="shared" si="470"/>
        <v>3.3343137404254097</v>
      </c>
      <c r="BK2035" s="8">
        <f t="shared" si="471"/>
        <v>1.1660234038362888E-3</v>
      </c>
      <c r="BL2035" s="8">
        <f t="shared" si="472"/>
        <v>3.3354797638292459</v>
      </c>
      <c r="BM2035" s="8">
        <f t="shared" si="473"/>
        <v>0.15929425512485768</v>
      </c>
      <c r="BN2035" s="7" t="str">
        <f t="shared" si="474"/>
        <v>O/S</v>
      </c>
      <c r="BO2035" s="9">
        <f t="shared" si="475"/>
        <v>1.1660234038362888E-3</v>
      </c>
      <c r="BP2035" s="7" t="str">
        <f t="shared" si="476"/>
        <v>OK</v>
      </c>
      <c r="BQ2035" s="11">
        <f t="shared" si="477"/>
        <v>8.2923076923076913</v>
      </c>
      <c r="BR2035" s="10" t="str">
        <f t="shared" si="478"/>
        <v>-</v>
      </c>
      <c r="BS2035" s="9" t="str" cm="1">
        <f t="array" ref="BS2035">IF(BQ2035&lt;$K$45,"-",IF(BC2035&lt;0,_xll.Dce_5575_1121_SigmaCr1(AN2035,AG2035,$B$23,$D$23),"-"))</f>
        <v>-</v>
      </c>
      <c r="BT2035" s="10">
        <f t="shared" si="479"/>
        <v>0</v>
      </c>
      <c r="BU2035" s="7" t="str">
        <f t="shared" si="480"/>
        <v>OK</v>
      </c>
    </row>
    <row r="2036" spans="27:73">
      <c r="AA2036" s="6" t="s">
        <v>282</v>
      </c>
      <c r="AB2036" s="5" t="s">
        <v>283</v>
      </c>
      <c r="AC2036" s="5" t="s">
        <v>285</v>
      </c>
      <c r="AD2036" s="4">
        <v>12.69</v>
      </c>
      <c r="AE2036" s="4">
        <v>28</v>
      </c>
      <c r="AF2036" s="5">
        <v>114.3</v>
      </c>
      <c r="AG2036" s="5">
        <v>6.5000000000000009</v>
      </c>
      <c r="AH2036" s="6" t="str">
        <f t="shared" si="466"/>
        <v>114.3 x 6.5</v>
      </c>
      <c r="AI2036" s="11" cm="1">
        <f t="array" ref="AI2036">_xll.DCEPropSectPipe(AF2036, AG2036, "Area")</f>
        <v>2201.3139723703698</v>
      </c>
      <c r="AJ2036" s="151" cm="1">
        <f t="array" ref="AJ2036">_xll.DCEPropSectPipe(AF2036, AG2036, "Ix")</f>
        <v>3209265.3722516391</v>
      </c>
      <c r="AK2036" s="151" cm="1">
        <f t="array" ref="AK2036">_xll.DCEPropSectPipe(AF2036, AG2036, "W")</f>
        <v>56155.124623825708</v>
      </c>
      <c r="AL2036" s="151" cm="1">
        <f t="array" ref="AL2036">_xll.DCEPropSectPipe(AF2036, AG2036, "Sx")</f>
        <v>37813.500833333332</v>
      </c>
      <c r="AM2036" s="11">
        <f>2*Cal!AG2036</f>
        <v>13.000000000000002</v>
      </c>
      <c r="AN2036" s="11">
        <f t="shared" si="467"/>
        <v>53.9</v>
      </c>
      <c r="AO2036" s="11"/>
      <c r="AP2036" s="11"/>
      <c r="AQ2036" s="11"/>
      <c r="AR2036" s="11"/>
      <c r="AS2036" s="11"/>
      <c r="AT2036" s="11"/>
      <c r="AU2036" s="11"/>
      <c r="AV2036" s="11"/>
      <c r="AW2036" s="11"/>
      <c r="AX2036" s="11"/>
      <c r="AY2036" s="11"/>
      <c r="AZ2036" s="11"/>
      <c r="BB2036" s="5" t="s">
        <v>307</v>
      </c>
      <c r="BC2036" s="3">
        <v>-1541.3729992636427</v>
      </c>
      <c r="BD2036" s="3">
        <v>0</v>
      </c>
      <c r="BE2036" s="3">
        <v>-11.393020192834655</v>
      </c>
      <c r="BF2036" s="3">
        <v>7.1886867808594621</v>
      </c>
      <c r="BG2036" s="3">
        <v>0</v>
      </c>
      <c r="BH2036" s="153">
        <f t="shared" si="468"/>
        <v>7.1886867808594621</v>
      </c>
      <c r="BI2036" s="153">
        <f t="shared" si="469"/>
        <v>11.393020192834655</v>
      </c>
      <c r="BJ2036" s="8">
        <f t="shared" si="470"/>
        <v>3.3343137404254097</v>
      </c>
      <c r="BK2036" s="8">
        <f t="shared" si="471"/>
        <v>0.60959426308694309</v>
      </c>
      <c r="BL2036" s="8">
        <f t="shared" si="472"/>
        <v>3.9439080035123526</v>
      </c>
      <c r="BM2036" s="8">
        <f t="shared" si="473"/>
        <v>8.4779233018362543E-2</v>
      </c>
      <c r="BN2036" s="7" t="str">
        <f t="shared" si="474"/>
        <v>O/S</v>
      </c>
      <c r="BO2036" s="9">
        <f t="shared" si="475"/>
        <v>0.6095942630869432</v>
      </c>
      <c r="BP2036" s="7" t="str">
        <f t="shared" si="476"/>
        <v>OK</v>
      </c>
      <c r="BQ2036" s="11">
        <f t="shared" si="477"/>
        <v>8.2923076923076913</v>
      </c>
      <c r="BR2036" s="10" t="str">
        <f t="shared" si="478"/>
        <v>-</v>
      </c>
      <c r="BS2036" s="9" t="str" cm="1">
        <f t="array" ref="BS2036">IF(BQ2036&lt;$K$45,"-",IF(BC2036&lt;0,_xll.Dce_5575_1121_SigmaCr1(AN2036,AG2036,$B$23,$D$23),"-"))</f>
        <v>-</v>
      </c>
      <c r="BT2036" s="10">
        <f t="shared" si="479"/>
        <v>0</v>
      </c>
      <c r="BU2036" s="7" t="str">
        <f t="shared" si="480"/>
        <v>OK</v>
      </c>
    </row>
    <row r="2037" spans="27:73">
      <c r="AA2037" s="6" t="s">
        <v>282</v>
      </c>
      <c r="AB2037" s="5" t="s">
        <v>283</v>
      </c>
      <c r="AC2037" s="5" t="s">
        <v>285</v>
      </c>
      <c r="AD2037" s="4">
        <v>13.12</v>
      </c>
      <c r="AE2037" s="4">
        <v>28</v>
      </c>
      <c r="AF2037" s="5">
        <v>114.3</v>
      </c>
      <c r="AG2037" s="5">
        <v>6.5000000000000009</v>
      </c>
      <c r="AH2037" s="6" t="str">
        <f t="shared" si="466"/>
        <v>114.3 x 6.5</v>
      </c>
      <c r="AI2037" s="11" cm="1">
        <f t="array" ref="AI2037">_xll.DCEPropSectPipe(AF2037, AG2037, "Area")</f>
        <v>2201.3139723703698</v>
      </c>
      <c r="AJ2037" s="151" cm="1">
        <f t="array" ref="AJ2037">_xll.DCEPropSectPipe(AF2037, AG2037, "Ix")</f>
        <v>3209265.3722516391</v>
      </c>
      <c r="AK2037" s="151" cm="1">
        <f t="array" ref="AK2037">_xll.DCEPropSectPipe(AF2037, AG2037, "W")</f>
        <v>56155.124623825708</v>
      </c>
      <c r="AL2037" s="151" cm="1">
        <f t="array" ref="AL2037">_xll.DCEPropSectPipe(AF2037, AG2037, "Sx")</f>
        <v>37813.500833333332</v>
      </c>
      <c r="AM2037" s="11">
        <f>2*Cal!AG2037</f>
        <v>13.000000000000002</v>
      </c>
      <c r="AN2037" s="11">
        <f t="shared" si="467"/>
        <v>53.9</v>
      </c>
      <c r="AO2037" s="11"/>
      <c r="AP2037" s="11"/>
      <c r="AQ2037" s="11"/>
      <c r="AR2037" s="11"/>
      <c r="AS2037" s="11"/>
      <c r="AT2037" s="11"/>
      <c r="AU2037" s="11"/>
      <c r="AV2037" s="11"/>
      <c r="AW2037" s="11"/>
      <c r="AX2037" s="11"/>
      <c r="AY2037" s="11"/>
      <c r="AZ2037" s="11"/>
      <c r="BB2037" s="5" t="s">
        <v>307</v>
      </c>
      <c r="BC2037" s="3">
        <v>-1541.3729992636427</v>
      </c>
      <c r="BD2037" s="3">
        <v>0</v>
      </c>
      <c r="BE2037" s="3">
        <v>-1.3793514994065987</v>
      </c>
      <c r="BF2037" s="3">
        <v>9.9826430885372357</v>
      </c>
      <c r="BG2037" s="3">
        <v>0</v>
      </c>
      <c r="BH2037" s="153">
        <f t="shared" si="468"/>
        <v>9.9826430885372357</v>
      </c>
      <c r="BI2037" s="153">
        <f t="shared" si="469"/>
        <v>1.3793514994065987</v>
      </c>
      <c r="BJ2037" s="8">
        <f t="shared" si="470"/>
        <v>3.3343137404254097</v>
      </c>
      <c r="BK2037" s="8">
        <f t="shared" si="471"/>
        <v>0.84651927990793197</v>
      </c>
      <c r="BL2037" s="8">
        <f t="shared" si="472"/>
        <v>4.1808330203333419</v>
      </c>
      <c r="BM2037" s="8">
        <f t="shared" si="473"/>
        <v>1.0264210911867463E-2</v>
      </c>
      <c r="BN2037" s="7" t="str">
        <f t="shared" si="474"/>
        <v>O/S</v>
      </c>
      <c r="BO2037" s="9">
        <f t="shared" si="475"/>
        <v>0.84651927990793208</v>
      </c>
      <c r="BP2037" s="7" t="str">
        <f t="shared" si="476"/>
        <v>OK</v>
      </c>
      <c r="BQ2037" s="11">
        <f t="shared" si="477"/>
        <v>8.2923076923076913</v>
      </c>
      <c r="BR2037" s="10" t="str">
        <f t="shared" si="478"/>
        <v>-</v>
      </c>
      <c r="BS2037" s="9" t="str" cm="1">
        <f t="array" ref="BS2037">IF(BQ2037&lt;$K$45,"-",IF(BC2037&lt;0,_xll.Dce_5575_1121_SigmaCr1(AN2037,AG2037,$B$23,$D$23),"-"))</f>
        <v>-</v>
      </c>
      <c r="BT2037" s="10">
        <f t="shared" si="479"/>
        <v>0</v>
      </c>
      <c r="BU2037" s="7" t="str">
        <f t="shared" si="480"/>
        <v>OK</v>
      </c>
    </row>
    <row r="2038" spans="27:73">
      <c r="AA2038" s="6" t="s">
        <v>282</v>
      </c>
      <c r="AB2038" s="5" t="s">
        <v>283</v>
      </c>
      <c r="AC2038" s="5" t="s">
        <v>285</v>
      </c>
      <c r="AD2038" s="4">
        <v>13.56</v>
      </c>
      <c r="AE2038" s="4">
        <v>28</v>
      </c>
      <c r="AF2038" s="5">
        <v>114.3</v>
      </c>
      <c r="AG2038" s="5">
        <v>6.5000000000000009</v>
      </c>
      <c r="AH2038" s="6" t="str">
        <f t="shared" si="466"/>
        <v>114.3 x 6.5</v>
      </c>
      <c r="AI2038" s="11" cm="1">
        <f t="array" ref="AI2038">_xll.DCEPropSectPipe(AF2038, AG2038, "Area")</f>
        <v>2201.3139723703698</v>
      </c>
      <c r="AJ2038" s="151" cm="1">
        <f t="array" ref="AJ2038">_xll.DCEPropSectPipe(AF2038, AG2038, "Ix")</f>
        <v>3209265.3722516391</v>
      </c>
      <c r="AK2038" s="151" cm="1">
        <f t="array" ref="AK2038">_xll.DCEPropSectPipe(AF2038, AG2038, "W")</f>
        <v>56155.124623825708</v>
      </c>
      <c r="AL2038" s="151" cm="1">
        <f t="array" ref="AL2038">_xll.DCEPropSectPipe(AF2038, AG2038, "Sx")</f>
        <v>37813.500833333332</v>
      </c>
      <c r="AM2038" s="11">
        <f>2*Cal!AG2038</f>
        <v>13.000000000000002</v>
      </c>
      <c r="AN2038" s="11">
        <f t="shared" si="467"/>
        <v>53.9</v>
      </c>
      <c r="AO2038" s="11"/>
      <c r="AP2038" s="11"/>
      <c r="AQ2038" s="11"/>
      <c r="AR2038" s="11"/>
      <c r="AS2038" s="11"/>
      <c r="AT2038" s="11"/>
      <c r="AU2038" s="11"/>
      <c r="AV2038" s="11"/>
      <c r="AW2038" s="11"/>
      <c r="AX2038" s="11"/>
      <c r="AY2038" s="11"/>
      <c r="AZ2038" s="11"/>
      <c r="BB2038" s="5" t="s">
        <v>307</v>
      </c>
      <c r="BC2038" s="3">
        <v>-1541.3729992636427</v>
      </c>
      <c r="BD2038" s="3">
        <v>0</v>
      </c>
      <c r="BE2038" s="3">
        <v>8.6343171940214596</v>
      </c>
      <c r="BF2038" s="3">
        <v>8.3956193428402361</v>
      </c>
      <c r="BG2038" s="3">
        <v>0</v>
      </c>
      <c r="BH2038" s="153">
        <f t="shared" si="468"/>
        <v>8.3956193428402361</v>
      </c>
      <c r="BI2038" s="153">
        <f t="shared" si="469"/>
        <v>8.6343171940214596</v>
      </c>
      <c r="BJ2038" s="8">
        <f t="shared" si="470"/>
        <v>3.3343137404254097</v>
      </c>
      <c r="BK2038" s="8">
        <f t="shared" si="471"/>
        <v>0.71194107386680328</v>
      </c>
      <c r="BL2038" s="8">
        <f t="shared" si="472"/>
        <v>4.0462548142922135</v>
      </c>
      <c r="BM2038" s="8">
        <f t="shared" si="473"/>
        <v>6.4250811194627638E-2</v>
      </c>
      <c r="BN2038" s="7" t="str">
        <f t="shared" si="474"/>
        <v>O/S</v>
      </c>
      <c r="BO2038" s="9">
        <f t="shared" si="475"/>
        <v>0.71194107386680339</v>
      </c>
      <c r="BP2038" s="7" t="str">
        <f t="shared" si="476"/>
        <v>OK</v>
      </c>
      <c r="BQ2038" s="11">
        <f t="shared" si="477"/>
        <v>8.2923076923076913</v>
      </c>
      <c r="BR2038" s="10" t="str">
        <f t="shared" si="478"/>
        <v>-</v>
      </c>
      <c r="BS2038" s="9" t="str" cm="1">
        <f t="array" ref="BS2038">IF(BQ2038&lt;$K$45,"-",IF(BC2038&lt;0,_xll.Dce_5575_1121_SigmaCr1(AN2038,AG2038,$B$23,$D$23),"-"))</f>
        <v>-</v>
      </c>
      <c r="BT2038" s="10">
        <f t="shared" si="479"/>
        <v>0</v>
      </c>
      <c r="BU2038" s="7" t="str">
        <f t="shared" si="480"/>
        <v>OK</v>
      </c>
    </row>
    <row r="2039" spans="27:73">
      <c r="AA2039" s="6" t="s">
        <v>282</v>
      </c>
      <c r="AB2039" s="5" t="s">
        <v>283</v>
      </c>
      <c r="AC2039" s="5" t="s">
        <v>285</v>
      </c>
      <c r="AD2039" s="4">
        <v>14</v>
      </c>
      <c r="AE2039" s="4">
        <v>28</v>
      </c>
      <c r="AF2039" s="5">
        <v>114.3</v>
      </c>
      <c r="AG2039" s="5">
        <v>6.5000000000000009</v>
      </c>
      <c r="AH2039" s="6" t="str">
        <f t="shared" si="466"/>
        <v>114.3 x 6.5</v>
      </c>
      <c r="AI2039" s="11" cm="1">
        <f t="array" ref="AI2039">_xll.DCEPropSectPipe(AF2039, AG2039, "Area")</f>
        <v>2201.3139723703698</v>
      </c>
      <c r="AJ2039" s="151" cm="1">
        <f t="array" ref="AJ2039">_xll.DCEPropSectPipe(AF2039, AG2039, "Ix")</f>
        <v>3209265.3722516391</v>
      </c>
      <c r="AK2039" s="151" cm="1">
        <f t="array" ref="AK2039">_xll.DCEPropSectPipe(AF2039, AG2039, "W")</f>
        <v>56155.124623825708</v>
      </c>
      <c r="AL2039" s="151" cm="1">
        <f t="array" ref="AL2039">_xll.DCEPropSectPipe(AF2039, AG2039, "Sx")</f>
        <v>37813.500833333332</v>
      </c>
      <c r="AM2039" s="11">
        <f>2*Cal!AG2039</f>
        <v>13.000000000000002</v>
      </c>
      <c r="AN2039" s="11">
        <f t="shared" si="467"/>
        <v>53.9</v>
      </c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B2039" s="5" t="s">
        <v>307</v>
      </c>
      <c r="BC2039" s="3">
        <v>-1541.3729992636427</v>
      </c>
      <c r="BD2039" s="3">
        <v>0</v>
      </c>
      <c r="BE2039" s="3">
        <v>18.647985887449519</v>
      </c>
      <c r="BF2039" s="3">
        <v>2.4276155437684594</v>
      </c>
      <c r="BG2039" s="3">
        <v>0</v>
      </c>
      <c r="BH2039" s="153">
        <f t="shared" si="468"/>
        <v>2.4276155437684594</v>
      </c>
      <c r="BI2039" s="153">
        <f t="shared" si="469"/>
        <v>18.647985887449519</v>
      </c>
      <c r="BJ2039" s="8">
        <f t="shared" si="470"/>
        <v>3.3343137404254097</v>
      </c>
      <c r="BK2039" s="8">
        <f t="shared" si="471"/>
        <v>0.20585964496355677</v>
      </c>
      <c r="BL2039" s="8">
        <f t="shared" si="472"/>
        <v>3.5401733853889663</v>
      </c>
      <c r="BM2039" s="8">
        <f t="shared" si="473"/>
        <v>0.13876583330112274</v>
      </c>
      <c r="BN2039" s="7" t="str">
        <f t="shared" si="474"/>
        <v>O/S</v>
      </c>
      <c r="BO2039" s="9">
        <f t="shared" si="475"/>
        <v>0.2058596449635568</v>
      </c>
      <c r="BP2039" s="7" t="str">
        <f t="shared" si="476"/>
        <v>OK</v>
      </c>
      <c r="BQ2039" s="11">
        <f t="shared" si="477"/>
        <v>8.2923076923076913</v>
      </c>
      <c r="BR2039" s="10" t="str">
        <f t="shared" si="478"/>
        <v>-</v>
      </c>
      <c r="BS2039" s="9" t="str" cm="1">
        <f t="array" ref="BS2039">IF(BQ2039&lt;$K$45,"-",IF(BC2039&lt;0,_xll.Dce_5575_1121_SigmaCr1(AN2039,AG2039,$B$23,$D$23),"-"))</f>
        <v>-</v>
      </c>
      <c r="BT2039" s="10">
        <f t="shared" si="479"/>
        <v>0</v>
      </c>
      <c r="BU2039" s="7" t="str">
        <f t="shared" si="480"/>
        <v>OK</v>
      </c>
    </row>
    <row r="2040" spans="27:73">
      <c r="AA2040" s="6" t="s">
        <v>282</v>
      </c>
      <c r="AB2040" s="5" t="s">
        <v>283</v>
      </c>
      <c r="AC2040" s="5" t="s">
        <v>285</v>
      </c>
      <c r="AD2040" s="4">
        <v>14</v>
      </c>
      <c r="AE2040" s="4">
        <v>28</v>
      </c>
      <c r="AF2040" s="5">
        <v>114.3</v>
      </c>
      <c r="AG2040" s="5">
        <v>6.5000000000000009</v>
      </c>
      <c r="AH2040" s="6" t="str">
        <f t="shared" si="466"/>
        <v>114.3 x 6.5</v>
      </c>
      <c r="AI2040" s="11" cm="1">
        <f t="array" ref="AI2040">_xll.DCEPropSectPipe(AF2040, AG2040, "Area")</f>
        <v>2201.3139723703698</v>
      </c>
      <c r="AJ2040" s="151" cm="1">
        <f t="array" ref="AJ2040">_xll.DCEPropSectPipe(AF2040, AG2040, "Ix")</f>
        <v>3209265.3722516391</v>
      </c>
      <c r="AK2040" s="151" cm="1">
        <f t="array" ref="AK2040">_xll.DCEPropSectPipe(AF2040, AG2040, "W")</f>
        <v>56155.124623825708</v>
      </c>
      <c r="AL2040" s="151" cm="1">
        <f t="array" ref="AL2040">_xll.DCEPropSectPipe(AF2040, AG2040, "Sx")</f>
        <v>37813.500833333332</v>
      </c>
      <c r="AM2040" s="11">
        <f>2*Cal!AG2040</f>
        <v>13.000000000000002</v>
      </c>
      <c r="AN2040" s="11">
        <f t="shared" si="467"/>
        <v>53.9</v>
      </c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B2040" s="5" t="s">
        <v>307</v>
      </c>
      <c r="BC2040" s="3">
        <v>-1541.3729992636422</v>
      </c>
      <c r="BD2040" s="3">
        <v>0</v>
      </c>
      <c r="BE2040" s="3">
        <v>-18.647985887449522</v>
      </c>
      <c r="BF2040" s="3">
        <v>2.4276155437683657</v>
      </c>
      <c r="BG2040" s="3">
        <v>0</v>
      </c>
      <c r="BH2040" s="153">
        <f t="shared" si="468"/>
        <v>2.4276155437683657</v>
      </c>
      <c r="BI2040" s="153">
        <f t="shared" si="469"/>
        <v>18.647985887449522</v>
      </c>
      <c r="BJ2040" s="8">
        <f t="shared" si="470"/>
        <v>3.3343137404254088</v>
      </c>
      <c r="BK2040" s="8">
        <f t="shared" si="471"/>
        <v>0.20585964496354883</v>
      </c>
      <c r="BL2040" s="8">
        <f t="shared" si="472"/>
        <v>3.5401733853889579</v>
      </c>
      <c r="BM2040" s="8">
        <f t="shared" si="473"/>
        <v>0.13876583330112277</v>
      </c>
      <c r="BN2040" s="7" t="str">
        <f t="shared" si="474"/>
        <v>O/S</v>
      </c>
      <c r="BO2040" s="9">
        <f t="shared" si="475"/>
        <v>0.20585964496354886</v>
      </c>
      <c r="BP2040" s="7" t="str">
        <f t="shared" si="476"/>
        <v>OK</v>
      </c>
      <c r="BQ2040" s="11">
        <f t="shared" si="477"/>
        <v>8.2923076923076913</v>
      </c>
      <c r="BR2040" s="10" t="str">
        <f t="shared" si="478"/>
        <v>-</v>
      </c>
      <c r="BS2040" s="9" t="str" cm="1">
        <f t="array" ref="BS2040">IF(BQ2040&lt;$K$45,"-",IF(BC2040&lt;0,_xll.Dce_5575_1121_SigmaCr1(AN2040,AG2040,$B$23,$D$23),"-"))</f>
        <v>-</v>
      </c>
      <c r="BT2040" s="10">
        <f t="shared" si="479"/>
        <v>0</v>
      </c>
      <c r="BU2040" s="7" t="str">
        <f t="shared" si="480"/>
        <v>OK</v>
      </c>
    </row>
    <row r="2041" spans="27:73">
      <c r="AA2041" s="6" t="s">
        <v>282</v>
      </c>
      <c r="AB2041" s="5" t="s">
        <v>283</v>
      </c>
      <c r="AC2041" s="5" t="s">
        <v>285</v>
      </c>
      <c r="AD2041" s="4">
        <v>14.44</v>
      </c>
      <c r="AE2041" s="4">
        <v>28</v>
      </c>
      <c r="AF2041" s="5">
        <v>114.3</v>
      </c>
      <c r="AG2041" s="5">
        <v>6.5000000000000009</v>
      </c>
      <c r="AH2041" s="6" t="str">
        <f t="shared" si="466"/>
        <v>114.3 x 6.5</v>
      </c>
      <c r="AI2041" s="11" cm="1">
        <f t="array" ref="AI2041">_xll.DCEPropSectPipe(AF2041, AG2041, "Area")</f>
        <v>2201.3139723703698</v>
      </c>
      <c r="AJ2041" s="151" cm="1">
        <f t="array" ref="AJ2041">_xll.DCEPropSectPipe(AF2041, AG2041, "Ix")</f>
        <v>3209265.3722516391</v>
      </c>
      <c r="AK2041" s="151" cm="1">
        <f t="array" ref="AK2041">_xll.DCEPropSectPipe(AF2041, AG2041, "W")</f>
        <v>56155.124623825708</v>
      </c>
      <c r="AL2041" s="151" cm="1">
        <f t="array" ref="AL2041">_xll.DCEPropSectPipe(AF2041, AG2041, "Sx")</f>
        <v>37813.500833333332</v>
      </c>
      <c r="AM2041" s="11">
        <f>2*Cal!AG2041</f>
        <v>13.000000000000002</v>
      </c>
      <c r="AN2041" s="11">
        <f t="shared" si="467"/>
        <v>53.9</v>
      </c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B2041" s="5" t="s">
        <v>307</v>
      </c>
      <c r="BC2041" s="3">
        <v>-1541.3729992636422</v>
      </c>
      <c r="BD2041" s="3">
        <v>0</v>
      </c>
      <c r="BE2041" s="3">
        <v>-8.6343171940214631</v>
      </c>
      <c r="BF2041" s="3">
        <v>8.3956193428401438</v>
      </c>
      <c r="BG2041" s="3">
        <v>0</v>
      </c>
      <c r="BH2041" s="153">
        <f t="shared" si="468"/>
        <v>8.3956193428401438</v>
      </c>
      <c r="BI2041" s="153">
        <f t="shared" si="469"/>
        <v>8.6343171940214631</v>
      </c>
      <c r="BJ2041" s="8">
        <f t="shared" si="470"/>
        <v>3.3343137404254088</v>
      </c>
      <c r="BK2041" s="8">
        <f t="shared" si="471"/>
        <v>0.71194107386679562</v>
      </c>
      <c r="BL2041" s="8">
        <f t="shared" si="472"/>
        <v>4.0462548142922046</v>
      </c>
      <c r="BM2041" s="8">
        <f t="shared" si="473"/>
        <v>6.4250811194627666E-2</v>
      </c>
      <c r="BN2041" s="7" t="str">
        <f t="shared" si="474"/>
        <v>O/S</v>
      </c>
      <c r="BO2041" s="9">
        <f t="shared" si="475"/>
        <v>0.71194107386679573</v>
      </c>
      <c r="BP2041" s="7" t="str">
        <f t="shared" si="476"/>
        <v>OK</v>
      </c>
      <c r="BQ2041" s="11">
        <f t="shared" si="477"/>
        <v>8.2923076923076913</v>
      </c>
      <c r="BR2041" s="10" t="str">
        <f t="shared" si="478"/>
        <v>-</v>
      </c>
      <c r="BS2041" s="9" t="str" cm="1">
        <f t="array" ref="BS2041">IF(BQ2041&lt;$K$45,"-",IF(BC2041&lt;0,_xll.Dce_5575_1121_SigmaCr1(AN2041,AG2041,$B$23,$D$23),"-"))</f>
        <v>-</v>
      </c>
      <c r="BT2041" s="10">
        <f t="shared" si="479"/>
        <v>0</v>
      </c>
      <c r="BU2041" s="7" t="str">
        <f t="shared" si="480"/>
        <v>OK</v>
      </c>
    </row>
    <row r="2042" spans="27:73">
      <c r="AA2042" s="6" t="s">
        <v>282</v>
      </c>
      <c r="AB2042" s="5" t="s">
        <v>283</v>
      </c>
      <c r="AC2042" s="5" t="s">
        <v>285</v>
      </c>
      <c r="AD2042" s="4">
        <v>14.88</v>
      </c>
      <c r="AE2042" s="4">
        <v>28</v>
      </c>
      <c r="AF2042" s="5">
        <v>114.3</v>
      </c>
      <c r="AG2042" s="5">
        <v>6.5000000000000009</v>
      </c>
      <c r="AH2042" s="6" t="str">
        <f t="shared" si="466"/>
        <v>114.3 x 6.5</v>
      </c>
      <c r="AI2042" s="11" cm="1">
        <f t="array" ref="AI2042">_xll.DCEPropSectPipe(AF2042, AG2042, "Area")</f>
        <v>2201.3139723703698</v>
      </c>
      <c r="AJ2042" s="151" cm="1">
        <f t="array" ref="AJ2042">_xll.DCEPropSectPipe(AF2042, AG2042, "Ix")</f>
        <v>3209265.3722516391</v>
      </c>
      <c r="AK2042" s="151" cm="1">
        <f t="array" ref="AK2042">_xll.DCEPropSectPipe(AF2042, AG2042, "W")</f>
        <v>56155.124623825708</v>
      </c>
      <c r="AL2042" s="151" cm="1">
        <f t="array" ref="AL2042">_xll.DCEPropSectPipe(AF2042, AG2042, "Sx")</f>
        <v>37813.500833333332</v>
      </c>
      <c r="AM2042" s="11">
        <f>2*Cal!AG2042</f>
        <v>13.000000000000002</v>
      </c>
      <c r="AN2042" s="11">
        <f t="shared" si="467"/>
        <v>53.9</v>
      </c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B2042" s="5" t="s">
        <v>307</v>
      </c>
      <c r="BC2042" s="3">
        <v>-1541.3729992636422</v>
      </c>
      <c r="BD2042" s="3">
        <v>0</v>
      </c>
      <c r="BE2042" s="3">
        <v>1.3793514994065945</v>
      </c>
      <c r="BF2042" s="3">
        <v>9.9826430885371487</v>
      </c>
      <c r="BG2042" s="3">
        <v>0</v>
      </c>
      <c r="BH2042" s="153">
        <f t="shared" si="468"/>
        <v>9.9826430885371487</v>
      </c>
      <c r="BI2042" s="153">
        <f t="shared" si="469"/>
        <v>1.3793514994065945</v>
      </c>
      <c r="BJ2042" s="8">
        <f t="shared" si="470"/>
        <v>3.3343137404254088</v>
      </c>
      <c r="BK2042" s="8">
        <f t="shared" si="471"/>
        <v>0.84651927990792464</v>
      </c>
      <c r="BL2042" s="8">
        <f t="shared" si="472"/>
        <v>4.180833020333333</v>
      </c>
      <c r="BM2042" s="8">
        <f t="shared" si="473"/>
        <v>1.026421091186743E-2</v>
      </c>
      <c r="BN2042" s="7" t="str">
        <f t="shared" si="474"/>
        <v>O/S</v>
      </c>
      <c r="BO2042" s="9">
        <f t="shared" si="475"/>
        <v>0.84651927990792475</v>
      </c>
      <c r="BP2042" s="7" t="str">
        <f t="shared" si="476"/>
        <v>OK</v>
      </c>
      <c r="BQ2042" s="11">
        <f t="shared" si="477"/>
        <v>8.2923076923076913</v>
      </c>
      <c r="BR2042" s="10" t="str">
        <f t="shared" si="478"/>
        <v>-</v>
      </c>
      <c r="BS2042" s="9" t="str" cm="1">
        <f t="array" ref="BS2042">IF(BQ2042&lt;$K$45,"-",IF(BC2042&lt;0,_xll.Dce_5575_1121_SigmaCr1(AN2042,AG2042,$B$23,$D$23),"-"))</f>
        <v>-</v>
      </c>
      <c r="BT2042" s="10">
        <f t="shared" si="479"/>
        <v>0</v>
      </c>
      <c r="BU2042" s="7" t="str">
        <f t="shared" si="480"/>
        <v>OK</v>
      </c>
    </row>
    <row r="2043" spans="27:73">
      <c r="AA2043" s="6" t="s">
        <v>282</v>
      </c>
      <c r="AB2043" s="5" t="s">
        <v>283</v>
      </c>
      <c r="AC2043" s="5" t="s">
        <v>285</v>
      </c>
      <c r="AD2043" s="4">
        <v>15.31</v>
      </c>
      <c r="AE2043" s="4">
        <v>28</v>
      </c>
      <c r="AF2043" s="5">
        <v>114.3</v>
      </c>
      <c r="AG2043" s="5">
        <v>6.5000000000000009</v>
      </c>
      <c r="AH2043" s="6" t="str">
        <f t="shared" si="466"/>
        <v>114.3 x 6.5</v>
      </c>
      <c r="AI2043" s="11" cm="1">
        <f t="array" ref="AI2043">_xll.DCEPropSectPipe(AF2043, AG2043, "Area")</f>
        <v>2201.3139723703698</v>
      </c>
      <c r="AJ2043" s="151" cm="1">
        <f t="array" ref="AJ2043">_xll.DCEPropSectPipe(AF2043, AG2043, "Ix")</f>
        <v>3209265.3722516391</v>
      </c>
      <c r="AK2043" s="151" cm="1">
        <f t="array" ref="AK2043">_xll.DCEPropSectPipe(AF2043, AG2043, "W")</f>
        <v>56155.124623825708</v>
      </c>
      <c r="AL2043" s="151" cm="1">
        <f t="array" ref="AL2043">_xll.DCEPropSectPipe(AF2043, AG2043, "Sx")</f>
        <v>37813.500833333332</v>
      </c>
      <c r="AM2043" s="11">
        <f>2*Cal!AG2043</f>
        <v>13.000000000000002</v>
      </c>
      <c r="AN2043" s="11">
        <f t="shared" si="467"/>
        <v>53.9</v>
      </c>
      <c r="AO2043" s="11"/>
      <c r="AP2043" s="11"/>
      <c r="AQ2043" s="11"/>
      <c r="AR2043" s="11"/>
      <c r="AS2043" s="11"/>
      <c r="AT2043" s="11"/>
      <c r="AU2043" s="11"/>
      <c r="AV2043" s="11"/>
      <c r="AW2043" s="11"/>
      <c r="AX2043" s="11"/>
      <c r="AY2043" s="11"/>
      <c r="AZ2043" s="11"/>
      <c r="BB2043" s="5" t="s">
        <v>307</v>
      </c>
      <c r="BC2043" s="3">
        <v>-1541.3729992636422</v>
      </c>
      <c r="BD2043" s="3">
        <v>0</v>
      </c>
      <c r="BE2043" s="3">
        <v>11.393020192834653</v>
      </c>
      <c r="BF2043" s="3">
        <v>7.1886867808593751</v>
      </c>
      <c r="BG2043" s="3">
        <v>0</v>
      </c>
      <c r="BH2043" s="153">
        <f t="shared" si="468"/>
        <v>7.1886867808593751</v>
      </c>
      <c r="BI2043" s="153">
        <f t="shared" si="469"/>
        <v>11.393020192834653</v>
      </c>
      <c r="BJ2043" s="8">
        <f t="shared" si="470"/>
        <v>3.3343137404254088</v>
      </c>
      <c r="BK2043" s="8">
        <f t="shared" si="471"/>
        <v>0.60959426308693576</v>
      </c>
      <c r="BL2043" s="8">
        <f t="shared" si="472"/>
        <v>3.9439080035123446</v>
      </c>
      <c r="BM2043" s="8">
        <f t="shared" si="473"/>
        <v>8.4779233018362515E-2</v>
      </c>
      <c r="BN2043" s="7" t="str">
        <f t="shared" si="474"/>
        <v>O/S</v>
      </c>
      <c r="BO2043" s="9">
        <f t="shared" si="475"/>
        <v>0.60959426308693587</v>
      </c>
      <c r="BP2043" s="7" t="str">
        <f t="shared" si="476"/>
        <v>OK</v>
      </c>
      <c r="BQ2043" s="11">
        <f t="shared" si="477"/>
        <v>8.2923076923076913</v>
      </c>
      <c r="BR2043" s="10" t="str">
        <f t="shared" si="478"/>
        <v>-</v>
      </c>
      <c r="BS2043" s="9" t="str" cm="1">
        <f t="array" ref="BS2043">IF(BQ2043&lt;$K$45,"-",IF(BC2043&lt;0,_xll.Dce_5575_1121_SigmaCr1(AN2043,AG2043,$B$23,$D$23),"-"))</f>
        <v>-</v>
      </c>
      <c r="BT2043" s="10">
        <f t="shared" si="479"/>
        <v>0</v>
      </c>
      <c r="BU2043" s="7" t="str">
        <f t="shared" si="480"/>
        <v>OK</v>
      </c>
    </row>
    <row r="2044" spans="27:73">
      <c r="AA2044" s="6" t="s">
        <v>282</v>
      </c>
      <c r="AB2044" s="5" t="s">
        <v>283</v>
      </c>
      <c r="AC2044" s="5" t="s">
        <v>285</v>
      </c>
      <c r="AD2044" s="4">
        <v>15.75</v>
      </c>
      <c r="AE2044" s="4">
        <v>28</v>
      </c>
      <c r="AF2044" s="5">
        <v>114.3</v>
      </c>
      <c r="AG2044" s="5">
        <v>6.5000000000000009</v>
      </c>
      <c r="AH2044" s="6" t="str">
        <f t="shared" si="466"/>
        <v>114.3 x 6.5</v>
      </c>
      <c r="AI2044" s="11" cm="1">
        <f t="array" ref="AI2044">_xll.DCEPropSectPipe(AF2044, AG2044, "Area")</f>
        <v>2201.3139723703698</v>
      </c>
      <c r="AJ2044" s="151" cm="1">
        <f t="array" ref="AJ2044">_xll.DCEPropSectPipe(AF2044, AG2044, "Ix")</f>
        <v>3209265.3722516391</v>
      </c>
      <c r="AK2044" s="151" cm="1">
        <f t="array" ref="AK2044">_xll.DCEPropSectPipe(AF2044, AG2044, "W")</f>
        <v>56155.124623825708</v>
      </c>
      <c r="AL2044" s="151" cm="1">
        <f t="array" ref="AL2044">_xll.DCEPropSectPipe(AF2044, AG2044, "Sx")</f>
        <v>37813.500833333332</v>
      </c>
      <c r="AM2044" s="11">
        <f>2*Cal!AG2044</f>
        <v>13.000000000000002</v>
      </c>
      <c r="AN2044" s="11">
        <f t="shared" si="467"/>
        <v>53.9</v>
      </c>
      <c r="AO2044" s="11"/>
      <c r="AP2044" s="11"/>
      <c r="AQ2044" s="11"/>
      <c r="AR2044" s="11"/>
      <c r="AS2044" s="11"/>
      <c r="AT2044" s="11"/>
      <c r="AU2044" s="11"/>
      <c r="AV2044" s="11"/>
      <c r="AW2044" s="11"/>
      <c r="AX2044" s="11"/>
      <c r="AY2044" s="11"/>
      <c r="AZ2044" s="11"/>
      <c r="BB2044" s="5" t="s">
        <v>307</v>
      </c>
      <c r="BC2044" s="3">
        <v>-1541.3729992636422</v>
      </c>
      <c r="BD2044" s="3">
        <v>0</v>
      </c>
      <c r="BE2044" s="3">
        <v>21.40668888626271</v>
      </c>
      <c r="BF2044" s="3">
        <v>1.3750419806826873E-2</v>
      </c>
      <c r="BG2044" s="3">
        <v>0</v>
      </c>
      <c r="BH2044" s="153">
        <f t="shared" si="468"/>
        <v>1.3750419806826873E-2</v>
      </c>
      <c r="BI2044" s="153">
        <f t="shared" si="469"/>
        <v>21.40668888626271</v>
      </c>
      <c r="BJ2044" s="8">
        <f t="shared" si="470"/>
        <v>3.3343137404254088</v>
      </c>
      <c r="BK2044" s="8">
        <f t="shared" si="471"/>
        <v>1.1660234038290622E-3</v>
      </c>
      <c r="BL2044" s="8">
        <f t="shared" si="472"/>
        <v>3.3354797638292379</v>
      </c>
      <c r="BM2044" s="8">
        <f t="shared" si="473"/>
        <v>0.15929425512485759</v>
      </c>
      <c r="BN2044" s="7" t="str">
        <f t="shared" si="474"/>
        <v>O/S</v>
      </c>
      <c r="BO2044" s="9">
        <f t="shared" si="475"/>
        <v>1.1660234038290624E-3</v>
      </c>
      <c r="BP2044" s="7" t="str">
        <f t="shared" si="476"/>
        <v>OK</v>
      </c>
      <c r="BQ2044" s="11">
        <f t="shared" si="477"/>
        <v>8.2923076923076913</v>
      </c>
      <c r="BR2044" s="10" t="str">
        <f t="shared" si="478"/>
        <v>-</v>
      </c>
      <c r="BS2044" s="9" t="str" cm="1">
        <f t="array" ref="BS2044">IF(BQ2044&lt;$K$45,"-",IF(BC2044&lt;0,_xll.Dce_5575_1121_SigmaCr1(AN2044,AG2044,$B$23,$D$23),"-"))</f>
        <v>-</v>
      </c>
      <c r="BT2044" s="10">
        <f t="shared" si="479"/>
        <v>0</v>
      </c>
      <c r="BU2044" s="7" t="str">
        <f t="shared" si="480"/>
        <v>OK</v>
      </c>
    </row>
    <row r="2045" spans="27:73">
      <c r="AA2045" s="6" t="s">
        <v>282</v>
      </c>
      <c r="AB2045" s="5" t="s">
        <v>283</v>
      </c>
      <c r="AC2045" s="5" t="s">
        <v>285</v>
      </c>
      <c r="AD2045" s="4">
        <v>15.75</v>
      </c>
      <c r="AE2045" s="4">
        <v>28</v>
      </c>
      <c r="AF2045" s="5">
        <v>114.3</v>
      </c>
      <c r="AG2045" s="5">
        <v>6.5000000000000009</v>
      </c>
      <c r="AH2045" s="6" t="str">
        <f t="shared" si="466"/>
        <v>114.3 x 6.5</v>
      </c>
      <c r="AI2045" s="11" cm="1">
        <f t="array" ref="AI2045">_xll.DCEPropSectPipe(AF2045, AG2045, "Area")</f>
        <v>2201.3139723703698</v>
      </c>
      <c r="AJ2045" s="151" cm="1">
        <f t="array" ref="AJ2045">_xll.DCEPropSectPipe(AF2045, AG2045, "Ix")</f>
        <v>3209265.3722516391</v>
      </c>
      <c r="AK2045" s="151" cm="1">
        <f t="array" ref="AK2045">_xll.DCEPropSectPipe(AF2045, AG2045, "W")</f>
        <v>56155.124623825708</v>
      </c>
      <c r="AL2045" s="151" cm="1">
        <f t="array" ref="AL2045">_xll.DCEPropSectPipe(AF2045, AG2045, "Sx")</f>
        <v>37813.500833333332</v>
      </c>
      <c r="AM2045" s="11">
        <f>2*Cal!AG2045</f>
        <v>13.000000000000002</v>
      </c>
      <c r="AN2045" s="11">
        <f t="shared" si="467"/>
        <v>53.9</v>
      </c>
      <c r="AO2045" s="11"/>
      <c r="AP2045" s="11"/>
      <c r="AQ2045" s="11"/>
      <c r="AR2045" s="11"/>
      <c r="AS2045" s="11"/>
      <c r="AT2045" s="11"/>
      <c r="AU2045" s="11"/>
      <c r="AV2045" s="11"/>
      <c r="AW2045" s="11"/>
      <c r="AX2045" s="11"/>
      <c r="AY2045" s="11"/>
      <c r="AZ2045" s="11"/>
      <c r="BB2045" s="5" t="s">
        <v>307</v>
      </c>
      <c r="BC2045" s="3">
        <v>-1341.2626326315872</v>
      </c>
      <c r="BD2045" s="3">
        <v>0</v>
      </c>
      <c r="BE2045" s="3">
        <v>-20.929518492887944</v>
      </c>
      <c r="BF2045" s="3">
        <v>1.3750419806907733E-2</v>
      </c>
      <c r="BG2045" s="3">
        <v>0</v>
      </c>
      <c r="BH2045" s="153">
        <f t="shared" si="468"/>
        <v>1.3750419806907733E-2</v>
      </c>
      <c r="BI2045" s="153">
        <f t="shared" si="469"/>
        <v>20.929518492887944</v>
      </c>
      <c r="BJ2045" s="8">
        <f t="shared" si="470"/>
        <v>2.9014329611581045</v>
      </c>
      <c r="BK2045" s="8">
        <f t="shared" si="471"/>
        <v>1.1660234038359191E-3</v>
      </c>
      <c r="BL2045" s="8">
        <f t="shared" si="472"/>
        <v>2.9025989845619402</v>
      </c>
      <c r="BM2045" s="8">
        <f t="shared" si="473"/>
        <v>0.15574347233990077</v>
      </c>
      <c r="BN2045" s="7" t="str">
        <f t="shared" si="474"/>
        <v>O/S</v>
      </c>
      <c r="BO2045" s="9">
        <f t="shared" si="475"/>
        <v>1.1660234038359193E-3</v>
      </c>
      <c r="BP2045" s="7" t="str">
        <f t="shared" si="476"/>
        <v>OK</v>
      </c>
      <c r="BQ2045" s="11">
        <f t="shared" si="477"/>
        <v>8.2923076923076913</v>
      </c>
      <c r="BR2045" s="10" t="str">
        <f t="shared" si="478"/>
        <v>-</v>
      </c>
      <c r="BS2045" s="9" t="str" cm="1">
        <f t="array" ref="BS2045">IF(BQ2045&lt;$K$45,"-",IF(BC2045&lt;0,_xll.Dce_5575_1121_SigmaCr1(AN2045,AG2045,$B$23,$D$23),"-"))</f>
        <v>-</v>
      </c>
      <c r="BT2045" s="10">
        <f t="shared" si="479"/>
        <v>0</v>
      </c>
      <c r="BU2045" s="7" t="str">
        <f t="shared" si="480"/>
        <v>OK</v>
      </c>
    </row>
    <row r="2046" spans="27:73">
      <c r="AA2046" s="6" t="s">
        <v>282</v>
      </c>
      <c r="AB2046" s="5" t="s">
        <v>283</v>
      </c>
      <c r="AC2046" s="5" t="s">
        <v>285</v>
      </c>
      <c r="AD2046" s="4">
        <v>16.190000000000001</v>
      </c>
      <c r="AE2046" s="4">
        <v>28</v>
      </c>
      <c r="AF2046" s="5">
        <v>114.3</v>
      </c>
      <c r="AG2046" s="5">
        <v>6.5000000000000009</v>
      </c>
      <c r="AH2046" s="6" t="str">
        <f t="shared" si="466"/>
        <v>114.3 x 6.5</v>
      </c>
      <c r="AI2046" s="11" cm="1">
        <f t="array" ref="AI2046">_xll.DCEPropSectPipe(AF2046, AG2046, "Area")</f>
        <v>2201.3139723703698</v>
      </c>
      <c r="AJ2046" s="151" cm="1">
        <f t="array" ref="AJ2046">_xll.DCEPropSectPipe(AF2046, AG2046, "Ix")</f>
        <v>3209265.3722516391</v>
      </c>
      <c r="AK2046" s="151" cm="1">
        <f t="array" ref="AK2046">_xll.DCEPropSectPipe(AF2046, AG2046, "W")</f>
        <v>56155.124623825708</v>
      </c>
      <c r="AL2046" s="151" cm="1">
        <f t="array" ref="AL2046">_xll.DCEPropSectPipe(AF2046, AG2046, "Sx")</f>
        <v>37813.500833333332</v>
      </c>
      <c r="AM2046" s="11">
        <f>2*Cal!AG2046</f>
        <v>13.000000000000002</v>
      </c>
      <c r="AN2046" s="11">
        <f t="shared" si="467"/>
        <v>53.9</v>
      </c>
      <c r="AO2046" s="11"/>
      <c r="AP2046" s="11"/>
      <c r="AQ2046" s="11"/>
      <c r="AR2046" s="11"/>
      <c r="AS2046" s="11"/>
      <c r="AT2046" s="11"/>
      <c r="AU2046" s="11"/>
      <c r="AV2046" s="11"/>
      <c r="AW2046" s="11"/>
      <c r="AX2046" s="11"/>
      <c r="AY2046" s="11"/>
      <c r="AZ2046" s="11"/>
      <c r="BB2046" s="5" t="s">
        <v>307</v>
      </c>
      <c r="BC2046" s="3">
        <v>-1341.2626326315872</v>
      </c>
      <c r="BD2046" s="3">
        <v>0</v>
      </c>
      <c r="BE2046" s="3">
        <v>-10.915849799459885</v>
      </c>
      <c r="BF2046" s="3">
        <v>6.9799247337579944</v>
      </c>
      <c r="BG2046" s="3">
        <v>0</v>
      </c>
      <c r="BH2046" s="153">
        <f t="shared" si="468"/>
        <v>6.9799247337579944</v>
      </c>
      <c r="BI2046" s="153">
        <f t="shared" si="469"/>
        <v>10.915849799459885</v>
      </c>
      <c r="BJ2046" s="8">
        <f t="shared" si="470"/>
        <v>2.9014329611581045</v>
      </c>
      <c r="BK2046" s="8">
        <f t="shared" si="471"/>
        <v>0.59189142665203498</v>
      </c>
      <c r="BL2046" s="8">
        <f t="shared" si="472"/>
        <v>3.4933243878101394</v>
      </c>
      <c r="BM2046" s="8">
        <f t="shared" si="473"/>
        <v>8.1228450233405664E-2</v>
      </c>
      <c r="BN2046" s="7" t="str">
        <f t="shared" si="474"/>
        <v>O/S</v>
      </c>
      <c r="BO2046" s="9">
        <f t="shared" si="475"/>
        <v>0.59189142665203509</v>
      </c>
      <c r="BP2046" s="7" t="str">
        <f t="shared" si="476"/>
        <v>OK</v>
      </c>
      <c r="BQ2046" s="11">
        <f t="shared" si="477"/>
        <v>8.2923076923076913</v>
      </c>
      <c r="BR2046" s="10" t="str">
        <f t="shared" si="478"/>
        <v>-</v>
      </c>
      <c r="BS2046" s="9" t="str" cm="1">
        <f t="array" ref="BS2046">IF(BQ2046&lt;$K$45,"-",IF(BC2046&lt;0,_xll.Dce_5575_1121_SigmaCr1(AN2046,AG2046,$B$23,$D$23),"-"))</f>
        <v>-</v>
      </c>
      <c r="BT2046" s="10">
        <f t="shared" si="479"/>
        <v>0</v>
      </c>
      <c r="BU2046" s="7" t="str">
        <f t="shared" si="480"/>
        <v>OK</v>
      </c>
    </row>
    <row r="2047" spans="27:73">
      <c r="AA2047" s="6" t="s">
        <v>282</v>
      </c>
      <c r="AB2047" s="5" t="s">
        <v>283</v>
      </c>
      <c r="AC2047" s="5" t="s">
        <v>285</v>
      </c>
      <c r="AD2047" s="4">
        <v>16.62</v>
      </c>
      <c r="AE2047" s="4">
        <v>28</v>
      </c>
      <c r="AF2047" s="5">
        <v>114.3</v>
      </c>
      <c r="AG2047" s="5">
        <v>6.5000000000000009</v>
      </c>
      <c r="AH2047" s="6" t="str">
        <f t="shared" si="466"/>
        <v>114.3 x 6.5</v>
      </c>
      <c r="AI2047" s="11" cm="1">
        <f t="array" ref="AI2047">_xll.DCEPropSectPipe(AF2047, AG2047, "Area")</f>
        <v>2201.3139723703698</v>
      </c>
      <c r="AJ2047" s="151" cm="1">
        <f t="array" ref="AJ2047">_xll.DCEPropSectPipe(AF2047, AG2047, "Ix")</f>
        <v>3209265.3722516391</v>
      </c>
      <c r="AK2047" s="151" cm="1">
        <f t="array" ref="AK2047">_xll.DCEPropSectPipe(AF2047, AG2047, "W")</f>
        <v>56155.124623825708</v>
      </c>
      <c r="AL2047" s="151" cm="1">
        <f t="array" ref="AL2047">_xll.DCEPropSectPipe(AF2047, AG2047, "Sx")</f>
        <v>37813.500833333332</v>
      </c>
      <c r="AM2047" s="11">
        <f>2*Cal!AG2047</f>
        <v>13.000000000000002</v>
      </c>
      <c r="AN2047" s="11">
        <f t="shared" si="467"/>
        <v>53.9</v>
      </c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B2047" s="5" t="s">
        <v>307</v>
      </c>
      <c r="BC2047" s="3">
        <v>-1341.2626326315872</v>
      </c>
      <c r="BD2047" s="3">
        <v>0</v>
      </c>
      <c r="BE2047" s="3">
        <v>-0.90218110603182577</v>
      </c>
      <c r="BF2047" s="3">
        <v>9.5651189943343056</v>
      </c>
      <c r="BG2047" s="3">
        <v>0</v>
      </c>
      <c r="BH2047" s="153">
        <f t="shared" si="468"/>
        <v>9.5651189943343056</v>
      </c>
      <c r="BI2047" s="153">
        <f t="shared" si="469"/>
        <v>0.90218110603182577</v>
      </c>
      <c r="BJ2047" s="8">
        <f t="shared" si="470"/>
        <v>2.9014329611581045</v>
      </c>
      <c r="BK2047" s="8">
        <f t="shared" si="471"/>
        <v>0.81111360703811619</v>
      </c>
      <c r="BL2047" s="8">
        <f t="shared" si="472"/>
        <v>3.7125465681962204</v>
      </c>
      <c r="BM2047" s="8">
        <f t="shared" si="473"/>
        <v>6.7134281269105658E-3</v>
      </c>
      <c r="BN2047" s="7" t="str">
        <f t="shared" si="474"/>
        <v>O/S</v>
      </c>
      <c r="BO2047" s="9">
        <f t="shared" si="475"/>
        <v>0.81111360703811641</v>
      </c>
      <c r="BP2047" s="7" t="str">
        <f t="shared" si="476"/>
        <v>OK</v>
      </c>
      <c r="BQ2047" s="11">
        <f t="shared" si="477"/>
        <v>8.2923076923076913</v>
      </c>
      <c r="BR2047" s="10" t="str">
        <f t="shared" si="478"/>
        <v>-</v>
      </c>
      <c r="BS2047" s="9" t="str" cm="1">
        <f t="array" ref="BS2047">IF(BQ2047&lt;$K$45,"-",IF(BC2047&lt;0,_xll.Dce_5575_1121_SigmaCr1(AN2047,AG2047,$B$23,$D$23),"-"))</f>
        <v>-</v>
      </c>
      <c r="BT2047" s="10">
        <f t="shared" si="479"/>
        <v>0</v>
      </c>
      <c r="BU2047" s="7" t="str">
        <f t="shared" si="480"/>
        <v>OK</v>
      </c>
    </row>
    <row r="2048" spans="27:73">
      <c r="AA2048" s="6" t="s">
        <v>282</v>
      </c>
      <c r="AB2048" s="5" t="s">
        <v>283</v>
      </c>
      <c r="AC2048" s="5" t="s">
        <v>285</v>
      </c>
      <c r="AD2048" s="4">
        <v>17.059999999999999</v>
      </c>
      <c r="AE2048" s="4">
        <v>28</v>
      </c>
      <c r="AF2048" s="5">
        <v>114.3</v>
      </c>
      <c r="AG2048" s="5">
        <v>6.5000000000000009</v>
      </c>
      <c r="AH2048" s="6" t="str">
        <f t="shared" si="466"/>
        <v>114.3 x 6.5</v>
      </c>
      <c r="AI2048" s="11" cm="1">
        <f t="array" ref="AI2048">_xll.DCEPropSectPipe(AF2048, AG2048, "Area")</f>
        <v>2201.3139723703698</v>
      </c>
      <c r="AJ2048" s="151" cm="1">
        <f t="array" ref="AJ2048">_xll.DCEPropSectPipe(AF2048, AG2048, "Ix")</f>
        <v>3209265.3722516391</v>
      </c>
      <c r="AK2048" s="151" cm="1">
        <f t="array" ref="AK2048">_xll.DCEPropSectPipe(AF2048, AG2048, "W")</f>
        <v>56155.124623825708</v>
      </c>
      <c r="AL2048" s="151" cm="1">
        <f t="array" ref="AL2048">_xll.DCEPropSectPipe(AF2048, AG2048, "Sx")</f>
        <v>37813.500833333332</v>
      </c>
      <c r="AM2048" s="11">
        <f>2*Cal!AG2048</f>
        <v>13.000000000000002</v>
      </c>
      <c r="AN2048" s="11">
        <f t="shared" si="467"/>
        <v>53.9</v>
      </c>
      <c r="AO2048" s="11"/>
      <c r="AP2048" s="11"/>
      <c r="AQ2048" s="11"/>
      <c r="AR2048" s="11"/>
      <c r="AS2048" s="11"/>
      <c r="AT2048" s="11"/>
      <c r="AU2048" s="11"/>
      <c r="AV2048" s="11"/>
      <c r="AW2048" s="11"/>
      <c r="AX2048" s="11"/>
      <c r="AY2048" s="11"/>
      <c r="AZ2048" s="11"/>
      <c r="BB2048" s="5" t="s">
        <v>307</v>
      </c>
      <c r="BC2048" s="3">
        <v>-1341.2626326315872</v>
      </c>
      <c r="BD2048" s="3">
        <v>0</v>
      </c>
      <c r="BE2048" s="3">
        <v>9.1114875873962315</v>
      </c>
      <c r="BF2048" s="3">
        <v>7.7693332015358409</v>
      </c>
      <c r="BG2048" s="3">
        <v>0</v>
      </c>
      <c r="BH2048" s="153">
        <f t="shared" si="468"/>
        <v>7.7693332015358409</v>
      </c>
      <c r="BI2048" s="153">
        <f t="shared" si="469"/>
        <v>9.1114875873962315</v>
      </c>
      <c r="BJ2048" s="8">
        <f t="shared" si="470"/>
        <v>2.9014329611581045</v>
      </c>
      <c r="BK2048" s="8">
        <f t="shared" si="471"/>
        <v>0.65883256456207973</v>
      </c>
      <c r="BL2048" s="8">
        <f t="shared" si="472"/>
        <v>3.5602655257201841</v>
      </c>
      <c r="BM2048" s="8">
        <f t="shared" si="473"/>
        <v>6.7801593979584532E-2</v>
      </c>
      <c r="BN2048" s="7" t="str">
        <f t="shared" si="474"/>
        <v>O/S</v>
      </c>
      <c r="BO2048" s="9">
        <f t="shared" si="475"/>
        <v>0.65883256456207984</v>
      </c>
      <c r="BP2048" s="7" t="str">
        <f t="shared" si="476"/>
        <v>OK</v>
      </c>
      <c r="BQ2048" s="11">
        <f t="shared" si="477"/>
        <v>8.2923076923076913</v>
      </c>
      <c r="BR2048" s="10" t="str">
        <f t="shared" si="478"/>
        <v>-</v>
      </c>
      <c r="BS2048" s="9" t="str" cm="1">
        <f t="array" ref="BS2048">IF(BQ2048&lt;$K$45,"-",IF(BC2048&lt;0,_xll.Dce_5575_1121_SigmaCr1(AN2048,AG2048,$B$23,$D$23),"-"))</f>
        <v>-</v>
      </c>
      <c r="BT2048" s="10">
        <f t="shared" si="479"/>
        <v>0</v>
      </c>
      <c r="BU2048" s="7" t="str">
        <f t="shared" si="480"/>
        <v>OK</v>
      </c>
    </row>
    <row r="2049" spans="27:73">
      <c r="AA2049" s="6" t="s">
        <v>282</v>
      </c>
      <c r="AB2049" s="5" t="s">
        <v>283</v>
      </c>
      <c r="AC2049" s="5" t="s">
        <v>285</v>
      </c>
      <c r="AD2049" s="4">
        <v>17.5</v>
      </c>
      <c r="AE2049" s="4">
        <v>28</v>
      </c>
      <c r="AF2049" s="5">
        <v>114.3</v>
      </c>
      <c r="AG2049" s="5">
        <v>6.5000000000000009</v>
      </c>
      <c r="AH2049" s="6" t="str">
        <f t="shared" si="466"/>
        <v>114.3 x 6.5</v>
      </c>
      <c r="AI2049" s="11" cm="1">
        <f t="array" ref="AI2049">_xll.DCEPropSectPipe(AF2049, AG2049, "Area")</f>
        <v>2201.3139723703698</v>
      </c>
      <c r="AJ2049" s="151" cm="1">
        <f t="array" ref="AJ2049">_xll.DCEPropSectPipe(AF2049, AG2049, "Ix")</f>
        <v>3209265.3722516391</v>
      </c>
      <c r="AK2049" s="151" cm="1">
        <f t="array" ref="AK2049">_xll.DCEPropSectPipe(AF2049, AG2049, "W")</f>
        <v>56155.124623825708</v>
      </c>
      <c r="AL2049" s="151" cm="1">
        <f t="array" ref="AL2049">_xll.DCEPropSectPipe(AF2049, AG2049, "Sx")</f>
        <v>37813.500833333332</v>
      </c>
      <c r="AM2049" s="11">
        <f>2*Cal!AG2049</f>
        <v>13.000000000000002</v>
      </c>
      <c r="AN2049" s="11">
        <f t="shared" si="467"/>
        <v>53.9</v>
      </c>
      <c r="AO2049" s="11"/>
      <c r="AP2049" s="11"/>
      <c r="AQ2049" s="11"/>
      <c r="AR2049" s="11"/>
      <c r="AS2049" s="11"/>
      <c r="AT2049" s="11"/>
      <c r="AU2049" s="11"/>
      <c r="AV2049" s="11"/>
      <c r="AW2049" s="11"/>
      <c r="AX2049" s="11"/>
      <c r="AY2049" s="11"/>
      <c r="AZ2049" s="11"/>
      <c r="BB2049" s="5" t="s">
        <v>307</v>
      </c>
      <c r="BC2049" s="3">
        <v>-1341.2626326315872</v>
      </c>
      <c r="BD2049" s="3">
        <v>0</v>
      </c>
      <c r="BE2049" s="3">
        <v>19.125156280824292</v>
      </c>
      <c r="BF2049" s="3">
        <v>1.5925673553626019</v>
      </c>
      <c r="BG2049" s="3">
        <v>0</v>
      </c>
      <c r="BH2049" s="153">
        <f t="shared" si="468"/>
        <v>1.5925673553626019</v>
      </c>
      <c r="BI2049" s="153">
        <f t="shared" si="469"/>
        <v>19.125156280824292</v>
      </c>
      <c r="BJ2049" s="8">
        <f t="shared" si="470"/>
        <v>2.9014329611581045</v>
      </c>
      <c r="BK2049" s="8">
        <f t="shared" si="471"/>
        <v>0.13504829922392558</v>
      </c>
      <c r="BL2049" s="8">
        <f t="shared" si="472"/>
        <v>3.0364812603820299</v>
      </c>
      <c r="BM2049" s="8">
        <f t="shared" si="473"/>
        <v>0.14231661608607965</v>
      </c>
      <c r="BN2049" s="7" t="str">
        <f t="shared" si="474"/>
        <v>O/S</v>
      </c>
      <c r="BO2049" s="9">
        <f t="shared" si="475"/>
        <v>0.13504829922392561</v>
      </c>
      <c r="BP2049" s="7" t="str">
        <f t="shared" si="476"/>
        <v>OK</v>
      </c>
      <c r="BQ2049" s="11">
        <f t="shared" si="477"/>
        <v>8.2923076923076913</v>
      </c>
      <c r="BR2049" s="10" t="str">
        <f t="shared" si="478"/>
        <v>-</v>
      </c>
      <c r="BS2049" s="9" t="str" cm="1">
        <f t="array" ref="BS2049">IF(BQ2049&lt;$K$45,"-",IF(BC2049&lt;0,_xll.Dce_5575_1121_SigmaCr1(AN2049,AG2049,$B$23,$D$23),"-"))</f>
        <v>-</v>
      </c>
      <c r="BT2049" s="10">
        <f t="shared" si="479"/>
        <v>0</v>
      </c>
      <c r="BU2049" s="7" t="str">
        <f t="shared" si="480"/>
        <v>OK</v>
      </c>
    </row>
    <row r="2050" spans="27:73">
      <c r="AA2050" s="6" t="s">
        <v>282</v>
      </c>
      <c r="AB2050" s="5" t="s">
        <v>283</v>
      </c>
      <c r="AC2050" s="5" t="s">
        <v>285</v>
      </c>
      <c r="AD2050" s="4">
        <v>17.5</v>
      </c>
      <c r="AE2050" s="4">
        <v>28</v>
      </c>
      <c r="AF2050" s="5">
        <v>114.3</v>
      </c>
      <c r="AG2050" s="5">
        <v>6.5000000000000009</v>
      </c>
      <c r="AH2050" s="6" t="str">
        <f t="shared" si="466"/>
        <v>114.3 x 6.5</v>
      </c>
      <c r="AI2050" s="11" cm="1">
        <f t="array" ref="AI2050">_xll.DCEPropSectPipe(AF2050, AG2050, "Area")</f>
        <v>2201.3139723703698</v>
      </c>
      <c r="AJ2050" s="151" cm="1">
        <f t="array" ref="AJ2050">_xll.DCEPropSectPipe(AF2050, AG2050, "Ix")</f>
        <v>3209265.3722516391</v>
      </c>
      <c r="AK2050" s="151" cm="1">
        <f t="array" ref="AK2050">_xll.DCEPropSectPipe(AF2050, AG2050, "W")</f>
        <v>56155.124623825708</v>
      </c>
      <c r="AL2050" s="151" cm="1">
        <f t="array" ref="AL2050">_xll.DCEPropSectPipe(AF2050, AG2050, "Sx")</f>
        <v>37813.500833333332</v>
      </c>
      <c r="AM2050" s="11">
        <f>2*Cal!AG2050</f>
        <v>13.000000000000002</v>
      </c>
      <c r="AN2050" s="11">
        <f t="shared" si="467"/>
        <v>53.9</v>
      </c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B2050" s="5" t="s">
        <v>307</v>
      </c>
      <c r="BC2050" s="3">
        <v>-1341.2626326315869</v>
      </c>
      <c r="BD2050" s="3">
        <v>0</v>
      </c>
      <c r="BE2050" s="3">
        <v>-18.176159603073877</v>
      </c>
      <c r="BF2050" s="3">
        <v>1.5925673553628727</v>
      </c>
      <c r="BG2050" s="3">
        <v>0</v>
      </c>
      <c r="BH2050" s="153">
        <f t="shared" si="468"/>
        <v>1.5925673553628727</v>
      </c>
      <c r="BI2050" s="153">
        <f t="shared" si="469"/>
        <v>18.176159603073877</v>
      </c>
      <c r="BJ2050" s="8">
        <f t="shared" si="470"/>
        <v>2.901432961158104</v>
      </c>
      <c r="BK2050" s="8">
        <f t="shared" si="471"/>
        <v>0.13504829922394856</v>
      </c>
      <c r="BL2050" s="8">
        <f t="shared" si="472"/>
        <v>3.0364812603820526</v>
      </c>
      <c r="BM2050" s="8">
        <f t="shared" si="473"/>
        <v>0.13525481779950638</v>
      </c>
      <c r="BN2050" s="7" t="str">
        <f t="shared" si="474"/>
        <v>O/S</v>
      </c>
      <c r="BO2050" s="9">
        <f t="shared" si="475"/>
        <v>0.13504829922394859</v>
      </c>
      <c r="BP2050" s="7" t="str">
        <f t="shared" si="476"/>
        <v>OK</v>
      </c>
      <c r="BQ2050" s="11">
        <f t="shared" si="477"/>
        <v>8.2923076923076913</v>
      </c>
      <c r="BR2050" s="10" t="str">
        <f t="shared" si="478"/>
        <v>-</v>
      </c>
      <c r="BS2050" s="9" t="str" cm="1">
        <f t="array" ref="BS2050">IF(BQ2050&lt;$K$45,"-",IF(BC2050&lt;0,_xll.Dce_5575_1121_SigmaCr1(AN2050,AG2050,$B$23,$D$23),"-"))</f>
        <v>-</v>
      </c>
      <c r="BT2050" s="10">
        <f t="shared" si="479"/>
        <v>0</v>
      </c>
      <c r="BU2050" s="7" t="str">
        <f t="shared" si="480"/>
        <v>OK</v>
      </c>
    </row>
    <row r="2051" spans="27:73">
      <c r="AA2051" s="6" t="s">
        <v>282</v>
      </c>
      <c r="AB2051" s="5" t="s">
        <v>283</v>
      </c>
      <c r="AC2051" s="5" t="s">
        <v>285</v>
      </c>
      <c r="AD2051" s="4">
        <v>17.940000000000001</v>
      </c>
      <c r="AE2051" s="4">
        <v>28</v>
      </c>
      <c r="AF2051" s="5">
        <v>114.3</v>
      </c>
      <c r="AG2051" s="5">
        <v>6.5000000000000009</v>
      </c>
      <c r="AH2051" s="6" t="str">
        <f t="shared" si="466"/>
        <v>114.3 x 6.5</v>
      </c>
      <c r="AI2051" s="11" cm="1">
        <f t="array" ref="AI2051">_xll.DCEPropSectPipe(AF2051, AG2051, "Area")</f>
        <v>2201.3139723703698</v>
      </c>
      <c r="AJ2051" s="151" cm="1">
        <f t="array" ref="AJ2051">_xll.DCEPropSectPipe(AF2051, AG2051, "Ix")</f>
        <v>3209265.3722516391</v>
      </c>
      <c r="AK2051" s="151" cm="1">
        <f t="array" ref="AK2051">_xll.DCEPropSectPipe(AF2051, AG2051, "W")</f>
        <v>56155.124623825708</v>
      </c>
      <c r="AL2051" s="151" cm="1">
        <f t="array" ref="AL2051">_xll.DCEPropSectPipe(AF2051, AG2051, "Sx")</f>
        <v>37813.500833333332</v>
      </c>
      <c r="AM2051" s="11">
        <f>2*Cal!AG2051</f>
        <v>13.000000000000002</v>
      </c>
      <c r="AN2051" s="11">
        <f t="shared" si="467"/>
        <v>53.9</v>
      </c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B2051" s="5" t="s">
        <v>307</v>
      </c>
      <c r="BC2051" s="3">
        <v>-1341.2626326315869</v>
      </c>
      <c r="BD2051" s="3">
        <v>0</v>
      </c>
      <c r="BE2051" s="3">
        <v>-8.1624909096458182</v>
      </c>
      <c r="BF2051" s="3">
        <v>7.3541471550203052</v>
      </c>
      <c r="BG2051" s="3">
        <v>0</v>
      </c>
      <c r="BH2051" s="153">
        <f t="shared" si="468"/>
        <v>7.3541471550203052</v>
      </c>
      <c r="BI2051" s="153">
        <f t="shared" si="469"/>
        <v>8.1624909096458182</v>
      </c>
      <c r="BJ2051" s="8">
        <f t="shared" si="470"/>
        <v>2.901432961158104</v>
      </c>
      <c r="BK2051" s="8">
        <f t="shared" si="471"/>
        <v>0.62362515606244839</v>
      </c>
      <c r="BL2051" s="8">
        <f t="shared" si="472"/>
        <v>3.5250581172205524</v>
      </c>
      <c r="BM2051" s="8">
        <f t="shared" si="473"/>
        <v>6.0739795693011273E-2</v>
      </c>
      <c r="BN2051" s="7" t="str">
        <f t="shared" si="474"/>
        <v>O/S</v>
      </c>
      <c r="BO2051" s="9">
        <f t="shared" si="475"/>
        <v>0.6236251560624485</v>
      </c>
      <c r="BP2051" s="7" t="str">
        <f t="shared" si="476"/>
        <v>OK</v>
      </c>
      <c r="BQ2051" s="11">
        <f t="shared" si="477"/>
        <v>8.2923076923076913</v>
      </c>
      <c r="BR2051" s="10" t="str">
        <f t="shared" si="478"/>
        <v>-</v>
      </c>
      <c r="BS2051" s="9" t="str" cm="1">
        <f t="array" ref="BS2051">IF(BQ2051&lt;$K$45,"-",IF(BC2051&lt;0,_xll.Dce_5575_1121_SigmaCr1(AN2051,AG2051,$B$23,$D$23),"-"))</f>
        <v>-</v>
      </c>
      <c r="BT2051" s="10">
        <f t="shared" si="479"/>
        <v>0</v>
      </c>
      <c r="BU2051" s="7" t="str">
        <f t="shared" si="480"/>
        <v>OK</v>
      </c>
    </row>
    <row r="2052" spans="27:73">
      <c r="AA2052" s="6" t="s">
        <v>282</v>
      </c>
      <c r="AB2052" s="5" t="s">
        <v>283</v>
      </c>
      <c r="AC2052" s="5" t="s">
        <v>285</v>
      </c>
      <c r="AD2052" s="4">
        <v>18.38</v>
      </c>
      <c r="AE2052" s="4">
        <v>28</v>
      </c>
      <c r="AF2052" s="5">
        <v>114.3</v>
      </c>
      <c r="AG2052" s="5">
        <v>6.5000000000000009</v>
      </c>
      <c r="AH2052" s="6" t="str">
        <f t="shared" si="466"/>
        <v>114.3 x 6.5</v>
      </c>
      <c r="AI2052" s="11" cm="1">
        <f t="array" ref="AI2052">_xll.DCEPropSectPipe(AF2052, AG2052, "Area")</f>
        <v>2201.3139723703698</v>
      </c>
      <c r="AJ2052" s="151" cm="1">
        <f t="array" ref="AJ2052">_xll.DCEPropSectPipe(AF2052, AG2052, "Ix")</f>
        <v>3209265.3722516391</v>
      </c>
      <c r="AK2052" s="151" cm="1">
        <f t="array" ref="AK2052">_xll.DCEPropSectPipe(AF2052, AG2052, "W")</f>
        <v>56155.124623825708</v>
      </c>
      <c r="AL2052" s="151" cm="1">
        <f t="array" ref="AL2052">_xll.DCEPropSectPipe(AF2052, AG2052, "Sx")</f>
        <v>37813.500833333332</v>
      </c>
      <c r="AM2052" s="11">
        <f>2*Cal!AG2052</f>
        <v>13.000000000000002</v>
      </c>
      <c r="AN2052" s="11">
        <f t="shared" si="467"/>
        <v>53.9</v>
      </c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B2052" s="5" t="s">
        <v>307</v>
      </c>
      <c r="BC2052" s="3">
        <v>-1341.2626326315869</v>
      </c>
      <c r="BD2052" s="3">
        <v>0</v>
      </c>
      <c r="BE2052" s="3">
        <v>1.8511777837822405</v>
      </c>
      <c r="BF2052" s="3">
        <v>8.7347469013029606</v>
      </c>
      <c r="BG2052" s="3">
        <v>0</v>
      </c>
      <c r="BH2052" s="153">
        <f t="shared" si="468"/>
        <v>8.7347469013029606</v>
      </c>
      <c r="BI2052" s="153">
        <f t="shared" si="469"/>
        <v>1.8511777837822405</v>
      </c>
      <c r="BJ2052" s="8">
        <f t="shared" si="470"/>
        <v>2.901432961158104</v>
      </c>
      <c r="BK2052" s="8">
        <f t="shared" si="471"/>
        <v>0.74069879003883021</v>
      </c>
      <c r="BL2052" s="8">
        <f t="shared" si="472"/>
        <v>3.642131751196934</v>
      </c>
      <c r="BM2052" s="8">
        <f t="shared" si="473"/>
        <v>1.3775226413483827E-2</v>
      </c>
      <c r="BN2052" s="7" t="str">
        <f t="shared" si="474"/>
        <v>O/S</v>
      </c>
      <c r="BO2052" s="9">
        <f t="shared" si="475"/>
        <v>0.74069879003883032</v>
      </c>
      <c r="BP2052" s="7" t="str">
        <f t="shared" si="476"/>
        <v>OK</v>
      </c>
      <c r="BQ2052" s="11">
        <f t="shared" si="477"/>
        <v>8.2923076923076913</v>
      </c>
      <c r="BR2052" s="10" t="str">
        <f t="shared" si="478"/>
        <v>-</v>
      </c>
      <c r="BS2052" s="9" t="str" cm="1">
        <f t="array" ref="BS2052">IF(BQ2052&lt;$K$45,"-",IF(BC2052&lt;0,_xll.Dce_5575_1121_SigmaCr1(AN2052,AG2052,$B$23,$D$23),"-"))</f>
        <v>-</v>
      </c>
      <c r="BT2052" s="10">
        <f t="shared" si="479"/>
        <v>0</v>
      </c>
      <c r="BU2052" s="7" t="str">
        <f t="shared" si="480"/>
        <v>OK</v>
      </c>
    </row>
    <row r="2053" spans="27:73">
      <c r="AA2053" s="6" t="s">
        <v>282</v>
      </c>
      <c r="AB2053" s="5" t="s">
        <v>283</v>
      </c>
      <c r="AC2053" s="5" t="s">
        <v>285</v>
      </c>
      <c r="AD2053" s="4">
        <v>18.809999999999999</v>
      </c>
      <c r="AE2053" s="4">
        <v>28</v>
      </c>
      <c r="AF2053" s="5">
        <v>114.3</v>
      </c>
      <c r="AG2053" s="5">
        <v>6.5000000000000009</v>
      </c>
      <c r="AH2053" s="6" t="str">
        <f t="shared" si="466"/>
        <v>114.3 x 6.5</v>
      </c>
      <c r="AI2053" s="11" cm="1">
        <f t="array" ref="AI2053">_xll.DCEPropSectPipe(AF2053, AG2053, "Area")</f>
        <v>2201.3139723703698</v>
      </c>
      <c r="AJ2053" s="151" cm="1">
        <f t="array" ref="AJ2053">_xll.DCEPropSectPipe(AF2053, AG2053, "Ix")</f>
        <v>3209265.3722516391</v>
      </c>
      <c r="AK2053" s="151" cm="1">
        <f t="array" ref="AK2053">_xll.DCEPropSectPipe(AF2053, AG2053, "W")</f>
        <v>56155.124623825708</v>
      </c>
      <c r="AL2053" s="151" cm="1">
        <f t="array" ref="AL2053">_xll.DCEPropSectPipe(AF2053, AG2053, "Sx")</f>
        <v>37813.500833333332</v>
      </c>
      <c r="AM2053" s="11">
        <f>2*Cal!AG2053</f>
        <v>13.000000000000002</v>
      </c>
      <c r="AN2053" s="11">
        <f t="shared" si="467"/>
        <v>53.9</v>
      </c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B2053" s="5" t="s">
        <v>307</v>
      </c>
      <c r="BC2053" s="3">
        <v>-1341.2626326315869</v>
      </c>
      <c r="BD2053" s="3">
        <v>0</v>
      </c>
      <c r="BE2053" s="3">
        <v>11.8648464772103</v>
      </c>
      <c r="BF2053" s="3">
        <v>5.7343665942108437</v>
      </c>
      <c r="BG2053" s="3">
        <v>0</v>
      </c>
      <c r="BH2053" s="153">
        <f t="shared" si="468"/>
        <v>5.7343665942108437</v>
      </c>
      <c r="BI2053" s="153">
        <f t="shared" si="469"/>
        <v>11.8648464772103</v>
      </c>
      <c r="BJ2053" s="8">
        <f t="shared" si="470"/>
        <v>2.901432961158104</v>
      </c>
      <c r="BK2053" s="8">
        <f t="shared" si="471"/>
        <v>0.48626920115309474</v>
      </c>
      <c r="BL2053" s="8">
        <f t="shared" si="472"/>
        <v>3.3877021623111987</v>
      </c>
      <c r="BM2053" s="8">
        <f t="shared" si="473"/>
        <v>8.8290248519978923E-2</v>
      </c>
      <c r="BN2053" s="7" t="str">
        <f t="shared" si="474"/>
        <v>O/S</v>
      </c>
      <c r="BO2053" s="9">
        <f t="shared" si="475"/>
        <v>0.4862692011530948</v>
      </c>
      <c r="BP2053" s="7" t="str">
        <f t="shared" si="476"/>
        <v>OK</v>
      </c>
      <c r="BQ2053" s="11">
        <f t="shared" si="477"/>
        <v>8.2923076923076913</v>
      </c>
      <c r="BR2053" s="10" t="str">
        <f t="shared" si="478"/>
        <v>-</v>
      </c>
      <c r="BS2053" s="9" t="str" cm="1">
        <f t="array" ref="BS2053">IF(BQ2053&lt;$K$45,"-",IF(BC2053&lt;0,_xll.Dce_5575_1121_SigmaCr1(AN2053,AG2053,$B$23,$D$23),"-"))</f>
        <v>-</v>
      </c>
      <c r="BT2053" s="10">
        <f t="shared" si="479"/>
        <v>0</v>
      </c>
      <c r="BU2053" s="7" t="str">
        <f t="shared" si="480"/>
        <v>OK</v>
      </c>
    </row>
    <row r="2054" spans="27:73">
      <c r="AA2054" s="6" t="s">
        <v>282</v>
      </c>
      <c r="AB2054" s="5" t="s">
        <v>283</v>
      </c>
      <c r="AC2054" s="5" t="s">
        <v>285</v>
      </c>
      <c r="AD2054" s="4">
        <v>19.25</v>
      </c>
      <c r="AE2054" s="4">
        <v>28</v>
      </c>
      <c r="AF2054" s="5">
        <v>114.3</v>
      </c>
      <c r="AG2054" s="5">
        <v>6.5000000000000009</v>
      </c>
      <c r="AH2054" s="6" t="str">
        <f t="shared" si="466"/>
        <v>114.3 x 6.5</v>
      </c>
      <c r="AI2054" s="11" cm="1">
        <f t="array" ref="AI2054">_xll.DCEPropSectPipe(AF2054, AG2054, "Area")</f>
        <v>2201.3139723703698</v>
      </c>
      <c r="AJ2054" s="151" cm="1">
        <f t="array" ref="AJ2054">_xll.DCEPropSectPipe(AF2054, AG2054, "Ix")</f>
        <v>3209265.3722516391</v>
      </c>
      <c r="AK2054" s="151" cm="1">
        <f t="array" ref="AK2054">_xll.DCEPropSectPipe(AF2054, AG2054, "W")</f>
        <v>56155.124623825708</v>
      </c>
      <c r="AL2054" s="151" cm="1">
        <f t="array" ref="AL2054">_xll.DCEPropSectPipe(AF2054, AG2054, "Sx")</f>
        <v>37813.500833333332</v>
      </c>
      <c r="AM2054" s="11">
        <f>2*Cal!AG2054</f>
        <v>13.000000000000002</v>
      </c>
      <c r="AN2054" s="11">
        <f t="shared" si="467"/>
        <v>53.9</v>
      </c>
      <c r="AO2054" s="11"/>
      <c r="AP2054" s="11"/>
      <c r="AQ2054" s="11"/>
      <c r="AR2054" s="11"/>
      <c r="AS2054" s="11"/>
      <c r="AT2054" s="11"/>
      <c r="AU2054" s="11"/>
      <c r="AV2054" s="11"/>
      <c r="AW2054" s="11"/>
      <c r="AX2054" s="11"/>
      <c r="AY2054" s="11"/>
      <c r="AZ2054" s="11"/>
      <c r="BB2054" s="5" t="s">
        <v>307</v>
      </c>
      <c r="BC2054" s="3">
        <v>-1341.2626326315869</v>
      </c>
      <c r="BD2054" s="3">
        <v>0</v>
      </c>
      <c r="BE2054" s="3">
        <v>21.878515170638359</v>
      </c>
      <c r="BF2054" s="3">
        <v>-1.6469937662560492</v>
      </c>
      <c r="BG2054" s="3">
        <v>0</v>
      </c>
      <c r="BH2054" s="153">
        <f t="shared" si="468"/>
        <v>1.6469937662560492</v>
      </c>
      <c r="BI2054" s="153">
        <f t="shared" si="469"/>
        <v>21.878515170638359</v>
      </c>
      <c r="BJ2054" s="8">
        <f t="shared" si="470"/>
        <v>2.901432961158104</v>
      </c>
      <c r="BK2054" s="8">
        <f t="shared" si="471"/>
        <v>0.13966361059475868</v>
      </c>
      <c r="BL2054" s="8">
        <f t="shared" si="472"/>
        <v>3.0410965717528629</v>
      </c>
      <c r="BM2054" s="8">
        <f t="shared" si="473"/>
        <v>0.16280527062647404</v>
      </c>
      <c r="BN2054" s="7" t="str">
        <f t="shared" si="474"/>
        <v>O/S</v>
      </c>
      <c r="BO2054" s="9">
        <f t="shared" si="475"/>
        <v>0.13966361059475871</v>
      </c>
      <c r="BP2054" s="7" t="str">
        <f t="shared" si="476"/>
        <v>OK</v>
      </c>
      <c r="BQ2054" s="11">
        <f t="shared" si="477"/>
        <v>8.2923076923076913</v>
      </c>
      <c r="BR2054" s="10" t="str">
        <f t="shared" si="478"/>
        <v>-</v>
      </c>
      <c r="BS2054" s="9" t="str" cm="1">
        <f t="array" ref="BS2054">IF(BQ2054&lt;$K$45,"-",IF(BC2054&lt;0,_xll.Dce_5575_1121_SigmaCr1(AN2054,AG2054,$B$23,$D$23),"-"))</f>
        <v>-</v>
      </c>
      <c r="BT2054" s="10">
        <f t="shared" si="479"/>
        <v>0</v>
      </c>
      <c r="BU2054" s="7" t="str">
        <f t="shared" si="480"/>
        <v>OK</v>
      </c>
    </row>
    <row r="2055" spans="27:73">
      <c r="AA2055" s="6" t="s">
        <v>282</v>
      </c>
      <c r="AB2055" s="5" t="s">
        <v>283</v>
      </c>
      <c r="AC2055" s="5" t="s">
        <v>285</v>
      </c>
      <c r="AD2055" s="4">
        <v>19.25</v>
      </c>
      <c r="AE2055" s="4">
        <v>28</v>
      </c>
      <c r="AF2055" s="5">
        <v>114.3</v>
      </c>
      <c r="AG2055" s="5">
        <v>6.5000000000000009</v>
      </c>
      <c r="AH2055" s="6" t="str">
        <f t="shared" si="466"/>
        <v>114.3 x 6.5</v>
      </c>
      <c r="AI2055" s="11" cm="1">
        <f t="array" ref="AI2055">_xll.DCEPropSectPipe(AF2055, AG2055, "Area")</f>
        <v>2201.3139723703698</v>
      </c>
      <c r="AJ2055" s="151" cm="1">
        <f t="array" ref="AJ2055">_xll.DCEPropSectPipe(AF2055, AG2055, "Ix")</f>
        <v>3209265.3722516391</v>
      </c>
      <c r="AK2055" s="151" cm="1">
        <f t="array" ref="AK2055">_xll.DCEPropSectPipe(AF2055, AG2055, "W")</f>
        <v>56155.124623825708</v>
      </c>
      <c r="AL2055" s="151" cm="1">
        <f t="array" ref="AL2055">_xll.DCEPropSectPipe(AF2055, AG2055, "Sx")</f>
        <v>37813.500833333332</v>
      </c>
      <c r="AM2055" s="11">
        <f>2*Cal!AG2055</f>
        <v>13.000000000000002</v>
      </c>
      <c r="AN2055" s="11">
        <f t="shared" si="467"/>
        <v>53.9</v>
      </c>
      <c r="AO2055" s="11"/>
      <c r="AP2055" s="11"/>
      <c r="AQ2055" s="11"/>
      <c r="AR2055" s="11"/>
      <c r="AS2055" s="11"/>
      <c r="AT2055" s="11"/>
      <c r="AU2055" s="11"/>
      <c r="AV2055" s="11"/>
      <c r="AW2055" s="11"/>
      <c r="AX2055" s="11"/>
      <c r="AY2055" s="11"/>
      <c r="AZ2055" s="11"/>
      <c r="BB2055" s="5" t="s">
        <v>307</v>
      </c>
      <c r="BC2055" s="3">
        <v>-740.93710880076026</v>
      </c>
      <c r="BD2055" s="3">
        <v>0</v>
      </c>
      <c r="BE2055" s="3">
        <v>-20.434935410806421</v>
      </c>
      <c r="BF2055" s="3">
        <v>-1.6469937662565346</v>
      </c>
      <c r="BG2055" s="3">
        <v>0</v>
      </c>
      <c r="BH2055" s="153">
        <f t="shared" si="468"/>
        <v>1.6469937662565346</v>
      </c>
      <c r="BI2055" s="153">
        <f t="shared" si="469"/>
        <v>20.434935410806421</v>
      </c>
      <c r="BJ2055" s="8">
        <f t="shared" si="470"/>
        <v>1.6028026855574136</v>
      </c>
      <c r="BK2055" s="8">
        <f t="shared" si="471"/>
        <v>0.13966361059479984</v>
      </c>
      <c r="BL2055" s="8">
        <f t="shared" si="472"/>
        <v>1.7424662961522135</v>
      </c>
      <c r="BM2055" s="8">
        <f t="shared" si="473"/>
        <v>0.15206311597670391</v>
      </c>
      <c r="BN2055" s="7" t="str">
        <f t="shared" si="474"/>
        <v>O/S</v>
      </c>
      <c r="BO2055" s="9">
        <f t="shared" si="475"/>
        <v>0.13966361059479987</v>
      </c>
      <c r="BP2055" s="7" t="str">
        <f t="shared" si="476"/>
        <v>OK</v>
      </c>
      <c r="BQ2055" s="11">
        <f t="shared" si="477"/>
        <v>8.2923076923076913</v>
      </c>
      <c r="BR2055" s="10" t="str">
        <f t="shared" si="478"/>
        <v>-</v>
      </c>
      <c r="BS2055" s="9" t="str" cm="1">
        <f t="array" ref="BS2055">IF(BQ2055&lt;$K$45,"-",IF(BC2055&lt;0,_xll.Dce_5575_1121_SigmaCr1(AN2055,AG2055,$B$23,$D$23),"-"))</f>
        <v>-</v>
      </c>
      <c r="BT2055" s="10">
        <f t="shared" si="479"/>
        <v>0</v>
      </c>
      <c r="BU2055" s="7" t="str">
        <f t="shared" si="480"/>
        <v>OK</v>
      </c>
    </row>
    <row r="2056" spans="27:73">
      <c r="AA2056" s="6" t="s">
        <v>282</v>
      </c>
      <c r="AB2056" s="5" t="s">
        <v>283</v>
      </c>
      <c r="AC2056" s="5" t="s">
        <v>285</v>
      </c>
      <c r="AD2056" s="4">
        <v>19.690000000000001</v>
      </c>
      <c r="AE2056" s="4">
        <v>28</v>
      </c>
      <c r="AF2056" s="5">
        <v>114.3</v>
      </c>
      <c r="AG2056" s="5">
        <v>6.5000000000000009</v>
      </c>
      <c r="AH2056" s="6" t="str">
        <f t="shared" si="466"/>
        <v>114.3 x 6.5</v>
      </c>
      <c r="AI2056" s="11" cm="1">
        <f t="array" ref="AI2056">_xll.DCEPropSectPipe(AF2056, AG2056, "Area")</f>
        <v>2201.3139723703698</v>
      </c>
      <c r="AJ2056" s="151" cm="1">
        <f t="array" ref="AJ2056">_xll.DCEPropSectPipe(AF2056, AG2056, "Ix")</f>
        <v>3209265.3722516391</v>
      </c>
      <c r="AK2056" s="151" cm="1">
        <f t="array" ref="AK2056">_xll.DCEPropSectPipe(AF2056, AG2056, "W")</f>
        <v>56155.124623825708</v>
      </c>
      <c r="AL2056" s="151" cm="1">
        <f t="array" ref="AL2056">_xll.DCEPropSectPipe(AF2056, AG2056, "Sx")</f>
        <v>37813.500833333332</v>
      </c>
      <c r="AM2056" s="11">
        <f>2*Cal!AG2056</f>
        <v>13.000000000000002</v>
      </c>
      <c r="AN2056" s="11">
        <f t="shared" si="467"/>
        <v>53.9</v>
      </c>
      <c r="AO2056" s="11"/>
      <c r="AP2056" s="11"/>
      <c r="AQ2056" s="11"/>
      <c r="AR2056" s="11"/>
      <c r="AS2056" s="11"/>
      <c r="AT2056" s="11"/>
      <c r="AU2056" s="11"/>
      <c r="AV2056" s="11"/>
      <c r="AW2056" s="11"/>
      <c r="AX2056" s="11"/>
      <c r="AY2056" s="11"/>
      <c r="AZ2056" s="11"/>
      <c r="BB2056" s="5" t="s">
        <v>307</v>
      </c>
      <c r="BC2056" s="3">
        <v>-740.93710880076026</v>
      </c>
      <c r="BD2056" s="3">
        <v>0</v>
      </c>
      <c r="BE2056" s="3">
        <v>-10.421266717378362</v>
      </c>
      <c r="BF2056" s="3">
        <v>5.1028004492838877</v>
      </c>
      <c r="BG2056" s="3">
        <v>0</v>
      </c>
      <c r="BH2056" s="153">
        <f t="shared" si="468"/>
        <v>5.1028004492838877</v>
      </c>
      <c r="BI2056" s="153">
        <f t="shared" si="469"/>
        <v>10.421266717378362</v>
      </c>
      <c r="BJ2056" s="8">
        <f t="shared" si="470"/>
        <v>1.6028026855574136</v>
      </c>
      <c r="BK2056" s="8">
        <f t="shared" si="471"/>
        <v>0.43271295222422157</v>
      </c>
      <c r="BL2056" s="8">
        <f t="shared" si="472"/>
        <v>2.0355156377816352</v>
      </c>
      <c r="BM2056" s="8">
        <f t="shared" si="473"/>
        <v>7.754809387020882E-2</v>
      </c>
      <c r="BN2056" s="7" t="str">
        <f t="shared" si="474"/>
        <v>O/S</v>
      </c>
      <c r="BO2056" s="9">
        <f t="shared" si="475"/>
        <v>0.43271295222422163</v>
      </c>
      <c r="BP2056" s="7" t="str">
        <f t="shared" si="476"/>
        <v>OK</v>
      </c>
      <c r="BQ2056" s="11">
        <f t="shared" si="477"/>
        <v>8.2923076923076913</v>
      </c>
      <c r="BR2056" s="10" t="str">
        <f t="shared" si="478"/>
        <v>-</v>
      </c>
      <c r="BS2056" s="9" t="str" cm="1">
        <f t="array" ref="BS2056">IF(BQ2056&lt;$K$45,"-",IF(BC2056&lt;0,_xll.Dce_5575_1121_SigmaCr1(AN2056,AG2056,$B$23,$D$23),"-"))</f>
        <v>-</v>
      </c>
      <c r="BT2056" s="10">
        <f t="shared" si="479"/>
        <v>0</v>
      </c>
      <c r="BU2056" s="7" t="str">
        <f t="shared" si="480"/>
        <v>OK</v>
      </c>
    </row>
    <row r="2057" spans="27:73">
      <c r="AA2057" s="6" t="s">
        <v>282</v>
      </c>
      <c r="AB2057" s="5" t="s">
        <v>283</v>
      </c>
      <c r="AC2057" s="5" t="s">
        <v>285</v>
      </c>
      <c r="AD2057" s="4">
        <v>20.12</v>
      </c>
      <c r="AE2057" s="4">
        <v>28</v>
      </c>
      <c r="AF2057" s="5">
        <v>114.3</v>
      </c>
      <c r="AG2057" s="5">
        <v>6.5000000000000009</v>
      </c>
      <c r="AH2057" s="6" t="str">
        <f t="shared" si="466"/>
        <v>114.3 x 6.5</v>
      </c>
      <c r="AI2057" s="11" cm="1">
        <f t="array" ref="AI2057">_xll.DCEPropSectPipe(AF2057, AG2057, "Area")</f>
        <v>2201.3139723703698</v>
      </c>
      <c r="AJ2057" s="151" cm="1">
        <f t="array" ref="AJ2057">_xll.DCEPropSectPipe(AF2057, AG2057, "Ix")</f>
        <v>3209265.3722516391</v>
      </c>
      <c r="AK2057" s="151" cm="1">
        <f t="array" ref="AK2057">_xll.DCEPropSectPipe(AF2057, AG2057, "W")</f>
        <v>56155.124623825708</v>
      </c>
      <c r="AL2057" s="151" cm="1">
        <f t="array" ref="AL2057">_xll.DCEPropSectPipe(AF2057, AG2057, "Sx")</f>
        <v>37813.500833333332</v>
      </c>
      <c r="AM2057" s="11">
        <f>2*Cal!AG2057</f>
        <v>13.000000000000002</v>
      </c>
      <c r="AN2057" s="11">
        <f t="shared" si="467"/>
        <v>53.9</v>
      </c>
      <c r="AO2057" s="11"/>
      <c r="AP2057" s="11"/>
      <c r="AQ2057" s="11"/>
      <c r="AR2057" s="11"/>
      <c r="AS2057" s="11"/>
      <c r="AT2057" s="11"/>
      <c r="AU2057" s="11"/>
      <c r="AV2057" s="11"/>
      <c r="AW2057" s="11"/>
      <c r="AX2057" s="11"/>
      <c r="AY2057" s="11"/>
      <c r="AZ2057" s="11"/>
      <c r="BB2057" s="5" t="s">
        <v>307</v>
      </c>
      <c r="BC2057" s="3">
        <v>-740.93710880076026</v>
      </c>
      <c r="BD2057" s="3">
        <v>0</v>
      </c>
      <c r="BE2057" s="3">
        <v>-0.40759802395030453</v>
      </c>
      <c r="BF2057" s="3">
        <v>7.4716146114495325</v>
      </c>
      <c r="BG2057" s="3">
        <v>0</v>
      </c>
      <c r="BH2057" s="153">
        <f t="shared" si="468"/>
        <v>7.4716146114495325</v>
      </c>
      <c r="BI2057" s="153">
        <f t="shared" si="469"/>
        <v>0.40759802395030453</v>
      </c>
      <c r="BJ2057" s="8">
        <f t="shared" si="470"/>
        <v>1.6028026855574136</v>
      </c>
      <c r="BK2057" s="8">
        <f t="shared" si="471"/>
        <v>0.63358629218112505</v>
      </c>
      <c r="BL2057" s="8">
        <f t="shared" si="472"/>
        <v>2.2363889777385388</v>
      </c>
      <c r="BM2057" s="8">
        <f t="shared" si="473"/>
        <v>3.033071763713716E-3</v>
      </c>
      <c r="BN2057" s="7" t="str">
        <f t="shared" si="474"/>
        <v>O/S</v>
      </c>
      <c r="BO2057" s="9">
        <f t="shared" si="475"/>
        <v>0.63358629218112505</v>
      </c>
      <c r="BP2057" s="7" t="str">
        <f t="shared" si="476"/>
        <v>OK</v>
      </c>
      <c r="BQ2057" s="11">
        <f t="shared" si="477"/>
        <v>8.2923076923076913</v>
      </c>
      <c r="BR2057" s="10" t="str">
        <f t="shared" si="478"/>
        <v>-</v>
      </c>
      <c r="BS2057" s="9" t="str" cm="1">
        <f t="array" ref="BS2057">IF(BQ2057&lt;$K$45,"-",IF(BC2057&lt;0,_xll.Dce_5575_1121_SigmaCr1(AN2057,AG2057,$B$23,$D$23),"-"))</f>
        <v>-</v>
      </c>
      <c r="BT2057" s="10">
        <f t="shared" si="479"/>
        <v>0</v>
      </c>
      <c r="BU2057" s="7" t="str">
        <f t="shared" si="480"/>
        <v>OK</v>
      </c>
    </row>
    <row r="2058" spans="27:73">
      <c r="AA2058" s="6" t="s">
        <v>282</v>
      </c>
      <c r="AB2058" s="5" t="s">
        <v>283</v>
      </c>
      <c r="AC2058" s="5" t="s">
        <v>285</v>
      </c>
      <c r="AD2058" s="4">
        <v>20.56</v>
      </c>
      <c r="AE2058" s="4">
        <v>28</v>
      </c>
      <c r="AF2058" s="5">
        <v>114.3</v>
      </c>
      <c r="AG2058" s="5">
        <v>6.5000000000000009</v>
      </c>
      <c r="AH2058" s="6" t="str">
        <f t="shared" si="466"/>
        <v>114.3 x 6.5</v>
      </c>
      <c r="AI2058" s="11" cm="1">
        <f t="array" ref="AI2058">_xll.DCEPropSectPipe(AF2058, AG2058, "Area")</f>
        <v>2201.3139723703698</v>
      </c>
      <c r="AJ2058" s="151" cm="1">
        <f t="array" ref="AJ2058">_xll.DCEPropSectPipe(AF2058, AG2058, "Ix")</f>
        <v>3209265.3722516391</v>
      </c>
      <c r="AK2058" s="151" cm="1">
        <f t="array" ref="AK2058">_xll.DCEPropSectPipe(AF2058, AG2058, "W")</f>
        <v>56155.124623825708</v>
      </c>
      <c r="AL2058" s="151" cm="1">
        <f t="array" ref="AL2058">_xll.DCEPropSectPipe(AF2058, AG2058, "Sx")</f>
        <v>37813.500833333332</v>
      </c>
      <c r="AM2058" s="11">
        <f>2*Cal!AG2058</f>
        <v>13.000000000000002</v>
      </c>
      <c r="AN2058" s="11">
        <f t="shared" si="467"/>
        <v>53.9</v>
      </c>
      <c r="AO2058" s="11"/>
      <c r="AP2058" s="11"/>
      <c r="AQ2058" s="11"/>
      <c r="AR2058" s="11"/>
      <c r="AS2058" s="11"/>
      <c r="AT2058" s="11"/>
      <c r="AU2058" s="11"/>
      <c r="AV2058" s="11"/>
      <c r="AW2058" s="11"/>
      <c r="AX2058" s="11"/>
      <c r="AY2058" s="11"/>
      <c r="AZ2058" s="11"/>
      <c r="BB2058" s="5" t="s">
        <v>307</v>
      </c>
      <c r="BC2058" s="3">
        <v>-740.93710880076026</v>
      </c>
      <c r="BD2058" s="3">
        <v>0</v>
      </c>
      <c r="BE2058" s="3">
        <v>9.606070669477754</v>
      </c>
      <c r="BF2058" s="3">
        <v>5.4594487202404025</v>
      </c>
      <c r="BG2058" s="3">
        <v>0</v>
      </c>
      <c r="BH2058" s="153">
        <f t="shared" si="468"/>
        <v>5.4594487202404025</v>
      </c>
      <c r="BI2058" s="153">
        <f t="shared" si="469"/>
        <v>9.606070669477754</v>
      </c>
      <c r="BJ2058" s="8">
        <f t="shared" si="470"/>
        <v>1.6028026855574136</v>
      </c>
      <c r="BK2058" s="8">
        <f t="shared" si="471"/>
        <v>0.46295640927591081</v>
      </c>
      <c r="BL2058" s="8">
        <f t="shared" si="472"/>
        <v>2.0657590948333242</v>
      </c>
      <c r="BM2058" s="8">
        <f t="shared" si="473"/>
        <v>7.1481950342781389E-2</v>
      </c>
      <c r="BN2058" s="7" t="str">
        <f t="shared" si="474"/>
        <v>O/S</v>
      </c>
      <c r="BO2058" s="9">
        <f t="shared" si="475"/>
        <v>0.46295640927591086</v>
      </c>
      <c r="BP2058" s="7" t="str">
        <f t="shared" si="476"/>
        <v>OK</v>
      </c>
      <c r="BQ2058" s="11">
        <f t="shared" si="477"/>
        <v>8.2923076923076913</v>
      </c>
      <c r="BR2058" s="10" t="str">
        <f t="shared" si="478"/>
        <v>-</v>
      </c>
      <c r="BS2058" s="9" t="str" cm="1">
        <f t="array" ref="BS2058">IF(BQ2058&lt;$K$45,"-",IF(BC2058&lt;0,_xll.Dce_5575_1121_SigmaCr1(AN2058,AG2058,$B$23,$D$23),"-"))</f>
        <v>-</v>
      </c>
      <c r="BT2058" s="10">
        <f t="shared" si="479"/>
        <v>0</v>
      </c>
      <c r="BU2058" s="7" t="str">
        <f t="shared" si="480"/>
        <v>OK</v>
      </c>
    </row>
    <row r="2059" spans="27:73">
      <c r="AA2059" s="6" t="s">
        <v>282</v>
      </c>
      <c r="AB2059" s="5" t="s">
        <v>283</v>
      </c>
      <c r="AC2059" s="5" t="s">
        <v>285</v>
      </c>
      <c r="AD2059" s="4">
        <v>21</v>
      </c>
      <c r="AE2059" s="4">
        <v>28</v>
      </c>
      <c r="AF2059" s="5">
        <v>114.3</v>
      </c>
      <c r="AG2059" s="5">
        <v>6.5000000000000009</v>
      </c>
      <c r="AH2059" s="6" t="str">
        <f t="shared" si="466"/>
        <v>114.3 x 6.5</v>
      </c>
      <c r="AI2059" s="11" cm="1">
        <f t="array" ref="AI2059">_xll.DCEPropSectPipe(AF2059, AG2059, "Area")</f>
        <v>2201.3139723703698</v>
      </c>
      <c r="AJ2059" s="151" cm="1">
        <f t="array" ref="AJ2059">_xll.DCEPropSectPipe(AF2059, AG2059, "Ix")</f>
        <v>3209265.3722516391</v>
      </c>
      <c r="AK2059" s="151" cm="1">
        <f t="array" ref="AK2059">_xll.DCEPropSectPipe(AF2059, AG2059, "W")</f>
        <v>56155.124623825708</v>
      </c>
      <c r="AL2059" s="151" cm="1">
        <f t="array" ref="AL2059">_xll.DCEPropSectPipe(AF2059, AG2059, "Sx")</f>
        <v>37813.500833333332</v>
      </c>
      <c r="AM2059" s="11">
        <f>2*Cal!AG2059</f>
        <v>13.000000000000002</v>
      </c>
      <c r="AN2059" s="11">
        <f t="shared" si="467"/>
        <v>53.9</v>
      </c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B2059" s="5" t="s">
        <v>307</v>
      </c>
      <c r="BC2059" s="3">
        <v>-740.93710880076026</v>
      </c>
      <c r="BD2059" s="3">
        <v>0</v>
      </c>
      <c r="BE2059" s="3">
        <v>19.619739362905815</v>
      </c>
      <c r="BF2059" s="3">
        <v>-0.93369722434350289</v>
      </c>
      <c r="BG2059" s="3">
        <v>0</v>
      </c>
      <c r="BH2059" s="153">
        <f t="shared" si="468"/>
        <v>0.93369722434350289</v>
      </c>
      <c r="BI2059" s="153">
        <f t="shared" si="469"/>
        <v>19.619739362905815</v>
      </c>
      <c r="BJ2059" s="8">
        <f t="shared" si="470"/>
        <v>1.6028026855574136</v>
      </c>
      <c r="BK2059" s="8">
        <f t="shared" si="471"/>
        <v>7.917669649142127E-2</v>
      </c>
      <c r="BL2059" s="8">
        <f t="shared" si="472"/>
        <v>1.6819793820488349</v>
      </c>
      <c r="BM2059" s="8">
        <f t="shared" si="473"/>
        <v>0.14599697244927651</v>
      </c>
      <c r="BN2059" s="7" t="str">
        <f t="shared" si="474"/>
        <v>O/S</v>
      </c>
      <c r="BO2059" s="9">
        <f t="shared" si="475"/>
        <v>7.9176696491421283E-2</v>
      </c>
      <c r="BP2059" s="7" t="str">
        <f t="shared" si="476"/>
        <v>OK</v>
      </c>
      <c r="BQ2059" s="11">
        <f t="shared" si="477"/>
        <v>8.2923076923076913</v>
      </c>
      <c r="BR2059" s="10" t="str">
        <f t="shared" si="478"/>
        <v>-</v>
      </c>
      <c r="BS2059" s="9" t="str" cm="1">
        <f t="array" ref="BS2059">IF(BQ2059&lt;$K$45,"-",IF(BC2059&lt;0,_xll.Dce_5575_1121_SigmaCr1(AN2059,AG2059,$B$23,$D$23),"-"))</f>
        <v>-</v>
      </c>
      <c r="BT2059" s="10">
        <f t="shared" si="479"/>
        <v>0</v>
      </c>
      <c r="BU2059" s="7" t="str">
        <f t="shared" si="480"/>
        <v>OK</v>
      </c>
    </row>
    <row r="2060" spans="27:73">
      <c r="AA2060" s="6" t="s">
        <v>282</v>
      </c>
      <c r="AB2060" s="5" t="s">
        <v>283</v>
      </c>
      <c r="AC2060" s="5" t="s">
        <v>285</v>
      </c>
      <c r="AD2060" s="4">
        <v>21</v>
      </c>
      <c r="AE2060" s="4">
        <v>28</v>
      </c>
      <c r="AF2060" s="5">
        <v>114.3</v>
      </c>
      <c r="AG2060" s="5">
        <v>6.5000000000000009</v>
      </c>
      <c r="AH2060" s="6" t="str">
        <f t="shared" si="466"/>
        <v>114.3 x 6.5</v>
      </c>
      <c r="AI2060" s="11" cm="1">
        <f t="array" ref="AI2060">_xll.DCEPropSectPipe(AF2060, AG2060, "Area")</f>
        <v>2201.3139723703698</v>
      </c>
      <c r="AJ2060" s="151" cm="1">
        <f t="array" ref="AJ2060">_xll.DCEPropSectPipe(AF2060, AG2060, "Ix")</f>
        <v>3209265.3722516391</v>
      </c>
      <c r="AK2060" s="151" cm="1">
        <f t="array" ref="AK2060">_xll.DCEPropSectPipe(AF2060, AG2060, "W")</f>
        <v>56155.124623825708</v>
      </c>
      <c r="AL2060" s="151" cm="1">
        <f t="array" ref="AL2060">_xll.DCEPropSectPipe(AF2060, AG2060, "Sx")</f>
        <v>37813.500833333332</v>
      </c>
      <c r="AM2060" s="11">
        <f>2*Cal!AG2060</f>
        <v>13.000000000000002</v>
      </c>
      <c r="AN2060" s="11">
        <f t="shared" si="467"/>
        <v>53.9</v>
      </c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B2060" s="5" t="s">
        <v>307</v>
      </c>
      <c r="BC2060" s="3">
        <v>-740.93710880076173</v>
      </c>
      <c r="BD2060" s="3">
        <v>0</v>
      </c>
      <c r="BE2060" s="3">
        <v>-17.773196750938993</v>
      </c>
      <c r="BF2060" s="3">
        <v>-0.93369722434380031</v>
      </c>
      <c r="BG2060" s="3">
        <v>0</v>
      </c>
      <c r="BH2060" s="153">
        <f t="shared" si="468"/>
        <v>0.93369722434380031</v>
      </c>
      <c r="BI2060" s="153">
        <f t="shared" si="469"/>
        <v>17.773196750938993</v>
      </c>
      <c r="BJ2060" s="8">
        <f t="shared" si="470"/>
        <v>1.6028026855574169</v>
      </c>
      <c r="BK2060" s="8">
        <f t="shared" si="471"/>
        <v>7.9176696491446485E-2</v>
      </c>
      <c r="BL2060" s="8">
        <f t="shared" si="472"/>
        <v>1.6819793820488633</v>
      </c>
      <c r="BM2060" s="8">
        <f t="shared" si="473"/>
        <v>0.13225623788297353</v>
      </c>
      <c r="BN2060" s="7" t="str">
        <f t="shared" si="474"/>
        <v>O/S</v>
      </c>
      <c r="BO2060" s="9">
        <f t="shared" si="475"/>
        <v>7.9176696491446499E-2</v>
      </c>
      <c r="BP2060" s="7" t="str">
        <f t="shared" si="476"/>
        <v>OK</v>
      </c>
      <c r="BQ2060" s="11">
        <f t="shared" si="477"/>
        <v>8.2923076923076913</v>
      </c>
      <c r="BR2060" s="10" t="str">
        <f t="shared" si="478"/>
        <v>-</v>
      </c>
      <c r="BS2060" s="9" t="str" cm="1">
        <f t="array" ref="BS2060">IF(BQ2060&lt;$K$45,"-",IF(BC2060&lt;0,_xll.Dce_5575_1121_SigmaCr1(AN2060,AG2060,$B$23,$D$23),"-"))</f>
        <v>-</v>
      </c>
      <c r="BT2060" s="10">
        <f t="shared" si="479"/>
        <v>0</v>
      </c>
      <c r="BU2060" s="7" t="str">
        <f t="shared" si="480"/>
        <v>OK</v>
      </c>
    </row>
    <row r="2061" spans="27:73">
      <c r="AA2061" s="6" t="s">
        <v>282</v>
      </c>
      <c r="AB2061" s="5" t="s">
        <v>283</v>
      </c>
      <c r="AC2061" s="5" t="s">
        <v>285</v>
      </c>
      <c r="AD2061" s="4">
        <v>21.44</v>
      </c>
      <c r="AE2061" s="4">
        <v>28</v>
      </c>
      <c r="AF2061" s="5">
        <v>114.3</v>
      </c>
      <c r="AG2061" s="5">
        <v>6.5000000000000009</v>
      </c>
      <c r="AH2061" s="6" t="str">
        <f t="shared" si="466"/>
        <v>114.3 x 6.5</v>
      </c>
      <c r="AI2061" s="11" cm="1">
        <f t="array" ref="AI2061">_xll.DCEPropSectPipe(AF2061, AG2061, "Area")</f>
        <v>2201.3139723703698</v>
      </c>
      <c r="AJ2061" s="151" cm="1">
        <f t="array" ref="AJ2061">_xll.DCEPropSectPipe(AF2061, AG2061, "Ix")</f>
        <v>3209265.3722516391</v>
      </c>
      <c r="AK2061" s="151" cm="1">
        <f t="array" ref="AK2061">_xll.DCEPropSectPipe(AF2061, AG2061, "W")</f>
        <v>56155.124623825708</v>
      </c>
      <c r="AL2061" s="151" cm="1">
        <f t="array" ref="AL2061">_xll.DCEPropSectPipe(AF2061, AG2061, "Sx")</f>
        <v>37813.500833333332</v>
      </c>
      <c r="AM2061" s="11">
        <f>2*Cal!AG2061</f>
        <v>13.000000000000002</v>
      </c>
      <c r="AN2061" s="11">
        <f t="shared" si="467"/>
        <v>53.9</v>
      </c>
      <c r="AO2061" s="11"/>
      <c r="AP2061" s="11"/>
      <c r="AQ2061" s="11"/>
      <c r="AR2061" s="11"/>
      <c r="AS2061" s="11"/>
      <c r="AT2061" s="11"/>
      <c r="AU2061" s="11"/>
      <c r="AV2061" s="11"/>
      <c r="AW2061" s="11"/>
      <c r="AX2061" s="11"/>
      <c r="AY2061" s="11"/>
      <c r="AZ2061" s="11"/>
      <c r="BB2061" s="5" t="s">
        <v>307</v>
      </c>
      <c r="BC2061" s="3">
        <v>-740.93710880076173</v>
      </c>
      <c r="BD2061" s="3">
        <v>0</v>
      </c>
      <c r="BE2061" s="3">
        <v>-7.7595280575109342</v>
      </c>
      <c r="BF2061" s="3">
        <v>4.6515863275046199</v>
      </c>
      <c r="BG2061" s="3">
        <v>0</v>
      </c>
      <c r="BH2061" s="153">
        <f t="shared" si="468"/>
        <v>4.6515863275046199</v>
      </c>
      <c r="BI2061" s="153">
        <f t="shared" si="469"/>
        <v>7.7595280575109342</v>
      </c>
      <c r="BJ2061" s="8">
        <f t="shared" si="470"/>
        <v>1.6028026855574169</v>
      </c>
      <c r="BK2061" s="8">
        <f t="shared" si="471"/>
        <v>0.39445039489694717</v>
      </c>
      <c r="BL2061" s="8">
        <f t="shared" si="472"/>
        <v>1.997253080454364</v>
      </c>
      <c r="BM2061" s="8">
        <f t="shared" si="473"/>
        <v>5.7741215776478415E-2</v>
      </c>
      <c r="BN2061" s="7" t="str">
        <f t="shared" si="474"/>
        <v>O/S</v>
      </c>
      <c r="BO2061" s="9">
        <f t="shared" si="475"/>
        <v>0.39445039489694722</v>
      </c>
      <c r="BP2061" s="7" t="str">
        <f t="shared" si="476"/>
        <v>OK</v>
      </c>
      <c r="BQ2061" s="11">
        <f t="shared" si="477"/>
        <v>8.2923076923076913</v>
      </c>
      <c r="BR2061" s="10" t="str">
        <f t="shared" si="478"/>
        <v>-</v>
      </c>
      <c r="BS2061" s="9" t="str" cm="1">
        <f t="array" ref="BS2061">IF(BQ2061&lt;$K$45,"-",IF(BC2061&lt;0,_xll.Dce_5575_1121_SigmaCr1(AN2061,AG2061,$B$23,$D$23),"-"))</f>
        <v>-</v>
      </c>
      <c r="BT2061" s="10">
        <f t="shared" si="479"/>
        <v>0</v>
      </c>
      <c r="BU2061" s="7" t="str">
        <f t="shared" si="480"/>
        <v>OK</v>
      </c>
    </row>
    <row r="2062" spans="27:73">
      <c r="AA2062" s="6" t="s">
        <v>282</v>
      </c>
      <c r="AB2062" s="5" t="s">
        <v>283</v>
      </c>
      <c r="AC2062" s="5" t="s">
        <v>285</v>
      </c>
      <c r="AD2062" s="4">
        <v>21.88</v>
      </c>
      <c r="AE2062" s="4">
        <v>28</v>
      </c>
      <c r="AF2062" s="5">
        <v>114.3</v>
      </c>
      <c r="AG2062" s="5">
        <v>6.5000000000000009</v>
      </c>
      <c r="AH2062" s="6" t="str">
        <f t="shared" si="466"/>
        <v>114.3 x 6.5</v>
      </c>
      <c r="AI2062" s="11" cm="1">
        <f t="array" ref="AI2062">_xll.DCEPropSectPipe(AF2062, AG2062, "Area")</f>
        <v>2201.3139723703698</v>
      </c>
      <c r="AJ2062" s="151" cm="1">
        <f t="array" ref="AJ2062">_xll.DCEPropSectPipe(AF2062, AG2062, "Ix")</f>
        <v>3209265.3722516391</v>
      </c>
      <c r="AK2062" s="151" cm="1">
        <f t="array" ref="AK2062">_xll.DCEPropSectPipe(AF2062, AG2062, "W")</f>
        <v>56155.124623825708</v>
      </c>
      <c r="AL2062" s="151" cm="1">
        <f t="array" ref="AL2062">_xll.DCEPropSectPipe(AF2062, AG2062, "Sx")</f>
        <v>37813.500833333332</v>
      </c>
      <c r="AM2062" s="11">
        <f>2*Cal!AG2062</f>
        <v>13.000000000000002</v>
      </c>
      <c r="AN2062" s="11">
        <f t="shared" si="467"/>
        <v>53.9</v>
      </c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B2062" s="5" t="s">
        <v>307</v>
      </c>
      <c r="BC2062" s="3">
        <v>-740.93710880076173</v>
      </c>
      <c r="BD2062" s="3">
        <v>0</v>
      </c>
      <c r="BE2062" s="3">
        <v>2.2541406359171243</v>
      </c>
      <c r="BF2062" s="3">
        <v>5.8558898259782657</v>
      </c>
      <c r="BG2062" s="3">
        <v>0</v>
      </c>
      <c r="BH2062" s="153">
        <f t="shared" si="468"/>
        <v>5.8558898259782657</v>
      </c>
      <c r="BI2062" s="153">
        <f t="shared" si="469"/>
        <v>2.2541406359171243</v>
      </c>
      <c r="BJ2062" s="8">
        <f t="shared" si="470"/>
        <v>1.6028026855574169</v>
      </c>
      <c r="BK2062" s="8">
        <f t="shared" si="471"/>
        <v>0.49657426342322314</v>
      </c>
      <c r="BL2062" s="8">
        <f t="shared" si="472"/>
        <v>2.0993769489806402</v>
      </c>
      <c r="BM2062" s="8">
        <f t="shared" si="473"/>
        <v>1.6773806330016683E-2</v>
      </c>
      <c r="BN2062" s="7" t="str">
        <f t="shared" si="474"/>
        <v>O/S</v>
      </c>
      <c r="BO2062" s="9">
        <f t="shared" si="475"/>
        <v>0.49657426342322319</v>
      </c>
      <c r="BP2062" s="7" t="str">
        <f t="shared" si="476"/>
        <v>OK</v>
      </c>
      <c r="BQ2062" s="11">
        <f t="shared" si="477"/>
        <v>8.2923076923076913</v>
      </c>
      <c r="BR2062" s="10" t="str">
        <f t="shared" si="478"/>
        <v>-</v>
      </c>
      <c r="BS2062" s="9" t="str" cm="1">
        <f t="array" ref="BS2062">IF(BQ2062&lt;$K$45,"-",IF(BC2062&lt;0,_xll.Dce_5575_1121_SigmaCr1(AN2062,AG2062,$B$23,$D$23),"-"))</f>
        <v>-</v>
      </c>
      <c r="BT2062" s="10">
        <f t="shared" si="479"/>
        <v>0</v>
      </c>
      <c r="BU2062" s="7" t="str">
        <f t="shared" si="480"/>
        <v>OK</v>
      </c>
    </row>
    <row r="2063" spans="27:73">
      <c r="AA2063" s="6" t="s">
        <v>282</v>
      </c>
      <c r="AB2063" s="5" t="s">
        <v>283</v>
      </c>
      <c r="AC2063" s="5" t="s">
        <v>285</v>
      </c>
      <c r="AD2063" s="4">
        <v>22.31</v>
      </c>
      <c r="AE2063" s="4">
        <v>28</v>
      </c>
      <c r="AF2063" s="5">
        <v>114.3</v>
      </c>
      <c r="AG2063" s="5">
        <v>6.5000000000000009</v>
      </c>
      <c r="AH2063" s="6" t="str">
        <f t="shared" si="466"/>
        <v>114.3 x 6.5</v>
      </c>
      <c r="AI2063" s="11" cm="1">
        <f t="array" ref="AI2063">_xll.DCEPropSectPipe(AF2063, AG2063, "Area")</f>
        <v>2201.3139723703698</v>
      </c>
      <c r="AJ2063" s="151" cm="1">
        <f t="array" ref="AJ2063">_xll.DCEPropSectPipe(AF2063, AG2063, "Ix")</f>
        <v>3209265.3722516391</v>
      </c>
      <c r="AK2063" s="151" cm="1">
        <f t="array" ref="AK2063">_xll.DCEPropSectPipe(AF2063, AG2063, "W")</f>
        <v>56155.124623825708</v>
      </c>
      <c r="AL2063" s="151" cm="1">
        <f t="array" ref="AL2063">_xll.DCEPropSectPipe(AF2063, AG2063, "Sx")</f>
        <v>37813.500833333332</v>
      </c>
      <c r="AM2063" s="11">
        <f>2*Cal!AG2063</f>
        <v>13.000000000000002</v>
      </c>
      <c r="AN2063" s="11">
        <f t="shared" si="467"/>
        <v>53.9</v>
      </c>
      <c r="AO2063" s="11"/>
      <c r="AP2063" s="11"/>
      <c r="AQ2063" s="11"/>
      <c r="AR2063" s="11"/>
      <c r="AS2063" s="11"/>
      <c r="AT2063" s="11"/>
      <c r="AU2063" s="11"/>
      <c r="AV2063" s="11"/>
      <c r="AW2063" s="11"/>
      <c r="AX2063" s="11"/>
      <c r="AY2063" s="11"/>
      <c r="AZ2063" s="11"/>
      <c r="BB2063" s="5" t="s">
        <v>307</v>
      </c>
      <c r="BC2063" s="3">
        <v>-740.93710880076173</v>
      </c>
      <c r="BD2063" s="3">
        <v>0</v>
      </c>
      <c r="BE2063" s="3">
        <v>12.267809329345184</v>
      </c>
      <c r="BF2063" s="3">
        <v>2.6792132710771357</v>
      </c>
      <c r="BG2063" s="3">
        <v>0</v>
      </c>
      <c r="BH2063" s="153">
        <f t="shared" si="468"/>
        <v>2.6792132710771357</v>
      </c>
      <c r="BI2063" s="153">
        <f t="shared" si="469"/>
        <v>12.267809329345184</v>
      </c>
      <c r="BJ2063" s="8">
        <f t="shared" si="470"/>
        <v>1.6028026855574169</v>
      </c>
      <c r="BK2063" s="8">
        <f t="shared" si="471"/>
        <v>0.22719490908738124</v>
      </c>
      <c r="BL2063" s="8">
        <f t="shared" si="472"/>
        <v>1.8299975946447982</v>
      </c>
      <c r="BM2063" s="8">
        <f t="shared" si="473"/>
        <v>9.1288828436511787E-2</v>
      </c>
      <c r="BN2063" s="7" t="str">
        <f t="shared" si="474"/>
        <v>O/S</v>
      </c>
      <c r="BO2063" s="9">
        <f t="shared" si="475"/>
        <v>0.22719490908738127</v>
      </c>
      <c r="BP2063" s="7" t="str">
        <f t="shared" si="476"/>
        <v>OK</v>
      </c>
      <c r="BQ2063" s="11">
        <f t="shared" si="477"/>
        <v>8.2923076923076913</v>
      </c>
      <c r="BR2063" s="10" t="str">
        <f t="shared" si="478"/>
        <v>-</v>
      </c>
      <c r="BS2063" s="9" t="str" cm="1">
        <f t="array" ref="BS2063">IF(BQ2063&lt;$K$45,"-",IF(BC2063&lt;0,_xll.Dce_5575_1121_SigmaCr1(AN2063,AG2063,$B$23,$D$23),"-"))</f>
        <v>-</v>
      </c>
      <c r="BT2063" s="10">
        <f t="shared" si="479"/>
        <v>0</v>
      </c>
      <c r="BU2063" s="7" t="str">
        <f t="shared" si="480"/>
        <v>OK</v>
      </c>
    </row>
    <row r="2064" spans="27:73">
      <c r="AA2064" s="6" t="s">
        <v>282</v>
      </c>
      <c r="AB2064" s="5" t="s">
        <v>283</v>
      </c>
      <c r="AC2064" s="5" t="s">
        <v>285</v>
      </c>
      <c r="AD2064" s="4">
        <v>22.75</v>
      </c>
      <c r="AE2064" s="4">
        <v>28</v>
      </c>
      <c r="AF2064" s="5">
        <v>114.3</v>
      </c>
      <c r="AG2064" s="5">
        <v>6.5000000000000009</v>
      </c>
      <c r="AH2064" s="6" t="str">
        <f t="shared" si="466"/>
        <v>114.3 x 6.5</v>
      </c>
      <c r="AI2064" s="11" cm="1">
        <f t="array" ref="AI2064">_xll.DCEPropSectPipe(AF2064, AG2064, "Area")</f>
        <v>2201.3139723703698</v>
      </c>
      <c r="AJ2064" s="151" cm="1">
        <f t="array" ref="AJ2064">_xll.DCEPropSectPipe(AF2064, AG2064, "Ix")</f>
        <v>3209265.3722516391</v>
      </c>
      <c r="AK2064" s="151" cm="1">
        <f t="array" ref="AK2064">_xll.DCEPropSectPipe(AF2064, AG2064, "W")</f>
        <v>56155.124623825708</v>
      </c>
      <c r="AL2064" s="151" cm="1">
        <f t="array" ref="AL2064">_xll.DCEPropSectPipe(AF2064, AG2064, "Sx")</f>
        <v>37813.500833333332</v>
      </c>
      <c r="AM2064" s="11">
        <f>2*Cal!AG2064</f>
        <v>13.000000000000002</v>
      </c>
      <c r="AN2064" s="11">
        <f t="shared" si="467"/>
        <v>53.9</v>
      </c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B2064" s="5" t="s">
        <v>307</v>
      </c>
      <c r="BC2064" s="3">
        <v>-740.93710880076173</v>
      </c>
      <c r="BD2064" s="3">
        <v>0</v>
      </c>
      <c r="BE2064" s="3">
        <v>22.281478022773239</v>
      </c>
      <c r="BF2064" s="3">
        <v>-4.8784433371987683</v>
      </c>
      <c r="BG2064" s="3">
        <v>0</v>
      </c>
      <c r="BH2064" s="153">
        <f t="shared" si="468"/>
        <v>4.8784433371987683</v>
      </c>
      <c r="BI2064" s="153">
        <f t="shared" si="469"/>
        <v>22.281478022773239</v>
      </c>
      <c r="BJ2064" s="8">
        <f t="shared" si="470"/>
        <v>1.6028026855574169</v>
      </c>
      <c r="BK2064" s="8">
        <f t="shared" si="471"/>
        <v>0.41368766811057833</v>
      </c>
      <c r="BL2064" s="8">
        <f t="shared" si="472"/>
        <v>2.0164903536679954</v>
      </c>
      <c r="BM2064" s="8">
        <f t="shared" si="473"/>
        <v>0.16580385054300689</v>
      </c>
      <c r="BN2064" s="7" t="str">
        <f t="shared" si="474"/>
        <v>O/S</v>
      </c>
      <c r="BO2064" s="9">
        <f t="shared" si="475"/>
        <v>0.41368766811057839</v>
      </c>
      <c r="BP2064" s="7" t="str">
        <f t="shared" si="476"/>
        <v>OK</v>
      </c>
      <c r="BQ2064" s="11">
        <f t="shared" si="477"/>
        <v>8.2923076923076913</v>
      </c>
      <c r="BR2064" s="10" t="str">
        <f t="shared" si="478"/>
        <v>-</v>
      </c>
      <c r="BS2064" s="9" t="str" cm="1">
        <f t="array" ref="BS2064">IF(BQ2064&lt;$K$45,"-",IF(BC2064&lt;0,_xll.Dce_5575_1121_SigmaCr1(AN2064,AG2064,$B$23,$D$23),"-"))</f>
        <v>-</v>
      </c>
      <c r="BT2064" s="10">
        <f t="shared" si="479"/>
        <v>0</v>
      </c>
      <c r="BU2064" s="7" t="str">
        <f t="shared" si="480"/>
        <v>OK</v>
      </c>
    </row>
    <row r="2065" spans="27:73">
      <c r="AA2065" s="6" t="s">
        <v>282</v>
      </c>
      <c r="AB2065" s="5" t="s">
        <v>283</v>
      </c>
      <c r="AC2065" s="5" t="s">
        <v>285</v>
      </c>
      <c r="AD2065" s="4">
        <v>22.75</v>
      </c>
      <c r="AE2065" s="4">
        <v>28</v>
      </c>
      <c r="AF2065" s="5">
        <v>114.3</v>
      </c>
      <c r="AG2065" s="5">
        <v>6.5000000000000009</v>
      </c>
      <c r="AH2065" s="6" t="str">
        <f t="shared" si="466"/>
        <v>114.3 x 6.5</v>
      </c>
      <c r="AI2065" s="11" cm="1">
        <f t="array" ref="AI2065">_xll.DCEPropSectPipe(AF2065, AG2065, "Area")</f>
        <v>2201.3139723703698</v>
      </c>
      <c r="AJ2065" s="151" cm="1">
        <f t="array" ref="AJ2065">_xll.DCEPropSectPipe(AF2065, AG2065, "Ix")</f>
        <v>3209265.3722516391</v>
      </c>
      <c r="AK2065" s="151" cm="1">
        <f t="array" ref="AK2065">_xll.DCEPropSectPipe(AF2065, AG2065, "W")</f>
        <v>56155.124623825708</v>
      </c>
      <c r="AL2065" s="151" cm="1">
        <f t="array" ref="AL2065">_xll.DCEPropSectPipe(AF2065, AG2065, "Sx")</f>
        <v>37813.500833333332</v>
      </c>
      <c r="AM2065" s="11">
        <f>2*Cal!AG2065</f>
        <v>13.000000000000002</v>
      </c>
      <c r="AN2065" s="11">
        <f t="shared" si="467"/>
        <v>53.9</v>
      </c>
      <c r="AO2065" s="11"/>
      <c r="AP2065" s="11"/>
      <c r="AQ2065" s="11"/>
      <c r="AR2065" s="11"/>
      <c r="AS2065" s="11"/>
      <c r="AT2065" s="11"/>
      <c r="AU2065" s="11"/>
      <c r="AV2065" s="11"/>
      <c r="AW2065" s="11"/>
      <c r="AX2065" s="11"/>
      <c r="AY2065" s="11"/>
      <c r="AZ2065" s="11"/>
      <c r="BB2065" s="5" t="s">
        <v>307</v>
      </c>
      <c r="BC2065" s="3">
        <v>259.43062947093352</v>
      </c>
      <c r="BD2065" s="3">
        <v>0</v>
      </c>
      <c r="BE2065" s="3">
        <v>-19.658024152584492</v>
      </c>
      <c r="BF2065" s="3">
        <v>-4.8784433371986502</v>
      </c>
      <c r="BG2065" s="3">
        <v>0</v>
      </c>
      <c r="BH2065" s="153">
        <f t="shared" si="468"/>
        <v>4.8784433371986502</v>
      </c>
      <c r="BI2065" s="153">
        <f t="shared" si="469"/>
        <v>19.658024152584492</v>
      </c>
      <c r="BJ2065" s="8">
        <f t="shared" si="470"/>
        <v>0.56120297484476034</v>
      </c>
      <c r="BK2065" s="8">
        <f t="shared" si="471"/>
        <v>0.41368766811056829</v>
      </c>
      <c r="BL2065" s="8">
        <f t="shared" si="472"/>
        <v>0.97489064295532857</v>
      </c>
      <c r="BM2065" s="8">
        <f t="shared" si="473"/>
        <v>0.14628186223708439</v>
      </c>
      <c r="BN2065" s="7" t="str">
        <f t="shared" si="474"/>
        <v>OK</v>
      </c>
      <c r="BO2065" s="9">
        <f t="shared" si="475"/>
        <v>0.41368766811056834</v>
      </c>
      <c r="BP2065" s="7" t="str">
        <f t="shared" si="476"/>
        <v>OK</v>
      </c>
      <c r="BQ2065" s="11">
        <f t="shared" si="477"/>
        <v>8.2923076923076913</v>
      </c>
      <c r="BR2065" s="10" t="str">
        <f t="shared" si="478"/>
        <v>-</v>
      </c>
      <c r="BS2065" s="9" t="str" cm="1">
        <f t="array" ref="BS2065">IF(BQ2065&lt;$K$45,"-",IF(BC2065&lt;0,_xll.Dce_5575_1121_SigmaCr1(AN2065,AG2065,$B$23,$D$23),"-"))</f>
        <v>-</v>
      </c>
      <c r="BT2065" s="10">
        <f t="shared" si="479"/>
        <v>0</v>
      </c>
      <c r="BU2065" s="7" t="str">
        <f t="shared" si="480"/>
        <v>OK</v>
      </c>
    </row>
    <row r="2066" spans="27:73">
      <c r="AA2066" s="6" t="s">
        <v>282</v>
      </c>
      <c r="AB2066" s="5" t="s">
        <v>283</v>
      </c>
      <c r="AC2066" s="5" t="s">
        <v>285</v>
      </c>
      <c r="AD2066" s="4">
        <v>23.19</v>
      </c>
      <c r="AE2066" s="4">
        <v>28</v>
      </c>
      <c r="AF2066" s="5">
        <v>114.3</v>
      </c>
      <c r="AG2066" s="5">
        <v>6.5000000000000009</v>
      </c>
      <c r="AH2066" s="6" t="str">
        <f t="shared" si="466"/>
        <v>114.3 x 6.5</v>
      </c>
      <c r="AI2066" s="11" cm="1">
        <f t="array" ref="AI2066">_xll.DCEPropSectPipe(AF2066, AG2066, "Area")</f>
        <v>2201.3139723703698</v>
      </c>
      <c r="AJ2066" s="151" cm="1">
        <f t="array" ref="AJ2066">_xll.DCEPropSectPipe(AF2066, AG2066, "Ix")</f>
        <v>3209265.3722516391</v>
      </c>
      <c r="AK2066" s="151" cm="1">
        <f t="array" ref="AK2066">_xll.DCEPropSectPipe(AF2066, AG2066, "W")</f>
        <v>56155.124623825708</v>
      </c>
      <c r="AL2066" s="151" cm="1">
        <f t="array" ref="AL2066">_xll.DCEPropSectPipe(AF2066, AG2066, "Sx")</f>
        <v>37813.500833333332</v>
      </c>
      <c r="AM2066" s="11">
        <f>2*Cal!AG2066</f>
        <v>13.000000000000002</v>
      </c>
      <c r="AN2066" s="11">
        <f t="shared" si="467"/>
        <v>53.9</v>
      </c>
      <c r="AO2066" s="11"/>
      <c r="AP2066" s="11"/>
      <c r="AQ2066" s="11"/>
      <c r="AR2066" s="11"/>
      <c r="AS2066" s="11"/>
      <c r="AT2066" s="11"/>
      <c r="AU2066" s="11"/>
      <c r="AV2066" s="11"/>
      <c r="AW2066" s="11"/>
      <c r="AX2066" s="11"/>
      <c r="AY2066" s="11"/>
      <c r="AZ2066" s="11"/>
      <c r="BB2066" s="5" t="s">
        <v>307</v>
      </c>
      <c r="BC2066" s="3">
        <v>259.43062947093352</v>
      </c>
      <c r="BD2066" s="3">
        <v>0</v>
      </c>
      <c r="BE2066" s="3">
        <v>-9.6443554591564329</v>
      </c>
      <c r="BF2066" s="3">
        <v>1.5314522028696766</v>
      </c>
      <c r="BG2066" s="3">
        <v>0</v>
      </c>
      <c r="BH2066" s="153">
        <f t="shared" si="468"/>
        <v>1.5314522028696766</v>
      </c>
      <c r="BI2066" s="153">
        <f t="shared" si="469"/>
        <v>9.6443554591564329</v>
      </c>
      <c r="BJ2066" s="8">
        <f t="shared" si="470"/>
        <v>0.56120297484476034</v>
      </c>
      <c r="BK2066" s="8">
        <f t="shared" si="471"/>
        <v>0.12986578849796562</v>
      </c>
      <c r="BL2066" s="8">
        <f t="shared" si="472"/>
        <v>0.69106876334272593</v>
      </c>
      <c r="BM2066" s="8">
        <f t="shared" si="473"/>
        <v>7.1766840130589288E-2</v>
      </c>
      <c r="BN2066" s="7" t="str">
        <f t="shared" si="474"/>
        <v>OK</v>
      </c>
      <c r="BO2066" s="9">
        <f t="shared" si="475"/>
        <v>0.12986578849796565</v>
      </c>
      <c r="BP2066" s="7" t="str">
        <f t="shared" si="476"/>
        <v>OK</v>
      </c>
      <c r="BQ2066" s="11">
        <f t="shared" si="477"/>
        <v>8.2923076923076913</v>
      </c>
      <c r="BR2066" s="10" t="str">
        <f t="shared" si="478"/>
        <v>-</v>
      </c>
      <c r="BS2066" s="9" t="str" cm="1">
        <f t="array" ref="BS2066">IF(BQ2066&lt;$K$45,"-",IF(BC2066&lt;0,_xll.Dce_5575_1121_SigmaCr1(AN2066,AG2066,$B$23,$D$23),"-"))</f>
        <v>-</v>
      </c>
      <c r="BT2066" s="10">
        <f t="shared" si="479"/>
        <v>0</v>
      </c>
      <c r="BU2066" s="7" t="str">
        <f t="shared" si="480"/>
        <v>OK</v>
      </c>
    </row>
    <row r="2067" spans="27:73">
      <c r="AA2067" s="6" t="s">
        <v>282</v>
      </c>
      <c r="AB2067" s="5" t="s">
        <v>283</v>
      </c>
      <c r="AC2067" s="5" t="s">
        <v>285</v>
      </c>
      <c r="AD2067" s="4">
        <v>23.62</v>
      </c>
      <c r="AE2067" s="4">
        <v>28</v>
      </c>
      <c r="AF2067" s="5">
        <v>114.3</v>
      </c>
      <c r="AG2067" s="5">
        <v>6.5000000000000009</v>
      </c>
      <c r="AH2067" s="6" t="str">
        <f t="shared" si="466"/>
        <v>114.3 x 6.5</v>
      </c>
      <c r="AI2067" s="11" cm="1">
        <f t="array" ref="AI2067">_xll.DCEPropSectPipe(AF2067, AG2067, "Area")</f>
        <v>2201.3139723703698</v>
      </c>
      <c r="AJ2067" s="151" cm="1">
        <f t="array" ref="AJ2067">_xll.DCEPropSectPipe(AF2067, AG2067, "Ix")</f>
        <v>3209265.3722516391</v>
      </c>
      <c r="AK2067" s="151" cm="1">
        <f t="array" ref="AK2067">_xll.DCEPropSectPipe(AF2067, AG2067, "W")</f>
        <v>56155.124623825708</v>
      </c>
      <c r="AL2067" s="151" cm="1">
        <f t="array" ref="AL2067">_xll.DCEPropSectPipe(AF2067, AG2067, "Sx")</f>
        <v>37813.500833333332</v>
      </c>
      <c r="AM2067" s="11">
        <f>2*Cal!AG2067</f>
        <v>13.000000000000002</v>
      </c>
      <c r="AN2067" s="11">
        <f t="shared" si="467"/>
        <v>53.9</v>
      </c>
      <c r="AO2067" s="11"/>
      <c r="AP2067" s="11"/>
      <c r="AQ2067" s="11"/>
      <c r="AR2067" s="11"/>
      <c r="AS2067" s="11"/>
      <c r="AT2067" s="11"/>
      <c r="AU2067" s="11"/>
      <c r="AV2067" s="11"/>
      <c r="AW2067" s="11"/>
      <c r="AX2067" s="11"/>
      <c r="AY2067" s="11"/>
      <c r="AZ2067" s="11"/>
      <c r="BB2067" s="5" t="s">
        <v>307</v>
      </c>
      <c r="BC2067" s="3">
        <v>259.43062947093352</v>
      </c>
      <c r="BD2067" s="3">
        <v>0</v>
      </c>
      <c r="BE2067" s="3">
        <v>0.3693132342716256</v>
      </c>
      <c r="BF2067" s="3">
        <v>3.5603676895632272</v>
      </c>
      <c r="BG2067" s="3">
        <v>0</v>
      </c>
      <c r="BH2067" s="153">
        <f t="shared" si="468"/>
        <v>3.5603676895632272</v>
      </c>
      <c r="BI2067" s="153">
        <f t="shared" si="469"/>
        <v>0.3693132342716256</v>
      </c>
      <c r="BJ2067" s="8">
        <f t="shared" si="470"/>
        <v>0.56120297484476034</v>
      </c>
      <c r="BK2067" s="8">
        <f t="shared" si="471"/>
        <v>0.30191602224438163</v>
      </c>
      <c r="BL2067" s="8">
        <f t="shared" si="472"/>
        <v>0.86311899708914197</v>
      </c>
      <c r="BM2067" s="8">
        <f t="shared" si="473"/>
        <v>2.7481819759058211E-3</v>
      </c>
      <c r="BN2067" s="7" t="str">
        <f t="shared" si="474"/>
        <v>OK</v>
      </c>
      <c r="BO2067" s="9">
        <f t="shared" si="475"/>
        <v>0.30191602224438169</v>
      </c>
      <c r="BP2067" s="7" t="str">
        <f t="shared" si="476"/>
        <v>OK</v>
      </c>
      <c r="BQ2067" s="11">
        <f t="shared" si="477"/>
        <v>8.2923076923076913</v>
      </c>
      <c r="BR2067" s="10" t="str">
        <f t="shared" si="478"/>
        <v>-</v>
      </c>
      <c r="BS2067" s="9" t="str" cm="1">
        <f t="array" ref="BS2067">IF(BQ2067&lt;$K$45,"-",IF(BC2067&lt;0,_xll.Dce_5575_1121_SigmaCr1(AN2067,AG2067,$B$23,$D$23),"-"))</f>
        <v>-</v>
      </c>
      <c r="BT2067" s="10">
        <f t="shared" si="479"/>
        <v>0</v>
      </c>
      <c r="BU2067" s="7" t="str">
        <f t="shared" si="480"/>
        <v>OK</v>
      </c>
    </row>
    <row r="2068" spans="27:73">
      <c r="AA2068" s="6" t="s">
        <v>282</v>
      </c>
      <c r="AB2068" s="5" t="s">
        <v>283</v>
      </c>
      <c r="AC2068" s="5" t="s">
        <v>285</v>
      </c>
      <c r="AD2068" s="4">
        <v>24.06</v>
      </c>
      <c r="AE2068" s="4">
        <v>28</v>
      </c>
      <c r="AF2068" s="5">
        <v>114.3</v>
      </c>
      <c r="AG2068" s="5">
        <v>6.5000000000000009</v>
      </c>
      <c r="AH2068" s="6" t="str">
        <f t="shared" si="466"/>
        <v>114.3 x 6.5</v>
      </c>
      <c r="AI2068" s="11" cm="1">
        <f t="array" ref="AI2068">_xll.DCEPropSectPipe(AF2068, AG2068, "Area")</f>
        <v>2201.3139723703698</v>
      </c>
      <c r="AJ2068" s="151" cm="1">
        <f t="array" ref="AJ2068">_xll.DCEPropSectPipe(AF2068, AG2068, "Ix")</f>
        <v>3209265.3722516391</v>
      </c>
      <c r="AK2068" s="151" cm="1">
        <f t="array" ref="AK2068">_xll.DCEPropSectPipe(AF2068, AG2068, "W")</f>
        <v>56155.124623825708</v>
      </c>
      <c r="AL2068" s="151" cm="1">
        <f t="array" ref="AL2068">_xll.DCEPropSectPipe(AF2068, AG2068, "Sx")</f>
        <v>37813.500833333332</v>
      </c>
      <c r="AM2068" s="11">
        <f>2*Cal!AG2068</f>
        <v>13.000000000000002</v>
      </c>
      <c r="AN2068" s="11">
        <f t="shared" si="467"/>
        <v>53.9</v>
      </c>
      <c r="AO2068" s="11"/>
      <c r="AP2068" s="11"/>
      <c r="AQ2068" s="11"/>
      <c r="AR2068" s="11"/>
      <c r="AS2068" s="11"/>
      <c r="AT2068" s="11"/>
      <c r="AU2068" s="11"/>
      <c r="AV2068" s="11"/>
      <c r="AW2068" s="11"/>
      <c r="AX2068" s="11"/>
      <c r="AY2068" s="11"/>
      <c r="AZ2068" s="11"/>
      <c r="BB2068" s="5" t="s">
        <v>307</v>
      </c>
      <c r="BC2068" s="3">
        <v>259.43062947093352</v>
      </c>
      <c r="BD2068" s="3">
        <v>0</v>
      </c>
      <c r="BE2068" s="3">
        <v>10.382981927699685</v>
      </c>
      <c r="BF2068" s="3">
        <v>1.2083031228820036</v>
      </c>
      <c r="BG2068" s="3">
        <v>0</v>
      </c>
      <c r="BH2068" s="153">
        <f t="shared" si="468"/>
        <v>1.2083031228820036</v>
      </c>
      <c r="BI2068" s="153">
        <f t="shared" si="469"/>
        <v>10.382981927699685</v>
      </c>
      <c r="BJ2068" s="8">
        <f t="shared" si="470"/>
        <v>0.56120297484476034</v>
      </c>
      <c r="BK2068" s="8">
        <f t="shared" si="471"/>
        <v>0.10246303312868001</v>
      </c>
      <c r="BL2068" s="8">
        <f t="shared" si="472"/>
        <v>0.66366600797344033</v>
      </c>
      <c r="BM2068" s="8">
        <f t="shared" si="473"/>
        <v>7.7263204082400935E-2</v>
      </c>
      <c r="BN2068" s="7" t="str">
        <f t="shared" si="474"/>
        <v>OK</v>
      </c>
      <c r="BO2068" s="9">
        <f t="shared" si="475"/>
        <v>0.10246303312868002</v>
      </c>
      <c r="BP2068" s="7" t="str">
        <f t="shared" si="476"/>
        <v>OK</v>
      </c>
      <c r="BQ2068" s="11">
        <f t="shared" si="477"/>
        <v>8.2923076923076913</v>
      </c>
      <c r="BR2068" s="10" t="str">
        <f t="shared" si="478"/>
        <v>-</v>
      </c>
      <c r="BS2068" s="9" t="str" cm="1">
        <f t="array" ref="BS2068">IF(BQ2068&lt;$K$45,"-",IF(BC2068&lt;0,_xll.Dce_5575_1121_SigmaCr1(AN2068,AG2068,$B$23,$D$23),"-"))</f>
        <v>-</v>
      </c>
      <c r="BT2068" s="10">
        <f t="shared" si="479"/>
        <v>0</v>
      </c>
      <c r="BU2068" s="7" t="str">
        <f t="shared" si="480"/>
        <v>OK</v>
      </c>
    </row>
    <row r="2069" spans="27:73">
      <c r="AA2069" s="6" t="s">
        <v>282</v>
      </c>
      <c r="AB2069" s="5" t="s">
        <v>283</v>
      </c>
      <c r="AC2069" s="5" t="s">
        <v>285</v>
      </c>
      <c r="AD2069" s="4">
        <v>24.5</v>
      </c>
      <c r="AE2069" s="4">
        <v>28</v>
      </c>
      <c r="AF2069" s="5">
        <v>114.3</v>
      </c>
      <c r="AG2069" s="5">
        <v>6.5000000000000009</v>
      </c>
      <c r="AH2069" s="6" t="str">
        <f t="shared" si="466"/>
        <v>114.3 x 6.5</v>
      </c>
      <c r="AI2069" s="11" cm="1">
        <f t="array" ref="AI2069">_xll.DCEPropSectPipe(AF2069, AG2069, "Area")</f>
        <v>2201.3139723703698</v>
      </c>
      <c r="AJ2069" s="151" cm="1">
        <f t="array" ref="AJ2069">_xll.DCEPropSectPipe(AF2069, AG2069, "Ix")</f>
        <v>3209265.3722516391</v>
      </c>
      <c r="AK2069" s="151" cm="1">
        <f t="array" ref="AK2069">_xll.DCEPropSectPipe(AF2069, AG2069, "W")</f>
        <v>56155.124623825708</v>
      </c>
      <c r="AL2069" s="151" cm="1">
        <f t="array" ref="AL2069">_xll.DCEPropSectPipe(AF2069, AG2069, "Sx")</f>
        <v>37813.500833333332</v>
      </c>
      <c r="AM2069" s="11">
        <f>2*Cal!AG2069</f>
        <v>13.000000000000002</v>
      </c>
      <c r="AN2069" s="11">
        <f t="shared" si="467"/>
        <v>53.9</v>
      </c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B2069" s="5" t="s">
        <v>307</v>
      </c>
      <c r="BC2069" s="3">
        <v>259.43062947093352</v>
      </c>
      <c r="BD2069" s="3">
        <v>0</v>
      </c>
      <c r="BE2069" s="3">
        <v>20.396650621127744</v>
      </c>
      <c r="BF2069" s="3">
        <v>-5.524741497173995</v>
      </c>
      <c r="BG2069" s="3">
        <v>0</v>
      </c>
      <c r="BH2069" s="153">
        <f t="shared" si="468"/>
        <v>5.524741497173995</v>
      </c>
      <c r="BI2069" s="153">
        <f t="shared" si="469"/>
        <v>20.396650621127744</v>
      </c>
      <c r="BJ2069" s="8">
        <f t="shared" si="470"/>
        <v>0.56120297484476034</v>
      </c>
      <c r="BK2069" s="8">
        <f t="shared" si="471"/>
        <v>0.46849317884913938</v>
      </c>
      <c r="BL2069" s="8">
        <f t="shared" si="472"/>
        <v>1.0296961536938998</v>
      </c>
      <c r="BM2069" s="8">
        <f t="shared" si="473"/>
        <v>0.15177822618889603</v>
      </c>
      <c r="BN2069" s="7" t="str">
        <f t="shared" si="474"/>
        <v>O/S</v>
      </c>
      <c r="BO2069" s="9">
        <f t="shared" si="475"/>
        <v>0.46849317884913944</v>
      </c>
      <c r="BP2069" s="7" t="str">
        <f t="shared" si="476"/>
        <v>OK</v>
      </c>
      <c r="BQ2069" s="11">
        <f t="shared" si="477"/>
        <v>8.2923076923076913</v>
      </c>
      <c r="BR2069" s="10" t="str">
        <f t="shared" si="478"/>
        <v>-</v>
      </c>
      <c r="BS2069" s="9" t="str" cm="1">
        <f t="array" ref="BS2069">IF(BQ2069&lt;$K$45,"-",IF(BC2069&lt;0,_xll.Dce_5575_1121_SigmaCr1(AN2069,AG2069,$B$23,$D$23),"-"))</f>
        <v>-</v>
      </c>
      <c r="BT2069" s="10">
        <f t="shared" si="479"/>
        <v>0</v>
      </c>
      <c r="BU2069" s="7" t="str">
        <f t="shared" si="480"/>
        <v>OK</v>
      </c>
    </row>
    <row r="2070" spans="27:73">
      <c r="AA2070" s="6" t="s">
        <v>282</v>
      </c>
      <c r="AB2070" s="5" t="s">
        <v>283</v>
      </c>
      <c r="AC2070" s="5" t="s">
        <v>285</v>
      </c>
      <c r="AD2070" s="4">
        <v>24.5</v>
      </c>
      <c r="AE2070" s="4">
        <v>28</v>
      </c>
      <c r="AF2070" s="5">
        <v>114.3</v>
      </c>
      <c r="AG2070" s="5">
        <v>6.5000000000000009</v>
      </c>
      <c r="AH2070" s="6" t="str">
        <f t="shared" si="466"/>
        <v>114.3 x 6.5</v>
      </c>
      <c r="AI2070" s="11" cm="1">
        <f t="array" ref="AI2070">_xll.DCEPropSectPipe(AF2070, AG2070, "Area")</f>
        <v>2201.3139723703698</v>
      </c>
      <c r="AJ2070" s="151" cm="1">
        <f t="array" ref="AJ2070">_xll.DCEPropSectPipe(AF2070, AG2070, "Ix")</f>
        <v>3209265.3722516391</v>
      </c>
      <c r="AK2070" s="151" cm="1">
        <f t="array" ref="AK2070">_xll.DCEPropSectPipe(AF2070, AG2070, "W")</f>
        <v>56155.124623825708</v>
      </c>
      <c r="AL2070" s="151" cm="1">
        <f t="array" ref="AL2070">_xll.DCEPropSectPipe(AF2070, AG2070, "Sx")</f>
        <v>37813.500833333332</v>
      </c>
      <c r="AM2070" s="11">
        <f>2*Cal!AG2070</f>
        <v>13.000000000000002</v>
      </c>
      <c r="AN2070" s="11">
        <f t="shared" si="467"/>
        <v>53.9</v>
      </c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B2070" s="5" t="s">
        <v>307</v>
      </c>
      <c r="BC2070" s="3">
        <v>259.43062947093148</v>
      </c>
      <c r="BD2070" s="3">
        <v>0</v>
      </c>
      <c r="BE2070" s="3">
        <v>-18.533249817436428</v>
      </c>
      <c r="BF2070" s="3">
        <v>-5.5247414971740332</v>
      </c>
      <c r="BG2070" s="3">
        <v>0</v>
      </c>
      <c r="BH2070" s="153">
        <f t="shared" si="468"/>
        <v>5.5247414971740332</v>
      </c>
      <c r="BI2070" s="153">
        <f t="shared" si="469"/>
        <v>18.533249817436428</v>
      </c>
      <c r="BJ2070" s="8">
        <f t="shared" si="470"/>
        <v>0.56120297484475601</v>
      </c>
      <c r="BK2070" s="8">
        <f t="shared" si="471"/>
        <v>0.4684931788491426</v>
      </c>
      <c r="BL2070" s="8">
        <f t="shared" si="472"/>
        <v>1.0296961536938987</v>
      </c>
      <c r="BM2070" s="8">
        <f t="shared" si="473"/>
        <v>0.13791204423987199</v>
      </c>
      <c r="BN2070" s="7" t="str">
        <f t="shared" si="474"/>
        <v>O/S</v>
      </c>
      <c r="BO2070" s="9">
        <f t="shared" si="475"/>
        <v>0.46849317884914271</v>
      </c>
      <c r="BP2070" s="7" t="str">
        <f t="shared" si="476"/>
        <v>OK</v>
      </c>
      <c r="BQ2070" s="11">
        <f t="shared" si="477"/>
        <v>8.2923076923076913</v>
      </c>
      <c r="BR2070" s="10" t="str">
        <f t="shared" si="478"/>
        <v>-</v>
      </c>
      <c r="BS2070" s="9" t="str" cm="1">
        <f t="array" ref="BS2070">IF(BQ2070&lt;$K$45,"-",IF(BC2070&lt;0,_xll.Dce_5575_1121_SigmaCr1(AN2070,AG2070,$B$23,$D$23),"-"))</f>
        <v>-</v>
      </c>
      <c r="BT2070" s="10">
        <f t="shared" si="479"/>
        <v>0</v>
      </c>
      <c r="BU2070" s="7" t="str">
        <f t="shared" si="480"/>
        <v>OK</v>
      </c>
    </row>
    <row r="2071" spans="27:73">
      <c r="AA2071" s="6" t="s">
        <v>282</v>
      </c>
      <c r="AB2071" s="5" t="s">
        <v>283</v>
      </c>
      <c r="AC2071" s="5" t="s">
        <v>285</v>
      </c>
      <c r="AD2071" s="4">
        <v>24.94</v>
      </c>
      <c r="AE2071" s="4">
        <v>28</v>
      </c>
      <c r="AF2071" s="5">
        <v>114.3</v>
      </c>
      <c r="AG2071" s="5">
        <v>6.5000000000000009</v>
      </c>
      <c r="AH2071" s="6" t="str">
        <f t="shared" si="466"/>
        <v>114.3 x 6.5</v>
      </c>
      <c r="AI2071" s="11" cm="1">
        <f t="array" ref="AI2071">_xll.DCEPropSectPipe(AF2071, AG2071, "Area")</f>
        <v>2201.3139723703698</v>
      </c>
      <c r="AJ2071" s="151" cm="1">
        <f t="array" ref="AJ2071">_xll.DCEPropSectPipe(AF2071, AG2071, "Ix")</f>
        <v>3209265.3722516391</v>
      </c>
      <c r="AK2071" s="151" cm="1">
        <f t="array" ref="AK2071">_xll.DCEPropSectPipe(AF2071, AG2071, "W")</f>
        <v>56155.124623825708</v>
      </c>
      <c r="AL2071" s="151" cm="1">
        <f t="array" ref="AL2071">_xll.DCEPropSectPipe(AF2071, AG2071, "Sx")</f>
        <v>37813.500833333332</v>
      </c>
      <c r="AM2071" s="11">
        <f>2*Cal!AG2071</f>
        <v>13.000000000000002</v>
      </c>
      <c r="AN2071" s="11">
        <f t="shared" si="467"/>
        <v>53.9</v>
      </c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B2071" s="5" t="s">
        <v>307</v>
      </c>
      <c r="BC2071" s="3">
        <v>259.43062947093148</v>
      </c>
      <c r="BD2071" s="3">
        <v>0</v>
      </c>
      <c r="BE2071" s="3">
        <v>-8.5195811240083685</v>
      </c>
      <c r="BF2071" s="3">
        <v>0.39306527126701507</v>
      </c>
      <c r="BG2071" s="3">
        <v>0</v>
      </c>
      <c r="BH2071" s="153">
        <f t="shared" si="468"/>
        <v>0.39306527126701507</v>
      </c>
      <c r="BI2071" s="153">
        <f t="shared" si="469"/>
        <v>8.5195811240083685</v>
      </c>
      <c r="BJ2071" s="8">
        <f t="shared" si="470"/>
        <v>0.56120297484475601</v>
      </c>
      <c r="BK2071" s="8">
        <f t="shared" si="471"/>
        <v>3.3331586378345199E-2</v>
      </c>
      <c r="BL2071" s="8">
        <f t="shared" si="472"/>
        <v>0.59453456122310122</v>
      </c>
      <c r="BM2071" s="8">
        <f t="shared" si="473"/>
        <v>6.339702213337689E-2</v>
      </c>
      <c r="BN2071" s="7" t="str">
        <f t="shared" si="474"/>
        <v>OK</v>
      </c>
      <c r="BO2071" s="9">
        <f t="shared" si="475"/>
        <v>3.3331586378345206E-2</v>
      </c>
      <c r="BP2071" s="7" t="str">
        <f t="shared" si="476"/>
        <v>OK</v>
      </c>
      <c r="BQ2071" s="11">
        <f t="shared" si="477"/>
        <v>8.2923076923076913</v>
      </c>
      <c r="BR2071" s="10" t="str">
        <f t="shared" si="478"/>
        <v>-</v>
      </c>
      <c r="BS2071" s="9" t="str" cm="1">
        <f t="array" ref="BS2071">IF(BQ2071&lt;$K$45,"-",IF(BC2071&lt;0,_xll.Dce_5575_1121_SigmaCr1(AN2071,AG2071,$B$23,$D$23),"-"))</f>
        <v>-</v>
      </c>
      <c r="BT2071" s="10">
        <f t="shared" si="479"/>
        <v>0</v>
      </c>
      <c r="BU2071" s="7" t="str">
        <f t="shared" si="480"/>
        <v>OK</v>
      </c>
    </row>
    <row r="2072" spans="27:73">
      <c r="AA2072" s="6" t="s">
        <v>282</v>
      </c>
      <c r="AB2072" s="5" t="s">
        <v>283</v>
      </c>
      <c r="AC2072" s="5" t="s">
        <v>285</v>
      </c>
      <c r="AD2072" s="4">
        <v>25.38</v>
      </c>
      <c r="AE2072" s="4">
        <v>28</v>
      </c>
      <c r="AF2072" s="5">
        <v>114.3</v>
      </c>
      <c r="AG2072" s="5">
        <v>6.5000000000000009</v>
      </c>
      <c r="AH2072" s="6" t="str">
        <f t="shared" ref="AH2072:AH2135" si="481">AF2072&amp;" x "&amp;AG2072</f>
        <v>114.3 x 6.5</v>
      </c>
      <c r="AI2072" s="11" cm="1">
        <f t="array" ref="AI2072">_xll.DCEPropSectPipe(AF2072, AG2072, "Area")</f>
        <v>2201.3139723703698</v>
      </c>
      <c r="AJ2072" s="151" cm="1">
        <f t="array" ref="AJ2072">_xll.DCEPropSectPipe(AF2072, AG2072, "Ix")</f>
        <v>3209265.3722516391</v>
      </c>
      <c r="AK2072" s="151" cm="1">
        <f t="array" ref="AK2072">_xll.DCEPropSectPipe(AF2072, AG2072, "W")</f>
        <v>56155.124623825708</v>
      </c>
      <c r="AL2072" s="151" cm="1">
        <f t="array" ref="AL2072">_xll.DCEPropSectPipe(AF2072, AG2072, "Sx")</f>
        <v>37813.500833333332</v>
      </c>
      <c r="AM2072" s="11">
        <f>2*Cal!AG2072</f>
        <v>13.000000000000002</v>
      </c>
      <c r="AN2072" s="11">
        <f t="shared" ref="AN2072:AN2135" si="482">(AF2072-AG2072)/2</f>
        <v>53.9</v>
      </c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B2072" s="5" t="s">
        <v>307</v>
      </c>
      <c r="BC2072" s="3">
        <v>259.43062947093148</v>
      </c>
      <c r="BD2072" s="3">
        <v>0</v>
      </c>
      <c r="BE2072" s="3">
        <v>1.4940875694196913</v>
      </c>
      <c r="BF2072" s="3">
        <v>1.9298919863332875</v>
      </c>
      <c r="BG2072" s="3">
        <v>0</v>
      </c>
      <c r="BH2072" s="153">
        <f t="shared" ref="BH2072:BH2135" si="483">SQRT(BF2072^2+BG2072^2)</f>
        <v>1.9298919863332875</v>
      </c>
      <c r="BI2072" s="153">
        <f t="shared" ref="BI2072:BI2135" si="484">SQRT(BD2072^2+BE2072^2)</f>
        <v>1.4940875694196913</v>
      </c>
      <c r="BJ2072" s="8">
        <f t="shared" ref="BJ2072:BJ2135" si="485">ABS(BC2072*1000)/(AI2072*$K$32)</f>
        <v>0.56120297484475601</v>
      </c>
      <c r="BK2072" s="8">
        <f t="shared" ref="BK2072:BK2135" si="486">BH2072*1000000/(AK2072*$K$32)</f>
        <v>0.16365312874371521</v>
      </c>
      <c r="BL2072" s="8">
        <f t="shared" ref="BL2072:BL2135" si="487">BK2072+BJ2072</f>
        <v>0.72485610358847119</v>
      </c>
      <c r="BM2072" s="8">
        <f t="shared" ref="BM2072:BM2135" si="488">BI2072*1000*AL2072/($AJ$23*AM2072*$E$23*$G$23)</f>
        <v>1.1117999973118213E-2</v>
      </c>
      <c r="BN2072" s="7" t="str">
        <f t="shared" ref="BN2072:BN2135" si="489">IF(MAX(BL2072,BM2072)&lt;=1,"OK","O/S")</f>
        <v>OK</v>
      </c>
      <c r="BO2072" s="9">
        <f t="shared" ref="BO2072:BO2135" si="490">BH2072*1000000/($K$41*AK2072*$D$23*$G$23)</f>
        <v>0.16365312874371524</v>
      </c>
      <c r="BP2072" s="7" t="str">
        <f t="shared" ref="BP2072:BP2135" si="491">IF(BO2072&lt;=1,"OK","O/S")</f>
        <v>OK</v>
      </c>
      <c r="BQ2072" s="11">
        <f t="shared" ref="BQ2072:BQ2135" si="492">AN2072/AG2072</f>
        <v>8.2923076923076913</v>
      </c>
      <c r="BR2072" s="10" t="str">
        <f t="shared" ref="BR2072:BR2135" si="493">IF(BQ2072&lt;$K$45,"-",IF(BD2072&lt;0,BL2072*$K$32,"-"))</f>
        <v>-</v>
      </c>
      <c r="BS2072" s="9" t="str" cm="1">
        <f t="array" ref="BS2072">IF(BQ2072&lt;$K$45,"-",IF(BC2072&lt;0,_xll.Dce_5575_1121_SigmaCr1(AN2072,AG2072,$B$23,$D$23),"-"))</f>
        <v>-</v>
      </c>
      <c r="BT2072" s="10">
        <f t="shared" ref="BT2072:BT2135" si="494">IFERROR(IF(BC2072&lt;0,BR2072/(BS2072*$G$23),0),0)</f>
        <v>0</v>
      </c>
      <c r="BU2072" s="7" t="str">
        <f t="shared" ref="BU2072:BU2135" si="495">IF(BT2072&lt;=1,"OK","O/S")</f>
        <v>OK</v>
      </c>
    </row>
    <row r="2073" spans="27:73">
      <c r="AA2073" s="6" t="s">
        <v>282</v>
      </c>
      <c r="AB2073" s="5" t="s">
        <v>283</v>
      </c>
      <c r="AC2073" s="5" t="s">
        <v>285</v>
      </c>
      <c r="AD2073" s="4">
        <v>25.81</v>
      </c>
      <c r="AE2073" s="4">
        <v>28</v>
      </c>
      <c r="AF2073" s="5">
        <v>114.3</v>
      </c>
      <c r="AG2073" s="5">
        <v>6.5000000000000009</v>
      </c>
      <c r="AH2073" s="6" t="str">
        <f t="shared" si="481"/>
        <v>114.3 x 6.5</v>
      </c>
      <c r="AI2073" s="11" cm="1">
        <f t="array" ref="AI2073">_xll.DCEPropSectPipe(AF2073, AG2073, "Area")</f>
        <v>2201.3139723703698</v>
      </c>
      <c r="AJ2073" s="151" cm="1">
        <f t="array" ref="AJ2073">_xll.DCEPropSectPipe(AF2073, AG2073, "Ix")</f>
        <v>3209265.3722516391</v>
      </c>
      <c r="AK2073" s="151" cm="1">
        <f t="array" ref="AK2073">_xll.DCEPropSectPipe(AF2073, AG2073, "W")</f>
        <v>56155.124623825708</v>
      </c>
      <c r="AL2073" s="151" cm="1">
        <f t="array" ref="AL2073">_xll.DCEPropSectPipe(AF2073, AG2073, "Sx")</f>
        <v>37813.500833333332</v>
      </c>
      <c r="AM2073" s="11">
        <f>2*Cal!AG2073</f>
        <v>13.000000000000002</v>
      </c>
      <c r="AN2073" s="11">
        <f t="shared" si="482"/>
        <v>53.9</v>
      </c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B2073" s="5" t="s">
        <v>307</v>
      </c>
      <c r="BC2073" s="3">
        <v>259.43062947093148</v>
      </c>
      <c r="BD2073" s="3">
        <v>0</v>
      </c>
      <c r="BE2073" s="3">
        <v>11.507756262847749</v>
      </c>
      <c r="BF2073" s="3">
        <v>-0.91426135197521485</v>
      </c>
      <c r="BG2073" s="3">
        <v>0</v>
      </c>
      <c r="BH2073" s="153">
        <f t="shared" si="483"/>
        <v>0.91426135197521485</v>
      </c>
      <c r="BI2073" s="153">
        <f t="shared" si="484"/>
        <v>11.507756262847749</v>
      </c>
      <c r="BJ2073" s="8">
        <f t="shared" si="485"/>
        <v>0.56120297484475601</v>
      </c>
      <c r="BK2073" s="8">
        <f t="shared" si="486"/>
        <v>7.7528551753032499E-2</v>
      </c>
      <c r="BL2073" s="8">
        <f t="shared" si="487"/>
        <v>0.63873152659778853</v>
      </c>
      <c r="BM2073" s="8">
        <f t="shared" si="488"/>
        <v>8.5633022079613305E-2</v>
      </c>
      <c r="BN2073" s="7" t="str">
        <f t="shared" si="489"/>
        <v>OK</v>
      </c>
      <c r="BO2073" s="9">
        <f t="shared" si="490"/>
        <v>7.7528551753032512E-2</v>
      </c>
      <c r="BP2073" s="7" t="str">
        <f t="shared" si="491"/>
        <v>OK</v>
      </c>
      <c r="BQ2073" s="11">
        <f t="shared" si="492"/>
        <v>8.2923076923076913</v>
      </c>
      <c r="BR2073" s="10" t="str">
        <f t="shared" si="493"/>
        <v>-</v>
      </c>
      <c r="BS2073" s="9" t="str" cm="1">
        <f t="array" ref="BS2073">IF(BQ2073&lt;$K$45,"-",IF(BC2073&lt;0,_xll.Dce_5575_1121_SigmaCr1(AN2073,AG2073,$B$23,$D$23),"-"))</f>
        <v>-</v>
      </c>
      <c r="BT2073" s="10">
        <f t="shared" si="494"/>
        <v>0</v>
      </c>
      <c r="BU2073" s="7" t="str">
        <f t="shared" si="495"/>
        <v>OK</v>
      </c>
    </row>
    <row r="2074" spans="27:73">
      <c r="AA2074" s="6" t="s">
        <v>282</v>
      </c>
      <c r="AB2074" s="5" t="s">
        <v>283</v>
      </c>
      <c r="AC2074" s="5" t="s">
        <v>285</v>
      </c>
      <c r="AD2074" s="4">
        <v>26.25</v>
      </c>
      <c r="AE2074" s="4">
        <v>28</v>
      </c>
      <c r="AF2074" s="5">
        <v>114.3</v>
      </c>
      <c r="AG2074" s="5">
        <v>6.5000000000000009</v>
      </c>
      <c r="AH2074" s="6" t="str">
        <f t="shared" si="481"/>
        <v>114.3 x 6.5</v>
      </c>
      <c r="AI2074" s="11" cm="1">
        <f t="array" ref="AI2074">_xll.DCEPropSectPipe(AF2074, AG2074, "Area")</f>
        <v>2201.3139723703698</v>
      </c>
      <c r="AJ2074" s="151" cm="1">
        <f t="array" ref="AJ2074">_xll.DCEPropSectPipe(AF2074, AG2074, "Ix")</f>
        <v>3209265.3722516391</v>
      </c>
      <c r="AK2074" s="151" cm="1">
        <f t="array" ref="AK2074">_xll.DCEPropSectPipe(AF2074, AG2074, "W")</f>
        <v>56155.124623825708</v>
      </c>
      <c r="AL2074" s="151" cm="1">
        <f t="array" ref="AL2074">_xll.DCEPropSectPipe(AF2074, AG2074, "Sx")</f>
        <v>37813.500833333332</v>
      </c>
      <c r="AM2074" s="11">
        <f>2*Cal!AG2074</f>
        <v>13.000000000000002</v>
      </c>
      <c r="AN2074" s="11">
        <f t="shared" si="482"/>
        <v>53.9</v>
      </c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B2074" s="5" t="s">
        <v>307</v>
      </c>
      <c r="BC2074" s="3">
        <v>259.43062947093148</v>
      </c>
      <c r="BD2074" s="3">
        <v>0</v>
      </c>
      <c r="BE2074" s="3">
        <v>21.521424956275808</v>
      </c>
      <c r="BF2074" s="3">
        <v>-8.1393947436584924</v>
      </c>
      <c r="BG2074" s="3">
        <v>0</v>
      </c>
      <c r="BH2074" s="153">
        <f t="shared" si="483"/>
        <v>8.1393947436584924</v>
      </c>
      <c r="BI2074" s="153">
        <f t="shared" si="484"/>
        <v>21.521424956275808</v>
      </c>
      <c r="BJ2074" s="8">
        <f t="shared" si="485"/>
        <v>0.56120297484475601</v>
      </c>
      <c r="BK2074" s="8">
        <f t="shared" si="486"/>
        <v>0.69021345511189791</v>
      </c>
      <c r="BL2074" s="8">
        <f t="shared" si="487"/>
        <v>1.2514164299566539</v>
      </c>
      <c r="BM2074" s="8">
        <f t="shared" si="488"/>
        <v>0.1601480441861084</v>
      </c>
      <c r="BN2074" s="7" t="str">
        <f t="shared" si="489"/>
        <v>O/S</v>
      </c>
      <c r="BO2074" s="9">
        <f t="shared" si="490"/>
        <v>0.69021345511189802</v>
      </c>
      <c r="BP2074" s="7" t="str">
        <f t="shared" si="491"/>
        <v>OK</v>
      </c>
      <c r="BQ2074" s="11">
        <f t="shared" si="492"/>
        <v>8.2923076923076913</v>
      </c>
      <c r="BR2074" s="10" t="str">
        <f t="shared" si="493"/>
        <v>-</v>
      </c>
      <c r="BS2074" s="9" t="str" cm="1">
        <f t="array" ref="BS2074">IF(BQ2074&lt;$K$45,"-",IF(BC2074&lt;0,_xll.Dce_5575_1121_SigmaCr1(AN2074,AG2074,$B$23,$D$23),"-"))</f>
        <v>-</v>
      </c>
      <c r="BT2074" s="10">
        <f t="shared" si="494"/>
        <v>0</v>
      </c>
      <c r="BU2074" s="7" t="str">
        <f t="shared" si="495"/>
        <v>OK</v>
      </c>
    </row>
    <row r="2075" spans="27:73">
      <c r="AA2075" s="6" t="s">
        <v>282</v>
      </c>
      <c r="AB2075" s="5" t="s">
        <v>283</v>
      </c>
      <c r="AC2075" s="5" t="s">
        <v>285</v>
      </c>
      <c r="AD2075" s="4">
        <v>26.25</v>
      </c>
      <c r="AE2075" s="4">
        <v>28</v>
      </c>
      <c r="AF2075" s="5">
        <v>114.3</v>
      </c>
      <c r="AG2075" s="5">
        <v>6.5000000000000009</v>
      </c>
      <c r="AH2075" s="6" t="str">
        <f t="shared" si="481"/>
        <v>114.3 x 6.5</v>
      </c>
      <c r="AI2075" s="11" cm="1">
        <f t="array" ref="AI2075">_xll.DCEPropSectPipe(AF2075, AG2075, "Area")</f>
        <v>2201.3139723703698</v>
      </c>
      <c r="AJ2075" s="151" cm="1">
        <f t="array" ref="AJ2075">_xll.DCEPropSectPipe(AF2075, AG2075, "Ix")</f>
        <v>3209265.3722516391</v>
      </c>
      <c r="AK2075" s="151" cm="1">
        <f t="array" ref="AK2075">_xll.DCEPropSectPipe(AF2075, AG2075, "W")</f>
        <v>56155.124623825708</v>
      </c>
      <c r="AL2075" s="151" cm="1">
        <f t="array" ref="AL2075">_xll.DCEPropSectPipe(AF2075, AG2075, "Sx")</f>
        <v>37813.500833333332</v>
      </c>
      <c r="AM2075" s="11">
        <f>2*Cal!AG2075</f>
        <v>13.000000000000002</v>
      </c>
      <c r="AN2075" s="11">
        <f t="shared" si="482"/>
        <v>53.9</v>
      </c>
      <c r="AO2075" s="11"/>
      <c r="AP2075" s="11"/>
      <c r="AQ2075" s="11"/>
      <c r="AR2075" s="11"/>
      <c r="AS2075" s="11"/>
      <c r="AT2075" s="11"/>
      <c r="AU2075" s="11"/>
      <c r="AV2075" s="11"/>
      <c r="AW2075" s="11"/>
      <c r="AX2075" s="11"/>
      <c r="AY2075" s="11"/>
      <c r="AZ2075" s="11"/>
      <c r="BB2075" s="5" t="s">
        <v>307</v>
      </c>
      <c r="BC2075" s="3">
        <v>1678.4428561157306</v>
      </c>
      <c r="BD2075" s="3">
        <v>0</v>
      </c>
      <c r="BE2075" s="3">
        <v>-22.561284305036235</v>
      </c>
      <c r="BF2075" s="3">
        <v>-8.1393947436586735</v>
      </c>
      <c r="BG2075" s="3">
        <v>0</v>
      </c>
      <c r="BH2075" s="153">
        <f t="shared" si="483"/>
        <v>8.1393947436586735</v>
      </c>
      <c r="BI2075" s="153">
        <f t="shared" si="484"/>
        <v>22.561284305036235</v>
      </c>
      <c r="BJ2075" s="8">
        <f t="shared" si="485"/>
        <v>3.6308246481151114</v>
      </c>
      <c r="BK2075" s="8">
        <f t="shared" si="486"/>
        <v>0.69021345511191334</v>
      </c>
      <c r="BL2075" s="8">
        <f t="shared" si="487"/>
        <v>4.3210381032270249</v>
      </c>
      <c r="BM2075" s="8">
        <f t="shared" si="488"/>
        <v>0.16788598167263441</v>
      </c>
      <c r="BN2075" s="7" t="str">
        <f t="shared" si="489"/>
        <v>O/S</v>
      </c>
      <c r="BO2075" s="9">
        <f t="shared" si="490"/>
        <v>0.69021345511191345</v>
      </c>
      <c r="BP2075" s="7" t="str">
        <f t="shared" si="491"/>
        <v>OK</v>
      </c>
      <c r="BQ2075" s="11">
        <f t="shared" si="492"/>
        <v>8.2923076923076913</v>
      </c>
      <c r="BR2075" s="10" t="str">
        <f t="shared" si="493"/>
        <v>-</v>
      </c>
      <c r="BS2075" s="9" t="str" cm="1">
        <f t="array" ref="BS2075">IF(BQ2075&lt;$K$45,"-",IF(BC2075&lt;0,_xll.Dce_5575_1121_SigmaCr1(AN2075,AG2075,$B$23,$D$23),"-"))</f>
        <v>-</v>
      </c>
      <c r="BT2075" s="10">
        <f t="shared" si="494"/>
        <v>0</v>
      </c>
      <c r="BU2075" s="7" t="str">
        <f t="shared" si="495"/>
        <v>OK</v>
      </c>
    </row>
    <row r="2076" spans="27:73">
      <c r="AA2076" s="6" t="s">
        <v>282</v>
      </c>
      <c r="AB2076" s="5" t="s">
        <v>283</v>
      </c>
      <c r="AC2076" s="5" t="s">
        <v>285</v>
      </c>
      <c r="AD2076" s="4">
        <v>26.75</v>
      </c>
      <c r="AE2076" s="4">
        <v>28</v>
      </c>
      <c r="AF2076" s="5">
        <v>114.3</v>
      </c>
      <c r="AG2076" s="5">
        <v>6.5000000000000009</v>
      </c>
      <c r="AH2076" s="6" t="str">
        <f t="shared" si="481"/>
        <v>114.3 x 6.5</v>
      </c>
      <c r="AI2076" s="11" cm="1">
        <f t="array" ref="AI2076">_xll.DCEPropSectPipe(AF2076, AG2076, "Area")</f>
        <v>2201.3139723703698</v>
      </c>
      <c r="AJ2076" s="151" cm="1">
        <f t="array" ref="AJ2076">_xll.DCEPropSectPipe(AF2076, AG2076, "Ix")</f>
        <v>3209265.3722516391</v>
      </c>
      <c r="AK2076" s="151" cm="1">
        <f t="array" ref="AK2076">_xll.DCEPropSectPipe(AF2076, AG2076, "W")</f>
        <v>56155.124623825708</v>
      </c>
      <c r="AL2076" s="151" cm="1">
        <f t="array" ref="AL2076">_xll.DCEPropSectPipe(AF2076, AG2076, "Sx")</f>
        <v>37813.500833333332</v>
      </c>
      <c r="AM2076" s="11">
        <f>2*Cal!AG2076</f>
        <v>13.000000000000002</v>
      </c>
      <c r="AN2076" s="11">
        <f t="shared" si="482"/>
        <v>53.9</v>
      </c>
      <c r="AO2076" s="11"/>
      <c r="AP2076" s="11"/>
      <c r="AQ2076" s="11"/>
      <c r="AR2076" s="11"/>
      <c r="AS2076" s="11"/>
      <c r="AT2076" s="11"/>
      <c r="AU2076" s="11"/>
      <c r="AV2076" s="11"/>
      <c r="AW2076" s="11"/>
      <c r="AX2076" s="11"/>
      <c r="AY2076" s="11"/>
      <c r="AZ2076" s="11"/>
      <c r="BB2076" s="5" t="s">
        <v>307</v>
      </c>
      <c r="BC2076" s="3">
        <v>1678.4428561157306</v>
      </c>
      <c r="BD2076" s="3">
        <v>0</v>
      </c>
      <c r="BE2076" s="3">
        <v>-11.147609359993652</v>
      </c>
      <c r="BF2076" s="3">
        <v>0.26535607682212126</v>
      </c>
      <c r="BG2076" s="3">
        <v>0</v>
      </c>
      <c r="BH2076" s="153">
        <f t="shared" si="483"/>
        <v>0.26535607682212126</v>
      </c>
      <c r="BI2076" s="153">
        <f t="shared" si="484"/>
        <v>11.147609359993652</v>
      </c>
      <c r="BJ2076" s="8">
        <f t="shared" si="485"/>
        <v>3.6308246481151114</v>
      </c>
      <c r="BK2076" s="8">
        <f t="shared" si="486"/>
        <v>2.250195995974159E-2</v>
      </c>
      <c r="BL2076" s="8">
        <f t="shared" si="487"/>
        <v>3.653326608074853</v>
      </c>
      <c r="BM2076" s="8">
        <f t="shared" si="488"/>
        <v>8.2953049808774007E-2</v>
      </c>
      <c r="BN2076" s="7" t="str">
        <f t="shared" si="489"/>
        <v>O/S</v>
      </c>
      <c r="BO2076" s="9">
        <f t="shared" si="490"/>
        <v>2.2501959959741594E-2</v>
      </c>
      <c r="BP2076" s="7" t="str">
        <f t="shared" si="491"/>
        <v>OK</v>
      </c>
      <c r="BQ2076" s="11">
        <f t="shared" si="492"/>
        <v>8.2923076923076913</v>
      </c>
      <c r="BR2076" s="10" t="str">
        <f t="shared" si="493"/>
        <v>-</v>
      </c>
      <c r="BS2076" s="9" t="str" cm="1">
        <f t="array" ref="BS2076">IF(BQ2076&lt;$K$45,"-",IF(BC2076&lt;0,_xll.Dce_5575_1121_SigmaCr1(AN2076,AG2076,$B$23,$D$23),"-"))</f>
        <v>-</v>
      </c>
      <c r="BT2076" s="10">
        <f t="shared" si="494"/>
        <v>0</v>
      </c>
      <c r="BU2076" s="7" t="str">
        <f t="shared" si="495"/>
        <v>OK</v>
      </c>
    </row>
    <row r="2077" spans="27:73">
      <c r="AA2077" s="6" t="s">
        <v>282</v>
      </c>
      <c r="AB2077" s="5" t="s">
        <v>283</v>
      </c>
      <c r="AC2077" s="5" t="s">
        <v>285</v>
      </c>
      <c r="AD2077" s="4">
        <v>27.25</v>
      </c>
      <c r="AE2077" s="4">
        <v>28</v>
      </c>
      <c r="AF2077" s="5">
        <v>114.3</v>
      </c>
      <c r="AG2077" s="5">
        <v>6.5000000000000009</v>
      </c>
      <c r="AH2077" s="6" t="str">
        <f t="shared" si="481"/>
        <v>114.3 x 6.5</v>
      </c>
      <c r="AI2077" s="11" cm="1">
        <f t="array" ref="AI2077">_xll.DCEPropSectPipe(AF2077, AG2077, "Area")</f>
        <v>2201.3139723703698</v>
      </c>
      <c r="AJ2077" s="151" cm="1">
        <f t="array" ref="AJ2077">_xll.DCEPropSectPipe(AF2077, AG2077, "Ix")</f>
        <v>3209265.3722516391</v>
      </c>
      <c r="AK2077" s="151" cm="1">
        <f t="array" ref="AK2077">_xll.DCEPropSectPipe(AF2077, AG2077, "W")</f>
        <v>56155.124623825708</v>
      </c>
      <c r="AL2077" s="151" cm="1">
        <f t="array" ref="AL2077">_xll.DCEPropSectPipe(AF2077, AG2077, "Sx")</f>
        <v>37813.500833333332</v>
      </c>
      <c r="AM2077" s="11">
        <f>2*Cal!AG2077</f>
        <v>13.000000000000002</v>
      </c>
      <c r="AN2077" s="11">
        <f t="shared" si="482"/>
        <v>53.9</v>
      </c>
      <c r="AO2077" s="11"/>
      <c r="AP2077" s="11"/>
      <c r="AQ2077" s="11"/>
      <c r="AR2077" s="11"/>
      <c r="AS2077" s="11"/>
      <c r="AT2077" s="11"/>
      <c r="AU2077" s="11"/>
      <c r="AV2077" s="11"/>
      <c r="AW2077" s="11"/>
      <c r="AX2077" s="11"/>
      <c r="AY2077" s="11"/>
      <c r="AZ2077" s="11"/>
      <c r="BB2077" s="5" t="s">
        <v>307</v>
      </c>
      <c r="BC2077" s="3">
        <v>1678.4428561157306</v>
      </c>
      <c r="BD2077" s="3">
        <v>0</v>
      </c>
      <c r="BE2077" s="3">
        <v>0.26606558504886302</v>
      </c>
      <c r="BF2077" s="3">
        <v>2.9784876580416761</v>
      </c>
      <c r="BG2077" s="3">
        <v>0</v>
      </c>
      <c r="BH2077" s="153">
        <f t="shared" si="483"/>
        <v>2.9784876580416761</v>
      </c>
      <c r="BI2077" s="153">
        <f t="shared" si="484"/>
        <v>0.26606558504886302</v>
      </c>
      <c r="BJ2077" s="8">
        <f t="shared" si="485"/>
        <v>3.6308246481151114</v>
      </c>
      <c r="BK2077" s="8">
        <f t="shared" si="486"/>
        <v>0.25257311166371244</v>
      </c>
      <c r="BL2077" s="8">
        <f t="shared" si="487"/>
        <v>3.8833977597788238</v>
      </c>
      <c r="BM2077" s="8">
        <f t="shared" si="488"/>
        <v>1.9798820550858895E-3</v>
      </c>
      <c r="BN2077" s="7" t="str">
        <f t="shared" si="489"/>
        <v>O/S</v>
      </c>
      <c r="BO2077" s="9">
        <f t="shared" si="490"/>
        <v>0.25257311166371249</v>
      </c>
      <c r="BP2077" s="7" t="str">
        <f t="shared" si="491"/>
        <v>OK</v>
      </c>
      <c r="BQ2077" s="11">
        <f t="shared" si="492"/>
        <v>8.2923076923076913</v>
      </c>
      <c r="BR2077" s="10" t="str">
        <f t="shared" si="493"/>
        <v>-</v>
      </c>
      <c r="BS2077" s="9" t="str" cm="1">
        <f t="array" ref="BS2077">IF(BQ2077&lt;$K$45,"-",IF(BC2077&lt;0,_xll.Dce_5575_1121_SigmaCr1(AN2077,AG2077,$B$23,$D$23),"-"))</f>
        <v>-</v>
      </c>
      <c r="BT2077" s="10">
        <f t="shared" si="494"/>
        <v>0</v>
      </c>
      <c r="BU2077" s="7" t="str">
        <f t="shared" si="495"/>
        <v>OK</v>
      </c>
    </row>
    <row r="2078" spans="27:73">
      <c r="AA2078" s="6" t="s">
        <v>282</v>
      </c>
      <c r="AB2078" s="5" t="s">
        <v>283</v>
      </c>
      <c r="AC2078" s="5" t="s">
        <v>285</v>
      </c>
      <c r="AD2078" s="4">
        <v>27.75</v>
      </c>
      <c r="AE2078" s="4">
        <v>28</v>
      </c>
      <c r="AF2078" s="5">
        <v>114.3</v>
      </c>
      <c r="AG2078" s="5">
        <v>6.5000000000000009</v>
      </c>
      <c r="AH2078" s="6" t="str">
        <f t="shared" si="481"/>
        <v>114.3 x 6.5</v>
      </c>
      <c r="AI2078" s="11" cm="1">
        <f t="array" ref="AI2078">_xll.DCEPropSectPipe(AF2078, AG2078, "Area")</f>
        <v>2201.3139723703698</v>
      </c>
      <c r="AJ2078" s="151" cm="1">
        <f t="array" ref="AJ2078">_xll.DCEPropSectPipe(AF2078, AG2078, "Ix")</f>
        <v>3209265.3722516391</v>
      </c>
      <c r="AK2078" s="151" cm="1">
        <f t="array" ref="AK2078">_xll.DCEPropSectPipe(AF2078, AG2078, "W")</f>
        <v>56155.124623825708</v>
      </c>
      <c r="AL2078" s="151" cm="1">
        <f t="array" ref="AL2078">_xll.DCEPropSectPipe(AF2078, AG2078, "Sx")</f>
        <v>37813.500833333332</v>
      </c>
      <c r="AM2078" s="11">
        <f>2*Cal!AG2078</f>
        <v>13.000000000000002</v>
      </c>
      <c r="AN2078" s="11">
        <f t="shared" si="482"/>
        <v>53.9</v>
      </c>
      <c r="AO2078" s="11"/>
      <c r="AP2078" s="11"/>
      <c r="AQ2078" s="11"/>
      <c r="AR2078" s="11"/>
      <c r="AS2078" s="11"/>
      <c r="AT2078" s="11"/>
      <c r="AU2078" s="11"/>
      <c r="AV2078" s="11"/>
      <c r="AW2078" s="11"/>
      <c r="AX2078" s="11"/>
      <c r="AY2078" s="11"/>
      <c r="AZ2078" s="11"/>
      <c r="BB2078" s="5" t="s">
        <v>307</v>
      </c>
      <c r="BC2078" s="3">
        <v>1678.4428561157306</v>
      </c>
      <c r="BD2078" s="3">
        <v>0</v>
      </c>
      <c r="BE2078" s="3">
        <v>11.679740530091445</v>
      </c>
      <c r="BF2078" s="3">
        <v>2.2677021257145994E-14</v>
      </c>
      <c r="BG2078" s="3">
        <v>0</v>
      </c>
      <c r="BH2078" s="153">
        <f t="shared" si="483"/>
        <v>2.2677021257145994E-14</v>
      </c>
      <c r="BI2078" s="153">
        <f t="shared" si="484"/>
        <v>11.679740530091445</v>
      </c>
      <c r="BJ2078" s="8">
        <f t="shared" si="485"/>
        <v>3.6308246481151114</v>
      </c>
      <c r="BK2078" s="8">
        <f t="shared" si="486"/>
        <v>1.9229912894610935E-15</v>
      </c>
      <c r="BL2078" s="8">
        <f t="shared" si="487"/>
        <v>3.6308246481151132</v>
      </c>
      <c r="BM2078" s="8">
        <f t="shared" si="488"/>
        <v>8.6912813918946286E-2</v>
      </c>
      <c r="BN2078" s="7" t="str">
        <f t="shared" si="489"/>
        <v>O/S</v>
      </c>
      <c r="BO2078" s="9">
        <f t="shared" si="490"/>
        <v>1.9229912894610939E-15</v>
      </c>
      <c r="BP2078" s="7" t="str">
        <f t="shared" si="491"/>
        <v>OK</v>
      </c>
      <c r="BQ2078" s="11">
        <f t="shared" si="492"/>
        <v>8.2923076923076913</v>
      </c>
      <c r="BR2078" s="10" t="str">
        <f t="shared" si="493"/>
        <v>-</v>
      </c>
      <c r="BS2078" s="9" t="str" cm="1">
        <f t="array" ref="BS2078">IF(BQ2078&lt;$K$45,"-",IF(BC2078&lt;0,_xll.Dce_5575_1121_SigmaCr1(AN2078,AG2078,$B$23,$D$23),"-"))</f>
        <v>-</v>
      </c>
      <c r="BT2078" s="10">
        <f t="shared" si="494"/>
        <v>0</v>
      </c>
      <c r="BU2078" s="7" t="str">
        <f t="shared" si="495"/>
        <v>OK</v>
      </c>
    </row>
    <row r="2079" spans="27:73">
      <c r="AA2079" s="6" t="s">
        <v>282</v>
      </c>
      <c r="AB2079" s="5" t="s">
        <v>283</v>
      </c>
      <c r="AC2079" s="5" t="s">
        <v>285</v>
      </c>
      <c r="AD2079" s="4">
        <v>0.25</v>
      </c>
      <c r="AE2079" s="4">
        <v>28</v>
      </c>
      <c r="AF2079" s="5">
        <v>114.3</v>
      </c>
      <c r="AG2079" s="5">
        <v>6.5000000000000009</v>
      </c>
      <c r="AH2079" s="6" t="str">
        <f t="shared" si="481"/>
        <v>114.3 x 6.5</v>
      </c>
      <c r="AI2079" s="11" cm="1">
        <f t="array" ref="AI2079">_xll.DCEPropSectPipe(AF2079, AG2079, "Area")</f>
        <v>2201.3139723703698</v>
      </c>
      <c r="AJ2079" s="151" cm="1">
        <f t="array" ref="AJ2079">_xll.DCEPropSectPipe(AF2079, AG2079, "Ix")</f>
        <v>3209265.3722516391</v>
      </c>
      <c r="AK2079" s="151" cm="1">
        <f t="array" ref="AK2079">_xll.DCEPropSectPipe(AF2079, AG2079, "W")</f>
        <v>56155.124623825708</v>
      </c>
      <c r="AL2079" s="151" cm="1">
        <f t="array" ref="AL2079">_xll.DCEPropSectPipe(AF2079, AG2079, "Sx")</f>
        <v>37813.500833333332</v>
      </c>
      <c r="AM2079" s="11">
        <f>2*Cal!AG2079</f>
        <v>13.000000000000002</v>
      </c>
      <c r="AN2079" s="11">
        <f t="shared" si="482"/>
        <v>53.9</v>
      </c>
      <c r="AO2079" s="11"/>
      <c r="AP2079" s="11"/>
      <c r="AQ2079" s="11"/>
      <c r="AR2079" s="11"/>
      <c r="AS2079" s="11"/>
      <c r="AT2079" s="11"/>
      <c r="AU2079" s="11"/>
      <c r="AV2079" s="11"/>
      <c r="AW2079" s="11"/>
      <c r="AX2079" s="11"/>
      <c r="AY2079" s="11"/>
      <c r="AZ2079" s="11"/>
      <c r="BB2079" s="5" t="s">
        <v>308</v>
      </c>
      <c r="BC2079" s="3">
        <v>1678.4428561157576</v>
      </c>
      <c r="BD2079" s="3">
        <v>-4.2575289283385788E-3</v>
      </c>
      <c r="BE2079" s="3">
        <v>-11.679740530091385</v>
      </c>
      <c r="BF2079" s="3">
        <v>6.3504000991088086E-16</v>
      </c>
      <c r="BG2079" s="3">
        <v>4.506098523142047E-17</v>
      </c>
      <c r="BH2079" s="153">
        <f t="shared" si="483"/>
        <v>6.3663671475782634E-16</v>
      </c>
      <c r="BI2079" s="153">
        <f t="shared" si="484"/>
        <v>11.679741306074034</v>
      </c>
      <c r="BJ2079" s="8">
        <f t="shared" si="485"/>
        <v>3.6308246481151705</v>
      </c>
      <c r="BK2079" s="8">
        <f t="shared" si="486"/>
        <v>5.3986228753242525E-17</v>
      </c>
      <c r="BL2079" s="8">
        <f t="shared" si="487"/>
        <v>3.6308246481151705</v>
      </c>
      <c r="BM2079" s="8">
        <f t="shared" si="488"/>
        <v>8.6912819693289484E-2</v>
      </c>
      <c r="BN2079" s="7" t="str">
        <f t="shared" si="489"/>
        <v>O/S</v>
      </c>
      <c r="BO2079" s="9">
        <f t="shared" si="490"/>
        <v>5.3986228753242537E-17</v>
      </c>
      <c r="BP2079" s="7" t="str">
        <f t="shared" si="491"/>
        <v>OK</v>
      </c>
      <c r="BQ2079" s="11">
        <f t="shared" si="492"/>
        <v>8.2923076923076913</v>
      </c>
      <c r="BR2079" s="10" t="str">
        <f t="shared" si="493"/>
        <v>-</v>
      </c>
      <c r="BS2079" s="9" t="str" cm="1">
        <f t="array" ref="BS2079">IF(BQ2079&lt;$K$45,"-",IF(BC2079&lt;0,_xll.Dce_5575_1121_SigmaCr1(AN2079,AG2079,$B$23,$D$23),"-"))</f>
        <v>-</v>
      </c>
      <c r="BT2079" s="10">
        <f t="shared" si="494"/>
        <v>0</v>
      </c>
      <c r="BU2079" s="7" t="str">
        <f t="shared" si="495"/>
        <v>OK</v>
      </c>
    </row>
    <row r="2080" spans="27:73">
      <c r="AA2080" s="6" t="s">
        <v>282</v>
      </c>
      <c r="AB2080" s="5" t="s">
        <v>283</v>
      </c>
      <c r="AC2080" s="5" t="s">
        <v>285</v>
      </c>
      <c r="AD2080" s="4">
        <v>0.75</v>
      </c>
      <c r="AE2080" s="4">
        <v>28</v>
      </c>
      <c r="AF2080" s="5">
        <v>114.3</v>
      </c>
      <c r="AG2080" s="5">
        <v>6.5000000000000009</v>
      </c>
      <c r="AH2080" s="6" t="str">
        <f t="shared" si="481"/>
        <v>114.3 x 6.5</v>
      </c>
      <c r="AI2080" s="11" cm="1">
        <f t="array" ref="AI2080">_xll.DCEPropSectPipe(AF2080, AG2080, "Area")</f>
        <v>2201.3139723703698</v>
      </c>
      <c r="AJ2080" s="151" cm="1">
        <f t="array" ref="AJ2080">_xll.DCEPropSectPipe(AF2080, AG2080, "Ix")</f>
        <v>3209265.3722516391</v>
      </c>
      <c r="AK2080" s="151" cm="1">
        <f t="array" ref="AK2080">_xll.DCEPropSectPipe(AF2080, AG2080, "W")</f>
        <v>56155.124623825708</v>
      </c>
      <c r="AL2080" s="151" cm="1">
        <f t="array" ref="AL2080">_xll.DCEPropSectPipe(AF2080, AG2080, "Sx")</f>
        <v>37813.500833333332</v>
      </c>
      <c r="AM2080" s="11">
        <f>2*Cal!AG2080</f>
        <v>13.000000000000002</v>
      </c>
      <c r="AN2080" s="11">
        <f t="shared" si="482"/>
        <v>53.9</v>
      </c>
      <c r="AO2080" s="11"/>
      <c r="AP2080" s="11"/>
      <c r="AQ2080" s="11"/>
      <c r="AR2080" s="11"/>
      <c r="AS2080" s="11"/>
      <c r="AT2080" s="11"/>
      <c r="AU2080" s="11"/>
      <c r="AV2080" s="11"/>
      <c r="AW2080" s="11"/>
      <c r="AX2080" s="11"/>
      <c r="AY2080" s="11"/>
      <c r="AZ2080" s="11"/>
      <c r="BB2080" s="5" t="s">
        <v>308</v>
      </c>
      <c r="BC2080" s="3">
        <v>1678.4428561157576</v>
      </c>
      <c r="BD2080" s="3">
        <v>-4.2575289283385788E-3</v>
      </c>
      <c r="BE2080" s="3">
        <v>-0.26606558504881384</v>
      </c>
      <c r="BF2080" s="3">
        <v>2.9784876580416237</v>
      </c>
      <c r="BG2080" s="3">
        <v>2.1230877589315496E-3</v>
      </c>
      <c r="BH2080" s="153">
        <f t="shared" si="483"/>
        <v>2.9784884147177593</v>
      </c>
      <c r="BI2080" s="153">
        <f t="shared" si="484"/>
        <v>0.26609964693690075</v>
      </c>
      <c r="BJ2080" s="8">
        <f t="shared" si="485"/>
        <v>3.6308246481151705</v>
      </c>
      <c r="BK2080" s="8">
        <f t="shared" si="486"/>
        <v>0.25257317582917316</v>
      </c>
      <c r="BL2080" s="8">
        <f t="shared" si="487"/>
        <v>3.8833978239443434</v>
      </c>
      <c r="BM2080" s="8">
        <f t="shared" si="488"/>
        <v>1.9801355208652984E-3</v>
      </c>
      <c r="BN2080" s="7" t="str">
        <f t="shared" si="489"/>
        <v>O/S</v>
      </c>
      <c r="BO2080" s="9">
        <f t="shared" si="490"/>
        <v>0.25257317582917321</v>
      </c>
      <c r="BP2080" s="7" t="str">
        <f t="shared" si="491"/>
        <v>OK</v>
      </c>
      <c r="BQ2080" s="11">
        <f t="shared" si="492"/>
        <v>8.2923076923076913</v>
      </c>
      <c r="BR2080" s="10" t="str">
        <f t="shared" si="493"/>
        <v>-</v>
      </c>
      <c r="BS2080" s="9" t="str" cm="1">
        <f t="array" ref="BS2080">IF(BQ2080&lt;$K$45,"-",IF(BC2080&lt;0,_xll.Dce_5575_1121_SigmaCr1(AN2080,AG2080,$B$23,$D$23),"-"))</f>
        <v>-</v>
      </c>
      <c r="BT2080" s="10">
        <f t="shared" si="494"/>
        <v>0</v>
      </c>
      <c r="BU2080" s="7" t="str">
        <f t="shared" si="495"/>
        <v>OK</v>
      </c>
    </row>
    <row r="2081" spans="27:73">
      <c r="AA2081" s="6" t="s">
        <v>282</v>
      </c>
      <c r="AB2081" s="5" t="s">
        <v>283</v>
      </c>
      <c r="AC2081" s="5" t="s">
        <v>285</v>
      </c>
      <c r="AD2081" s="4">
        <v>1.25</v>
      </c>
      <c r="AE2081" s="4">
        <v>28</v>
      </c>
      <c r="AF2081" s="5">
        <v>114.3</v>
      </c>
      <c r="AG2081" s="5">
        <v>6.5000000000000009</v>
      </c>
      <c r="AH2081" s="6" t="str">
        <f t="shared" si="481"/>
        <v>114.3 x 6.5</v>
      </c>
      <c r="AI2081" s="11" cm="1">
        <f t="array" ref="AI2081">_xll.DCEPropSectPipe(AF2081, AG2081, "Area")</f>
        <v>2201.3139723703698</v>
      </c>
      <c r="AJ2081" s="151" cm="1">
        <f t="array" ref="AJ2081">_xll.DCEPropSectPipe(AF2081, AG2081, "Ix")</f>
        <v>3209265.3722516391</v>
      </c>
      <c r="AK2081" s="151" cm="1">
        <f t="array" ref="AK2081">_xll.DCEPropSectPipe(AF2081, AG2081, "W")</f>
        <v>56155.124623825708</v>
      </c>
      <c r="AL2081" s="151" cm="1">
        <f t="array" ref="AL2081">_xll.DCEPropSectPipe(AF2081, AG2081, "Sx")</f>
        <v>37813.500833333332</v>
      </c>
      <c r="AM2081" s="11">
        <f>2*Cal!AG2081</f>
        <v>13.000000000000002</v>
      </c>
      <c r="AN2081" s="11">
        <f t="shared" si="482"/>
        <v>53.9</v>
      </c>
      <c r="AO2081" s="11"/>
      <c r="AP2081" s="11"/>
      <c r="AQ2081" s="11"/>
      <c r="AR2081" s="11"/>
      <c r="AS2081" s="11"/>
      <c r="AT2081" s="11"/>
      <c r="AU2081" s="11"/>
      <c r="AV2081" s="11"/>
      <c r="AW2081" s="11"/>
      <c r="AX2081" s="11"/>
      <c r="AY2081" s="11"/>
      <c r="AZ2081" s="11"/>
      <c r="BB2081" s="5" t="s">
        <v>308</v>
      </c>
      <c r="BC2081" s="3">
        <v>1678.4428561157576</v>
      </c>
      <c r="BD2081" s="3">
        <v>-4.2575289283385788E-3</v>
      </c>
      <c r="BE2081" s="3">
        <v>11.147609359993757</v>
      </c>
      <c r="BF2081" s="3">
        <v>0.26535607682201812</v>
      </c>
      <c r="BG2081" s="3">
        <v>4.2461755178630541E-3</v>
      </c>
      <c r="BH2081" s="153">
        <f t="shared" si="483"/>
        <v>0.26539004787840348</v>
      </c>
      <c r="BI2081" s="153">
        <f t="shared" si="484"/>
        <v>11.147610173017936</v>
      </c>
      <c r="BJ2081" s="8">
        <f t="shared" si="485"/>
        <v>3.6308246481151705</v>
      </c>
      <c r="BK2081" s="8">
        <f t="shared" si="486"/>
        <v>2.2504840675184053E-2</v>
      </c>
      <c r="BL2081" s="8">
        <f t="shared" si="487"/>
        <v>3.6533294887903547</v>
      </c>
      <c r="BM2081" s="8">
        <f t="shared" si="488"/>
        <v>8.2953055858756716E-2</v>
      </c>
      <c r="BN2081" s="7" t="str">
        <f t="shared" si="489"/>
        <v>O/S</v>
      </c>
      <c r="BO2081" s="9">
        <f t="shared" si="490"/>
        <v>2.2504840675184056E-2</v>
      </c>
      <c r="BP2081" s="7" t="str">
        <f t="shared" si="491"/>
        <v>OK</v>
      </c>
      <c r="BQ2081" s="11">
        <f t="shared" si="492"/>
        <v>8.2923076923076913</v>
      </c>
      <c r="BR2081" s="10" t="str">
        <f t="shared" si="493"/>
        <v>-</v>
      </c>
      <c r="BS2081" s="9" t="str" cm="1">
        <f t="array" ref="BS2081">IF(BQ2081&lt;$K$45,"-",IF(BC2081&lt;0,_xll.Dce_5575_1121_SigmaCr1(AN2081,AG2081,$B$23,$D$23),"-"))</f>
        <v>-</v>
      </c>
      <c r="BT2081" s="10">
        <f t="shared" si="494"/>
        <v>0</v>
      </c>
      <c r="BU2081" s="7" t="str">
        <f t="shared" si="495"/>
        <v>OK</v>
      </c>
    </row>
    <row r="2082" spans="27:73">
      <c r="AA2082" s="6" t="s">
        <v>282</v>
      </c>
      <c r="AB2082" s="5" t="s">
        <v>283</v>
      </c>
      <c r="AC2082" s="5" t="s">
        <v>285</v>
      </c>
      <c r="AD2082" s="4">
        <v>1.75</v>
      </c>
      <c r="AE2082" s="4">
        <v>28</v>
      </c>
      <c r="AF2082" s="5">
        <v>114.3</v>
      </c>
      <c r="AG2082" s="5">
        <v>6.5000000000000009</v>
      </c>
      <c r="AH2082" s="6" t="str">
        <f t="shared" si="481"/>
        <v>114.3 x 6.5</v>
      </c>
      <c r="AI2082" s="11" cm="1">
        <f t="array" ref="AI2082">_xll.DCEPropSectPipe(AF2082, AG2082, "Area")</f>
        <v>2201.3139723703698</v>
      </c>
      <c r="AJ2082" s="151" cm="1">
        <f t="array" ref="AJ2082">_xll.DCEPropSectPipe(AF2082, AG2082, "Ix")</f>
        <v>3209265.3722516391</v>
      </c>
      <c r="AK2082" s="151" cm="1">
        <f t="array" ref="AK2082">_xll.DCEPropSectPipe(AF2082, AG2082, "W")</f>
        <v>56155.124623825708</v>
      </c>
      <c r="AL2082" s="151" cm="1">
        <f t="array" ref="AL2082">_xll.DCEPropSectPipe(AF2082, AG2082, "Sx")</f>
        <v>37813.500833333332</v>
      </c>
      <c r="AM2082" s="11">
        <f>2*Cal!AG2082</f>
        <v>13.000000000000002</v>
      </c>
      <c r="AN2082" s="11">
        <f t="shared" si="482"/>
        <v>53.9</v>
      </c>
      <c r="AO2082" s="11"/>
      <c r="AP2082" s="11"/>
      <c r="AQ2082" s="11"/>
      <c r="AR2082" s="11"/>
      <c r="AS2082" s="11"/>
      <c r="AT2082" s="11"/>
      <c r="AU2082" s="11"/>
      <c r="AV2082" s="11"/>
      <c r="AW2082" s="11"/>
      <c r="AX2082" s="11"/>
      <c r="AY2082" s="11"/>
      <c r="AZ2082" s="11"/>
      <c r="BB2082" s="5" t="s">
        <v>308</v>
      </c>
      <c r="BC2082" s="3">
        <v>1678.4428561157576</v>
      </c>
      <c r="BD2082" s="3">
        <v>-4.2575289283385788E-3</v>
      </c>
      <c r="BE2082" s="3">
        <v>22.561284305036327</v>
      </c>
      <c r="BF2082" s="3">
        <v>-8.1393947436588174</v>
      </c>
      <c r="BG2082" s="3">
        <v>6.3692632767945586E-3</v>
      </c>
      <c r="BH2082" s="153">
        <f t="shared" si="483"/>
        <v>8.1393972357058164</v>
      </c>
      <c r="BI2082" s="153">
        <f t="shared" si="484"/>
        <v>22.561284706754424</v>
      </c>
      <c r="BJ2082" s="8">
        <f t="shared" si="485"/>
        <v>3.6308246481151705</v>
      </c>
      <c r="BK2082" s="8">
        <f t="shared" si="486"/>
        <v>0.69021366643530069</v>
      </c>
      <c r="BL2082" s="8">
        <f t="shared" si="487"/>
        <v>4.3210383145504707</v>
      </c>
      <c r="BM2082" s="8">
        <f t="shared" si="488"/>
        <v>0.1678859846619524</v>
      </c>
      <c r="BN2082" s="7" t="str">
        <f t="shared" si="489"/>
        <v>O/S</v>
      </c>
      <c r="BO2082" s="9">
        <f t="shared" si="490"/>
        <v>0.6902136664353008</v>
      </c>
      <c r="BP2082" s="7" t="str">
        <f t="shared" si="491"/>
        <v>OK</v>
      </c>
      <c r="BQ2082" s="11">
        <f t="shared" si="492"/>
        <v>8.2923076923076913</v>
      </c>
      <c r="BR2082" s="10" t="str">
        <f t="shared" si="493"/>
        <v>-</v>
      </c>
      <c r="BS2082" s="9" t="str" cm="1">
        <f t="array" ref="BS2082">IF(BQ2082&lt;$K$45,"-",IF(BC2082&lt;0,_xll.Dce_5575_1121_SigmaCr1(AN2082,AG2082,$B$23,$D$23),"-"))</f>
        <v>-</v>
      </c>
      <c r="BT2082" s="10">
        <f t="shared" si="494"/>
        <v>0</v>
      </c>
      <c r="BU2082" s="7" t="str">
        <f t="shared" si="495"/>
        <v>OK</v>
      </c>
    </row>
    <row r="2083" spans="27:73">
      <c r="AA2083" s="6" t="s">
        <v>282</v>
      </c>
      <c r="AB2083" s="5" t="s">
        <v>283</v>
      </c>
      <c r="AC2083" s="5" t="s">
        <v>285</v>
      </c>
      <c r="AD2083" s="4">
        <v>1.75</v>
      </c>
      <c r="AE2083" s="4">
        <v>28</v>
      </c>
      <c r="AF2083" s="5">
        <v>114.3</v>
      </c>
      <c r="AG2083" s="5">
        <v>6.5000000000000009</v>
      </c>
      <c r="AH2083" s="6" t="str">
        <f t="shared" si="481"/>
        <v>114.3 x 6.5</v>
      </c>
      <c r="AI2083" s="11" cm="1">
        <f t="array" ref="AI2083">_xll.DCEPropSectPipe(AF2083, AG2083, "Area")</f>
        <v>2201.3139723703698</v>
      </c>
      <c r="AJ2083" s="151" cm="1">
        <f t="array" ref="AJ2083">_xll.DCEPropSectPipe(AF2083, AG2083, "Ix")</f>
        <v>3209265.3722516391</v>
      </c>
      <c r="AK2083" s="151" cm="1">
        <f t="array" ref="AK2083">_xll.DCEPropSectPipe(AF2083, AG2083, "W")</f>
        <v>56155.124623825708</v>
      </c>
      <c r="AL2083" s="151" cm="1">
        <f t="array" ref="AL2083">_xll.DCEPropSectPipe(AF2083, AG2083, "Sx")</f>
        <v>37813.500833333332</v>
      </c>
      <c r="AM2083" s="11">
        <f>2*Cal!AG2083</f>
        <v>13.000000000000002</v>
      </c>
      <c r="AN2083" s="11">
        <f t="shared" si="482"/>
        <v>53.9</v>
      </c>
      <c r="AO2083" s="11"/>
      <c r="AP2083" s="11"/>
      <c r="AQ2083" s="11"/>
      <c r="AR2083" s="11"/>
      <c r="AS2083" s="11"/>
      <c r="AT2083" s="11"/>
      <c r="AU2083" s="11"/>
      <c r="AV2083" s="11"/>
      <c r="AW2083" s="11"/>
      <c r="AX2083" s="11"/>
      <c r="AY2083" s="11"/>
      <c r="AZ2083" s="11"/>
      <c r="BB2083" s="5" t="s">
        <v>308</v>
      </c>
      <c r="BC2083" s="3">
        <v>259.43062947092722</v>
      </c>
      <c r="BD2083" s="3">
        <v>-4.2575289283382518E-3</v>
      </c>
      <c r="BE2083" s="3">
        <v>-21.52142495627611</v>
      </c>
      <c r="BF2083" s="3">
        <v>-8.1393947436587464</v>
      </c>
      <c r="BG2083" s="3">
        <v>-2.9496048386195668E-3</v>
      </c>
      <c r="BH2083" s="153">
        <f t="shared" si="483"/>
        <v>8.1393952781068659</v>
      </c>
      <c r="BI2083" s="153">
        <f t="shared" si="484"/>
        <v>21.521425377404181</v>
      </c>
      <c r="BJ2083" s="8">
        <f t="shared" si="485"/>
        <v>0.56120297484474668</v>
      </c>
      <c r="BK2083" s="8">
        <f t="shared" si="486"/>
        <v>0.69021350043264595</v>
      </c>
      <c r="BL2083" s="8">
        <f t="shared" si="487"/>
        <v>1.2514164752773926</v>
      </c>
      <c r="BM2083" s="8">
        <f t="shared" si="488"/>
        <v>0.16014804731986398</v>
      </c>
      <c r="BN2083" s="7" t="str">
        <f t="shared" si="489"/>
        <v>O/S</v>
      </c>
      <c r="BO2083" s="9">
        <f t="shared" si="490"/>
        <v>0.69021350043264607</v>
      </c>
      <c r="BP2083" s="7" t="str">
        <f t="shared" si="491"/>
        <v>OK</v>
      </c>
      <c r="BQ2083" s="11">
        <f t="shared" si="492"/>
        <v>8.2923076923076913</v>
      </c>
      <c r="BR2083" s="10" t="str">
        <f t="shared" si="493"/>
        <v>-</v>
      </c>
      <c r="BS2083" s="9" t="str" cm="1">
        <f t="array" ref="BS2083">IF(BQ2083&lt;$K$45,"-",IF(BC2083&lt;0,_xll.Dce_5575_1121_SigmaCr1(AN2083,AG2083,$B$23,$D$23),"-"))</f>
        <v>-</v>
      </c>
      <c r="BT2083" s="10">
        <f t="shared" si="494"/>
        <v>0</v>
      </c>
      <c r="BU2083" s="7" t="str">
        <f t="shared" si="495"/>
        <v>OK</v>
      </c>
    </row>
    <row r="2084" spans="27:73">
      <c r="AA2084" s="6" t="s">
        <v>282</v>
      </c>
      <c r="AB2084" s="5" t="s">
        <v>283</v>
      </c>
      <c r="AC2084" s="5" t="s">
        <v>285</v>
      </c>
      <c r="AD2084" s="4">
        <v>2.19</v>
      </c>
      <c r="AE2084" s="4">
        <v>28</v>
      </c>
      <c r="AF2084" s="5">
        <v>114.3</v>
      </c>
      <c r="AG2084" s="5">
        <v>6.5000000000000009</v>
      </c>
      <c r="AH2084" s="6" t="str">
        <f t="shared" si="481"/>
        <v>114.3 x 6.5</v>
      </c>
      <c r="AI2084" s="11" cm="1">
        <f t="array" ref="AI2084">_xll.DCEPropSectPipe(AF2084, AG2084, "Area")</f>
        <v>2201.3139723703698</v>
      </c>
      <c r="AJ2084" s="151" cm="1">
        <f t="array" ref="AJ2084">_xll.DCEPropSectPipe(AF2084, AG2084, "Ix")</f>
        <v>3209265.3722516391</v>
      </c>
      <c r="AK2084" s="151" cm="1">
        <f t="array" ref="AK2084">_xll.DCEPropSectPipe(AF2084, AG2084, "W")</f>
        <v>56155.124623825708</v>
      </c>
      <c r="AL2084" s="151" cm="1">
        <f t="array" ref="AL2084">_xll.DCEPropSectPipe(AF2084, AG2084, "Sx")</f>
        <v>37813.500833333332</v>
      </c>
      <c r="AM2084" s="11">
        <f>2*Cal!AG2084</f>
        <v>13.000000000000002</v>
      </c>
      <c r="AN2084" s="11">
        <f t="shared" si="482"/>
        <v>53.9</v>
      </c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B2084" s="5" t="s">
        <v>308</v>
      </c>
      <c r="BC2084" s="3">
        <v>259.43062947092722</v>
      </c>
      <c r="BD2084" s="3">
        <v>-4.2575289283382518E-3</v>
      </c>
      <c r="BE2084" s="3">
        <v>-11.507756262848051</v>
      </c>
      <c r="BF2084" s="3">
        <v>-0.9142613519753362</v>
      </c>
      <c r="BG2084" s="3">
        <v>-1.0869359324715822E-3</v>
      </c>
      <c r="BH2084" s="153">
        <f t="shared" si="483"/>
        <v>0.91426199808670316</v>
      </c>
      <c r="BI2084" s="153">
        <f t="shared" si="484"/>
        <v>11.507757050427818</v>
      </c>
      <c r="BJ2084" s="8">
        <f t="shared" si="485"/>
        <v>0.56120297484474668</v>
      </c>
      <c r="BK2084" s="8">
        <f t="shared" si="486"/>
        <v>7.7528606542713638E-2</v>
      </c>
      <c r="BL2084" s="8">
        <f t="shared" si="487"/>
        <v>0.63873158138746033</v>
      </c>
      <c r="BM2084" s="8">
        <f t="shared" si="488"/>
        <v>8.5633027940257192E-2</v>
      </c>
      <c r="BN2084" s="7" t="str">
        <f t="shared" si="489"/>
        <v>OK</v>
      </c>
      <c r="BO2084" s="9">
        <f t="shared" si="490"/>
        <v>7.7528606542713652E-2</v>
      </c>
      <c r="BP2084" s="7" t="str">
        <f t="shared" si="491"/>
        <v>OK</v>
      </c>
      <c r="BQ2084" s="11">
        <f t="shared" si="492"/>
        <v>8.2923076923076913</v>
      </c>
      <c r="BR2084" s="10" t="str">
        <f t="shared" si="493"/>
        <v>-</v>
      </c>
      <c r="BS2084" s="9" t="str" cm="1">
        <f t="array" ref="BS2084">IF(BQ2084&lt;$K$45,"-",IF(BC2084&lt;0,_xll.Dce_5575_1121_SigmaCr1(AN2084,AG2084,$B$23,$D$23),"-"))</f>
        <v>-</v>
      </c>
      <c r="BT2084" s="10">
        <f t="shared" si="494"/>
        <v>0</v>
      </c>
      <c r="BU2084" s="7" t="str">
        <f t="shared" si="495"/>
        <v>OK</v>
      </c>
    </row>
    <row r="2085" spans="27:73">
      <c r="AA2085" s="6" t="s">
        <v>282</v>
      </c>
      <c r="AB2085" s="5" t="s">
        <v>283</v>
      </c>
      <c r="AC2085" s="5" t="s">
        <v>285</v>
      </c>
      <c r="AD2085" s="4">
        <v>2.62</v>
      </c>
      <c r="AE2085" s="4">
        <v>28</v>
      </c>
      <c r="AF2085" s="5">
        <v>114.3</v>
      </c>
      <c r="AG2085" s="5">
        <v>6.5000000000000009</v>
      </c>
      <c r="AH2085" s="6" t="str">
        <f t="shared" si="481"/>
        <v>114.3 x 6.5</v>
      </c>
      <c r="AI2085" s="11" cm="1">
        <f t="array" ref="AI2085">_xll.DCEPropSectPipe(AF2085, AG2085, "Area")</f>
        <v>2201.3139723703698</v>
      </c>
      <c r="AJ2085" s="151" cm="1">
        <f t="array" ref="AJ2085">_xll.DCEPropSectPipe(AF2085, AG2085, "Ix")</f>
        <v>3209265.3722516391</v>
      </c>
      <c r="AK2085" s="151" cm="1">
        <f t="array" ref="AK2085">_xll.DCEPropSectPipe(AF2085, AG2085, "W")</f>
        <v>56155.124623825708</v>
      </c>
      <c r="AL2085" s="151" cm="1">
        <f t="array" ref="AL2085">_xll.DCEPropSectPipe(AF2085, AG2085, "Sx")</f>
        <v>37813.500833333332</v>
      </c>
      <c r="AM2085" s="11">
        <f>2*Cal!AG2085</f>
        <v>13.000000000000002</v>
      </c>
      <c r="AN2085" s="11">
        <f t="shared" si="482"/>
        <v>53.9</v>
      </c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B2085" s="5" t="s">
        <v>308</v>
      </c>
      <c r="BC2085" s="3">
        <v>259.43062947092722</v>
      </c>
      <c r="BD2085" s="3">
        <v>-4.2575289283382518E-3</v>
      </c>
      <c r="BE2085" s="3">
        <v>-1.4940875694199933</v>
      </c>
      <c r="BF2085" s="3">
        <v>1.9298919863332984</v>
      </c>
      <c r="BG2085" s="3">
        <v>7.7573297367640264E-4</v>
      </c>
      <c r="BH2085" s="153">
        <f t="shared" si="483"/>
        <v>1.9298921422388169</v>
      </c>
      <c r="BI2085" s="153">
        <f t="shared" si="484"/>
        <v>1.4940936355021124</v>
      </c>
      <c r="BJ2085" s="8">
        <f t="shared" si="485"/>
        <v>0.56120297484474668</v>
      </c>
      <c r="BK2085" s="8">
        <f t="shared" si="486"/>
        <v>0.16365314196436584</v>
      </c>
      <c r="BL2085" s="8">
        <f t="shared" si="487"/>
        <v>0.72485611680911255</v>
      </c>
      <c r="BM2085" s="8">
        <f t="shared" si="488"/>
        <v>1.1118045112844673E-2</v>
      </c>
      <c r="BN2085" s="7" t="str">
        <f t="shared" si="489"/>
        <v>OK</v>
      </c>
      <c r="BO2085" s="9">
        <f t="shared" si="490"/>
        <v>0.16365314196436587</v>
      </c>
      <c r="BP2085" s="7" t="str">
        <f t="shared" si="491"/>
        <v>OK</v>
      </c>
      <c r="BQ2085" s="11">
        <f t="shared" si="492"/>
        <v>8.2923076923076913</v>
      </c>
      <c r="BR2085" s="10" t="str">
        <f t="shared" si="493"/>
        <v>-</v>
      </c>
      <c r="BS2085" s="9" t="str" cm="1">
        <f t="array" ref="BS2085">IF(BQ2085&lt;$K$45,"-",IF(BC2085&lt;0,_xll.Dce_5575_1121_SigmaCr1(AN2085,AG2085,$B$23,$D$23),"-"))</f>
        <v>-</v>
      </c>
      <c r="BT2085" s="10">
        <f t="shared" si="494"/>
        <v>0</v>
      </c>
      <c r="BU2085" s="7" t="str">
        <f t="shared" si="495"/>
        <v>OK</v>
      </c>
    </row>
    <row r="2086" spans="27:73">
      <c r="AA2086" s="6" t="s">
        <v>282</v>
      </c>
      <c r="AB2086" s="5" t="s">
        <v>283</v>
      </c>
      <c r="AC2086" s="5" t="s">
        <v>285</v>
      </c>
      <c r="AD2086" s="4">
        <v>3.06</v>
      </c>
      <c r="AE2086" s="4">
        <v>28</v>
      </c>
      <c r="AF2086" s="5">
        <v>114.3</v>
      </c>
      <c r="AG2086" s="5">
        <v>6.5000000000000009</v>
      </c>
      <c r="AH2086" s="6" t="str">
        <f t="shared" si="481"/>
        <v>114.3 x 6.5</v>
      </c>
      <c r="AI2086" s="11" cm="1">
        <f t="array" ref="AI2086">_xll.DCEPropSectPipe(AF2086, AG2086, "Area")</f>
        <v>2201.3139723703698</v>
      </c>
      <c r="AJ2086" s="151" cm="1">
        <f t="array" ref="AJ2086">_xll.DCEPropSectPipe(AF2086, AG2086, "Ix")</f>
        <v>3209265.3722516391</v>
      </c>
      <c r="AK2086" s="151" cm="1">
        <f t="array" ref="AK2086">_xll.DCEPropSectPipe(AF2086, AG2086, "W")</f>
        <v>56155.124623825708</v>
      </c>
      <c r="AL2086" s="151" cm="1">
        <f t="array" ref="AL2086">_xll.DCEPropSectPipe(AF2086, AG2086, "Sx")</f>
        <v>37813.500833333332</v>
      </c>
      <c r="AM2086" s="11">
        <f>2*Cal!AG2086</f>
        <v>13.000000000000002</v>
      </c>
      <c r="AN2086" s="11">
        <f t="shared" si="482"/>
        <v>53.9</v>
      </c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B2086" s="5" t="s">
        <v>308</v>
      </c>
      <c r="BC2086" s="3">
        <v>259.43062947092722</v>
      </c>
      <c r="BD2086" s="3">
        <v>-4.2575289283382518E-3</v>
      </c>
      <c r="BE2086" s="3">
        <v>8.5195811240080666</v>
      </c>
      <c r="BF2086" s="3">
        <v>0.39306527126715773</v>
      </c>
      <c r="BG2086" s="3">
        <v>2.6384018798243872E-3</v>
      </c>
      <c r="BH2086" s="153">
        <f t="shared" si="483"/>
        <v>0.39307412614010062</v>
      </c>
      <c r="BI2086" s="153">
        <f t="shared" si="484"/>
        <v>8.5195821878251241</v>
      </c>
      <c r="BJ2086" s="8">
        <f t="shared" si="485"/>
        <v>0.56120297484474668</v>
      </c>
      <c r="BK2086" s="8">
        <f t="shared" si="486"/>
        <v>3.3332337263729118E-2</v>
      </c>
      <c r="BL2086" s="8">
        <f t="shared" si="487"/>
        <v>0.59453531210847577</v>
      </c>
      <c r="BM2086" s="8">
        <f t="shared" si="488"/>
        <v>6.3397030049589381E-2</v>
      </c>
      <c r="BN2086" s="7" t="str">
        <f t="shared" si="489"/>
        <v>OK</v>
      </c>
      <c r="BO2086" s="9">
        <f t="shared" si="490"/>
        <v>3.3332337263729125E-2</v>
      </c>
      <c r="BP2086" s="7" t="str">
        <f t="shared" si="491"/>
        <v>OK</v>
      </c>
      <c r="BQ2086" s="11">
        <f t="shared" si="492"/>
        <v>8.2923076923076913</v>
      </c>
      <c r="BR2086" s="10" t="str">
        <f t="shared" si="493"/>
        <v>-</v>
      </c>
      <c r="BS2086" s="9" t="str" cm="1">
        <f t="array" ref="BS2086">IF(BQ2086&lt;$K$45,"-",IF(BC2086&lt;0,_xll.Dce_5575_1121_SigmaCr1(AN2086,AG2086,$B$23,$D$23),"-"))</f>
        <v>-</v>
      </c>
      <c r="BT2086" s="10">
        <f t="shared" si="494"/>
        <v>0</v>
      </c>
      <c r="BU2086" s="7" t="str">
        <f t="shared" si="495"/>
        <v>OK</v>
      </c>
    </row>
    <row r="2087" spans="27:73">
      <c r="AA2087" s="6" t="s">
        <v>282</v>
      </c>
      <c r="AB2087" s="5" t="s">
        <v>283</v>
      </c>
      <c r="AC2087" s="5" t="s">
        <v>285</v>
      </c>
      <c r="AD2087" s="4">
        <v>3.5</v>
      </c>
      <c r="AE2087" s="4">
        <v>28</v>
      </c>
      <c r="AF2087" s="5">
        <v>114.3</v>
      </c>
      <c r="AG2087" s="5">
        <v>6.5000000000000009</v>
      </c>
      <c r="AH2087" s="6" t="str">
        <f t="shared" si="481"/>
        <v>114.3 x 6.5</v>
      </c>
      <c r="AI2087" s="11" cm="1">
        <f t="array" ref="AI2087">_xll.DCEPropSectPipe(AF2087, AG2087, "Area")</f>
        <v>2201.3139723703698</v>
      </c>
      <c r="AJ2087" s="151" cm="1">
        <f t="array" ref="AJ2087">_xll.DCEPropSectPipe(AF2087, AG2087, "Ix")</f>
        <v>3209265.3722516391</v>
      </c>
      <c r="AK2087" s="151" cm="1">
        <f t="array" ref="AK2087">_xll.DCEPropSectPipe(AF2087, AG2087, "W")</f>
        <v>56155.124623825708</v>
      </c>
      <c r="AL2087" s="151" cm="1">
        <f t="array" ref="AL2087">_xll.DCEPropSectPipe(AF2087, AG2087, "Sx")</f>
        <v>37813.500833333332</v>
      </c>
      <c r="AM2087" s="11">
        <f>2*Cal!AG2087</f>
        <v>13.000000000000002</v>
      </c>
      <c r="AN2087" s="11">
        <f t="shared" si="482"/>
        <v>53.9</v>
      </c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B2087" s="5" t="s">
        <v>308</v>
      </c>
      <c r="BC2087" s="3">
        <v>259.43062947092722</v>
      </c>
      <c r="BD2087" s="3">
        <v>-4.2575289283382518E-3</v>
      </c>
      <c r="BE2087" s="3">
        <v>18.533249817436126</v>
      </c>
      <c r="BF2087" s="3">
        <v>-5.5247414971737578</v>
      </c>
      <c r="BG2087" s="3">
        <v>4.5010707859723725E-3</v>
      </c>
      <c r="BH2087" s="153">
        <f t="shared" si="483"/>
        <v>5.5247433307106633</v>
      </c>
      <c r="BI2087" s="153">
        <f t="shared" si="484"/>
        <v>18.533250306464019</v>
      </c>
      <c r="BJ2087" s="8">
        <f t="shared" si="485"/>
        <v>0.56120297484474668</v>
      </c>
      <c r="BK2087" s="8">
        <f t="shared" si="486"/>
        <v>0.46849333433142265</v>
      </c>
      <c r="BL2087" s="8">
        <f t="shared" si="487"/>
        <v>1.0296963091761693</v>
      </c>
      <c r="BM2087" s="8">
        <f t="shared" si="488"/>
        <v>0.13791204787888811</v>
      </c>
      <c r="BN2087" s="7" t="str">
        <f t="shared" si="489"/>
        <v>O/S</v>
      </c>
      <c r="BO2087" s="9">
        <f t="shared" si="490"/>
        <v>0.46849333433142271</v>
      </c>
      <c r="BP2087" s="7" t="str">
        <f t="shared" si="491"/>
        <v>OK</v>
      </c>
      <c r="BQ2087" s="11">
        <f t="shared" si="492"/>
        <v>8.2923076923076913</v>
      </c>
      <c r="BR2087" s="10" t="str">
        <f t="shared" si="493"/>
        <v>-</v>
      </c>
      <c r="BS2087" s="9" t="str" cm="1">
        <f t="array" ref="BS2087">IF(BQ2087&lt;$K$45,"-",IF(BC2087&lt;0,_xll.Dce_5575_1121_SigmaCr1(AN2087,AG2087,$B$23,$D$23),"-"))</f>
        <v>-</v>
      </c>
      <c r="BT2087" s="10">
        <f t="shared" si="494"/>
        <v>0</v>
      </c>
      <c r="BU2087" s="7" t="str">
        <f t="shared" si="495"/>
        <v>OK</v>
      </c>
    </row>
    <row r="2088" spans="27:73">
      <c r="AA2088" s="6" t="s">
        <v>282</v>
      </c>
      <c r="AB2088" s="5" t="s">
        <v>283</v>
      </c>
      <c r="AC2088" s="5" t="s">
        <v>285</v>
      </c>
      <c r="AD2088" s="4">
        <v>3.5</v>
      </c>
      <c r="AE2088" s="4">
        <v>28</v>
      </c>
      <c r="AF2088" s="5">
        <v>114.3</v>
      </c>
      <c r="AG2088" s="5">
        <v>6.5000000000000009</v>
      </c>
      <c r="AH2088" s="6" t="str">
        <f t="shared" si="481"/>
        <v>114.3 x 6.5</v>
      </c>
      <c r="AI2088" s="11" cm="1">
        <f t="array" ref="AI2088">_xll.DCEPropSectPipe(AF2088, AG2088, "Area")</f>
        <v>2201.3139723703698</v>
      </c>
      <c r="AJ2088" s="151" cm="1">
        <f t="array" ref="AJ2088">_xll.DCEPropSectPipe(AF2088, AG2088, "Ix")</f>
        <v>3209265.3722516391</v>
      </c>
      <c r="AK2088" s="151" cm="1">
        <f t="array" ref="AK2088">_xll.DCEPropSectPipe(AF2088, AG2088, "W")</f>
        <v>56155.124623825708</v>
      </c>
      <c r="AL2088" s="151" cm="1">
        <f t="array" ref="AL2088">_xll.DCEPropSectPipe(AF2088, AG2088, "Sx")</f>
        <v>37813.500833333332</v>
      </c>
      <c r="AM2088" s="11">
        <f>2*Cal!AG2088</f>
        <v>13.000000000000002</v>
      </c>
      <c r="AN2088" s="11">
        <f t="shared" si="482"/>
        <v>53.9</v>
      </c>
      <c r="AO2088" s="11"/>
      <c r="AP2088" s="11"/>
      <c r="AQ2088" s="11"/>
      <c r="AR2088" s="11"/>
      <c r="AS2088" s="11"/>
      <c r="AT2088" s="11"/>
      <c r="AU2088" s="11"/>
      <c r="AV2088" s="11"/>
      <c r="AW2088" s="11"/>
      <c r="AX2088" s="11"/>
      <c r="AY2088" s="11"/>
      <c r="AZ2088" s="11"/>
      <c r="BB2088" s="5" t="s">
        <v>308</v>
      </c>
      <c r="BC2088" s="3">
        <v>259.43062947092835</v>
      </c>
      <c r="BD2088" s="3">
        <v>-4.2575289283382518E-3</v>
      </c>
      <c r="BE2088" s="3">
        <v>-20.396650621127549</v>
      </c>
      <c r="BF2088" s="3">
        <v>-5.5247414971737951</v>
      </c>
      <c r="BG2088" s="3">
        <v>-5.2774335809913451E-3</v>
      </c>
      <c r="BH2088" s="153">
        <f t="shared" si="483"/>
        <v>5.5247440177712628</v>
      </c>
      <c r="BI2088" s="153">
        <f t="shared" si="484"/>
        <v>20.39665106547875</v>
      </c>
      <c r="BJ2088" s="8">
        <f t="shared" si="485"/>
        <v>0.56120297484474924</v>
      </c>
      <c r="BK2088" s="8">
        <f t="shared" si="486"/>
        <v>0.46849339259355205</v>
      </c>
      <c r="BL2088" s="8">
        <f t="shared" si="487"/>
        <v>1.0296963674383013</v>
      </c>
      <c r="BM2088" s="8">
        <f t="shared" si="488"/>
        <v>0.15177822949545888</v>
      </c>
      <c r="BN2088" s="7" t="str">
        <f t="shared" si="489"/>
        <v>O/S</v>
      </c>
      <c r="BO2088" s="9">
        <f t="shared" si="490"/>
        <v>0.46849339259355216</v>
      </c>
      <c r="BP2088" s="7" t="str">
        <f t="shared" si="491"/>
        <v>OK</v>
      </c>
      <c r="BQ2088" s="11">
        <f t="shared" si="492"/>
        <v>8.2923076923076913</v>
      </c>
      <c r="BR2088" s="10" t="str">
        <f t="shared" si="493"/>
        <v>-</v>
      </c>
      <c r="BS2088" s="9" t="str" cm="1">
        <f t="array" ref="BS2088">IF(BQ2088&lt;$K$45,"-",IF(BC2088&lt;0,_xll.Dce_5575_1121_SigmaCr1(AN2088,AG2088,$B$23,$D$23),"-"))</f>
        <v>-</v>
      </c>
      <c r="BT2088" s="10">
        <f t="shared" si="494"/>
        <v>0</v>
      </c>
      <c r="BU2088" s="7" t="str">
        <f t="shared" si="495"/>
        <v>OK</v>
      </c>
    </row>
    <row r="2089" spans="27:73">
      <c r="AA2089" s="6" t="s">
        <v>282</v>
      </c>
      <c r="AB2089" s="5" t="s">
        <v>283</v>
      </c>
      <c r="AC2089" s="5" t="s">
        <v>285</v>
      </c>
      <c r="AD2089" s="4">
        <v>3.94</v>
      </c>
      <c r="AE2089" s="4">
        <v>28</v>
      </c>
      <c r="AF2089" s="5">
        <v>114.3</v>
      </c>
      <c r="AG2089" s="5">
        <v>6.5000000000000009</v>
      </c>
      <c r="AH2089" s="6" t="str">
        <f t="shared" si="481"/>
        <v>114.3 x 6.5</v>
      </c>
      <c r="AI2089" s="11" cm="1">
        <f t="array" ref="AI2089">_xll.DCEPropSectPipe(AF2089, AG2089, "Area")</f>
        <v>2201.3139723703698</v>
      </c>
      <c r="AJ2089" s="151" cm="1">
        <f t="array" ref="AJ2089">_xll.DCEPropSectPipe(AF2089, AG2089, "Ix")</f>
        <v>3209265.3722516391</v>
      </c>
      <c r="AK2089" s="151" cm="1">
        <f t="array" ref="AK2089">_xll.DCEPropSectPipe(AF2089, AG2089, "W")</f>
        <v>56155.124623825708</v>
      </c>
      <c r="AL2089" s="151" cm="1">
        <f t="array" ref="AL2089">_xll.DCEPropSectPipe(AF2089, AG2089, "Sx")</f>
        <v>37813.500833333332</v>
      </c>
      <c r="AM2089" s="11">
        <f>2*Cal!AG2089</f>
        <v>13.000000000000002</v>
      </c>
      <c r="AN2089" s="11">
        <f t="shared" si="482"/>
        <v>53.9</v>
      </c>
      <c r="AO2089" s="11"/>
      <c r="AP2089" s="11"/>
      <c r="AQ2089" s="11"/>
      <c r="AR2089" s="11"/>
      <c r="AS2089" s="11"/>
      <c r="AT2089" s="11"/>
      <c r="AU2089" s="11"/>
      <c r="AV2089" s="11"/>
      <c r="AW2089" s="11"/>
      <c r="AX2089" s="11"/>
      <c r="AY2089" s="11"/>
      <c r="AZ2089" s="11"/>
      <c r="BB2089" s="5" t="s">
        <v>308</v>
      </c>
      <c r="BC2089" s="3">
        <v>259.43062947092835</v>
      </c>
      <c r="BD2089" s="3">
        <v>-4.2575289283382518E-3</v>
      </c>
      <c r="BE2089" s="3">
        <v>-10.382981927699493</v>
      </c>
      <c r="BF2089" s="3">
        <v>1.2083031228821199</v>
      </c>
      <c r="BG2089" s="3">
        <v>-3.4147646748433603E-3</v>
      </c>
      <c r="BH2089" s="153">
        <f t="shared" si="483"/>
        <v>1.2083079480763452</v>
      </c>
      <c r="BI2089" s="153">
        <f t="shared" si="484"/>
        <v>10.382982800596698</v>
      </c>
      <c r="BJ2089" s="8">
        <f t="shared" si="485"/>
        <v>0.56120297484474924</v>
      </c>
      <c r="BK2089" s="8">
        <f t="shared" si="486"/>
        <v>0.10246344230088052</v>
      </c>
      <c r="BL2089" s="8">
        <f t="shared" si="487"/>
        <v>0.66366641714562979</v>
      </c>
      <c r="BM2089" s="8">
        <f t="shared" si="488"/>
        <v>7.7263210577916436E-2</v>
      </c>
      <c r="BN2089" s="7" t="str">
        <f t="shared" si="489"/>
        <v>OK</v>
      </c>
      <c r="BO2089" s="9">
        <f t="shared" si="490"/>
        <v>0.10246344230088053</v>
      </c>
      <c r="BP2089" s="7" t="str">
        <f t="shared" si="491"/>
        <v>OK</v>
      </c>
      <c r="BQ2089" s="11">
        <f t="shared" si="492"/>
        <v>8.2923076923076913</v>
      </c>
      <c r="BR2089" s="10" t="str">
        <f t="shared" si="493"/>
        <v>-</v>
      </c>
      <c r="BS2089" s="9" t="str" cm="1">
        <f t="array" ref="BS2089">IF(BQ2089&lt;$K$45,"-",IF(BC2089&lt;0,_xll.Dce_5575_1121_SigmaCr1(AN2089,AG2089,$B$23,$D$23),"-"))</f>
        <v>-</v>
      </c>
      <c r="BT2089" s="10">
        <f t="shared" si="494"/>
        <v>0</v>
      </c>
      <c r="BU2089" s="7" t="str">
        <f t="shared" si="495"/>
        <v>OK</v>
      </c>
    </row>
    <row r="2090" spans="27:73">
      <c r="AA2090" s="6" t="s">
        <v>282</v>
      </c>
      <c r="AB2090" s="5" t="s">
        <v>283</v>
      </c>
      <c r="AC2090" s="5" t="s">
        <v>285</v>
      </c>
      <c r="AD2090" s="4">
        <v>4.38</v>
      </c>
      <c r="AE2090" s="4">
        <v>28</v>
      </c>
      <c r="AF2090" s="5">
        <v>114.3</v>
      </c>
      <c r="AG2090" s="5">
        <v>6.5000000000000009</v>
      </c>
      <c r="AH2090" s="6" t="str">
        <f t="shared" si="481"/>
        <v>114.3 x 6.5</v>
      </c>
      <c r="AI2090" s="11" cm="1">
        <f t="array" ref="AI2090">_xll.DCEPropSectPipe(AF2090, AG2090, "Area")</f>
        <v>2201.3139723703698</v>
      </c>
      <c r="AJ2090" s="151" cm="1">
        <f t="array" ref="AJ2090">_xll.DCEPropSectPipe(AF2090, AG2090, "Ix")</f>
        <v>3209265.3722516391</v>
      </c>
      <c r="AK2090" s="151" cm="1">
        <f t="array" ref="AK2090">_xll.DCEPropSectPipe(AF2090, AG2090, "W")</f>
        <v>56155.124623825708</v>
      </c>
      <c r="AL2090" s="151" cm="1">
        <f t="array" ref="AL2090">_xll.DCEPropSectPipe(AF2090, AG2090, "Sx")</f>
        <v>37813.500833333332</v>
      </c>
      <c r="AM2090" s="11">
        <f>2*Cal!AG2090</f>
        <v>13.000000000000002</v>
      </c>
      <c r="AN2090" s="11">
        <f t="shared" si="482"/>
        <v>53.9</v>
      </c>
      <c r="AO2090" s="11"/>
      <c r="AP2090" s="11"/>
      <c r="AQ2090" s="11"/>
      <c r="AR2090" s="11"/>
      <c r="AS2090" s="11"/>
      <c r="AT2090" s="11"/>
      <c r="AU2090" s="11"/>
      <c r="AV2090" s="11"/>
      <c r="AW2090" s="11"/>
      <c r="AX2090" s="11"/>
      <c r="AY2090" s="11"/>
      <c r="AZ2090" s="11"/>
      <c r="BB2090" s="5" t="s">
        <v>308</v>
      </c>
      <c r="BC2090" s="3">
        <v>259.43062947092835</v>
      </c>
      <c r="BD2090" s="3">
        <v>-4.2575289283382518E-3</v>
      </c>
      <c r="BE2090" s="3">
        <v>-0.36931323427143342</v>
      </c>
      <c r="BF2090" s="3">
        <v>3.5603676895632588</v>
      </c>
      <c r="BG2090" s="3">
        <v>-1.5520957686953757E-3</v>
      </c>
      <c r="BH2090" s="153">
        <f t="shared" si="483"/>
        <v>3.5603680278711769</v>
      </c>
      <c r="BI2090" s="153">
        <f t="shared" si="484"/>
        <v>0.36933777434836301</v>
      </c>
      <c r="BJ2090" s="8">
        <f t="shared" si="485"/>
        <v>0.56120297484474924</v>
      </c>
      <c r="BK2090" s="8">
        <f t="shared" si="486"/>
        <v>0.30191605093259571</v>
      </c>
      <c r="BL2090" s="8">
        <f t="shared" si="487"/>
        <v>0.86311902577734489</v>
      </c>
      <c r="BM2090" s="8">
        <f t="shared" si="488"/>
        <v>2.7483645867367335E-3</v>
      </c>
      <c r="BN2090" s="7" t="str">
        <f t="shared" si="489"/>
        <v>OK</v>
      </c>
      <c r="BO2090" s="9">
        <f t="shared" si="490"/>
        <v>0.30191605093259577</v>
      </c>
      <c r="BP2090" s="7" t="str">
        <f t="shared" si="491"/>
        <v>OK</v>
      </c>
      <c r="BQ2090" s="11">
        <f t="shared" si="492"/>
        <v>8.2923076923076913</v>
      </c>
      <c r="BR2090" s="10" t="str">
        <f t="shared" si="493"/>
        <v>-</v>
      </c>
      <c r="BS2090" s="9" t="str" cm="1">
        <f t="array" ref="BS2090">IF(BQ2090&lt;$K$45,"-",IF(BC2090&lt;0,_xll.Dce_5575_1121_SigmaCr1(AN2090,AG2090,$B$23,$D$23),"-"))</f>
        <v>-</v>
      </c>
      <c r="BT2090" s="10">
        <f t="shared" si="494"/>
        <v>0</v>
      </c>
      <c r="BU2090" s="7" t="str">
        <f t="shared" si="495"/>
        <v>OK</v>
      </c>
    </row>
    <row r="2091" spans="27:73">
      <c r="AA2091" s="6" t="s">
        <v>282</v>
      </c>
      <c r="AB2091" s="5" t="s">
        <v>283</v>
      </c>
      <c r="AC2091" s="5" t="s">
        <v>285</v>
      </c>
      <c r="AD2091" s="4">
        <v>4.8099999999999996</v>
      </c>
      <c r="AE2091" s="4">
        <v>28</v>
      </c>
      <c r="AF2091" s="5">
        <v>114.3</v>
      </c>
      <c r="AG2091" s="5">
        <v>6.5000000000000009</v>
      </c>
      <c r="AH2091" s="6" t="str">
        <f t="shared" si="481"/>
        <v>114.3 x 6.5</v>
      </c>
      <c r="AI2091" s="11" cm="1">
        <f t="array" ref="AI2091">_xll.DCEPropSectPipe(AF2091, AG2091, "Area")</f>
        <v>2201.3139723703698</v>
      </c>
      <c r="AJ2091" s="151" cm="1">
        <f t="array" ref="AJ2091">_xll.DCEPropSectPipe(AF2091, AG2091, "Ix")</f>
        <v>3209265.3722516391</v>
      </c>
      <c r="AK2091" s="151" cm="1">
        <f t="array" ref="AK2091">_xll.DCEPropSectPipe(AF2091, AG2091, "W")</f>
        <v>56155.124623825708</v>
      </c>
      <c r="AL2091" s="151" cm="1">
        <f t="array" ref="AL2091">_xll.DCEPropSectPipe(AF2091, AG2091, "Sx")</f>
        <v>37813.500833333332</v>
      </c>
      <c r="AM2091" s="11">
        <f>2*Cal!AG2091</f>
        <v>13.000000000000002</v>
      </c>
      <c r="AN2091" s="11">
        <f t="shared" si="482"/>
        <v>53.9</v>
      </c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B2091" s="5" t="s">
        <v>308</v>
      </c>
      <c r="BC2091" s="3">
        <v>259.43062947092835</v>
      </c>
      <c r="BD2091" s="3">
        <v>-4.2575289283382518E-3</v>
      </c>
      <c r="BE2091" s="3">
        <v>9.6443554591566247</v>
      </c>
      <c r="BF2091" s="3">
        <v>1.5314522028696231</v>
      </c>
      <c r="BG2091" s="3">
        <v>3.1057313745260889E-4</v>
      </c>
      <c r="BH2091" s="153">
        <f t="shared" si="483"/>
        <v>1.5314522343611945</v>
      </c>
      <c r="BI2091" s="153">
        <f t="shared" si="484"/>
        <v>9.6443563989058791</v>
      </c>
      <c r="BJ2091" s="8">
        <f t="shared" si="485"/>
        <v>0.56120297484474924</v>
      </c>
      <c r="BK2091" s="8">
        <f t="shared" si="486"/>
        <v>0.1298657911684184</v>
      </c>
      <c r="BL2091" s="8">
        <f t="shared" si="487"/>
        <v>0.69106876601316758</v>
      </c>
      <c r="BM2091" s="8">
        <f t="shared" si="488"/>
        <v>7.1766847123575853E-2</v>
      </c>
      <c r="BN2091" s="7" t="str">
        <f t="shared" si="489"/>
        <v>OK</v>
      </c>
      <c r="BO2091" s="9">
        <f t="shared" si="490"/>
        <v>0.12986579116841843</v>
      </c>
      <c r="BP2091" s="7" t="str">
        <f t="shared" si="491"/>
        <v>OK</v>
      </c>
      <c r="BQ2091" s="11">
        <f t="shared" si="492"/>
        <v>8.2923076923076913</v>
      </c>
      <c r="BR2091" s="10" t="str">
        <f t="shared" si="493"/>
        <v>-</v>
      </c>
      <c r="BS2091" s="9" t="str" cm="1">
        <f t="array" ref="BS2091">IF(BQ2091&lt;$K$45,"-",IF(BC2091&lt;0,_xll.Dce_5575_1121_SigmaCr1(AN2091,AG2091,$B$23,$D$23),"-"))</f>
        <v>-</v>
      </c>
      <c r="BT2091" s="10">
        <f t="shared" si="494"/>
        <v>0</v>
      </c>
      <c r="BU2091" s="7" t="str">
        <f t="shared" si="495"/>
        <v>OK</v>
      </c>
    </row>
    <row r="2092" spans="27:73">
      <c r="AA2092" s="6" t="s">
        <v>282</v>
      </c>
      <c r="AB2092" s="5" t="s">
        <v>283</v>
      </c>
      <c r="AC2092" s="5" t="s">
        <v>285</v>
      </c>
      <c r="AD2092" s="4">
        <v>5.25</v>
      </c>
      <c r="AE2092" s="4">
        <v>28</v>
      </c>
      <c r="AF2092" s="5">
        <v>114.3</v>
      </c>
      <c r="AG2092" s="5">
        <v>6.5000000000000009</v>
      </c>
      <c r="AH2092" s="6" t="str">
        <f t="shared" si="481"/>
        <v>114.3 x 6.5</v>
      </c>
      <c r="AI2092" s="11" cm="1">
        <f t="array" ref="AI2092">_xll.DCEPropSectPipe(AF2092, AG2092, "Area")</f>
        <v>2201.3139723703698</v>
      </c>
      <c r="AJ2092" s="151" cm="1">
        <f t="array" ref="AJ2092">_xll.DCEPropSectPipe(AF2092, AG2092, "Ix")</f>
        <v>3209265.3722516391</v>
      </c>
      <c r="AK2092" s="151" cm="1">
        <f t="array" ref="AK2092">_xll.DCEPropSectPipe(AF2092, AG2092, "W")</f>
        <v>56155.124623825708</v>
      </c>
      <c r="AL2092" s="151" cm="1">
        <f t="array" ref="AL2092">_xll.DCEPropSectPipe(AF2092, AG2092, "Sx")</f>
        <v>37813.500833333332</v>
      </c>
      <c r="AM2092" s="11">
        <f>2*Cal!AG2092</f>
        <v>13.000000000000002</v>
      </c>
      <c r="AN2092" s="11">
        <f t="shared" si="482"/>
        <v>53.9</v>
      </c>
      <c r="AO2092" s="11"/>
      <c r="AP2092" s="11"/>
      <c r="AQ2092" s="11"/>
      <c r="AR2092" s="11"/>
      <c r="AS2092" s="11"/>
      <c r="AT2092" s="11"/>
      <c r="AU2092" s="11"/>
      <c r="AV2092" s="11"/>
      <c r="AW2092" s="11"/>
      <c r="AX2092" s="11"/>
      <c r="AY2092" s="11"/>
      <c r="AZ2092" s="11"/>
      <c r="BB2092" s="5" t="s">
        <v>308</v>
      </c>
      <c r="BC2092" s="3">
        <v>259.43062947092835</v>
      </c>
      <c r="BD2092" s="3">
        <v>-4.2575289283382518E-3</v>
      </c>
      <c r="BE2092" s="3">
        <v>19.658024152584687</v>
      </c>
      <c r="BF2092" s="3">
        <v>-4.8784433371987879</v>
      </c>
      <c r="BG2092" s="3">
        <v>2.1732420436005938E-3</v>
      </c>
      <c r="BH2092" s="153">
        <f t="shared" si="483"/>
        <v>4.8784438212651606</v>
      </c>
      <c r="BI2092" s="153">
        <f t="shared" si="484"/>
        <v>19.658024613631845</v>
      </c>
      <c r="BJ2092" s="8">
        <f t="shared" si="485"/>
        <v>0.56120297484474924</v>
      </c>
      <c r="BK2092" s="8">
        <f t="shared" si="486"/>
        <v>0.41368770915897907</v>
      </c>
      <c r="BL2092" s="8">
        <f t="shared" si="487"/>
        <v>0.97489068400372836</v>
      </c>
      <c r="BM2092" s="8">
        <f t="shared" si="488"/>
        <v>0.14628186566789031</v>
      </c>
      <c r="BN2092" s="7" t="str">
        <f t="shared" si="489"/>
        <v>OK</v>
      </c>
      <c r="BO2092" s="9">
        <f t="shared" si="490"/>
        <v>0.41368770915897912</v>
      </c>
      <c r="BP2092" s="7" t="str">
        <f t="shared" si="491"/>
        <v>OK</v>
      </c>
      <c r="BQ2092" s="11">
        <f t="shared" si="492"/>
        <v>8.2923076923076913</v>
      </c>
      <c r="BR2092" s="10" t="str">
        <f t="shared" si="493"/>
        <v>-</v>
      </c>
      <c r="BS2092" s="9" t="str" cm="1">
        <f t="array" ref="BS2092">IF(BQ2092&lt;$K$45,"-",IF(BC2092&lt;0,_xll.Dce_5575_1121_SigmaCr1(AN2092,AG2092,$B$23,$D$23),"-"))</f>
        <v>-</v>
      </c>
      <c r="BT2092" s="10">
        <f t="shared" si="494"/>
        <v>0</v>
      </c>
      <c r="BU2092" s="7" t="str">
        <f t="shared" si="495"/>
        <v>OK</v>
      </c>
    </row>
    <row r="2093" spans="27:73">
      <c r="AA2093" s="6" t="s">
        <v>282</v>
      </c>
      <c r="AB2093" s="5" t="s">
        <v>283</v>
      </c>
      <c r="AC2093" s="5" t="s">
        <v>285</v>
      </c>
      <c r="AD2093" s="4">
        <v>5.25</v>
      </c>
      <c r="AE2093" s="4">
        <v>28</v>
      </c>
      <c r="AF2093" s="5">
        <v>114.3</v>
      </c>
      <c r="AG2093" s="5">
        <v>6.5000000000000009</v>
      </c>
      <c r="AH2093" s="6" t="str">
        <f t="shared" si="481"/>
        <v>114.3 x 6.5</v>
      </c>
      <c r="AI2093" s="11" cm="1">
        <f t="array" ref="AI2093">_xll.DCEPropSectPipe(AF2093, AG2093, "Area")</f>
        <v>2201.3139723703698</v>
      </c>
      <c r="AJ2093" s="151" cm="1">
        <f t="array" ref="AJ2093">_xll.DCEPropSectPipe(AF2093, AG2093, "Ix")</f>
        <v>3209265.3722516391</v>
      </c>
      <c r="AK2093" s="151" cm="1">
        <f t="array" ref="AK2093">_xll.DCEPropSectPipe(AF2093, AG2093, "W")</f>
        <v>56155.124623825708</v>
      </c>
      <c r="AL2093" s="151" cm="1">
        <f t="array" ref="AL2093">_xll.DCEPropSectPipe(AF2093, AG2093, "Sx")</f>
        <v>37813.500833333332</v>
      </c>
      <c r="AM2093" s="11">
        <f>2*Cal!AG2093</f>
        <v>13.000000000000002</v>
      </c>
      <c r="AN2093" s="11">
        <f t="shared" si="482"/>
        <v>53.9</v>
      </c>
      <c r="AO2093" s="11"/>
      <c r="AP2093" s="11"/>
      <c r="AQ2093" s="11"/>
      <c r="AR2093" s="11"/>
      <c r="AS2093" s="11"/>
      <c r="AT2093" s="11"/>
      <c r="AU2093" s="11"/>
      <c r="AV2093" s="11"/>
      <c r="AW2093" s="11"/>
      <c r="AX2093" s="11"/>
      <c r="AY2093" s="11"/>
      <c r="AZ2093" s="11"/>
      <c r="BB2093" s="5" t="s">
        <v>308</v>
      </c>
      <c r="BC2093" s="3">
        <v>-740.9371088007947</v>
      </c>
      <c r="BD2093" s="3">
        <v>-4.2575289283420708E-3</v>
      </c>
      <c r="BE2093" s="3">
        <v>-22.281478022773648</v>
      </c>
      <c r="BF2093" s="3">
        <v>-4.8784433371988509</v>
      </c>
      <c r="BG2093" s="3">
        <v>-3.1006194786678061E-3</v>
      </c>
      <c r="BH2093" s="153">
        <f t="shared" si="483"/>
        <v>4.8784443225377707</v>
      </c>
      <c r="BI2093" s="153">
        <f t="shared" si="484"/>
        <v>22.281478429536438</v>
      </c>
      <c r="BJ2093" s="8">
        <f t="shared" si="485"/>
        <v>1.6028026855574882</v>
      </c>
      <c r="BK2093" s="8">
        <f t="shared" si="486"/>
        <v>0.41368775166645172</v>
      </c>
      <c r="BL2093" s="8">
        <f t="shared" si="487"/>
        <v>2.0164904372239398</v>
      </c>
      <c r="BM2093" s="8">
        <f t="shared" si="488"/>
        <v>0.16580385356986643</v>
      </c>
      <c r="BN2093" s="7" t="str">
        <f t="shared" si="489"/>
        <v>O/S</v>
      </c>
      <c r="BO2093" s="9">
        <f t="shared" si="490"/>
        <v>0.41368775166645178</v>
      </c>
      <c r="BP2093" s="7" t="str">
        <f t="shared" si="491"/>
        <v>OK</v>
      </c>
      <c r="BQ2093" s="11">
        <f t="shared" si="492"/>
        <v>8.2923076923076913</v>
      </c>
      <c r="BR2093" s="10" t="str">
        <f t="shared" si="493"/>
        <v>-</v>
      </c>
      <c r="BS2093" s="9" t="str" cm="1">
        <f t="array" ref="BS2093">IF(BQ2093&lt;$K$45,"-",IF(BC2093&lt;0,_xll.Dce_5575_1121_SigmaCr1(AN2093,AG2093,$B$23,$D$23),"-"))</f>
        <v>-</v>
      </c>
      <c r="BT2093" s="10">
        <f t="shared" si="494"/>
        <v>0</v>
      </c>
      <c r="BU2093" s="7" t="str">
        <f t="shared" si="495"/>
        <v>OK</v>
      </c>
    </row>
    <row r="2094" spans="27:73">
      <c r="AA2094" s="6" t="s">
        <v>282</v>
      </c>
      <c r="AB2094" s="5" t="s">
        <v>283</v>
      </c>
      <c r="AC2094" s="5" t="s">
        <v>285</v>
      </c>
      <c r="AD2094" s="4">
        <v>5.69</v>
      </c>
      <c r="AE2094" s="4">
        <v>28</v>
      </c>
      <c r="AF2094" s="5">
        <v>114.3</v>
      </c>
      <c r="AG2094" s="5">
        <v>6.5000000000000009</v>
      </c>
      <c r="AH2094" s="6" t="str">
        <f t="shared" si="481"/>
        <v>114.3 x 6.5</v>
      </c>
      <c r="AI2094" s="11" cm="1">
        <f t="array" ref="AI2094">_xll.DCEPropSectPipe(AF2094, AG2094, "Area")</f>
        <v>2201.3139723703698</v>
      </c>
      <c r="AJ2094" s="151" cm="1">
        <f t="array" ref="AJ2094">_xll.DCEPropSectPipe(AF2094, AG2094, "Ix")</f>
        <v>3209265.3722516391</v>
      </c>
      <c r="AK2094" s="151" cm="1">
        <f t="array" ref="AK2094">_xll.DCEPropSectPipe(AF2094, AG2094, "W")</f>
        <v>56155.124623825708</v>
      </c>
      <c r="AL2094" s="151" cm="1">
        <f t="array" ref="AL2094">_xll.DCEPropSectPipe(AF2094, AG2094, "Sx")</f>
        <v>37813.500833333332</v>
      </c>
      <c r="AM2094" s="11">
        <f>2*Cal!AG2094</f>
        <v>13.000000000000002</v>
      </c>
      <c r="AN2094" s="11">
        <f t="shared" si="482"/>
        <v>53.9</v>
      </c>
      <c r="AO2094" s="11"/>
      <c r="AP2094" s="11"/>
      <c r="AQ2094" s="11"/>
      <c r="AR2094" s="11"/>
      <c r="AS2094" s="11"/>
      <c r="AT2094" s="11"/>
      <c r="AU2094" s="11"/>
      <c r="AV2094" s="11"/>
      <c r="AW2094" s="11"/>
      <c r="AX2094" s="11"/>
      <c r="AY2094" s="11"/>
      <c r="AZ2094" s="11"/>
      <c r="BB2094" s="5" t="s">
        <v>308</v>
      </c>
      <c r="BC2094" s="3">
        <v>-740.9371088007947</v>
      </c>
      <c r="BD2094" s="3">
        <v>-4.2575289283420708E-3</v>
      </c>
      <c r="BE2094" s="3">
        <v>-12.267809329345589</v>
      </c>
      <c r="BF2094" s="3">
        <v>2.6792132710772303</v>
      </c>
      <c r="BG2094" s="3">
        <v>-1.2379505725181501E-3</v>
      </c>
      <c r="BH2094" s="153">
        <f t="shared" si="483"/>
        <v>2.6792135570793851</v>
      </c>
      <c r="BI2094" s="153">
        <f t="shared" si="484"/>
        <v>12.267810068130792</v>
      </c>
      <c r="BJ2094" s="8">
        <f t="shared" si="485"/>
        <v>1.6028026855574882</v>
      </c>
      <c r="BK2094" s="8">
        <f t="shared" si="486"/>
        <v>0.22719493334011831</v>
      </c>
      <c r="BL2094" s="8">
        <f t="shared" si="487"/>
        <v>1.8299976188976066</v>
      </c>
      <c r="BM2094" s="8">
        <f t="shared" si="488"/>
        <v>9.1288833934059954E-2</v>
      </c>
      <c r="BN2094" s="7" t="str">
        <f t="shared" si="489"/>
        <v>O/S</v>
      </c>
      <c r="BO2094" s="9">
        <f t="shared" si="490"/>
        <v>0.22719493334011837</v>
      </c>
      <c r="BP2094" s="7" t="str">
        <f t="shared" si="491"/>
        <v>OK</v>
      </c>
      <c r="BQ2094" s="11">
        <f t="shared" si="492"/>
        <v>8.2923076923076913</v>
      </c>
      <c r="BR2094" s="10" t="str">
        <f t="shared" si="493"/>
        <v>-</v>
      </c>
      <c r="BS2094" s="9" t="str" cm="1">
        <f t="array" ref="BS2094">IF(BQ2094&lt;$K$45,"-",IF(BC2094&lt;0,_xll.Dce_5575_1121_SigmaCr1(AN2094,AG2094,$B$23,$D$23),"-"))</f>
        <v>-</v>
      </c>
      <c r="BT2094" s="10">
        <f t="shared" si="494"/>
        <v>0</v>
      </c>
      <c r="BU2094" s="7" t="str">
        <f t="shared" si="495"/>
        <v>OK</v>
      </c>
    </row>
    <row r="2095" spans="27:73">
      <c r="AA2095" s="6" t="s">
        <v>282</v>
      </c>
      <c r="AB2095" s="5" t="s">
        <v>283</v>
      </c>
      <c r="AC2095" s="5" t="s">
        <v>285</v>
      </c>
      <c r="AD2095" s="4">
        <v>6.12</v>
      </c>
      <c r="AE2095" s="4">
        <v>28</v>
      </c>
      <c r="AF2095" s="5">
        <v>114.3</v>
      </c>
      <c r="AG2095" s="5">
        <v>6.5000000000000009</v>
      </c>
      <c r="AH2095" s="6" t="str">
        <f t="shared" si="481"/>
        <v>114.3 x 6.5</v>
      </c>
      <c r="AI2095" s="11" cm="1">
        <f t="array" ref="AI2095">_xll.DCEPropSectPipe(AF2095, AG2095, "Area")</f>
        <v>2201.3139723703698</v>
      </c>
      <c r="AJ2095" s="151" cm="1">
        <f t="array" ref="AJ2095">_xll.DCEPropSectPipe(AF2095, AG2095, "Ix")</f>
        <v>3209265.3722516391</v>
      </c>
      <c r="AK2095" s="151" cm="1">
        <f t="array" ref="AK2095">_xll.DCEPropSectPipe(AF2095, AG2095, "W")</f>
        <v>56155.124623825708</v>
      </c>
      <c r="AL2095" s="151" cm="1">
        <f t="array" ref="AL2095">_xll.DCEPropSectPipe(AF2095, AG2095, "Sx")</f>
        <v>37813.500833333332</v>
      </c>
      <c r="AM2095" s="11">
        <f>2*Cal!AG2095</f>
        <v>13.000000000000002</v>
      </c>
      <c r="AN2095" s="11">
        <f t="shared" si="482"/>
        <v>53.9</v>
      </c>
      <c r="AO2095" s="11"/>
      <c r="AP2095" s="11"/>
      <c r="AQ2095" s="11"/>
      <c r="AR2095" s="11"/>
      <c r="AS2095" s="11"/>
      <c r="AT2095" s="11"/>
      <c r="AU2095" s="11"/>
      <c r="AV2095" s="11"/>
      <c r="AW2095" s="11"/>
      <c r="AX2095" s="11"/>
      <c r="AY2095" s="11"/>
      <c r="AZ2095" s="11"/>
      <c r="BB2095" s="5" t="s">
        <v>308</v>
      </c>
      <c r="BC2095" s="3">
        <v>-740.9371088007947</v>
      </c>
      <c r="BD2095" s="3">
        <v>-4.2575289283420708E-3</v>
      </c>
      <c r="BE2095" s="3">
        <v>-2.2541406359175293</v>
      </c>
      <c r="BF2095" s="3">
        <v>5.8558898259785366</v>
      </c>
      <c r="BG2095" s="3">
        <v>6.2471833363150569E-4</v>
      </c>
      <c r="BH2095" s="153">
        <f t="shared" si="483"/>
        <v>5.8558898593016524</v>
      </c>
      <c r="BI2095" s="153">
        <f t="shared" si="484"/>
        <v>2.2541446566374703</v>
      </c>
      <c r="BJ2095" s="8">
        <f t="shared" si="485"/>
        <v>1.6028026855574882</v>
      </c>
      <c r="BK2095" s="8">
        <f t="shared" si="486"/>
        <v>0.49657426624901679</v>
      </c>
      <c r="BL2095" s="8">
        <f t="shared" si="487"/>
        <v>2.0993769518065051</v>
      </c>
      <c r="BM2095" s="8">
        <f t="shared" si="488"/>
        <v>1.6773836249527167E-2</v>
      </c>
      <c r="BN2095" s="7" t="str">
        <f t="shared" si="489"/>
        <v>O/S</v>
      </c>
      <c r="BO2095" s="9">
        <f t="shared" si="490"/>
        <v>0.49657426624901685</v>
      </c>
      <c r="BP2095" s="7" t="str">
        <f t="shared" si="491"/>
        <v>OK</v>
      </c>
      <c r="BQ2095" s="11">
        <f t="shared" si="492"/>
        <v>8.2923076923076913</v>
      </c>
      <c r="BR2095" s="10" t="str">
        <f t="shared" si="493"/>
        <v>-</v>
      </c>
      <c r="BS2095" s="9" t="str" cm="1">
        <f t="array" ref="BS2095">IF(BQ2095&lt;$K$45,"-",IF(BC2095&lt;0,_xll.Dce_5575_1121_SigmaCr1(AN2095,AG2095,$B$23,$D$23),"-"))</f>
        <v>-</v>
      </c>
      <c r="BT2095" s="10">
        <f t="shared" si="494"/>
        <v>0</v>
      </c>
      <c r="BU2095" s="7" t="str">
        <f t="shared" si="495"/>
        <v>OK</v>
      </c>
    </row>
    <row r="2096" spans="27:73">
      <c r="AA2096" s="6" t="s">
        <v>282</v>
      </c>
      <c r="AB2096" s="5" t="s">
        <v>283</v>
      </c>
      <c r="AC2096" s="5" t="s">
        <v>285</v>
      </c>
      <c r="AD2096" s="4">
        <v>6.56</v>
      </c>
      <c r="AE2096" s="4">
        <v>28</v>
      </c>
      <c r="AF2096" s="5">
        <v>114.3</v>
      </c>
      <c r="AG2096" s="5">
        <v>6.5000000000000009</v>
      </c>
      <c r="AH2096" s="6" t="str">
        <f t="shared" si="481"/>
        <v>114.3 x 6.5</v>
      </c>
      <c r="AI2096" s="11" cm="1">
        <f t="array" ref="AI2096">_xll.DCEPropSectPipe(AF2096, AG2096, "Area")</f>
        <v>2201.3139723703698</v>
      </c>
      <c r="AJ2096" s="151" cm="1">
        <f t="array" ref="AJ2096">_xll.DCEPropSectPipe(AF2096, AG2096, "Ix")</f>
        <v>3209265.3722516391</v>
      </c>
      <c r="AK2096" s="151" cm="1">
        <f t="array" ref="AK2096">_xll.DCEPropSectPipe(AF2096, AG2096, "W")</f>
        <v>56155.124623825708</v>
      </c>
      <c r="AL2096" s="151" cm="1">
        <f t="array" ref="AL2096">_xll.DCEPropSectPipe(AF2096, AG2096, "Sx")</f>
        <v>37813.500833333332</v>
      </c>
      <c r="AM2096" s="11">
        <f>2*Cal!AG2096</f>
        <v>13.000000000000002</v>
      </c>
      <c r="AN2096" s="11">
        <f t="shared" si="482"/>
        <v>53.9</v>
      </c>
      <c r="AO2096" s="11"/>
      <c r="AP2096" s="11"/>
      <c r="AQ2096" s="11"/>
      <c r="AR2096" s="11"/>
      <c r="AS2096" s="11"/>
      <c r="AT2096" s="11"/>
      <c r="AU2096" s="11"/>
      <c r="AV2096" s="11"/>
      <c r="AW2096" s="11"/>
      <c r="AX2096" s="11"/>
      <c r="AY2096" s="11"/>
      <c r="AZ2096" s="11"/>
      <c r="BB2096" s="5" t="s">
        <v>308</v>
      </c>
      <c r="BC2096" s="3">
        <v>-740.9371088007947</v>
      </c>
      <c r="BD2096" s="3">
        <v>-4.2575289283420708E-3</v>
      </c>
      <c r="BE2096" s="3">
        <v>7.7595280575105292</v>
      </c>
      <c r="BF2096" s="3">
        <v>4.6515863275050675</v>
      </c>
      <c r="BG2096" s="3">
        <v>2.4873872397811617E-3</v>
      </c>
      <c r="BH2096" s="153">
        <f t="shared" si="483"/>
        <v>4.6515869925572026</v>
      </c>
      <c r="BI2096" s="153">
        <f t="shared" si="484"/>
        <v>7.7595292255294526</v>
      </c>
      <c r="BJ2096" s="8">
        <f t="shared" si="485"/>
        <v>1.6028026855574882</v>
      </c>
      <c r="BK2096" s="8">
        <f t="shared" si="486"/>
        <v>0.39445045129281631</v>
      </c>
      <c r="BL2096" s="8">
        <f t="shared" si="487"/>
        <v>1.9972531368503046</v>
      </c>
      <c r="BM2096" s="8">
        <f t="shared" si="488"/>
        <v>5.7741224468090692E-2</v>
      </c>
      <c r="BN2096" s="7" t="str">
        <f t="shared" si="489"/>
        <v>O/S</v>
      </c>
      <c r="BO2096" s="9">
        <f t="shared" si="490"/>
        <v>0.39445045129281636</v>
      </c>
      <c r="BP2096" s="7" t="str">
        <f t="shared" si="491"/>
        <v>OK</v>
      </c>
      <c r="BQ2096" s="11">
        <f t="shared" si="492"/>
        <v>8.2923076923076913</v>
      </c>
      <c r="BR2096" s="10" t="str">
        <f t="shared" si="493"/>
        <v>-</v>
      </c>
      <c r="BS2096" s="9" t="str" cm="1">
        <f t="array" ref="BS2096">IF(BQ2096&lt;$K$45,"-",IF(BC2096&lt;0,_xll.Dce_5575_1121_SigmaCr1(AN2096,AG2096,$B$23,$D$23),"-"))</f>
        <v>-</v>
      </c>
      <c r="BT2096" s="10">
        <f t="shared" si="494"/>
        <v>0</v>
      </c>
      <c r="BU2096" s="7" t="str">
        <f t="shared" si="495"/>
        <v>OK</v>
      </c>
    </row>
    <row r="2097" spans="27:73">
      <c r="AA2097" s="6" t="s">
        <v>282</v>
      </c>
      <c r="AB2097" s="5" t="s">
        <v>283</v>
      </c>
      <c r="AC2097" s="5" t="s">
        <v>285</v>
      </c>
      <c r="AD2097" s="4">
        <v>7</v>
      </c>
      <c r="AE2097" s="4">
        <v>28</v>
      </c>
      <c r="AF2097" s="5">
        <v>114.3</v>
      </c>
      <c r="AG2097" s="5">
        <v>6.5000000000000009</v>
      </c>
      <c r="AH2097" s="6" t="str">
        <f t="shared" si="481"/>
        <v>114.3 x 6.5</v>
      </c>
      <c r="AI2097" s="11" cm="1">
        <f t="array" ref="AI2097">_xll.DCEPropSectPipe(AF2097, AG2097, "Area")</f>
        <v>2201.3139723703698</v>
      </c>
      <c r="AJ2097" s="151" cm="1">
        <f t="array" ref="AJ2097">_xll.DCEPropSectPipe(AF2097, AG2097, "Ix")</f>
        <v>3209265.3722516391</v>
      </c>
      <c r="AK2097" s="151" cm="1">
        <f t="array" ref="AK2097">_xll.DCEPropSectPipe(AF2097, AG2097, "W")</f>
        <v>56155.124623825708</v>
      </c>
      <c r="AL2097" s="151" cm="1">
        <f t="array" ref="AL2097">_xll.DCEPropSectPipe(AF2097, AG2097, "Sx")</f>
        <v>37813.500833333332</v>
      </c>
      <c r="AM2097" s="11">
        <f>2*Cal!AG2097</f>
        <v>13.000000000000002</v>
      </c>
      <c r="AN2097" s="11">
        <f t="shared" si="482"/>
        <v>53.9</v>
      </c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B2097" s="5" t="s">
        <v>308</v>
      </c>
      <c r="BC2097" s="3">
        <v>-740.9371088007947</v>
      </c>
      <c r="BD2097" s="3">
        <v>-4.2575289283420708E-3</v>
      </c>
      <c r="BE2097" s="3">
        <v>17.773196750938588</v>
      </c>
      <c r="BF2097" s="3">
        <v>-0.93369722434317626</v>
      </c>
      <c r="BG2097" s="3">
        <v>4.3500561459308175E-3</v>
      </c>
      <c r="BH2097" s="153">
        <f t="shared" si="483"/>
        <v>0.93370735765261292</v>
      </c>
      <c r="BI2097" s="153">
        <f t="shared" si="484"/>
        <v>17.773197260879275</v>
      </c>
      <c r="BJ2097" s="8">
        <f t="shared" si="485"/>
        <v>1.6028026855574882</v>
      </c>
      <c r="BK2097" s="8">
        <f t="shared" si="486"/>
        <v>7.9177555787046175E-2</v>
      </c>
      <c r="BL2097" s="8">
        <f t="shared" si="487"/>
        <v>1.6819802413445344</v>
      </c>
      <c r="BM2097" s="8">
        <f t="shared" si="488"/>
        <v>0.13225624167760788</v>
      </c>
      <c r="BN2097" s="7" t="str">
        <f t="shared" si="489"/>
        <v>O/S</v>
      </c>
      <c r="BO2097" s="9">
        <f t="shared" si="490"/>
        <v>7.9177555787046175E-2</v>
      </c>
      <c r="BP2097" s="7" t="str">
        <f t="shared" si="491"/>
        <v>OK</v>
      </c>
      <c r="BQ2097" s="11">
        <f t="shared" si="492"/>
        <v>8.2923076923076913</v>
      </c>
      <c r="BR2097" s="10" t="str">
        <f t="shared" si="493"/>
        <v>-</v>
      </c>
      <c r="BS2097" s="9" t="str" cm="1">
        <f t="array" ref="BS2097">IF(BQ2097&lt;$K$45,"-",IF(BC2097&lt;0,_xll.Dce_5575_1121_SigmaCr1(AN2097,AG2097,$B$23,$D$23),"-"))</f>
        <v>-</v>
      </c>
      <c r="BT2097" s="10">
        <f t="shared" si="494"/>
        <v>0</v>
      </c>
      <c r="BU2097" s="7" t="str">
        <f t="shared" si="495"/>
        <v>OK</v>
      </c>
    </row>
    <row r="2098" spans="27:73">
      <c r="AA2098" s="6" t="s">
        <v>282</v>
      </c>
      <c r="AB2098" s="5" t="s">
        <v>283</v>
      </c>
      <c r="AC2098" s="5" t="s">
        <v>285</v>
      </c>
      <c r="AD2098" s="4">
        <v>7</v>
      </c>
      <c r="AE2098" s="4">
        <v>28</v>
      </c>
      <c r="AF2098" s="5">
        <v>114.3</v>
      </c>
      <c r="AG2098" s="5">
        <v>6.5000000000000009</v>
      </c>
      <c r="AH2098" s="6" t="str">
        <f t="shared" si="481"/>
        <v>114.3 x 6.5</v>
      </c>
      <c r="AI2098" s="11" cm="1">
        <f t="array" ref="AI2098">_xll.DCEPropSectPipe(AF2098, AG2098, "Area")</f>
        <v>2201.3139723703698</v>
      </c>
      <c r="AJ2098" s="151" cm="1">
        <f t="array" ref="AJ2098">_xll.DCEPropSectPipe(AF2098, AG2098, "Ix")</f>
        <v>3209265.3722516391</v>
      </c>
      <c r="AK2098" s="151" cm="1">
        <f t="array" ref="AK2098">_xll.DCEPropSectPipe(AF2098, AG2098, "W")</f>
        <v>56155.124623825708</v>
      </c>
      <c r="AL2098" s="151" cm="1">
        <f t="array" ref="AL2098">_xll.DCEPropSectPipe(AF2098, AG2098, "Sx")</f>
        <v>37813.500833333332</v>
      </c>
      <c r="AM2098" s="11">
        <f>2*Cal!AG2098</f>
        <v>13.000000000000002</v>
      </c>
      <c r="AN2098" s="11">
        <f t="shared" si="482"/>
        <v>53.9</v>
      </c>
      <c r="AO2098" s="11"/>
      <c r="AP2098" s="11"/>
      <c r="AQ2098" s="11"/>
      <c r="AR2098" s="11"/>
      <c r="AS2098" s="11"/>
      <c r="AT2098" s="11"/>
      <c r="AU2098" s="11"/>
      <c r="AV2098" s="11"/>
      <c r="AW2098" s="11"/>
      <c r="AX2098" s="11"/>
      <c r="AY2098" s="11"/>
      <c r="AZ2098" s="11"/>
      <c r="BB2098" s="5" t="s">
        <v>308</v>
      </c>
      <c r="BC2098" s="3">
        <v>-740.93710880079459</v>
      </c>
      <c r="BD2098" s="3">
        <v>-4.2575289283401608E-3</v>
      </c>
      <c r="BE2098" s="3">
        <v>-19.619739362905552</v>
      </c>
      <c r="BF2098" s="3">
        <v>-0.93369722434318847</v>
      </c>
      <c r="BG2098" s="3">
        <v>-5.2227342420500698E-3</v>
      </c>
      <c r="BH2098" s="153">
        <f t="shared" si="483"/>
        <v>0.93371183118729817</v>
      </c>
      <c r="BI2098" s="153">
        <f t="shared" si="484"/>
        <v>19.61973982485237</v>
      </c>
      <c r="BJ2098" s="8">
        <f t="shared" si="485"/>
        <v>1.6028026855574879</v>
      </c>
      <c r="BK2098" s="8">
        <f t="shared" si="486"/>
        <v>7.9177935138819724E-2</v>
      </c>
      <c r="BL2098" s="8">
        <f t="shared" si="487"/>
        <v>1.6819806206963077</v>
      </c>
      <c r="BM2098" s="8">
        <f t="shared" si="488"/>
        <v>0.14599697588677368</v>
      </c>
      <c r="BN2098" s="7" t="str">
        <f t="shared" si="489"/>
        <v>O/S</v>
      </c>
      <c r="BO2098" s="9">
        <f t="shared" si="490"/>
        <v>7.9177935138819738E-2</v>
      </c>
      <c r="BP2098" s="7" t="str">
        <f t="shared" si="491"/>
        <v>OK</v>
      </c>
      <c r="BQ2098" s="11">
        <f t="shared" si="492"/>
        <v>8.2923076923076913</v>
      </c>
      <c r="BR2098" s="10" t="str">
        <f t="shared" si="493"/>
        <v>-</v>
      </c>
      <c r="BS2098" s="9" t="str" cm="1">
        <f t="array" ref="BS2098">IF(BQ2098&lt;$K$45,"-",IF(BC2098&lt;0,_xll.Dce_5575_1121_SigmaCr1(AN2098,AG2098,$B$23,$D$23),"-"))</f>
        <v>-</v>
      </c>
      <c r="BT2098" s="10">
        <f t="shared" si="494"/>
        <v>0</v>
      </c>
      <c r="BU2098" s="7" t="str">
        <f t="shared" si="495"/>
        <v>OK</v>
      </c>
    </row>
    <row r="2099" spans="27:73">
      <c r="AA2099" s="6" t="s">
        <v>282</v>
      </c>
      <c r="AB2099" s="5" t="s">
        <v>283</v>
      </c>
      <c r="AC2099" s="5" t="s">
        <v>285</v>
      </c>
      <c r="AD2099" s="4">
        <v>7.44</v>
      </c>
      <c r="AE2099" s="4">
        <v>28</v>
      </c>
      <c r="AF2099" s="5">
        <v>114.3</v>
      </c>
      <c r="AG2099" s="5">
        <v>6.5000000000000009</v>
      </c>
      <c r="AH2099" s="6" t="str">
        <f t="shared" si="481"/>
        <v>114.3 x 6.5</v>
      </c>
      <c r="AI2099" s="11" cm="1">
        <f t="array" ref="AI2099">_xll.DCEPropSectPipe(AF2099, AG2099, "Area")</f>
        <v>2201.3139723703698</v>
      </c>
      <c r="AJ2099" s="151" cm="1">
        <f t="array" ref="AJ2099">_xll.DCEPropSectPipe(AF2099, AG2099, "Ix")</f>
        <v>3209265.3722516391</v>
      </c>
      <c r="AK2099" s="151" cm="1">
        <f t="array" ref="AK2099">_xll.DCEPropSectPipe(AF2099, AG2099, "W")</f>
        <v>56155.124623825708</v>
      </c>
      <c r="AL2099" s="151" cm="1">
        <f t="array" ref="AL2099">_xll.DCEPropSectPipe(AF2099, AG2099, "Sx")</f>
        <v>37813.500833333332</v>
      </c>
      <c r="AM2099" s="11">
        <f>2*Cal!AG2099</f>
        <v>13.000000000000002</v>
      </c>
      <c r="AN2099" s="11">
        <f t="shared" si="482"/>
        <v>53.9</v>
      </c>
      <c r="AO2099" s="11"/>
      <c r="AP2099" s="11"/>
      <c r="AQ2099" s="11"/>
      <c r="AR2099" s="11"/>
      <c r="AS2099" s="11"/>
      <c r="AT2099" s="11"/>
      <c r="AU2099" s="11"/>
      <c r="AV2099" s="11"/>
      <c r="AW2099" s="11"/>
      <c r="AX2099" s="11"/>
      <c r="AY2099" s="11"/>
      <c r="AZ2099" s="11"/>
      <c r="BB2099" s="5" t="s">
        <v>308</v>
      </c>
      <c r="BC2099" s="3">
        <v>-740.93710880079459</v>
      </c>
      <c r="BD2099" s="3">
        <v>-4.2575289283401608E-3</v>
      </c>
      <c r="BE2099" s="3">
        <v>-9.6060706694774929</v>
      </c>
      <c r="BF2099" s="3">
        <v>5.4594487202406015</v>
      </c>
      <c r="BG2099" s="3">
        <v>-3.3600653359012488E-3</v>
      </c>
      <c r="BH2099" s="153">
        <f t="shared" si="483"/>
        <v>5.4594497542312634</v>
      </c>
      <c r="BI2099" s="153">
        <f t="shared" si="484"/>
        <v>9.6060716129720962</v>
      </c>
      <c r="BJ2099" s="8">
        <f t="shared" si="485"/>
        <v>1.6028026855574879</v>
      </c>
      <c r="BK2099" s="8">
        <f t="shared" si="486"/>
        <v>0.46295649695741875</v>
      </c>
      <c r="BL2099" s="8">
        <f t="shared" si="487"/>
        <v>2.0657591825149066</v>
      </c>
      <c r="BM2099" s="8">
        <f t="shared" si="488"/>
        <v>7.1481957363634982E-2</v>
      </c>
      <c r="BN2099" s="7" t="str">
        <f t="shared" si="489"/>
        <v>O/S</v>
      </c>
      <c r="BO2099" s="9">
        <f t="shared" si="490"/>
        <v>0.46295649695741881</v>
      </c>
      <c r="BP2099" s="7" t="str">
        <f t="shared" si="491"/>
        <v>OK</v>
      </c>
      <c r="BQ2099" s="11">
        <f t="shared" si="492"/>
        <v>8.2923076923076913</v>
      </c>
      <c r="BR2099" s="10" t="str">
        <f t="shared" si="493"/>
        <v>-</v>
      </c>
      <c r="BS2099" s="9" t="str" cm="1">
        <f t="array" ref="BS2099">IF(BQ2099&lt;$K$45,"-",IF(BC2099&lt;0,_xll.Dce_5575_1121_SigmaCr1(AN2099,AG2099,$B$23,$D$23),"-"))</f>
        <v>-</v>
      </c>
      <c r="BT2099" s="10">
        <f t="shared" si="494"/>
        <v>0</v>
      </c>
      <c r="BU2099" s="7" t="str">
        <f t="shared" si="495"/>
        <v>OK</v>
      </c>
    </row>
    <row r="2100" spans="27:73">
      <c r="AA2100" s="6" t="s">
        <v>282</v>
      </c>
      <c r="AB2100" s="5" t="s">
        <v>283</v>
      </c>
      <c r="AC2100" s="5" t="s">
        <v>285</v>
      </c>
      <c r="AD2100" s="4">
        <v>7.88</v>
      </c>
      <c r="AE2100" s="4">
        <v>28</v>
      </c>
      <c r="AF2100" s="5">
        <v>114.3</v>
      </c>
      <c r="AG2100" s="5">
        <v>6.5000000000000009</v>
      </c>
      <c r="AH2100" s="6" t="str">
        <f t="shared" si="481"/>
        <v>114.3 x 6.5</v>
      </c>
      <c r="AI2100" s="11" cm="1">
        <f t="array" ref="AI2100">_xll.DCEPropSectPipe(AF2100, AG2100, "Area")</f>
        <v>2201.3139723703698</v>
      </c>
      <c r="AJ2100" s="151" cm="1">
        <f t="array" ref="AJ2100">_xll.DCEPropSectPipe(AF2100, AG2100, "Ix")</f>
        <v>3209265.3722516391</v>
      </c>
      <c r="AK2100" s="151" cm="1">
        <f t="array" ref="AK2100">_xll.DCEPropSectPipe(AF2100, AG2100, "W")</f>
        <v>56155.124623825708</v>
      </c>
      <c r="AL2100" s="151" cm="1">
        <f t="array" ref="AL2100">_xll.DCEPropSectPipe(AF2100, AG2100, "Sx")</f>
        <v>37813.500833333332</v>
      </c>
      <c r="AM2100" s="11">
        <f>2*Cal!AG2100</f>
        <v>13.000000000000002</v>
      </c>
      <c r="AN2100" s="11">
        <f t="shared" si="482"/>
        <v>53.9</v>
      </c>
      <c r="AO2100" s="11"/>
      <c r="AP2100" s="11"/>
      <c r="AQ2100" s="11"/>
      <c r="AR2100" s="11"/>
      <c r="AS2100" s="11"/>
      <c r="AT2100" s="11"/>
      <c r="AU2100" s="11"/>
      <c r="AV2100" s="11"/>
      <c r="AW2100" s="11"/>
      <c r="AX2100" s="11"/>
      <c r="AY2100" s="11"/>
      <c r="AZ2100" s="11"/>
      <c r="BB2100" s="5" t="s">
        <v>308</v>
      </c>
      <c r="BC2100" s="3">
        <v>-740.93710880079459</v>
      </c>
      <c r="BD2100" s="3">
        <v>-4.2575289283401608E-3</v>
      </c>
      <c r="BE2100" s="3">
        <v>0.40759802395056499</v>
      </c>
      <c r="BF2100" s="3">
        <v>7.471614611449616</v>
      </c>
      <c r="BG2100" s="3">
        <v>-1.4973964297524285E-3</v>
      </c>
      <c r="BH2100" s="153">
        <f t="shared" si="483"/>
        <v>7.4716147614972401</v>
      </c>
      <c r="BI2100" s="153">
        <f t="shared" si="484"/>
        <v>0.40762025916406686</v>
      </c>
      <c r="BJ2100" s="8">
        <f t="shared" si="485"/>
        <v>1.6028026855574879</v>
      </c>
      <c r="BK2100" s="8">
        <f t="shared" si="486"/>
        <v>0.63358630490503753</v>
      </c>
      <c r="BL2100" s="8">
        <f t="shared" si="487"/>
        <v>2.2363889904625256</v>
      </c>
      <c r="BM2100" s="8">
        <f t="shared" si="488"/>
        <v>3.0332372232965889E-3</v>
      </c>
      <c r="BN2100" s="7" t="str">
        <f t="shared" si="489"/>
        <v>O/S</v>
      </c>
      <c r="BO2100" s="9">
        <f t="shared" si="490"/>
        <v>0.63358630490503764</v>
      </c>
      <c r="BP2100" s="7" t="str">
        <f t="shared" si="491"/>
        <v>OK</v>
      </c>
      <c r="BQ2100" s="11">
        <f t="shared" si="492"/>
        <v>8.2923076923076913</v>
      </c>
      <c r="BR2100" s="10" t="str">
        <f t="shared" si="493"/>
        <v>-</v>
      </c>
      <c r="BS2100" s="9" t="str" cm="1">
        <f t="array" ref="BS2100">IF(BQ2100&lt;$K$45,"-",IF(BC2100&lt;0,_xll.Dce_5575_1121_SigmaCr1(AN2100,AG2100,$B$23,$D$23),"-"))</f>
        <v>-</v>
      </c>
      <c r="BT2100" s="10">
        <f t="shared" si="494"/>
        <v>0</v>
      </c>
      <c r="BU2100" s="7" t="str">
        <f t="shared" si="495"/>
        <v>OK</v>
      </c>
    </row>
    <row r="2101" spans="27:73">
      <c r="AA2101" s="6" t="s">
        <v>282</v>
      </c>
      <c r="AB2101" s="5" t="s">
        <v>283</v>
      </c>
      <c r="AC2101" s="5" t="s">
        <v>285</v>
      </c>
      <c r="AD2101" s="4">
        <v>8.31</v>
      </c>
      <c r="AE2101" s="4">
        <v>28</v>
      </c>
      <c r="AF2101" s="5">
        <v>114.3</v>
      </c>
      <c r="AG2101" s="5">
        <v>6.5000000000000009</v>
      </c>
      <c r="AH2101" s="6" t="str">
        <f t="shared" si="481"/>
        <v>114.3 x 6.5</v>
      </c>
      <c r="AI2101" s="11" cm="1">
        <f t="array" ref="AI2101">_xll.DCEPropSectPipe(AF2101, AG2101, "Area")</f>
        <v>2201.3139723703698</v>
      </c>
      <c r="AJ2101" s="151" cm="1">
        <f t="array" ref="AJ2101">_xll.DCEPropSectPipe(AF2101, AG2101, "Ix")</f>
        <v>3209265.3722516391</v>
      </c>
      <c r="AK2101" s="151" cm="1">
        <f t="array" ref="AK2101">_xll.DCEPropSectPipe(AF2101, AG2101, "W")</f>
        <v>56155.124623825708</v>
      </c>
      <c r="AL2101" s="151" cm="1">
        <f t="array" ref="AL2101">_xll.DCEPropSectPipe(AF2101, AG2101, "Sx")</f>
        <v>37813.500833333332</v>
      </c>
      <c r="AM2101" s="11">
        <f>2*Cal!AG2101</f>
        <v>13.000000000000002</v>
      </c>
      <c r="AN2101" s="11">
        <f t="shared" si="482"/>
        <v>53.9</v>
      </c>
      <c r="AO2101" s="11"/>
      <c r="AP2101" s="11"/>
      <c r="AQ2101" s="11"/>
      <c r="AR2101" s="11"/>
      <c r="AS2101" s="11"/>
      <c r="AT2101" s="11"/>
      <c r="AU2101" s="11"/>
      <c r="AV2101" s="11"/>
      <c r="AW2101" s="11"/>
      <c r="AX2101" s="11"/>
      <c r="AY2101" s="11"/>
      <c r="AZ2101" s="11"/>
      <c r="BB2101" s="5" t="s">
        <v>308</v>
      </c>
      <c r="BC2101" s="3">
        <v>-740.93710880079459</v>
      </c>
      <c r="BD2101" s="3">
        <v>-4.2575289283401608E-3</v>
      </c>
      <c r="BE2101" s="3">
        <v>10.421266717378625</v>
      </c>
      <c r="BF2101" s="3">
        <v>5.1028004492838566</v>
      </c>
      <c r="BG2101" s="3">
        <v>3.6527247639639177E-4</v>
      </c>
      <c r="BH2101" s="153">
        <f t="shared" si="483"/>
        <v>5.1028004623574601</v>
      </c>
      <c r="BI2101" s="153">
        <f t="shared" si="484"/>
        <v>10.421267587069053</v>
      </c>
      <c r="BJ2101" s="8">
        <f t="shared" si="485"/>
        <v>1.6028026855574879</v>
      </c>
      <c r="BK2101" s="8">
        <f t="shared" si="486"/>
        <v>0.43271295333284893</v>
      </c>
      <c r="BL2101" s="8">
        <f t="shared" si="487"/>
        <v>2.0355156388903368</v>
      </c>
      <c r="BM2101" s="8">
        <f t="shared" si="488"/>
        <v>7.7548100341865003E-2</v>
      </c>
      <c r="BN2101" s="7" t="str">
        <f t="shared" si="489"/>
        <v>O/S</v>
      </c>
      <c r="BO2101" s="9">
        <f t="shared" si="490"/>
        <v>0.43271295333284904</v>
      </c>
      <c r="BP2101" s="7" t="str">
        <f t="shared" si="491"/>
        <v>OK</v>
      </c>
      <c r="BQ2101" s="11">
        <f t="shared" si="492"/>
        <v>8.2923076923076913</v>
      </c>
      <c r="BR2101" s="10" t="str">
        <f t="shared" si="493"/>
        <v>-</v>
      </c>
      <c r="BS2101" s="9" t="str" cm="1">
        <f t="array" ref="BS2101">IF(BQ2101&lt;$K$45,"-",IF(BC2101&lt;0,_xll.Dce_5575_1121_SigmaCr1(AN2101,AG2101,$B$23,$D$23),"-"))</f>
        <v>-</v>
      </c>
      <c r="BT2101" s="10">
        <f t="shared" si="494"/>
        <v>0</v>
      </c>
      <c r="BU2101" s="7" t="str">
        <f t="shared" si="495"/>
        <v>OK</v>
      </c>
    </row>
    <row r="2102" spans="27:73">
      <c r="AA2102" s="6" t="s">
        <v>282</v>
      </c>
      <c r="AB2102" s="5" t="s">
        <v>283</v>
      </c>
      <c r="AC2102" s="5" t="s">
        <v>285</v>
      </c>
      <c r="AD2102" s="4">
        <v>8.75</v>
      </c>
      <c r="AE2102" s="4">
        <v>28</v>
      </c>
      <c r="AF2102" s="5">
        <v>114.3</v>
      </c>
      <c r="AG2102" s="5">
        <v>6.5000000000000009</v>
      </c>
      <c r="AH2102" s="6" t="str">
        <f t="shared" si="481"/>
        <v>114.3 x 6.5</v>
      </c>
      <c r="AI2102" s="11" cm="1">
        <f t="array" ref="AI2102">_xll.DCEPropSectPipe(AF2102, AG2102, "Area")</f>
        <v>2201.3139723703698</v>
      </c>
      <c r="AJ2102" s="151" cm="1">
        <f t="array" ref="AJ2102">_xll.DCEPropSectPipe(AF2102, AG2102, "Ix")</f>
        <v>3209265.3722516391</v>
      </c>
      <c r="AK2102" s="151" cm="1">
        <f t="array" ref="AK2102">_xll.DCEPropSectPipe(AF2102, AG2102, "W")</f>
        <v>56155.124623825708</v>
      </c>
      <c r="AL2102" s="151" cm="1">
        <f t="array" ref="AL2102">_xll.DCEPropSectPipe(AF2102, AG2102, "Sx")</f>
        <v>37813.500833333332</v>
      </c>
      <c r="AM2102" s="11">
        <f>2*Cal!AG2102</f>
        <v>13.000000000000002</v>
      </c>
      <c r="AN2102" s="11">
        <f t="shared" si="482"/>
        <v>53.9</v>
      </c>
      <c r="AO2102" s="11"/>
      <c r="AP2102" s="11"/>
      <c r="AQ2102" s="11"/>
      <c r="AR2102" s="11"/>
      <c r="AS2102" s="11"/>
      <c r="AT2102" s="11"/>
      <c r="AU2102" s="11"/>
      <c r="AV2102" s="11"/>
      <c r="AW2102" s="11"/>
      <c r="AX2102" s="11"/>
      <c r="AY2102" s="11"/>
      <c r="AZ2102" s="11"/>
      <c r="BB2102" s="5" t="s">
        <v>308</v>
      </c>
      <c r="BC2102" s="3">
        <v>-740.93710880079459</v>
      </c>
      <c r="BD2102" s="3">
        <v>-4.2575289283401608E-3</v>
      </c>
      <c r="BE2102" s="3">
        <v>20.434935410806684</v>
      </c>
      <c r="BF2102" s="3">
        <v>-1.6469937662566785</v>
      </c>
      <c r="BG2102" s="3">
        <v>2.2279413825452119E-3</v>
      </c>
      <c r="BH2102" s="153">
        <f t="shared" si="483"/>
        <v>1.6469952731599329</v>
      </c>
      <c r="BI2102" s="153">
        <f t="shared" si="484"/>
        <v>20.434935854325392</v>
      </c>
      <c r="BJ2102" s="8">
        <f t="shared" si="485"/>
        <v>1.6028026855574879</v>
      </c>
      <c r="BK2102" s="8">
        <f t="shared" si="486"/>
        <v>0.13966373837887147</v>
      </c>
      <c r="BL2102" s="8">
        <f t="shared" si="487"/>
        <v>1.7424664239363594</v>
      </c>
      <c r="BM2102" s="8">
        <f t="shared" si="488"/>
        <v>0.1520631192770753</v>
      </c>
      <c r="BN2102" s="7" t="str">
        <f t="shared" si="489"/>
        <v>O/S</v>
      </c>
      <c r="BO2102" s="9">
        <f t="shared" si="490"/>
        <v>0.1396637383788715</v>
      </c>
      <c r="BP2102" s="7" t="str">
        <f t="shared" si="491"/>
        <v>OK</v>
      </c>
      <c r="BQ2102" s="11">
        <f t="shared" si="492"/>
        <v>8.2923076923076913</v>
      </c>
      <c r="BR2102" s="10" t="str">
        <f t="shared" si="493"/>
        <v>-</v>
      </c>
      <c r="BS2102" s="9" t="str" cm="1">
        <f t="array" ref="BS2102">IF(BQ2102&lt;$K$45,"-",IF(BC2102&lt;0,_xll.Dce_5575_1121_SigmaCr1(AN2102,AG2102,$B$23,$D$23),"-"))</f>
        <v>-</v>
      </c>
      <c r="BT2102" s="10">
        <f t="shared" si="494"/>
        <v>0</v>
      </c>
      <c r="BU2102" s="7" t="str">
        <f t="shared" si="495"/>
        <v>OK</v>
      </c>
    </row>
    <row r="2103" spans="27:73">
      <c r="AA2103" s="6" t="s">
        <v>282</v>
      </c>
      <c r="AB2103" s="5" t="s">
        <v>283</v>
      </c>
      <c r="AC2103" s="5" t="s">
        <v>285</v>
      </c>
      <c r="AD2103" s="4">
        <v>8.75</v>
      </c>
      <c r="AE2103" s="4">
        <v>28</v>
      </c>
      <c r="AF2103" s="5">
        <v>114.3</v>
      </c>
      <c r="AG2103" s="5">
        <v>6.5000000000000009</v>
      </c>
      <c r="AH2103" s="6" t="str">
        <f t="shared" si="481"/>
        <v>114.3 x 6.5</v>
      </c>
      <c r="AI2103" s="11" cm="1">
        <f t="array" ref="AI2103">_xll.DCEPropSectPipe(AF2103, AG2103, "Area")</f>
        <v>2201.3139723703698</v>
      </c>
      <c r="AJ2103" s="151" cm="1">
        <f t="array" ref="AJ2103">_xll.DCEPropSectPipe(AF2103, AG2103, "Ix")</f>
        <v>3209265.3722516391</v>
      </c>
      <c r="AK2103" s="151" cm="1">
        <f t="array" ref="AK2103">_xll.DCEPropSectPipe(AF2103, AG2103, "W")</f>
        <v>56155.124623825708</v>
      </c>
      <c r="AL2103" s="151" cm="1">
        <f t="array" ref="AL2103">_xll.DCEPropSectPipe(AF2103, AG2103, "Sx")</f>
        <v>37813.500833333332</v>
      </c>
      <c r="AM2103" s="11">
        <f>2*Cal!AG2103</f>
        <v>13.000000000000002</v>
      </c>
      <c r="AN2103" s="11">
        <f t="shared" si="482"/>
        <v>53.9</v>
      </c>
      <c r="AO2103" s="11"/>
      <c r="AP2103" s="11"/>
      <c r="AQ2103" s="11"/>
      <c r="AR2103" s="11"/>
      <c r="AS2103" s="11"/>
      <c r="AT2103" s="11"/>
      <c r="AU2103" s="11"/>
      <c r="AV2103" s="11"/>
      <c r="AW2103" s="11"/>
      <c r="AX2103" s="11"/>
      <c r="AY2103" s="11"/>
      <c r="AZ2103" s="11"/>
      <c r="BB2103" s="5" t="s">
        <v>308</v>
      </c>
      <c r="BC2103" s="3">
        <v>-1341.2626326316063</v>
      </c>
      <c r="BD2103" s="3">
        <v>-4.2575289283382518E-3</v>
      </c>
      <c r="BE2103" s="3">
        <v>-21.878515170638494</v>
      </c>
      <c r="BF2103" s="3">
        <v>-1.646993766256259</v>
      </c>
      <c r="BG2103" s="3">
        <v>-2.9298509208099911E-3</v>
      </c>
      <c r="BH2103" s="153">
        <f t="shared" si="483"/>
        <v>1.6469963722222933</v>
      </c>
      <c r="BI2103" s="153">
        <f t="shared" si="484"/>
        <v>21.878515584893123</v>
      </c>
      <c r="BJ2103" s="8">
        <f t="shared" si="485"/>
        <v>2.9014329611581458</v>
      </c>
      <c r="BK2103" s="8">
        <f t="shared" si="486"/>
        <v>0.13966383157838486</v>
      </c>
      <c r="BL2103" s="8">
        <f t="shared" si="487"/>
        <v>3.0410967927365307</v>
      </c>
      <c r="BM2103" s="8">
        <f t="shared" si="488"/>
        <v>0.16280527370908079</v>
      </c>
      <c r="BN2103" s="7" t="str">
        <f t="shared" si="489"/>
        <v>O/S</v>
      </c>
      <c r="BO2103" s="9">
        <f t="shared" si="490"/>
        <v>0.13966383157838488</v>
      </c>
      <c r="BP2103" s="7" t="str">
        <f t="shared" si="491"/>
        <v>OK</v>
      </c>
      <c r="BQ2103" s="11">
        <f t="shared" si="492"/>
        <v>8.2923076923076913</v>
      </c>
      <c r="BR2103" s="10" t="str">
        <f t="shared" si="493"/>
        <v>-</v>
      </c>
      <c r="BS2103" s="9" t="str" cm="1">
        <f t="array" ref="BS2103">IF(BQ2103&lt;$K$45,"-",IF(BC2103&lt;0,_xll.Dce_5575_1121_SigmaCr1(AN2103,AG2103,$B$23,$D$23),"-"))</f>
        <v>-</v>
      </c>
      <c r="BT2103" s="10">
        <f t="shared" si="494"/>
        <v>0</v>
      </c>
      <c r="BU2103" s="7" t="str">
        <f t="shared" si="495"/>
        <v>OK</v>
      </c>
    </row>
    <row r="2104" spans="27:73">
      <c r="AA2104" s="6" t="s">
        <v>282</v>
      </c>
      <c r="AB2104" s="5" t="s">
        <v>283</v>
      </c>
      <c r="AC2104" s="5" t="s">
        <v>285</v>
      </c>
      <c r="AD2104" s="4">
        <v>9.19</v>
      </c>
      <c r="AE2104" s="4">
        <v>28</v>
      </c>
      <c r="AF2104" s="5">
        <v>114.3</v>
      </c>
      <c r="AG2104" s="5">
        <v>6.5000000000000009</v>
      </c>
      <c r="AH2104" s="6" t="str">
        <f t="shared" si="481"/>
        <v>114.3 x 6.5</v>
      </c>
      <c r="AI2104" s="11" cm="1">
        <f t="array" ref="AI2104">_xll.DCEPropSectPipe(AF2104, AG2104, "Area")</f>
        <v>2201.3139723703698</v>
      </c>
      <c r="AJ2104" s="151" cm="1">
        <f t="array" ref="AJ2104">_xll.DCEPropSectPipe(AF2104, AG2104, "Ix")</f>
        <v>3209265.3722516391</v>
      </c>
      <c r="AK2104" s="151" cm="1">
        <f t="array" ref="AK2104">_xll.DCEPropSectPipe(AF2104, AG2104, "W")</f>
        <v>56155.124623825708</v>
      </c>
      <c r="AL2104" s="151" cm="1">
        <f t="array" ref="AL2104">_xll.DCEPropSectPipe(AF2104, AG2104, "Sx")</f>
        <v>37813.500833333332</v>
      </c>
      <c r="AM2104" s="11">
        <f>2*Cal!AG2104</f>
        <v>13.000000000000002</v>
      </c>
      <c r="AN2104" s="11">
        <f t="shared" si="482"/>
        <v>53.9</v>
      </c>
      <c r="AO2104" s="11"/>
      <c r="AP2104" s="11"/>
      <c r="AQ2104" s="11"/>
      <c r="AR2104" s="11"/>
      <c r="AS2104" s="11"/>
      <c r="AT2104" s="11"/>
      <c r="AU2104" s="11"/>
      <c r="AV2104" s="11"/>
      <c r="AW2104" s="11"/>
      <c r="AX2104" s="11"/>
      <c r="AY2104" s="11"/>
      <c r="AZ2104" s="11"/>
      <c r="BB2104" s="5" t="s">
        <v>308</v>
      </c>
      <c r="BC2104" s="3">
        <v>-1341.2626326316063</v>
      </c>
      <c r="BD2104" s="3">
        <v>-4.2575289283382518E-3</v>
      </c>
      <c r="BE2104" s="3">
        <v>-11.864846477210437</v>
      </c>
      <c r="BF2104" s="3">
        <v>5.7343665942106927</v>
      </c>
      <c r="BG2104" s="3">
        <v>-1.0671820146620063E-3</v>
      </c>
      <c r="BH2104" s="153">
        <f t="shared" si="483"/>
        <v>5.7343666935135031</v>
      </c>
      <c r="BI2104" s="153">
        <f t="shared" si="484"/>
        <v>11.864847241086819</v>
      </c>
      <c r="BJ2104" s="8">
        <f t="shared" si="485"/>
        <v>2.9014329611581458</v>
      </c>
      <c r="BK2104" s="8">
        <f t="shared" si="486"/>
        <v>0.48626920957387221</v>
      </c>
      <c r="BL2104" s="8">
        <f t="shared" si="487"/>
        <v>3.3877021707320178</v>
      </c>
      <c r="BM2104" s="8">
        <f t="shared" si="488"/>
        <v>8.8290254204236876E-2</v>
      </c>
      <c r="BN2104" s="7" t="str">
        <f t="shared" si="489"/>
        <v>O/S</v>
      </c>
      <c r="BO2104" s="9">
        <f t="shared" si="490"/>
        <v>0.48626920957387226</v>
      </c>
      <c r="BP2104" s="7" t="str">
        <f t="shared" si="491"/>
        <v>OK</v>
      </c>
      <c r="BQ2104" s="11">
        <f t="shared" si="492"/>
        <v>8.2923076923076913</v>
      </c>
      <c r="BR2104" s="10" t="str">
        <f t="shared" si="493"/>
        <v>-</v>
      </c>
      <c r="BS2104" s="9" t="str" cm="1">
        <f t="array" ref="BS2104">IF(BQ2104&lt;$K$45,"-",IF(BC2104&lt;0,_xll.Dce_5575_1121_SigmaCr1(AN2104,AG2104,$B$23,$D$23),"-"))</f>
        <v>-</v>
      </c>
      <c r="BT2104" s="10">
        <f t="shared" si="494"/>
        <v>0</v>
      </c>
      <c r="BU2104" s="7" t="str">
        <f t="shared" si="495"/>
        <v>OK</v>
      </c>
    </row>
    <row r="2105" spans="27:73">
      <c r="AA2105" s="6" t="s">
        <v>282</v>
      </c>
      <c r="AB2105" s="5" t="s">
        <v>283</v>
      </c>
      <c r="AC2105" s="5" t="s">
        <v>285</v>
      </c>
      <c r="AD2105" s="4">
        <v>9.6199999999999992</v>
      </c>
      <c r="AE2105" s="4">
        <v>28</v>
      </c>
      <c r="AF2105" s="5">
        <v>114.3</v>
      </c>
      <c r="AG2105" s="5">
        <v>6.5000000000000009</v>
      </c>
      <c r="AH2105" s="6" t="str">
        <f t="shared" si="481"/>
        <v>114.3 x 6.5</v>
      </c>
      <c r="AI2105" s="11" cm="1">
        <f t="array" ref="AI2105">_xll.DCEPropSectPipe(AF2105, AG2105, "Area")</f>
        <v>2201.3139723703698</v>
      </c>
      <c r="AJ2105" s="151" cm="1">
        <f t="array" ref="AJ2105">_xll.DCEPropSectPipe(AF2105, AG2105, "Ix")</f>
        <v>3209265.3722516391</v>
      </c>
      <c r="AK2105" s="151" cm="1">
        <f t="array" ref="AK2105">_xll.DCEPropSectPipe(AF2105, AG2105, "W")</f>
        <v>56155.124623825708</v>
      </c>
      <c r="AL2105" s="151" cm="1">
        <f t="array" ref="AL2105">_xll.DCEPropSectPipe(AF2105, AG2105, "Sx")</f>
        <v>37813.500833333332</v>
      </c>
      <c r="AM2105" s="11">
        <f>2*Cal!AG2105</f>
        <v>13.000000000000002</v>
      </c>
      <c r="AN2105" s="11">
        <f t="shared" si="482"/>
        <v>53.9</v>
      </c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B2105" s="5" t="s">
        <v>308</v>
      </c>
      <c r="BC2105" s="3">
        <v>-1341.2626326316063</v>
      </c>
      <c r="BD2105" s="3">
        <v>-4.2575289283382518E-3</v>
      </c>
      <c r="BE2105" s="3">
        <v>-1.8511777837823769</v>
      </c>
      <c r="BF2105" s="3">
        <v>8.73474690130287</v>
      </c>
      <c r="BG2105" s="3">
        <v>7.9548689148597844E-4</v>
      </c>
      <c r="BH2105" s="153">
        <f t="shared" si="483"/>
        <v>8.7347469375259799</v>
      </c>
      <c r="BI2105" s="153">
        <f t="shared" si="484"/>
        <v>1.8511826797272084</v>
      </c>
      <c r="BJ2105" s="8">
        <f t="shared" si="485"/>
        <v>2.9014329611581458</v>
      </c>
      <c r="BK2105" s="8">
        <f t="shared" si="486"/>
        <v>0.74069879311051023</v>
      </c>
      <c r="BL2105" s="8">
        <f t="shared" si="487"/>
        <v>3.642131754268656</v>
      </c>
      <c r="BM2105" s="8">
        <f t="shared" si="488"/>
        <v>1.3775262845830319E-2</v>
      </c>
      <c r="BN2105" s="7" t="str">
        <f t="shared" si="489"/>
        <v>O/S</v>
      </c>
      <c r="BO2105" s="9">
        <f t="shared" si="490"/>
        <v>0.74069879311051035</v>
      </c>
      <c r="BP2105" s="7" t="str">
        <f t="shared" si="491"/>
        <v>OK</v>
      </c>
      <c r="BQ2105" s="11">
        <f t="shared" si="492"/>
        <v>8.2923076923076913</v>
      </c>
      <c r="BR2105" s="10" t="str">
        <f t="shared" si="493"/>
        <v>-</v>
      </c>
      <c r="BS2105" s="9" t="str" cm="1">
        <f t="array" ref="BS2105">IF(BQ2105&lt;$K$45,"-",IF(BC2105&lt;0,_xll.Dce_5575_1121_SigmaCr1(AN2105,AG2105,$B$23,$D$23),"-"))</f>
        <v>-</v>
      </c>
      <c r="BT2105" s="10">
        <f t="shared" si="494"/>
        <v>0</v>
      </c>
      <c r="BU2105" s="7" t="str">
        <f t="shared" si="495"/>
        <v>OK</v>
      </c>
    </row>
    <row r="2106" spans="27:73">
      <c r="AA2106" s="6" t="s">
        <v>282</v>
      </c>
      <c r="AB2106" s="5" t="s">
        <v>283</v>
      </c>
      <c r="AC2106" s="5" t="s">
        <v>285</v>
      </c>
      <c r="AD2106" s="4">
        <v>10.06</v>
      </c>
      <c r="AE2106" s="4">
        <v>28</v>
      </c>
      <c r="AF2106" s="5">
        <v>114.3</v>
      </c>
      <c r="AG2106" s="5">
        <v>6.5000000000000009</v>
      </c>
      <c r="AH2106" s="6" t="str">
        <f t="shared" si="481"/>
        <v>114.3 x 6.5</v>
      </c>
      <c r="AI2106" s="11" cm="1">
        <f t="array" ref="AI2106">_xll.DCEPropSectPipe(AF2106, AG2106, "Area")</f>
        <v>2201.3139723703698</v>
      </c>
      <c r="AJ2106" s="151" cm="1">
        <f t="array" ref="AJ2106">_xll.DCEPropSectPipe(AF2106, AG2106, "Ix")</f>
        <v>3209265.3722516391</v>
      </c>
      <c r="AK2106" s="151" cm="1">
        <f t="array" ref="AK2106">_xll.DCEPropSectPipe(AF2106, AG2106, "W")</f>
        <v>56155.124623825708</v>
      </c>
      <c r="AL2106" s="151" cm="1">
        <f t="array" ref="AL2106">_xll.DCEPropSectPipe(AF2106, AG2106, "Sx")</f>
        <v>37813.500833333332</v>
      </c>
      <c r="AM2106" s="11">
        <f>2*Cal!AG2106</f>
        <v>13.000000000000002</v>
      </c>
      <c r="AN2106" s="11">
        <f t="shared" si="482"/>
        <v>53.9</v>
      </c>
      <c r="AO2106" s="11"/>
      <c r="AP2106" s="11"/>
      <c r="AQ2106" s="11"/>
      <c r="AR2106" s="11"/>
      <c r="AS2106" s="11"/>
      <c r="AT2106" s="11"/>
      <c r="AU2106" s="11"/>
      <c r="AV2106" s="11"/>
      <c r="AW2106" s="11"/>
      <c r="AX2106" s="11"/>
      <c r="AY2106" s="11"/>
      <c r="AZ2106" s="11"/>
      <c r="BB2106" s="5" t="s">
        <v>308</v>
      </c>
      <c r="BC2106" s="3">
        <v>-1341.2626326316063</v>
      </c>
      <c r="BD2106" s="3">
        <v>-4.2575289283382518E-3</v>
      </c>
      <c r="BE2106" s="3">
        <v>8.1624909096456832</v>
      </c>
      <c r="BF2106" s="3">
        <v>7.3541471550202724</v>
      </c>
      <c r="BG2106" s="3">
        <v>2.6581557976339629E-3</v>
      </c>
      <c r="BH2106" s="153">
        <f t="shared" si="483"/>
        <v>7.3541476354153383</v>
      </c>
      <c r="BI2106" s="153">
        <f t="shared" si="484"/>
        <v>8.1624920200022864</v>
      </c>
      <c r="BJ2106" s="8">
        <f t="shared" si="485"/>
        <v>2.9014329611581458</v>
      </c>
      <c r="BK2106" s="8">
        <f t="shared" si="486"/>
        <v>0.62362519679952111</v>
      </c>
      <c r="BL2106" s="8">
        <f t="shared" si="487"/>
        <v>3.525058157957667</v>
      </c>
      <c r="BM2106" s="8">
        <f t="shared" si="488"/>
        <v>6.0739803955541148E-2</v>
      </c>
      <c r="BN2106" s="7" t="str">
        <f t="shared" si="489"/>
        <v>O/S</v>
      </c>
      <c r="BO2106" s="9">
        <f t="shared" si="490"/>
        <v>0.62362519679952122</v>
      </c>
      <c r="BP2106" s="7" t="str">
        <f t="shared" si="491"/>
        <v>OK</v>
      </c>
      <c r="BQ2106" s="11">
        <f t="shared" si="492"/>
        <v>8.2923076923076913</v>
      </c>
      <c r="BR2106" s="10" t="str">
        <f t="shared" si="493"/>
        <v>-</v>
      </c>
      <c r="BS2106" s="9" t="str" cm="1">
        <f t="array" ref="BS2106">IF(BQ2106&lt;$K$45,"-",IF(BC2106&lt;0,_xll.Dce_5575_1121_SigmaCr1(AN2106,AG2106,$B$23,$D$23),"-"))</f>
        <v>-</v>
      </c>
      <c r="BT2106" s="10">
        <f t="shared" si="494"/>
        <v>0</v>
      </c>
      <c r="BU2106" s="7" t="str">
        <f t="shared" si="495"/>
        <v>OK</v>
      </c>
    </row>
    <row r="2107" spans="27:73">
      <c r="AA2107" s="6" t="s">
        <v>282</v>
      </c>
      <c r="AB2107" s="5" t="s">
        <v>283</v>
      </c>
      <c r="AC2107" s="5" t="s">
        <v>285</v>
      </c>
      <c r="AD2107" s="4">
        <v>10.5</v>
      </c>
      <c r="AE2107" s="4">
        <v>28</v>
      </c>
      <c r="AF2107" s="5">
        <v>114.3</v>
      </c>
      <c r="AG2107" s="5">
        <v>6.5000000000000009</v>
      </c>
      <c r="AH2107" s="6" t="str">
        <f t="shared" si="481"/>
        <v>114.3 x 6.5</v>
      </c>
      <c r="AI2107" s="11" cm="1">
        <f t="array" ref="AI2107">_xll.DCEPropSectPipe(AF2107, AG2107, "Area")</f>
        <v>2201.3139723703698</v>
      </c>
      <c r="AJ2107" s="151" cm="1">
        <f t="array" ref="AJ2107">_xll.DCEPropSectPipe(AF2107, AG2107, "Ix")</f>
        <v>3209265.3722516391</v>
      </c>
      <c r="AK2107" s="151" cm="1">
        <f t="array" ref="AK2107">_xll.DCEPropSectPipe(AF2107, AG2107, "W")</f>
        <v>56155.124623825708</v>
      </c>
      <c r="AL2107" s="151" cm="1">
        <f t="array" ref="AL2107">_xll.DCEPropSectPipe(AF2107, AG2107, "Sx")</f>
        <v>37813.500833333332</v>
      </c>
      <c r="AM2107" s="11">
        <f>2*Cal!AG2107</f>
        <v>13.000000000000002</v>
      </c>
      <c r="AN2107" s="11">
        <f t="shared" si="482"/>
        <v>53.9</v>
      </c>
      <c r="AO2107" s="11"/>
      <c r="AP2107" s="11"/>
      <c r="AQ2107" s="11"/>
      <c r="AR2107" s="11"/>
      <c r="AS2107" s="11"/>
      <c r="AT2107" s="11"/>
      <c r="AU2107" s="11"/>
      <c r="AV2107" s="11"/>
      <c r="AW2107" s="11"/>
      <c r="AX2107" s="11"/>
      <c r="AY2107" s="11"/>
      <c r="AZ2107" s="11"/>
      <c r="BB2107" s="5" t="s">
        <v>308</v>
      </c>
      <c r="BC2107" s="3">
        <v>-1341.2626326316063</v>
      </c>
      <c r="BD2107" s="3">
        <v>-4.2575289283382518E-3</v>
      </c>
      <c r="BE2107" s="3">
        <v>18.176159603073739</v>
      </c>
      <c r="BF2107" s="3">
        <v>1.5925673553628994</v>
      </c>
      <c r="BG2107" s="3">
        <v>4.5208247037819482E-3</v>
      </c>
      <c r="BH2107" s="153">
        <f t="shared" si="483"/>
        <v>1.5925737719878417</v>
      </c>
      <c r="BI2107" s="153">
        <f t="shared" si="484"/>
        <v>18.176160101709115</v>
      </c>
      <c r="BJ2107" s="8">
        <f t="shared" si="485"/>
        <v>2.9014329611581458</v>
      </c>
      <c r="BK2107" s="8">
        <f t="shared" si="486"/>
        <v>0.13504884334805478</v>
      </c>
      <c r="BL2107" s="8">
        <f t="shared" si="487"/>
        <v>3.0364818045062005</v>
      </c>
      <c r="BM2107" s="8">
        <f t="shared" si="488"/>
        <v>0.13525482151001617</v>
      </c>
      <c r="BN2107" s="7" t="str">
        <f t="shared" si="489"/>
        <v>O/S</v>
      </c>
      <c r="BO2107" s="9">
        <f t="shared" si="490"/>
        <v>0.13504884334805481</v>
      </c>
      <c r="BP2107" s="7" t="str">
        <f t="shared" si="491"/>
        <v>OK</v>
      </c>
      <c r="BQ2107" s="11">
        <f t="shared" si="492"/>
        <v>8.2923076923076913</v>
      </c>
      <c r="BR2107" s="10" t="str">
        <f t="shared" si="493"/>
        <v>-</v>
      </c>
      <c r="BS2107" s="9" t="str" cm="1">
        <f t="array" ref="BS2107">IF(BQ2107&lt;$K$45,"-",IF(BC2107&lt;0,_xll.Dce_5575_1121_SigmaCr1(AN2107,AG2107,$B$23,$D$23),"-"))</f>
        <v>-</v>
      </c>
      <c r="BT2107" s="10">
        <f t="shared" si="494"/>
        <v>0</v>
      </c>
      <c r="BU2107" s="7" t="str">
        <f t="shared" si="495"/>
        <v>OK</v>
      </c>
    </row>
    <row r="2108" spans="27:73">
      <c r="AA2108" s="6" t="s">
        <v>282</v>
      </c>
      <c r="AB2108" s="5" t="s">
        <v>283</v>
      </c>
      <c r="AC2108" s="5" t="s">
        <v>285</v>
      </c>
      <c r="AD2108" s="4">
        <v>10.5</v>
      </c>
      <c r="AE2108" s="4">
        <v>28</v>
      </c>
      <c r="AF2108" s="5">
        <v>114.3</v>
      </c>
      <c r="AG2108" s="5">
        <v>6.5000000000000009</v>
      </c>
      <c r="AH2108" s="6" t="str">
        <f t="shared" si="481"/>
        <v>114.3 x 6.5</v>
      </c>
      <c r="AI2108" s="11" cm="1">
        <f t="array" ref="AI2108">_xll.DCEPropSectPipe(AF2108, AG2108, "Area")</f>
        <v>2201.3139723703698</v>
      </c>
      <c r="AJ2108" s="151" cm="1">
        <f t="array" ref="AJ2108">_xll.DCEPropSectPipe(AF2108, AG2108, "Ix")</f>
        <v>3209265.3722516391</v>
      </c>
      <c r="AK2108" s="151" cm="1">
        <f t="array" ref="AK2108">_xll.DCEPropSectPipe(AF2108, AG2108, "W")</f>
        <v>56155.124623825708</v>
      </c>
      <c r="AL2108" s="151" cm="1">
        <f t="array" ref="AL2108">_xll.DCEPropSectPipe(AF2108, AG2108, "Sx")</f>
        <v>37813.500833333332</v>
      </c>
      <c r="AM2108" s="11">
        <f>2*Cal!AG2108</f>
        <v>13.000000000000002</v>
      </c>
      <c r="AN2108" s="11">
        <f t="shared" si="482"/>
        <v>53.9</v>
      </c>
      <c r="AO2108" s="11"/>
      <c r="AP2108" s="11"/>
      <c r="AQ2108" s="11"/>
      <c r="AR2108" s="11"/>
      <c r="AS2108" s="11"/>
      <c r="AT2108" s="11"/>
      <c r="AU2108" s="11"/>
      <c r="AV2108" s="11"/>
      <c r="AW2108" s="11"/>
      <c r="AX2108" s="11"/>
      <c r="AY2108" s="11"/>
      <c r="AZ2108" s="11"/>
      <c r="BB2108" s="5" t="s">
        <v>308</v>
      </c>
      <c r="BC2108" s="3">
        <v>-1341.2626326316067</v>
      </c>
      <c r="BD2108" s="3">
        <v>-4.2575289283382518E-3</v>
      </c>
      <c r="BE2108" s="3">
        <v>-19.125156280824303</v>
      </c>
      <c r="BF2108" s="3">
        <v>1.5925673553627457</v>
      </c>
      <c r="BG2108" s="3">
        <v>-4.9893422718113277E-3</v>
      </c>
      <c r="BH2108" s="153">
        <f t="shared" si="483"/>
        <v>1.5925751708799794</v>
      </c>
      <c r="BI2108" s="153">
        <f t="shared" si="484"/>
        <v>19.125156754717224</v>
      </c>
      <c r="BJ2108" s="8">
        <f t="shared" si="485"/>
        <v>2.9014329611581471</v>
      </c>
      <c r="BK2108" s="8">
        <f t="shared" si="486"/>
        <v>0.13504896197286731</v>
      </c>
      <c r="BL2108" s="8">
        <f t="shared" si="487"/>
        <v>3.0364819231310145</v>
      </c>
      <c r="BM2108" s="8">
        <f t="shared" si="488"/>
        <v>0.14231661961247377</v>
      </c>
      <c r="BN2108" s="7" t="str">
        <f t="shared" si="489"/>
        <v>O/S</v>
      </c>
      <c r="BO2108" s="9">
        <f t="shared" si="490"/>
        <v>0.13504896197286734</v>
      </c>
      <c r="BP2108" s="7" t="str">
        <f t="shared" si="491"/>
        <v>OK</v>
      </c>
      <c r="BQ2108" s="11">
        <f t="shared" si="492"/>
        <v>8.2923076923076913</v>
      </c>
      <c r="BR2108" s="10" t="str">
        <f t="shared" si="493"/>
        <v>-</v>
      </c>
      <c r="BS2108" s="9" t="str" cm="1">
        <f t="array" ref="BS2108">IF(BQ2108&lt;$K$45,"-",IF(BC2108&lt;0,_xll.Dce_5575_1121_SigmaCr1(AN2108,AG2108,$B$23,$D$23),"-"))</f>
        <v>-</v>
      </c>
      <c r="BT2108" s="10">
        <f t="shared" si="494"/>
        <v>0</v>
      </c>
      <c r="BU2108" s="7" t="str">
        <f t="shared" si="495"/>
        <v>OK</v>
      </c>
    </row>
    <row r="2109" spans="27:73">
      <c r="AA2109" s="6" t="s">
        <v>282</v>
      </c>
      <c r="AB2109" s="5" t="s">
        <v>283</v>
      </c>
      <c r="AC2109" s="5" t="s">
        <v>285</v>
      </c>
      <c r="AD2109" s="4">
        <v>10.94</v>
      </c>
      <c r="AE2109" s="4">
        <v>28</v>
      </c>
      <c r="AF2109" s="5">
        <v>114.3</v>
      </c>
      <c r="AG2109" s="5">
        <v>6.5000000000000009</v>
      </c>
      <c r="AH2109" s="6" t="str">
        <f t="shared" si="481"/>
        <v>114.3 x 6.5</v>
      </c>
      <c r="AI2109" s="11" cm="1">
        <f t="array" ref="AI2109">_xll.DCEPropSectPipe(AF2109, AG2109, "Area")</f>
        <v>2201.3139723703698</v>
      </c>
      <c r="AJ2109" s="151" cm="1">
        <f t="array" ref="AJ2109">_xll.DCEPropSectPipe(AF2109, AG2109, "Ix")</f>
        <v>3209265.3722516391</v>
      </c>
      <c r="AK2109" s="151" cm="1">
        <f t="array" ref="AK2109">_xll.DCEPropSectPipe(AF2109, AG2109, "W")</f>
        <v>56155.124623825708</v>
      </c>
      <c r="AL2109" s="151" cm="1">
        <f t="array" ref="AL2109">_xll.DCEPropSectPipe(AF2109, AG2109, "Sx")</f>
        <v>37813.500833333332</v>
      </c>
      <c r="AM2109" s="11">
        <f>2*Cal!AG2109</f>
        <v>13.000000000000002</v>
      </c>
      <c r="AN2109" s="11">
        <f t="shared" si="482"/>
        <v>53.9</v>
      </c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B2109" s="5" t="s">
        <v>308</v>
      </c>
      <c r="BC2109" s="3">
        <v>-1341.2626326316067</v>
      </c>
      <c r="BD2109" s="3">
        <v>-4.2575289283382518E-3</v>
      </c>
      <c r="BE2109" s="3">
        <v>-9.1114875873962458</v>
      </c>
      <c r="BF2109" s="3">
        <v>7.7693332015359902</v>
      </c>
      <c r="BG2109" s="3">
        <v>-3.1266733656633429E-3</v>
      </c>
      <c r="BH2109" s="153">
        <f t="shared" si="483"/>
        <v>7.7693338306817408</v>
      </c>
      <c r="BI2109" s="153">
        <f t="shared" si="484"/>
        <v>9.1114885821049256</v>
      </c>
      <c r="BJ2109" s="8">
        <f t="shared" si="485"/>
        <v>2.9014329611581471</v>
      </c>
      <c r="BK2109" s="8">
        <f t="shared" si="486"/>
        <v>0.658832617913094</v>
      </c>
      <c r="BL2109" s="8">
        <f t="shared" si="487"/>
        <v>3.560265579071241</v>
      </c>
      <c r="BM2109" s="8">
        <f t="shared" si="488"/>
        <v>6.7801601381541052E-2</v>
      </c>
      <c r="BN2109" s="7" t="str">
        <f t="shared" si="489"/>
        <v>O/S</v>
      </c>
      <c r="BO2109" s="9">
        <f t="shared" si="490"/>
        <v>0.65883261791309411</v>
      </c>
      <c r="BP2109" s="7" t="str">
        <f t="shared" si="491"/>
        <v>OK</v>
      </c>
      <c r="BQ2109" s="11">
        <f t="shared" si="492"/>
        <v>8.2923076923076913</v>
      </c>
      <c r="BR2109" s="10" t="str">
        <f t="shared" si="493"/>
        <v>-</v>
      </c>
      <c r="BS2109" s="9" t="str" cm="1">
        <f t="array" ref="BS2109">IF(BQ2109&lt;$K$45,"-",IF(BC2109&lt;0,_xll.Dce_5575_1121_SigmaCr1(AN2109,AG2109,$B$23,$D$23),"-"))</f>
        <v>-</v>
      </c>
      <c r="BT2109" s="10">
        <f t="shared" si="494"/>
        <v>0</v>
      </c>
      <c r="BU2109" s="7" t="str">
        <f t="shared" si="495"/>
        <v>OK</v>
      </c>
    </row>
    <row r="2110" spans="27:73">
      <c r="AA2110" s="6" t="s">
        <v>282</v>
      </c>
      <c r="AB2110" s="5" t="s">
        <v>283</v>
      </c>
      <c r="AC2110" s="5" t="s">
        <v>285</v>
      </c>
      <c r="AD2110" s="4">
        <v>11.38</v>
      </c>
      <c r="AE2110" s="4">
        <v>28</v>
      </c>
      <c r="AF2110" s="5">
        <v>114.3</v>
      </c>
      <c r="AG2110" s="5">
        <v>6.5000000000000009</v>
      </c>
      <c r="AH2110" s="6" t="str">
        <f t="shared" si="481"/>
        <v>114.3 x 6.5</v>
      </c>
      <c r="AI2110" s="11" cm="1">
        <f t="array" ref="AI2110">_xll.DCEPropSectPipe(AF2110, AG2110, "Area")</f>
        <v>2201.3139723703698</v>
      </c>
      <c r="AJ2110" s="151" cm="1">
        <f t="array" ref="AJ2110">_xll.DCEPropSectPipe(AF2110, AG2110, "Ix")</f>
        <v>3209265.3722516391</v>
      </c>
      <c r="AK2110" s="151" cm="1">
        <f t="array" ref="AK2110">_xll.DCEPropSectPipe(AF2110, AG2110, "W")</f>
        <v>56155.124623825708</v>
      </c>
      <c r="AL2110" s="151" cm="1">
        <f t="array" ref="AL2110">_xll.DCEPropSectPipe(AF2110, AG2110, "Sx")</f>
        <v>37813.500833333332</v>
      </c>
      <c r="AM2110" s="11">
        <f>2*Cal!AG2110</f>
        <v>13.000000000000002</v>
      </c>
      <c r="AN2110" s="11">
        <f t="shared" si="482"/>
        <v>53.9</v>
      </c>
      <c r="AO2110" s="11"/>
      <c r="AP2110" s="11"/>
      <c r="AQ2110" s="11"/>
      <c r="AR2110" s="11"/>
      <c r="AS2110" s="11"/>
      <c r="AT2110" s="11"/>
      <c r="AU2110" s="11"/>
      <c r="AV2110" s="11"/>
      <c r="AW2110" s="11"/>
      <c r="AX2110" s="11"/>
      <c r="AY2110" s="11"/>
      <c r="AZ2110" s="11"/>
      <c r="BB2110" s="5" t="s">
        <v>308</v>
      </c>
      <c r="BC2110" s="3">
        <v>-1341.2626326316067</v>
      </c>
      <c r="BD2110" s="3">
        <v>-4.2575289283382518E-3</v>
      </c>
      <c r="BE2110" s="3">
        <v>0.90218110603181334</v>
      </c>
      <c r="BF2110" s="3">
        <v>9.5651189943344601</v>
      </c>
      <c r="BG2110" s="3">
        <v>-1.2640044595153583E-3</v>
      </c>
      <c r="BH2110" s="153">
        <f t="shared" si="483"/>
        <v>9.5651190778518345</v>
      </c>
      <c r="BI2110" s="153">
        <f t="shared" si="484"/>
        <v>0.90219115193697264</v>
      </c>
      <c r="BJ2110" s="8">
        <f t="shared" si="485"/>
        <v>2.9014329611581471</v>
      </c>
      <c r="BK2110" s="8">
        <f t="shared" si="486"/>
        <v>0.81111361412032867</v>
      </c>
      <c r="BL2110" s="8">
        <f t="shared" si="487"/>
        <v>3.7125465752784756</v>
      </c>
      <c r="BM2110" s="8">
        <f t="shared" si="488"/>
        <v>6.7135028818147884E-3</v>
      </c>
      <c r="BN2110" s="7" t="str">
        <f t="shared" si="489"/>
        <v>O/S</v>
      </c>
      <c r="BO2110" s="9">
        <f t="shared" si="490"/>
        <v>0.81111361412032879</v>
      </c>
      <c r="BP2110" s="7" t="str">
        <f t="shared" si="491"/>
        <v>OK</v>
      </c>
      <c r="BQ2110" s="11">
        <f t="shared" si="492"/>
        <v>8.2923076923076913</v>
      </c>
      <c r="BR2110" s="10" t="str">
        <f t="shared" si="493"/>
        <v>-</v>
      </c>
      <c r="BS2110" s="9" t="str" cm="1">
        <f t="array" ref="BS2110">IF(BQ2110&lt;$K$45,"-",IF(BC2110&lt;0,_xll.Dce_5575_1121_SigmaCr1(AN2110,AG2110,$B$23,$D$23),"-"))</f>
        <v>-</v>
      </c>
      <c r="BT2110" s="10">
        <f t="shared" si="494"/>
        <v>0</v>
      </c>
      <c r="BU2110" s="7" t="str">
        <f t="shared" si="495"/>
        <v>OK</v>
      </c>
    </row>
    <row r="2111" spans="27:73">
      <c r="AA2111" s="6" t="s">
        <v>282</v>
      </c>
      <c r="AB2111" s="5" t="s">
        <v>283</v>
      </c>
      <c r="AC2111" s="5" t="s">
        <v>285</v>
      </c>
      <c r="AD2111" s="4">
        <v>11.81</v>
      </c>
      <c r="AE2111" s="4">
        <v>28</v>
      </c>
      <c r="AF2111" s="5">
        <v>114.3</v>
      </c>
      <c r="AG2111" s="5">
        <v>6.5000000000000009</v>
      </c>
      <c r="AH2111" s="6" t="str">
        <f t="shared" si="481"/>
        <v>114.3 x 6.5</v>
      </c>
      <c r="AI2111" s="11" cm="1">
        <f t="array" ref="AI2111">_xll.DCEPropSectPipe(AF2111, AG2111, "Area")</f>
        <v>2201.3139723703698</v>
      </c>
      <c r="AJ2111" s="151" cm="1">
        <f t="array" ref="AJ2111">_xll.DCEPropSectPipe(AF2111, AG2111, "Ix")</f>
        <v>3209265.3722516391</v>
      </c>
      <c r="AK2111" s="151" cm="1">
        <f t="array" ref="AK2111">_xll.DCEPropSectPipe(AF2111, AG2111, "W")</f>
        <v>56155.124623825708</v>
      </c>
      <c r="AL2111" s="151" cm="1">
        <f t="array" ref="AL2111">_xll.DCEPropSectPipe(AF2111, AG2111, "Sx")</f>
        <v>37813.500833333332</v>
      </c>
      <c r="AM2111" s="11">
        <f>2*Cal!AG2111</f>
        <v>13.000000000000002</v>
      </c>
      <c r="AN2111" s="11">
        <f t="shared" si="482"/>
        <v>53.9</v>
      </c>
      <c r="AO2111" s="11"/>
      <c r="AP2111" s="11"/>
      <c r="AQ2111" s="11"/>
      <c r="AR2111" s="11"/>
      <c r="AS2111" s="11"/>
      <c r="AT2111" s="11"/>
      <c r="AU2111" s="11"/>
      <c r="AV2111" s="11"/>
      <c r="AW2111" s="11"/>
      <c r="AX2111" s="11"/>
      <c r="AY2111" s="11"/>
      <c r="AZ2111" s="11"/>
      <c r="BB2111" s="5" t="s">
        <v>308</v>
      </c>
      <c r="BC2111" s="3">
        <v>-1341.2626326316067</v>
      </c>
      <c r="BD2111" s="3">
        <v>-4.2575289283382518E-3</v>
      </c>
      <c r="BE2111" s="3">
        <v>10.915849799459872</v>
      </c>
      <c r="BF2111" s="3">
        <v>6.9799247337581543</v>
      </c>
      <c r="BG2111" s="3">
        <v>5.9866444663262644E-4</v>
      </c>
      <c r="BH2111" s="153">
        <f t="shared" si="483"/>
        <v>6.9799247594317206</v>
      </c>
      <c r="BI2111" s="153">
        <f t="shared" si="484"/>
        <v>10.915850629745751</v>
      </c>
      <c r="BJ2111" s="8">
        <f t="shared" si="485"/>
        <v>2.9014329611581471</v>
      </c>
      <c r="BK2111" s="8">
        <f t="shared" si="486"/>
        <v>0.59189142882914425</v>
      </c>
      <c r="BL2111" s="8">
        <f t="shared" si="487"/>
        <v>3.4933243899872912</v>
      </c>
      <c r="BM2111" s="8">
        <f t="shared" si="488"/>
        <v>8.1228456411837527E-2</v>
      </c>
      <c r="BN2111" s="7" t="str">
        <f t="shared" si="489"/>
        <v>O/S</v>
      </c>
      <c r="BO2111" s="9">
        <f t="shared" si="490"/>
        <v>0.59189142882914436</v>
      </c>
      <c r="BP2111" s="7" t="str">
        <f t="shared" si="491"/>
        <v>OK</v>
      </c>
      <c r="BQ2111" s="11">
        <f t="shared" si="492"/>
        <v>8.2923076923076913</v>
      </c>
      <c r="BR2111" s="10" t="str">
        <f t="shared" si="493"/>
        <v>-</v>
      </c>
      <c r="BS2111" s="9" t="str" cm="1">
        <f t="array" ref="BS2111">IF(BQ2111&lt;$K$45,"-",IF(BC2111&lt;0,_xll.Dce_5575_1121_SigmaCr1(AN2111,AG2111,$B$23,$D$23),"-"))</f>
        <v>-</v>
      </c>
      <c r="BT2111" s="10">
        <f t="shared" si="494"/>
        <v>0</v>
      </c>
      <c r="BU2111" s="7" t="str">
        <f t="shared" si="495"/>
        <v>OK</v>
      </c>
    </row>
    <row r="2112" spans="27:73">
      <c r="AA2112" s="6" t="s">
        <v>282</v>
      </c>
      <c r="AB2112" s="5" t="s">
        <v>283</v>
      </c>
      <c r="AC2112" s="5" t="s">
        <v>285</v>
      </c>
      <c r="AD2112" s="4">
        <v>12.25</v>
      </c>
      <c r="AE2112" s="4">
        <v>28</v>
      </c>
      <c r="AF2112" s="5">
        <v>114.3</v>
      </c>
      <c r="AG2112" s="5">
        <v>6.5000000000000009</v>
      </c>
      <c r="AH2112" s="6" t="str">
        <f t="shared" si="481"/>
        <v>114.3 x 6.5</v>
      </c>
      <c r="AI2112" s="11" cm="1">
        <f t="array" ref="AI2112">_xll.DCEPropSectPipe(AF2112, AG2112, "Area")</f>
        <v>2201.3139723703698</v>
      </c>
      <c r="AJ2112" s="151" cm="1">
        <f t="array" ref="AJ2112">_xll.DCEPropSectPipe(AF2112, AG2112, "Ix")</f>
        <v>3209265.3722516391</v>
      </c>
      <c r="AK2112" s="151" cm="1">
        <f t="array" ref="AK2112">_xll.DCEPropSectPipe(AF2112, AG2112, "W")</f>
        <v>56155.124623825708</v>
      </c>
      <c r="AL2112" s="151" cm="1">
        <f t="array" ref="AL2112">_xll.DCEPropSectPipe(AF2112, AG2112, "Sx")</f>
        <v>37813.500833333332</v>
      </c>
      <c r="AM2112" s="11">
        <f>2*Cal!AG2112</f>
        <v>13.000000000000002</v>
      </c>
      <c r="AN2112" s="11">
        <f t="shared" si="482"/>
        <v>53.9</v>
      </c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B2112" s="5" t="s">
        <v>308</v>
      </c>
      <c r="BC2112" s="3">
        <v>-1341.2626326316067</v>
      </c>
      <c r="BD2112" s="3">
        <v>-4.2575289283382518E-3</v>
      </c>
      <c r="BE2112" s="3">
        <v>20.929518492887929</v>
      </c>
      <c r="BF2112" s="3">
        <v>1.3750419807072678E-2</v>
      </c>
      <c r="BG2112" s="3">
        <v>2.4613333527806112E-3</v>
      </c>
      <c r="BH2112" s="153">
        <f t="shared" si="483"/>
        <v>1.3968973002488295E-2</v>
      </c>
      <c r="BI2112" s="153">
        <f t="shared" si="484"/>
        <v>20.929518925925898</v>
      </c>
      <c r="BJ2112" s="8">
        <f t="shared" si="485"/>
        <v>2.9014329611581471</v>
      </c>
      <c r="BK2112" s="8">
        <f t="shared" si="486"/>
        <v>1.1845565209776985E-3</v>
      </c>
      <c r="BL2112" s="8">
        <f t="shared" si="487"/>
        <v>2.9026175176791247</v>
      </c>
      <c r="BM2112" s="8">
        <f t="shared" si="488"/>
        <v>0.15574347556227947</v>
      </c>
      <c r="BN2112" s="7" t="str">
        <f t="shared" si="489"/>
        <v>O/S</v>
      </c>
      <c r="BO2112" s="9">
        <f t="shared" si="490"/>
        <v>1.1845565209776987E-3</v>
      </c>
      <c r="BP2112" s="7" t="str">
        <f t="shared" si="491"/>
        <v>OK</v>
      </c>
      <c r="BQ2112" s="11">
        <f t="shared" si="492"/>
        <v>8.2923076923076913</v>
      </c>
      <c r="BR2112" s="10" t="str">
        <f t="shared" si="493"/>
        <v>-</v>
      </c>
      <c r="BS2112" s="9" t="str" cm="1">
        <f t="array" ref="BS2112">IF(BQ2112&lt;$K$45,"-",IF(BC2112&lt;0,_xll.Dce_5575_1121_SigmaCr1(AN2112,AG2112,$B$23,$D$23),"-"))</f>
        <v>-</v>
      </c>
      <c r="BT2112" s="10">
        <f t="shared" si="494"/>
        <v>0</v>
      </c>
      <c r="BU2112" s="7" t="str">
        <f t="shared" si="495"/>
        <v>OK</v>
      </c>
    </row>
    <row r="2113" spans="27:73">
      <c r="AA2113" s="6" t="s">
        <v>282</v>
      </c>
      <c r="AB2113" s="5" t="s">
        <v>283</v>
      </c>
      <c r="AC2113" s="5" t="s">
        <v>285</v>
      </c>
      <c r="AD2113" s="4">
        <v>12.25</v>
      </c>
      <c r="AE2113" s="4">
        <v>28</v>
      </c>
      <c r="AF2113" s="5">
        <v>114.3</v>
      </c>
      <c r="AG2113" s="5">
        <v>6.5000000000000009</v>
      </c>
      <c r="AH2113" s="6" t="str">
        <f t="shared" si="481"/>
        <v>114.3 x 6.5</v>
      </c>
      <c r="AI2113" s="11" cm="1">
        <f t="array" ref="AI2113">_xll.DCEPropSectPipe(AF2113, AG2113, "Area")</f>
        <v>2201.3139723703698</v>
      </c>
      <c r="AJ2113" s="151" cm="1">
        <f t="array" ref="AJ2113">_xll.DCEPropSectPipe(AF2113, AG2113, "Ix")</f>
        <v>3209265.3722516391</v>
      </c>
      <c r="AK2113" s="151" cm="1">
        <f t="array" ref="AK2113">_xll.DCEPropSectPipe(AF2113, AG2113, "W")</f>
        <v>56155.124623825708</v>
      </c>
      <c r="AL2113" s="151" cm="1">
        <f t="array" ref="AL2113">_xll.DCEPropSectPipe(AF2113, AG2113, "Sx")</f>
        <v>37813.500833333332</v>
      </c>
      <c r="AM2113" s="11">
        <f>2*Cal!AG2113</f>
        <v>13.000000000000002</v>
      </c>
      <c r="AN2113" s="11">
        <f t="shared" si="482"/>
        <v>53.9</v>
      </c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B2113" s="5" t="s">
        <v>308</v>
      </c>
      <c r="BC2113" s="3">
        <v>-1541.3729992636427</v>
      </c>
      <c r="BD2113" s="3">
        <v>-4.2575289283382518E-3</v>
      </c>
      <c r="BE2113" s="3">
        <v>-21.406688886262717</v>
      </c>
      <c r="BF2113" s="3">
        <v>1.3750419806912093E-2</v>
      </c>
      <c r="BG2113" s="3">
        <v>-2.6659613089933983E-3</v>
      </c>
      <c r="BH2113" s="153">
        <f t="shared" si="483"/>
        <v>1.4006476879193075E-2</v>
      </c>
      <c r="BI2113" s="153">
        <f t="shared" si="484"/>
        <v>21.406689309647959</v>
      </c>
      <c r="BJ2113" s="8">
        <f t="shared" si="485"/>
        <v>3.3343137404254097</v>
      </c>
      <c r="BK2113" s="8">
        <f t="shared" si="486"/>
        <v>1.1877368164585958E-3</v>
      </c>
      <c r="BL2113" s="8">
        <f t="shared" si="487"/>
        <v>3.3355014772418685</v>
      </c>
      <c r="BM2113" s="8">
        <f t="shared" si="488"/>
        <v>0.15929425827540733</v>
      </c>
      <c r="BN2113" s="7" t="str">
        <f t="shared" si="489"/>
        <v>O/S</v>
      </c>
      <c r="BO2113" s="9">
        <f t="shared" si="490"/>
        <v>1.187736816458596E-3</v>
      </c>
      <c r="BP2113" s="7" t="str">
        <f t="shared" si="491"/>
        <v>OK</v>
      </c>
      <c r="BQ2113" s="11">
        <f t="shared" si="492"/>
        <v>8.2923076923076913</v>
      </c>
      <c r="BR2113" s="10" t="str">
        <f t="shared" si="493"/>
        <v>-</v>
      </c>
      <c r="BS2113" s="9" t="str" cm="1">
        <f t="array" ref="BS2113">IF(BQ2113&lt;$K$45,"-",IF(BC2113&lt;0,_xll.Dce_5575_1121_SigmaCr1(AN2113,AG2113,$B$23,$D$23),"-"))</f>
        <v>-</v>
      </c>
      <c r="BT2113" s="10">
        <f t="shared" si="494"/>
        <v>0</v>
      </c>
      <c r="BU2113" s="7" t="str">
        <f t="shared" si="495"/>
        <v>OK</v>
      </c>
    </row>
    <row r="2114" spans="27:73">
      <c r="AA2114" s="6" t="s">
        <v>282</v>
      </c>
      <c r="AB2114" s="5" t="s">
        <v>283</v>
      </c>
      <c r="AC2114" s="5" t="s">
        <v>285</v>
      </c>
      <c r="AD2114" s="4">
        <v>12.69</v>
      </c>
      <c r="AE2114" s="4">
        <v>28</v>
      </c>
      <c r="AF2114" s="5">
        <v>114.3</v>
      </c>
      <c r="AG2114" s="5">
        <v>6.5000000000000009</v>
      </c>
      <c r="AH2114" s="6" t="str">
        <f t="shared" si="481"/>
        <v>114.3 x 6.5</v>
      </c>
      <c r="AI2114" s="11" cm="1">
        <f t="array" ref="AI2114">_xll.DCEPropSectPipe(AF2114, AG2114, "Area")</f>
        <v>2201.3139723703698</v>
      </c>
      <c r="AJ2114" s="151" cm="1">
        <f t="array" ref="AJ2114">_xll.DCEPropSectPipe(AF2114, AG2114, "Ix")</f>
        <v>3209265.3722516391</v>
      </c>
      <c r="AK2114" s="151" cm="1">
        <f t="array" ref="AK2114">_xll.DCEPropSectPipe(AF2114, AG2114, "W")</f>
        <v>56155.124623825708</v>
      </c>
      <c r="AL2114" s="151" cm="1">
        <f t="array" ref="AL2114">_xll.DCEPropSectPipe(AF2114, AG2114, "Sx")</f>
        <v>37813.500833333332</v>
      </c>
      <c r="AM2114" s="11">
        <f>2*Cal!AG2114</f>
        <v>13.000000000000002</v>
      </c>
      <c r="AN2114" s="11">
        <f t="shared" si="482"/>
        <v>53.9</v>
      </c>
      <c r="AO2114" s="11"/>
      <c r="AP2114" s="11"/>
      <c r="AQ2114" s="11"/>
      <c r="AR2114" s="11"/>
      <c r="AS2114" s="11"/>
      <c r="AT2114" s="11"/>
      <c r="AU2114" s="11"/>
      <c r="AV2114" s="11"/>
      <c r="AW2114" s="11"/>
      <c r="AX2114" s="11"/>
      <c r="AY2114" s="11"/>
      <c r="AZ2114" s="11"/>
      <c r="BB2114" s="5" t="s">
        <v>308</v>
      </c>
      <c r="BC2114" s="3">
        <v>-1541.3729992636427</v>
      </c>
      <c r="BD2114" s="3">
        <v>-4.2575289283382518E-3</v>
      </c>
      <c r="BE2114" s="3">
        <v>-11.393020192834655</v>
      </c>
      <c r="BF2114" s="3">
        <v>7.1886867808594621</v>
      </c>
      <c r="BG2114" s="3">
        <v>-8.0329240284541376E-4</v>
      </c>
      <c r="BH2114" s="153">
        <f t="shared" si="483"/>
        <v>7.1886868257410033</v>
      </c>
      <c r="BI2114" s="153">
        <f t="shared" si="484"/>
        <v>11.393020988345926</v>
      </c>
      <c r="BJ2114" s="8">
        <f t="shared" si="485"/>
        <v>3.3343137404254097</v>
      </c>
      <c r="BK2114" s="8">
        <f t="shared" si="486"/>
        <v>0.60959426689285801</v>
      </c>
      <c r="BL2114" s="8">
        <f t="shared" si="487"/>
        <v>3.9439080073182677</v>
      </c>
      <c r="BM2114" s="8">
        <f t="shared" si="488"/>
        <v>8.4779238938025137E-2</v>
      </c>
      <c r="BN2114" s="7" t="str">
        <f t="shared" si="489"/>
        <v>O/S</v>
      </c>
      <c r="BO2114" s="9">
        <f t="shared" si="490"/>
        <v>0.60959426689285801</v>
      </c>
      <c r="BP2114" s="7" t="str">
        <f t="shared" si="491"/>
        <v>OK</v>
      </c>
      <c r="BQ2114" s="11">
        <f t="shared" si="492"/>
        <v>8.2923076923076913</v>
      </c>
      <c r="BR2114" s="10" t="str">
        <f t="shared" si="493"/>
        <v>-</v>
      </c>
      <c r="BS2114" s="9" t="str" cm="1">
        <f t="array" ref="BS2114">IF(BQ2114&lt;$K$45,"-",IF(BC2114&lt;0,_xll.Dce_5575_1121_SigmaCr1(AN2114,AG2114,$B$23,$D$23),"-"))</f>
        <v>-</v>
      </c>
      <c r="BT2114" s="10">
        <f t="shared" si="494"/>
        <v>0</v>
      </c>
      <c r="BU2114" s="7" t="str">
        <f t="shared" si="495"/>
        <v>OK</v>
      </c>
    </row>
    <row r="2115" spans="27:73">
      <c r="AA2115" s="6" t="s">
        <v>282</v>
      </c>
      <c r="AB2115" s="5" t="s">
        <v>283</v>
      </c>
      <c r="AC2115" s="5" t="s">
        <v>285</v>
      </c>
      <c r="AD2115" s="4">
        <v>13.12</v>
      </c>
      <c r="AE2115" s="4">
        <v>28</v>
      </c>
      <c r="AF2115" s="5">
        <v>114.3</v>
      </c>
      <c r="AG2115" s="5">
        <v>6.5000000000000009</v>
      </c>
      <c r="AH2115" s="6" t="str">
        <f t="shared" si="481"/>
        <v>114.3 x 6.5</v>
      </c>
      <c r="AI2115" s="11" cm="1">
        <f t="array" ref="AI2115">_xll.DCEPropSectPipe(AF2115, AG2115, "Area")</f>
        <v>2201.3139723703698</v>
      </c>
      <c r="AJ2115" s="151" cm="1">
        <f t="array" ref="AJ2115">_xll.DCEPropSectPipe(AF2115, AG2115, "Ix")</f>
        <v>3209265.3722516391</v>
      </c>
      <c r="AK2115" s="151" cm="1">
        <f t="array" ref="AK2115">_xll.DCEPropSectPipe(AF2115, AG2115, "W")</f>
        <v>56155.124623825708</v>
      </c>
      <c r="AL2115" s="151" cm="1">
        <f t="array" ref="AL2115">_xll.DCEPropSectPipe(AF2115, AG2115, "Sx")</f>
        <v>37813.500833333332</v>
      </c>
      <c r="AM2115" s="11">
        <f>2*Cal!AG2115</f>
        <v>13.000000000000002</v>
      </c>
      <c r="AN2115" s="11">
        <f t="shared" si="482"/>
        <v>53.9</v>
      </c>
      <c r="AO2115" s="11"/>
      <c r="AP2115" s="11"/>
      <c r="AQ2115" s="11"/>
      <c r="AR2115" s="11"/>
      <c r="AS2115" s="11"/>
      <c r="AT2115" s="11"/>
      <c r="AU2115" s="11"/>
      <c r="AV2115" s="11"/>
      <c r="AW2115" s="11"/>
      <c r="AX2115" s="11"/>
      <c r="AY2115" s="11"/>
      <c r="AZ2115" s="11"/>
      <c r="BB2115" s="5" t="s">
        <v>308</v>
      </c>
      <c r="BC2115" s="3">
        <v>-1541.3729992636427</v>
      </c>
      <c r="BD2115" s="3">
        <v>-4.2575289283382518E-3</v>
      </c>
      <c r="BE2115" s="3">
        <v>-1.3793514994065987</v>
      </c>
      <c r="BF2115" s="3">
        <v>9.9826430885372357</v>
      </c>
      <c r="BG2115" s="3">
        <v>1.0593765033025707E-3</v>
      </c>
      <c r="BH2115" s="153">
        <f t="shared" si="483"/>
        <v>9.9826431447487298</v>
      </c>
      <c r="BI2115" s="153">
        <f t="shared" si="484"/>
        <v>1.3793580700702077</v>
      </c>
      <c r="BJ2115" s="8">
        <f t="shared" si="485"/>
        <v>3.3343137404254097</v>
      </c>
      <c r="BK2115" s="8">
        <f t="shared" si="486"/>
        <v>0.8465192846746169</v>
      </c>
      <c r="BL2115" s="8">
        <f t="shared" si="487"/>
        <v>4.1808330251000267</v>
      </c>
      <c r="BM2115" s="8">
        <f t="shared" si="488"/>
        <v>1.0264259806349501E-2</v>
      </c>
      <c r="BN2115" s="7" t="str">
        <f t="shared" si="489"/>
        <v>O/S</v>
      </c>
      <c r="BO2115" s="9">
        <f t="shared" si="490"/>
        <v>0.84651928467461701</v>
      </c>
      <c r="BP2115" s="7" t="str">
        <f t="shared" si="491"/>
        <v>OK</v>
      </c>
      <c r="BQ2115" s="11">
        <f t="shared" si="492"/>
        <v>8.2923076923076913</v>
      </c>
      <c r="BR2115" s="10" t="str">
        <f t="shared" si="493"/>
        <v>-</v>
      </c>
      <c r="BS2115" s="9" t="str" cm="1">
        <f t="array" ref="BS2115">IF(BQ2115&lt;$K$45,"-",IF(BC2115&lt;0,_xll.Dce_5575_1121_SigmaCr1(AN2115,AG2115,$B$23,$D$23),"-"))</f>
        <v>-</v>
      </c>
      <c r="BT2115" s="10">
        <f t="shared" si="494"/>
        <v>0</v>
      </c>
      <c r="BU2115" s="7" t="str">
        <f t="shared" si="495"/>
        <v>OK</v>
      </c>
    </row>
    <row r="2116" spans="27:73">
      <c r="AA2116" s="6" t="s">
        <v>282</v>
      </c>
      <c r="AB2116" s="5" t="s">
        <v>283</v>
      </c>
      <c r="AC2116" s="5" t="s">
        <v>285</v>
      </c>
      <c r="AD2116" s="4">
        <v>13.56</v>
      </c>
      <c r="AE2116" s="4">
        <v>28</v>
      </c>
      <c r="AF2116" s="5">
        <v>114.3</v>
      </c>
      <c r="AG2116" s="5">
        <v>6.5000000000000009</v>
      </c>
      <c r="AH2116" s="6" t="str">
        <f t="shared" si="481"/>
        <v>114.3 x 6.5</v>
      </c>
      <c r="AI2116" s="11" cm="1">
        <f t="array" ref="AI2116">_xll.DCEPropSectPipe(AF2116, AG2116, "Area")</f>
        <v>2201.3139723703698</v>
      </c>
      <c r="AJ2116" s="151" cm="1">
        <f t="array" ref="AJ2116">_xll.DCEPropSectPipe(AF2116, AG2116, "Ix")</f>
        <v>3209265.3722516391</v>
      </c>
      <c r="AK2116" s="151" cm="1">
        <f t="array" ref="AK2116">_xll.DCEPropSectPipe(AF2116, AG2116, "W")</f>
        <v>56155.124623825708</v>
      </c>
      <c r="AL2116" s="151" cm="1">
        <f t="array" ref="AL2116">_xll.DCEPropSectPipe(AF2116, AG2116, "Sx")</f>
        <v>37813.500833333332</v>
      </c>
      <c r="AM2116" s="11">
        <f>2*Cal!AG2116</f>
        <v>13.000000000000002</v>
      </c>
      <c r="AN2116" s="11">
        <f t="shared" si="482"/>
        <v>53.9</v>
      </c>
      <c r="AO2116" s="11"/>
      <c r="AP2116" s="11"/>
      <c r="AQ2116" s="11"/>
      <c r="AR2116" s="11"/>
      <c r="AS2116" s="11"/>
      <c r="AT2116" s="11"/>
      <c r="AU2116" s="11"/>
      <c r="AV2116" s="11"/>
      <c r="AW2116" s="11"/>
      <c r="AX2116" s="11"/>
      <c r="AY2116" s="11"/>
      <c r="AZ2116" s="11"/>
      <c r="BB2116" s="5" t="s">
        <v>308</v>
      </c>
      <c r="BC2116" s="3">
        <v>-1541.3729992636427</v>
      </c>
      <c r="BD2116" s="3">
        <v>-4.2575289283382518E-3</v>
      </c>
      <c r="BE2116" s="3">
        <v>8.6343171940214596</v>
      </c>
      <c r="BF2116" s="3">
        <v>8.3956193428402361</v>
      </c>
      <c r="BG2116" s="3">
        <v>2.9220454094505553E-3</v>
      </c>
      <c r="BH2116" s="153">
        <f t="shared" si="483"/>
        <v>8.3956198513404896</v>
      </c>
      <c r="BI2116" s="153">
        <f t="shared" si="484"/>
        <v>8.6343182437021149</v>
      </c>
      <c r="BJ2116" s="8">
        <f t="shared" si="485"/>
        <v>3.3343137404254097</v>
      </c>
      <c r="BK2116" s="8">
        <f t="shared" si="486"/>
        <v>0.71194111698717377</v>
      </c>
      <c r="BL2116" s="8">
        <f t="shared" si="487"/>
        <v>4.0462548574125838</v>
      </c>
      <c r="BM2116" s="8">
        <f t="shared" si="488"/>
        <v>6.4250819005648718E-2</v>
      </c>
      <c r="BN2116" s="7" t="str">
        <f t="shared" si="489"/>
        <v>O/S</v>
      </c>
      <c r="BO2116" s="9">
        <f t="shared" si="490"/>
        <v>0.71194111698717388</v>
      </c>
      <c r="BP2116" s="7" t="str">
        <f t="shared" si="491"/>
        <v>OK</v>
      </c>
      <c r="BQ2116" s="11">
        <f t="shared" si="492"/>
        <v>8.2923076923076913</v>
      </c>
      <c r="BR2116" s="10" t="str">
        <f t="shared" si="493"/>
        <v>-</v>
      </c>
      <c r="BS2116" s="9" t="str" cm="1">
        <f t="array" ref="BS2116">IF(BQ2116&lt;$K$45,"-",IF(BC2116&lt;0,_xll.Dce_5575_1121_SigmaCr1(AN2116,AG2116,$B$23,$D$23),"-"))</f>
        <v>-</v>
      </c>
      <c r="BT2116" s="10">
        <f t="shared" si="494"/>
        <v>0</v>
      </c>
      <c r="BU2116" s="7" t="str">
        <f t="shared" si="495"/>
        <v>OK</v>
      </c>
    </row>
    <row r="2117" spans="27:73">
      <c r="AA2117" s="6" t="s">
        <v>282</v>
      </c>
      <c r="AB2117" s="5" t="s">
        <v>283</v>
      </c>
      <c r="AC2117" s="5" t="s">
        <v>285</v>
      </c>
      <c r="AD2117" s="4">
        <v>14</v>
      </c>
      <c r="AE2117" s="4">
        <v>28</v>
      </c>
      <c r="AF2117" s="5">
        <v>114.3</v>
      </c>
      <c r="AG2117" s="5">
        <v>6.5000000000000009</v>
      </c>
      <c r="AH2117" s="6" t="str">
        <f t="shared" si="481"/>
        <v>114.3 x 6.5</v>
      </c>
      <c r="AI2117" s="11" cm="1">
        <f t="array" ref="AI2117">_xll.DCEPropSectPipe(AF2117, AG2117, "Area")</f>
        <v>2201.3139723703698</v>
      </c>
      <c r="AJ2117" s="151" cm="1">
        <f t="array" ref="AJ2117">_xll.DCEPropSectPipe(AF2117, AG2117, "Ix")</f>
        <v>3209265.3722516391</v>
      </c>
      <c r="AK2117" s="151" cm="1">
        <f t="array" ref="AK2117">_xll.DCEPropSectPipe(AF2117, AG2117, "W")</f>
        <v>56155.124623825708</v>
      </c>
      <c r="AL2117" s="151" cm="1">
        <f t="array" ref="AL2117">_xll.DCEPropSectPipe(AF2117, AG2117, "Sx")</f>
        <v>37813.500833333332</v>
      </c>
      <c r="AM2117" s="11">
        <f>2*Cal!AG2117</f>
        <v>13.000000000000002</v>
      </c>
      <c r="AN2117" s="11">
        <f t="shared" si="482"/>
        <v>53.9</v>
      </c>
      <c r="AO2117" s="11"/>
      <c r="AP2117" s="11"/>
      <c r="AQ2117" s="11"/>
      <c r="AR2117" s="11"/>
      <c r="AS2117" s="11"/>
      <c r="AT2117" s="11"/>
      <c r="AU2117" s="11"/>
      <c r="AV2117" s="11"/>
      <c r="AW2117" s="11"/>
      <c r="AX2117" s="11"/>
      <c r="AY2117" s="11"/>
      <c r="AZ2117" s="11"/>
      <c r="BB2117" s="5" t="s">
        <v>308</v>
      </c>
      <c r="BC2117" s="3">
        <v>-1541.3729992636427</v>
      </c>
      <c r="BD2117" s="3">
        <v>-4.2575289283382518E-3</v>
      </c>
      <c r="BE2117" s="3">
        <v>18.647985887449519</v>
      </c>
      <c r="BF2117" s="3">
        <v>2.4276155437684594</v>
      </c>
      <c r="BG2117" s="3">
        <v>4.7847143155985402E-3</v>
      </c>
      <c r="BH2117" s="153">
        <f t="shared" si="483"/>
        <v>2.4276202589856006</v>
      </c>
      <c r="BI2117" s="153">
        <f t="shared" si="484"/>
        <v>18.647986373468559</v>
      </c>
      <c r="BJ2117" s="8">
        <f t="shared" si="485"/>
        <v>3.3343137404254097</v>
      </c>
      <c r="BK2117" s="8">
        <f t="shared" si="486"/>
        <v>0.2058600448097882</v>
      </c>
      <c r="BL2117" s="8">
        <f t="shared" si="487"/>
        <v>3.540173785235198</v>
      </c>
      <c r="BM2117" s="8">
        <f t="shared" si="488"/>
        <v>0.13876583691775124</v>
      </c>
      <c r="BN2117" s="7" t="str">
        <f t="shared" si="489"/>
        <v>O/S</v>
      </c>
      <c r="BO2117" s="9">
        <f t="shared" si="490"/>
        <v>0.20586004480978823</v>
      </c>
      <c r="BP2117" s="7" t="str">
        <f t="shared" si="491"/>
        <v>OK</v>
      </c>
      <c r="BQ2117" s="11">
        <f t="shared" si="492"/>
        <v>8.2923076923076913</v>
      </c>
      <c r="BR2117" s="10" t="str">
        <f t="shared" si="493"/>
        <v>-</v>
      </c>
      <c r="BS2117" s="9" t="str" cm="1">
        <f t="array" ref="BS2117">IF(BQ2117&lt;$K$45,"-",IF(BC2117&lt;0,_xll.Dce_5575_1121_SigmaCr1(AN2117,AG2117,$B$23,$D$23),"-"))</f>
        <v>-</v>
      </c>
      <c r="BT2117" s="10">
        <f t="shared" si="494"/>
        <v>0</v>
      </c>
      <c r="BU2117" s="7" t="str">
        <f t="shared" si="495"/>
        <v>OK</v>
      </c>
    </row>
    <row r="2118" spans="27:73">
      <c r="AA2118" s="6" t="s">
        <v>282</v>
      </c>
      <c r="AB2118" s="5" t="s">
        <v>283</v>
      </c>
      <c r="AC2118" s="5" t="s">
        <v>285</v>
      </c>
      <c r="AD2118" s="4">
        <v>14</v>
      </c>
      <c r="AE2118" s="4">
        <v>28</v>
      </c>
      <c r="AF2118" s="5">
        <v>114.3</v>
      </c>
      <c r="AG2118" s="5">
        <v>6.5000000000000009</v>
      </c>
      <c r="AH2118" s="6" t="str">
        <f t="shared" si="481"/>
        <v>114.3 x 6.5</v>
      </c>
      <c r="AI2118" s="11" cm="1">
        <f t="array" ref="AI2118">_xll.DCEPropSectPipe(AF2118, AG2118, "Area")</f>
        <v>2201.3139723703698</v>
      </c>
      <c r="AJ2118" s="151" cm="1">
        <f t="array" ref="AJ2118">_xll.DCEPropSectPipe(AF2118, AG2118, "Ix")</f>
        <v>3209265.3722516391</v>
      </c>
      <c r="AK2118" s="151" cm="1">
        <f t="array" ref="AK2118">_xll.DCEPropSectPipe(AF2118, AG2118, "W")</f>
        <v>56155.124623825708</v>
      </c>
      <c r="AL2118" s="151" cm="1">
        <f t="array" ref="AL2118">_xll.DCEPropSectPipe(AF2118, AG2118, "Sx")</f>
        <v>37813.500833333332</v>
      </c>
      <c r="AM2118" s="11">
        <f>2*Cal!AG2118</f>
        <v>13.000000000000002</v>
      </c>
      <c r="AN2118" s="11">
        <f t="shared" si="482"/>
        <v>53.9</v>
      </c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B2118" s="5" t="s">
        <v>308</v>
      </c>
      <c r="BC2118" s="3">
        <v>-1541.3729992636422</v>
      </c>
      <c r="BD2118" s="3">
        <v>-4.2575289283458906E-3</v>
      </c>
      <c r="BE2118" s="3">
        <v>-18.647985887449522</v>
      </c>
      <c r="BF2118" s="3">
        <v>2.4276155437683657</v>
      </c>
      <c r="BG2118" s="3">
        <v>-4.71158262667749E-3</v>
      </c>
      <c r="BH2118" s="153">
        <f t="shared" si="483"/>
        <v>2.4276201159482564</v>
      </c>
      <c r="BI2118" s="153">
        <f t="shared" si="484"/>
        <v>18.647986373468559</v>
      </c>
      <c r="BJ2118" s="8">
        <f t="shared" si="485"/>
        <v>3.3343137404254088</v>
      </c>
      <c r="BK2118" s="8">
        <f t="shared" si="486"/>
        <v>0.2058600326803483</v>
      </c>
      <c r="BL2118" s="8">
        <f t="shared" si="487"/>
        <v>3.540173773105757</v>
      </c>
      <c r="BM2118" s="8">
        <f t="shared" si="488"/>
        <v>0.13876583691775124</v>
      </c>
      <c r="BN2118" s="7" t="str">
        <f t="shared" si="489"/>
        <v>O/S</v>
      </c>
      <c r="BO2118" s="9">
        <f t="shared" si="490"/>
        <v>0.20586003268034833</v>
      </c>
      <c r="BP2118" s="7" t="str">
        <f t="shared" si="491"/>
        <v>OK</v>
      </c>
      <c r="BQ2118" s="11">
        <f t="shared" si="492"/>
        <v>8.2923076923076913</v>
      </c>
      <c r="BR2118" s="10" t="str">
        <f t="shared" si="493"/>
        <v>-</v>
      </c>
      <c r="BS2118" s="9" t="str" cm="1">
        <f t="array" ref="BS2118">IF(BQ2118&lt;$K$45,"-",IF(BC2118&lt;0,_xll.Dce_5575_1121_SigmaCr1(AN2118,AG2118,$B$23,$D$23),"-"))</f>
        <v>-</v>
      </c>
      <c r="BT2118" s="10">
        <f t="shared" si="494"/>
        <v>0</v>
      </c>
      <c r="BU2118" s="7" t="str">
        <f t="shared" si="495"/>
        <v>OK</v>
      </c>
    </row>
    <row r="2119" spans="27:73">
      <c r="AA2119" s="6" t="s">
        <v>282</v>
      </c>
      <c r="AB2119" s="5" t="s">
        <v>283</v>
      </c>
      <c r="AC2119" s="5" t="s">
        <v>285</v>
      </c>
      <c r="AD2119" s="4">
        <v>14.44</v>
      </c>
      <c r="AE2119" s="4">
        <v>28</v>
      </c>
      <c r="AF2119" s="5">
        <v>114.3</v>
      </c>
      <c r="AG2119" s="5">
        <v>6.5000000000000009</v>
      </c>
      <c r="AH2119" s="6" t="str">
        <f t="shared" si="481"/>
        <v>114.3 x 6.5</v>
      </c>
      <c r="AI2119" s="11" cm="1">
        <f t="array" ref="AI2119">_xll.DCEPropSectPipe(AF2119, AG2119, "Area")</f>
        <v>2201.3139723703698</v>
      </c>
      <c r="AJ2119" s="151" cm="1">
        <f t="array" ref="AJ2119">_xll.DCEPropSectPipe(AF2119, AG2119, "Ix")</f>
        <v>3209265.3722516391</v>
      </c>
      <c r="AK2119" s="151" cm="1">
        <f t="array" ref="AK2119">_xll.DCEPropSectPipe(AF2119, AG2119, "W")</f>
        <v>56155.124623825708</v>
      </c>
      <c r="AL2119" s="151" cm="1">
        <f t="array" ref="AL2119">_xll.DCEPropSectPipe(AF2119, AG2119, "Sx")</f>
        <v>37813.500833333332</v>
      </c>
      <c r="AM2119" s="11">
        <f>2*Cal!AG2119</f>
        <v>13.000000000000002</v>
      </c>
      <c r="AN2119" s="11">
        <f t="shared" si="482"/>
        <v>53.9</v>
      </c>
      <c r="AO2119" s="11"/>
      <c r="AP2119" s="11"/>
      <c r="AQ2119" s="11"/>
      <c r="AR2119" s="11"/>
      <c r="AS2119" s="11"/>
      <c r="AT2119" s="11"/>
      <c r="AU2119" s="11"/>
      <c r="AV2119" s="11"/>
      <c r="AW2119" s="11"/>
      <c r="AX2119" s="11"/>
      <c r="AY2119" s="11"/>
      <c r="AZ2119" s="11"/>
      <c r="BB2119" s="5" t="s">
        <v>308</v>
      </c>
      <c r="BC2119" s="3">
        <v>-1541.3729992636422</v>
      </c>
      <c r="BD2119" s="3">
        <v>-4.2575289283458906E-3</v>
      </c>
      <c r="BE2119" s="3">
        <v>-8.6343171940214631</v>
      </c>
      <c r="BF2119" s="3">
        <v>8.3956193428401438</v>
      </c>
      <c r="BG2119" s="3">
        <v>-2.8489137205261624E-3</v>
      </c>
      <c r="BH2119" s="153">
        <f t="shared" si="483"/>
        <v>8.3956198262058628</v>
      </c>
      <c r="BI2119" s="153">
        <f t="shared" si="484"/>
        <v>8.6343182437021184</v>
      </c>
      <c r="BJ2119" s="8">
        <f t="shared" si="485"/>
        <v>3.3343137404254088</v>
      </c>
      <c r="BK2119" s="8">
        <f t="shared" si="486"/>
        <v>0.71194111485577971</v>
      </c>
      <c r="BL2119" s="8">
        <f t="shared" si="487"/>
        <v>4.0462548552811883</v>
      </c>
      <c r="BM2119" s="8">
        <f t="shared" si="488"/>
        <v>6.4250819005648746E-2</v>
      </c>
      <c r="BN2119" s="7" t="str">
        <f t="shared" si="489"/>
        <v>O/S</v>
      </c>
      <c r="BO2119" s="9">
        <f t="shared" si="490"/>
        <v>0.71194111485577982</v>
      </c>
      <c r="BP2119" s="7" t="str">
        <f t="shared" si="491"/>
        <v>OK</v>
      </c>
      <c r="BQ2119" s="11">
        <f t="shared" si="492"/>
        <v>8.2923076923076913</v>
      </c>
      <c r="BR2119" s="10" t="str">
        <f t="shared" si="493"/>
        <v>-</v>
      </c>
      <c r="BS2119" s="9" t="str" cm="1">
        <f t="array" ref="BS2119">IF(BQ2119&lt;$K$45,"-",IF(BC2119&lt;0,_xll.Dce_5575_1121_SigmaCr1(AN2119,AG2119,$B$23,$D$23),"-"))</f>
        <v>-</v>
      </c>
      <c r="BT2119" s="10">
        <f t="shared" si="494"/>
        <v>0</v>
      </c>
      <c r="BU2119" s="7" t="str">
        <f t="shared" si="495"/>
        <v>OK</v>
      </c>
    </row>
    <row r="2120" spans="27:73">
      <c r="AA2120" s="6" t="s">
        <v>282</v>
      </c>
      <c r="AB2120" s="5" t="s">
        <v>283</v>
      </c>
      <c r="AC2120" s="5" t="s">
        <v>285</v>
      </c>
      <c r="AD2120" s="4">
        <v>14.88</v>
      </c>
      <c r="AE2120" s="4">
        <v>28</v>
      </c>
      <c r="AF2120" s="5">
        <v>114.3</v>
      </c>
      <c r="AG2120" s="5">
        <v>6.5000000000000009</v>
      </c>
      <c r="AH2120" s="6" t="str">
        <f t="shared" si="481"/>
        <v>114.3 x 6.5</v>
      </c>
      <c r="AI2120" s="11" cm="1">
        <f t="array" ref="AI2120">_xll.DCEPropSectPipe(AF2120, AG2120, "Area")</f>
        <v>2201.3139723703698</v>
      </c>
      <c r="AJ2120" s="151" cm="1">
        <f t="array" ref="AJ2120">_xll.DCEPropSectPipe(AF2120, AG2120, "Ix")</f>
        <v>3209265.3722516391</v>
      </c>
      <c r="AK2120" s="151" cm="1">
        <f t="array" ref="AK2120">_xll.DCEPropSectPipe(AF2120, AG2120, "W")</f>
        <v>56155.124623825708</v>
      </c>
      <c r="AL2120" s="151" cm="1">
        <f t="array" ref="AL2120">_xll.DCEPropSectPipe(AF2120, AG2120, "Sx")</f>
        <v>37813.500833333332</v>
      </c>
      <c r="AM2120" s="11">
        <f>2*Cal!AG2120</f>
        <v>13.000000000000002</v>
      </c>
      <c r="AN2120" s="11">
        <f t="shared" si="482"/>
        <v>53.9</v>
      </c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B2120" s="5" t="s">
        <v>308</v>
      </c>
      <c r="BC2120" s="3">
        <v>-1541.3729992636422</v>
      </c>
      <c r="BD2120" s="3">
        <v>-4.2575289283458906E-3</v>
      </c>
      <c r="BE2120" s="3">
        <v>1.3793514994065945</v>
      </c>
      <c r="BF2120" s="3">
        <v>9.9826430885371487</v>
      </c>
      <c r="BG2120" s="3">
        <v>-9.8624481437483542E-4</v>
      </c>
      <c r="BH2120" s="153">
        <f t="shared" si="483"/>
        <v>9.9826431372556499</v>
      </c>
      <c r="BI2120" s="153">
        <f t="shared" si="484"/>
        <v>1.3793580700702033</v>
      </c>
      <c r="BJ2120" s="8">
        <f t="shared" si="485"/>
        <v>3.3343137404254088</v>
      </c>
      <c r="BK2120" s="8">
        <f t="shared" si="486"/>
        <v>0.84651928403921028</v>
      </c>
      <c r="BL2120" s="8">
        <f t="shared" si="487"/>
        <v>4.1808330244646195</v>
      </c>
      <c r="BM2120" s="8">
        <f t="shared" si="488"/>
        <v>1.0264259806349468E-2</v>
      </c>
      <c r="BN2120" s="7" t="str">
        <f t="shared" si="489"/>
        <v>O/S</v>
      </c>
      <c r="BO2120" s="9">
        <f t="shared" si="490"/>
        <v>0.84651928403921051</v>
      </c>
      <c r="BP2120" s="7" t="str">
        <f t="shared" si="491"/>
        <v>OK</v>
      </c>
      <c r="BQ2120" s="11">
        <f t="shared" si="492"/>
        <v>8.2923076923076913</v>
      </c>
      <c r="BR2120" s="10" t="str">
        <f t="shared" si="493"/>
        <v>-</v>
      </c>
      <c r="BS2120" s="9" t="str" cm="1">
        <f t="array" ref="BS2120">IF(BQ2120&lt;$K$45,"-",IF(BC2120&lt;0,_xll.Dce_5575_1121_SigmaCr1(AN2120,AG2120,$B$23,$D$23),"-"))</f>
        <v>-</v>
      </c>
      <c r="BT2120" s="10">
        <f t="shared" si="494"/>
        <v>0</v>
      </c>
      <c r="BU2120" s="7" t="str">
        <f t="shared" si="495"/>
        <v>OK</v>
      </c>
    </row>
    <row r="2121" spans="27:73">
      <c r="AA2121" s="6" t="s">
        <v>282</v>
      </c>
      <c r="AB2121" s="5" t="s">
        <v>283</v>
      </c>
      <c r="AC2121" s="5" t="s">
        <v>285</v>
      </c>
      <c r="AD2121" s="4">
        <v>15.31</v>
      </c>
      <c r="AE2121" s="4">
        <v>28</v>
      </c>
      <c r="AF2121" s="5">
        <v>114.3</v>
      </c>
      <c r="AG2121" s="5">
        <v>6.5000000000000009</v>
      </c>
      <c r="AH2121" s="6" t="str">
        <f t="shared" si="481"/>
        <v>114.3 x 6.5</v>
      </c>
      <c r="AI2121" s="11" cm="1">
        <f t="array" ref="AI2121">_xll.DCEPropSectPipe(AF2121, AG2121, "Area")</f>
        <v>2201.3139723703698</v>
      </c>
      <c r="AJ2121" s="151" cm="1">
        <f t="array" ref="AJ2121">_xll.DCEPropSectPipe(AF2121, AG2121, "Ix")</f>
        <v>3209265.3722516391</v>
      </c>
      <c r="AK2121" s="151" cm="1">
        <f t="array" ref="AK2121">_xll.DCEPropSectPipe(AF2121, AG2121, "W")</f>
        <v>56155.124623825708</v>
      </c>
      <c r="AL2121" s="151" cm="1">
        <f t="array" ref="AL2121">_xll.DCEPropSectPipe(AF2121, AG2121, "Sx")</f>
        <v>37813.500833333332</v>
      </c>
      <c r="AM2121" s="11">
        <f>2*Cal!AG2121</f>
        <v>13.000000000000002</v>
      </c>
      <c r="AN2121" s="11">
        <f t="shared" si="482"/>
        <v>53.9</v>
      </c>
      <c r="AO2121" s="11"/>
      <c r="AP2121" s="11"/>
      <c r="AQ2121" s="11"/>
      <c r="AR2121" s="11"/>
      <c r="AS2121" s="11"/>
      <c r="AT2121" s="11"/>
      <c r="AU2121" s="11"/>
      <c r="AV2121" s="11"/>
      <c r="AW2121" s="11"/>
      <c r="AX2121" s="11"/>
      <c r="AY2121" s="11"/>
      <c r="AZ2121" s="11"/>
      <c r="BB2121" s="5" t="s">
        <v>308</v>
      </c>
      <c r="BC2121" s="3">
        <v>-1541.3729992636422</v>
      </c>
      <c r="BD2121" s="3">
        <v>-4.2575289283458906E-3</v>
      </c>
      <c r="BE2121" s="3">
        <v>11.393020192834653</v>
      </c>
      <c r="BF2121" s="3">
        <v>7.1886867808593751</v>
      </c>
      <c r="BG2121" s="3">
        <v>8.7642409177649168E-4</v>
      </c>
      <c r="BH2121" s="153">
        <f t="shared" si="483"/>
        <v>7.1886868342849315</v>
      </c>
      <c r="BI2121" s="153">
        <f t="shared" si="484"/>
        <v>11.393020988345924</v>
      </c>
      <c r="BJ2121" s="8">
        <f t="shared" si="485"/>
        <v>3.3343137404254088</v>
      </c>
      <c r="BK2121" s="8">
        <f t="shared" si="486"/>
        <v>0.60959426761737545</v>
      </c>
      <c r="BL2121" s="8">
        <f t="shared" si="487"/>
        <v>3.9439080080427842</v>
      </c>
      <c r="BM2121" s="8">
        <f t="shared" si="488"/>
        <v>8.4779238938025123E-2</v>
      </c>
      <c r="BN2121" s="7" t="str">
        <f t="shared" si="489"/>
        <v>O/S</v>
      </c>
      <c r="BO2121" s="9">
        <f t="shared" si="490"/>
        <v>0.60959426761737556</v>
      </c>
      <c r="BP2121" s="7" t="str">
        <f t="shared" si="491"/>
        <v>OK</v>
      </c>
      <c r="BQ2121" s="11">
        <f t="shared" si="492"/>
        <v>8.2923076923076913</v>
      </c>
      <c r="BR2121" s="10" t="str">
        <f t="shared" si="493"/>
        <v>-</v>
      </c>
      <c r="BS2121" s="9" t="str" cm="1">
        <f t="array" ref="BS2121">IF(BQ2121&lt;$K$45,"-",IF(BC2121&lt;0,_xll.Dce_5575_1121_SigmaCr1(AN2121,AG2121,$B$23,$D$23),"-"))</f>
        <v>-</v>
      </c>
      <c r="BT2121" s="10">
        <f t="shared" si="494"/>
        <v>0</v>
      </c>
      <c r="BU2121" s="7" t="str">
        <f t="shared" si="495"/>
        <v>OK</v>
      </c>
    </row>
    <row r="2122" spans="27:73">
      <c r="AA2122" s="6" t="s">
        <v>282</v>
      </c>
      <c r="AB2122" s="5" t="s">
        <v>283</v>
      </c>
      <c r="AC2122" s="5" t="s">
        <v>285</v>
      </c>
      <c r="AD2122" s="4">
        <v>15.75</v>
      </c>
      <c r="AE2122" s="4">
        <v>28</v>
      </c>
      <c r="AF2122" s="5">
        <v>114.3</v>
      </c>
      <c r="AG2122" s="5">
        <v>6.5000000000000009</v>
      </c>
      <c r="AH2122" s="6" t="str">
        <f t="shared" si="481"/>
        <v>114.3 x 6.5</v>
      </c>
      <c r="AI2122" s="11" cm="1">
        <f t="array" ref="AI2122">_xll.DCEPropSectPipe(AF2122, AG2122, "Area")</f>
        <v>2201.3139723703698</v>
      </c>
      <c r="AJ2122" s="151" cm="1">
        <f t="array" ref="AJ2122">_xll.DCEPropSectPipe(AF2122, AG2122, "Ix")</f>
        <v>3209265.3722516391</v>
      </c>
      <c r="AK2122" s="151" cm="1">
        <f t="array" ref="AK2122">_xll.DCEPropSectPipe(AF2122, AG2122, "W")</f>
        <v>56155.124623825708</v>
      </c>
      <c r="AL2122" s="151" cm="1">
        <f t="array" ref="AL2122">_xll.DCEPropSectPipe(AF2122, AG2122, "Sx")</f>
        <v>37813.500833333332</v>
      </c>
      <c r="AM2122" s="11">
        <f>2*Cal!AG2122</f>
        <v>13.000000000000002</v>
      </c>
      <c r="AN2122" s="11">
        <f t="shared" si="482"/>
        <v>53.9</v>
      </c>
      <c r="AO2122" s="11"/>
      <c r="AP2122" s="11"/>
      <c r="AQ2122" s="11"/>
      <c r="AR2122" s="11"/>
      <c r="AS2122" s="11"/>
      <c r="AT2122" s="11"/>
      <c r="AU2122" s="11"/>
      <c r="AV2122" s="11"/>
      <c r="AW2122" s="11"/>
      <c r="AX2122" s="11"/>
      <c r="AY2122" s="11"/>
      <c r="AZ2122" s="11"/>
      <c r="BB2122" s="5" t="s">
        <v>308</v>
      </c>
      <c r="BC2122" s="3">
        <v>-1541.3729992636422</v>
      </c>
      <c r="BD2122" s="3">
        <v>-4.2575289283458906E-3</v>
      </c>
      <c r="BE2122" s="3">
        <v>21.40668888626271</v>
      </c>
      <c r="BF2122" s="3">
        <v>1.3750419806826873E-2</v>
      </c>
      <c r="BG2122" s="3">
        <v>2.7390929979278188E-3</v>
      </c>
      <c r="BH2122" s="153">
        <f t="shared" si="483"/>
        <v>1.4020580420056581E-2</v>
      </c>
      <c r="BI2122" s="153">
        <f t="shared" si="484"/>
        <v>21.406689309647955</v>
      </c>
      <c r="BJ2122" s="8">
        <f t="shared" si="485"/>
        <v>3.3343137404254088</v>
      </c>
      <c r="BK2122" s="8">
        <f t="shared" si="486"/>
        <v>1.1889327842148343E-3</v>
      </c>
      <c r="BL2122" s="8">
        <f t="shared" si="487"/>
        <v>3.3355026732096236</v>
      </c>
      <c r="BM2122" s="8">
        <f t="shared" si="488"/>
        <v>0.1592942582754073</v>
      </c>
      <c r="BN2122" s="7" t="str">
        <f t="shared" si="489"/>
        <v>O/S</v>
      </c>
      <c r="BO2122" s="9">
        <f t="shared" si="490"/>
        <v>1.1889327842148345E-3</v>
      </c>
      <c r="BP2122" s="7" t="str">
        <f t="shared" si="491"/>
        <v>OK</v>
      </c>
      <c r="BQ2122" s="11">
        <f t="shared" si="492"/>
        <v>8.2923076923076913</v>
      </c>
      <c r="BR2122" s="10" t="str">
        <f t="shared" si="493"/>
        <v>-</v>
      </c>
      <c r="BS2122" s="9" t="str" cm="1">
        <f t="array" ref="BS2122">IF(BQ2122&lt;$K$45,"-",IF(BC2122&lt;0,_xll.Dce_5575_1121_SigmaCr1(AN2122,AG2122,$B$23,$D$23),"-"))</f>
        <v>-</v>
      </c>
      <c r="BT2122" s="10">
        <f t="shared" si="494"/>
        <v>0</v>
      </c>
      <c r="BU2122" s="7" t="str">
        <f t="shared" si="495"/>
        <v>OK</v>
      </c>
    </row>
    <row r="2123" spans="27:73">
      <c r="AA2123" s="6" t="s">
        <v>282</v>
      </c>
      <c r="AB2123" s="5" t="s">
        <v>283</v>
      </c>
      <c r="AC2123" s="5" t="s">
        <v>285</v>
      </c>
      <c r="AD2123" s="4">
        <v>15.75</v>
      </c>
      <c r="AE2123" s="4">
        <v>28</v>
      </c>
      <c r="AF2123" s="5">
        <v>114.3</v>
      </c>
      <c r="AG2123" s="5">
        <v>6.5000000000000009</v>
      </c>
      <c r="AH2123" s="6" t="str">
        <f t="shared" si="481"/>
        <v>114.3 x 6.5</v>
      </c>
      <c r="AI2123" s="11" cm="1">
        <f t="array" ref="AI2123">_xll.DCEPropSectPipe(AF2123, AG2123, "Area")</f>
        <v>2201.3139723703698</v>
      </c>
      <c r="AJ2123" s="151" cm="1">
        <f t="array" ref="AJ2123">_xll.DCEPropSectPipe(AF2123, AG2123, "Ix")</f>
        <v>3209265.3722516391</v>
      </c>
      <c r="AK2123" s="151" cm="1">
        <f t="array" ref="AK2123">_xll.DCEPropSectPipe(AF2123, AG2123, "W")</f>
        <v>56155.124623825708</v>
      </c>
      <c r="AL2123" s="151" cm="1">
        <f t="array" ref="AL2123">_xll.DCEPropSectPipe(AF2123, AG2123, "Sx")</f>
        <v>37813.500833333332</v>
      </c>
      <c r="AM2123" s="11">
        <f>2*Cal!AG2123</f>
        <v>13.000000000000002</v>
      </c>
      <c r="AN2123" s="11">
        <f t="shared" si="482"/>
        <v>53.9</v>
      </c>
      <c r="AO2123" s="11"/>
      <c r="AP2123" s="11"/>
      <c r="AQ2123" s="11"/>
      <c r="AR2123" s="11"/>
      <c r="AS2123" s="11"/>
      <c r="AT2123" s="11"/>
      <c r="AU2123" s="11"/>
      <c r="AV2123" s="11"/>
      <c r="AW2123" s="11"/>
      <c r="AX2123" s="11"/>
      <c r="AY2123" s="11"/>
      <c r="AZ2123" s="11"/>
      <c r="BB2123" s="5" t="s">
        <v>308</v>
      </c>
      <c r="BC2123" s="3">
        <v>-1341.2626326315872</v>
      </c>
      <c r="BD2123" s="3">
        <v>-4.2575289283458906E-3</v>
      </c>
      <c r="BE2123" s="3">
        <v>-20.929518492887944</v>
      </c>
      <c r="BF2123" s="3">
        <v>1.3750419806907733E-2</v>
      </c>
      <c r="BG2123" s="3">
        <v>-2.3913051224162801E-3</v>
      </c>
      <c r="BH2123" s="153">
        <f t="shared" si="483"/>
        <v>1.3956804256515703E-2</v>
      </c>
      <c r="BI2123" s="153">
        <f t="shared" si="484"/>
        <v>20.929518925925912</v>
      </c>
      <c r="BJ2123" s="8">
        <f t="shared" si="485"/>
        <v>2.9014329611581045</v>
      </c>
      <c r="BK2123" s="8">
        <f t="shared" si="486"/>
        <v>1.1835246221121635E-3</v>
      </c>
      <c r="BL2123" s="8">
        <f t="shared" si="487"/>
        <v>2.9026164857802166</v>
      </c>
      <c r="BM2123" s="8">
        <f t="shared" si="488"/>
        <v>0.1557434755622796</v>
      </c>
      <c r="BN2123" s="7" t="str">
        <f t="shared" si="489"/>
        <v>O/S</v>
      </c>
      <c r="BO2123" s="9">
        <f t="shared" si="490"/>
        <v>1.1835246221121637E-3</v>
      </c>
      <c r="BP2123" s="7" t="str">
        <f t="shared" si="491"/>
        <v>OK</v>
      </c>
      <c r="BQ2123" s="11">
        <f t="shared" si="492"/>
        <v>8.2923076923076913</v>
      </c>
      <c r="BR2123" s="10" t="str">
        <f t="shared" si="493"/>
        <v>-</v>
      </c>
      <c r="BS2123" s="9" t="str" cm="1">
        <f t="array" ref="BS2123">IF(BQ2123&lt;$K$45,"-",IF(BC2123&lt;0,_xll.Dce_5575_1121_SigmaCr1(AN2123,AG2123,$B$23,$D$23),"-"))</f>
        <v>-</v>
      </c>
      <c r="BT2123" s="10">
        <f t="shared" si="494"/>
        <v>0</v>
      </c>
      <c r="BU2123" s="7" t="str">
        <f t="shared" si="495"/>
        <v>OK</v>
      </c>
    </row>
    <row r="2124" spans="27:73">
      <c r="AA2124" s="6" t="s">
        <v>282</v>
      </c>
      <c r="AB2124" s="5" t="s">
        <v>283</v>
      </c>
      <c r="AC2124" s="5" t="s">
        <v>285</v>
      </c>
      <c r="AD2124" s="4">
        <v>16.190000000000001</v>
      </c>
      <c r="AE2124" s="4">
        <v>28</v>
      </c>
      <c r="AF2124" s="5">
        <v>114.3</v>
      </c>
      <c r="AG2124" s="5">
        <v>6.5000000000000009</v>
      </c>
      <c r="AH2124" s="6" t="str">
        <f t="shared" si="481"/>
        <v>114.3 x 6.5</v>
      </c>
      <c r="AI2124" s="11" cm="1">
        <f t="array" ref="AI2124">_xll.DCEPropSectPipe(AF2124, AG2124, "Area")</f>
        <v>2201.3139723703698</v>
      </c>
      <c r="AJ2124" s="151" cm="1">
        <f t="array" ref="AJ2124">_xll.DCEPropSectPipe(AF2124, AG2124, "Ix")</f>
        <v>3209265.3722516391</v>
      </c>
      <c r="AK2124" s="151" cm="1">
        <f t="array" ref="AK2124">_xll.DCEPropSectPipe(AF2124, AG2124, "W")</f>
        <v>56155.124623825708</v>
      </c>
      <c r="AL2124" s="151" cm="1">
        <f t="array" ref="AL2124">_xll.DCEPropSectPipe(AF2124, AG2124, "Sx")</f>
        <v>37813.500833333332</v>
      </c>
      <c r="AM2124" s="11">
        <f>2*Cal!AG2124</f>
        <v>13.000000000000002</v>
      </c>
      <c r="AN2124" s="11">
        <f t="shared" si="482"/>
        <v>53.9</v>
      </c>
      <c r="AO2124" s="11"/>
      <c r="AP2124" s="11"/>
      <c r="AQ2124" s="11"/>
      <c r="AR2124" s="11"/>
      <c r="AS2124" s="11"/>
      <c r="AT2124" s="11"/>
      <c r="AU2124" s="11"/>
      <c r="AV2124" s="11"/>
      <c r="AW2124" s="11"/>
      <c r="AX2124" s="11"/>
      <c r="AY2124" s="11"/>
      <c r="AZ2124" s="11"/>
      <c r="BB2124" s="5" t="s">
        <v>308</v>
      </c>
      <c r="BC2124" s="3">
        <v>-1341.2626326315872</v>
      </c>
      <c r="BD2124" s="3">
        <v>-4.2575289283458906E-3</v>
      </c>
      <c r="BE2124" s="3">
        <v>-10.915849799459885</v>
      </c>
      <c r="BF2124" s="3">
        <v>6.9799247337579944</v>
      </c>
      <c r="BG2124" s="3">
        <v>-5.2863621626495264E-4</v>
      </c>
      <c r="BH2124" s="153">
        <f t="shared" si="483"/>
        <v>6.9799247537765661</v>
      </c>
      <c r="BI2124" s="153">
        <f t="shared" si="484"/>
        <v>10.915850629745764</v>
      </c>
      <c r="BJ2124" s="8">
        <f t="shared" si="485"/>
        <v>2.9014329611581045</v>
      </c>
      <c r="BK2124" s="8">
        <f t="shared" si="486"/>
        <v>0.59189142834959219</v>
      </c>
      <c r="BL2124" s="8">
        <f t="shared" si="487"/>
        <v>3.4933243895076966</v>
      </c>
      <c r="BM2124" s="8">
        <f t="shared" si="488"/>
        <v>8.1228456411837624E-2</v>
      </c>
      <c r="BN2124" s="7" t="str">
        <f t="shared" si="489"/>
        <v>O/S</v>
      </c>
      <c r="BO2124" s="9">
        <f t="shared" si="490"/>
        <v>0.59189142834959219</v>
      </c>
      <c r="BP2124" s="7" t="str">
        <f t="shared" si="491"/>
        <v>OK</v>
      </c>
      <c r="BQ2124" s="11">
        <f t="shared" si="492"/>
        <v>8.2923076923076913</v>
      </c>
      <c r="BR2124" s="10" t="str">
        <f t="shared" si="493"/>
        <v>-</v>
      </c>
      <c r="BS2124" s="9" t="str" cm="1">
        <f t="array" ref="BS2124">IF(BQ2124&lt;$K$45,"-",IF(BC2124&lt;0,_xll.Dce_5575_1121_SigmaCr1(AN2124,AG2124,$B$23,$D$23),"-"))</f>
        <v>-</v>
      </c>
      <c r="BT2124" s="10">
        <f t="shared" si="494"/>
        <v>0</v>
      </c>
      <c r="BU2124" s="7" t="str">
        <f t="shared" si="495"/>
        <v>OK</v>
      </c>
    </row>
    <row r="2125" spans="27:73">
      <c r="AA2125" s="6" t="s">
        <v>282</v>
      </c>
      <c r="AB2125" s="5" t="s">
        <v>283</v>
      </c>
      <c r="AC2125" s="5" t="s">
        <v>285</v>
      </c>
      <c r="AD2125" s="4">
        <v>16.62</v>
      </c>
      <c r="AE2125" s="4">
        <v>28</v>
      </c>
      <c r="AF2125" s="5">
        <v>114.3</v>
      </c>
      <c r="AG2125" s="5">
        <v>6.5000000000000009</v>
      </c>
      <c r="AH2125" s="6" t="str">
        <f t="shared" si="481"/>
        <v>114.3 x 6.5</v>
      </c>
      <c r="AI2125" s="11" cm="1">
        <f t="array" ref="AI2125">_xll.DCEPropSectPipe(AF2125, AG2125, "Area")</f>
        <v>2201.3139723703698</v>
      </c>
      <c r="AJ2125" s="151" cm="1">
        <f t="array" ref="AJ2125">_xll.DCEPropSectPipe(AF2125, AG2125, "Ix")</f>
        <v>3209265.3722516391</v>
      </c>
      <c r="AK2125" s="151" cm="1">
        <f t="array" ref="AK2125">_xll.DCEPropSectPipe(AF2125, AG2125, "W")</f>
        <v>56155.124623825708</v>
      </c>
      <c r="AL2125" s="151" cm="1">
        <f t="array" ref="AL2125">_xll.DCEPropSectPipe(AF2125, AG2125, "Sx")</f>
        <v>37813.500833333332</v>
      </c>
      <c r="AM2125" s="11">
        <f>2*Cal!AG2125</f>
        <v>13.000000000000002</v>
      </c>
      <c r="AN2125" s="11">
        <f t="shared" si="482"/>
        <v>53.9</v>
      </c>
      <c r="AO2125" s="11"/>
      <c r="AP2125" s="11"/>
      <c r="AQ2125" s="11"/>
      <c r="AR2125" s="11"/>
      <c r="AS2125" s="11"/>
      <c r="AT2125" s="11"/>
      <c r="AU2125" s="11"/>
      <c r="AV2125" s="11"/>
      <c r="AW2125" s="11"/>
      <c r="AX2125" s="11"/>
      <c r="AY2125" s="11"/>
      <c r="AZ2125" s="11"/>
      <c r="BB2125" s="5" t="s">
        <v>308</v>
      </c>
      <c r="BC2125" s="3">
        <v>-1341.2626326315872</v>
      </c>
      <c r="BD2125" s="3">
        <v>-4.2575289283458906E-3</v>
      </c>
      <c r="BE2125" s="3">
        <v>-0.90218110603182577</v>
      </c>
      <c r="BF2125" s="3">
        <v>9.5651189943343056</v>
      </c>
      <c r="BG2125" s="3">
        <v>1.3340326898863743E-3</v>
      </c>
      <c r="BH2125" s="153">
        <f t="shared" si="483"/>
        <v>9.5651190873620671</v>
      </c>
      <c r="BI2125" s="153">
        <f t="shared" si="484"/>
        <v>0.90219115193698507</v>
      </c>
      <c r="BJ2125" s="8">
        <f t="shared" si="485"/>
        <v>2.9014329611581045</v>
      </c>
      <c r="BK2125" s="8">
        <f t="shared" si="486"/>
        <v>0.81111361492678802</v>
      </c>
      <c r="BL2125" s="8">
        <f t="shared" si="487"/>
        <v>3.7125465760848924</v>
      </c>
      <c r="BM2125" s="8">
        <f t="shared" si="488"/>
        <v>6.7135028818148812E-3</v>
      </c>
      <c r="BN2125" s="7" t="str">
        <f t="shared" si="489"/>
        <v>O/S</v>
      </c>
      <c r="BO2125" s="9">
        <f t="shared" si="490"/>
        <v>0.81111361492678813</v>
      </c>
      <c r="BP2125" s="7" t="str">
        <f t="shared" si="491"/>
        <v>OK</v>
      </c>
      <c r="BQ2125" s="11">
        <f t="shared" si="492"/>
        <v>8.2923076923076913</v>
      </c>
      <c r="BR2125" s="10" t="str">
        <f t="shared" si="493"/>
        <v>-</v>
      </c>
      <c r="BS2125" s="9" t="str" cm="1">
        <f t="array" ref="BS2125">IF(BQ2125&lt;$K$45,"-",IF(BC2125&lt;0,_xll.Dce_5575_1121_SigmaCr1(AN2125,AG2125,$B$23,$D$23),"-"))</f>
        <v>-</v>
      </c>
      <c r="BT2125" s="10">
        <f t="shared" si="494"/>
        <v>0</v>
      </c>
      <c r="BU2125" s="7" t="str">
        <f t="shared" si="495"/>
        <v>OK</v>
      </c>
    </row>
    <row r="2126" spans="27:73">
      <c r="AA2126" s="6" t="s">
        <v>282</v>
      </c>
      <c r="AB2126" s="5" t="s">
        <v>283</v>
      </c>
      <c r="AC2126" s="5" t="s">
        <v>285</v>
      </c>
      <c r="AD2126" s="4">
        <v>17.059999999999999</v>
      </c>
      <c r="AE2126" s="4">
        <v>28</v>
      </c>
      <c r="AF2126" s="5">
        <v>114.3</v>
      </c>
      <c r="AG2126" s="5">
        <v>6.5000000000000009</v>
      </c>
      <c r="AH2126" s="6" t="str">
        <f t="shared" si="481"/>
        <v>114.3 x 6.5</v>
      </c>
      <c r="AI2126" s="11" cm="1">
        <f t="array" ref="AI2126">_xll.DCEPropSectPipe(AF2126, AG2126, "Area")</f>
        <v>2201.3139723703698</v>
      </c>
      <c r="AJ2126" s="151" cm="1">
        <f t="array" ref="AJ2126">_xll.DCEPropSectPipe(AF2126, AG2126, "Ix")</f>
        <v>3209265.3722516391</v>
      </c>
      <c r="AK2126" s="151" cm="1">
        <f t="array" ref="AK2126">_xll.DCEPropSectPipe(AF2126, AG2126, "W")</f>
        <v>56155.124623825708</v>
      </c>
      <c r="AL2126" s="151" cm="1">
        <f t="array" ref="AL2126">_xll.DCEPropSectPipe(AF2126, AG2126, "Sx")</f>
        <v>37813.500833333332</v>
      </c>
      <c r="AM2126" s="11">
        <f>2*Cal!AG2126</f>
        <v>13.000000000000002</v>
      </c>
      <c r="AN2126" s="11">
        <f t="shared" si="482"/>
        <v>53.9</v>
      </c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B2126" s="5" t="s">
        <v>308</v>
      </c>
      <c r="BC2126" s="3">
        <v>-1341.2626326315872</v>
      </c>
      <c r="BD2126" s="3">
        <v>-4.2575289283458906E-3</v>
      </c>
      <c r="BE2126" s="3">
        <v>9.1114875873962315</v>
      </c>
      <c r="BF2126" s="3">
        <v>7.7693332015358409</v>
      </c>
      <c r="BG2126" s="3">
        <v>3.1967015960377015E-3</v>
      </c>
      <c r="BH2126" s="153">
        <f t="shared" si="483"/>
        <v>7.7693338591791932</v>
      </c>
      <c r="BI2126" s="153">
        <f t="shared" si="484"/>
        <v>9.1114885821049114</v>
      </c>
      <c r="BJ2126" s="8">
        <f t="shared" si="485"/>
        <v>2.9014329611581045</v>
      </c>
      <c r="BK2126" s="8">
        <f t="shared" si="486"/>
        <v>0.65883262032965273</v>
      </c>
      <c r="BL2126" s="8">
        <f t="shared" si="487"/>
        <v>3.5602655814877573</v>
      </c>
      <c r="BM2126" s="8">
        <f t="shared" si="488"/>
        <v>6.7801601381540955E-2</v>
      </c>
      <c r="BN2126" s="7" t="str">
        <f t="shared" si="489"/>
        <v>O/S</v>
      </c>
      <c r="BO2126" s="9">
        <f t="shared" si="490"/>
        <v>0.65883262032965284</v>
      </c>
      <c r="BP2126" s="7" t="str">
        <f t="shared" si="491"/>
        <v>OK</v>
      </c>
      <c r="BQ2126" s="11">
        <f t="shared" si="492"/>
        <v>8.2923076923076913</v>
      </c>
      <c r="BR2126" s="10" t="str">
        <f t="shared" si="493"/>
        <v>-</v>
      </c>
      <c r="BS2126" s="9" t="str" cm="1">
        <f t="array" ref="BS2126">IF(BQ2126&lt;$K$45,"-",IF(BC2126&lt;0,_xll.Dce_5575_1121_SigmaCr1(AN2126,AG2126,$B$23,$D$23),"-"))</f>
        <v>-</v>
      </c>
      <c r="BT2126" s="10">
        <f t="shared" si="494"/>
        <v>0</v>
      </c>
      <c r="BU2126" s="7" t="str">
        <f t="shared" si="495"/>
        <v>OK</v>
      </c>
    </row>
    <row r="2127" spans="27:73">
      <c r="AA2127" s="6" t="s">
        <v>282</v>
      </c>
      <c r="AB2127" s="5" t="s">
        <v>283</v>
      </c>
      <c r="AC2127" s="5" t="s">
        <v>285</v>
      </c>
      <c r="AD2127" s="4">
        <v>17.5</v>
      </c>
      <c r="AE2127" s="4">
        <v>28</v>
      </c>
      <c r="AF2127" s="5">
        <v>114.3</v>
      </c>
      <c r="AG2127" s="5">
        <v>6.5000000000000009</v>
      </c>
      <c r="AH2127" s="6" t="str">
        <f t="shared" si="481"/>
        <v>114.3 x 6.5</v>
      </c>
      <c r="AI2127" s="11" cm="1">
        <f t="array" ref="AI2127">_xll.DCEPropSectPipe(AF2127, AG2127, "Area")</f>
        <v>2201.3139723703698</v>
      </c>
      <c r="AJ2127" s="151" cm="1">
        <f t="array" ref="AJ2127">_xll.DCEPropSectPipe(AF2127, AG2127, "Ix")</f>
        <v>3209265.3722516391</v>
      </c>
      <c r="AK2127" s="151" cm="1">
        <f t="array" ref="AK2127">_xll.DCEPropSectPipe(AF2127, AG2127, "W")</f>
        <v>56155.124623825708</v>
      </c>
      <c r="AL2127" s="151" cm="1">
        <f t="array" ref="AL2127">_xll.DCEPropSectPipe(AF2127, AG2127, "Sx")</f>
        <v>37813.500833333332</v>
      </c>
      <c r="AM2127" s="11">
        <f>2*Cal!AG2127</f>
        <v>13.000000000000002</v>
      </c>
      <c r="AN2127" s="11">
        <f t="shared" si="482"/>
        <v>53.9</v>
      </c>
      <c r="AO2127" s="11"/>
      <c r="AP2127" s="11"/>
      <c r="AQ2127" s="11"/>
      <c r="AR2127" s="11"/>
      <c r="AS2127" s="11"/>
      <c r="AT2127" s="11"/>
      <c r="AU2127" s="11"/>
      <c r="AV2127" s="11"/>
      <c r="AW2127" s="11"/>
      <c r="AX2127" s="11"/>
      <c r="AY2127" s="11"/>
      <c r="AZ2127" s="11"/>
      <c r="BB2127" s="5" t="s">
        <v>308</v>
      </c>
      <c r="BC2127" s="3">
        <v>-1341.2626326315872</v>
      </c>
      <c r="BD2127" s="3">
        <v>-4.2575289283458906E-3</v>
      </c>
      <c r="BE2127" s="3">
        <v>19.125156280824292</v>
      </c>
      <c r="BF2127" s="3">
        <v>1.5925673553626019</v>
      </c>
      <c r="BG2127" s="3">
        <v>5.0593705021890287E-3</v>
      </c>
      <c r="BH2127" s="153">
        <f t="shared" si="483"/>
        <v>1.5925753918092889</v>
      </c>
      <c r="BI2127" s="153">
        <f t="shared" si="484"/>
        <v>19.125156754717214</v>
      </c>
      <c r="BJ2127" s="8">
        <f t="shared" si="485"/>
        <v>2.9014329611581045</v>
      </c>
      <c r="BK2127" s="8">
        <f t="shared" si="486"/>
        <v>0.13504898070747681</v>
      </c>
      <c r="BL2127" s="8">
        <f t="shared" si="487"/>
        <v>3.0364819418655813</v>
      </c>
      <c r="BM2127" s="8">
        <f t="shared" si="488"/>
        <v>0.14231661961247366</v>
      </c>
      <c r="BN2127" s="7" t="str">
        <f t="shared" si="489"/>
        <v>O/S</v>
      </c>
      <c r="BO2127" s="9">
        <f t="shared" si="490"/>
        <v>0.13504898070747684</v>
      </c>
      <c r="BP2127" s="7" t="str">
        <f t="shared" si="491"/>
        <v>OK</v>
      </c>
      <c r="BQ2127" s="11">
        <f t="shared" si="492"/>
        <v>8.2923076923076913</v>
      </c>
      <c r="BR2127" s="10" t="str">
        <f t="shared" si="493"/>
        <v>-</v>
      </c>
      <c r="BS2127" s="9" t="str" cm="1">
        <f t="array" ref="BS2127">IF(BQ2127&lt;$K$45,"-",IF(BC2127&lt;0,_xll.Dce_5575_1121_SigmaCr1(AN2127,AG2127,$B$23,$D$23),"-"))</f>
        <v>-</v>
      </c>
      <c r="BT2127" s="10">
        <f t="shared" si="494"/>
        <v>0</v>
      </c>
      <c r="BU2127" s="7" t="str">
        <f t="shared" si="495"/>
        <v>OK</v>
      </c>
    </row>
    <row r="2128" spans="27:73">
      <c r="AA2128" s="6" t="s">
        <v>282</v>
      </c>
      <c r="AB2128" s="5" t="s">
        <v>283</v>
      </c>
      <c r="AC2128" s="5" t="s">
        <v>285</v>
      </c>
      <c r="AD2128" s="4">
        <v>17.5</v>
      </c>
      <c r="AE2128" s="4">
        <v>28</v>
      </c>
      <c r="AF2128" s="5">
        <v>114.3</v>
      </c>
      <c r="AG2128" s="5">
        <v>6.5000000000000009</v>
      </c>
      <c r="AH2128" s="6" t="str">
        <f t="shared" si="481"/>
        <v>114.3 x 6.5</v>
      </c>
      <c r="AI2128" s="11" cm="1">
        <f t="array" ref="AI2128">_xll.DCEPropSectPipe(AF2128, AG2128, "Area")</f>
        <v>2201.3139723703698</v>
      </c>
      <c r="AJ2128" s="151" cm="1">
        <f t="array" ref="AJ2128">_xll.DCEPropSectPipe(AF2128, AG2128, "Ix")</f>
        <v>3209265.3722516391</v>
      </c>
      <c r="AK2128" s="151" cm="1">
        <f t="array" ref="AK2128">_xll.DCEPropSectPipe(AF2128, AG2128, "W")</f>
        <v>56155.124623825708</v>
      </c>
      <c r="AL2128" s="151" cm="1">
        <f t="array" ref="AL2128">_xll.DCEPropSectPipe(AF2128, AG2128, "Sx")</f>
        <v>37813.500833333332</v>
      </c>
      <c r="AM2128" s="11">
        <f>2*Cal!AG2128</f>
        <v>13.000000000000002</v>
      </c>
      <c r="AN2128" s="11">
        <f t="shared" si="482"/>
        <v>53.9</v>
      </c>
      <c r="AO2128" s="11"/>
      <c r="AP2128" s="11"/>
      <c r="AQ2128" s="11"/>
      <c r="AR2128" s="11"/>
      <c r="AS2128" s="11"/>
      <c r="AT2128" s="11"/>
      <c r="AU2128" s="11"/>
      <c r="AV2128" s="11"/>
      <c r="AW2128" s="11"/>
      <c r="AX2128" s="11"/>
      <c r="AY2128" s="11"/>
      <c r="AZ2128" s="11"/>
      <c r="BB2128" s="5" t="s">
        <v>308</v>
      </c>
      <c r="BC2128" s="3">
        <v>-1341.2626326315869</v>
      </c>
      <c r="BD2128" s="3">
        <v>-4.2575289283420708E-3</v>
      </c>
      <c r="BE2128" s="3">
        <v>-18.176159603073877</v>
      </c>
      <c r="BF2128" s="3">
        <v>1.5925673553628727</v>
      </c>
      <c r="BG2128" s="3">
        <v>-4.4508136415719983E-3</v>
      </c>
      <c r="BH2128" s="153">
        <f t="shared" si="483"/>
        <v>1.592573574786913</v>
      </c>
      <c r="BI2128" s="153">
        <f t="shared" si="484"/>
        <v>18.176160101709254</v>
      </c>
      <c r="BJ2128" s="8">
        <f t="shared" si="485"/>
        <v>2.901432961158104</v>
      </c>
      <c r="BK2128" s="8">
        <f t="shared" si="486"/>
        <v>0.13504882662559092</v>
      </c>
      <c r="BL2128" s="8">
        <f t="shared" si="487"/>
        <v>3.0364817877836949</v>
      </c>
      <c r="BM2128" s="8">
        <f t="shared" si="488"/>
        <v>0.13525482151001722</v>
      </c>
      <c r="BN2128" s="7" t="str">
        <f t="shared" si="489"/>
        <v>O/S</v>
      </c>
      <c r="BO2128" s="9">
        <f t="shared" si="490"/>
        <v>0.13504882662559095</v>
      </c>
      <c r="BP2128" s="7" t="str">
        <f t="shared" si="491"/>
        <v>OK</v>
      </c>
      <c r="BQ2128" s="11">
        <f t="shared" si="492"/>
        <v>8.2923076923076913</v>
      </c>
      <c r="BR2128" s="10" t="str">
        <f t="shared" si="493"/>
        <v>-</v>
      </c>
      <c r="BS2128" s="9" t="str" cm="1">
        <f t="array" ref="BS2128">IF(BQ2128&lt;$K$45,"-",IF(BC2128&lt;0,_xll.Dce_5575_1121_SigmaCr1(AN2128,AG2128,$B$23,$D$23),"-"))</f>
        <v>-</v>
      </c>
      <c r="BT2128" s="10">
        <f t="shared" si="494"/>
        <v>0</v>
      </c>
      <c r="BU2128" s="7" t="str">
        <f t="shared" si="495"/>
        <v>OK</v>
      </c>
    </row>
    <row r="2129" spans="27:73">
      <c r="AA2129" s="6" t="s">
        <v>282</v>
      </c>
      <c r="AB2129" s="5" t="s">
        <v>283</v>
      </c>
      <c r="AC2129" s="5" t="s">
        <v>285</v>
      </c>
      <c r="AD2129" s="4">
        <v>17.940000000000001</v>
      </c>
      <c r="AE2129" s="4">
        <v>28</v>
      </c>
      <c r="AF2129" s="5">
        <v>114.3</v>
      </c>
      <c r="AG2129" s="5">
        <v>6.5000000000000009</v>
      </c>
      <c r="AH2129" s="6" t="str">
        <f t="shared" si="481"/>
        <v>114.3 x 6.5</v>
      </c>
      <c r="AI2129" s="11" cm="1">
        <f t="array" ref="AI2129">_xll.DCEPropSectPipe(AF2129, AG2129, "Area")</f>
        <v>2201.3139723703698</v>
      </c>
      <c r="AJ2129" s="151" cm="1">
        <f t="array" ref="AJ2129">_xll.DCEPropSectPipe(AF2129, AG2129, "Ix")</f>
        <v>3209265.3722516391</v>
      </c>
      <c r="AK2129" s="151" cm="1">
        <f t="array" ref="AK2129">_xll.DCEPropSectPipe(AF2129, AG2129, "W")</f>
        <v>56155.124623825708</v>
      </c>
      <c r="AL2129" s="151" cm="1">
        <f t="array" ref="AL2129">_xll.DCEPropSectPipe(AF2129, AG2129, "Sx")</f>
        <v>37813.500833333332</v>
      </c>
      <c r="AM2129" s="11">
        <f>2*Cal!AG2129</f>
        <v>13.000000000000002</v>
      </c>
      <c r="AN2129" s="11">
        <f t="shared" si="482"/>
        <v>53.9</v>
      </c>
      <c r="AO2129" s="11"/>
      <c r="AP2129" s="11"/>
      <c r="AQ2129" s="11"/>
      <c r="AR2129" s="11"/>
      <c r="AS2129" s="11"/>
      <c r="AT2129" s="11"/>
      <c r="AU2129" s="11"/>
      <c r="AV2129" s="11"/>
      <c r="AW2129" s="11"/>
      <c r="AX2129" s="11"/>
      <c r="AY2129" s="11"/>
      <c r="AZ2129" s="11"/>
      <c r="BB2129" s="5" t="s">
        <v>308</v>
      </c>
      <c r="BC2129" s="3">
        <v>-1341.2626326315869</v>
      </c>
      <c r="BD2129" s="3">
        <v>-4.2575289283420708E-3</v>
      </c>
      <c r="BE2129" s="3">
        <v>-8.1624909096458182</v>
      </c>
      <c r="BF2129" s="3">
        <v>7.3541471550203052</v>
      </c>
      <c r="BG2129" s="3">
        <v>-2.5881447354223416E-3</v>
      </c>
      <c r="BH2129" s="153">
        <f t="shared" si="483"/>
        <v>7.3541476104431318</v>
      </c>
      <c r="BI2129" s="153">
        <f t="shared" si="484"/>
        <v>8.1624920200024214</v>
      </c>
      <c r="BJ2129" s="8">
        <f t="shared" si="485"/>
        <v>2.901432961158104</v>
      </c>
      <c r="BK2129" s="8">
        <f t="shared" si="486"/>
        <v>0.62362519468190014</v>
      </c>
      <c r="BL2129" s="8">
        <f t="shared" si="487"/>
        <v>3.525058155840004</v>
      </c>
      <c r="BM2129" s="8">
        <f t="shared" si="488"/>
        <v>6.0739803955542161E-2</v>
      </c>
      <c r="BN2129" s="7" t="str">
        <f t="shared" si="489"/>
        <v>O/S</v>
      </c>
      <c r="BO2129" s="9">
        <f t="shared" si="490"/>
        <v>0.62362519468190025</v>
      </c>
      <c r="BP2129" s="7" t="str">
        <f t="shared" si="491"/>
        <v>OK</v>
      </c>
      <c r="BQ2129" s="11">
        <f t="shared" si="492"/>
        <v>8.2923076923076913</v>
      </c>
      <c r="BR2129" s="10" t="str">
        <f t="shared" si="493"/>
        <v>-</v>
      </c>
      <c r="BS2129" s="9" t="str" cm="1">
        <f t="array" ref="BS2129">IF(BQ2129&lt;$K$45,"-",IF(BC2129&lt;0,_xll.Dce_5575_1121_SigmaCr1(AN2129,AG2129,$B$23,$D$23),"-"))</f>
        <v>-</v>
      </c>
      <c r="BT2129" s="10">
        <f t="shared" si="494"/>
        <v>0</v>
      </c>
      <c r="BU2129" s="7" t="str">
        <f t="shared" si="495"/>
        <v>OK</v>
      </c>
    </row>
    <row r="2130" spans="27:73">
      <c r="AA2130" s="6" t="s">
        <v>282</v>
      </c>
      <c r="AB2130" s="5" t="s">
        <v>283</v>
      </c>
      <c r="AC2130" s="5" t="s">
        <v>285</v>
      </c>
      <c r="AD2130" s="4">
        <v>18.38</v>
      </c>
      <c r="AE2130" s="4">
        <v>28</v>
      </c>
      <c r="AF2130" s="5">
        <v>114.3</v>
      </c>
      <c r="AG2130" s="5">
        <v>6.5000000000000009</v>
      </c>
      <c r="AH2130" s="6" t="str">
        <f t="shared" si="481"/>
        <v>114.3 x 6.5</v>
      </c>
      <c r="AI2130" s="11" cm="1">
        <f t="array" ref="AI2130">_xll.DCEPropSectPipe(AF2130, AG2130, "Area")</f>
        <v>2201.3139723703698</v>
      </c>
      <c r="AJ2130" s="151" cm="1">
        <f t="array" ref="AJ2130">_xll.DCEPropSectPipe(AF2130, AG2130, "Ix")</f>
        <v>3209265.3722516391</v>
      </c>
      <c r="AK2130" s="151" cm="1">
        <f t="array" ref="AK2130">_xll.DCEPropSectPipe(AF2130, AG2130, "W")</f>
        <v>56155.124623825708</v>
      </c>
      <c r="AL2130" s="151" cm="1">
        <f t="array" ref="AL2130">_xll.DCEPropSectPipe(AF2130, AG2130, "Sx")</f>
        <v>37813.500833333332</v>
      </c>
      <c r="AM2130" s="11">
        <f>2*Cal!AG2130</f>
        <v>13.000000000000002</v>
      </c>
      <c r="AN2130" s="11">
        <f t="shared" si="482"/>
        <v>53.9</v>
      </c>
      <c r="AO2130" s="11"/>
      <c r="AP2130" s="11"/>
      <c r="AQ2130" s="11"/>
      <c r="AR2130" s="11"/>
      <c r="AS2130" s="11"/>
      <c r="AT2130" s="11"/>
      <c r="AU2130" s="11"/>
      <c r="AV2130" s="11"/>
      <c r="AW2130" s="11"/>
      <c r="AX2130" s="11"/>
      <c r="AY2130" s="11"/>
      <c r="AZ2130" s="11"/>
      <c r="BB2130" s="5" t="s">
        <v>308</v>
      </c>
      <c r="BC2130" s="3">
        <v>-1341.2626326315869</v>
      </c>
      <c r="BD2130" s="3">
        <v>-4.2575289283420708E-3</v>
      </c>
      <c r="BE2130" s="3">
        <v>1.8511777837822405</v>
      </c>
      <c r="BF2130" s="3">
        <v>8.7347469013029606</v>
      </c>
      <c r="BG2130" s="3">
        <v>-7.2547582927268573E-4</v>
      </c>
      <c r="BH2130" s="153">
        <f t="shared" si="483"/>
        <v>8.7347469314306316</v>
      </c>
      <c r="BI2130" s="153">
        <f t="shared" si="484"/>
        <v>1.8511826797270721</v>
      </c>
      <c r="BJ2130" s="8">
        <f t="shared" si="485"/>
        <v>2.901432961158104</v>
      </c>
      <c r="BK2130" s="8">
        <f t="shared" si="486"/>
        <v>0.74069879259363014</v>
      </c>
      <c r="BL2130" s="8">
        <f t="shared" si="487"/>
        <v>3.6421317537517339</v>
      </c>
      <c r="BM2130" s="8">
        <f t="shared" si="488"/>
        <v>1.3775262845829306E-2</v>
      </c>
      <c r="BN2130" s="7" t="str">
        <f t="shared" si="489"/>
        <v>O/S</v>
      </c>
      <c r="BO2130" s="9">
        <f t="shared" si="490"/>
        <v>0.74069879259363025</v>
      </c>
      <c r="BP2130" s="7" t="str">
        <f t="shared" si="491"/>
        <v>OK</v>
      </c>
      <c r="BQ2130" s="11">
        <f t="shared" si="492"/>
        <v>8.2923076923076913</v>
      </c>
      <c r="BR2130" s="10" t="str">
        <f t="shared" si="493"/>
        <v>-</v>
      </c>
      <c r="BS2130" s="9" t="str" cm="1">
        <f t="array" ref="BS2130">IF(BQ2130&lt;$K$45,"-",IF(BC2130&lt;0,_xll.Dce_5575_1121_SigmaCr1(AN2130,AG2130,$B$23,$D$23),"-"))</f>
        <v>-</v>
      </c>
      <c r="BT2130" s="10">
        <f t="shared" si="494"/>
        <v>0</v>
      </c>
      <c r="BU2130" s="7" t="str">
        <f t="shared" si="495"/>
        <v>OK</v>
      </c>
    </row>
    <row r="2131" spans="27:73">
      <c r="AA2131" s="6" t="s">
        <v>282</v>
      </c>
      <c r="AB2131" s="5" t="s">
        <v>283</v>
      </c>
      <c r="AC2131" s="5" t="s">
        <v>285</v>
      </c>
      <c r="AD2131" s="4">
        <v>18.809999999999999</v>
      </c>
      <c r="AE2131" s="4">
        <v>28</v>
      </c>
      <c r="AF2131" s="5">
        <v>114.3</v>
      </c>
      <c r="AG2131" s="5">
        <v>6.5000000000000009</v>
      </c>
      <c r="AH2131" s="6" t="str">
        <f t="shared" si="481"/>
        <v>114.3 x 6.5</v>
      </c>
      <c r="AI2131" s="11" cm="1">
        <f t="array" ref="AI2131">_xll.DCEPropSectPipe(AF2131, AG2131, "Area")</f>
        <v>2201.3139723703698</v>
      </c>
      <c r="AJ2131" s="151" cm="1">
        <f t="array" ref="AJ2131">_xll.DCEPropSectPipe(AF2131, AG2131, "Ix")</f>
        <v>3209265.3722516391</v>
      </c>
      <c r="AK2131" s="151" cm="1">
        <f t="array" ref="AK2131">_xll.DCEPropSectPipe(AF2131, AG2131, "W")</f>
        <v>56155.124623825708</v>
      </c>
      <c r="AL2131" s="151" cm="1">
        <f t="array" ref="AL2131">_xll.DCEPropSectPipe(AF2131, AG2131, "Sx")</f>
        <v>37813.500833333332</v>
      </c>
      <c r="AM2131" s="11">
        <f>2*Cal!AG2131</f>
        <v>13.000000000000002</v>
      </c>
      <c r="AN2131" s="11">
        <f t="shared" si="482"/>
        <v>53.9</v>
      </c>
      <c r="AO2131" s="11"/>
      <c r="AP2131" s="11"/>
      <c r="AQ2131" s="11"/>
      <c r="AR2131" s="11"/>
      <c r="AS2131" s="11"/>
      <c r="AT2131" s="11"/>
      <c r="AU2131" s="11"/>
      <c r="AV2131" s="11"/>
      <c r="AW2131" s="11"/>
      <c r="AX2131" s="11"/>
      <c r="AY2131" s="11"/>
      <c r="AZ2131" s="11"/>
      <c r="BB2131" s="5" t="s">
        <v>308</v>
      </c>
      <c r="BC2131" s="3">
        <v>-1341.2626326315869</v>
      </c>
      <c r="BD2131" s="3">
        <v>-4.2575289283420708E-3</v>
      </c>
      <c r="BE2131" s="3">
        <v>11.8648464772103</v>
      </c>
      <c r="BF2131" s="3">
        <v>5.7343665942108437</v>
      </c>
      <c r="BG2131" s="3">
        <v>1.1371930768769702E-3</v>
      </c>
      <c r="BH2131" s="153">
        <f t="shared" si="483"/>
        <v>5.734366706970297</v>
      </c>
      <c r="BI2131" s="153">
        <f t="shared" si="484"/>
        <v>11.864847241086681</v>
      </c>
      <c r="BJ2131" s="8">
        <f t="shared" si="485"/>
        <v>2.901432961158104</v>
      </c>
      <c r="BK2131" s="8">
        <f t="shared" si="486"/>
        <v>0.48626921071499635</v>
      </c>
      <c r="BL2131" s="8">
        <f t="shared" si="487"/>
        <v>3.3877021718731002</v>
      </c>
      <c r="BM2131" s="8">
        <f t="shared" si="488"/>
        <v>8.8290254204235821E-2</v>
      </c>
      <c r="BN2131" s="7" t="str">
        <f t="shared" si="489"/>
        <v>O/S</v>
      </c>
      <c r="BO2131" s="9">
        <f t="shared" si="490"/>
        <v>0.4862692107149964</v>
      </c>
      <c r="BP2131" s="7" t="str">
        <f t="shared" si="491"/>
        <v>OK</v>
      </c>
      <c r="BQ2131" s="11">
        <f t="shared" si="492"/>
        <v>8.2923076923076913</v>
      </c>
      <c r="BR2131" s="10" t="str">
        <f t="shared" si="493"/>
        <v>-</v>
      </c>
      <c r="BS2131" s="9" t="str" cm="1">
        <f t="array" ref="BS2131">IF(BQ2131&lt;$K$45,"-",IF(BC2131&lt;0,_xll.Dce_5575_1121_SigmaCr1(AN2131,AG2131,$B$23,$D$23),"-"))</f>
        <v>-</v>
      </c>
      <c r="BT2131" s="10">
        <f t="shared" si="494"/>
        <v>0</v>
      </c>
      <c r="BU2131" s="7" t="str">
        <f t="shared" si="495"/>
        <v>OK</v>
      </c>
    </row>
    <row r="2132" spans="27:73">
      <c r="AA2132" s="6" t="s">
        <v>282</v>
      </c>
      <c r="AB2132" s="5" t="s">
        <v>283</v>
      </c>
      <c r="AC2132" s="5" t="s">
        <v>285</v>
      </c>
      <c r="AD2132" s="4">
        <v>19.25</v>
      </c>
      <c r="AE2132" s="4">
        <v>28</v>
      </c>
      <c r="AF2132" s="5">
        <v>114.3</v>
      </c>
      <c r="AG2132" s="5">
        <v>6.5000000000000009</v>
      </c>
      <c r="AH2132" s="6" t="str">
        <f t="shared" si="481"/>
        <v>114.3 x 6.5</v>
      </c>
      <c r="AI2132" s="11" cm="1">
        <f t="array" ref="AI2132">_xll.DCEPropSectPipe(AF2132, AG2132, "Area")</f>
        <v>2201.3139723703698</v>
      </c>
      <c r="AJ2132" s="151" cm="1">
        <f t="array" ref="AJ2132">_xll.DCEPropSectPipe(AF2132, AG2132, "Ix")</f>
        <v>3209265.3722516391</v>
      </c>
      <c r="AK2132" s="151" cm="1">
        <f t="array" ref="AK2132">_xll.DCEPropSectPipe(AF2132, AG2132, "W")</f>
        <v>56155.124623825708</v>
      </c>
      <c r="AL2132" s="151" cm="1">
        <f t="array" ref="AL2132">_xll.DCEPropSectPipe(AF2132, AG2132, "Sx")</f>
        <v>37813.500833333332</v>
      </c>
      <c r="AM2132" s="11">
        <f>2*Cal!AG2132</f>
        <v>13.000000000000002</v>
      </c>
      <c r="AN2132" s="11">
        <f t="shared" si="482"/>
        <v>53.9</v>
      </c>
      <c r="AO2132" s="11"/>
      <c r="AP2132" s="11"/>
      <c r="AQ2132" s="11"/>
      <c r="AR2132" s="11"/>
      <c r="AS2132" s="11"/>
      <c r="AT2132" s="11"/>
      <c r="AU2132" s="11"/>
      <c r="AV2132" s="11"/>
      <c r="AW2132" s="11"/>
      <c r="AX2132" s="11"/>
      <c r="AY2132" s="11"/>
      <c r="AZ2132" s="11"/>
      <c r="BB2132" s="5" t="s">
        <v>308</v>
      </c>
      <c r="BC2132" s="3">
        <v>-1341.2626326315869</v>
      </c>
      <c r="BD2132" s="3">
        <v>-4.2575289283420708E-3</v>
      </c>
      <c r="BE2132" s="3">
        <v>21.878515170638359</v>
      </c>
      <c r="BF2132" s="3">
        <v>-1.6469937662560492</v>
      </c>
      <c r="BG2132" s="3">
        <v>2.9998619830266257E-3</v>
      </c>
      <c r="BH2132" s="153">
        <f t="shared" si="483"/>
        <v>1.6469964982531695</v>
      </c>
      <c r="BI2132" s="153">
        <f t="shared" si="484"/>
        <v>21.878515584892988</v>
      </c>
      <c r="BJ2132" s="8">
        <f t="shared" si="485"/>
        <v>2.901432961158104</v>
      </c>
      <c r="BK2132" s="8">
        <f t="shared" si="486"/>
        <v>0.13966384226569137</v>
      </c>
      <c r="BL2132" s="8">
        <f t="shared" si="487"/>
        <v>3.0410968034237955</v>
      </c>
      <c r="BM2132" s="8">
        <f t="shared" si="488"/>
        <v>0.1628052737090798</v>
      </c>
      <c r="BN2132" s="7" t="str">
        <f t="shared" si="489"/>
        <v>O/S</v>
      </c>
      <c r="BO2132" s="9">
        <f t="shared" si="490"/>
        <v>0.1396638422656914</v>
      </c>
      <c r="BP2132" s="7" t="str">
        <f t="shared" si="491"/>
        <v>OK</v>
      </c>
      <c r="BQ2132" s="11">
        <f t="shared" si="492"/>
        <v>8.2923076923076913</v>
      </c>
      <c r="BR2132" s="10" t="str">
        <f t="shared" si="493"/>
        <v>-</v>
      </c>
      <c r="BS2132" s="9" t="str" cm="1">
        <f t="array" ref="BS2132">IF(BQ2132&lt;$K$45,"-",IF(BC2132&lt;0,_xll.Dce_5575_1121_SigmaCr1(AN2132,AG2132,$B$23,$D$23),"-"))</f>
        <v>-</v>
      </c>
      <c r="BT2132" s="10">
        <f t="shared" si="494"/>
        <v>0</v>
      </c>
      <c r="BU2132" s="7" t="str">
        <f t="shared" si="495"/>
        <v>OK</v>
      </c>
    </row>
    <row r="2133" spans="27:73">
      <c r="AA2133" s="6" t="s">
        <v>282</v>
      </c>
      <c r="AB2133" s="5" t="s">
        <v>283</v>
      </c>
      <c r="AC2133" s="5" t="s">
        <v>285</v>
      </c>
      <c r="AD2133" s="4">
        <v>19.25</v>
      </c>
      <c r="AE2133" s="4">
        <v>28</v>
      </c>
      <c r="AF2133" s="5">
        <v>114.3</v>
      </c>
      <c r="AG2133" s="5">
        <v>6.5000000000000009</v>
      </c>
      <c r="AH2133" s="6" t="str">
        <f t="shared" si="481"/>
        <v>114.3 x 6.5</v>
      </c>
      <c r="AI2133" s="11" cm="1">
        <f t="array" ref="AI2133">_xll.DCEPropSectPipe(AF2133, AG2133, "Area")</f>
        <v>2201.3139723703698</v>
      </c>
      <c r="AJ2133" s="151" cm="1">
        <f t="array" ref="AJ2133">_xll.DCEPropSectPipe(AF2133, AG2133, "Ix")</f>
        <v>3209265.3722516391</v>
      </c>
      <c r="AK2133" s="151" cm="1">
        <f t="array" ref="AK2133">_xll.DCEPropSectPipe(AF2133, AG2133, "W")</f>
        <v>56155.124623825708</v>
      </c>
      <c r="AL2133" s="151" cm="1">
        <f t="array" ref="AL2133">_xll.DCEPropSectPipe(AF2133, AG2133, "Sx")</f>
        <v>37813.500833333332</v>
      </c>
      <c r="AM2133" s="11">
        <f>2*Cal!AG2133</f>
        <v>13.000000000000002</v>
      </c>
      <c r="AN2133" s="11">
        <f t="shared" si="482"/>
        <v>53.9</v>
      </c>
      <c r="AO2133" s="11"/>
      <c r="AP2133" s="11"/>
      <c r="AQ2133" s="11"/>
      <c r="AR2133" s="11"/>
      <c r="AS2133" s="11"/>
      <c r="AT2133" s="11"/>
      <c r="AU2133" s="11"/>
      <c r="AV2133" s="11"/>
      <c r="AW2133" s="11"/>
      <c r="AX2133" s="11"/>
      <c r="AY2133" s="11"/>
      <c r="AZ2133" s="11"/>
      <c r="BB2133" s="5" t="s">
        <v>308</v>
      </c>
      <c r="BC2133" s="3">
        <v>-740.93710880076026</v>
      </c>
      <c r="BD2133" s="3">
        <v>-4.2575289283497105E-3</v>
      </c>
      <c r="BE2133" s="3">
        <v>-20.434935410806421</v>
      </c>
      <c r="BF2133" s="3">
        <v>-1.6469937662565346</v>
      </c>
      <c r="BG2133" s="3">
        <v>-2.1685054095441471E-3</v>
      </c>
      <c r="BH2133" s="153">
        <f t="shared" si="483"/>
        <v>1.646995193831359</v>
      </c>
      <c r="BI2133" s="153">
        <f t="shared" si="484"/>
        <v>20.434935854325129</v>
      </c>
      <c r="BJ2133" s="8">
        <f t="shared" si="485"/>
        <v>1.6028026855574136</v>
      </c>
      <c r="BK2133" s="8">
        <f t="shared" si="486"/>
        <v>0.13966373165187879</v>
      </c>
      <c r="BL2133" s="8">
        <f t="shared" si="487"/>
        <v>1.7424664172092923</v>
      </c>
      <c r="BM2133" s="8">
        <f t="shared" si="488"/>
        <v>0.15206311927707336</v>
      </c>
      <c r="BN2133" s="7" t="str">
        <f t="shared" si="489"/>
        <v>O/S</v>
      </c>
      <c r="BO2133" s="9">
        <f t="shared" si="490"/>
        <v>0.13966373165187881</v>
      </c>
      <c r="BP2133" s="7" t="str">
        <f t="shared" si="491"/>
        <v>OK</v>
      </c>
      <c r="BQ2133" s="11">
        <f t="shared" si="492"/>
        <v>8.2923076923076913</v>
      </c>
      <c r="BR2133" s="10" t="str">
        <f t="shared" si="493"/>
        <v>-</v>
      </c>
      <c r="BS2133" s="9" t="str" cm="1">
        <f t="array" ref="BS2133">IF(BQ2133&lt;$K$45,"-",IF(BC2133&lt;0,_xll.Dce_5575_1121_SigmaCr1(AN2133,AG2133,$B$23,$D$23),"-"))</f>
        <v>-</v>
      </c>
      <c r="BT2133" s="10">
        <f t="shared" si="494"/>
        <v>0</v>
      </c>
      <c r="BU2133" s="7" t="str">
        <f t="shared" si="495"/>
        <v>OK</v>
      </c>
    </row>
    <row r="2134" spans="27:73">
      <c r="AA2134" s="6" t="s">
        <v>282</v>
      </c>
      <c r="AB2134" s="5" t="s">
        <v>283</v>
      </c>
      <c r="AC2134" s="5" t="s">
        <v>285</v>
      </c>
      <c r="AD2134" s="4">
        <v>19.690000000000001</v>
      </c>
      <c r="AE2134" s="4">
        <v>28</v>
      </c>
      <c r="AF2134" s="5">
        <v>114.3</v>
      </c>
      <c r="AG2134" s="5">
        <v>6.5000000000000009</v>
      </c>
      <c r="AH2134" s="6" t="str">
        <f t="shared" si="481"/>
        <v>114.3 x 6.5</v>
      </c>
      <c r="AI2134" s="11" cm="1">
        <f t="array" ref="AI2134">_xll.DCEPropSectPipe(AF2134, AG2134, "Area")</f>
        <v>2201.3139723703698</v>
      </c>
      <c r="AJ2134" s="151" cm="1">
        <f t="array" ref="AJ2134">_xll.DCEPropSectPipe(AF2134, AG2134, "Ix")</f>
        <v>3209265.3722516391</v>
      </c>
      <c r="AK2134" s="151" cm="1">
        <f t="array" ref="AK2134">_xll.DCEPropSectPipe(AF2134, AG2134, "W")</f>
        <v>56155.124623825708</v>
      </c>
      <c r="AL2134" s="151" cm="1">
        <f t="array" ref="AL2134">_xll.DCEPropSectPipe(AF2134, AG2134, "Sx")</f>
        <v>37813.500833333332</v>
      </c>
      <c r="AM2134" s="11">
        <f>2*Cal!AG2134</f>
        <v>13.000000000000002</v>
      </c>
      <c r="AN2134" s="11">
        <f t="shared" si="482"/>
        <v>53.9</v>
      </c>
      <c r="AO2134" s="11"/>
      <c r="AP2134" s="11"/>
      <c r="AQ2134" s="11"/>
      <c r="AR2134" s="11"/>
      <c r="AS2134" s="11"/>
      <c r="AT2134" s="11"/>
      <c r="AU2134" s="11"/>
      <c r="AV2134" s="11"/>
      <c r="AW2134" s="11"/>
      <c r="AX2134" s="11"/>
      <c r="AY2134" s="11"/>
      <c r="AZ2134" s="11"/>
      <c r="BB2134" s="5" t="s">
        <v>308</v>
      </c>
      <c r="BC2134" s="3">
        <v>-740.93710880076026</v>
      </c>
      <c r="BD2134" s="3">
        <v>-4.2575289283497105E-3</v>
      </c>
      <c r="BE2134" s="3">
        <v>-10.421266717378362</v>
      </c>
      <c r="BF2134" s="3">
        <v>5.1028004492838877</v>
      </c>
      <c r="BG2134" s="3">
        <v>-3.0583650339114873E-4</v>
      </c>
      <c r="BH2134" s="153">
        <f t="shared" si="483"/>
        <v>5.1028004584490478</v>
      </c>
      <c r="BI2134" s="153">
        <f t="shared" si="484"/>
        <v>10.42126758706879</v>
      </c>
      <c r="BJ2134" s="8">
        <f t="shared" si="485"/>
        <v>1.6028026855574136</v>
      </c>
      <c r="BK2134" s="8">
        <f t="shared" si="486"/>
        <v>0.43271295300141904</v>
      </c>
      <c r="BL2134" s="8">
        <f t="shared" si="487"/>
        <v>2.0355156385588327</v>
      </c>
      <c r="BM2134" s="8">
        <f t="shared" si="488"/>
        <v>7.754810034186306E-2</v>
      </c>
      <c r="BN2134" s="7" t="str">
        <f t="shared" si="489"/>
        <v>O/S</v>
      </c>
      <c r="BO2134" s="9">
        <f t="shared" si="490"/>
        <v>0.4327129530014191</v>
      </c>
      <c r="BP2134" s="7" t="str">
        <f t="shared" si="491"/>
        <v>OK</v>
      </c>
      <c r="BQ2134" s="11">
        <f t="shared" si="492"/>
        <v>8.2923076923076913</v>
      </c>
      <c r="BR2134" s="10" t="str">
        <f t="shared" si="493"/>
        <v>-</v>
      </c>
      <c r="BS2134" s="9" t="str" cm="1">
        <f t="array" ref="BS2134">IF(BQ2134&lt;$K$45,"-",IF(BC2134&lt;0,_xll.Dce_5575_1121_SigmaCr1(AN2134,AG2134,$B$23,$D$23),"-"))</f>
        <v>-</v>
      </c>
      <c r="BT2134" s="10">
        <f t="shared" si="494"/>
        <v>0</v>
      </c>
      <c r="BU2134" s="7" t="str">
        <f t="shared" si="495"/>
        <v>OK</v>
      </c>
    </row>
    <row r="2135" spans="27:73">
      <c r="AA2135" s="6" t="s">
        <v>282</v>
      </c>
      <c r="AB2135" s="5" t="s">
        <v>283</v>
      </c>
      <c r="AC2135" s="5" t="s">
        <v>285</v>
      </c>
      <c r="AD2135" s="4">
        <v>20.12</v>
      </c>
      <c r="AE2135" s="4">
        <v>28</v>
      </c>
      <c r="AF2135" s="5">
        <v>114.3</v>
      </c>
      <c r="AG2135" s="5">
        <v>6.5000000000000009</v>
      </c>
      <c r="AH2135" s="6" t="str">
        <f t="shared" si="481"/>
        <v>114.3 x 6.5</v>
      </c>
      <c r="AI2135" s="11" cm="1">
        <f t="array" ref="AI2135">_xll.DCEPropSectPipe(AF2135, AG2135, "Area")</f>
        <v>2201.3139723703698</v>
      </c>
      <c r="AJ2135" s="151" cm="1">
        <f t="array" ref="AJ2135">_xll.DCEPropSectPipe(AF2135, AG2135, "Ix")</f>
        <v>3209265.3722516391</v>
      </c>
      <c r="AK2135" s="151" cm="1">
        <f t="array" ref="AK2135">_xll.DCEPropSectPipe(AF2135, AG2135, "W")</f>
        <v>56155.124623825708</v>
      </c>
      <c r="AL2135" s="151" cm="1">
        <f t="array" ref="AL2135">_xll.DCEPropSectPipe(AF2135, AG2135, "Sx")</f>
        <v>37813.500833333332</v>
      </c>
      <c r="AM2135" s="11">
        <f>2*Cal!AG2135</f>
        <v>13.000000000000002</v>
      </c>
      <c r="AN2135" s="11">
        <f t="shared" si="482"/>
        <v>53.9</v>
      </c>
      <c r="AO2135" s="11"/>
      <c r="AP2135" s="11"/>
      <c r="AQ2135" s="11"/>
      <c r="AR2135" s="11"/>
      <c r="AS2135" s="11"/>
      <c r="AT2135" s="11"/>
      <c r="AU2135" s="11"/>
      <c r="AV2135" s="11"/>
      <c r="AW2135" s="11"/>
      <c r="AX2135" s="11"/>
      <c r="AY2135" s="11"/>
      <c r="AZ2135" s="11"/>
      <c r="BB2135" s="5" t="s">
        <v>308</v>
      </c>
      <c r="BC2135" s="3">
        <v>-740.93710880076026</v>
      </c>
      <c r="BD2135" s="3">
        <v>-4.2575289283497105E-3</v>
      </c>
      <c r="BE2135" s="3">
        <v>-0.40759802395030453</v>
      </c>
      <c r="BF2135" s="3">
        <v>7.4716146114495325</v>
      </c>
      <c r="BG2135" s="3">
        <v>1.5568324027618494E-3</v>
      </c>
      <c r="BH2135" s="153">
        <f t="shared" si="483"/>
        <v>7.4716147736452045</v>
      </c>
      <c r="BI2135" s="153">
        <f t="shared" si="484"/>
        <v>0.40762025916380651</v>
      </c>
      <c r="BJ2135" s="8">
        <f t="shared" si="485"/>
        <v>1.6028026855574136</v>
      </c>
      <c r="BK2135" s="8">
        <f t="shared" si="486"/>
        <v>0.63358630593517418</v>
      </c>
      <c r="BL2135" s="8">
        <f t="shared" si="487"/>
        <v>2.2363889914925879</v>
      </c>
      <c r="BM2135" s="8">
        <f t="shared" si="488"/>
        <v>3.0332372232946517E-3</v>
      </c>
      <c r="BN2135" s="7" t="str">
        <f t="shared" si="489"/>
        <v>O/S</v>
      </c>
      <c r="BO2135" s="9">
        <f t="shared" si="490"/>
        <v>0.63358630593517429</v>
      </c>
      <c r="BP2135" s="7" t="str">
        <f t="shared" si="491"/>
        <v>OK</v>
      </c>
      <c r="BQ2135" s="11">
        <f t="shared" si="492"/>
        <v>8.2923076923076913</v>
      </c>
      <c r="BR2135" s="10" t="str">
        <f t="shared" si="493"/>
        <v>-</v>
      </c>
      <c r="BS2135" s="9" t="str" cm="1">
        <f t="array" ref="BS2135">IF(BQ2135&lt;$K$45,"-",IF(BC2135&lt;0,_xll.Dce_5575_1121_SigmaCr1(AN2135,AG2135,$B$23,$D$23),"-"))</f>
        <v>-</v>
      </c>
      <c r="BT2135" s="10">
        <f t="shared" si="494"/>
        <v>0</v>
      </c>
      <c r="BU2135" s="7" t="str">
        <f t="shared" si="495"/>
        <v>OK</v>
      </c>
    </row>
    <row r="2136" spans="27:73">
      <c r="AA2136" s="6" t="s">
        <v>282</v>
      </c>
      <c r="AB2136" s="5" t="s">
        <v>283</v>
      </c>
      <c r="AC2136" s="5" t="s">
        <v>285</v>
      </c>
      <c r="AD2136" s="4">
        <v>20.56</v>
      </c>
      <c r="AE2136" s="4">
        <v>28</v>
      </c>
      <c r="AF2136" s="5">
        <v>114.3</v>
      </c>
      <c r="AG2136" s="5">
        <v>6.5000000000000009</v>
      </c>
      <c r="AH2136" s="6" t="str">
        <f t="shared" ref="AH2136:AH2199" si="496">AF2136&amp;" x "&amp;AG2136</f>
        <v>114.3 x 6.5</v>
      </c>
      <c r="AI2136" s="11" cm="1">
        <f t="array" ref="AI2136">_xll.DCEPropSectPipe(AF2136, AG2136, "Area")</f>
        <v>2201.3139723703698</v>
      </c>
      <c r="AJ2136" s="151" cm="1">
        <f t="array" ref="AJ2136">_xll.DCEPropSectPipe(AF2136, AG2136, "Ix")</f>
        <v>3209265.3722516391</v>
      </c>
      <c r="AK2136" s="151" cm="1">
        <f t="array" ref="AK2136">_xll.DCEPropSectPipe(AF2136, AG2136, "W")</f>
        <v>56155.124623825708</v>
      </c>
      <c r="AL2136" s="151" cm="1">
        <f t="array" ref="AL2136">_xll.DCEPropSectPipe(AF2136, AG2136, "Sx")</f>
        <v>37813.500833333332</v>
      </c>
      <c r="AM2136" s="11">
        <f>2*Cal!AG2136</f>
        <v>13.000000000000002</v>
      </c>
      <c r="AN2136" s="11">
        <f t="shared" ref="AN2136:AN2199" si="497">(AF2136-AG2136)/2</f>
        <v>53.9</v>
      </c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B2136" s="5" t="s">
        <v>308</v>
      </c>
      <c r="BC2136" s="3">
        <v>-740.93710880076026</v>
      </c>
      <c r="BD2136" s="3">
        <v>-4.2575289283497105E-3</v>
      </c>
      <c r="BE2136" s="3">
        <v>9.606070669477754</v>
      </c>
      <c r="BF2136" s="3">
        <v>5.4594487202404025</v>
      </c>
      <c r="BG2136" s="3">
        <v>3.4195013089148478E-3</v>
      </c>
      <c r="BH2136" s="153">
        <f t="shared" ref="BH2136:BH2199" si="498">SQRT(BF2136^2+BG2136^2)</f>
        <v>5.4594497911349791</v>
      </c>
      <c r="BI2136" s="153">
        <f t="shared" ref="BI2136:BI2199" si="499">SQRT(BD2136^2+BE2136^2)</f>
        <v>9.6060716129723573</v>
      </c>
      <c r="BJ2136" s="8">
        <f t="shared" ref="BJ2136:BJ2199" si="500">ABS(BC2136*1000)/(AI2136*$K$32)</f>
        <v>1.6028026855574136</v>
      </c>
      <c r="BK2136" s="8">
        <f t="shared" ref="BK2136:BK2199" si="501">BH2136*1000000/(AK2136*$K$32)</f>
        <v>0.46295650008682099</v>
      </c>
      <c r="BL2136" s="8">
        <f t="shared" ref="BL2136:BL2199" si="502">BK2136+BJ2136</f>
        <v>2.0657591856442346</v>
      </c>
      <c r="BM2136" s="8">
        <f t="shared" ref="BM2136:BM2199" si="503">BI2136*1000*AL2136/($AJ$23*AM2136*$E$23*$G$23)</f>
        <v>7.1481957363636911E-2</v>
      </c>
      <c r="BN2136" s="7" t="str">
        <f t="shared" ref="BN2136:BN2199" si="504">IF(MAX(BL2136,BM2136)&lt;=1,"OK","O/S")</f>
        <v>O/S</v>
      </c>
      <c r="BO2136" s="9">
        <f t="shared" ref="BO2136:BO2199" si="505">BH2136*1000000/($K$41*AK2136*$D$23*$G$23)</f>
        <v>0.4629565000868211</v>
      </c>
      <c r="BP2136" s="7" t="str">
        <f t="shared" ref="BP2136:BP2199" si="506">IF(BO2136&lt;=1,"OK","O/S")</f>
        <v>OK</v>
      </c>
      <c r="BQ2136" s="11">
        <f t="shared" ref="BQ2136:BQ2199" si="507">AN2136/AG2136</f>
        <v>8.2923076923076913</v>
      </c>
      <c r="BR2136" s="10" t="str">
        <f t="shared" ref="BR2136:BR2199" si="508">IF(BQ2136&lt;$K$45,"-",IF(BD2136&lt;0,BL2136*$K$32,"-"))</f>
        <v>-</v>
      </c>
      <c r="BS2136" s="9" t="str" cm="1">
        <f t="array" ref="BS2136">IF(BQ2136&lt;$K$45,"-",IF(BC2136&lt;0,_xll.Dce_5575_1121_SigmaCr1(AN2136,AG2136,$B$23,$D$23),"-"))</f>
        <v>-</v>
      </c>
      <c r="BT2136" s="10">
        <f t="shared" ref="BT2136:BT2199" si="509">IFERROR(IF(BC2136&lt;0,BR2136/(BS2136*$G$23),0),0)</f>
        <v>0</v>
      </c>
      <c r="BU2136" s="7" t="str">
        <f t="shared" ref="BU2136:BU2199" si="510">IF(BT2136&lt;=1,"OK","O/S")</f>
        <v>OK</v>
      </c>
    </row>
    <row r="2137" spans="27:73">
      <c r="AA2137" s="6" t="s">
        <v>282</v>
      </c>
      <c r="AB2137" s="5" t="s">
        <v>283</v>
      </c>
      <c r="AC2137" s="5" t="s">
        <v>285</v>
      </c>
      <c r="AD2137" s="4">
        <v>21</v>
      </c>
      <c r="AE2137" s="4">
        <v>28</v>
      </c>
      <c r="AF2137" s="5">
        <v>114.3</v>
      </c>
      <c r="AG2137" s="5">
        <v>6.5000000000000009</v>
      </c>
      <c r="AH2137" s="6" t="str">
        <f t="shared" si="496"/>
        <v>114.3 x 6.5</v>
      </c>
      <c r="AI2137" s="11" cm="1">
        <f t="array" ref="AI2137">_xll.DCEPropSectPipe(AF2137, AG2137, "Area")</f>
        <v>2201.3139723703698</v>
      </c>
      <c r="AJ2137" s="151" cm="1">
        <f t="array" ref="AJ2137">_xll.DCEPropSectPipe(AF2137, AG2137, "Ix")</f>
        <v>3209265.3722516391</v>
      </c>
      <c r="AK2137" s="151" cm="1">
        <f t="array" ref="AK2137">_xll.DCEPropSectPipe(AF2137, AG2137, "W")</f>
        <v>56155.124623825708</v>
      </c>
      <c r="AL2137" s="151" cm="1">
        <f t="array" ref="AL2137">_xll.DCEPropSectPipe(AF2137, AG2137, "Sx")</f>
        <v>37813.500833333332</v>
      </c>
      <c r="AM2137" s="11">
        <f>2*Cal!AG2137</f>
        <v>13.000000000000002</v>
      </c>
      <c r="AN2137" s="11">
        <f t="shared" si="497"/>
        <v>53.9</v>
      </c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B2137" s="5" t="s">
        <v>308</v>
      </c>
      <c r="BC2137" s="3">
        <v>-740.93710880076026</v>
      </c>
      <c r="BD2137" s="3">
        <v>-4.2575289283497105E-3</v>
      </c>
      <c r="BE2137" s="3">
        <v>19.619739362905815</v>
      </c>
      <c r="BF2137" s="3">
        <v>-0.93369722434350289</v>
      </c>
      <c r="BG2137" s="3">
        <v>5.2821702150678464E-3</v>
      </c>
      <c r="BH2137" s="153">
        <f t="shared" si="498"/>
        <v>0.93371216553547298</v>
      </c>
      <c r="BI2137" s="153">
        <f t="shared" si="499"/>
        <v>19.619739824852633</v>
      </c>
      <c r="BJ2137" s="8">
        <f t="shared" si="500"/>
        <v>1.6028026855574136</v>
      </c>
      <c r="BK2137" s="8">
        <f t="shared" si="501"/>
        <v>7.9177963491248407E-2</v>
      </c>
      <c r="BL2137" s="8">
        <f t="shared" si="502"/>
        <v>1.681980649048662</v>
      </c>
      <c r="BM2137" s="8">
        <f t="shared" si="503"/>
        <v>0.14599697588677563</v>
      </c>
      <c r="BN2137" s="7" t="str">
        <f t="shared" si="504"/>
        <v>O/S</v>
      </c>
      <c r="BO2137" s="9">
        <f t="shared" si="505"/>
        <v>7.9177963491248421E-2</v>
      </c>
      <c r="BP2137" s="7" t="str">
        <f t="shared" si="506"/>
        <v>OK</v>
      </c>
      <c r="BQ2137" s="11">
        <f t="shared" si="507"/>
        <v>8.2923076923076913</v>
      </c>
      <c r="BR2137" s="10" t="str">
        <f t="shared" si="508"/>
        <v>-</v>
      </c>
      <c r="BS2137" s="9" t="str" cm="1">
        <f t="array" ref="BS2137">IF(BQ2137&lt;$K$45,"-",IF(BC2137&lt;0,_xll.Dce_5575_1121_SigmaCr1(AN2137,AG2137,$B$23,$D$23),"-"))</f>
        <v>-</v>
      </c>
      <c r="BT2137" s="10">
        <f t="shared" si="509"/>
        <v>0</v>
      </c>
      <c r="BU2137" s="7" t="str">
        <f t="shared" si="510"/>
        <v>OK</v>
      </c>
    </row>
    <row r="2138" spans="27:73">
      <c r="AA2138" s="6" t="s">
        <v>282</v>
      </c>
      <c r="AB2138" s="5" t="s">
        <v>283</v>
      </c>
      <c r="AC2138" s="5" t="s">
        <v>285</v>
      </c>
      <c r="AD2138" s="4">
        <v>21</v>
      </c>
      <c r="AE2138" s="4">
        <v>28</v>
      </c>
      <c r="AF2138" s="5">
        <v>114.3</v>
      </c>
      <c r="AG2138" s="5">
        <v>6.5000000000000009</v>
      </c>
      <c r="AH2138" s="6" t="str">
        <f t="shared" si="496"/>
        <v>114.3 x 6.5</v>
      </c>
      <c r="AI2138" s="11" cm="1">
        <f t="array" ref="AI2138">_xll.DCEPropSectPipe(AF2138, AG2138, "Area")</f>
        <v>2201.3139723703698</v>
      </c>
      <c r="AJ2138" s="151" cm="1">
        <f t="array" ref="AJ2138">_xll.DCEPropSectPipe(AF2138, AG2138, "Ix")</f>
        <v>3209265.3722516391</v>
      </c>
      <c r="AK2138" s="151" cm="1">
        <f t="array" ref="AK2138">_xll.DCEPropSectPipe(AF2138, AG2138, "W")</f>
        <v>56155.124623825708</v>
      </c>
      <c r="AL2138" s="151" cm="1">
        <f t="array" ref="AL2138">_xll.DCEPropSectPipe(AF2138, AG2138, "Sx")</f>
        <v>37813.500833333332</v>
      </c>
      <c r="AM2138" s="11">
        <f>2*Cal!AG2138</f>
        <v>13.000000000000002</v>
      </c>
      <c r="AN2138" s="11">
        <f t="shared" si="497"/>
        <v>53.9</v>
      </c>
      <c r="AO2138" s="11"/>
      <c r="AP2138" s="11"/>
      <c r="AQ2138" s="11"/>
      <c r="AR2138" s="11"/>
      <c r="AS2138" s="11"/>
      <c r="AT2138" s="11"/>
      <c r="AU2138" s="11"/>
      <c r="AV2138" s="11"/>
      <c r="AW2138" s="11"/>
      <c r="AX2138" s="11"/>
      <c r="AY2138" s="11"/>
      <c r="AZ2138" s="11"/>
      <c r="BB2138" s="5" t="s">
        <v>308</v>
      </c>
      <c r="BC2138" s="3">
        <v>-740.93710880076173</v>
      </c>
      <c r="BD2138" s="3">
        <v>-4.2575289283420708E-3</v>
      </c>
      <c r="BE2138" s="3">
        <v>-17.773196750938993</v>
      </c>
      <c r="BF2138" s="3">
        <v>-0.93369722434380031</v>
      </c>
      <c r="BG2138" s="3">
        <v>-4.2904057622384266E-3</v>
      </c>
      <c r="BH2138" s="153">
        <f t="shared" si="498"/>
        <v>0.93370708165297833</v>
      </c>
      <c r="BI2138" s="153">
        <f t="shared" si="499"/>
        <v>17.77319726087968</v>
      </c>
      <c r="BJ2138" s="8">
        <f t="shared" si="500"/>
        <v>1.6028026855574169</v>
      </c>
      <c r="BK2138" s="8">
        <f t="shared" si="501"/>
        <v>7.917753238252194E-2</v>
      </c>
      <c r="BL2138" s="8">
        <f t="shared" si="502"/>
        <v>1.6819802179399388</v>
      </c>
      <c r="BM2138" s="8">
        <f t="shared" si="503"/>
        <v>0.13225624167761088</v>
      </c>
      <c r="BN2138" s="7" t="str">
        <f t="shared" si="504"/>
        <v>O/S</v>
      </c>
      <c r="BO2138" s="9">
        <f t="shared" si="505"/>
        <v>7.9177532382521953E-2</v>
      </c>
      <c r="BP2138" s="7" t="str">
        <f t="shared" si="506"/>
        <v>OK</v>
      </c>
      <c r="BQ2138" s="11">
        <f t="shared" si="507"/>
        <v>8.2923076923076913</v>
      </c>
      <c r="BR2138" s="10" t="str">
        <f t="shared" si="508"/>
        <v>-</v>
      </c>
      <c r="BS2138" s="9" t="str" cm="1">
        <f t="array" ref="BS2138">IF(BQ2138&lt;$K$45,"-",IF(BC2138&lt;0,_xll.Dce_5575_1121_SigmaCr1(AN2138,AG2138,$B$23,$D$23),"-"))</f>
        <v>-</v>
      </c>
      <c r="BT2138" s="10">
        <f t="shared" si="509"/>
        <v>0</v>
      </c>
      <c r="BU2138" s="7" t="str">
        <f t="shared" si="510"/>
        <v>OK</v>
      </c>
    </row>
    <row r="2139" spans="27:73">
      <c r="AA2139" s="6" t="s">
        <v>282</v>
      </c>
      <c r="AB2139" s="5" t="s">
        <v>283</v>
      </c>
      <c r="AC2139" s="5" t="s">
        <v>285</v>
      </c>
      <c r="AD2139" s="4">
        <v>21.44</v>
      </c>
      <c r="AE2139" s="4">
        <v>28</v>
      </c>
      <c r="AF2139" s="5">
        <v>114.3</v>
      </c>
      <c r="AG2139" s="5">
        <v>6.5000000000000009</v>
      </c>
      <c r="AH2139" s="6" t="str">
        <f t="shared" si="496"/>
        <v>114.3 x 6.5</v>
      </c>
      <c r="AI2139" s="11" cm="1">
        <f t="array" ref="AI2139">_xll.DCEPropSectPipe(AF2139, AG2139, "Area")</f>
        <v>2201.3139723703698</v>
      </c>
      <c r="AJ2139" s="151" cm="1">
        <f t="array" ref="AJ2139">_xll.DCEPropSectPipe(AF2139, AG2139, "Ix")</f>
        <v>3209265.3722516391</v>
      </c>
      <c r="AK2139" s="151" cm="1">
        <f t="array" ref="AK2139">_xll.DCEPropSectPipe(AF2139, AG2139, "W")</f>
        <v>56155.124623825708</v>
      </c>
      <c r="AL2139" s="151" cm="1">
        <f t="array" ref="AL2139">_xll.DCEPropSectPipe(AF2139, AG2139, "Sx")</f>
        <v>37813.500833333332</v>
      </c>
      <c r="AM2139" s="11">
        <f>2*Cal!AG2139</f>
        <v>13.000000000000002</v>
      </c>
      <c r="AN2139" s="11">
        <f t="shared" si="497"/>
        <v>53.9</v>
      </c>
      <c r="AO2139" s="11"/>
      <c r="AP2139" s="11"/>
      <c r="AQ2139" s="11"/>
      <c r="AR2139" s="11"/>
      <c r="AS2139" s="11"/>
      <c r="AT2139" s="11"/>
      <c r="AU2139" s="11"/>
      <c r="AV2139" s="11"/>
      <c r="AW2139" s="11"/>
      <c r="AX2139" s="11"/>
      <c r="AY2139" s="11"/>
      <c r="AZ2139" s="11"/>
      <c r="BB2139" s="5" t="s">
        <v>308</v>
      </c>
      <c r="BC2139" s="3">
        <v>-740.93710880076173</v>
      </c>
      <c r="BD2139" s="3">
        <v>-4.2575289283420708E-3</v>
      </c>
      <c r="BE2139" s="3">
        <v>-7.7595280575109342</v>
      </c>
      <c r="BF2139" s="3">
        <v>4.6515863275046199</v>
      </c>
      <c r="BG2139" s="3">
        <v>-2.4277368560887708E-3</v>
      </c>
      <c r="BH2139" s="153">
        <f t="shared" si="498"/>
        <v>4.651586961041807</v>
      </c>
      <c r="BI2139" s="153">
        <f t="shared" si="499"/>
        <v>7.7595292255298576</v>
      </c>
      <c r="BJ2139" s="8">
        <f t="shared" si="500"/>
        <v>1.6028026855574169</v>
      </c>
      <c r="BK2139" s="8">
        <f t="shared" si="501"/>
        <v>0.39445044862033873</v>
      </c>
      <c r="BL2139" s="8">
        <f t="shared" si="502"/>
        <v>1.9972531341777557</v>
      </c>
      <c r="BM2139" s="8">
        <f t="shared" si="503"/>
        <v>5.774122446809371E-2</v>
      </c>
      <c r="BN2139" s="7" t="str">
        <f t="shared" si="504"/>
        <v>O/S</v>
      </c>
      <c r="BO2139" s="9">
        <f t="shared" si="505"/>
        <v>0.39445044862033879</v>
      </c>
      <c r="BP2139" s="7" t="str">
        <f t="shared" si="506"/>
        <v>OK</v>
      </c>
      <c r="BQ2139" s="11">
        <f t="shared" si="507"/>
        <v>8.2923076923076913</v>
      </c>
      <c r="BR2139" s="10" t="str">
        <f t="shared" si="508"/>
        <v>-</v>
      </c>
      <c r="BS2139" s="9" t="str" cm="1">
        <f t="array" ref="BS2139">IF(BQ2139&lt;$K$45,"-",IF(BC2139&lt;0,_xll.Dce_5575_1121_SigmaCr1(AN2139,AG2139,$B$23,$D$23),"-"))</f>
        <v>-</v>
      </c>
      <c r="BT2139" s="10">
        <f t="shared" si="509"/>
        <v>0</v>
      </c>
      <c r="BU2139" s="7" t="str">
        <f t="shared" si="510"/>
        <v>OK</v>
      </c>
    </row>
    <row r="2140" spans="27:73">
      <c r="AA2140" s="6" t="s">
        <v>282</v>
      </c>
      <c r="AB2140" s="5" t="s">
        <v>283</v>
      </c>
      <c r="AC2140" s="5" t="s">
        <v>285</v>
      </c>
      <c r="AD2140" s="4">
        <v>21.88</v>
      </c>
      <c r="AE2140" s="4">
        <v>28</v>
      </c>
      <c r="AF2140" s="5">
        <v>114.3</v>
      </c>
      <c r="AG2140" s="5">
        <v>6.5000000000000009</v>
      </c>
      <c r="AH2140" s="6" t="str">
        <f t="shared" si="496"/>
        <v>114.3 x 6.5</v>
      </c>
      <c r="AI2140" s="11" cm="1">
        <f t="array" ref="AI2140">_xll.DCEPropSectPipe(AF2140, AG2140, "Area")</f>
        <v>2201.3139723703698</v>
      </c>
      <c r="AJ2140" s="151" cm="1">
        <f t="array" ref="AJ2140">_xll.DCEPropSectPipe(AF2140, AG2140, "Ix")</f>
        <v>3209265.3722516391</v>
      </c>
      <c r="AK2140" s="151" cm="1">
        <f t="array" ref="AK2140">_xll.DCEPropSectPipe(AF2140, AG2140, "W")</f>
        <v>56155.124623825708</v>
      </c>
      <c r="AL2140" s="151" cm="1">
        <f t="array" ref="AL2140">_xll.DCEPropSectPipe(AF2140, AG2140, "Sx")</f>
        <v>37813.500833333332</v>
      </c>
      <c r="AM2140" s="11">
        <f>2*Cal!AG2140</f>
        <v>13.000000000000002</v>
      </c>
      <c r="AN2140" s="11">
        <f t="shared" si="497"/>
        <v>53.9</v>
      </c>
      <c r="AO2140" s="11"/>
      <c r="AP2140" s="11"/>
      <c r="AQ2140" s="11"/>
      <c r="AR2140" s="11"/>
      <c r="AS2140" s="11"/>
      <c r="AT2140" s="11"/>
      <c r="AU2140" s="11"/>
      <c r="AV2140" s="11"/>
      <c r="AW2140" s="11"/>
      <c r="AX2140" s="11"/>
      <c r="AY2140" s="11"/>
      <c r="AZ2140" s="11"/>
      <c r="BB2140" s="5" t="s">
        <v>308</v>
      </c>
      <c r="BC2140" s="3">
        <v>-740.93710880076173</v>
      </c>
      <c r="BD2140" s="3">
        <v>-4.2575289283420708E-3</v>
      </c>
      <c r="BE2140" s="3">
        <v>2.2541406359171243</v>
      </c>
      <c r="BF2140" s="3">
        <v>5.8558898259782657</v>
      </c>
      <c r="BG2140" s="3">
        <v>-5.6506794993911526E-4</v>
      </c>
      <c r="BH2140" s="153">
        <f t="shared" si="498"/>
        <v>5.8558898532415684</v>
      </c>
      <c r="BI2140" s="153">
        <f t="shared" si="499"/>
        <v>2.2541446566370653</v>
      </c>
      <c r="BJ2140" s="8">
        <f t="shared" si="500"/>
        <v>1.6028026855574169</v>
      </c>
      <c r="BK2140" s="8">
        <f t="shared" si="501"/>
        <v>0.49657426573512697</v>
      </c>
      <c r="BL2140" s="8">
        <f t="shared" si="502"/>
        <v>2.0993769512925438</v>
      </c>
      <c r="BM2140" s="8">
        <f t="shared" si="503"/>
        <v>1.6773836249524155E-2</v>
      </c>
      <c r="BN2140" s="7" t="str">
        <f t="shared" si="504"/>
        <v>O/S</v>
      </c>
      <c r="BO2140" s="9">
        <f t="shared" si="505"/>
        <v>0.49657426573512709</v>
      </c>
      <c r="BP2140" s="7" t="str">
        <f t="shared" si="506"/>
        <v>OK</v>
      </c>
      <c r="BQ2140" s="11">
        <f t="shared" si="507"/>
        <v>8.2923076923076913</v>
      </c>
      <c r="BR2140" s="10" t="str">
        <f t="shared" si="508"/>
        <v>-</v>
      </c>
      <c r="BS2140" s="9" t="str" cm="1">
        <f t="array" ref="BS2140">IF(BQ2140&lt;$K$45,"-",IF(BC2140&lt;0,_xll.Dce_5575_1121_SigmaCr1(AN2140,AG2140,$B$23,$D$23),"-"))</f>
        <v>-</v>
      </c>
      <c r="BT2140" s="10">
        <f t="shared" si="509"/>
        <v>0</v>
      </c>
      <c r="BU2140" s="7" t="str">
        <f t="shared" si="510"/>
        <v>OK</v>
      </c>
    </row>
    <row r="2141" spans="27:73">
      <c r="AA2141" s="6" t="s">
        <v>282</v>
      </c>
      <c r="AB2141" s="5" t="s">
        <v>283</v>
      </c>
      <c r="AC2141" s="5" t="s">
        <v>285</v>
      </c>
      <c r="AD2141" s="4">
        <v>22.31</v>
      </c>
      <c r="AE2141" s="4">
        <v>28</v>
      </c>
      <c r="AF2141" s="5">
        <v>114.3</v>
      </c>
      <c r="AG2141" s="5">
        <v>6.5000000000000009</v>
      </c>
      <c r="AH2141" s="6" t="str">
        <f t="shared" si="496"/>
        <v>114.3 x 6.5</v>
      </c>
      <c r="AI2141" s="11" cm="1">
        <f t="array" ref="AI2141">_xll.DCEPropSectPipe(AF2141, AG2141, "Area")</f>
        <v>2201.3139723703698</v>
      </c>
      <c r="AJ2141" s="151" cm="1">
        <f t="array" ref="AJ2141">_xll.DCEPropSectPipe(AF2141, AG2141, "Ix")</f>
        <v>3209265.3722516391</v>
      </c>
      <c r="AK2141" s="151" cm="1">
        <f t="array" ref="AK2141">_xll.DCEPropSectPipe(AF2141, AG2141, "W")</f>
        <v>56155.124623825708</v>
      </c>
      <c r="AL2141" s="151" cm="1">
        <f t="array" ref="AL2141">_xll.DCEPropSectPipe(AF2141, AG2141, "Sx")</f>
        <v>37813.500833333332</v>
      </c>
      <c r="AM2141" s="11">
        <f>2*Cal!AG2141</f>
        <v>13.000000000000002</v>
      </c>
      <c r="AN2141" s="11">
        <f t="shared" si="497"/>
        <v>53.9</v>
      </c>
      <c r="AO2141" s="11"/>
      <c r="AP2141" s="11"/>
      <c r="AQ2141" s="11"/>
      <c r="AR2141" s="11"/>
      <c r="AS2141" s="11"/>
      <c r="AT2141" s="11"/>
      <c r="AU2141" s="11"/>
      <c r="AV2141" s="11"/>
      <c r="AW2141" s="11"/>
      <c r="AX2141" s="11"/>
      <c r="AY2141" s="11"/>
      <c r="AZ2141" s="11"/>
      <c r="BB2141" s="5" t="s">
        <v>308</v>
      </c>
      <c r="BC2141" s="3">
        <v>-740.93710880076173</v>
      </c>
      <c r="BD2141" s="3">
        <v>-4.2575289283420708E-3</v>
      </c>
      <c r="BE2141" s="3">
        <v>12.267809329345184</v>
      </c>
      <c r="BF2141" s="3">
        <v>2.6792132710771357</v>
      </c>
      <c r="BG2141" s="3">
        <v>1.2976009562105405E-3</v>
      </c>
      <c r="BH2141" s="153">
        <f t="shared" si="498"/>
        <v>2.6792135853052268</v>
      </c>
      <c r="BI2141" s="153">
        <f t="shared" si="499"/>
        <v>12.267810068130387</v>
      </c>
      <c r="BJ2141" s="8">
        <f t="shared" si="500"/>
        <v>1.6028026855574169</v>
      </c>
      <c r="BK2141" s="8">
        <f t="shared" si="501"/>
        <v>0.22719493573364469</v>
      </c>
      <c r="BL2141" s="8">
        <f t="shared" si="502"/>
        <v>1.8299976212910616</v>
      </c>
      <c r="BM2141" s="8">
        <f t="shared" si="503"/>
        <v>9.1288833934056943E-2</v>
      </c>
      <c r="BN2141" s="7" t="str">
        <f t="shared" si="504"/>
        <v>O/S</v>
      </c>
      <c r="BO2141" s="9">
        <f t="shared" si="505"/>
        <v>0.22719493573364472</v>
      </c>
      <c r="BP2141" s="7" t="str">
        <f t="shared" si="506"/>
        <v>OK</v>
      </c>
      <c r="BQ2141" s="11">
        <f t="shared" si="507"/>
        <v>8.2923076923076913</v>
      </c>
      <c r="BR2141" s="10" t="str">
        <f t="shared" si="508"/>
        <v>-</v>
      </c>
      <c r="BS2141" s="9" t="str" cm="1">
        <f t="array" ref="BS2141">IF(BQ2141&lt;$K$45,"-",IF(BC2141&lt;0,_xll.Dce_5575_1121_SigmaCr1(AN2141,AG2141,$B$23,$D$23),"-"))</f>
        <v>-</v>
      </c>
      <c r="BT2141" s="10">
        <f t="shared" si="509"/>
        <v>0</v>
      </c>
      <c r="BU2141" s="7" t="str">
        <f t="shared" si="510"/>
        <v>OK</v>
      </c>
    </row>
    <row r="2142" spans="27:73">
      <c r="AA2142" s="6" t="s">
        <v>282</v>
      </c>
      <c r="AB2142" s="5" t="s">
        <v>283</v>
      </c>
      <c r="AC2142" s="5" t="s">
        <v>285</v>
      </c>
      <c r="AD2142" s="4">
        <v>22.75</v>
      </c>
      <c r="AE2142" s="4">
        <v>28</v>
      </c>
      <c r="AF2142" s="5">
        <v>114.3</v>
      </c>
      <c r="AG2142" s="5">
        <v>6.5000000000000009</v>
      </c>
      <c r="AH2142" s="6" t="str">
        <f t="shared" si="496"/>
        <v>114.3 x 6.5</v>
      </c>
      <c r="AI2142" s="11" cm="1">
        <f t="array" ref="AI2142">_xll.DCEPropSectPipe(AF2142, AG2142, "Area")</f>
        <v>2201.3139723703698</v>
      </c>
      <c r="AJ2142" s="151" cm="1">
        <f t="array" ref="AJ2142">_xll.DCEPropSectPipe(AF2142, AG2142, "Ix")</f>
        <v>3209265.3722516391</v>
      </c>
      <c r="AK2142" s="151" cm="1">
        <f t="array" ref="AK2142">_xll.DCEPropSectPipe(AF2142, AG2142, "W")</f>
        <v>56155.124623825708</v>
      </c>
      <c r="AL2142" s="151" cm="1">
        <f t="array" ref="AL2142">_xll.DCEPropSectPipe(AF2142, AG2142, "Sx")</f>
        <v>37813.500833333332</v>
      </c>
      <c r="AM2142" s="11">
        <f>2*Cal!AG2142</f>
        <v>13.000000000000002</v>
      </c>
      <c r="AN2142" s="11">
        <f t="shared" si="497"/>
        <v>53.9</v>
      </c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B2142" s="5" t="s">
        <v>308</v>
      </c>
      <c r="BC2142" s="3">
        <v>-740.93710880076173</v>
      </c>
      <c r="BD2142" s="3">
        <v>-4.2575289283420708E-3</v>
      </c>
      <c r="BE2142" s="3">
        <v>22.281478022773239</v>
      </c>
      <c r="BF2142" s="3">
        <v>-4.8784433371987683</v>
      </c>
      <c r="BG2142" s="3">
        <v>3.1602698623601965E-3</v>
      </c>
      <c r="BH2142" s="153">
        <f t="shared" si="498"/>
        <v>4.878444360814691</v>
      </c>
      <c r="BI2142" s="153">
        <f t="shared" si="499"/>
        <v>22.28147842953603</v>
      </c>
      <c r="BJ2142" s="8">
        <f t="shared" si="500"/>
        <v>1.6028026855574169</v>
      </c>
      <c r="BK2142" s="8">
        <f t="shared" si="501"/>
        <v>0.41368775491230059</v>
      </c>
      <c r="BL2142" s="8">
        <f t="shared" si="502"/>
        <v>2.0164904404697177</v>
      </c>
      <c r="BM2142" s="8">
        <f t="shared" si="503"/>
        <v>0.16580385356986338</v>
      </c>
      <c r="BN2142" s="7" t="str">
        <f t="shared" si="504"/>
        <v>O/S</v>
      </c>
      <c r="BO2142" s="9">
        <f t="shared" si="505"/>
        <v>0.41368775491230064</v>
      </c>
      <c r="BP2142" s="7" t="str">
        <f t="shared" si="506"/>
        <v>OK</v>
      </c>
      <c r="BQ2142" s="11">
        <f t="shared" si="507"/>
        <v>8.2923076923076913</v>
      </c>
      <c r="BR2142" s="10" t="str">
        <f t="shared" si="508"/>
        <v>-</v>
      </c>
      <c r="BS2142" s="9" t="str" cm="1">
        <f t="array" ref="BS2142">IF(BQ2142&lt;$K$45,"-",IF(BC2142&lt;0,_xll.Dce_5575_1121_SigmaCr1(AN2142,AG2142,$B$23,$D$23),"-"))</f>
        <v>-</v>
      </c>
      <c r="BT2142" s="10">
        <f t="shared" si="509"/>
        <v>0</v>
      </c>
      <c r="BU2142" s="7" t="str">
        <f t="shared" si="510"/>
        <v>OK</v>
      </c>
    </row>
    <row r="2143" spans="27:73">
      <c r="AA2143" s="6" t="s">
        <v>282</v>
      </c>
      <c r="AB2143" s="5" t="s">
        <v>283</v>
      </c>
      <c r="AC2143" s="5" t="s">
        <v>285</v>
      </c>
      <c r="AD2143" s="4">
        <v>22.75</v>
      </c>
      <c r="AE2143" s="4">
        <v>28</v>
      </c>
      <c r="AF2143" s="5">
        <v>114.3</v>
      </c>
      <c r="AG2143" s="5">
        <v>6.5000000000000009</v>
      </c>
      <c r="AH2143" s="6" t="str">
        <f t="shared" si="496"/>
        <v>114.3 x 6.5</v>
      </c>
      <c r="AI2143" s="11" cm="1">
        <f t="array" ref="AI2143">_xll.DCEPropSectPipe(AF2143, AG2143, "Area")</f>
        <v>2201.3139723703698</v>
      </c>
      <c r="AJ2143" s="151" cm="1">
        <f t="array" ref="AJ2143">_xll.DCEPropSectPipe(AF2143, AG2143, "Ix")</f>
        <v>3209265.3722516391</v>
      </c>
      <c r="AK2143" s="151" cm="1">
        <f t="array" ref="AK2143">_xll.DCEPropSectPipe(AF2143, AG2143, "W")</f>
        <v>56155.124623825708</v>
      </c>
      <c r="AL2143" s="151" cm="1">
        <f t="array" ref="AL2143">_xll.DCEPropSectPipe(AF2143, AG2143, "Sx")</f>
        <v>37813.500833333332</v>
      </c>
      <c r="AM2143" s="11">
        <f>2*Cal!AG2143</f>
        <v>13.000000000000002</v>
      </c>
      <c r="AN2143" s="11">
        <f t="shared" si="497"/>
        <v>53.9</v>
      </c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B2143" s="5" t="s">
        <v>308</v>
      </c>
      <c r="BC2143" s="3">
        <v>259.43062947093352</v>
      </c>
      <c r="BD2143" s="3">
        <v>-4.2575289283573511E-3</v>
      </c>
      <c r="BE2143" s="3">
        <v>-19.658024152584492</v>
      </c>
      <c r="BF2143" s="3">
        <v>-4.8784433371986502</v>
      </c>
      <c r="BG2143" s="3">
        <v>-2.1358154182009393E-3</v>
      </c>
      <c r="BH2143" s="153">
        <f t="shared" si="498"/>
        <v>4.8784438047358298</v>
      </c>
      <c r="BI2143" s="153">
        <f t="shared" si="499"/>
        <v>19.65802461363165</v>
      </c>
      <c r="BJ2143" s="8">
        <f t="shared" si="500"/>
        <v>0.56120297484476034</v>
      </c>
      <c r="BK2143" s="8">
        <f t="shared" si="501"/>
        <v>0.41368770775730646</v>
      </c>
      <c r="BL2143" s="8">
        <f t="shared" si="502"/>
        <v>0.97489068260206679</v>
      </c>
      <c r="BM2143" s="8">
        <f t="shared" si="503"/>
        <v>0.14628186566788884</v>
      </c>
      <c r="BN2143" s="7" t="str">
        <f t="shared" si="504"/>
        <v>OK</v>
      </c>
      <c r="BO2143" s="9">
        <f t="shared" si="505"/>
        <v>0.41368770775730651</v>
      </c>
      <c r="BP2143" s="7" t="str">
        <f t="shared" si="506"/>
        <v>OK</v>
      </c>
      <c r="BQ2143" s="11">
        <f t="shared" si="507"/>
        <v>8.2923076923076913</v>
      </c>
      <c r="BR2143" s="10" t="str">
        <f t="shared" si="508"/>
        <v>-</v>
      </c>
      <c r="BS2143" s="9" t="str" cm="1">
        <f t="array" ref="BS2143">IF(BQ2143&lt;$K$45,"-",IF(BC2143&lt;0,_xll.Dce_5575_1121_SigmaCr1(AN2143,AG2143,$B$23,$D$23),"-"))</f>
        <v>-</v>
      </c>
      <c r="BT2143" s="10">
        <f t="shared" si="509"/>
        <v>0</v>
      </c>
      <c r="BU2143" s="7" t="str">
        <f t="shared" si="510"/>
        <v>OK</v>
      </c>
    </row>
    <row r="2144" spans="27:73">
      <c r="AA2144" s="6" t="s">
        <v>282</v>
      </c>
      <c r="AB2144" s="5" t="s">
        <v>283</v>
      </c>
      <c r="AC2144" s="5" t="s">
        <v>285</v>
      </c>
      <c r="AD2144" s="4">
        <v>23.19</v>
      </c>
      <c r="AE2144" s="4">
        <v>28</v>
      </c>
      <c r="AF2144" s="5">
        <v>114.3</v>
      </c>
      <c r="AG2144" s="5">
        <v>6.5000000000000009</v>
      </c>
      <c r="AH2144" s="6" t="str">
        <f t="shared" si="496"/>
        <v>114.3 x 6.5</v>
      </c>
      <c r="AI2144" s="11" cm="1">
        <f t="array" ref="AI2144">_xll.DCEPropSectPipe(AF2144, AG2144, "Area")</f>
        <v>2201.3139723703698</v>
      </c>
      <c r="AJ2144" s="151" cm="1">
        <f t="array" ref="AJ2144">_xll.DCEPropSectPipe(AF2144, AG2144, "Ix")</f>
        <v>3209265.3722516391</v>
      </c>
      <c r="AK2144" s="151" cm="1">
        <f t="array" ref="AK2144">_xll.DCEPropSectPipe(AF2144, AG2144, "W")</f>
        <v>56155.124623825708</v>
      </c>
      <c r="AL2144" s="151" cm="1">
        <f t="array" ref="AL2144">_xll.DCEPropSectPipe(AF2144, AG2144, "Sx")</f>
        <v>37813.500833333332</v>
      </c>
      <c r="AM2144" s="11">
        <f>2*Cal!AG2144</f>
        <v>13.000000000000002</v>
      </c>
      <c r="AN2144" s="11">
        <f t="shared" si="497"/>
        <v>53.9</v>
      </c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B2144" s="5" t="s">
        <v>308</v>
      </c>
      <c r="BC2144" s="3">
        <v>259.43062947093352</v>
      </c>
      <c r="BD2144" s="3">
        <v>-4.2575289283573511E-3</v>
      </c>
      <c r="BE2144" s="3">
        <v>-9.6443554591564329</v>
      </c>
      <c r="BF2144" s="3">
        <v>1.5314522028696766</v>
      </c>
      <c r="BG2144" s="3">
        <v>-2.7314651204459871E-4</v>
      </c>
      <c r="BH2144" s="153">
        <f t="shared" si="498"/>
        <v>1.5314522272285878</v>
      </c>
      <c r="BI2144" s="153">
        <f t="shared" si="499"/>
        <v>9.6443563989056873</v>
      </c>
      <c r="BJ2144" s="8">
        <f t="shared" si="500"/>
        <v>0.56120297484476034</v>
      </c>
      <c r="BK2144" s="8">
        <f t="shared" si="501"/>
        <v>0.12986579056357966</v>
      </c>
      <c r="BL2144" s="8">
        <f t="shared" si="502"/>
        <v>0.69106876540834006</v>
      </c>
      <c r="BM2144" s="8">
        <f t="shared" si="503"/>
        <v>7.1766847123574423E-2</v>
      </c>
      <c r="BN2144" s="7" t="str">
        <f t="shared" si="504"/>
        <v>OK</v>
      </c>
      <c r="BO2144" s="9">
        <f t="shared" si="505"/>
        <v>0.12986579056357969</v>
      </c>
      <c r="BP2144" s="7" t="str">
        <f t="shared" si="506"/>
        <v>OK</v>
      </c>
      <c r="BQ2144" s="11">
        <f t="shared" si="507"/>
        <v>8.2923076923076913</v>
      </c>
      <c r="BR2144" s="10" t="str">
        <f t="shared" si="508"/>
        <v>-</v>
      </c>
      <c r="BS2144" s="9" t="str" cm="1">
        <f t="array" ref="BS2144">IF(BQ2144&lt;$K$45,"-",IF(BC2144&lt;0,_xll.Dce_5575_1121_SigmaCr1(AN2144,AG2144,$B$23,$D$23),"-"))</f>
        <v>-</v>
      </c>
      <c r="BT2144" s="10">
        <f t="shared" si="509"/>
        <v>0</v>
      </c>
      <c r="BU2144" s="7" t="str">
        <f t="shared" si="510"/>
        <v>OK</v>
      </c>
    </row>
    <row r="2145" spans="27:73">
      <c r="AA2145" s="6" t="s">
        <v>282</v>
      </c>
      <c r="AB2145" s="5" t="s">
        <v>283</v>
      </c>
      <c r="AC2145" s="5" t="s">
        <v>285</v>
      </c>
      <c r="AD2145" s="4">
        <v>23.62</v>
      </c>
      <c r="AE2145" s="4">
        <v>28</v>
      </c>
      <c r="AF2145" s="5">
        <v>114.3</v>
      </c>
      <c r="AG2145" s="5">
        <v>6.5000000000000009</v>
      </c>
      <c r="AH2145" s="6" t="str">
        <f t="shared" si="496"/>
        <v>114.3 x 6.5</v>
      </c>
      <c r="AI2145" s="11" cm="1">
        <f t="array" ref="AI2145">_xll.DCEPropSectPipe(AF2145, AG2145, "Area")</f>
        <v>2201.3139723703698</v>
      </c>
      <c r="AJ2145" s="151" cm="1">
        <f t="array" ref="AJ2145">_xll.DCEPropSectPipe(AF2145, AG2145, "Ix")</f>
        <v>3209265.3722516391</v>
      </c>
      <c r="AK2145" s="151" cm="1">
        <f t="array" ref="AK2145">_xll.DCEPropSectPipe(AF2145, AG2145, "W")</f>
        <v>56155.124623825708</v>
      </c>
      <c r="AL2145" s="151" cm="1">
        <f t="array" ref="AL2145">_xll.DCEPropSectPipe(AF2145, AG2145, "Sx")</f>
        <v>37813.500833333332</v>
      </c>
      <c r="AM2145" s="11">
        <f>2*Cal!AG2145</f>
        <v>13.000000000000002</v>
      </c>
      <c r="AN2145" s="11">
        <f t="shared" si="497"/>
        <v>53.9</v>
      </c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B2145" s="5" t="s">
        <v>308</v>
      </c>
      <c r="BC2145" s="3">
        <v>259.43062947093352</v>
      </c>
      <c r="BD2145" s="3">
        <v>-4.2575289283573511E-3</v>
      </c>
      <c r="BE2145" s="3">
        <v>0.3693132342716256</v>
      </c>
      <c r="BF2145" s="3">
        <v>3.5603676895632272</v>
      </c>
      <c r="BG2145" s="3">
        <v>1.5895223941117421E-3</v>
      </c>
      <c r="BH2145" s="153">
        <f t="shared" si="498"/>
        <v>3.5603680443835066</v>
      </c>
      <c r="BI2145" s="153">
        <f t="shared" si="499"/>
        <v>0.36933777434855536</v>
      </c>
      <c r="BJ2145" s="8">
        <f t="shared" si="500"/>
        <v>0.56120297484476034</v>
      </c>
      <c r="BK2145" s="8">
        <f t="shared" si="501"/>
        <v>0.30191605233282665</v>
      </c>
      <c r="BL2145" s="8">
        <f t="shared" si="502"/>
        <v>0.86311902717758704</v>
      </c>
      <c r="BM2145" s="8">
        <f t="shared" si="503"/>
        <v>2.7483645867381642E-3</v>
      </c>
      <c r="BN2145" s="7" t="str">
        <f t="shared" si="504"/>
        <v>OK</v>
      </c>
      <c r="BO2145" s="9">
        <f t="shared" si="505"/>
        <v>0.3019160523328267</v>
      </c>
      <c r="BP2145" s="7" t="str">
        <f t="shared" si="506"/>
        <v>OK</v>
      </c>
      <c r="BQ2145" s="11">
        <f t="shared" si="507"/>
        <v>8.2923076923076913</v>
      </c>
      <c r="BR2145" s="10" t="str">
        <f t="shared" si="508"/>
        <v>-</v>
      </c>
      <c r="BS2145" s="9" t="str" cm="1">
        <f t="array" ref="BS2145">IF(BQ2145&lt;$K$45,"-",IF(BC2145&lt;0,_xll.Dce_5575_1121_SigmaCr1(AN2145,AG2145,$B$23,$D$23),"-"))</f>
        <v>-</v>
      </c>
      <c r="BT2145" s="10">
        <f t="shared" si="509"/>
        <v>0</v>
      </c>
      <c r="BU2145" s="7" t="str">
        <f t="shared" si="510"/>
        <v>OK</v>
      </c>
    </row>
    <row r="2146" spans="27:73">
      <c r="AA2146" s="6" t="s">
        <v>282</v>
      </c>
      <c r="AB2146" s="5" t="s">
        <v>283</v>
      </c>
      <c r="AC2146" s="5" t="s">
        <v>285</v>
      </c>
      <c r="AD2146" s="4">
        <v>24.06</v>
      </c>
      <c r="AE2146" s="4">
        <v>28</v>
      </c>
      <c r="AF2146" s="5">
        <v>114.3</v>
      </c>
      <c r="AG2146" s="5">
        <v>6.5000000000000009</v>
      </c>
      <c r="AH2146" s="6" t="str">
        <f t="shared" si="496"/>
        <v>114.3 x 6.5</v>
      </c>
      <c r="AI2146" s="11" cm="1">
        <f t="array" ref="AI2146">_xll.DCEPropSectPipe(AF2146, AG2146, "Area")</f>
        <v>2201.3139723703698</v>
      </c>
      <c r="AJ2146" s="151" cm="1">
        <f t="array" ref="AJ2146">_xll.DCEPropSectPipe(AF2146, AG2146, "Ix")</f>
        <v>3209265.3722516391</v>
      </c>
      <c r="AK2146" s="151" cm="1">
        <f t="array" ref="AK2146">_xll.DCEPropSectPipe(AF2146, AG2146, "W")</f>
        <v>56155.124623825708</v>
      </c>
      <c r="AL2146" s="151" cm="1">
        <f t="array" ref="AL2146">_xll.DCEPropSectPipe(AF2146, AG2146, "Sx")</f>
        <v>37813.500833333332</v>
      </c>
      <c r="AM2146" s="11">
        <f>2*Cal!AG2146</f>
        <v>13.000000000000002</v>
      </c>
      <c r="AN2146" s="11">
        <f t="shared" si="497"/>
        <v>53.9</v>
      </c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B2146" s="5" t="s">
        <v>308</v>
      </c>
      <c r="BC2146" s="3">
        <v>259.43062947093352</v>
      </c>
      <c r="BD2146" s="3">
        <v>-4.2575289283573511E-3</v>
      </c>
      <c r="BE2146" s="3">
        <v>10.382981927699685</v>
      </c>
      <c r="BF2146" s="3">
        <v>1.2083031228820036</v>
      </c>
      <c r="BG2146" s="3">
        <v>3.4521913002680828E-3</v>
      </c>
      <c r="BH2146" s="153">
        <f t="shared" si="498"/>
        <v>1.2083080544261782</v>
      </c>
      <c r="BI2146" s="153">
        <f t="shared" si="499"/>
        <v>10.38298280059689</v>
      </c>
      <c r="BJ2146" s="8">
        <f t="shared" si="500"/>
        <v>0.56120297484476034</v>
      </c>
      <c r="BK2146" s="8">
        <f t="shared" si="501"/>
        <v>0.10246345131925201</v>
      </c>
      <c r="BL2146" s="8">
        <f t="shared" si="502"/>
        <v>0.66366642616401239</v>
      </c>
      <c r="BM2146" s="8">
        <f t="shared" si="503"/>
        <v>7.7263210577917865E-2</v>
      </c>
      <c r="BN2146" s="7" t="str">
        <f t="shared" si="504"/>
        <v>OK</v>
      </c>
      <c r="BO2146" s="9">
        <f t="shared" si="505"/>
        <v>0.10246345131925202</v>
      </c>
      <c r="BP2146" s="7" t="str">
        <f t="shared" si="506"/>
        <v>OK</v>
      </c>
      <c r="BQ2146" s="11">
        <f t="shared" si="507"/>
        <v>8.2923076923076913</v>
      </c>
      <c r="BR2146" s="10" t="str">
        <f t="shared" si="508"/>
        <v>-</v>
      </c>
      <c r="BS2146" s="9" t="str" cm="1">
        <f t="array" ref="BS2146">IF(BQ2146&lt;$K$45,"-",IF(BC2146&lt;0,_xll.Dce_5575_1121_SigmaCr1(AN2146,AG2146,$B$23,$D$23),"-"))</f>
        <v>-</v>
      </c>
      <c r="BT2146" s="10">
        <f t="shared" si="509"/>
        <v>0</v>
      </c>
      <c r="BU2146" s="7" t="str">
        <f t="shared" si="510"/>
        <v>OK</v>
      </c>
    </row>
    <row r="2147" spans="27:73">
      <c r="AA2147" s="6" t="s">
        <v>282</v>
      </c>
      <c r="AB2147" s="5" t="s">
        <v>283</v>
      </c>
      <c r="AC2147" s="5" t="s">
        <v>285</v>
      </c>
      <c r="AD2147" s="4">
        <v>24.5</v>
      </c>
      <c r="AE2147" s="4">
        <v>28</v>
      </c>
      <c r="AF2147" s="5">
        <v>114.3</v>
      </c>
      <c r="AG2147" s="5">
        <v>6.5000000000000009</v>
      </c>
      <c r="AH2147" s="6" t="str">
        <f t="shared" si="496"/>
        <v>114.3 x 6.5</v>
      </c>
      <c r="AI2147" s="11" cm="1">
        <f t="array" ref="AI2147">_xll.DCEPropSectPipe(AF2147, AG2147, "Area")</f>
        <v>2201.3139723703698</v>
      </c>
      <c r="AJ2147" s="151" cm="1">
        <f t="array" ref="AJ2147">_xll.DCEPropSectPipe(AF2147, AG2147, "Ix")</f>
        <v>3209265.3722516391</v>
      </c>
      <c r="AK2147" s="151" cm="1">
        <f t="array" ref="AK2147">_xll.DCEPropSectPipe(AF2147, AG2147, "W")</f>
        <v>56155.124623825708</v>
      </c>
      <c r="AL2147" s="151" cm="1">
        <f t="array" ref="AL2147">_xll.DCEPropSectPipe(AF2147, AG2147, "Sx")</f>
        <v>37813.500833333332</v>
      </c>
      <c r="AM2147" s="11">
        <f>2*Cal!AG2147</f>
        <v>13.000000000000002</v>
      </c>
      <c r="AN2147" s="11">
        <f t="shared" si="497"/>
        <v>53.9</v>
      </c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B2147" s="5" t="s">
        <v>308</v>
      </c>
      <c r="BC2147" s="3">
        <v>259.43062947093352</v>
      </c>
      <c r="BD2147" s="3">
        <v>-4.2575289283573511E-3</v>
      </c>
      <c r="BE2147" s="3">
        <v>20.396650621127744</v>
      </c>
      <c r="BF2147" s="3">
        <v>-5.524741497173995</v>
      </c>
      <c r="BG2147" s="3">
        <v>5.3148602064244238E-3</v>
      </c>
      <c r="BH2147" s="153">
        <f t="shared" si="498"/>
        <v>5.5247440536494876</v>
      </c>
      <c r="BI2147" s="153">
        <f t="shared" si="499"/>
        <v>20.396651065478945</v>
      </c>
      <c r="BJ2147" s="8">
        <f t="shared" si="500"/>
        <v>0.56120297484476034</v>
      </c>
      <c r="BK2147" s="8">
        <f t="shared" si="501"/>
        <v>0.46849339563599374</v>
      </c>
      <c r="BL2147" s="8">
        <f t="shared" si="502"/>
        <v>1.029696370480754</v>
      </c>
      <c r="BM2147" s="8">
        <f t="shared" si="503"/>
        <v>0.15177822949546035</v>
      </c>
      <c r="BN2147" s="7" t="str">
        <f t="shared" si="504"/>
        <v>O/S</v>
      </c>
      <c r="BO2147" s="9">
        <f t="shared" si="505"/>
        <v>0.46849339563599385</v>
      </c>
      <c r="BP2147" s="7" t="str">
        <f t="shared" si="506"/>
        <v>OK</v>
      </c>
      <c r="BQ2147" s="11">
        <f t="shared" si="507"/>
        <v>8.2923076923076913</v>
      </c>
      <c r="BR2147" s="10" t="str">
        <f t="shared" si="508"/>
        <v>-</v>
      </c>
      <c r="BS2147" s="9" t="str" cm="1">
        <f t="array" ref="BS2147">IF(BQ2147&lt;$K$45,"-",IF(BC2147&lt;0,_xll.Dce_5575_1121_SigmaCr1(AN2147,AG2147,$B$23,$D$23),"-"))</f>
        <v>-</v>
      </c>
      <c r="BT2147" s="10">
        <f t="shared" si="509"/>
        <v>0</v>
      </c>
      <c r="BU2147" s="7" t="str">
        <f t="shared" si="510"/>
        <v>OK</v>
      </c>
    </row>
    <row r="2148" spans="27:73">
      <c r="AA2148" s="6" t="s">
        <v>282</v>
      </c>
      <c r="AB2148" s="5" t="s">
        <v>283</v>
      </c>
      <c r="AC2148" s="5" t="s">
        <v>285</v>
      </c>
      <c r="AD2148" s="4">
        <v>24.5</v>
      </c>
      <c r="AE2148" s="4">
        <v>28</v>
      </c>
      <c r="AF2148" s="5">
        <v>114.3</v>
      </c>
      <c r="AG2148" s="5">
        <v>6.5000000000000009</v>
      </c>
      <c r="AH2148" s="6" t="str">
        <f t="shared" si="496"/>
        <v>114.3 x 6.5</v>
      </c>
      <c r="AI2148" s="11" cm="1">
        <f t="array" ref="AI2148">_xll.DCEPropSectPipe(AF2148, AG2148, "Area")</f>
        <v>2201.3139723703698</v>
      </c>
      <c r="AJ2148" s="151" cm="1">
        <f t="array" ref="AJ2148">_xll.DCEPropSectPipe(AF2148, AG2148, "Ix")</f>
        <v>3209265.3722516391</v>
      </c>
      <c r="AK2148" s="151" cm="1">
        <f t="array" ref="AK2148">_xll.DCEPropSectPipe(AF2148, AG2148, "W")</f>
        <v>56155.124623825708</v>
      </c>
      <c r="AL2148" s="151" cm="1">
        <f t="array" ref="AL2148">_xll.DCEPropSectPipe(AF2148, AG2148, "Sx")</f>
        <v>37813.500833333332</v>
      </c>
      <c r="AM2148" s="11">
        <f>2*Cal!AG2148</f>
        <v>13.000000000000002</v>
      </c>
      <c r="AN2148" s="11">
        <f t="shared" si="497"/>
        <v>53.9</v>
      </c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B2148" s="5" t="s">
        <v>308</v>
      </c>
      <c r="BC2148" s="3">
        <v>259.43062947093148</v>
      </c>
      <c r="BD2148" s="3">
        <v>-4.2575289283649899E-3</v>
      </c>
      <c r="BE2148" s="3">
        <v>-18.533249817436428</v>
      </c>
      <c r="BF2148" s="3">
        <v>-5.5247414971740332</v>
      </c>
      <c r="BG2148" s="3">
        <v>-4.4622046671207987E-3</v>
      </c>
      <c r="BH2148" s="153">
        <f t="shared" si="498"/>
        <v>5.5247432991829832</v>
      </c>
      <c r="BI2148" s="153">
        <f t="shared" si="499"/>
        <v>18.533250306464321</v>
      </c>
      <c r="BJ2148" s="8">
        <f t="shared" si="500"/>
        <v>0.56120297484475601</v>
      </c>
      <c r="BK2148" s="8">
        <f t="shared" si="501"/>
        <v>0.4684933316579033</v>
      </c>
      <c r="BL2148" s="8">
        <f t="shared" si="502"/>
        <v>1.0296963065026592</v>
      </c>
      <c r="BM2148" s="8">
        <f t="shared" si="503"/>
        <v>0.13791204787889039</v>
      </c>
      <c r="BN2148" s="7" t="str">
        <f t="shared" si="504"/>
        <v>O/S</v>
      </c>
      <c r="BO2148" s="9">
        <f t="shared" si="505"/>
        <v>0.46849333165790341</v>
      </c>
      <c r="BP2148" s="7" t="str">
        <f t="shared" si="506"/>
        <v>OK</v>
      </c>
      <c r="BQ2148" s="11">
        <f t="shared" si="507"/>
        <v>8.2923076923076913</v>
      </c>
      <c r="BR2148" s="10" t="str">
        <f t="shared" si="508"/>
        <v>-</v>
      </c>
      <c r="BS2148" s="9" t="str" cm="1">
        <f t="array" ref="BS2148">IF(BQ2148&lt;$K$45,"-",IF(BC2148&lt;0,_xll.Dce_5575_1121_SigmaCr1(AN2148,AG2148,$B$23,$D$23),"-"))</f>
        <v>-</v>
      </c>
      <c r="BT2148" s="10">
        <f t="shared" si="509"/>
        <v>0</v>
      </c>
      <c r="BU2148" s="7" t="str">
        <f t="shared" si="510"/>
        <v>OK</v>
      </c>
    </row>
    <row r="2149" spans="27:73">
      <c r="AA2149" s="6" t="s">
        <v>282</v>
      </c>
      <c r="AB2149" s="5" t="s">
        <v>283</v>
      </c>
      <c r="AC2149" s="5" t="s">
        <v>285</v>
      </c>
      <c r="AD2149" s="4">
        <v>24.94</v>
      </c>
      <c r="AE2149" s="4">
        <v>28</v>
      </c>
      <c r="AF2149" s="5">
        <v>114.3</v>
      </c>
      <c r="AG2149" s="5">
        <v>6.5000000000000009</v>
      </c>
      <c r="AH2149" s="6" t="str">
        <f t="shared" si="496"/>
        <v>114.3 x 6.5</v>
      </c>
      <c r="AI2149" s="11" cm="1">
        <f t="array" ref="AI2149">_xll.DCEPropSectPipe(AF2149, AG2149, "Area")</f>
        <v>2201.3139723703698</v>
      </c>
      <c r="AJ2149" s="151" cm="1">
        <f t="array" ref="AJ2149">_xll.DCEPropSectPipe(AF2149, AG2149, "Ix")</f>
        <v>3209265.3722516391</v>
      </c>
      <c r="AK2149" s="151" cm="1">
        <f t="array" ref="AK2149">_xll.DCEPropSectPipe(AF2149, AG2149, "W")</f>
        <v>56155.124623825708</v>
      </c>
      <c r="AL2149" s="151" cm="1">
        <f t="array" ref="AL2149">_xll.DCEPropSectPipe(AF2149, AG2149, "Sx")</f>
        <v>37813.500833333332</v>
      </c>
      <c r="AM2149" s="11">
        <f>2*Cal!AG2149</f>
        <v>13.000000000000002</v>
      </c>
      <c r="AN2149" s="11">
        <f t="shared" si="497"/>
        <v>53.9</v>
      </c>
      <c r="AO2149" s="11"/>
      <c r="AP2149" s="11"/>
      <c r="AQ2149" s="11"/>
      <c r="AR2149" s="11"/>
      <c r="AS2149" s="11"/>
      <c r="AT2149" s="11"/>
      <c r="AU2149" s="11"/>
      <c r="AV2149" s="11"/>
      <c r="AW2149" s="11"/>
      <c r="AX2149" s="11"/>
      <c r="AY2149" s="11"/>
      <c r="AZ2149" s="11"/>
      <c r="BB2149" s="5" t="s">
        <v>308</v>
      </c>
      <c r="BC2149" s="3">
        <v>259.43062947093148</v>
      </c>
      <c r="BD2149" s="3">
        <v>-4.2575289283649899E-3</v>
      </c>
      <c r="BE2149" s="3">
        <v>-8.5195811240083685</v>
      </c>
      <c r="BF2149" s="3">
        <v>0.39306527126701507</v>
      </c>
      <c r="BG2149" s="3">
        <v>-2.5995357609611153E-3</v>
      </c>
      <c r="BH2149" s="153">
        <f t="shared" si="498"/>
        <v>0.39307386718323656</v>
      </c>
      <c r="BI2149" s="153">
        <f t="shared" si="499"/>
        <v>8.5195821878254261</v>
      </c>
      <c r="BJ2149" s="8">
        <f t="shared" si="500"/>
        <v>0.56120297484475601</v>
      </c>
      <c r="BK2149" s="8">
        <f t="shared" si="501"/>
        <v>3.3332315304416722E-2</v>
      </c>
      <c r="BL2149" s="8">
        <f t="shared" si="502"/>
        <v>0.59453529014917272</v>
      </c>
      <c r="BM2149" s="8">
        <f t="shared" si="503"/>
        <v>6.3397030049591629E-2</v>
      </c>
      <c r="BN2149" s="7" t="str">
        <f t="shared" si="504"/>
        <v>OK</v>
      </c>
      <c r="BO2149" s="9">
        <f t="shared" si="505"/>
        <v>3.3332315304416729E-2</v>
      </c>
      <c r="BP2149" s="7" t="str">
        <f t="shared" si="506"/>
        <v>OK</v>
      </c>
      <c r="BQ2149" s="11">
        <f t="shared" si="507"/>
        <v>8.2923076923076913</v>
      </c>
      <c r="BR2149" s="10" t="str">
        <f t="shared" si="508"/>
        <v>-</v>
      </c>
      <c r="BS2149" s="9" t="str" cm="1">
        <f t="array" ref="BS2149">IF(BQ2149&lt;$K$45,"-",IF(BC2149&lt;0,_xll.Dce_5575_1121_SigmaCr1(AN2149,AG2149,$B$23,$D$23),"-"))</f>
        <v>-</v>
      </c>
      <c r="BT2149" s="10">
        <f t="shared" si="509"/>
        <v>0</v>
      </c>
      <c r="BU2149" s="7" t="str">
        <f t="shared" si="510"/>
        <v>OK</v>
      </c>
    </row>
    <row r="2150" spans="27:73">
      <c r="AA2150" s="6" t="s">
        <v>282</v>
      </c>
      <c r="AB2150" s="5" t="s">
        <v>283</v>
      </c>
      <c r="AC2150" s="5" t="s">
        <v>285</v>
      </c>
      <c r="AD2150" s="4">
        <v>25.38</v>
      </c>
      <c r="AE2150" s="4">
        <v>28</v>
      </c>
      <c r="AF2150" s="5">
        <v>114.3</v>
      </c>
      <c r="AG2150" s="5">
        <v>6.5000000000000009</v>
      </c>
      <c r="AH2150" s="6" t="str">
        <f t="shared" si="496"/>
        <v>114.3 x 6.5</v>
      </c>
      <c r="AI2150" s="11" cm="1">
        <f t="array" ref="AI2150">_xll.DCEPropSectPipe(AF2150, AG2150, "Area")</f>
        <v>2201.3139723703698</v>
      </c>
      <c r="AJ2150" s="151" cm="1">
        <f t="array" ref="AJ2150">_xll.DCEPropSectPipe(AF2150, AG2150, "Ix")</f>
        <v>3209265.3722516391</v>
      </c>
      <c r="AK2150" s="151" cm="1">
        <f t="array" ref="AK2150">_xll.DCEPropSectPipe(AF2150, AG2150, "W")</f>
        <v>56155.124623825708</v>
      </c>
      <c r="AL2150" s="151" cm="1">
        <f t="array" ref="AL2150">_xll.DCEPropSectPipe(AF2150, AG2150, "Sx")</f>
        <v>37813.500833333332</v>
      </c>
      <c r="AM2150" s="11">
        <f>2*Cal!AG2150</f>
        <v>13.000000000000002</v>
      </c>
      <c r="AN2150" s="11">
        <f t="shared" si="497"/>
        <v>53.9</v>
      </c>
      <c r="AO2150" s="11"/>
      <c r="AP2150" s="11"/>
      <c r="AQ2150" s="11"/>
      <c r="AR2150" s="11"/>
      <c r="AS2150" s="11"/>
      <c r="AT2150" s="11"/>
      <c r="AU2150" s="11"/>
      <c r="AV2150" s="11"/>
      <c r="AW2150" s="11"/>
      <c r="AX2150" s="11"/>
      <c r="AY2150" s="11"/>
      <c r="AZ2150" s="11"/>
      <c r="BB2150" s="5" t="s">
        <v>308</v>
      </c>
      <c r="BC2150" s="3">
        <v>259.43062947093148</v>
      </c>
      <c r="BD2150" s="3">
        <v>-4.2575289283649899E-3</v>
      </c>
      <c r="BE2150" s="3">
        <v>1.4940875694196913</v>
      </c>
      <c r="BF2150" s="3">
        <v>1.9298919863332875</v>
      </c>
      <c r="BG2150" s="3">
        <v>-7.3686685480143219E-4</v>
      </c>
      <c r="BH2150" s="153">
        <f t="shared" si="498"/>
        <v>1.9298921270076741</v>
      </c>
      <c r="BI2150" s="153">
        <f t="shared" si="499"/>
        <v>1.4940936355018104</v>
      </c>
      <c r="BJ2150" s="8">
        <f t="shared" si="500"/>
        <v>0.56120297484475601</v>
      </c>
      <c r="BK2150" s="8">
        <f t="shared" si="501"/>
        <v>0.16365314067277845</v>
      </c>
      <c r="BL2150" s="8">
        <f t="shared" si="502"/>
        <v>0.72485611551753448</v>
      </c>
      <c r="BM2150" s="8">
        <f t="shared" si="503"/>
        <v>1.1118045112842428E-2</v>
      </c>
      <c r="BN2150" s="7" t="str">
        <f t="shared" si="504"/>
        <v>OK</v>
      </c>
      <c r="BO2150" s="9">
        <f t="shared" si="505"/>
        <v>0.16365314067277845</v>
      </c>
      <c r="BP2150" s="7" t="str">
        <f t="shared" si="506"/>
        <v>OK</v>
      </c>
      <c r="BQ2150" s="11">
        <f t="shared" si="507"/>
        <v>8.2923076923076913</v>
      </c>
      <c r="BR2150" s="10" t="str">
        <f t="shared" si="508"/>
        <v>-</v>
      </c>
      <c r="BS2150" s="9" t="str" cm="1">
        <f t="array" ref="BS2150">IF(BQ2150&lt;$K$45,"-",IF(BC2150&lt;0,_xll.Dce_5575_1121_SigmaCr1(AN2150,AG2150,$B$23,$D$23),"-"))</f>
        <v>-</v>
      </c>
      <c r="BT2150" s="10">
        <f t="shared" si="509"/>
        <v>0</v>
      </c>
      <c r="BU2150" s="7" t="str">
        <f t="shared" si="510"/>
        <v>OK</v>
      </c>
    </row>
    <row r="2151" spans="27:73">
      <c r="AA2151" s="6" t="s">
        <v>282</v>
      </c>
      <c r="AB2151" s="5" t="s">
        <v>283</v>
      </c>
      <c r="AC2151" s="5" t="s">
        <v>285</v>
      </c>
      <c r="AD2151" s="4">
        <v>25.81</v>
      </c>
      <c r="AE2151" s="4">
        <v>28</v>
      </c>
      <c r="AF2151" s="5">
        <v>114.3</v>
      </c>
      <c r="AG2151" s="5">
        <v>6.5000000000000009</v>
      </c>
      <c r="AH2151" s="6" t="str">
        <f t="shared" si="496"/>
        <v>114.3 x 6.5</v>
      </c>
      <c r="AI2151" s="11" cm="1">
        <f t="array" ref="AI2151">_xll.DCEPropSectPipe(AF2151, AG2151, "Area")</f>
        <v>2201.3139723703698</v>
      </c>
      <c r="AJ2151" s="151" cm="1">
        <f t="array" ref="AJ2151">_xll.DCEPropSectPipe(AF2151, AG2151, "Ix")</f>
        <v>3209265.3722516391</v>
      </c>
      <c r="AK2151" s="151" cm="1">
        <f t="array" ref="AK2151">_xll.DCEPropSectPipe(AF2151, AG2151, "W")</f>
        <v>56155.124623825708</v>
      </c>
      <c r="AL2151" s="151" cm="1">
        <f t="array" ref="AL2151">_xll.DCEPropSectPipe(AF2151, AG2151, "Sx")</f>
        <v>37813.500833333332</v>
      </c>
      <c r="AM2151" s="11">
        <f>2*Cal!AG2151</f>
        <v>13.000000000000002</v>
      </c>
      <c r="AN2151" s="11">
        <f t="shared" si="497"/>
        <v>53.9</v>
      </c>
      <c r="AO2151" s="11"/>
      <c r="AP2151" s="11"/>
      <c r="AQ2151" s="11"/>
      <c r="AR2151" s="11"/>
      <c r="AS2151" s="11"/>
      <c r="AT2151" s="11"/>
      <c r="AU2151" s="11"/>
      <c r="AV2151" s="11"/>
      <c r="AW2151" s="11"/>
      <c r="AX2151" s="11"/>
      <c r="AY2151" s="11"/>
      <c r="AZ2151" s="11"/>
      <c r="BB2151" s="5" t="s">
        <v>308</v>
      </c>
      <c r="BC2151" s="3">
        <v>259.43062947093148</v>
      </c>
      <c r="BD2151" s="3">
        <v>-4.2575289283649899E-3</v>
      </c>
      <c r="BE2151" s="3">
        <v>11.507756262847749</v>
      </c>
      <c r="BF2151" s="3">
        <v>-0.91426135197521485</v>
      </c>
      <c r="BG2151" s="3">
        <v>1.125802051358251E-3</v>
      </c>
      <c r="BH2151" s="153">
        <f t="shared" si="498"/>
        <v>0.91426204511934461</v>
      </c>
      <c r="BI2151" s="153">
        <f t="shared" si="499"/>
        <v>11.507757050427514</v>
      </c>
      <c r="BJ2151" s="8">
        <f t="shared" si="500"/>
        <v>0.56120297484475601</v>
      </c>
      <c r="BK2151" s="8">
        <f t="shared" si="501"/>
        <v>7.7528610531039918E-2</v>
      </c>
      <c r="BL2151" s="8">
        <f t="shared" si="502"/>
        <v>0.63873158537579589</v>
      </c>
      <c r="BM2151" s="8">
        <f t="shared" si="503"/>
        <v>8.563302794025493E-2</v>
      </c>
      <c r="BN2151" s="7" t="str">
        <f t="shared" si="504"/>
        <v>OK</v>
      </c>
      <c r="BO2151" s="9">
        <f t="shared" si="505"/>
        <v>7.7528610531039932E-2</v>
      </c>
      <c r="BP2151" s="7" t="str">
        <f t="shared" si="506"/>
        <v>OK</v>
      </c>
      <c r="BQ2151" s="11">
        <f t="shared" si="507"/>
        <v>8.2923076923076913</v>
      </c>
      <c r="BR2151" s="10" t="str">
        <f t="shared" si="508"/>
        <v>-</v>
      </c>
      <c r="BS2151" s="9" t="str" cm="1">
        <f t="array" ref="BS2151">IF(BQ2151&lt;$K$45,"-",IF(BC2151&lt;0,_xll.Dce_5575_1121_SigmaCr1(AN2151,AG2151,$B$23,$D$23),"-"))</f>
        <v>-</v>
      </c>
      <c r="BT2151" s="10">
        <f t="shared" si="509"/>
        <v>0</v>
      </c>
      <c r="BU2151" s="7" t="str">
        <f t="shared" si="510"/>
        <v>OK</v>
      </c>
    </row>
    <row r="2152" spans="27:73">
      <c r="AA2152" s="6" t="s">
        <v>282</v>
      </c>
      <c r="AB2152" s="5" t="s">
        <v>283</v>
      </c>
      <c r="AC2152" s="5" t="s">
        <v>285</v>
      </c>
      <c r="AD2152" s="4">
        <v>26.25</v>
      </c>
      <c r="AE2152" s="4">
        <v>28</v>
      </c>
      <c r="AF2152" s="5">
        <v>114.3</v>
      </c>
      <c r="AG2152" s="5">
        <v>6.5000000000000009</v>
      </c>
      <c r="AH2152" s="6" t="str">
        <f t="shared" si="496"/>
        <v>114.3 x 6.5</v>
      </c>
      <c r="AI2152" s="11" cm="1">
        <f t="array" ref="AI2152">_xll.DCEPropSectPipe(AF2152, AG2152, "Area")</f>
        <v>2201.3139723703698</v>
      </c>
      <c r="AJ2152" s="151" cm="1">
        <f t="array" ref="AJ2152">_xll.DCEPropSectPipe(AF2152, AG2152, "Ix")</f>
        <v>3209265.3722516391</v>
      </c>
      <c r="AK2152" s="151" cm="1">
        <f t="array" ref="AK2152">_xll.DCEPropSectPipe(AF2152, AG2152, "W")</f>
        <v>56155.124623825708</v>
      </c>
      <c r="AL2152" s="151" cm="1">
        <f t="array" ref="AL2152">_xll.DCEPropSectPipe(AF2152, AG2152, "Sx")</f>
        <v>37813.500833333332</v>
      </c>
      <c r="AM2152" s="11">
        <f>2*Cal!AG2152</f>
        <v>13.000000000000002</v>
      </c>
      <c r="AN2152" s="11">
        <f t="shared" si="497"/>
        <v>53.9</v>
      </c>
      <c r="AO2152" s="11"/>
      <c r="AP2152" s="11"/>
      <c r="AQ2152" s="11"/>
      <c r="AR2152" s="11"/>
      <c r="AS2152" s="11"/>
      <c r="AT2152" s="11"/>
      <c r="AU2152" s="11"/>
      <c r="AV2152" s="11"/>
      <c r="AW2152" s="11"/>
      <c r="AX2152" s="11"/>
      <c r="AY2152" s="11"/>
      <c r="AZ2152" s="11"/>
      <c r="BB2152" s="5" t="s">
        <v>308</v>
      </c>
      <c r="BC2152" s="3">
        <v>259.43062947093148</v>
      </c>
      <c r="BD2152" s="3">
        <v>-4.2575289283649899E-3</v>
      </c>
      <c r="BE2152" s="3">
        <v>21.521424956275808</v>
      </c>
      <c r="BF2152" s="3">
        <v>-8.1393947436584924</v>
      </c>
      <c r="BG2152" s="3">
        <v>2.9884709575179339E-3</v>
      </c>
      <c r="BH2152" s="153">
        <f t="shared" si="498"/>
        <v>8.1393952922839521</v>
      </c>
      <c r="BI2152" s="153">
        <f t="shared" si="499"/>
        <v>21.52142537740388</v>
      </c>
      <c r="BJ2152" s="8">
        <f t="shared" si="500"/>
        <v>0.56120297484475601</v>
      </c>
      <c r="BK2152" s="8">
        <f t="shared" si="501"/>
        <v>0.6902135016348504</v>
      </c>
      <c r="BL2152" s="8">
        <f t="shared" si="502"/>
        <v>1.2514164764796063</v>
      </c>
      <c r="BM2152" s="8">
        <f t="shared" si="503"/>
        <v>0.16014804731986176</v>
      </c>
      <c r="BN2152" s="7" t="str">
        <f t="shared" si="504"/>
        <v>O/S</v>
      </c>
      <c r="BO2152" s="9">
        <f t="shared" si="505"/>
        <v>0.69021350163485051</v>
      </c>
      <c r="BP2152" s="7" t="str">
        <f t="shared" si="506"/>
        <v>OK</v>
      </c>
      <c r="BQ2152" s="11">
        <f t="shared" si="507"/>
        <v>8.2923076923076913</v>
      </c>
      <c r="BR2152" s="10" t="str">
        <f t="shared" si="508"/>
        <v>-</v>
      </c>
      <c r="BS2152" s="9" t="str" cm="1">
        <f t="array" ref="BS2152">IF(BQ2152&lt;$K$45,"-",IF(BC2152&lt;0,_xll.Dce_5575_1121_SigmaCr1(AN2152,AG2152,$B$23,$D$23),"-"))</f>
        <v>-</v>
      </c>
      <c r="BT2152" s="10">
        <f t="shared" si="509"/>
        <v>0</v>
      </c>
      <c r="BU2152" s="7" t="str">
        <f t="shared" si="510"/>
        <v>OK</v>
      </c>
    </row>
    <row r="2153" spans="27:73">
      <c r="AA2153" s="6" t="s">
        <v>282</v>
      </c>
      <c r="AB2153" s="5" t="s">
        <v>283</v>
      </c>
      <c r="AC2153" s="5" t="s">
        <v>285</v>
      </c>
      <c r="AD2153" s="4">
        <v>26.25</v>
      </c>
      <c r="AE2153" s="4">
        <v>28</v>
      </c>
      <c r="AF2153" s="5">
        <v>114.3</v>
      </c>
      <c r="AG2153" s="5">
        <v>6.5000000000000009</v>
      </c>
      <c r="AH2153" s="6" t="str">
        <f t="shared" si="496"/>
        <v>114.3 x 6.5</v>
      </c>
      <c r="AI2153" s="11" cm="1">
        <f t="array" ref="AI2153">_xll.DCEPropSectPipe(AF2153, AG2153, "Area")</f>
        <v>2201.3139723703698</v>
      </c>
      <c r="AJ2153" s="151" cm="1">
        <f t="array" ref="AJ2153">_xll.DCEPropSectPipe(AF2153, AG2153, "Ix")</f>
        <v>3209265.3722516391</v>
      </c>
      <c r="AK2153" s="151" cm="1">
        <f t="array" ref="AK2153">_xll.DCEPropSectPipe(AF2153, AG2153, "W")</f>
        <v>56155.124623825708</v>
      </c>
      <c r="AL2153" s="151" cm="1">
        <f t="array" ref="AL2153">_xll.DCEPropSectPipe(AF2153, AG2153, "Sx")</f>
        <v>37813.500833333332</v>
      </c>
      <c r="AM2153" s="11">
        <f>2*Cal!AG2153</f>
        <v>13.000000000000002</v>
      </c>
      <c r="AN2153" s="11">
        <f t="shared" si="497"/>
        <v>53.9</v>
      </c>
      <c r="AO2153" s="11"/>
      <c r="AP2153" s="11"/>
      <c r="AQ2153" s="11"/>
      <c r="AR2153" s="11"/>
      <c r="AS2153" s="11"/>
      <c r="AT2153" s="11"/>
      <c r="AU2153" s="11"/>
      <c r="AV2153" s="11"/>
      <c r="AW2153" s="11"/>
      <c r="AX2153" s="11"/>
      <c r="AY2153" s="11"/>
      <c r="AZ2153" s="11"/>
      <c r="BB2153" s="5" t="s">
        <v>308</v>
      </c>
      <c r="BC2153" s="3">
        <v>1678.4428561157306</v>
      </c>
      <c r="BD2153" s="3">
        <v>-4.2575289283535303E-3</v>
      </c>
      <c r="BE2153" s="3">
        <v>-22.561284305036235</v>
      </c>
      <c r="BF2153" s="3">
        <v>-8.1393947436586735</v>
      </c>
      <c r="BG2153" s="3">
        <v>-6.3692632768135504E-3</v>
      </c>
      <c r="BH2153" s="153">
        <f t="shared" si="498"/>
        <v>8.1393972357056708</v>
      </c>
      <c r="BI2153" s="153">
        <f t="shared" si="499"/>
        <v>22.561284706754332</v>
      </c>
      <c r="BJ2153" s="8">
        <f t="shared" si="500"/>
        <v>3.6308246481151114</v>
      </c>
      <c r="BK2153" s="8">
        <f t="shared" si="501"/>
        <v>0.69021366643528836</v>
      </c>
      <c r="BL2153" s="8">
        <f t="shared" si="502"/>
        <v>4.3210383145503997</v>
      </c>
      <c r="BM2153" s="8">
        <f t="shared" si="503"/>
        <v>0.1678859846619517</v>
      </c>
      <c r="BN2153" s="7" t="str">
        <f t="shared" si="504"/>
        <v>O/S</v>
      </c>
      <c r="BO2153" s="9">
        <f t="shared" si="505"/>
        <v>0.69021366643528848</v>
      </c>
      <c r="BP2153" s="7" t="str">
        <f t="shared" si="506"/>
        <v>OK</v>
      </c>
      <c r="BQ2153" s="11">
        <f t="shared" si="507"/>
        <v>8.2923076923076913</v>
      </c>
      <c r="BR2153" s="10" t="str">
        <f t="shared" si="508"/>
        <v>-</v>
      </c>
      <c r="BS2153" s="9" t="str" cm="1">
        <f t="array" ref="BS2153">IF(BQ2153&lt;$K$45,"-",IF(BC2153&lt;0,_xll.Dce_5575_1121_SigmaCr1(AN2153,AG2153,$B$23,$D$23),"-"))</f>
        <v>-</v>
      </c>
      <c r="BT2153" s="10">
        <f t="shared" si="509"/>
        <v>0</v>
      </c>
      <c r="BU2153" s="7" t="str">
        <f t="shared" si="510"/>
        <v>OK</v>
      </c>
    </row>
    <row r="2154" spans="27:73">
      <c r="AA2154" s="6" t="s">
        <v>282</v>
      </c>
      <c r="AB2154" s="5" t="s">
        <v>283</v>
      </c>
      <c r="AC2154" s="5" t="s">
        <v>285</v>
      </c>
      <c r="AD2154" s="4">
        <v>26.75</v>
      </c>
      <c r="AE2154" s="4">
        <v>28</v>
      </c>
      <c r="AF2154" s="5">
        <v>114.3</v>
      </c>
      <c r="AG2154" s="5">
        <v>6.5000000000000009</v>
      </c>
      <c r="AH2154" s="6" t="str">
        <f t="shared" si="496"/>
        <v>114.3 x 6.5</v>
      </c>
      <c r="AI2154" s="11" cm="1">
        <f t="array" ref="AI2154">_xll.DCEPropSectPipe(AF2154, AG2154, "Area")</f>
        <v>2201.3139723703698</v>
      </c>
      <c r="AJ2154" s="151" cm="1">
        <f t="array" ref="AJ2154">_xll.DCEPropSectPipe(AF2154, AG2154, "Ix")</f>
        <v>3209265.3722516391</v>
      </c>
      <c r="AK2154" s="151" cm="1">
        <f t="array" ref="AK2154">_xll.DCEPropSectPipe(AF2154, AG2154, "W")</f>
        <v>56155.124623825708</v>
      </c>
      <c r="AL2154" s="151" cm="1">
        <f t="array" ref="AL2154">_xll.DCEPropSectPipe(AF2154, AG2154, "Sx")</f>
        <v>37813.500833333332</v>
      </c>
      <c r="AM2154" s="11">
        <f>2*Cal!AG2154</f>
        <v>13.000000000000002</v>
      </c>
      <c r="AN2154" s="11">
        <f t="shared" si="497"/>
        <v>53.9</v>
      </c>
      <c r="AO2154" s="11"/>
      <c r="AP2154" s="11"/>
      <c r="AQ2154" s="11"/>
      <c r="AR2154" s="11"/>
      <c r="AS2154" s="11"/>
      <c r="AT2154" s="11"/>
      <c r="AU2154" s="11"/>
      <c r="AV2154" s="11"/>
      <c r="AW2154" s="11"/>
      <c r="AX2154" s="11"/>
      <c r="AY2154" s="11"/>
      <c r="AZ2154" s="11"/>
      <c r="BB2154" s="5" t="s">
        <v>308</v>
      </c>
      <c r="BC2154" s="3">
        <v>1678.4428561157306</v>
      </c>
      <c r="BD2154" s="3">
        <v>-4.2575289283535303E-3</v>
      </c>
      <c r="BE2154" s="3">
        <v>-11.147609359993652</v>
      </c>
      <c r="BF2154" s="3">
        <v>0.26535607682212126</v>
      </c>
      <c r="BG2154" s="3">
        <v>-4.2461755178745866E-3</v>
      </c>
      <c r="BH2154" s="153">
        <f t="shared" si="498"/>
        <v>0.26539004787850679</v>
      </c>
      <c r="BI2154" s="153">
        <f t="shared" si="499"/>
        <v>11.147610173017831</v>
      </c>
      <c r="BJ2154" s="8">
        <f t="shared" si="500"/>
        <v>3.6308246481151114</v>
      </c>
      <c r="BK2154" s="8">
        <f t="shared" si="501"/>
        <v>2.250484067519281E-2</v>
      </c>
      <c r="BL2154" s="8">
        <f t="shared" si="502"/>
        <v>3.6533294887903041</v>
      </c>
      <c r="BM2154" s="8">
        <f t="shared" si="503"/>
        <v>8.2953055858755939E-2</v>
      </c>
      <c r="BN2154" s="7" t="str">
        <f t="shared" si="504"/>
        <v>O/S</v>
      </c>
      <c r="BO2154" s="9">
        <f t="shared" si="505"/>
        <v>2.2504840675192813E-2</v>
      </c>
      <c r="BP2154" s="7" t="str">
        <f t="shared" si="506"/>
        <v>OK</v>
      </c>
      <c r="BQ2154" s="11">
        <f t="shared" si="507"/>
        <v>8.2923076923076913</v>
      </c>
      <c r="BR2154" s="10" t="str">
        <f t="shared" si="508"/>
        <v>-</v>
      </c>
      <c r="BS2154" s="9" t="str" cm="1">
        <f t="array" ref="BS2154">IF(BQ2154&lt;$K$45,"-",IF(BC2154&lt;0,_xll.Dce_5575_1121_SigmaCr1(AN2154,AG2154,$B$23,$D$23),"-"))</f>
        <v>-</v>
      </c>
      <c r="BT2154" s="10">
        <f t="shared" si="509"/>
        <v>0</v>
      </c>
      <c r="BU2154" s="7" t="str">
        <f t="shared" si="510"/>
        <v>OK</v>
      </c>
    </row>
    <row r="2155" spans="27:73">
      <c r="AA2155" s="6" t="s">
        <v>282</v>
      </c>
      <c r="AB2155" s="5" t="s">
        <v>283</v>
      </c>
      <c r="AC2155" s="5" t="s">
        <v>285</v>
      </c>
      <c r="AD2155" s="4">
        <v>27.25</v>
      </c>
      <c r="AE2155" s="4">
        <v>28</v>
      </c>
      <c r="AF2155" s="5">
        <v>114.3</v>
      </c>
      <c r="AG2155" s="5">
        <v>6.5000000000000009</v>
      </c>
      <c r="AH2155" s="6" t="str">
        <f t="shared" si="496"/>
        <v>114.3 x 6.5</v>
      </c>
      <c r="AI2155" s="11" cm="1">
        <f t="array" ref="AI2155">_xll.DCEPropSectPipe(AF2155, AG2155, "Area")</f>
        <v>2201.3139723703698</v>
      </c>
      <c r="AJ2155" s="151" cm="1">
        <f t="array" ref="AJ2155">_xll.DCEPropSectPipe(AF2155, AG2155, "Ix")</f>
        <v>3209265.3722516391</v>
      </c>
      <c r="AK2155" s="151" cm="1">
        <f t="array" ref="AK2155">_xll.DCEPropSectPipe(AF2155, AG2155, "W")</f>
        <v>56155.124623825708</v>
      </c>
      <c r="AL2155" s="151" cm="1">
        <f t="array" ref="AL2155">_xll.DCEPropSectPipe(AF2155, AG2155, "Sx")</f>
        <v>37813.500833333332</v>
      </c>
      <c r="AM2155" s="11">
        <f>2*Cal!AG2155</f>
        <v>13.000000000000002</v>
      </c>
      <c r="AN2155" s="11">
        <f t="shared" si="497"/>
        <v>53.9</v>
      </c>
      <c r="AO2155" s="11"/>
      <c r="AP2155" s="11"/>
      <c r="AQ2155" s="11"/>
      <c r="AR2155" s="11"/>
      <c r="AS2155" s="11"/>
      <c r="AT2155" s="11"/>
      <c r="AU2155" s="11"/>
      <c r="AV2155" s="11"/>
      <c r="AW2155" s="11"/>
      <c r="AX2155" s="11"/>
      <c r="AY2155" s="11"/>
      <c r="AZ2155" s="11"/>
      <c r="BB2155" s="5" t="s">
        <v>308</v>
      </c>
      <c r="BC2155" s="3">
        <v>1678.4428561157306</v>
      </c>
      <c r="BD2155" s="3">
        <v>-4.2575289283535303E-3</v>
      </c>
      <c r="BE2155" s="3">
        <v>0.26606558504886302</v>
      </c>
      <c r="BF2155" s="3">
        <v>2.9784876580416761</v>
      </c>
      <c r="BG2155" s="3">
        <v>-2.1230877589356371E-3</v>
      </c>
      <c r="BH2155" s="153">
        <f t="shared" si="498"/>
        <v>2.9784884147178112</v>
      </c>
      <c r="BI2155" s="153">
        <f t="shared" si="499"/>
        <v>0.26609964693695015</v>
      </c>
      <c r="BJ2155" s="8">
        <f t="shared" si="500"/>
        <v>3.6308246481151114</v>
      </c>
      <c r="BK2155" s="8">
        <f t="shared" si="501"/>
        <v>0.25257317582917754</v>
      </c>
      <c r="BL2155" s="8">
        <f t="shared" si="502"/>
        <v>3.8833978239442888</v>
      </c>
      <c r="BM2155" s="8">
        <f t="shared" si="503"/>
        <v>1.9801355208656658E-3</v>
      </c>
      <c r="BN2155" s="7" t="str">
        <f t="shared" si="504"/>
        <v>O/S</v>
      </c>
      <c r="BO2155" s="9">
        <f t="shared" si="505"/>
        <v>0.2525731758291776</v>
      </c>
      <c r="BP2155" s="7" t="str">
        <f t="shared" si="506"/>
        <v>OK</v>
      </c>
      <c r="BQ2155" s="11">
        <f t="shared" si="507"/>
        <v>8.2923076923076913</v>
      </c>
      <c r="BR2155" s="10" t="str">
        <f t="shared" si="508"/>
        <v>-</v>
      </c>
      <c r="BS2155" s="9" t="str" cm="1">
        <f t="array" ref="BS2155">IF(BQ2155&lt;$K$45,"-",IF(BC2155&lt;0,_xll.Dce_5575_1121_SigmaCr1(AN2155,AG2155,$B$23,$D$23),"-"))</f>
        <v>-</v>
      </c>
      <c r="BT2155" s="10">
        <f t="shared" si="509"/>
        <v>0</v>
      </c>
      <c r="BU2155" s="7" t="str">
        <f t="shared" si="510"/>
        <v>OK</v>
      </c>
    </row>
    <row r="2156" spans="27:73">
      <c r="AA2156" s="6" t="s">
        <v>282</v>
      </c>
      <c r="AB2156" s="5" t="s">
        <v>283</v>
      </c>
      <c r="AC2156" s="5" t="s">
        <v>285</v>
      </c>
      <c r="AD2156" s="4">
        <v>27.75</v>
      </c>
      <c r="AE2156" s="4">
        <v>28</v>
      </c>
      <c r="AF2156" s="5">
        <v>114.3</v>
      </c>
      <c r="AG2156" s="5">
        <v>6.5000000000000009</v>
      </c>
      <c r="AH2156" s="6" t="str">
        <f t="shared" si="496"/>
        <v>114.3 x 6.5</v>
      </c>
      <c r="AI2156" s="11" cm="1">
        <f t="array" ref="AI2156">_xll.DCEPropSectPipe(AF2156, AG2156, "Area")</f>
        <v>2201.3139723703698</v>
      </c>
      <c r="AJ2156" s="151" cm="1">
        <f t="array" ref="AJ2156">_xll.DCEPropSectPipe(AF2156, AG2156, "Ix")</f>
        <v>3209265.3722516391</v>
      </c>
      <c r="AK2156" s="151" cm="1">
        <f t="array" ref="AK2156">_xll.DCEPropSectPipe(AF2156, AG2156, "W")</f>
        <v>56155.124623825708</v>
      </c>
      <c r="AL2156" s="151" cm="1">
        <f t="array" ref="AL2156">_xll.DCEPropSectPipe(AF2156, AG2156, "Sx")</f>
        <v>37813.500833333332</v>
      </c>
      <c r="AM2156" s="11">
        <f>2*Cal!AG2156</f>
        <v>13.000000000000002</v>
      </c>
      <c r="AN2156" s="11">
        <f t="shared" si="497"/>
        <v>53.9</v>
      </c>
      <c r="AO2156" s="11"/>
      <c r="AP2156" s="11"/>
      <c r="AQ2156" s="11"/>
      <c r="AR2156" s="11"/>
      <c r="AS2156" s="11"/>
      <c r="AT2156" s="11"/>
      <c r="AU2156" s="11"/>
      <c r="AV2156" s="11"/>
      <c r="AW2156" s="11"/>
      <c r="AX2156" s="11"/>
      <c r="AY2156" s="11"/>
      <c r="AZ2156" s="11"/>
      <c r="BB2156" s="5" t="s">
        <v>308</v>
      </c>
      <c r="BC2156" s="3">
        <v>1678.4428561157306</v>
      </c>
      <c r="BD2156" s="3">
        <v>-4.2575289283535303E-3</v>
      </c>
      <c r="BE2156" s="3">
        <v>11.679740530091445</v>
      </c>
      <c r="BF2156" s="3">
        <v>2.2677021257145994E-14</v>
      </c>
      <c r="BG2156" s="3">
        <v>3.3252341004677317E-15</v>
      </c>
      <c r="BH2156" s="153">
        <f t="shared" si="498"/>
        <v>2.2919521699197056E-14</v>
      </c>
      <c r="BI2156" s="153">
        <f t="shared" si="499"/>
        <v>11.679741306074094</v>
      </c>
      <c r="BJ2156" s="8">
        <f t="shared" si="500"/>
        <v>3.6308246481151114</v>
      </c>
      <c r="BK2156" s="8">
        <f t="shared" si="501"/>
        <v>1.9435551118638137E-15</v>
      </c>
      <c r="BL2156" s="8">
        <f t="shared" si="502"/>
        <v>3.6308246481151132</v>
      </c>
      <c r="BM2156" s="8">
        <f t="shared" si="503"/>
        <v>8.6912819693289942E-2</v>
      </c>
      <c r="BN2156" s="7" t="str">
        <f t="shared" si="504"/>
        <v>O/S</v>
      </c>
      <c r="BO2156" s="9">
        <f t="shared" si="505"/>
        <v>1.9435551118638141E-15</v>
      </c>
      <c r="BP2156" s="7" t="str">
        <f t="shared" si="506"/>
        <v>OK</v>
      </c>
      <c r="BQ2156" s="11">
        <f t="shared" si="507"/>
        <v>8.2923076923076913</v>
      </c>
      <c r="BR2156" s="10" t="str">
        <f t="shared" si="508"/>
        <v>-</v>
      </c>
      <c r="BS2156" s="9" t="str" cm="1">
        <f t="array" ref="BS2156">IF(BQ2156&lt;$K$45,"-",IF(BC2156&lt;0,_xll.Dce_5575_1121_SigmaCr1(AN2156,AG2156,$B$23,$D$23),"-"))</f>
        <v>-</v>
      </c>
      <c r="BT2156" s="10">
        <f t="shared" si="509"/>
        <v>0</v>
      </c>
      <c r="BU2156" s="7" t="str">
        <f t="shared" si="510"/>
        <v>OK</v>
      </c>
    </row>
    <row r="2157" spans="27:73">
      <c r="AA2157" s="6" t="s">
        <v>282</v>
      </c>
      <c r="AB2157" s="5" t="s">
        <v>283</v>
      </c>
      <c r="AC2157" s="5" t="s">
        <v>285</v>
      </c>
      <c r="AD2157" s="4">
        <v>0.25</v>
      </c>
      <c r="AE2157" s="4">
        <v>28</v>
      </c>
      <c r="AF2157" s="5">
        <v>114.3</v>
      </c>
      <c r="AG2157" s="5">
        <v>6.5000000000000009</v>
      </c>
      <c r="AH2157" s="6" t="str">
        <f t="shared" si="496"/>
        <v>114.3 x 6.5</v>
      </c>
      <c r="AI2157" s="11" cm="1">
        <f t="array" ref="AI2157">_xll.DCEPropSectPipe(AF2157, AG2157, "Area")</f>
        <v>2201.3139723703698</v>
      </c>
      <c r="AJ2157" s="151" cm="1">
        <f t="array" ref="AJ2157">_xll.DCEPropSectPipe(AF2157, AG2157, "Ix")</f>
        <v>3209265.3722516391</v>
      </c>
      <c r="AK2157" s="151" cm="1">
        <f t="array" ref="AK2157">_xll.DCEPropSectPipe(AF2157, AG2157, "W")</f>
        <v>56155.124623825708</v>
      </c>
      <c r="AL2157" s="151" cm="1">
        <f t="array" ref="AL2157">_xll.DCEPropSectPipe(AF2157, AG2157, "Sx")</f>
        <v>37813.500833333332</v>
      </c>
      <c r="AM2157" s="11">
        <f>2*Cal!AG2157</f>
        <v>13.000000000000002</v>
      </c>
      <c r="AN2157" s="11">
        <f t="shared" si="497"/>
        <v>53.9</v>
      </c>
      <c r="AO2157" s="11"/>
      <c r="AP2157" s="11"/>
      <c r="AQ2157" s="11"/>
      <c r="AR2157" s="11"/>
      <c r="AS2157" s="11"/>
      <c r="AT2157" s="11"/>
      <c r="AU2157" s="11"/>
      <c r="AV2157" s="11"/>
      <c r="AW2157" s="11"/>
      <c r="AX2157" s="11"/>
      <c r="AY2157" s="11"/>
      <c r="AZ2157" s="11"/>
      <c r="BB2157" s="5" t="s">
        <v>309</v>
      </c>
      <c r="BC2157" s="3">
        <v>1678.4428561157576</v>
      </c>
      <c r="BD2157" s="3">
        <v>0</v>
      </c>
      <c r="BE2157" s="3">
        <v>-11.679740530091385</v>
      </c>
      <c r="BF2157" s="3">
        <v>6.3504000991088086E-16</v>
      </c>
      <c r="BG2157" s="3">
        <v>0</v>
      </c>
      <c r="BH2157" s="153">
        <f t="shared" si="498"/>
        <v>6.3504000991088086E-16</v>
      </c>
      <c r="BI2157" s="153">
        <f t="shared" si="499"/>
        <v>11.679740530091385</v>
      </c>
      <c r="BJ2157" s="8">
        <f t="shared" si="500"/>
        <v>3.6308246481151705</v>
      </c>
      <c r="BK2157" s="8">
        <f t="shared" si="501"/>
        <v>5.3850829598402075E-17</v>
      </c>
      <c r="BL2157" s="8">
        <f t="shared" si="502"/>
        <v>3.6308246481151705</v>
      </c>
      <c r="BM2157" s="8">
        <f t="shared" si="503"/>
        <v>8.6912813918945842E-2</v>
      </c>
      <c r="BN2157" s="7" t="str">
        <f t="shared" si="504"/>
        <v>O/S</v>
      </c>
      <c r="BO2157" s="9">
        <f t="shared" si="505"/>
        <v>5.3850829598402081E-17</v>
      </c>
      <c r="BP2157" s="7" t="str">
        <f t="shared" si="506"/>
        <v>OK</v>
      </c>
      <c r="BQ2157" s="11">
        <f t="shared" si="507"/>
        <v>8.2923076923076913</v>
      </c>
      <c r="BR2157" s="10" t="str">
        <f t="shared" si="508"/>
        <v>-</v>
      </c>
      <c r="BS2157" s="9" t="str" cm="1">
        <f t="array" ref="BS2157">IF(BQ2157&lt;$K$45,"-",IF(BC2157&lt;0,_xll.Dce_5575_1121_SigmaCr1(AN2157,AG2157,$B$23,$D$23),"-"))</f>
        <v>-</v>
      </c>
      <c r="BT2157" s="10">
        <f t="shared" si="509"/>
        <v>0</v>
      </c>
      <c r="BU2157" s="7" t="str">
        <f t="shared" si="510"/>
        <v>OK</v>
      </c>
    </row>
    <row r="2158" spans="27:73">
      <c r="AA2158" s="6" t="s">
        <v>282</v>
      </c>
      <c r="AB2158" s="5" t="s">
        <v>283</v>
      </c>
      <c r="AC2158" s="5" t="s">
        <v>285</v>
      </c>
      <c r="AD2158" s="4">
        <v>0.75</v>
      </c>
      <c r="AE2158" s="4">
        <v>28</v>
      </c>
      <c r="AF2158" s="5">
        <v>114.3</v>
      </c>
      <c r="AG2158" s="5">
        <v>6.5000000000000009</v>
      </c>
      <c r="AH2158" s="6" t="str">
        <f t="shared" si="496"/>
        <v>114.3 x 6.5</v>
      </c>
      <c r="AI2158" s="11" cm="1">
        <f t="array" ref="AI2158">_xll.DCEPropSectPipe(AF2158, AG2158, "Area")</f>
        <v>2201.3139723703698</v>
      </c>
      <c r="AJ2158" s="151" cm="1">
        <f t="array" ref="AJ2158">_xll.DCEPropSectPipe(AF2158, AG2158, "Ix")</f>
        <v>3209265.3722516391</v>
      </c>
      <c r="AK2158" s="151" cm="1">
        <f t="array" ref="AK2158">_xll.DCEPropSectPipe(AF2158, AG2158, "W")</f>
        <v>56155.124623825708</v>
      </c>
      <c r="AL2158" s="151" cm="1">
        <f t="array" ref="AL2158">_xll.DCEPropSectPipe(AF2158, AG2158, "Sx")</f>
        <v>37813.500833333332</v>
      </c>
      <c r="AM2158" s="11">
        <f>2*Cal!AG2158</f>
        <v>13.000000000000002</v>
      </c>
      <c r="AN2158" s="11">
        <f t="shared" si="497"/>
        <v>53.9</v>
      </c>
      <c r="AO2158" s="11"/>
      <c r="AP2158" s="11"/>
      <c r="AQ2158" s="11"/>
      <c r="AR2158" s="11"/>
      <c r="AS2158" s="11"/>
      <c r="AT2158" s="11"/>
      <c r="AU2158" s="11"/>
      <c r="AV2158" s="11"/>
      <c r="AW2158" s="11"/>
      <c r="AX2158" s="11"/>
      <c r="AY2158" s="11"/>
      <c r="AZ2158" s="11"/>
      <c r="BB2158" s="5" t="s">
        <v>309</v>
      </c>
      <c r="BC2158" s="3">
        <v>1678.4428561157576</v>
      </c>
      <c r="BD2158" s="3">
        <v>0</v>
      </c>
      <c r="BE2158" s="3">
        <v>-0.26606558504881384</v>
      </c>
      <c r="BF2158" s="3">
        <v>2.9784876580416237</v>
      </c>
      <c r="BG2158" s="3">
        <v>0</v>
      </c>
      <c r="BH2158" s="153">
        <f t="shared" si="498"/>
        <v>2.9784876580416237</v>
      </c>
      <c r="BI2158" s="153">
        <f t="shared" si="499"/>
        <v>0.26606558504881384</v>
      </c>
      <c r="BJ2158" s="8">
        <f t="shared" si="500"/>
        <v>3.6308246481151705</v>
      </c>
      <c r="BK2158" s="8">
        <f t="shared" si="501"/>
        <v>0.25257311166370799</v>
      </c>
      <c r="BL2158" s="8">
        <f t="shared" si="502"/>
        <v>3.8833977597788785</v>
      </c>
      <c r="BM2158" s="8">
        <f t="shared" si="503"/>
        <v>1.9798820550855235E-3</v>
      </c>
      <c r="BN2158" s="7" t="str">
        <f t="shared" si="504"/>
        <v>O/S</v>
      </c>
      <c r="BO2158" s="9">
        <f t="shared" si="505"/>
        <v>0.25257311166370805</v>
      </c>
      <c r="BP2158" s="7" t="str">
        <f t="shared" si="506"/>
        <v>OK</v>
      </c>
      <c r="BQ2158" s="11">
        <f t="shared" si="507"/>
        <v>8.2923076923076913</v>
      </c>
      <c r="BR2158" s="10" t="str">
        <f t="shared" si="508"/>
        <v>-</v>
      </c>
      <c r="BS2158" s="9" t="str" cm="1">
        <f t="array" ref="BS2158">IF(BQ2158&lt;$K$45,"-",IF(BC2158&lt;0,_xll.Dce_5575_1121_SigmaCr1(AN2158,AG2158,$B$23,$D$23),"-"))</f>
        <v>-</v>
      </c>
      <c r="BT2158" s="10">
        <f t="shared" si="509"/>
        <v>0</v>
      </c>
      <c r="BU2158" s="7" t="str">
        <f t="shared" si="510"/>
        <v>OK</v>
      </c>
    </row>
    <row r="2159" spans="27:73">
      <c r="AA2159" s="6" t="s">
        <v>282</v>
      </c>
      <c r="AB2159" s="5" t="s">
        <v>283</v>
      </c>
      <c r="AC2159" s="5" t="s">
        <v>285</v>
      </c>
      <c r="AD2159" s="4">
        <v>1.25</v>
      </c>
      <c r="AE2159" s="4">
        <v>28</v>
      </c>
      <c r="AF2159" s="5">
        <v>114.3</v>
      </c>
      <c r="AG2159" s="5">
        <v>6.5000000000000009</v>
      </c>
      <c r="AH2159" s="6" t="str">
        <f t="shared" si="496"/>
        <v>114.3 x 6.5</v>
      </c>
      <c r="AI2159" s="11" cm="1">
        <f t="array" ref="AI2159">_xll.DCEPropSectPipe(AF2159, AG2159, "Area")</f>
        <v>2201.3139723703698</v>
      </c>
      <c r="AJ2159" s="151" cm="1">
        <f t="array" ref="AJ2159">_xll.DCEPropSectPipe(AF2159, AG2159, "Ix")</f>
        <v>3209265.3722516391</v>
      </c>
      <c r="AK2159" s="151" cm="1">
        <f t="array" ref="AK2159">_xll.DCEPropSectPipe(AF2159, AG2159, "W")</f>
        <v>56155.124623825708</v>
      </c>
      <c r="AL2159" s="151" cm="1">
        <f t="array" ref="AL2159">_xll.DCEPropSectPipe(AF2159, AG2159, "Sx")</f>
        <v>37813.500833333332</v>
      </c>
      <c r="AM2159" s="11">
        <f>2*Cal!AG2159</f>
        <v>13.000000000000002</v>
      </c>
      <c r="AN2159" s="11">
        <f t="shared" si="497"/>
        <v>53.9</v>
      </c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B2159" s="5" t="s">
        <v>309</v>
      </c>
      <c r="BC2159" s="3">
        <v>1678.4428561157576</v>
      </c>
      <c r="BD2159" s="3">
        <v>0</v>
      </c>
      <c r="BE2159" s="3">
        <v>11.147609359993757</v>
      </c>
      <c r="BF2159" s="3">
        <v>0.26535607682201812</v>
      </c>
      <c r="BG2159" s="3">
        <v>0</v>
      </c>
      <c r="BH2159" s="153">
        <f t="shared" si="498"/>
        <v>0.26535607682201812</v>
      </c>
      <c r="BI2159" s="153">
        <f t="shared" si="499"/>
        <v>11.147609359993757</v>
      </c>
      <c r="BJ2159" s="8">
        <f t="shared" si="500"/>
        <v>3.6308246481151705</v>
      </c>
      <c r="BK2159" s="8">
        <f t="shared" si="501"/>
        <v>2.2501959959732844E-2</v>
      </c>
      <c r="BL2159" s="8">
        <f t="shared" si="502"/>
        <v>3.6533266080749032</v>
      </c>
      <c r="BM2159" s="8">
        <f t="shared" si="503"/>
        <v>8.2953049808774784E-2</v>
      </c>
      <c r="BN2159" s="7" t="str">
        <f t="shared" si="504"/>
        <v>O/S</v>
      </c>
      <c r="BO2159" s="9">
        <f t="shared" si="505"/>
        <v>2.2501959959732847E-2</v>
      </c>
      <c r="BP2159" s="7" t="str">
        <f t="shared" si="506"/>
        <v>OK</v>
      </c>
      <c r="BQ2159" s="11">
        <f t="shared" si="507"/>
        <v>8.2923076923076913</v>
      </c>
      <c r="BR2159" s="10" t="str">
        <f t="shared" si="508"/>
        <v>-</v>
      </c>
      <c r="BS2159" s="9" t="str" cm="1">
        <f t="array" ref="BS2159">IF(BQ2159&lt;$K$45,"-",IF(BC2159&lt;0,_xll.Dce_5575_1121_SigmaCr1(AN2159,AG2159,$B$23,$D$23),"-"))</f>
        <v>-</v>
      </c>
      <c r="BT2159" s="10">
        <f t="shared" si="509"/>
        <v>0</v>
      </c>
      <c r="BU2159" s="7" t="str">
        <f t="shared" si="510"/>
        <v>OK</v>
      </c>
    </row>
    <row r="2160" spans="27:73">
      <c r="AA2160" s="6" t="s">
        <v>282</v>
      </c>
      <c r="AB2160" s="5" t="s">
        <v>283</v>
      </c>
      <c r="AC2160" s="5" t="s">
        <v>285</v>
      </c>
      <c r="AD2160" s="4">
        <v>1.75</v>
      </c>
      <c r="AE2160" s="4">
        <v>28</v>
      </c>
      <c r="AF2160" s="5">
        <v>114.3</v>
      </c>
      <c r="AG2160" s="5">
        <v>6.5000000000000009</v>
      </c>
      <c r="AH2160" s="6" t="str">
        <f t="shared" si="496"/>
        <v>114.3 x 6.5</v>
      </c>
      <c r="AI2160" s="11" cm="1">
        <f t="array" ref="AI2160">_xll.DCEPropSectPipe(AF2160, AG2160, "Area")</f>
        <v>2201.3139723703698</v>
      </c>
      <c r="AJ2160" s="151" cm="1">
        <f t="array" ref="AJ2160">_xll.DCEPropSectPipe(AF2160, AG2160, "Ix")</f>
        <v>3209265.3722516391</v>
      </c>
      <c r="AK2160" s="151" cm="1">
        <f t="array" ref="AK2160">_xll.DCEPropSectPipe(AF2160, AG2160, "W")</f>
        <v>56155.124623825708</v>
      </c>
      <c r="AL2160" s="151" cm="1">
        <f t="array" ref="AL2160">_xll.DCEPropSectPipe(AF2160, AG2160, "Sx")</f>
        <v>37813.500833333332</v>
      </c>
      <c r="AM2160" s="11">
        <f>2*Cal!AG2160</f>
        <v>13.000000000000002</v>
      </c>
      <c r="AN2160" s="11">
        <f t="shared" si="497"/>
        <v>53.9</v>
      </c>
      <c r="AO2160" s="11"/>
      <c r="AP2160" s="11"/>
      <c r="AQ2160" s="11"/>
      <c r="AR2160" s="11"/>
      <c r="AS2160" s="11"/>
      <c r="AT2160" s="11"/>
      <c r="AU2160" s="11"/>
      <c r="AV2160" s="11"/>
      <c r="AW2160" s="11"/>
      <c r="AX2160" s="11"/>
      <c r="AY2160" s="11"/>
      <c r="AZ2160" s="11"/>
      <c r="BB2160" s="5" t="s">
        <v>309</v>
      </c>
      <c r="BC2160" s="3">
        <v>1678.4428561157576</v>
      </c>
      <c r="BD2160" s="3">
        <v>0</v>
      </c>
      <c r="BE2160" s="3">
        <v>22.561284305036327</v>
      </c>
      <c r="BF2160" s="3">
        <v>-8.1393947436588174</v>
      </c>
      <c r="BG2160" s="3">
        <v>0</v>
      </c>
      <c r="BH2160" s="153">
        <f t="shared" si="498"/>
        <v>8.1393947436588174</v>
      </c>
      <c r="BI2160" s="153">
        <f t="shared" si="499"/>
        <v>22.561284305036327</v>
      </c>
      <c r="BJ2160" s="8">
        <f t="shared" si="500"/>
        <v>3.6308246481151705</v>
      </c>
      <c r="BK2160" s="8">
        <f t="shared" si="501"/>
        <v>0.69021345511192556</v>
      </c>
      <c r="BL2160" s="8">
        <f t="shared" si="502"/>
        <v>4.3210381032270959</v>
      </c>
      <c r="BM2160" s="8">
        <f t="shared" si="503"/>
        <v>0.16788598167263508</v>
      </c>
      <c r="BN2160" s="7" t="str">
        <f t="shared" si="504"/>
        <v>O/S</v>
      </c>
      <c r="BO2160" s="9">
        <f t="shared" si="505"/>
        <v>0.69021345511192567</v>
      </c>
      <c r="BP2160" s="7" t="str">
        <f t="shared" si="506"/>
        <v>OK</v>
      </c>
      <c r="BQ2160" s="11">
        <f t="shared" si="507"/>
        <v>8.2923076923076913</v>
      </c>
      <c r="BR2160" s="10" t="str">
        <f t="shared" si="508"/>
        <v>-</v>
      </c>
      <c r="BS2160" s="9" t="str" cm="1">
        <f t="array" ref="BS2160">IF(BQ2160&lt;$K$45,"-",IF(BC2160&lt;0,_xll.Dce_5575_1121_SigmaCr1(AN2160,AG2160,$B$23,$D$23),"-"))</f>
        <v>-</v>
      </c>
      <c r="BT2160" s="10">
        <f t="shared" si="509"/>
        <v>0</v>
      </c>
      <c r="BU2160" s="7" t="str">
        <f t="shared" si="510"/>
        <v>OK</v>
      </c>
    </row>
    <row r="2161" spans="27:73">
      <c r="AA2161" s="6" t="s">
        <v>282</v>
      </c>
      <c r="AB2161" s="5" t="s">
        <v>283</v>
      </c>
      <c r="AC2161" s="5" t="s">
        <v>285</v>
      </c>
      <c r="AD2161" s="4">
        <v>1.75</v>
      </c>
      <c r="AE2161" s="4">
        <v>28</v>
      </c>
      <c r="AF2161" s="5">
        <v>114.3</v>
      </c>
      <c r="AG2161" s="5">
        <v>6.5000000000000009</v>
      </c>
      <c r="AH2161" s="6" t="str">
        <f t="shared" si="496"/>
        <v>114.3 x 6.5</v>
      </c>
      <c r="AI2161" s="11" cm="1">
        <f t="array" ref="AI2161">_xll.DCEPropSectPipe(AF2161, AG2161, "Area")</f>
        <v>2201.3139723703698</v>
      </c>
      <c r="AJ2161" s="151" cm="1">
        <f t="array" ref="AJ2161">_xll.DCEPropSectPipe(AF2161, AG2161, "Ix")</f>
        <v>3209265.3722516391</v>
      </c>
      <c r="AK2161" s="151" cm="1">
        <f t="array" ref="AK2161">_xll.DCEPropSectPipe(AF2161, AG2161, "W")</f>
        <v>56155.124623825708</v>
      </c>
      <c r="AL2161" s="151" cm="1">
        <f t="array" ref="AL2161">_xll.DCEPropSectPipe(AF2161, AG2161, "Sx")</f>
        <v>37813.500833333332</v>
      </c>
      <c r="AM2161" s="11">
        <f>2*Cal!AG2161</f>
        <v>13.000000000000002</v>
      </c>
      <c r="AN2161" s="11">
        <f t="shared" si="497"/>
        <v>53.9</v>
      </c>
      <c r="AO2161" s="11"/>
      <c r="AP2161" s="11"/>
      <c r="AQ2161" s="11"/>
      <c r="AR2161" s="11"/>
      <c r="AS2161" s="11"/>
      <c r="AT2161" s="11"/>
      <c r="AU2161" s="11"/>
      <c r="AV2161" s="11"/>
      <c r="AW2161" s="11"/>
      <c r="AX2161" s="11"/>
      <c r="AY2161" s="11"/>
      <c r="AZ2161" s="11"/>
      <c r="BB2161" s="5" t="s">
        <v>309</v>
      </c>
      <c r="BC2161" s="3">
        <v>259.43062947092722</v>
      </c>
      <c r="BD2161" s="3">
        <v>0</v>
      </c>
      <c r="BE2161" s="3">
        <v>-21.52142495627611</v>
      </c>
      <c r="BF2161" s="3">
        <v>-8.1393947436587464</v>
      </c>
      <c r="BG2161" s="3">
        <v>0</v>
      </c>
      <c r="BH2161" s="153">
        <f t="shared" si="498"/>
        <v>8.1393947436587464</v>
      </c>
      <c r="BI2161" s="153">
        <f t="shared" si="499"/>
        <v>21.52142495627611</v>
      </c>
      <c r="BJ2161" s="8">
        <f t="shared" si="500"/>
        <v>0.56120297484474668</v>
      </c>
      <c r="BK2161" s="8">
        <f t="shared" si="501"/>
        <v>0.69021345511191956</v>
      </c>
      <c r="BL2161" s="8">
        <f t="shared" si="502"/>
        <v>1.2514164299566661</v>
      </c>
      <c r="BM2161" s="8">
        <f t="shared" si="503"/>
        <v>0.16014804418611067</v>
      </c>
      <c r="BN2161" s="7" t="str">
        <f t="shared" si="504"/>
        <v>O/S</v>
      </c>
      <c r="BO2161" s="9">
        <f t="shared" si="505"/>
        <v>0.69021345511191967</v>
      </c>
      <c r="BP2161" s="7" t="str">
        <f t="shared" si="506"/>
        <v>OK</v>
      </c>
      <c r="BQ2161" s="11">
        <f t="shared" si="507"/>
        <v>8.2923076923076913</v>
      </c>
      <c r="BR2161" s="10" t="str">
        <f t="shared" si="508"/>
        <v>-</v>
      </c>
      <c r="BS2161" s="9" t="str" cm="1">
        <f t="array" ref="BS2161">IF(BQ2161&lt;$K$45,"-",IF(BC2161&lt;0,_xll.Dce_5575_1121_SigmaCr1(AN2161,AG2161,$B$23,$D$23),"-"))</f>
        <v>-</v>
      </c>
      <c r="BT2161" s="10">
        <f t="shared" si="509"/>
        <v>0</v>
      </c>
      <c r="BU2161" s="7" t="str">
        <f t="shared" si="510"/>
        <v>OK</v>
      </c>
    </row>
    <row r="2162" spans="27:73">
      <c r="AA2162" s="6" t="s">
        <v>282</v>
      </c>
      <c r="AB2162" s="5" t="s">
        <v>283</v>
      </c>
      <c r="AC2162" s="5" t="s">
        <v>285</v>
      </c>
      <c r="AD2162" s="4">
        <v>2.19</v>
      </c>
      <c r="AE2162" s="4">
        <v>28</v>
      </c>
      <c r="AF2162" s="5">
        <v>114.3</v>
      </c>
      <c r="AG2162" s="5">
        <v>6.5000000000000009</v>
      </c>
      <c r="AH2162" s="6" t="str">
        <f t="shared" si="496"/>
        <v>114.3 x 6.5</v>
      </c>
      <c r="AI2162" s="11" cm="1">
        <f t="array" ref="AI2162">_xll.DCEPropSectPipe(AF2162, AG2162, "Area")</f>
        <v>2201.3139723703698</v>
      </c>
      <c r="AJ2162" s="151" cm="1">
        <f t="array" ref="AJ2162">_xll.DCEPropSectPipe(AF2162, AG2162, "Ix")</f>
        <v>3209265.3722516391</v>
      </c>
      <c r="AK2162" s="151" cm="1">
        <f t="array" ref="AK2162">_xll.DCEPropSectPipe(AF2162, AG2162, "W")</f>
        <v>56155.124623825708</v>
      </c>
      <c r="AL2162" s="151" cm="1">
        <f t="array" ref="AL2162">_xll.DCEPropSectPipe(AF2162, AG2162, "Sx")</f>
        <v>37813.500833333332</v>
      </c>
      <c r="AM2162" s="11">
        <f>2*Cal!AG2162</f>
        <v>13.000000000000002</v>
      </c>
      <c r="AN2162" s="11">
        <f t="shared" si="497"/>
        <v>53.9</v>
      </c>
      <c r="AO2162" s="11"/>
      <c r="AP2162" s="11"/>
      <c r="AQ2162" s="11"/>
      <c r="AR2162" s="11"/>
      <c r="AS2162" s="11"/>
      <c r="AT2162" s="11"/>
      <c r="AU2162" s="11"/>
      <c r="AV2162" s="11"/>
      <c r="AW2162" s="11"/>
      <c r="AX2162" s="11"/>
      <c r="AY2162" s="11"/>
      <c r="AZ2162" s="11"/>
      <c r="BB2162" s="5" t="s">
        <v>309</v>
      </c>
      <c r="BC2162" s="3">
        <v>259.43062947092722</v>
      </c>
      <c r="BD2162" s="3">
        <v>0</v>
      </c>
      <c r="BE2162" s="3">
        <v>-11.507756262848051</v>
      </c>
      <c r="BF2162" s="3">
        <v>-0.9142613519753362</v>
      </c>
      <c r="BG2162" s="3">
        <v>0</v>
      </c>
      <c r="BH2162" s="153">
        <f t="shared" si="498"/>
        <v>0.9142613519753362</v>
      </c>
      <c r="BI2162" s="153">
        <f t="shared" si="499"/>
        <v>11.507756262848051</v>
      </c>
      <c r="BJ2162" s="8">
        <f t="shared" si="500"/>
        <v>0.56120297484474668</v>
      </c>
      <c r="BK2162" s="8">
        <f t="shared" si="501"/>
        <v>7.7528551753042782E-2</v>
      </c>
      <c r="BL2162" s="8">
        <f t="shared" si="502"/>
        <v>0.63873152659778942</v>
      </c>
      <c r="BM2162" s="8">
        <f t="shared" si="503"/>
        <v>8.5633022079615567E-2</v>
      </c>
      <c r="BN2162" s="7" t="str">
        <f t="shared" si="504"/>
        <v>OK</v>
      </c>
      <c r="BO2162" s="9">
        <f t="shared" si="505"/>
        <v>7.7528551753042796E-2</v>
      </c>
      <c r="BP2162" s="7" t="str">
        <f t="shared" si="506"/>
        <v>OK</v>
      </c>
      <c r="BQ2162" s="11">
        <f t="shared" si="507"/>
        <v>8.2923076923076913</v>
      </c>
      <c r="BR2162" s="10" t="str">
        <f t="shared" si="508"/>
        <v>-</v>
      </c>
      <c r="BS2162" s="9" t="str" cm="1">
        <f t="array" ref="BS2162">IF(BQ2162&lt;$K$45,"-",IF(BC2162&lt;0,_xll.Dce_5575_1121_SigmaCr1(AN2162,AG2162,$B$23,$D$23),"-"))</f>
        <v>-</v>
      </c>
      <c r="BT2162" s="10">
        <f t="shared" si="509"/>
        <v>0</v>
      </c>
      <c r="BU2162" s="7" t="str">
        <f t="shared" si="510"/>
        <v>OK</v>
      </c>
    </row>
    <row r="2163" spans="27:73">
      <c r="AA2163" s="6" t="s">
        <v>282</v>
      </c>
      <c r="AB2163" s="5" t="s">
        <v>283</v>
      </c>
      <c r="AC2163" s="5" t="s">
        <v>285</v>
      </c>
      <c r="AD2163" s="4">
        <v>2.62</v>
      </c>
      <c r="AE2163" s="4">
        <v>28</v>
      </c>
      <c r="AF2163" s="5">
        <v>114.3</v>
      </c>
      <c r="AG2163" s="5">
        <v>6.5000000000000009</v>
      </c>
      <c r="AH2163" s="6" t="str">
        <f t="shared" si="496"/>
        <v>114.3 x 6.5</v>
      </c>
      <c r="AI2163" s="11" cm="1">
        <f t="array" ref="AI2163">_xll.DCEPropSectPipe(AF2163, AG2163, "Area")</f>
        <v>2201.3139723703698</v>
      </c>
      <c r="AJ2163" s="151" cm="1">
        <f t="array" ref="AJ2163">_xll.DCEPropSectPipe(AF2163, AG2163, "Ix")</f>
        <v>3209265.3722516391</v>
      </c>
      <c r="AK2163" s="151" cm="1">
        <f t="array" ref="AK2163">_xll.DCEPropSectPipe(AF2163, AG2163, "W")</f>
        <v>56155.124623825708</v>
      </c>
      <c r="AL2163" s="151" cm="1">
        <f t="array" ref="AL2163">_xll.DCEPropSectPipe(AF2163, AG2163, "Sx")</f>
        <v>37813.500833333332</v>
      </c>
      <c r="AM2163" s="11">
        <f>2*Cal!AG2163</f>
        <v>13.000000000000002</v>
      </c>
      <c r="AN2163" s="11">
        <f t="shared" si="497"/>
        <v>53.9</v>
      </c>
      <c r="AO2163" s="11"/>
      <c r="AP2163" s="11"/>
      <c r="AQ2163" s="11"/>
      <c r="AR2163" s="11"/>
      <c r="AS2163" s="11"/>
      <c r="AT2163" s="11"/>
      <c r="AU2163" s="11"/>
      <c r="AV2163" s="11"/>
      <c r="AW2163" s="11"/>
      <c r="AX2163" s="11"/>
      <c r="AY2163" s="11"/>
      <c r="AZ2163" s="11"/>
      <c r="BB2163" s="5" t="s">
        <v>309</v>
      </c>
      <c r="BC2163" s="3">
        <v>259.43062947092722</v>
      </c>
      <c r="BD2163" s="3">
        <v>0</v>
      </c>
      <c r="BE2163" s="3">
        <v>-1.4940875694199933</v>
      </c>
      <c r="BF2163" s="3">
        <v>1.9298919863332984</v>
      </c>
      <c r="BG2163" s="3">
        <v>0</v>
      </c>
      <c r="BH2163" s="153">
        <f t="shared" si="498"/>
        <v>1.9298919863332984</v>
      </c>
      <c r="BI2163" s="153">
        <f t="shared" si="499"/>
        <v>1.4940875694199933</v>
      </c>
      <c r="BJ2163" s="8">
        <f t="shared" si="500"/>
        <v>0.56120297484474668</v>
      </c>
      <c r="BK2163" s="8">
        <f t="shared" si="501"/>
        <v>0.16365312874371615</v>
      </c>
      <c r="BL2163" s="8">
        <f t="shared" si="502"/>
        <v>0.72485610358846286</v>
      </c>
      <c r="BM2163" s="8">
        <f t="shared" si="503"/>
        <v>1.1117999973120457E-2</v>
      </c>
      <c r="BN2163" s="7" t="str">
        <f t="shared" si="504"/>
        <v>OK</v>
      </c>
      <c r="BO2163" s="9">
        <f t="shared" si="505"/>
        <v>0.16365312874371618</v>
      </c>
      <c r="BP2163" s="7" t="str">
        <f t="shared" si="506"/>
        <v>OK</v>
      </c>
      <c r="BQ2163" s="11">
        <f t="shared" si="507"/>
        <v>8.2923076923076913</v>
      </c>
      <c r="BR2163" s="10" t="str">
        <f t="shared" si="508"/>
        <v>-</v>
      </c>
      <c r="BS2163" s="9" t="str" cm="1">
        <f t="array" ref="BS2163">IF(BQ2163&lt;$K$45,"-",IF(BC2163&lt;0,_xll.Dce_5575_1121_SigmaCr1(AN2163,AG2163,$B$23,$D$23),"-"))</f>
        <v>-</v>
      </c>
      <c r="BT2163" s="10">
        <f t="shared" si="509"/>
        <v>0</v>
      </c>
      <c r="BU2163" s="7" t="str">
        <f t="shared" si="510"/>
        <v>OK</v>
      </c>
    </row>
    <row r="2164" spans="27:73">
      <c r="AA2164" s="6" t="s">
        <v>282</v>
      </c>
      <c r="AB2164" s="5" t="s">
        <v>283</v>
      </c>
      <c r="AC2164" s="5" t="s">
        <v>285</v>
      </c>
      <c r="AD2164" s="4">
        <v>3.06</v>
      </c>
      <c r="AE2164" s="4">
        <v>28</v>
      </c>
      <c r="AF2164" s="5">
        <v>114.3</v>
      </c>
      <c r="AG2164" s="5">
        <v>6.5000000000000009</v>
      </c>
      <c r="AH2164" s="6" t="str">
        <f t="shared" si="496"/>
        <v>114.3 x 6.5</v>
      </c>
      <c r="AI2164" s="11" cm="1">
        <f t="array" ref="AI2164">_xll.DCEPropSectPipe(AF2164, AG2164, "Area")</f>
        <v>2201.3139723703698</v>
      </c>
      <c r="AJ2164" s="151" cm="1">
        <f t="array" ref="AJ2164">_xll.DCEPropSectPipe(AF2164, AG2164, "Ix")</f>
        <v>3209265.3722516391</v>
      </c>
      <c r="AK2164" s="151" cm="1">
        <f t="array" ref="AK2164">_xll.DCEPropSectPipe(AF2164, AG2164, "W")</f>
        <v>56155.124623825708</v>
      </c>
      <c r="AL2164" s="151" cm="1">
        <f t="array" ref="AL2164">_xll.DCEPropSectPipe(AF2164, AG2164, "Sx")</f>
        <v>37813.500833333332</v>
      </c>
      <c r="AM2164" s="11">
        <f>2*Cal!AG2164</f>
        <v>13.000000000000002</v>
      </c>
      <c r="AN2164" s="11">
        <f t="shared" si="497"/>
        <v>53.9</v>
      </c>
      <c r="AO2164" s="11"/>
      <c r="AP2164" s="11"/>
      <c r="AQ2164" s="11"/>
      <c r="AR2164" s="11"/>
      <c r="AS2164" s="11"/>
      <c r="AT2164" s="11"/>
      <c r="AU2164" s="11"/>
      <c r="AV2164" s="11"/>
      <c r="AW2164" s="11"/>
      <c r="AX2164" s="11"/>
      <c r="AY2164" s="11"/>
      <c r="AZ2164" s="11"/>
      <c r="BB2164" s="5" t="s">
        <v>309</v>
      </c>
      <c r="BC2164" s="3">
        <v>259.43062947092722</v>
      </c>
      <c r="BD2164" s="3">
        <v>0</v>
      </c>
      <c r="BE2164" s="3">
        <v>8.5195811240080666</v>
      </c>
      <c r="BF2164" s="3">
        <v>0.39306527126715773</v>
      </c>
      <c r="BG2164" s="3">
        <v>0</v>
      </c>
      <c r="BH2164" s="153">
        <f t="shared" si="498"/>
        <v>0.39306527126715773</v>
      </c>
      <c r="BI2164" s="153">
        <f t="shared" si="499"/>
        <v>8.5195811240080666</v>
      </c>
      <c r="BJ2164" s="8">
        <f t="shared" si="500"/>
        <v>0.56120297484474668</v>
      </c>
      <c r="BK2164" s="8">
        <f t="shared" si="501"/>
        <v>3.3331586378357293E-2</v>
      </c>
      <c r="BL2164" s="8">
        <f t="shared" si="502"/>
        <v>0.594534561223104</v>
      </c>
      <c r="BM2164" s="8">
        <f t="shared" si="503"/>
        <v>6.3397022133374642E-2</v>
      </c>
      <c r="BN2164" s="7" t="str">
        <f t="shared" si="504"/>
        <v>OK</v>
      </c>
      <c r="BO2164" s="9">
        <f t="shared" si="505"/>
        <v>3.33315863783573E-2</v>
      </c>
      <c r="BP2164" s="7" t="str">
        <f t="shared" si="506"/>
        <v>OK</v>
      </c>
      <c r="BQ2164" s="11">
        <f t="shared" si="507"/>
        <v>8.2923076923076913</v>
      </c>
      <c r="BR2164" s="10" t="str">
        <f t="shared" si="508"/>
        <v>-</v>
      </c>
      <c r="BS2164" s="9" t="str" cm="1">
        <f t="array" ref="BS2164">IF(BQ2164&lt;$K$45,"-",IF(BC2164&lt;0,_xll.Dce_5575_1121_SigmaCr1(AN2164,AG2164,$B$23,$D$23),"-"))</f>
        <v>-</v>
      </c>
      <c r="BT2164" s="10">
        <f t="shared" si="509"/>
        <v>0</v>
      </c>
      <c r="BU2164" s="7" t="str">
        <f t="shared" si="510"/>
        <v>OK</v>
      </c>
    </row>
    <row r="2165" spans="27:73">
      <c r="AA2165" s="6" t="s">
        <v>282</v>
      </c>
      <c r="AB2165" s="5" t="s">
        <v>283</v>
      </c>
      <c r="AC2165" s="5" t="s">
        <v>285</v>
      </c>
      <c r="AD2165" s="4">
        <v>3.5</v>
      </c>
      <c r="AE2165" s="4">
        <v>28</v>
      </c>
      <c r="AF2165" s="5">
        <v>114.3</v>
      </c>
      <c r="AG2165" s="5">
        <v>6.5000000000000009</v>
      </c>
      <c r="AH2165" s="6" t="str">
        <f t="shared" si="496"/>
        <v>114.3 x 6.5</v>
      </c>
      <c r="AI2165" s="11" cm="1">
        <f t="array" ref="AI2165">_xll.DCEPropSectPipe(AF2165, AG2165, "Area")</f>
        <v>2201.3139723703698</v>
      </c>
      <c r="AJ2165" s="151" cm="1">
        <f t="array" ref="AJ2165">_xll.DCEPropSectPipe(AF2165, AG2165, "Ix")</f>
        <v>3209265.3722516391</v>
      </c>
      <c r="AK2165" s="151" cm="1">
        <f t="array" ref="AK2165">_xll.DCEPropSectPipe(AF2165, AG2165, "W")</f>
        <v>56155.124623825708</v>
      </c>
      <c r="AL2165" s="151" cm="1">
        <f t="array" ref="AL2165">_xll.DCEPropSectPipe(AF2165, AG2165, "Sx")</f>
        <v>37813.500833333332</v>
      </c>
      <c r="AM2165" s="11">
        <f>2*Cal!AG2165</f>
        <v>13.000000000000002</v>
      </c>
      <c r="AN2165" s="11">
        <f t="shared" si="497"/>
        <v>53.9</v>
      </c>
      <c r="AO2165" s="11"/>
      <c r="AP2165" s="11"/>
      <c r="AQ2165" s="11"/>
      <c r="AR2165" s="11"/>
      <c r="AS2165" s="11"/>
      <c r="AT2165" s="11"/>
      <c r="AU2165" s="11"/>
      <c r="AV2165" s="11"/>
      <c r="AW2165" s="11"/>
      <c r="AX2165" s="11"/>
      <c r="AY2165" s="11"/>
      <c r="AZ2165" s="11"/>
      <c r="BB2165" s="5" t="s">
        <v>309</v>
      </c>
      <c r="BC2165" s="3">
        <v>259.43062947092722</v>
      </c>
      <c r="BD2165" s="3">
        <v>0</v>
      </c>
      <c r="BE2165" s="3">
        <v>18.533249817436126</v>
      </c>
      <c r="BF2165" s="3">
        <v>-5.5247414971737578</v>
      </c>
      <c r="BG2165" s="3">
        <v>0</v>
      </c>
      <c r="BH2165" s="153">
        <f t="shared" si="498"/>
        <v>5.5247414971737578</v>
      </c>
      <c r="BI2165" s="153">
        <f t="shared" si="499"/>
        <v>18.533249817436126</v>
      </c>
      <c r="BJ2165" s="8">
        <f t="shared" si="500"/>
        <v>0.56120297484474668</v>
      </c>
      <c r="BK2165" s="8">
        <f t="shared" si="501"/>
        <v>0.46849317884911934</v>
      </c>
      <c r="BL2165" s="8">
        <f t="shared" si="502"/>
        <v>1.029696153693866</v>
      </c>
      <c r="BM2165" s="8">
        <f t="shared" si="503"/>
        <v>0.13791204423986975</v>
      </c>
      <c r="BN2165" s="7" t="str">
        <f t="shared" si="504"/>
        <v>O/S</v>
      </c>
      <c r="BO2165" s="9">
        <f t="shared" si="505"/>
        <v>0.4684931788491194</v>
      </c>
      <c r="BP2165" s="7" t="str">
        <f t="shared" si="506"/>
        <v>OK</v>
      </c>
      <c r="BQ2165" s="11">
        <f t="shared" si="507"/>
        <v>8.2923076923076913</v>
      </c>
      <c r="BR2165" s="10" t="str">
        <f t="shared" si="508"/>
        <v>-</v>
      </c>
      <c r="BS2165" s="9" t="str" cm="1">
        <f t="array" ref="BS2165">IF(BQ2165&lt;$K$45,"-",IF(BC2165&lt;0,_xll.Dce_5575_1121_SigmaCr1(AN2165,AG2165,$B$23,$D$23),"-"))</f>
        <v>-</v>
      </c>
      <c r="BT2165" s="10">
        <f t="shared" si="509"/>
        <v>0</v>
      </c>
      <c r="BU2165" s="7" t="str">
        <f t="shared" si="510"/>
        <v>OK</v>
      </c>
    </row>
    <row r="2166" spans="27:73">
      <c r="AA2166" s="6" t="s">
        <v>282</v>
      </c>
      <c r="AB2166" s="5" t="s">
        <v>283</v>
      </c>
      <c r="AC2166" s="5" t="s">
        <v>285</v>
      </c>
      <c r="AD2166" s="4">
        <v>3.5</v>
      </c>
      <c r="AE2166" s="4">
        <v>28</v>
      </c>
      <c r="AF2166" s="5">
        <v>114.3</v>
      </c>
      <c r="AG2166" s="5">
        <v>6.5000000000000009</v>
      </c>
      <c r="AH2166" s="6" t="str">
        <f t="shared" si="496"/>
        <v>114.3 x 6.5</v>
      </c>
      <c r="AI2166" s="11" cm="1">
        <f t="array" ref="AI2166">_xll.DCEPropSectPipe(AF2166, AG2166, "Area")</f>
        <v>2201.3139723703698</v>
      </c>
      <c r="AJ2166" s="151" cm="1">
        <f t="array" ref="AJ2166">_xll.DCEPropSectPipe(AF2166, AG2166, "Ix")</f>
        <v>3209265.3722516391</v>
      </c>
      <c r="AK2166" s="151" cm="1">
        <f t="array" ref="AK2166">_xll.DCEPropSectPipe(AF2166, AG2166, "W")</f>
        <v>56155.124623825708</v>
      </c>
      <c r="AL2166" s="151" cm="1">
        <f t="array" ref="AL2166">_xll.DCEPropSectPipe(AF2166, AG2166, "Sx")</f>
        <v>37813.500833333332</v>
      </c>
      <c r="AM2166" s="11">
        <f>2*Cal!AG2166</f>
        <v>13.000000000000002</v>
      </c>
      <c r="AN2166" s="11">
        <f t="shared" si="497"/>
        <v>53.9</v>
      </c>
      <c r="AO2166" s="11"/>
      <c r="AP2166" s="11"/>
      <c r="AQ2166" s="11"/>
      <c r="AR2166" s="11"/>
      <c r="AS2166" s="11"/>
      <c r="AT2166" s="11"/>
      <c r="AU2166" s="11"/>
      <c r="AV2166" s="11"/>
      <c r="AW2166" s="11"/>
      <c r="AX2166" s="11"/>
      <c r="AY2166" s="11"/>
      <c r="AZ2166" s="11"/>
      <c r="BB2166" s="5" t="s">
        <v>309</v>
      </c>
      <c r="BC2166" s="3">
        <v>259.43062947092835</v>
      </c>
      <c r="BD2166" s="3">
        <v>0</v>
      </c>
      <c r="BE2166" s="3">
        <v>-20.396650621127549</v>
      </c>
      <c r="BF2166" s="3">
        <v>-5.5247414971737951</v>
      </c>
      <c r="BG2166" s="3">
        <v>0</v>
      </c>
      <c r="BH2166" s="153">
        <f t="shared" si="498"/>
        <v>5.5247414971737951</v>
      </c>
      <c r="BI2166" s="153">
        <f t="shared" si="499"/>
        <v>20.396650621127549</v>
      </c>
      <c r="BJ2166" s="8">
        <f t="shared" si="500"/>
        <v>0.56120297484474924</v>
      </c>
      <c r="BK2166" s="8">
        <f t="shared" si="501"/>
        <v>0.46849317884912245</v>
      </c>
      <c r="BL2166" s="8">
        <f t="shared" si="502"/>
        <v>1.0296961536938718</v>
      </c>
      <c r="BM2166" s="8">
        <f t="shared" si="503"/>
        <v>0.15177822618889458</v>
      </c>
      <c r="BN2166" s="7" t="str">
        <f t="shared" si="504"/>
        <v>O/S</v>
      </c>
      <c r="BO2166" s="9">
        <f t="shared" si="505"/>
        <v>0.46849317884912256</v>
      </c>
      <c r="BP2166" s="7" t="str">
        <f t="shared" si="506"/>
        <v>OK</v>
      </c>
      <c r="BQ2166" s="11">
        <f t="shared" si="507"/>
        <v>8.2923076923076913</v>
      </c>
      <c r="BR2166" s="10" t="str">
        <f t="shared" si="508"/>
        <v>-</v>
      </c>
      <c r="BS2166" s="9" t="str" cm="1">
        <f t="array" ref="BS2166">IF(BQ2166&lt;$K$45,"-",IF(BC2166&lt;0,_xll.Dce_5575_1121_SigmaCr1(AN2166,AG2166,$B$23,$D$23),"-"))</f>
        <v>-</v>
      </c>
      <c r="BT2166" s="10">
        <f t="shared" si="509"/>
        <v>0</v>
      </c>
      <c r="BU2166" s="7" t="str">
        <f t="shared" si="510"/>
        <v>OK</v>
      </c>
    </row>
    <row r="2167" spans="27:73">
      <c r="AA2167" s="6" t="s">
        <v>282</v>
      </c>
      <c r="AB2167" s="5" t="s">
        <v>283</v>
      </c>
      <c r="AC2167" s="5" t="s">
        <v>285</v>
      </c>
      <c r="AD2167" s="4">
        <v>3.94</v>
      </c>
      <c r="AE2167" s="4">
        <v>28</v>
      </c>
      <c r="AF2167" s="5">
        <v>114.3</v>
      </c>
      <c r="AG2167" s="5">
        <v>6.5000000000000009</v>
      </c>
      <c r="AH2167" s="6" t="str">
        <f t="shared" si="496"/>
        <v>114.3 x 6.5</v>
      </c>
      <c r="AI2167" s="11" cm="1">
        <f t="array" ref="AI2167">_xll.DCEPropSectPipe(AF2167, AG2167, "Area")</f>
        <v>2201.3139723703698</v>
      </c>
      <c r="AJ2167" s="151" cm="1">
        <f t="array" ref="AJ2167">_xll.DCEPropSectPipe(AF2167, AG2167, "Ix")</f>
        <v>3209265.3722516391</v>
      </c>
      <c r="AK2167" s="151" cm="1">
        <f t="array" ref="AK2167">_xll.DCEPropSectPipe(AF2167, AG2167, "W")</f>
        <v>56155.124623825708</v>
      </c>
      <c r="AL2167" s="151" cm="1">
        <f t="array" ref="AL2167">_xll.DCEPropSectPipe(AF2167, AG2167, "Sx")</f>
        <v>37813.500833333332</v>
      </c>
      <c r="AM2167" s="11">
        <f>2*Cal!AG2167</f>
        <v>13.000000000000002</v>
      </c>
      <c r="AN2167" s="11">
        <f t="shared" si="497"/>
        <v>53.9</v>
      </c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B2167" s="5" t="s">
        <v>309</v>
      </c>
      <c r="BC2167" s="3">
        <v>259.43062947092835</v>
      </c>
      <c r="BD2167" s="3">
        <v>0</v>
      </c>
      <c r="BE2167" s="3">
        <v>-10.382981927699493</v>
      </c>
      <c r="BF2167" s="3">
        <v>1.2083031228821199</v>
      </c>
      <c r="BG2167" s="3">
        <v>0</v>
      </c>
      <c r="BH2167" s="153">
        <f t="shared" si="498"/>
        <v>1.2083031228821199</v>
      </c>
      <c r="BI2167" s="153">
        <f t="shared" si="499"/>
        <v>10.382981927699493</v>
      </c>
      <c r="BJ2167" s="8">
        <f t="shared" si="500"/>
        <v>0.56120297484474924</v>
      </c>
      <c r="BK2167" s="8">
        <f t="shared" si="501"/>
        <v>0.10246303312868986</v>
      </c>
      <c r="BL2167" s="8">
        <f t="shared" si="502"/>
        <v>0.66366600797343911</v>
      </c>
      <c r="BM2167" s="8">
        <f t="shared" si="503"/>
        <v>7.7263204082399506E-2</v>
      </c>
      <c r="BN2167" s="7" t="str">
        <f t="shared" si="504"/>
        <v>OK</v>
      </c>
      <c r="BO2167" s="9">
        <f t="shared" si="505"/>
        <v>0.10246303312868987</v>
      </c>
      <c r="BP2167" s="7" t="str">
        <f t="shared" si="506"/>
        <v>OK</v>
      </c>
      <c r="BQ2167" s="11">
        <f t="shared" si="507"/>
        <v>8.2923076923076913</v>
      </c>
      <c r="BR2167" s="10" t="str">
        <f t="shared" si="508"/>
        <v>-</v>
      </c>
      <c r="BS2167" s="9" t="str" cm="1">
        <f t="array" ref="BS2167">IF(BQ2167&lt;$K$45,"-",IF(BC2167&lt;0,_xll.Dce_5575_1121_SigmaCr1(AN2167,AG2167,$B$23,$D$23),"-"))</f>
        <v>-</v>
      </c>
      <c r="BT2167" s="10">
        <f t="shared" si="509"/>
        <v>0</v>
      </c>
      <c r="BU2167" s="7" t="str">
        <f t="shared" si="510"/>
        <v>OK</v>
      </c>
    </row>
    <row r="2168" spans="27:73">
      <c r="AA2168" s="6" t="s">
        <v>282</v>
      </c>
      <c r="AB2168" s="5" t="s">
        <v>283</v>
      </c>
      <c r="AC2168" s="5" t="s">
        <v>285</v>
      </c>
      <c r="AD2168" s="4">
        <v>4.38</v>
      </c>
      <c r="AE2168" s="4">
        <v>28</v>
      </c>
      <c r="AF2168" s="5">
        <v>114.3</v>
      </c>
      <c r="AG2168" s="5">
        <v>6.5000000000000009</v>
      </c>
      <c r="AH2168" s="6" t="str">
        <f t="shared" si="496"/>
        <v>114.3 x 6.5</v>
      </c>
      <c r="AI2168" s="11" cm="1">
        <f t="array" ref="AI2168">_xll.DCEPropSectPipe(AF2168, AG2168, "Area")</f>
        <v>2201.3139723703698</v>
      </c>
      <c r="AJ2168" s="151" cm="1">
        <f t="array" ref="AJ2168">_xll.DCEPropSectPipe(AF2168, AG2168, "Ix")</f>
        <v>3209265.3722516391</v>
      </c>
      <c r="AK2168" s="151" cm="1">
        <f t="array" ref="AK2168">_xll.DCEPropSectPipe(AF2168, AG2168, "W")</f>
        <v>56155.124623825708</v>
      </c>
      <c r="AL2168" s="151" cm="1">
        <f t="array" ref="AL2168">_xll.DCEPropSectPipe(AF2168, AG2168, "Sx")</f>
        <v>37813.500833333332</v>
      </c>
      <c r="AM2168" s="11">
        <f>2*Cal!AG2168</f>
        <v>13.000000000000002</v>
      </c>
      <c r="AN2168" s="11">
        <f t="shared" si="497"/>
        <v>53.9</v>
      </c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B2168" s="5" t="s">
        <v>309</v>
      </c>
      <c r="BC2168" s="3">
        <v>259.43062947092835</v>
      </c>
      <c r="BD2168" s="3">
        <v>0</v>
      </c>
      <c r="BE2168" s="3">
        <v>-0.36931323427143342</v>
      </c>
      <c r="BF2168" s="3">
        <v>3.5603676895632588</v>
      </c>
      <c r="BG2168" s="3">
        <v>0</v>
      </c>
      <c r="BH2168" s="153">
        <f t="shared" si="498"/>
        <v>3.5603676895632588</v>
      </c>
      <c r="BI2168" s="153">
        <f t="shared" si="499"/>
        <v>0.36931323427143342</v>
      </c>
      <c r="BJ2168" s="8">
        <f t="shared" si="500"/>
        <v>0.56120297484474924</v>
      </c>
      <c r="BK2168" s="8">
        <f t="shared" si="501"/>
        <v>0.3019160222443843</v>
      </c>
      <c r="BL2168" s="8">
        <f t="shared" si="502"/>
        <v>0.86311899708913353</v>
      </c>
      <c r="BM2168" s="8">
        <f t="shared" si="503"/>
        <v>2.7481819759043913E-3</v>
      </c>
      <c r="BN2168" s="7" t="str">
        <f t="shared" si="504"/>
        <v>OK</v>
      </c>
      <c r="BO2168" s="9">
        <f t="shared" si="505"/>
        <v>0.30191602224438435</v>
      </c>
      <c r="BP2168" s="7" t="str">
        <f t="shared" si="506"/>
        <v>OK</v>
      </c>
      <c r="BQ2168" s="11">
        <f t="shared" si="507"/>
        <v>8.2923076923076913</v>
      </c>
      <c r="BR2168" s="10" t="str">
        <f t="shared" si="508"/>
        <v>-</v>
      </c>
      <c r="BS2168" s="9" t="str" cm="1">
        <f t="array" ref="BS2168">IF(BQ2168&lt;$K$45,"-",IF(BC2168&lt;0,_xll.Dce_5575_1121_SigmaCr1(AN2168,AG2168,$B$23,$D$23),"-"))</f>
        <v>-</v>
      </c>
      <c r="BT2168" s="10">
        <f t="shared" si="509"/>
        <v>0</v>
      </c>
      <c r="BU2168" s="7" t="str">
        <f t="shared" si="510"/>
        <v>OK</v>
      </c>
    </row>
    <row r="2169" spans="27:73">
      <c r="AA2169" s="6" t="s">
        <v>282</v>
      </c>
      <c r="AB2169" s="5" t="s">
        <v>283</v>
      </c>
      <c r="AC2169" s="5" t="s">
        <v>285</v>
      </c>
      <c r="AD2169" s="4">
        <v>4.8099999999999996</v>
      </c>
      <c r="AE2169" s="4">
        <v>28</v>
      </c>
      <c r="AF2169" s="5">
        <v>114.3</v>
      </c>
      <c r="AG2169" s="5">
        <v>6.5000000000000009</v>
      </c>
      <c r="AH2169" s="6" t="str">
        <f t="shared" si="496"/>
        <v>114.3 x 6.5</v>
      </c>
      <c r="AI2169" s="11" cm="1">
        <f t="array" ref="AI2169">_xll.DCEPropSectPipe(AF2169, AG2169, "Area")</f>
        <v>2201.3139723703698</v>
      </c>
      <c r="AJ2169" s="151" cm="1">
        <f t="array" ref="AJ2169">_xll.DCEPropSectPipe(AF2169, AG2169, "Ix")</f>
        <v>3209265.3722516391</v>
      </c>
      <c r="AK2169" s="151" cm="1">
        <f t="array" ref="AK2169">_xll.DCEPropSectPipe(AF2169, AG2169, "W")</f>
        <v>56155.124623825708</v>
      </c>
      <c r="AL2169" s="151" cm="1">
        <f t="array" ref="AL2169">_xll.DCEPropSectPipe(AF2169, AG2169, "Sx")</f>
        <v>37813.500833333332</v>
      </c>
      <c r="AM2169" s="11">
        <f>2*Cal!AG2169</f>
        <v>13.000000000000002</v>
      </c>
      <c r="AN2169" s="11">
        <f t="shared" si="497"/>
        <v>53.9</v>
      </c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B2169" s="5" t="s">
        <v>309</v>
      </c>
      <c r="BC2169" s="3">
        <v>259.43062947092835</v>
      </c>
      <c r="BD2169" s="3">
        <v>0</v>
      </c>
      <c r="BE2169" s="3">
        <v>9.6443554591566247</v>
      </c>
      <c r="BF2169" s="3">
        <v>1.5314522028696231</v>
      </c>
      <c r="BG2169" s="3">
        <v>0</v>
      </c>
      <c r="BH2169" s="153">
        <f t="shared" si="498"/>
        <v>1.5314522028696231</v>
      </c>
      <c r="BI2169" s="153">
        <f t="shared" si="499"/>
        <v>9.6443554591566247</v>
      </c>
      <c r="BJ2169" s="8">
        <f t="shared" si="500"/>
        <v>0.56120297484474924</v>
      </c>
      <c r="BK2169" s="8">
        <f t="shared" si="501"/>
        <v>0.12986578849796107</v>
      </c>
      <c r="BL2169" s="8">
        <f t="shared" si="502"/>
        <v>0.69106876334271028</v>
      </c>
      <c r="BM2169" s="8">
        <f t="shared" si="503"/>
        <v>7.1766840130590703E-2</v>
      </c>
      <c r="BN2169" s="7" t="str">
        <f t="shared" si="504"/>
        <v>OK</v>
      </c>
      <c r="BO2169" s="9">
        <f t="shared" si="505"/>
        <v>0.1298657884979611</v>
      </c>
      <c r="BP2169" s="7" t="str">
        <f t="shared" si="506"/>
        <v>OK</v>
      </c>
      <c r="BQ2169" s="11">
        <f t="shared" si="507"/>
        <v>8.2923076923076913</v>
      </c>
      <c r="BR2169" s="10" t="str">
        <f t="shared" si="508"/>
        <v>-</v>
      </c>
      <c r="BS2169" s="9" t="str" cm="1">
        <f t="array" ref="BS2169">IF(BQ2169&lt;$K$45,"-",IF(BC2169&lt;0,_xll.Dce_5575_1121_SigmaCr1(AN2169,AG2169,$B$23,$D$23),"-"))</f>
        <v>-</v>
      </c>
      <c r="BT2169" s="10">
        <f t="shared" si="509"/>
        <v>0</v>
      </c>
      <c r="BU2169" s="7" t="str">
        <f t="shared" si="510"/>
        <v>OK</v>
      </c>
    </row>
    <row r="2170" spans="27:73">
      <c r="AA2170" s="6" t="s">
        <v>282</v>
      </c>
      <c r="AB2170" s="5" t="s">
        <v>283</v>
      </c>
      <c r="AC2170" s="5" t="s">
        <v>285</v>
      </c>
      <c r="AD2170" s="4">
        <v>5.25</v>
      </c>
      <c r="AE2170" s="4">
        <v>28</v>
      </c>
      <c r="AF2170" s="5">
        <v>114.3</v>
      </c>
      <c r="AG2170" s="5">
        <v>6.5000000000000009</v>
      </c>
      <c r="AH2170" s="6" t="str">
        <f t="shared" si="496"/>
        <v>114.3 x 6.5</v>
      </c>
      <c r="AI2170" s="11" cm="1">
        <f t="array" ref="AI2170">_xll.DCEPropSectPipe(AF2170, AG2170, "Area")</f>
        <v>2201.3139723703698</v>
      </c>
      <c r="AJ2170" s="151" cm="1">
        <f t="array" ref="AJ2170">_xll.DCEPropSectPipe(AF2170, AG2170, "Ix")</f>
        <v>3209265.3722516391</v>
      </c>
      <c r="AK2170" s="151" cm="1">
        <f t="array" ref="AK2170">_xll.DCEPropSectPipe(AF2170, AG2170, "W")</f>
        <v>56155.124623825708</v>
      </c>
      <c r="AL2170" s="151" cm="1">
        <f t="array" ref="AL2170">_xll.DCEPropSectPipe(AF2170, AG2170, "Sx")</f>
        <v>37813.500833333332</v>
      </c>
      <c r="AM2170" s="11">
        <f>2*Cal!AG2170</f>
        <v>13.000000000000002</v>
      </c>
      <c r="AN2170" s="11">
        <f t="shared" si="497"/>
        <v>53.9</v>
      </c>
      <c r="AO2170" s="11"/>
      <c r="AP2170" s="11"/>
      <c r="AQ2170" s="11"/>
      <c r="AR2170" s="11"/>
      <c r="AS2170" s="11"/>
      <c r="AT2170" s="11"/>
      <c r="AU2170" s="11"/>
      <c r="AV2170" s="11"/>
      <c r="AW2170" s="11"/>
      <c r="AX2170" s="11"/>
      <c r="AY2170" s="11"/>
      <c r="AZ2170" s="11"/>
      <c r="BB2170" s="5" t="s">
        <v>309</v>
      </c>
      <c r="BC2170" s="3">
        <v>259.43062947092835</v>
      </c>
      <c r="BD2170" s="3">
        <v>0</v>
      </c>
      <c r="BE2170" s="3">
        <v>19.658024152584687</v>
      </c>
      <c r="BF2170" s="3">
        <v>-4.8784433371987879</v>
      </c>
      <c r="BG2170" s="3">
        <v>0</v>
      </c>
      <c r="BH2170" s="153">
        <f t="shared" si="498"/>
        <v>4.8784433371987879</v>
      </c>
      <c r="BI2170" s="153">
        <f t="shared" si="499"/>
        <v>19.658024152584687</v>
      </c>
      <c r="BJ2170" s="8">
        <f t="shared" si="500"/>
        <v>0.56120297484474924</v>
      </c>
      <c r="BK2170" s="8">
        <f t="shared" si="501"/>
        <v>0.41368766811058</v>
      </c>
      <c r="BL2170" s="8">
        <f t="shared" si="502"/>
        <v>0.97489064295532923</v>
      </c>
      <c r="BM2170" s="8">
        <f t="shared" si="503"/>
        <v>0.14628186223708584</v>
      </c>
      <c r="BN2170" s="7" t="str">
        <f t="shared" si="504"/>
        <v>OK</v>
      </c>
      <c r="BO2170" s="9">
        <f t="shared" si="505"/>
        <v>0.41368766811058005</v>
      </c>
      <c r="BP2170" s="7" t="str">
        <f t="shared" si="506"/>
        <v>OK</v>
      </c>
      <c r="BQ2170" s="11">
        <f t="shared" si="507"/>
        <v>8.2923076923076913</v>
      </c>
      <c r="BR2170" s="10" t="str">
        <f t="shared" si="508"/>
        <v>-</v>
      </c>
      <c r="BS2170" s="9" t="str" cm="1">
        <f t="array" ref="BS2170">IF(BQ2170&lt;$K$45,"-",IF(BC2170&lt;0,_xll.Dce_5575_1121_SigmaCr1(AN2170,AG2170,$B$23,$D$23),"-"))</f>
        <v>-</v>
      </c>
      <c r="BT2170" s="10">
        <f t="shared" si="509"/>
        <v>0</v>
      </c>
      <c r="BU2170" s="7" t="str">
        <f t="shared" si="510"/>
        <v>OK</v>
      </c>
    </row>
    <row r="2171" spans="27:73">
      <c r="AA2171" s="6" t="s">
        <v>282</v>
      </c>
      <c r="AB2171" s="5" t="s">
        <v>283</v>
      </c>
      <c r="AC2171" s="5" t="s">
        <v>285</v>
      </c>
      <c r="AD2171" s="4">
        <v>5.25</v>
      </c>
      <c r="AE2171" s="4">
        <v>28</v>
      </c>
      <c r="AF2171" s="5">
        <v>114.3</v>
      </c>
      <c r="AG2171" s="5">
        <v>6.5000000000000009</v>
      </c>
      <c r="AH2171" s="6" t="str">
        <f t="shared" si="496"/>
        <v>114.3 x 6.5</v>
      </c>
      <c r="AI2171" s="11" cm="1">
        <f t="array" ref="AI2171">_xll.DCEPropSectPipe(AF2171, AG2171, "Area")</f>
        <v>2201.3139723703698</v>
      </c>
      <c r="AJ2171" s="151" cm="1">
        <f t="array" ref="AJ2171">_xll.DCEPropSectPipe(AF2171, AG2171, "Ix")</f>
        <v>3209265.3722516391</v>
      </c>
      <c r="AK2171" s="151" cm="1">
        <f t="array" ref="AK2171">_xll.DCEPropSectPipe(AF2171, AG2171, "W")</f>
        <v>56155.124623825708</v>
      </c>
      <c r="AL2171" s="151" cm="1">
        <f t="array" ref="AL2171">_xll.DCEPropSectPipe(AF2171, AG2171, "Sx")</f>
        <v>37813.500833333332</v>
      </c>
      <c r="AM2171" s="11">
        <f>2*Cal!AG2171</f>
        <v>13.000000000000002</v>
      </c>
      <c r="AN2171" s="11">
        <f t="shared" si="497"/>
        <v>53.9</v>
      </c>
      <c r="AO2171" s="11"/>
      <c r="AP2171" s="11"/>
      <c r="AQ2171" s="11"/>
      <c r="AR2171" s="11"/>
      <c r="AS2171" s="11"/>
      <c r="AT2171" s="11"/>
      <c r="AU2171" s="11"/>
      <c r="AV2171" s="11"/>
      <c r="AW2171" s="11"/>
      <c r="AX2171" s="11"/>
      <c r="AY2171" s="11"/>
      <c r="AZ2171" s="11"/>
      <c r="BB2171" s="5" t="s">
        <v>309</v>
      </c>
      <c r="BC2171" s="3">
        <v>-740.9371088007947</v>
      </c>
      <c r="BD2171" s="3">
        <v>0</v>
      </c>
      <c r="BE2171" s="3">
        <v>-22.281478022773648</v>
      </c>
      <c r="BF2171" s="3">
        <v>-4.8784433371988509</v>
      </c>
      <c r="BG2171" s="3">
        <v>0</v>
      </c>
      <c r="BH2171" s="153">
        <f t="shared" si="498"/>
        <v>4.8784433371988509</v>
      </c>
      <c r="BI2171" s="153">
        <f t="shared" si="499"/>
        <v>22.281478022773648</v>
      </c>
      <c r="BJ2171" s="8">
        <f t="shared" si="500"/>
        <v>1.6028026855574882</v>
      </c>
      <c r="BK2171" s="8">
        <f t="shared" si="501"/>
        <v>0.41368766811058527</v>
      </c>
      <c r="BL2171" s="8">
        <f t="shared" si="502"/>
        <v>2.0164903536680736</v>
      </c>
      <c r="BM2171" s="8">
        <f t="shared" si="503"/>
        <v>0.16580385054300992</v>
      </c>
      <c r="BN2171" s="7" t="str">
        <f t="shared" si="504"/>
        <v>O/S</v>
      </c>
      <c r="BO2171" s="9">
        <f t="shared" si="505"/>
        <v>0.41368766811058533</v>
      </c>
      <c r="BP2171" s="7" t="str">
        <f t="shared" si="506"/>
        <v>OK</v>
      </c>
      <c r="BQ2171" s="11">
        <f t="shared" si="507"/>
        <v>8.2923076923076913</v>
      </c>
      <c r="BR2171" s="10" t="str">
        <f t="shared" si="508"/>
        <v>-</v>
      </c>
      <c r="BS2171" s="9" t="str" cm="1">
        <f t="array" ref="BS2171">IF(BQ2171&lt;$K$45,"-",IF(BC2171&lt;0,_xll.Dce_5575_1121_SigmaCr1(AN2171,AG2171,$B$23,$D$23),"-"))</f>
        <v>-</v>
      </c>
      <c r="BT2171" s="10">
        <f t="shared" si="509"/>
        <v>0</v>
      </c>
      <c r="BU2171" s="7" t="str">
        <f t="shared" si="510"/>
        <v>OK</v>
      </c>
    </row>
    <row r="2172" spans="27:73">
      <c r="AA2172" s="6" t="s">
        <v>282</v>
      </c>
      <c r="AB2172" s="5" t="s">
        <v>283</v>
      </c>
      <c r="AC2172" s="5" t="s">
        <v>285</v>
      </c>
      <c r="AD2172" s="4">
        <v>5.69</v>
      </c>
      <c r="AE2172" s="4">
        <v>28</v>
      </c>
      <c r="AF2172" s="5">
        <v>114.3</v>
      </c>
      <c r="AG2172" s="5">
        <v>6.5000000000000009</v>
      </c>
      <c r="AH2172" s="6" t="str">
        <f t="shared" si="496"/>
        <v>114.3 x 6.5</v>
      </c>
      <c r="AI2172" s="11" cm="1">
        <f t="array" ref="AI2172">_xll.DCEPropSectPipe(AF2172, AG2172, "Area")</f>
        <v>2201.3139723703698</v>
      </c>
      <c r="AJ2172" s="151" cm="1">
        <f t="array" ref="AJ2172">_xll.DCEPropSectPipe(AF2172, AG2172, "Ix")</f>
        <v>3209265.3722516391</v>
      </c>
      <c r="AK2172" s="151" cm="1">
        <f t="array" ref="AK2172">_xll.DCEPropSectPipe(AF2172, AG2172, "W")</f>
        <v>56155.124623825708</v>
      </c>
      <c r="AL2172" s="151" cm="1">
        <f t="array" ref="AL2172">_xll.DCEPropSectPipe(AF2172, AG2172, "Sx")</f>
        <v>37813.500833333332</v>
      </c>
      <c r="AM2172" s="11">
        <f>2*Cal!AG2172</f>
        <v>13.000000000000002</v>
      </c>
      <c r="AN2172" s="11">
        <f t="shared" si="497"/>
        <v>53.9</v>
      </c>
      <c r="AO2172" s="11"/>
      <c r="AP2172" s="11"/>
      <c r="AQ2172" s="11"/>
      <c r="AR2172" s="11"/>
      <c r="AS2172" s="11"/>
      <c r="AT2172" s="11"/>
      <c r="AU2172" s="11"/>
      <c r="AV2172" s="11"/>
      <c r="AW2172" s="11"/>
      <c r="AX2172" s="11"/>
      <c r="AY2172" s="11"/>
      <c r="AZ2172" s="11"/>
      <c r="BB2172" s="5" t="s">
        <v>309</v>
      </c>
      <c r="BC2172" s="3">
        <v>-740.9371088007947</v>
      </c>
      <c r="BD2172" s="3">
        <v>0</v>
      </c>
      <c r="BE2172" s="3">
        <v>-12.267809329345589</v>
      </c>
      <c r="BF2172" s="3">
        <v>2.6792132710772303</v>
      </c>
      <c r="BG2172" s="3">
        <v>0</v>
      </c>
      <c r="BH2172" s="153">
        <f t="shared" si="498"/>
        <v>2.6792132710772303</v>
      </c>
      <c r="BI2172" s="153">
        <f t="shared" si="499"/>
        <v>12.267809329345589</v>
      </c>
      <c r="BJ2172" s="8">
        <f t="shared" si="500"/>
        <v>1.6028026855574882</v>
      </c>
      <c r="BK2172" s="8">
        <f t="shared" si="501"/>
        <v>0.22719490908738924</v>
      </c>
      <c r="BL2172" s="8">
        <f t="shared" si="502"/>
        <v>1.8299975946448774</v>
      </c>
      <c r="BM2172" s="8">
        <f t="shared" si="503"/>
        <v>9.1288828436514813E-2</v>
      </c>
      <c r="BN2172" s="7" t="str">
        <f t="shared" si="504"/>
        <v>O/S</v>
      </c>
      <c r="BO2172" s="9">
        <f t="shared" si="505"/>
        <v>0.22719490908738929</v>
      </c>
      <c r="BP2172" s="7" t="str">
        <f t="shared" si="506"/>
        <v>OK</v>
      </c>
      <c r="BQ2172" s="11">
        <f t="shared" si="507"/>
        <v>8.2923076923076913</v>
      </c>
      <c r="BR2172" s="10" t="str">
        <f t="shared" si="508"/>
        <v>-</v>
      </c>
      <c r="BS2172" s="9" t="str" cm="1">
        <f t="array" ref="BS2172">IF(BQ2172&lt;$K$45,"-",IF(BC2172&lt;0,_xll.Dce_5575_1121_SigmaCr1(AN2172,AG2172,$B$23,$D$23),"-"))</f>
        <v>-</v>
      </c>
      <c r="BT2172" s="10">
        <f t="shared" si="509"/>
        <v>0</v>
      </c>
      <c r="BU2172" s="7" t="str">
        <f t="shared" si="510"/>
        <v>OK</v>
      </c>
    </row>
    <row r="2173" spans="27:73">
      <c r="AA2173" s="6" t="s">
        <v>282</v>
      </c>
      <c r="AB2173" s="5" t="s">
        <v>283</v>
      </c>
      <c r="AC2173" s="5" t="s">
        <v>285</v>
      </c>
      <c r="AD2173" s="4">
        <v>6.12</v>
      </c>
      <c r="AE2173" s="4">
        <v>28</v>
      </c>
      <c r="AF2173" s="5">
        <v>114.3</v>
      </c>
      <c r="AG2173" s="5">
        <v>6.5000000000000009</v>
      </c>
      <c r="AH2173" s="6" t="str">
        <f t="shared" si="496"/>
        <v>114.3 x 6.5</v>
      </c>
      <c r="AI2173" s="11" cm="1">
        <f t="array" ref="AI2173">_xll.DCEPropSectPipe(AF2173, AG2173, "Area")</f>
        <v>2201.3139723703698</v>
      </c>
      <c r="AJ2173" s="151" cm="1">
        <f t="array" ref="AJ2173">_xll.DCEPropSectPipe(AF2173, AG2173, "Ix")</f>
        <v>3209265.3722516391</v>
      </c>
      <c r="AK2173" s="151" cm="1">
        <f t="array" ref="AK2173">_xll.DCEPropSectPipe(AF2173, AG2173, "W")</f>
        <v>56155.124623825708</v>
      </c>
      <c r="AL2173" s="151" cm="1">
        <f t="array" ref="AL2173">_xll.DCEPropSectPipe(AF2173, AG2173, "Sx")</f>
        <v>37813.500833333332</v>
      </c>
      <c r="AM2173" s="11">
        <f>2*Cal!AG2173</f>
        <v>13.000000000000002</v>
      </c>
      <c r="AN2173" s="11">
        <f t="shared" si="497"/>
        <v>53.9</v>
      </c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B2173" s="5" t="s">
        <v>309</v>
      </c>
      <c r="BC2173" s="3">
        <v>-740.9371088007947</v>
      </c>
      <c r="BD2173" s="3">
        <v>0</v>
      </c>
      <c r="BE2173" s="3">
        <v>-2.2541406359175293</v>
      </c>
      <c r="BF2173" s="3">
        <v>5.8558898259785366</v>
      </c>
      <c r="BG2173" s="3">
        <v>0</v>
      </c>
      <c r="BH2173" s="153">
        <f t="shared" si="498"/>
        <v>5.8558898259785366</v>
      </c>
      <c r="BI2173" s="153">
        <f t="shared" si="499"/>
        <v>2.2541406359175293</v>
      </c>
      <c r="BJ2173" s="8">
        <f t="shared" si="500"/>
        <v>1.6028026855574882</v>
      </c>
      <c r="BK2173" s="8">
        <f t="shared" si="501"/>
        <v>0.49657426342324601</v>
      </c>
      <c r="BL2173" s="8">
        <f t="shared" si="502"/>
        <v>2.0993769489807343</v>
      </c>
      <c r="BM2173" s="8">
        <f t="shared" si="503"/>
        <v>1.6773806330019694E-2</v>
      </c>
      <c r="BN2173" s="7" t="str">
        <f t="shared" si="504"/>
        <v>O/S</v>
      </c>
      <c r="BO2173" s="9">
        <f t="shared" si="505"/>
        <v>0.49657426342324612</v>
      </c>
      <c r="BP2173" s="7" t="str">
        <f t="shared" si="506"/>
        <v>OK</v>
      </c>
      <c r="BQ2173" s="11">
        <f t="shared" si="507"/>
        <v>8.2923076923076913</v>
      </c>
      <c r="BR2173" s="10" t="str">
        <f t="shared" si="508"/>
        <v>-</v>
      </c>
      <c r="BS2173" s="9" t="str" cm="1">
        <f t="array" ref="BS2173">IF(BQ2173&lt;$K$45,"-",IF(BC2173&lt;0,_xll.Dce_5575_1121_SigmaCr1(AN2173,AG2173,$B$23,$D$23),"-"))</f>
        <v>-</v>
      </c>
      <c r="BT2173" s="10">
        <f t="shared" si="509"/>
        <v>0</v>
      </c>
      <c r="BU2173" s="7" t="str">
        <f t="shared" si="510"/>
        <v>OK</v>
      </c>
    </row>
    <row r="2174" spans="27:73">
      <c r="AA2174" s="6" t="s">
        <v>282</v>
      </c>
      <c r="AB2174" s="5" t="s">
        <v>283</v>
      </c>
      <c r="AC2174" s="5" t="s">
        <v>285</v>
      </c>
      <c r="AD2174" s="4">
        <v>6.56</v>
      </c>
      <c r="AE2174" s="4">
        <v>28</v>
      </c>
      <c r="AF2174" s="5">
        <v>114.3</v>
      </c>
      <c r="AG2174" s="5">
        <v>6.5000000000000009</v>
      </c>
      <c r="AH2174" s="6" t="str">
        <f t="shared" si="496"/>
        <v>114.3 x 6.5</v>
      </c>
      <c r="AI2174" s="11" cm="1">
        <f t="array" ref="AI2174">_xll.DCEPropSectPipe(AF2174, AG2174, "Area")</f>
        <v>2201.3139723703698</v>
      </c>
      <c r="AJ2174" s="151" cm="1">
        <f t="array" ref="AJ2174">_xll.DCEPropSectPipe(AF2174, AG2174, "Ix")</f>
        <v>3209265.3722516391</v>
      </c>
      <c r="AK2174" s="151" cm="1">
        <f t="array" ref="AK2174">_xll.DCEPropSectPipe(AF2174, AG2174, "W")</f>
        <v>56155.124623825708</v>
      </c>
      <c r="AL2174" s="151" cm="1">
        <f t="array" ref="AL2174">_xll.DCEPropSectPipe(AF2174, AG2174, "Sx")</f>
        <v>37813.500833333332</v>
      </c>
      <c r="AM2174" s="11">
        <f>2*Cal!AG2174</f>
        <v>13.000000000000002</v>
      </c>
      <c r="AN2174" s="11">
        <f t="shared" si="497"/>
        <v>53.9</v>
      </c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B2174" s="5" t="s">
        <v>309</v>
      </c>
      <c r="BC2174" s="3">
        <v>-740.9371088007947</v>
      </c>
      <c r="BD2174" s="3">
        <v>0</v>
      </c>
      <c r="BE2174" s="3">
        <v>7.7595280575105292</v>
      </c>
      <c r="BF2174" s="3">
        <v>4.6515863275050675</v>
      </c>
      <c r="BG2174" s="3">
        <v>0</v>
      </c>
      <c r="BH2174" s="153">
        <f t="shared" si="498"/>
        <v>4.6515863275050675</v>
      </c>
      <c r="BI2174" s="153">
        <f t="shared" si="499"/>
        <v>7.7595280575105292</v>
      </c>
      <c r="BJ2174" s="8">
        <f t="shared" si="500"/>
        <v>1.6028026855574882</v>
      </c>
      <c r="BK2174" s="8">
        <f t="shared" si="501"/>
        <v>0.39445039489698513</v>
      </c>
      <c r="BL2174" s="8">
        <f t="shared" si="502"/>
        <v>1.9972530804544733</v>
      </c>
      <c r="BM2174" s="8">
        <f t="shared" si="503"/>
        <v>5.7741215776475403E-2</v>
      </c>
      <c r="BN2174" s="7" t="str">
        <f t="shared" si="504"/>
        <v>O/S</v>
      </c>
      <c r="BO2174" s="9">
        <f t="shared" si="505"/>
        <v>0.39445039489698519</v>
      </c>
      <c r="BP2174" s="7" t="str">
        <f t="shared" si="506"/>
        <v>OK</v>
      </c>
      <c r="BQ2174" s="11">
        <f t="shared" si="507"/>
        <v>8.2923076923076913</v>
      </c>
      <c r="BR2174" s="10" t="str">
        <f t="shared" si="508"/>
        <v>-</v>
      </c>
      <c r="BS2174" s="9" t="str" cm="1">
        <f t="array" ref="BS2174">IF(BQ2174&lt;$K$45,"-",IF(BC2174&lt;0,_xll.Dce_5575_1121_SigmaCr1(AN2174,AG2174,$B$23,$D$23),"-"))</f>
        <v>-</v>
      </c>
      <c r="BT2174" s="10">
        <f t="shared" si="509"/>
        <v>0</v>
      </c>
      <c r="BU2174" s="7" t="str">
        <f t="shared" si="510"/>
        <v>OK</v>
      </c>
    </row>
    <row r="2175" spans="27:73">
      <c r="AA2175" s="6" t="s">
        <v>282</v>
      </c>
      <c r="AB2175" s="5" t="s">
        <v>283</v>
      </c>
      <c r="AC2175" s="5" t="s">
        <v>285</v>
      </c>
      <c r="AD2175" s="4">
        <v>7</v>
      </c>
      <c r="AE2175" s="4">
        <v>28</v>
      </c>
      <c r="AF2175" s="5">
        <v>114.3</v>
      </c>
      <c r="AG2175" s="5">
        <v>6.5000000000000009</v>
      </c>
      <c r="AH2175" s="6" t="str">
        <f t="shared" si="496"/>
        <v>114.3 x 6.5</v>
      </c>
      <c r="AI2175" s="11" cm="1">
        <f t="array" ref="AI2175">_xll.DCEPropSectPipe(AF2175, AG2175, "Area")</f>
        <v>2201.3139723703698</v>
      </c>
      <c r="AJ2175" s="151" cm="1">
        <f t="array" ref="AJ2175">_xll.DCEPropSectPipe(AF2175, AG2175, "Ix")</f>
        <v>3209265.3722516391</v>
      </c>
      <c r="AK2175" s="151" cm="1">
        <f t="array" ref="AK2175">_xll.DCEPropSectPipe(AF2175, AG2175, "W")</f>
        <v>56155.124623825708</v>
      </c>
      <c r="AL2175" s="151" cm="1">
        <f t="array" ref="AL2175">_xll.DCEPropSectPipe(AF2175, AG2175, "Sx")</f>
        <v>37813.500833333332</v>
      </c>
      <c r="AM2175" s="11">
        <f>2*Cal!AG2175</f>
        <v>13.000000000000002</v>
      </c>
      <c r="AN2175" s="11">
        <f t="shared" si="497"/>
        <v>53.9</v>
      </c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B2175" s="5" t="s">
        <v>309</v>
      </c>
      <c r="BC2175" s="3">
        <v>-740.9371088007947</v>
      </c>
      <c r="BD2175" s="3">
        <v>0</v>
      </c>
      <c r="BE2175" s="3">
        <v>17.773196750938588</v>
      </c>
      <c r="BF2175" s="3">
        <v>-0.93369722434317626</v>
      </c>
      <c r="BG2175" s="3">
        <v>0</v>
      </c>
      <c r="BH2175" s="153">
        <f t="shared" si="498"/>
        <v>0.93369722434317626</v>
      </c>
      <c r="BI2175" s="153">
        <f t="shared" si="499"/>
        <v>17.773196750938588</v>
      </c>
      <c r="BJ2175" s="8">
        <f t="shared" si="500"/>
        <v>1.6028026855574882</v>
      </c>
      <c r="BK2175" s="8">
        <f t="shared" si="501"/>
        <v>7.9176696491393569E-2</v>
      </c>
      <c r="BL2175" s="8">
        <f t="shared" si="502"/>
        <v>1.6819793820488818</v>
      </c>
      <c r="BM2175" s="8">
        <f t="shared" si="503"/>
        <v>0.1322562378829705</v>
      </c>
      <c r="BN2175" s="7" t="str">
        <f t="shared" si="504"/>
        <v>O/S</v>
      </c>
      <c r="BO2175" s="9">
        <f t="shared" si="505"/>
        <v>7.9176696491393583E-2</v>
      </c>
      <c r="BP2175" s="7" t="str">
        <f t="shared" si="506"/>
        <v>OK</v>
      </c>
      <c r="BQ2175" s="11">
        <f t="shared" si="507"/>
        <v>8.2923076923076913</v>
      </c>
      <c r="BR2175" s="10" t="str">
        <f t="shared" si="508"/>
        <v>-</v>
      </c>
      <c r="BS2175" s="9" t="str" cm="1">
        <f t="array" ref="BS2175">IF(BQ2175&lt;$K$45,"-",IF(BC2175&lt;0,_xll.Dce_5575_1121_SigmaCr1(AN2175,AG2175,$B$23,$D$23),"-"))</f>
        <v>-</v>
      </c>
      <c r="BT2175" s="10">
        <f t="shared" si="509"/>
        <v>0</v>
      </c>
      <c r="BU2175" s="7" t="str">
        <f t="shared" si="510"/>
        <v>OK</v>
      </c>
    </row>
    <row r="2176" spans="27:73">
      <c r="AA2176" s="6" t="s">
        <v>282</v>
      </c>
      <c r="AB2176" s="5" t="s">
        <v>283</v>
      </c>
      <c r="AC2176" s="5" t="s">
        <v>285</v>
      </c>
      <c r="AD2176" s="4">
        <v>7</v>
      </c>
      <c r="AE2176" s="4">
        <v>28</v>
      </c>
      <c r="AF2176" s="5">
        <v>114.3</v>
      </c>
      <c r="AG2176" s="5">
        <v>6.5000000000000009</v>
      </c>
      <c r="AH2176" s="6" t="str">
        <f t="shared" si="496"/>
        <v>114.3 x 6.5</v>
      </c>
      <c r="AI2176" s="11" cm="1">
        <f t="array" ref="AI2176">_xll.DCEPropSectPipe(AF2176, AG2176, "Area")</f>
        <v>2201.3139723703698</v>
      </c>
      <c r="AJ2176" s="151" cm="1">
        <f t="array" ref="AJ2176">_xll.DCEPropSectPipe(AF2176, AG2176, "Ix")</f>
        <v>3209265.3722516391</v>
      </c>
      <c r="AK2176" s="151" cm="1">
        <f t="array" ref="AK2176">_xll.DCEPropSectPipe(AF2176, AG2176, "W")</f>
        <v>56155.124623825708</v>
      </c>
      <c r="AL2176" s="151" cm="1">
        <f t="array" ref="AL2176">_xll.DCEPropSectPipe(AF2176, AG2176, "Sx")</f>
        <v>37813.500833333332</v>
      </c>
      <c r="AM2176" s="11">
        <f>2*Cal!AG2176</f>
        <v>13.000000000000002</v>
      </c>
      <c r="AN2176" s="11">
        <f t="shared" si="497"/>
        <v>53.9</v>
      </c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B2176" s="5" t="s">
        <v>309</v>
      </c>
      <c r="BC2176" s="3">
        <v>-740.93710880079459</v>
      </c>
      <c r="BD2176" s="3">
        <v>0</v>
      </c>
      <c r="BE2176" s="3">
        <v>-19.619739362905552</v>
      </c>
      <c r="BF2176" s="3">
        <v>-0.93369722434318847</v>
      </c>
      <c r="BG2176" s="3">
        <v>0</v>
      </c>
      <c r="BH2176" s="153">
        <f t="shared" si="498"/>
        <v>0.93369722434318847</v>
      </c>
      <c r="BI2176" s="153">
        <f t="shared" si="499"/>
        <v>19.619739362905552</v>
      </c>
      <c r="BJ2176" s="8">
        <f t="shared" si="500"/>
        <v>1.6028026855574879</v>
      </c>
      <c r="BK2176" s="8">
        <f t="shared" si="501"/>
        <v>7.9176696491394596E-2</v>
      </c>
      <c r="BL2176" s="8">
        <f t="shared" si="502"/>
        <v>1.6819793820488826</v>
      </c>
      <c r="BM2176" s="8">
        <f t="shared" si="503"/>
        <v>0.14599697244927454</v>
      </c>
      <c r="BN2176" s="7" t="str">
        <f t="shared" si="504"/>
        <v>O/S</v>
      </c>
      <c r="BO2176" s="9">
        <f t="shared" si="505"/>
        <v>7.917669649139461E-2</v>
      </c>
      <c r="BP2176" s="7" t="str">
        <f t="shared" si="506"/>
        <v>OK</v>
      </c>
      <c r="BQ2176" s="11">
        <f t="shared" si="507"/>
        <v>8.2923076923076913</v>
      </c>
      <c r="BR2176" s="10" t="str">
        <f t="shared" si="508"/>
        <v>-</v>
      </c>
      <c r="BS2176" s="9" t="str" cm="1">
        <f t="array" ref="BS2176">IF(BQ2176&lt;$K$45,"-",IF(BC2176&lt;0,_xll.Dce_5575_1121_SigmaCr1(AN2176,AG2176,$B$23,$D$23),"-"))</f>
        <v>-</v>
      </c>
      <c r="BT2176" s="10">
        <f t="shared" si="509"/>
        <v>0</v>
      </c>
      <c r="BU2176" s="7" t="str">
        <f t="shared" si="510"/>
        <v>OK</v>
      </c>
    </row>
    <row r="2177" spans="27:73">
      <c r="AA2177" s="6" t="s">
        <v>282</v>
      </c>
      <c r="AB2177" s="5" t="s">
        <v>283</v>
      </c>
      <c r="AC2177" s="5" t="s">
        <v>285</v>
      </c>
      <c r="AD2177" s="4">
        <v>7.44</v>
      </c>
      <c r="AE2177" s="4">
        <v>28</v>
      </c>
      <c r="AF2177" s="5">
        <v>114.3</v>
      </c>
      <c r="AG2177" s="5">
        <v>6.5000000000000009</v>
      </c>
      <c r="AH2177" s="6" t="str">
        <f t="shared" si="496"/>
        <v>114.3 x 6.5</v>
      </c>
      <c r="AI2177" s="11" cm="1">
        <f t="array" ref="AI2177">_xll.DCEPropSectPipe(AF2177, AG2177, "Area")</f>
        <v>2201.3139723703698</v>
      </c>
      <c r="AJ2177" s="151" cm="1">
        <f t="array" ref="AJ2177">_xll.DCEPropSectPipe(AF2177, AG2177, "Ix")</f>
        <v>3209265.3722516391</v>
      </c>
      <c r="AK2177" s="151" cm="1">
        <f t="array" ref="AK2177">_xll.DCEPropSectPipe(AF2177, AG2177, "W")</f>
        <v>56155.124623825708</v>
      </c>
      <c r="AL2177" s="151" cm="1">
        <f t="array" ref="AL2177">_xll.DCEPropSectPipe(AF2177, AG2177, "Sx")</f>
        <v>37813.500833333332</v>
      </c>
      <c r="AM2177" s="11">
        <f>2*Cal!AG2177</f>
        <v>13.000000000000002</v>
      </c>
      <c r="AN2177" s="11">
        <f t="shared" si="497"/>
        <v>53.9</v>
      </c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B2177" s="5" t="s">
        <v>309</v>
      </c>
      <c r="BC2177" s="3">
        <v>-740.93710880079459</v>
      </c>
      <c r="BD2177" s="3">
        <v>0</v>
      </c>
      <c r="BE2177" s="3">
        <v>-9.6060706694774929</v>
      </c>
      <c r="BF2177" s="3">
        <v>5.4594487202406015</v>
      </c>
      <c r="BG2177" s="3">
        <v>0</v>
      </c>
      <c r="BH2177" s="153">
        <f t="shared" si="498"/>
        <v>5.4594487202406015</v>
      </c>
      <c r="BI2177" s="153">
        <f t="shared" si="499"/>
        <v>9.6060706694774929</v>
      </c>
      <c r="BJ2177" s="8">
        <f t="shared" si="500"/>
        <v>1.6028026855574879</v>
      </c>
      <c r="BK2177" s="8">
        <f t="shared" si="501"/>
        <v>0.46295640927592763</v>
      </c>
      <c r="BL2177" s="8">
        <f t="shared" si="502"/>
        <v>2.0657590948334157</v>
      </c>
      <c r="BM2177" s="8">
        <f t="shared" si="503"/>
        <v>7.1481950342779446E-2</v>
      </c>
      <c r="BN2177" s="7" t="str">
        <f t="shared" si="504"/>
        <v>O/S</v>
      </c>
      <c r="BO2177" s="9">
        <f t="shared" si="505"/>
        <v>0.46295640927592768</v>
      </c>
      <c r="BP2177" s="7" t="str">
        <f t="shared" si="506"/>
        <v>OK</v>
      </c>
      <c r="BQ2177" s="11">
        <f t="shared" si="507"/>
        <v>8.2923076923076913</v>
      </c>
      <c r="BR2177" s="10" t="str">
        <f t="shared" si="508"/>
        <v>-</v>
      </c>
      <c r="BS2177" s="9" t="str" cm="1">
        <f t="array" ref="BS2177">IF(BQ2177&lt;$K$45,"-",IF(BC2177&lt;0,_xll.Dce_5575_1121_SigmaCr1(AN2177,AG2177,$B$23,$D$23),"-"))</f>
        <v>-</v>
      </c>
      <c r="BT2177" s="10">
        <f t="shared" si="509"/>
        <v>0</v>
      </c>
      <c r="BU2177" s="7" t="str">
        <f t="shared" si="510"/>
        <v>OK</v>
      </c>
    </row>
    <row r="2178" spans="27:73">
      <c r="AA2178" s="6" t="s">
        <v>282</v>
      </c>
      <c r="AB2178" s="5" t="s">
        <v>283</v>
      </c>
      <c r="AC2178" s="5" t="s">
        <v>285</v>
      </c>
      <c r="AD2178" s="4">
        <v>7.88</v>
      </c>
      <c r="AE2178" s="4">
        <v>28</v>
      </c>
      <c r="AF2178" s="5">
        <v>114.3</v>
      </c>
      <c r="AG2178" s="5">
        <v>6.5000000000000009</v>
      </c>
      <c r="AH2178" s="6" t="str">
        <f t="shared" si="496"/>
        <v>114.3 x 6.5</v>
      </c>
      <c r="AI2178" s="11" cm="1">
        <f t="array" ref="AI2178">_xll.DCEPropSectPipe(AF2178, AG2178, "Area")</f>
        <v>2201.3139723703698</v>
      </c>
      <c r="AJ2178" s="151" cm="1">
        <f t="array" ref="AJ2178">_xll.DCEPropSectPipe(AF2178, AG2178, "Ix")</f>
        <v>3209265.3722516391</v>
      </c>
      <c r="AK2178" s="151" cm="1">
        <f t="array" ref="AK2178">_xll.DCEPropSectPipe(AF2178, AG2178, "W")</f>
        <v>56155.124623825708</v>
      </c>
      <c r="AL2178" s="151" cm="1">
        <f t="array" ref="AL2178">_xll.DCEPropSectPipe(AF2178, AG2178, "Sx")</f>
        <v>37813.500833333332</v>
      </c>
      <c r="AM2178" s="11">
        <f>2*Cal!AG2178</f>
        <v>13.000000000000002</v>
      </c>
      <c r="AN2178" s="11">
        <f t="shared" si="497"/>
        <v>53.9</v>
      </c>
      <c r="AO2178" s="11"/>
      <c r="AP2178" s="11"/>
      <c r="AQ2178" s="11"/>
      <c r="AR2178" s="11"/>
      <c r="AS2178" s="11"/>
      <c r="AT2178" s="11"/>
      <c r="AU2178" s="11"/>
      <c r="AV2178" s="11"/>
      <c r="AW2178" s="11"/>
      <c r="AX2178" s="11"/>
      <c r="AY2178" s="11"/>
      <c r="AZ2178" s="11"/>
      <c r="BB2178" s="5" t="s">
        <v>309</v>
      </c>
      <c r="BC2178" s="3">
        <v>-740.93710880079459</v>
      </c>
      <c r="BD2178" s="3">
        <v>0</v>
      </c>
      <c r="BE2178" s="3">
        <v>0.40759802395056499</v>
      </c>
      <c r="BF2178" s="3">
        <v>7.471614611449616</v>
      </c>
      <c r="BG2178" s="3">
        <v>0</v>
      </c>
      <c r="BH2178" s="153">
        <f t="shared" si="498"/>
        <v>7.471614611449616</v>
      </c>
      <c r="BI2178" s="153">
        <f t="shared" si="499"/>
        <v>0.40759802395056499</v>
      </c>
      <c r="BJ2178" s="8">
        <f t="shared" si="500"/>
        <v>1.6028026855574879</v>
      </c>
      <c r="BK2178" s="8">
        <f t="shared" si="501"/>
        <v>0.63358629218113216</v>
      </c>
      <c r="BL2178" s="8">
        <f t="shared" si="502"/>
        <v>2.2363889777386201</v>
      </c>
      <c r="BM2178" s="8">
        <f t="shared" si="503"/>
        <v>3.0330717637156541E-3</v>
      </c>
      <c r="BN2178" s="7" t="str">
        <f t="shared" si="504"/>
        <v>O/S</v>
      </c>
      <c r="BO2178" s="9">
        <f t="shared" si="505"/>
        <v>0.63358629218113227</v>
      </c>
      <c r="BP2178" s="7" t="str">
        <f t="shared" si="506"/>
        <v>OK</v>
      </c>
      <c r="BQ2178" s="11">
        <f t="shared" si="507"/>
        <v>8.2923076923076913</v>
      </c>
      <c r="BR2178" s="10" t="str">
        <f t="shared" si="508"/>
        <v>-</v>
      </c>
      <c r="BS2178" s="9" t="str" cm="1">
        <f t="array" ref="BS2178">IF(BQ2178&lt;$K$45,"-",IF(BC2178&lt;0,_xll.Dce_5575_1121_SigmaCr1(AN2178,AG2178,$B$23,$D$23),"-"))</f>
        <v>-</v>
      </c>
      <c r="BT2178" s="10">
        <f t="shared" si="509"/>
        <v>0</v>
      </c>
      <c r="BU2178" s="7" t="str">
        <f t="shared" si="510"/>
        <v>OK</v>
      </c>
    </row>
    <row r="2179" spans="27:73">
      <c r="AA2179" s="6" t="s">
        <v>282</v>
      </c>
      <c r="AB2179" s="5" t="s">
        <v>283</v>
      </c>
      <c r="AC2179" s="5" t="s">
        <v>285</v>
      </c>
      <c r="AD2179" s="4">
        <v>8.31</v>
      </c>
      <c r="AE2179" s="4">
        <v>28</v>
      </c>
      <c r="AF2179" s="5">
        <v>114.3</v>
      </c>
      <c r="AG2179" s="5">
        <v>6.5000000000000009</v>
      </c>
      <c r="AH2179" s="6" t="str">
        <f t="shared" si="496"/>
        <v>114.3 x 6.5</v>
      </c>
      <c r="AI2179" s="11" cm="1">
        <f t="array" ref="AI2179">_xll.DCEPropSectPipe(AF2179, AG2179, "Area")</f>
        <v>2201.3139723703698</v>
      </c>
      <c r="AJ2179" s="151" cm="1">
        <f t="array" ref="AJ2179">_xll.DCEPropSectPipe(AF2179, AG2179, "Ix")</f>
        <v>3209265.3722516391</v>
      </c>
      <c r="AK2179" s="151" cm="1">
        <f t="array" ref="AK2179">_xll.DCEPropSectPipe(AF2179, AG2179, "W")</f>
        <v>56155.124623825708</v>
      </c>
      <c r="AL2179" s="151" cm="1">
        <f t="array" ref="AL2179">_xll.DCEPropSectPipe(AF2179, AG2179, "Sx")</f>
        <v>37813.500833333332</v>
      </c>
      <c r="AM2179" s="11">
        <f>2*Cal!AG2179</f>
        <v>13.000000000000002</v>
      </c>
      <c r="AN2179" s="11">
        <f t="shared" si="497"/>
        <v>53.9</v>
      </c>
      <c r="AO2179" s="11"/>
      <c r="AP2179" s="11"/>
      <c r="AQ2179" s="11"/>
      <c r="AR2179" s="11"/>
      <c r="AS2179" s="11"/>
      <c r="AT2179" s="11"/>
      <c r="AU2179" s="11"/>
      <c r="AV2179" s="11"/>
      <c r="AW2179" s="11"/>
      <c r="AX2179" s="11"/>
      <c r="AY2179" s="11"/>
      <c r="AZ2179" s="11"/>
      <c r="BB2179" s="5" t="s">
        <v>309</v>
      </c>
      <c r="BC2179" s="3">
        <v>-740.93710880079459</v>
      </c>
      <c r="BD2179" s="3">
        <v>0</v>
      </c>
      <c r="BE2179" s="3">
        <v>10.421266717378625</v>
      </c>
      <c r="BF2179" s="3">
        <v>5.1028004492838566</v>
      </c>
      <c r="BG2179" s="3">
        <v>0</v>
      </c>
      <c r="BH2179" s="153">
        <f t="shared" si="498"/>
        <v>5.1028004492838566</v>
      </c>
      <c r="BI2179" s="153">
        <f t="shared" si="499"/>
        <v>10.421266717378625</v>
      </c>
      <c r="BJ2179" s="8">
        <f t="shared" si="500"/>
        <v>1.6028026855574879</v>
      </c>
      <c r="BK2179" s="8">
        <f t="shared" si="501"/>
        <v>0.43271295222421896</v>
      </c>
      <c r="BL2179" s="8">
        <f t="shared" si="502"/>
        <v>2.0355156377817067</v>
      </c>
      <c r="BM2179" s="8">
        <f t="shared" si="503"/>
        <v>7.7548093870210763E-2</v>
      </c>
      <c r="BN2179" s="7" t="str">
        <f t="shared" si="504"/>
        <v>O/S</v>
      </c>
      <c r="BO2179" s="9">
        <f t="shared" si="505"/>
        <v>0.43271295222421902</v>
      </c>
      <c r="BP2179" s="7" t="str">
        <f t="shared" si="506"/>
        <v>OK</v>
      </c>
      <c r="BQ2179" s="11">
        <f t="shared" si="507"/>
        <v>8.2923076923076913</v>
      </c>
      <c r="BR2179" s="10" t="str">
        <f t="shared" si="508"/>
        <v>-</v>
      </c>
      <c r="BS2179" s="9" t="str" cm="1">
        <f t="array" ref="BS2179">IF(BQ2179&lt;$K$45,"-",IF(BC2179&lt;0,_xll.Dce_5575_1121_SigmaCr1(AN2179,AG2179,$B$23,$D$23),"-"))</f>
        <v>-</v>
      </c>
      <c r="BT2179" s="10">
        <f t="shared" si="509"/>
        <v>0</v>
      </c>
      <c r="BU2179" s="7" t="str">
        <f t="shared" si="510"/>
        <v>OK</v>
      </c>
    </row>
    <row r="2180" spans="27:73">
      <c r="AA2180" s="6" t="s">
        <v>282</v>
      </c>
      <c r="AB2180" s="5" t="s">
        <v>283</v>
      </c>
      <c r="AC2180" s="5" t="s">
        <v>285</v>
      </c>
      <c r="AD2180" s="4">
        <v>8.75</v>
      </c>
      <c r="AE2180" s="4">
        <v>28</v>
      </c>
      <c r="AF2180" s="5">
        <v>114.3</v>
      </c>
      <c r="AG2180" s="5">
        <v>6.5000000000000009</v>
      </c>
      <c r="AH2180" s="6" t="str">
        <f t="shared" si="496"/>
        <v>114.3 x 6.5</v>
      </c>
      <c r="AI2180" s="11" cm="1">
        <f t="array" ref="AI2180">_xll.DCEPropSectPipe(AF2180, AG2180, "Area")</f>
        <v>2201.3139723703698</v>
      </c>
      <c r="AJ2180" s="151" cm="1">
        <f t="array" ref="AJ2180">_xll.DCEPropSectPipe(AF2180, AG2180, "Ix")</f>
        <v>3209265.3722516391</v>
      </c>
      <c r="AK2180" s="151" cm="1">
        <f t="array" ref="AK2180">_xll.DCEPropSectPipe(AF2180, AG2180, "W")</f>
        <v>56155.124623825708</v>
      </c>
      <c r="AL2180" s="151" cm="1">
        <f t="array" ref="AL2180">_xll.DCEPropSectPipe(AF2180, AG2180, "Sx")</f>
        <v>37813.500833333332</v>
      </c>
      <c r="AM2180" s="11">
        <f>2*Cal!AG2180</f>
        <v>13.000000000000002</v>
      </c>
      <c r="AN2180" s="11">
        <f t="shared" si="497"/>
        <v>53.9</v>
      </c>
      <c r="AO2180" s="11"/>
      <c r="AP2180" s="11"/>
      <c r="AQ2180" s="11"/>
      <c r="AR2180" s="11"/>
      <c r="AS2180" s="11"/>
      <c r="AT2180" s="11"/>
      <c r="AU2180" s="11"/>
      <c r="AV2180" s="11"/>
      <c r="AW2180" s="11"/>
      <c r="AX2180" s="11"/>
      <c r="AY2180" s="11"/>
      <c r="AZ2180" s="11"/>
      <c r="BB2180" s="5" t="s">
        <v>309</v>
      </c>
      <c r="BC2180" s="3">
        <v>-740.93710880079459</v>
      </c>
      <c r="BD2180" s="3">
        <v>0</v>
      </c>
      <c r="BE2180" s="3">
        <v>20.434935410806684</v>
      </c>
      <c r="BF2180" s="3">
        <v>-1.6469937662566785</v>
      </c>
      <c r="BG2180" s="3">
        <v>0</v>
      </c>
      <c r="BH2180" s="153">
        <f t="shared" si="498"/>
        <v>1.6469937662566785</v>
      </c>
      <c r="BI2180" s="153">
        <f t="shared" si="499"/>
        <v>20.434935410806684</v>
      </c>
      <c r="BJ2180" s="8">
        <f t="shared" si="500"/>
        <v>1.6028026855574879</v>
      </c>
      <c r="BK2180" s="8">
        <f t="shared" si="501"/>
        <v>0.13966361059481205</v>
      </c>
      <c r="BL2180" s="8">
        <f t="shared" si="502"/>
        <v>1.7424662961523001</v>
      </c>
      <c r="BM2180" s="8">
        <f t="shared" si="503"/>
        <v>0.15206311597670585</v>
      </c>
      <c r="BN2180" s="7" t="str">
        <f t="shared" si="504"/>
        <v>O/S</v>
      </c>
      <c r="BO2180" s="9">
        <f t="shared" si="505"/>
        <v>0.13966361059481205</v>
      </c>
      <c r="BP2180" s="7" t="str">
        <f t="shared" si="506"/>
        <v>OK</v>
      </c>
      <c r="BQ2180" s="11">
        <f t="shared" si="507"/>
        <v>8.2923076923076913</v>
      </c>
      <c r="BR2180" s="10" t="str">
        <f t="shared" si="508"/>
        <v>-</v>
      </c>
      <c r="BS2180" s="9" t="str" cm="1">
        <f t="array" ref="BS2180">IF(BQ2180&lt;$K$45,"-",IF(BC2180&lt;0,_xll.Dce_5575_1121_SigmaCr1(AN2180,AG2180,$B$23,$D$23),"-"))</f>
        <v>-</v>
      </c>
      <c r="BT2180" s="10">
        <f t="shared" si="509"/>
        <v>0</v>
      </c>
      <c r="BU2180" s="7" t="str">
        <f t="shared" si="510"/>
        <v>OK</v>
      </c>
    </row>
    <row r="2181" spans="27:73">
      <c r="AA2181" s="6" t="s">
        <v>282</v>
      </c>
      <c r="AB2181" s="5" t="s">
        <v>283</v>
      </c>
      <c r="AC2181" s="5" t="s">
        <v>285</v>
      </c>
      <c r="AD2181" s="4">
        <v>8.75</v>
      </c>
      <c r="AE2181" s="4">
        <v>28</v>
      </c>
      <c r="AF2181" s="5">
        <v>114.3</v>
      </c>
      <c r="AG2181" s="5">
        <v>6.5000000000000009</v>
      </c>
      <c r="AH2181" s="6" t="str">
        <f t="shared" si="496"/>
        <v>114.3 x 6.5</v>
      </c>
      <c r="AI2181" s="11" cm="1">
        <f t="array" ref="AI2181">_xll.DCEPropSectPipe(AF2181, AG2181, "Area")</f>
        <v>2201.3139723703698</v>
      </c>
      <c r="AJ2181" s="151" cm="1">
        <f t="array" ref="AJ2181">_xll.DCEPropSectPipe(AF2181, AG2181, "Ix")</f>
        <v>3209265.3722516391</v>
      </c>
      <c r="AK2181" s="151" cm="1">
        <f t="array" ref="AK2181">_xll.DCEPropSectPipe(AF2181, AG2181, "W")</f>
        <v>56155.124623825708</v>
      </c>
      <c r="AL2181" s="151" cm="1">
        <f t="array" ref="AL2181">_xll.DCEPropSectPipe(AF2181, AG2181, "Sx")</f>
        <v>37813.500833333332</v>
      </c>
      <c r="AM2181" s="11">
        <f>2*Cal!AG2181</f>
        <v>13.000000000000002</v>
      </c>
      <c r="AN2181" s="11">
        <f t="shared" si="497"/>
        <v>53.9</v>
      </c>
      <c r="AO2181" s="11"/>
      <c r="AP2181" s="11"/>
      <c r="AQ2181" s="11"/>
      <c r="AR2181" s="11"/>
      <c r="AS2181" s="11"/>
      <c r="AT2181" s="11"/>
      <c r="AU2181" s="11"/>
      <c r="AV2181" s="11"/>
      <c r="AW2181" s="11"/>
      <c r="AX2181" s="11"/>
      <c r="AY2181" s="11"/>
      <c r="AZ2181" s="11"/>
      <c r="BB2181" s="5" t="s">
        <v>309</v>
      </c>
      <c r="BC2181" s="3">
        <v>-1341.2626326316063</v>
      </c>
      <c r="BD2181" s="3">
        <v>0</v>
      </c>
      <c r="BE2181" s="3">
        <v>-21.878515170638494</v>
      </c>
      <c r="BF2181" s="3">
        <v>-1.646993766256259</v>
      </c>
      <c r="BG2181" s="3">
        <v>0</v>
      </c>
      <c r="BH2181" s="153">
        <f t="shared" si="498"/>
        <v>1.646993766256259</v>
      </c>
      <c r="BI2181" s="153">
        <f t="shared" si="499"/>
        <v>21.878515170638494</v>
      </c>
      <c r="BJ2181" s="8">
        <f t="shared" si="500"/>
        <v>2.9014329611581458</v>
      </c>
      <c r="BK2181" s="8">
        <f t="shared" si="501"/>
        <v>0.13966361059477647</v>
      </c>
      <c r="BL2181" s="8">
        <f t="shared" si="502"/>
        <v>3.0410965717529224</v>
      </c>
      <c r="BM2181" s="8">
        <f t="shared" si="503"/>
        <v>0.16280527062647504</v>
      </c>
      <c r="BN2181" s="7" t="str">
        <f t="shared" si="504"/>
        <v>O/S</v>
      </c>
      <c r="BO2181" s="9">
        <f t="shared" si="505"/>
        <v>0.1396636105947765</v>
      </c>
      <c r="BP2181" s="7" t="str">
        <f t="shared" si="506"/>
        <v>OK</v>
      </c>
      <c r="BQ2181" s="11">
        <f t="shared" si="507"/>
        <v>8.2923076923076913</v>
      </c>
      <c r="BR2181" s="10" t="str">
        <f t="shared" si="508"/>
        <v>-</v>
      </c>
      <c r="BS2181" s="9" t="str" cm="1">
        <f t="array" ref="BS2181">IF(BQ2181&lt;$K$45,"-",IF(BC2181&lt;0,_xll.Dce_5575_1121_SigmaCr1(AN2181,AG2181,$B$23,$D$23),"-"))</f>
        <v>-</v>
      </c>
      <c r="BT2181" s="10">
        <f t="shared" si="509"/>
        <v>0</v>
      </c>
      <c r="BU2181" s="7" t="str">
        <f t="shared" si="510"/>
        <v>OK</v>
      </c>
    </row>
    <row r="2182" spans="27:73">
      <c r="AA2182" s="6" t="s">
        <v>282</v>
      </c>
      <c r="AB2182" s="5" t="s">
        <v>283</v>
      </c>
      <c r="AC2182" s="5" t="s">
        <v>285</v>
      </c>
      <c r="AD2182" s="4">
        <v>9.19</v>
      </c>
      <c r="AE2182" s="4">
        <v>28</v>
      </c>
      <c r="AF2182" s="5">
        <v>114.3</v>
      </c>
      <c r="AG2182" s="5">
        <v>6.5000000000000009</v>
      </c>
      <c r="AH2182" s="6" t="str">
        <f t="shared" si="496"/>
        <v>114.3 x 6.5</v>
      </c>
      <c r="AI2182" s="11" cm="1">
        <f t="array" ref="AI2182">_xll.DCEPropSectPipe(AF2182, AG2182, "Area")</f>
        <v>2201.3139723703698</v>
      </c>
      <c r="AJ2182" s="151" cm="1">
        <f t="array" ref="AJ2182">_xll.DCEPropSectPipe(AF2182, AG2182, "Ix")</f>
        <v>3209265.3722516391</v>
      </c>
      <c r="AK2182" s="151" cm="1">
        <f t="array" ref="AK2182">_xll.DCEPropSectPipe(AF2182, AG2182, "W")</f>
        <v>56155.124623825708</v>
      </c>
      <c r="AL2182" s="151" cm="1">
        <f t="array" ref="AL2182">_xll.DCEPropSectPipe(AF2182, AG2182, "Sx")</f>
        <v>37813.500833333332</v>
      </c>
      <c r="AM2182" s="11">
        <f>2*Cal!AG2182</f>
        <v>13.000000000000002</v>
      </c>
      <c r="AN2182" s="11">
        <f t="shared" si="497"/>
        <v>53.9</v>
      </c>
      <c r="AO2182" s="11"/>
      <c r="AP2182" s="11"/>
      <c r="AQ2182" s="11"/>
      <c r="AR2182" s="11"/>
      <c r="AS2182" s="11"/>
      <c r="AT2182" s="11"/>
      <c r="AU2182" s="11"/>
      <c r="AV2182" s="11"/>
      <c r="AW2182" s="11"/>
      <c r="AX2182" s="11"/>
      <c r="AY2182" s="11"/>
      <c r="AZ2182" s="11"/>
      <c r="BB2182" s="5" t="s">
        <v>309</v>
      </c>
      <c r="BC2182" s="3">
        <v>-1341.2626326316063</v>
      </c>
      <c r="BD2182" s="3">
        <v>0</v>
      </c>
      <c r="BE2182" s="3">
        <v>-11.864846477210437</v>
      </c>
      <c r="BF2182" s="3">
        <v>5.7343665942106927</v>
      </c>
      <c r="BG2182" s="3">
        <v>0</v>
      </c>
      <c r="BH2182" s="153">
        <f t="shared" si="498"/>
        <v>5.7343665942106927</v>
      </c>
      <c r="BI2182" s="153">
        <f t="shared" si="499"/>
        <v>11.864846477210437</v>
      </c>
      <c r="BJ2182" s="8">
        <f t="shared" si="500"/>
        <v>2.9014329611581458</v>
      </c>
      <c r="BK2182" s="8">
        <f t="shared" si="501"/>
        <v>0.48626920115308192</v>
      </c>
      <c r="BL2182" s="8">
        <f t="shared" si="502"/>
        <v>3.3877021623112276</v>
      </c>
      <c r="BM2182" s="8">
        <f t="shared" si="503"/>
        <v>8.829024851997995E-2</v>
      </c>
      <c r="BN2182" s="7" t="str">
        <f t="shared" si="504"/>
        <v>O/S</v>
      </c>
      <c r="BO2182" s="9">
        <f t="shared" si="505"/>
        <v>0.48626920115308198</v>
      </c>
      <c r="BP2182" s="7" t="str">
        <f t="shared" si="506"/>
        <v>OK</v>
      </c>
      <c r="BQ2182" s="11">
        <f t="shared" si="507"/>
        <v>8.2923076923076913</v>
      </c>
      <c r="BR2182" s="10" t="str">
        <f t="shared" si="508"/>
        <v>-</v>
      </c>
      <c r="BS2182" s="9" t="str" cm="1">
        <f t="array" ref="BS2182">IF(BQ2182&lt;$K$45,"-",IF(BC2182&lt;0,_xll.Dce_5575_1121_SigmaCr1(AN2182,AG2182,$B$23,$D$23),"-"))</f>
        <v>-</v>
      </c>
      <c r="BT2182" s="10">
        <f t="shared" si="509"/>
        <v>0</v>
      </c>
      <c r="BU2182" s="7" t="str">
        <f t="shared" si="510"/>
        <v>OK</v>
      </c>
    </row>
    <row r="2183" spans="27:73">
      <c r="AA2183" s="6" t="s">
        <v>282</v>
      </c>
      <c r="AB2183" s="5" t="s">
        <v>283</v>
      </c>
      <c r="AC2183" s="5" t="s">
        <v>285</v>
      </c>
      <c r="AD2183" s="4">
        <v>9.6199999999999992</v>
      </c>
      <c r="AE2183" s="4">
        <v>28</v>
      </c>
      <c r="AF2183" s="5">
        <v>114.3</v>
      </c>
      <c r="AG2183" s="5">
        <v>6.5000000000000009</v>
      </c>
      <c r="AH2183" s="6" t="str">
        <f t="shared" si="496"/>
        <v>114.3 x 6.5</v>
      </c>
      <c r="AI2183" s="11" cm="1">
        <f t="array" ref="AI2183">_xll.DCEPropSectPipe(AF2183, AG2183, "Area")</f>
        <v>2201.3139723703698</v>
      </c>
      <c r="AJ2183" s="151" cm="1">
        <f t="array" ref="AJ2183">_xll.DCEPropSectPipe(AF2183, AG2183, "Ix")</f>
        <v>3209265.3722516391</v>
      </c>
      <c r="AK2183" s="151" cm="1">
        <f t="array" ref="AK2183">_xll.DCEPropSectPipe(AF2183, AG2183, "W")</f>
        <v>56155.124623825708</v>
      </c>
      <c r="AL2183" s="151" cm="1">
        <f t="array" ref="AL2183">_xll.DCEPropSectPipe(AF2183, AG2183, "Sx")</f>
        <v>37813.500833333332</v>
      </c>
      <c r="AM2183" s="11">
        <f>2*Cal!AG2183</f>
        <v>13.000000000000002</v>
      </c>
      <c r="AN2183" s="11">
        <f t="shared" si="497"/>
        <v>53.9</v>
      </c>
      <c r="AO2183" s="11"/>
      <c r="AP2183" s="11"/>
      <c r="AQ2183" s="11"/>
      <c r="AR2183" s="11"/>
      <c r="AS2183" s="11"/>
      <c r="AT2183" s="11"/>
      <c r="AU2183" s="11"/>
      <c r="AV2183" s="11"/>
      <c r="AW2183" s="11"/>
      <c r="AX2183" s="11"/>
      <c r="AY2183" s="11"/>
      <c r="AZ2183" s="11"/>
      <c r="BB2183" s="5" t="s">
        <v>309</v>
      </c>
      <c r="BC2183" s="3">
        <v>-1341.2626326316063</v>
      </c>
      <c r="BD2183" s="3">
        <v>0</v>
      </c>
      <c r="BE2183" s="3">
        <v>-1.8511777837823769</v>
      </c>
      <c r="BF2183" s="3">
        <v>8.73474690130287</v>
      </c>
      <c r="BG2183" s="3">
        <v>0</v>
      </c>
      <c r="BH2183" s="153">
        <f t="shared" si="498"/>
        <v>8.73474690130287</v>
      </c>
      <c r="BI2183" s="153">
        <f t="shared" si="499"/>
        <v>1.8511777837823769</v>
      </c>
      <c r="BJ2183" s="8">
        <f t="shared" si="500"/>
        <v>2.9014329611581458</v>
      </c>
      <c r="BK2183" s="8">
        <f t="shared" si="501"/>
        <v>0.74069879003882266</v>
      </c>
      <c r="BL2183" s="8">
        <f t="shared" si="502"/>
        <v>3.6421317511969686</v>
      </c>
      <c r="BM2183" s="8">
        <f t="shared" si="503"/>
        <v>1.3775226413484838E-2</v>
      </c>
      <c r="BN2183" s="7" t="str">
        <f t="shared" si="504"/>
        <v>O/S</v>
      </c>
      <c r="BO2183" s="9">
        <f t="shared" si="505"/>
        <v>0.74069879003882277</v>
      </c>
      <c r="BP2183" s="7" t="str">
        <f t="shared" si="506"/>
        <v>OK</v>
      </c>
      <c r="BQ2183" s="11">
        <f t="shared" si="507"/>
        <v>8.2923076923076913</v>
      </c>
      <c r="BR2183" s="10" t="str">
        <f t="shared" si="508"/>
        <v>-</v>
      </c>
      <c r="BS2183" s="9" t="str" cm="1">
        <f t="array" ref="BS2183">IF(BQ2183&lt;$K$45,"-",IF(BC2183&lt;0,_xll.Dce_5575_1121_SigmaCr1(AN2183,AG2183,$B$23,$D$23),"-"))</f>
        <v>-</v>
      </c>
      <c r="BT2183" s="10">
        <f t="shared" si="509"/>
        <v>0</v>
      </c>
      <c r="BU2183" s="7" t="str">
        <f t="shared" si="510"/>
        <v>OK</v>
      </c>
    </row>
    <row r="2184" spans="27:73">
      <c r="AA2184" s="6" t="s">
        <v>282</v>
      </c>
      <c r="AB2184" s="5" t="s">
        <v>283</v>
      </c>
      <c r="AC2184" s="5" t="s">
        <v>285</v>
      </c>
      <c r="AD2184" s="4">
        <v>10.06</v>
      </c>
      <c r="AE2184" s="4">
        <v>28</v>
      </c>
      <c r="AF2184" s="5">
        <v>114.3</v>
      </c>
      <c r="AG2184" s="5">
        <v>6.5000000000000009</v>
      </c>
      <c r="AH2184" s="6" t="str">
        <f t="shared" si="496"/>
        <v>114.3 x 6.5</v>
      </c>
      <c r="AI2184" s="11" cm="1">
        <f t="array" ref="AI2184">_xll.DCEPropSectPipe(AF2184, AG2184, "Area")</f>
        <v>2201.3139723703698</v>
      </c>
      <c r="AJ2184" s="151" cm="1">
        <f t="array" ref="AJ2184">_xll.DCEPropSectPipe(AF2184, AG2184, "Ix")</f>
        <v>3209265.3722516391</v>
      </c>
      <c r="AK2184" s="151" cm="1">
        <f t="array" ref="AK2184">_xll.DCEPropSectPipe(AF2184, AG2184, "W")</f>
        <v>56155.124623825708</v>
      </c>
      <c r="AL2184" s="151" cm="1">
        <f t="array" ref="AL2184">_xll.DCEPropSectPipe(AF2184, AG2184, "Sx")</f>
        <v>37813.500833333332</v>
      </c>
      <c r="AM2184" s="11">
        <f>2*Cal!AG2184</f>
        <v>13.000000000000002</v>
      </c>
      <c r="AN2184" s="11">
        <f t="shared" si="497"/>
        <v>53.9</v>
      </c>
      <c r="AO2184" s="11"/>
      <c r="AP2184" s="11"/>
      <c r="AQ2184" s="11"/>
      <c r="AR2184" s="11"/>
      <c r="AS2184" s="11"/>
      <c r="AT2184" s="11"/>
      <c r="AU2184" s="11"/>
      <c r="AV2184" s="11"/>
      <c r="AW2184" s="11"/>
      <c r="AX2184" s="11"/>
      <c r="AY2184" s="11"/>
      <c r="AZ2184" s="11"/>
      <c r="BB2184" s="5" t="s">
        <v>309</v>
      </c>
      <c r="BC2184" s="3">
        <v>-1341.2626326316063</v>
      </c>
      <c r="BD2184" s="3">
        <v>0</v>
      </c>
      <c r="BE2184" s="3">
        <v>8.1624909096456832</v>
      </c>
      <c r="BF2184" s="3">
        <v>7.3541471550202724</v>
      </c>
      <c r="BG2184" s="3">
        <v>0</v>
      </c>
      <c r="BH2184" s="153">
        <f t="shared" si="498"/>
        <v>7.3541471550202724</v>
      </c>
      <c r="BI2184" s="153">
        <f t="shared" si="499"/>
        <v>8.1624909096456832</v>
      </c>
      <c r="BJ2184" s="8">
        <f t="shared" si="500"/>
        <v>2.9014329611581458</v>
      </c>
      <c r="BK2184" s="8">
        <f t="shared" si="501"/>
        <v>0.62362515606244562</v>
      </c>
      <c r="BL2184" s="8">
        <f t="shared" si="502"/>
        <v>3.5250581172205915</v>
      </c>
      <c r="BM2184" s="8">
        <f t="shared" si="503"/>
        <v>6.0739795693010266E-2</v>
      </c>
      <c r="BN2184" s="7" t="str">
        <f t="shared" si="504"/>
        <v>O/S</v>
      </c>
      <c r="BO2184" s="9">
        <f t="shared" si="505"/>
        <v>0.62362515606244573</v>
      </c>
      <c r="BP2184" s="7" t="str">
        <f t="shared" si="506"/>
        <v>OK</v>
      </c>
      <c r="BQ2184" s="11">
        <f t="shared" si="507"/>
        <v>8.2923076923076913</v>
      </c>
      <c r="BR2184" s="10" t="str">
        <f t="shared" si="508"/>
        <v>-</v>
      </c>
      <c r="BS2184" s="9" t="str" cm="1">
        <f t="array" ref="BS2184">IF(BQ2184&lt;$K$45,"-",IF(BC2184&lt;0,_xll.Dce_5575_1121_SigmaCr1(AN2184,AG2184,$B$23,$D$23),"-"))</f>
        <v>-</v>
      </c>
      <c r="BT2184" s="10">
        <f t="shared" si="509"/>
        <v>0</v>
      </c>
      <c r="BU2184" s="7" t="str">
        <f t="shared" si="510"/>
        <v>OK</v>
      </c>
    </row>
    <row r="2185" spans="27:73">
      <c r="AA2185" s="6" t="s">
        <v>282</v>
      </c>
      <c r="AB2185" s="5" t="s">
        <v>283</v>
      </c>
      <c r="AC2185" s="5" t="s">
        <v>285</v>
      </c>
      <c r="AD2185" s="4">
        <v>10.5</v>
      </c>
      <c r="AE2185" s="4">
        <v>28</v>
      </c>
      <c r="AF2185" s="5">
        <v>114.3</v>
      </c>
      <c r="AG2185" s="5">
        <v>6.5000000000000009</v>
      </c>
      <c r="AH2185" s="6" t="str">
        <f t="shared" si="496"/>
        <v>114.3 x 6.5</v>
      </c>
      <c r="AI2185" s="11" cm="1">
        <f t="array" ref="AI2185">_xll.DCEPropSectPipe(AF2185, AG2185, "Area")</f>
        <v>2201.3139723703698</v>
      </c>
      <c r="AJ2185" s="151" cm="1">
        <f t="array" ref="AJ2185">_xll.DCEPropSectPipe(AF2185, AG2185, "Ix")</f>
        <v>3209265.3722516391</v>
      </c>
      <c r="AK2185" s="151" cm="1">
        <f t="array" ref="AK2185">_xll.DCEPropSectPipe(AF2185, AG2185, "W")</f>
        <v>56155.124623825708</v>
      </c>
      <c r="AL2185" s="151" cm="1">
        <f t="array" ref="AL2185">_xll.DCEPropSectPipe(AF2185, AG2185, "Sx")</f>
        <v>37813.500833333332</v>
      </c>
      <c r="AM2185" s="11">
        <f>2*Cal!AG2185</f>
        <v>13.000000000000002</v>
      </c>
      <c r="AN2185" s="11">
        <f t="shared" si="497"/>
        <v>53.9</v>
      </c>
      <c r="AO2185" s="11"/>
      <c r="AP2185" s="11"/>
      <c r="AQ2185" s="11"/>
      <c r="AR2185" s="11"/>
      <c r="AS2185" s="11"/>
      <c r="AT2185" s="11"/>
      <c r="AU2185" s="11"/>
      <c r="AV2185" s="11"/>
      <c r="AW2185" s="11"/>
      <c r="AX2185" s="11"/>
      <c r="AY2185" s="11"/>
      <c r="AZ2185" s="11"/>
      <c r="BB2185" s="5" t="s">
        <v>309</v>
      </c>
      <c r="BC2185" s="3">
        <v>-1341.2626326316063</v>
      </c>
      <c r="BD2185" s="3">
        <v>0</v>
      </c>
      <c r="BE2185" s="3">
        <v>18.176159603073739</v>
      </c>
      <c r="BF2185" s="3">
        <v>1.5925673553628994</v>
      </c>
      <c r="BG2185" s="3">
        <v>0</v>
      </c>
      <c r="BH2185" s="153">
        <f t="shared" si="498"/>
        <v>1.5925673553628994</v>
      </c>
      <c r="BI2185" s="153">
        <f t="shared" si="499"/>
        <v>18.176159603073739</v>
      </c>
      <c r="BJ2185" s="8">
        <f t="shared" si="500"/>
        <v>2.9014329611581458</v>
      </c>
      <c r="BK2185" s="8">
        <f t="shared" si="501"/>
        <v>0.13504829922395081</v>
      </c>
      <c r="BL2185" s="8">
        <f t="shared" si="502"/>
        <v>3.0364812603820965</v>
      </c>
      <c r="BM2185" s="8">
        <f t="shared" si="503"/>
        <v>0.13525481779950535</v>
      </c>
      <c r="BN2185" s="7" t="str">
        <f t="shared" si="504"/>
        <v>O/S</v>
      </c>
      <c r="BO2185" s="9">
        <f t="shared" si="505"/>
        <v>0.13504829922395084</v>
      </c>
      <c r="BP2185" s="7" t="str">
        <f t="shared" si="506"/>
        <v>OK</v>
      </c>
      <c r="BQ2185" s="11">
        <f t="shared" si="507"/>
        <v>8.2923076923076913</v>
      </c>
      <c r="BR2185" s="10" t="str">
        <f t="shared" si="508"/>
        <v>-</v>
      </c>
      <c r="BS2185" s="9" t="str" cm="1">
        <f t="array" ref="BS2185">IF(BQ2185&lt;$K$45,"-",IF(BC2185&lt;0,_xll.Dce_5575_1121_SigmaCr1(AN2185,AG2185,$B$23,$D$23),"-"))</f>
        <v>-</v>
      </c>
      <c r="BT2185" s="10">
        <f t="shared" si="509"/>
        <v>0</v>
      </c>
      <c r="BU2185" s="7" t="str">
        <f t="shared" si="510"/>
        <v>OK</v>
      </c>
    </row>
    <row r="2186" spans="27:73">
      <c r="AA2186" s="6" t="s">
        <v>282</v>
      </c>
      <c r="AB2186" s="5" t="s">
        <v>283</v>
      </c>
      <c r="AC2186" s="5" t="s">
        <v>285</v>
      </c>
      <c r="AD2186" s="4">
        <v>10.5</v>
      </c>
      <c r="AE2186" s="4">
        <v>28</v>
      </c>
      <c r="AF2186" s="5">
        <v>114.3</v>
      </c>
      <c r="AG2186" s="5">
        <v>6.5000000000000009</v>
      </c>
      <c r="AH2186" s="6" t="str">
        <f t="shared" si="496"/>
        <v>114.3 x 6.5</v>
      </c>
      <c r="AI2186" s="11" cm="1">
        <f t="array" ref="AI2186">_xll.DCEPropSectPipe(AF2186, AG2186, "Area")</f>
        <v>2201.3139723703698</v>
      </c>
      <c r="AJ2186" s="151" cm="1">
        <f t="array" ref="AJ2186">_xll.DCEPropSectPipe(AF2186, AG2186, "Ix")</f>
        <v>3209265.3722516391</v>
      </c>
      <c r="AK2186" s="151" cm="1">
        <f t="array" ref="AK2186">_xll.DCEPropSectPipe(AF2186, AG2186, "W")</f>
        <v>56155.124623825708</v>
      </c>
      <c r="AL2186" s="151" cm="1">
        <f t="array" ref="AL2186">_xll.DCEPropSectPipe(AF2186, AG2186, "Sx")</f>
        <v>37813.500833333332</v>
      </c>
      <c r="AM2186" s="11">
        <f>2*Cal!AG2186</f>
        <v>13.000000000000002</v>
      </c>
      <c r="AN2186" s="11">
        <f t="shared" si="497"/>
        <v>53.9</v>
      </c>
      <c r="AO2186" s="11"/>
      <c r="AP2186" s="11"/>
      <c r="AQ2186" s="11"/>
      <c r="AR2186" s="11"/>
      <c r="AS2186" s="11"/>
      <c r="AT2186" s="11"/>
      <c r="AU2186" s="11"/>
      <c r="AV2186" s="11"/>
      <c r="AW2186" s="11"/>
      <c r="AX2186" s="11"/>
      <c r="AY2186" s="11"/>
      <c r="AZ2186" s="11"/>
      <c r="BB2186" s="5" t="s">
        <v>309</v>
      </c>
      <c r="BC2186" s="3">
        <v>-1341.2626326316067</v>
      </c>
      <c r="BD2186" s="3">
        <v>0</v>
      </c>
      <c r="BE2186" s="3">
        <v>-19.125156280824303</v>
      </c>
      <c r="BF2186" s="3">
        <v>1.5925673553627457</v>
      </c>
      <c r="BG2186" s="3">
        <v>0</v>
      </c>
      <c r="BH2186" s="153">
        <f t="shared" si="498"/>
        <v>1.5925673553627457</v>
      </c>
      <c r="BI2186" s="153">
        <f t="shared" si="499"/>
        <v>19.125156280824303</v>
      </c>
      <c r="BJ2186" s="8">
        <f t="shared" si="500"/>
        <v>2.9014329611581471</v>
      </c>
      <c r="BK2186" s="8">
        <f t="shared" si="501"/>
        <v>0.1350482992239378</v>
      </c>
      <c r="BL2186" s="8">
        <f t="shared" si="502"/>
        <v>3.036481260382085</v>
      </c>
      <c r="BM2186" s="8">
        <f t="shared" si="503"/>
        <v>0.14231661608607973</v>
      </c>
      <c r="BN2186" s="7" t="str">
        <f t="shared" si="504"/>
        <v>O/S</v>
      </c>
      <c r="BO2186" s="9">
        <f t="shared" si="505"/>
        <v>0.13504829922393782</v>
      </c>
      <c r="BP2186" s="7" t="str">
        <f t="shared" si="506"/>
        <v>OK</v>
      </c>
      <c r="BQ2186" s="11">
        <f t="shared" si="507"/>
        <v>8.2923076923076913</v>
      </c>
      <c r="BR2186" s="10" t="str">
        <f t="shared" si="508"/>
        <v>-</v>
      </c>
      <c r="BS2186" s="9" t="str" cm="1">
        <f t="array" ref="BS2186">IF(BQ2186&lt;$K$45,"-",IF(BC2186&lt;0,_xll.Dce_5575_1121_SigmaCr1(AN2186,AG2186,$B$23,$D$23),"-"))</f>
        <v>-</v>
      </c>
      <c r="BT2186" s="10">
        <f t="shared" si="509"/>
        <v>0</v>
      </c>
      <c r="BU2186" s="7" t="str">
        <f t="shared" si="510"/>
        <v>OK</v>
      </c>
    </row>
    <row r="2187" spans="27:73">
      <c r="AA2187" s="6" t="s">
        <v>282</v>
      </c>
      <c r="AB2187" s="5" t="s">
        <v>283</v>
      </c>
      <c r="AC2187" s="5" t="s">
        <v>285</v>
      </c>
      <c r="AD2187" s="4">
        <v>10.94</v>
      </c>
      <c r="AE2187" s="4">
        <v>28</v>
      </c>
      <c r="AF2187" s="5">
        <v>114.3</v>
      </c>
      <c r="AG2187" s="5">
        <v>6.5000000000000009</v>
      </c>
      <c r="AH2187" s="6" t="str">
        <f t="shared" si="496"/>
        <v>114.3 x 6.5</v>
      </c>
      <c r="AI2187" s="11" cm="1">
        <f t="array" ref="AI2187">_xll.DCEPropSectPipe(AF2187, AG2187, "Area")</f>
        <v>2201.3139723703698</v>
      </c>
      <c r="AJ2187" s="151" cm="1">
        <f t="array" ref="AJ2187">_xll.DCEPropSectPipe(AF2187, AG2187, "Ix")</f>
        <v>3209265.3722516391</v>
      </c>
      <c r="AK2187" s="151" cm="1">
        <f t="array" ref="AK2187">_xll.DCEPropSectPipe(AF2187, AG2187, "W")</f>
        <v>56155.124623825708</v>
      </c>
      <c r="AL2187" s="151" cm="1">
        <f t="array" ref="AL2187">_xll.DCEPropSectPipe(AF2187, AG2187, "Sx")</f>
        <v>37813.500833333332</v>
      </c>
      <c r="AM2187" s="11">
        <f>2*Cal!AG2187</f>
        <v>13.000000000000002</v>
      </c>
      <c r="AN2187" s="11">
        <f t="shared" si="497"/>
        <v>53.9</v>
      </c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B2187" s="5" t="s">
        <v>309</v>
      </c>
      <c r="BC2187" s="3">
        <v>-1341.2626326316067</v>
      </c>
      <c r="BD2187" s="3">
        <v>0</v>
      </c>
      <c r="BE2187" s="3">
        <v>-9.1114875873962458</v>
      </c>
      <c r="BF2187" s="3">
        <v>7.7693332015359902</v>
      </c>
      <c r="BG2187" s="3">
        <v>0</v>
      </c>
      <c r="BH2187" s="153">
        <f t="shared" si="498"/>
        <v>7.7693332015359902</v>
      </c>
      <c r="BI2187" s="153">
        <f t="shared" si="499"/>
        <v>9.1114875873962458</v>
      </c>
      <c r="BJ2187" s="8">
        <f t="shared" si="500"/>
        <v>2.9014329611581471</v>
      </c>
      <c r="BK2187" s="8">
        <f t="shared" si="501"/>
        <v>0.65883256456209249</v>
      </c>
      <c r="BL2187" s="8">
        <f t="shared" si="502"/>
        <v>3.5602655257202396</v>
      </c>
      <c r="BM2187" s="8">
        <f t="shared" si="503"/>
        <v>6.7801593979584629E-2</v>
      </c>
      <c r="BN2187" s="7" t="str">
        <f t="shared" si="504"/>
        <v>O/S</v>
      </c>
      <c r="BO2187" s="9">
        <f t="shared" si="505"/>
        <v>0.6588325645620926</v>
      </c>
      <c r="BP2187" s="7" t="str">
        <f t="shared" si="506"/>
        <v>OK</v>
      </c>
      <c r="BQ2187" s="11">
        <f t="shared" si="507"/>
        <v>8.2923076923076913</v>
      </c>
      <c r="BR2187" s="10" t="str">
        <f t="shared" si="508"/>
        <v>-</v>
      </c>
      <c r="BS2187" s="9" t="str" cm="1">
        <f t="array" ref="BS2187">IF(BQ2187&lt;$K$45,"-",IF(BC2187&lt;0,_xll.Dce_5575_1121_SigmaCr1(AN2187,AG2187,$B$23,$D$23),"-"))</f>
        <v>-</v>
      </c>
      <c r="BT2187" s="10">
        <f t="shared" si="509"/>
        <v>0</v>
      </c>
      <c r="BU2187" s="7" t="str">
        <f t="shared" si="510"/>
        <v>OK</v>
      </c>
    </row>
    <row r="2188" spans="27:73">
      <c r="AA2188" s="6" t="s">
        <v>282</v>
      </c>
      <c r="AB2188" s="5" t="s">
        <v>283</v>
      </c>
      <c r="AC2188" s="5" t="s">
        <v>285</v>
      </c>
      <c r="AD2188" s="4">
        <v>11.38</v>
      </c>
      <c r="AE2188" s="4">
        <v>28</v>
      </c>
      <c r="AF2188" s="5">
        <v>114.3</v>
      </c>
      <c r="AG2188" s="5">
        <v>6.5000000000000009</v>
      </c>
      <c r="AH2188" s="6" t="str">
        <f t="shared" si="496"/>
        <v>114.3 x 6.5</v>
      </c>
      <c r="AI2188" s="11" cm="1">
        <f t="array" ref="AI2188">_xll.DCEPropSectPipe(AF2188, AG2188, "Area")</f>
        <v>2201.3139723703698</v>
      </c>
      <c r="AJ2188" s="151" cm="1">
        <f t="array" ref="AJ2188">_xll.DCEPropSectPipe(AF2188, AG2188, "Ix")</f>
        <v>3209265.3722516391</v>
      </c>
      <c r="AK2188" s="151" cm="1">
        <f t="array" ref="AK2188">_xll.DCEPropSectPipe(AF2188, AG2188, "W")</f>
        <v>56155.124623825708</v>
      </c>
      <c r="AL2188" s="151" cm="1">
        <f t="array" ref="AL2188">_xll.DCEPropSectPipe(AF2188, AG2188, "Sx")</f>
        <v>37813.500833333332</v>
      </c>
      <c r="AM2188" s="11">
        <f>2*Cal!AG2188</f>
        <v>13.000000000000002</v>
      </c>
      <c r="AN2188" s="11">
        <f t="shared" si="497"/>
        <v>53.9</v>
      </c>
      <c r="AO2188" s="11"/>
      <c r="AP2188" s="11"/>
      <c r="AQ2188" s="11"/>
      <c r="AR2188" s="11"/>
      <c r="AS2188" s="11"/>
      <c r="AT2188" s="11"/>
      <c r="AU2188" s="11"/>
      <c r="AV2188" s="11"/>
      <c r="AW2188" s="11"/>
      <c r="AX2188" s="11"/>
      <c r="AY2188" s="11"/>
      <c r="AZ2188" s="11"/>
      <c r="BB2188" s="5" t="s">
        <v>309</v>
      </c>
      <c r="BC2188" s="3">
        <v>-1341.2626326316067</v>
      </c>
      <c r="BD2188" s="3">
        <v>0</v>
      </c>
      <c r="BE2188" s="3">
        <v>0.90218110603181334</v>
      </c>
      <c r="BF2188" s="3">
        <v>9.5651189943344601</v>
      </c>
      <c r="BG2188" s="3">
        <v>0</v>
      </c>
      <c r="BH2188" s="153">
        <f t="shared" si="498"/>
        <v>9.5651189943344601</v>
      </c>
      <c r="BI2188" s="153">
        <f t="shared" si="499"/>
        <v>0.90218110603181334</v>
      </c>
      <c r="BJ2188" s="8">
        <f t="shared" si="500"/>
        <v>2.9014329611581471</v>
      </c>
      <c r="BK2188" s="8">
        <f t="shared" si="501"/>
        <v>0.81111360703812929</v>
      </c>
      <c r="BL2188" s="8">
        <f t="shared" si="502"/>
        <v>3.7125465681962764</v>
      </c>
      <c r="BM2188" s="8">
        <f t="shared" si="503"/>
        <v>6.713428126910473E-3</v>
      </c>
      <c r="BN2188" s="7" t="str">
        <f t="shared" si="504"/>
        <v>O/S</v>
      </c>
      <c r="BO2188" s="9">
        <f t="shared" si="505"/>
        <v>0.81111360703812951</v>
      </c>
      <c r="BP2188" s="7" t="str">
        <f t="shared" si="506"/>
        <v>OK</v>
      </c>
      <c r="BQ2188" s="11">
        <f t="shared" si="507"/>
        <v>8.2923076923076913</v>
      </c>
      <c r="BR2188" s="10" t="str">
        <f t="shared" si="508"/>
        <v>-</v>
      </c>
      <c r="BS2188" s="9" t="str" cm="1">
        <f t="array" ref="BS2188">IF(BQ2188&lt;$K$45,"-",IF(BC2188&lt;0,_xll.Dce_5575_1121_SigmaCr1(AN2188,AG2188,$B$23,$D$23),"-"))</f>
        <v>-</v>
      </c>
      <c r="BT2188" s="10">
        <f t="shared" si="509"/>
        <v>0</v>
      </c>
      <c r="BU2188" s="7" t="str">
        <f t="shared" si="510"/>
        <v>OK</v>
      </c>
    </row>
    <row r="2189" spans="27:73">
      <c r="AA2189" s="6" t="s">
        <v>282</v>
      </c>
      <c r="AB2189" s="5" t="s">
        <v>283</v>
      </c>
      <c r="AC2189" s="5" t="s">
        <v>285</v>
      </c>
      <c r="AD2189" s="4">
        <v>11.81</v>
      </c>
      <c r="AE2189" s="4">
        <v>28</v>
      </c>
      <c r="AF2189" s="5">
        <v>114.3</v>
      </c>
      <c r="AG2189" s="5">
        <v>6.5000000000000009</v>
      </c>
      <c r="AH2189" s="6" t="str">
        <f t="shared" si="496"/>
        <v>114.3 x 6.5</v>
      </c>
      <c r="AI2189" s="11" cm="1">
        <f t="array" ref="AI2189">_xll.DCEPropSectPipe(AF2189, AG2189, "Area")</f>
        <v>2201.3139723703698</v>
      </c>
      <c r="AJ2189" s="151" cm="1">
        <f t="array" ref="AJ2189">_xll.DCEPropSectPipe(AF2189, AG2189, "Ix")</f>
        <v>3209265.3722516391</v>
      </c>
      <c r="AK2189" s="151" cm="1">
        <f t="array" ref="AK2189">_xll.DCEPropSectPipe(AF2189, AG2189, "W")</f>
        <v>56155.124623825708</v>
      </c>
      <c r="AL2189" s="151" cm="1">
        <f t="array" ref="AL2189">_xll.DCEPropSectPipe(AF2189, AG2189, "Sx")</f>
        <v>37813.500833333332</v>
      </c>
      <c r="AM2189" s="11">
        <f>2*Cal!AG2189</f>
        <v>13.000000000000002</v>
      </c>
      <c r="AN2189" s="11">
        <f t="shared" si="497"/>
        <v>53.9</v>
      </c>
      <c r="AO2189" s="11"/>
      <c r="AP2189" s="11"/>
      <c r="AQ2189" s="11"/>
      <c r="AR2189" s="11"/>
      <c r="AS2189" s="11"/>
      <c r="AT2189" s="11"/>
      <c r="AU2189" s="11"/>
      <c r="AV2189" s="11"/>
      <c r="AW2189" s="11"/>
      <c r="AX2189" s="11"/>
      <c r="AY2189" s="11"/>
      <c r="AZ2189" s="11"/>
      <c r="BB2189" s="5" t="s">
        <v>309</v>
      </c>
      <c r="BC2189" s="3">
        <v>-1341.2626326316067</v>
      </c>
      <c r="BD2189" s="3">
        <v>0</v>
      </c>
      <c r="BE2189" s="3">
        <v>10.915849799459872</v>
      </c>
      <c r="BF2189" s="3">
        <v>6.9799247337581543</v>
      </c>
      <c r="BG2189" s="3">
        <v>0</v>
      </c>
      <c r="BH2189" s="153">
        <f t="shared" si="498"/>
        <v>6.9799247337581543</v>
      </c>
      <c r="BI2189" s="153">
        <f t="shared" si="499"/>
        <v>10.915849799459872</v>
      </c>
      <c r="BJ2189" s="8">
        <f t="shared" si="500"/>
        <v>2.9014329611581471</v>
      </c>
      <c r="BK2189" s="8">
        <f t="shared" si="501"/>
        <v>0.59189142665204852</v>
      </c>
      <c r="BL2189" s="8">
        <f t="shared" si="502"/>
        <v>3.4933243878101958</v>
      </c>
      <c r="BM2189" s="8">
        <f t="shared" si="503"/>
        <v>8.122845023340558E-2</v>
      </c>
      <c r="BN2189" s="7" t="str">
        <f t="shared" si="504"/>
        <v>O/S</v>
      </c>
      <c r="BO2189" s="9">
        <f t="shared" si="505"/>
        <v>0.59189142665204864</v>
      </c>
      <c r="BP2189" s="7" t="str">
        <f t="shared" si="506"/>
        <v>OK</v>
      </c>
      <c r="BQ2189" s="11">
        <f t="shared" si="507"/>
        <v>8.2923076923076913</v>
      </c>
      <c r="BR2189" s="10" t="str">
        <f t="shared" si="508"/>
        <v>-</v>
      </c>
      <c r="BS2189" s="9" t="str" cm="1">
        <f t="array" ref="BS2189">IF(BQ2189&lt;$K$45,"-",IF(BC2189&lt;0,_xll.Dce_5575_1121_SigmaCr1(AN2189,AG2189,$B$23,$D$23),"-"))</f>
        <v>-</v>
      </c>
      <c r="BT2189" s="10">
        <f t="shared" si="509"/>
        <v>0</v>
      </c>
      <c r="BU2189" s="7" t="str">
        <f t="shared" si="510"/>
        <v>OK</v>
      </c>
    </row>
    <row r="2190" spans="27:73">
      <c r="AA2190" s="6" t="s">
        <v>282</v>
      </c>
      <c r="AB2190" s="5" t="s">
        <v>283</v>
      </c>
      <c r="AC2190" s="5" t="s">
        <v>285</v>
      </c>
      <c r="AD2190" s="4">
        <v>12.25</v>
      </c>
      <c r="AE2190" s="4">
        <v>28</v>
      </c>
      <c r="AF2190" s="5">
        <v>114.3</v>
      </c>
      <c r="AG2190" s="5">
        <v>6.5000000000000009</v>
      </c>
      <c r="AH2190" s="6" t="str">
        <f t="shared" si="496"/>
        <v>114.3 x 6.5</v>
      </c>
      <c r="AI2190" s="11" cm="1">
        <f t="array" ref="AI2190">_xll.DCEPropSectPipe(AF2190, AG2190, "Area")</f>
        <v>2201.3139723703698</v>
      </c>
      <c r="AJ2190" s="151" cm="1">
        <f t="array" ref="AJ2190">_xll.DCEPropSectPipe(AF2190, AG2190, "Ix")</f>
        <v>3209265.3722516391</v>
      </c>
      <c r="AK2190" s="151" cm="1">
        <f t="array" ref="AK2190">_xll.DCEPropSectPipe(AF2190, AG2190, "W")</f>
        <v>56155.124623825708</v>
      </c>
      <c r="AL2190" s="151" cm="1">
        <f t="array" ref="AL2190">_xll.DCEPropSectPipe(AF2190, AG2190, "Sx")</f>
        <v>37813.500833333332</v>
      </c>
      <c r="AM2190" s="11">
        <f>2*Cal!AG2190</f>
        <v>13.000000000000002</v>
      </c>
      <c r="AN2190" s="11">
        <f t="shared" si="497"/>
        <v>53.9</v>
      </c>
      <c r="AO2190" s="11"/>
      <c r="AP2190" s="11"/>
      <c r="AQ2190" s="11"/>
      <c r="AR2190" s="11"/>
      <c r="AS2190" s="11"/>
      <c r="AT2190" s="11"/>
      <c r="AU2190" s="11"/>
      <c r="AV2190" s="11"/>
      <c r="AW2190" s="11"/>
      <c r="AX2190" s="11"/>
      <c r="AY2190" s="11"/>
      <c r="AZ2190" s="11"/>
      <c r="BB2190" s="5" t="s">
        <v>309</v>
      </c>
      <c r="BC2190" s="3">
        <v>-1341.2626326316067</v>
      </c>
      <c r="BD2190" s="3">
        <v>0</v>
      </c>
      <c r="BE2190" s="3">
        <v>20.929518492887929</v>
      </c>
      <c r="BF2190" s="3">
        <v>1.3750419807072678E-2</v>
      </c>
      <c r="BG2190" s="3">
        <v>0</v>
      </c>
      <c r="BH2190" s="153">
        <f t="shared" si="498"/>
        <v>1.3750419807072678E-2</v>
      </c>
      <c r="BI2190" s="153">
        <f t="shared" si="499"/>
        <v>20.929518492887929</v>
      </c>
      <c r="BJ2190" s="8">
        <f t="shared" si="500"/>
        <v>2.9014329611581471</v>
      </c>
      <c r="BK2190" s="8">
        <f t="shared" si="501"/>
        <v>1.1660234038499062E-3</v>
      </c>
      <c r="BL2190" s="8">
        <f t="shared" si="502"/>
        <v>2.9025989845619971</v>
      </c>
      <c r="BM2190" s="8">
        <f t="shared" si="503"/>
        <v>0.15574347233990066</v>
      </c>
      <c r="BN2190" s="7" t="str">
        <f t="shared" si="504"/>
        <v>O/S</v>
      </c>
      <c r="BO2190" s="9">
        <f t="shared" si="505"/>
        <v>1.1660234038499064E-3</v>
      </c>
      <c r="BP2190" s="7" t="str">
        <f t="shared" si="506"/>
        <v>OK</v>
      </c>
      <c r="BQ2190" s="11">
        <f t="shared" si="507"/>
        <v>8.2923076923076913</v>
      </c>
      <c r="BR2190" s="10" t="str">
        <f t="shared" si="508"/>
        <v>-</v>
      </c>
      <c r="BS2190" s="9" t="str" cm="1">
        <f t="array" ref="BS2190">IF(BQ2190&lt;$K$45,"-",IF(BC2190&lt;0,_xll.Dce_5575_1121_SigmaCr1(AN2190,AG2190,$B$23,$D$23),"-"))</f>
        <v>-</v>
      </c>
      <c r="BT2190" s="10">
        <f t="shared" si="509"/>
        <v>0</v>
      </c>
      <c r="BU2190" s="7" t="str">
        <f t="shared" si="510"/>
        <v>OK</v>
      </c>
    </row>
    <row r="2191" spans="27:73">
      <c r="AA2191" s="6" t="s">
        <v>282</v>
      </c>
      <c r="AB2191" s="5" t="s">
        <v>283</v>
      </c>
      <c r="AC2191" s="5" t="s">
        <v>285</v>
      </c>
      <c r="AD2191" s="4">
        <v>12.25</v>
      </c>
      <c r="AE2191" s="4">
        <v>28</v>
      </c>
      <c r="AF2191" s="5">
        <v>114.3</v>
      </c>
      <c r="AG2191" s="5">
        <v>6.5000000000000009</v>
      </c>
      <c r="AH2191" s="6" t="str">
        <f t="shared" si="496"/>
        <v>114.3 x 6.5</v>
      </c>
      <c r="AI2191" s="11" cm="1">
        <f t="array" ref="AI2191">_xll.DCEPropSectPipe(AF2191, AG2191, "Area")</f>
        <v>2201.3139723703698</v>
      </c>
      <c r="AJ2191" s="151" cm="1">
        <f t="array" ref="AJ2191">_xll.DCEPropSectPipe(AF2191, AG2191, "Ix")</f>
        <v>3209265.3722516391</v>
      </c>
      <c r="AK2191" s="151" cm="1">
        <f t="array" ref="AK2191">_xll.DCEPropSectPipe(AF2191, AG2191, "W")</f>
        <v>56155.124623825708</v>
      </c>
      <c r="AL2191" s="151" cm="1">
        <f t="array" ref="AL2191">_xll.DCEPropSectPipe(AF2191, AG2191, "Sx")</f>
        <v>37813.500833333332</v>
      </c>
      <c r="AM2191" s="11">
        <f>2*Cal!AG2191</f>
        <v>13.000000000000002</v>
      </c>
      <c r="AN2191" s="11">
        <f t="shared" si="497"/>
        <v>53.9</v>
      </c>
      <c r="AO2191" s="11"/>
      <c r="AP2191" s="11"/>
      <c r="AQ2191" s="11"/>
      <c r="AR2191" s="11"/>
      <c r="AS2191" s="11"/>
      <c r="AT2191" s="11"/>
      <c r="AU2191" s="11"/>
      <c r="AV2191" s="11"/>
      <c r="AW2191" s="11"/>
      <c r="AX2191" s="11"/>
      <c r="AY2191" s="11"/>
      <c r="AZ2191" s="11"/>
      <c r="BB2191" s="5" t="s">
        <v>309</v>
      </c>
      <c r="BC2191" s="3">
        <v>-1541.3729992636427</v>
      </c>
      <c r="BD2191" s="3">
        <v>0</v>
      </c>
      <c r="BE2191" s="3">
        <v>-21.406688886262717</v>
      </c>
      <c r="BF2191" s="3">
        <v>1.3750419806912093E-2</v>
      </c>
      <c r="BG2191" s="3">
        <v>0</v>
      </c>
      <c r="BH2191" s="153">
        <f t="shared" si="498"/>
        <v>1.3750419806912093E-2</v>
      </c>
      <c r="BI2191" s="153">
        <f t="shared" si="499"/>
        <v>21.406688886262717</v>
      </c>
      <c r="BJ2191" s="8">
        <f t="shared" si="500"/>
        <v>3.3343137404254097</v>
      </c>
      <c r="BK2191" s="8">
        <f t="shared" si="501"/>
        <v>1.1660234038362888E-3</v>
      </c>
      <c r="BL2191" s="8">
        <f t="shared" si="502"/>
        <v>3.3354797638292459</v>
      </c>
      <c r="BM2191" s="8">
        <f t="shared" si="503"/>
        <v>0.15929425512485768</v>
      </c>
      <c r="BN2191" s="7" t="str">
        <f t="shared" si="504"/>
        <v>O/S</v>
      </c>
      <c r="BO2191" s="9">
        <f t="shared" si="505"/>
        <v>1.1660234038362888E-3</v>
      </c>
      <c r="BP2191" s="7" t="str">
        <f t="shared" si="506"/>
        <v>OK</v>
      </c>
      <c r="BQ2191" s="11">
        <f t="shared" si="507"/>
        <v>8.2923076923076913</v>
      </c>
      <c r="BR2191" s="10" t="str">
        <f t="shared" si="508"/>
        <v>-</v>
      </c>
      <c r="BS2191" s="9" t="str" cm="1">
        <f t="array" ref="BS2191">IF(BQ2191&lt;$K$45,"-",IF(BC2191&lt;0,_xll.Dce_5575_1121_SigmaCr1(AN2191,AG2191,$B$23,$D$23),"-"))</f>
        <v>-</v>
      </c>
      <c r="BT2191" s="10">
        <f t="shared" si="509"/>
        <v>0</v>
      </c>
      <c r="BU2191" s="7" t="str">
        <f t="shared" si="510"/>
        <v>OK</v>
      </c>
    </row>
    <row r="2192" spans="27:73">
      <c r="AA2192" s="6" t="s">
        <v>282</v>
      </c>
      <c r="AB2192" s="5" t="s">
        <v>283</v>
      </c>
      <c r="AC2192" s="5" t="s">
        <v>285</v>
      </c>
      <c r="AD2192" s="4">
        <v>12.69</v>
      </c>
      <c r="AE2192" s="4">
        <v>28</v>
      </c>
      <c r="AF2192" s="5">
        <v>114.3</v>
      </c>
      <c r="AG2192" s="5">
        <v>6.5000000000000009</v>
      </c>
      <c r="AH2192" s="6" t="str">
        <f t="shared" si="496"/>
        <v>114.3 x 6.5</v>
      </c>
      <c r="AI2192" s="11" cm="1">
        <f t="array" ref="AI2192">_xll.DCEPropSectPipe(AF2192, AG2192, "Area")</f>
        <v>2201.3139723703698</v>
      </c>
      <c r="AJ2192" s="151" cm="1">
        <f t="array" ref="AJ2192">_xll.DCEPropSectPipe(AF2192, AG2192, "Ix")</f>
        <v>3209265.3722516391</v>
      </c>
      <c r="AK2192" s="151" cm="1">
        <f t="array" ref="AK2192">_xll.DCEPropSectPipe(AF2192, AG2192, "W")</f>
        <v>56155.124623825708</v>
      </c>
      <c r="AL2192" s="151" cm="1">
        <f t="array" ref="AL2192">_xll.DCEPropSectPipe(AF2192, AG2192, "Sx")</f>
        <v>37813.500833333332</v>
      </c>
      <c r="AM2192" s="11">
        <f>2*Cal!AG2192</f>
        <v>13.000000000000002</v>
      </c>
      <c r="AN2192" s="11">
        <f t="shared" si="497"/>
        <v>53.9</v>
      </c>
      <c r="AO2192" s="11"/>
      <c r="AP2192" s="11"/>
      <c r="AQ2192" s="11"/>
      <c r="AR2192" s="11"/>
      <c r="AS2192" s="11"/>
      <c r="AT2192" s="11"/>
      <c r="AU2192" s="11"/>
      <c r="AV2192" s="11"/>
      <c r="AW2192" s="11"/>
      <c r="AX2192" s="11"/>
      <c r="AY2192" s="11"/>
      <c r="AZ2192" s="11"/>
      <c r="BB2192" s="5" t="s">
        <v>309</v>
      </c>
      <c r="BC2192" s="3">
        <v>-1541.3729992636427</v>
      </c>
      <c r="BD2192" s="3">
        <v>0</v>
      </c>
      <c r="BE2192" s="3">
        <v>-11.393020192834655</v>
      </c>
      <c r="BF2192" s="3">
        <v>7.1886867808594621</v>
      </c>
      <c r="BG2192" s="3">
        <v>0</v>
      </c>
      <c r="BH2192" s="153">
        <f t="shared" si="498"/>
        <v>7.1886867808594621</v>
      </c>
      <c r="BI2192" s="153">
        <f t="shared" si="499"/>
        <v>11.393020192834655</v>
      </c>
      <c r="BJ2192" s="8">
        <f t="shared" si="500"/>
        <v>3.3343137404254097</v>
      </c>
      <c r="BK2192" s="8">
        <f t="shared" si="501"/>
        <v>0.60959426308694309</v>
      </c>
      <c r="BL2192" s="8">
        <f t="shared" si="502"/>
        <v>3.9439080035123526</v>
      </c>
      <c r="BM2192" s="8">
        <f t="shared" si="503"/>
        <v>8.4779233018362543E-2</v>
      </c>
      <c r="BN2192" s="7" t="str">
        <f t="shared" si="504"/>
        <v>O/S</v>
      </c>
      <c r="BO2192" s="9">
        <f t="shared" si="505"/>
        <v>0.6095942630869432</v>
      </c>
      <c r="BP2192" s="7" t="str">
        <f t="shared" si="506"/>
        <v>OK</v>
      </c>
      <c r="BQ2192" s="11">
        <f t="shared" si="507"/>
        <v>8.2923076923076913</v>
      </c>
      <c r="BR2192" s="10" t="str">
        <f t="shared" si="508"/>
        <v>-</v>
      </c>
      <c r="BS2192" s="9" t="str" cm="1">
        <f t="array" ref="BS2192">IF(BQ2192&lt;$K$45,"-",IF(BC2192&lt;0,_xll.Dce_5575_1121_SigmaCr1(AN2192,AG2192,$B$23,$D$23),"-"))</f>
        <v>-</v>
      </c>
      <c r="BT2192" s="10">
        <f t="shared" si="509"/>
        <v>0</v>
      </c>
      <c r="BU2192" s="7" t="str">
        <f t="shared" si="510"/>
        <v>OK</v>
      </c>
    </row>
    <row r="2193" spans="27:73">
      <c r="AA2193" s="6" t="s">
        <v>282</v>
      </c>
      <c r="AB2193" s="5" t="s">
        <v>283</v>
      </c>
      <c r="AC2193" s="5" t="s">
        <v>285</v>
      </c>
      <c r="AD2193" s="4">
        <v>13.12</v>
      </c>
      <c r="AE2193" s="4">
        <v>28</v>
      </c>
      <c r="AF2193" s="5">
        <v>114.3</v>
      </c>
      <c r="AG2193" s="5">
        <v>6.5000000000000009</v>
      </c>
      <c r="AH2193" s="6" t="str">
        <f t="shared" si="496"/>
        <v>114.3 x 6.5</v>
      </c>
      <c r="AI2193" s="11" cm="1">
        <f t="array" ref="AI2193">_xll.DCEPropSectPipe(AF2193, AG2193, "Area")</f>
        <v>2201.3139723703698</v>
      </c>
      <c r="AJ2193" s="151" cm="1">
        <f t="array" ref="AJ2193">_xll.DCEPropSectPipe(AF2193, AG2193, "Ix")</f>
        <v>3209265.3722516391</v>
      </c>
      <c r="AK2193" s="151" cm="1">
        <f t="array" ref="AK2193">_xll.DCEPropSectPipe(AF2193, AG2193, "W")</f>
        <v>56155.124623825708</v>
      </c>
      <c r="AL2193" s="151" cm="1">
        <f t="array" ref="AL2193">_xll.DCEPropSectPipe(AF2193, AG2193, "Sx")</f>
        <v>37813.500833333332</v>
      </c>
      <c r="AM2193" s="11">
        <f>2*Cal!AG2193</f>
        <v>13.000000000000002</v>
      </c>
      <c r="AN2193" s="11">
        <f t="shared" si="497"/>
        <v>53.9</v>
      </c>
      <c r="AO2193" s="11"/>
      <c r="AP2193" s="11"/>
      <c r="AQ2193" s="11"/>
      <c r="AR2193" s="11"/>
      <c r="AS2193" s="11"/>
      <c r="AT2193" s="11"/>
      <c r="AU2193" s="11"/>
      <c r="AV2193" s="11"/>
      <c r="AW2193" s="11"/>
      <c r="AX2193" s="11"/>
      <c r="AY2193" s="11"/>
      <c r="AZ2193" s="11"/>
      <c r="BB2193" s="5" t="s">
        <v>309</v>
      </c>
      <c r="BC2193" s="3">
        <v>-1541.3729992636427</v>
      </c>
      <c r="BD2193" s="3">
        <v>0</v>
      </c>
      <c r="BE2193" s="3">
        <v>-1.3793514994065987</v>
      </c>
      <c r="BF2193" s="3">
        <v>9.9826430885372357</v>
      </c>
      <c r="BG2193" s="3">
        <v>0</v>
      </c>
      <c r="BH2193" s="153">
        <f t="shared" si="498"/>
        <v>9.9826430885372357</v>
      </c>
      <c r="BI2193" s="153">
        <f t="shared" si="499"/>
        <v>1.3793514994065987</v>
      </c>
      <c r="BJ2193" s="8">
        <f t="shared" si="500"/>
        <v>3.3343137404254097</v>
      </c>
      <c r="BK2193" s="8">
        <f t="shared" si="501"/>
        <v>0.84651927990793197</v>
      </c>
      <c r="BL2193" s="8">
        <f t="shared" si="502"/>
        <v>4.1808330203333419</v>
      </c>
      <c r="BM2193" s="8">
        <f t="shared" si="503"/>
        <v>1.0264210911867463E-2</v>
      </c>
      <c r="BN2193" s="7" t="str">
        <f t="shared" si="504"/>
        <v>O/S</v>
      </c>
      <c r="BO2193" s="9">
        <f t="shared" si="505"/>
        <v>0.84651927990793208</v>
      </c>
      <c r="BP2193" s="7" t="str">
        <f t="shared" si="506"/>
        <v>OK</v>
      </c>
      <c r="BQ2193" s="11">
        <f t="shared" si="507"/>
        <v>8.2923076923076913</v>
      </c>
      <c r="BR2193" s="10" t="str">
        <f t="shared" si="508"/>
        <v>-</v>
      </c>
      <c r="BS2193" s="9" t="str" cm="1">
        <f t="array" ref="BS2193">IF(BQ2193&lt;$K$45,"-",IF(BC2193&lt;0,_xll.Dce_5575_1121_SigmaCr1(AN2193,AG2193,$B$23,$D$23),"-"))</f>
        <v>-</v>
      </c>
      <c r="BT2193" s="10">
        <f t="shared" si="509"/>
        <v>0</v>
      </c>
      <c r="BU2193" s="7" t="str">
        <f t="shared" si="510"/>
        <v>OK</v>
      </c>
    </row>
    <row r="2194" spans="27:73">
      <c r="AA2194" s="6" t="s">
        <v>282</v>
      </c>
      <c r="AB2194" s="5" t="s">
        <v>283</v>
      </c>
      <c r="AC2194" s="5" t="s">
        <v>285</v>
      </c>
      <c r="AD2194" s="4">
        <v>13.56</v>
      </c>
      <c r="AE2194" s="4">
        <v>28</v>
      </c>
      <c r="AF2194" s="5">
        <v>114.3</v>
      </c>
      <c r="AG2194" s="5">
        <v>6.5000000000000009</v>
      </c>
      <c r="AH2194" s="6" t="str">
        <f t="shared" si="496"/>
        <v>114.3 x 6.5</v>
      </c>
      <c r="AI2194" s="11" cm="1">
        <f t="array" ref="AI2194">_xll.DCEPropSectPipe(AF2194, AG2194, "Area")</f>
        <v>2201.3139723703698</v>
      </c>
      <c r="AJ2194" s="151" cm="1">
        <f t="array" ref="AJ2194">_xll.DCEPropSectPipe(AF2194, AG2194, "Ix")</f>
        <v>3209265.3722516391</v>
      </c>
      <c r="AK2194" s="151" cm="1">
        <f t="array" ref="AK2194">_xll.DCEPropSectPipe(AF2194, AG2194, "W")</f>
        <v>56155.124623825708</v>
      </c>
      <c r="AL2194" s="151" cm="1">
        <f t="array" ref="AL2194">_xll.DCEPropSectPipe(AF2194, AG2194, "Sx")</f>
        <v>37813.500833333332</v>
      </c>
      <c r="AM2194" s="11">
        <f>2*Cal!AG2194</f>
        <v>13.000000000000002</v>
      </c>
      <c r="AN2194" s="11">
        <f t="shared" si="497"/>
        <v>53.9</v>
      </c>
      <c r="AO2194" s="11"/>
      <c r="AP2194" s="11"/>
      <c r="AQ2194" s="11"/>
      <c r="AR2194" s="11"/>
      <c r="AS2194" s="11"/>
      <c r="AT2194" s="11"/>
      <c r="AU2194" s="11"/>
      <c r="AV2194" s="11"/>
      <c r="AW2194" s="11"/>
      <c r="AX2194" s="11"/>
      <c r="AY2194" s="11"/>
      <c r="AZ2194" s="11"/>
      <c r="BB2194" s="5" t="s">
        <v>309</v>
      </c>
      <c r="BC2194" s="3">
        <v>-1541.3729992636427</v>
      </c>
      <c r="BD2194" s="3">
        <v>0</v>
      </c>
      <c r="BE2194" s="3">
        <v>8.6343171940214596</v>
      </c>
      <c r="BF2194" s="3">
        <v>8.3956193428402361</v>
      </c>
      <c r="BG2194" s="3">
        <v>0</v>
      </c>
      <c r="BH2194" s="153">
        <f t="shared" si="498"/>
        <v>8.3956193428402361</v>
      </c>
      <c r="BI2194" s="153">
        <f t="shared" si="499"/>
        <v>8.6343171940214596</v>
      </c>
      <c r="BJ2194" s="8">
        <f t="shared" si="500"/>
        <v>3.3343137404254097</v>
      </c>
      <c r="BK2194" s="8">
        <f t="shared" si="501"/>
        <v>0.71194107386680328</v>
      </c>
      <c r="BL2194" s="8">
        <f t="shared" si="502"/>
        <v>4.0462548142922135</v>
      </c>
      <c r="BM2194" s="8">
        <f t="shared" si="503"/>
        <v>6.4250811194627638E-2</v>
      </c>
      <c r="BN2194" s="7" t="str">
        <f t="shared" si="504"/>
        <v>O/S</v>
      </c>
      <c r="BO2194" s="9">
        <f t="shared" si="505"/>
        <v>0.71194107386680339</v>
      </c>
      <c r="BP2194" s="7" t="str">
        <f t="shared" si="506"/>
        <v>OK</v>
      </c>
      <c r="BQ2194" s="11">
        <f t="shared" si="507"/>
        <v>8.2923076923076913</v>
      </c>
      <c r="BR2194" s="10" t="str">
        <f t="shared" si="508"/>
        <v>-</v>
      </c>
      <c r="BS2194" s="9" t="str" cm="1">
        <f t="array" ref="BS2194">IF(BQ2194&lt;$K$45,"-",IF(BC2194&lt;0,_xll.Dce_5575_1121_SigmaCr1(AN2194,AG2194,$B$23,$D$23),"-"))</f>
        <v>-</v>
      </c>
      <c r="BT2194" s="10">
        <f t="shared" si="509"/>
        <v>0</v>
      </c>
      <c r="BU2194" s="7" t="str">
        <f t="shared" si="510"/>
        <v>OK</v>
      </c>
    </row>
    <row r="2195" spans="27:73">
      <c r="AA2195" s="6" t="s">
        <v>282</v>
      </c>
      <c r="AB2195" s="5" t="s">
        <v>283</v>
      </c>
      <c r="AC2195" s="5" t="s">
        <v>285</v>
      </c>
      <c r="AD2195" s="4">
        <v>14</v>
      </c>
      <c r="AE2195" s="4">
        <v>28</v>
      </c>
      <c r="AF2195" s="5">
        <v>114.3</v>
      </c>
      <c r="AG2195" s="5">
        <v>6.5000000000000009</v>
      </c>
      <c r="AH2195" s="6" t="str">
        <f t="shared" si="496"/>
        <v>114.3 x 6.5</v>
      </c>
      <c r="AI2195" s="11" cm="1">
        <f t="array" ref="AI2195">_xll.DCEPropSectPipe(AF2195, AG2195, "Area")</f>
        <v>2201.3139723703698</v>
      </c>
      <c r="AJ2195" s="151" cm="1">
        <f t="array" ref="AJ2195">_xll.DCEPropSectPipe(AF2195, AG2195, "Ix")</f>
        <v>3209265.3722516391</v>
      </c>
      <c r="AK2195" s="151" cm="1">
        <f t="array" ref="AK2195">_xll.DCEPropSectPipe(AF2195, AG2195, "W")</f>
        <v>56155.124623825708</v>
      </c>
      <c r="AL2195" s="151" cm="1">
        <f t="array" ref="AL2195">_xll.DCEPropSectPipe(AF2195, AG2195, "Sx")</f>
        <v>37813.500833333332</v>
      </c>
      <c r="AM2195" s="11">
        <f>2*Cal!AG2195</f>
        <v>13.000000000000002</v>
      </c>
      <c r="AN2195" s="11">
        <f t="shared" si="497"/>
        <v>53.9</v>
      </c>
      <c r="AO2195" s="11"/>
      <c r="AP2195" s="11"/>
      <c r="AQ2195" s="11"/>
      <c r="AR2195" s="11"/>
      <c r="AS2195" s="11"/>
      <c r="AT2195" s="11"/>
      <c r="AU2195" s="11"/>
      <c r="AV2195" s="11"/>
      <c r="AW2195" s="11"/>
      <c r="AX2195" s="11"/>
      <c r="AY2195" s="11"/>
      <c r="AZ2195" s="11"/>
      <c r="BB2195" s="5" t="s">
        <v>309</v>
      </c>
      <c r="BC2195" s="3">
        <v>-1541.3729992636427</v>
      </c>
      <c r="BD2195" s="3">
        <v>0</v>
      </c>
      <c r="BE2195" s="3">
        <v>18.647985887449519</v>
      </c>
      <c r="BF2195" s="3">
        <v>2.4276155437684594</v>
      </c>
      <c r="BG2195" s="3">
        <v>0</v>
      </c>
      <c r="BH2195" s="153">
        <f t="shared" si="498"/>
        <v>2.4276155437684594</v>
      </c>
      <c r="BI2195" s="153">
        <f t="shared" si="499"/>
        <v>18.647985887449519</v>
      </c>
      <c r="BJ2195" s="8">
        <f t="shared" si="500"/>
        <v>3.3343137404254097</v>
      </c>
      <c r="BK2195" s="8">
        <f t="shared" si="501"/>
        <v>0.20585964496355677</v>
      </c>
      <c r="BL2195" s="8">
        <f t="shared" si="502"/>
        <v>3.5401733853889663</v>
      </c>
      <c r="BM2195" s="8">
        <f t="shared" si="503"/>
        <v>0.13876583330112274</v>
      </c>
      <c r="BN2195" s="7" t="str">
        <f t="shared" si="504"/>
        <v>O/S</v>
      </c>
      <c r="BO2195" s="9">
        <f t="shared" si="505"/>
        <v>0.2058596449635568</v>
      </c>
      <c r="BP2195" s="7" t="str">
        <f t="shared" si="506"/>
        <v>OK</v>
      </c>
      <c r="BQ2195" s="11">
        <f t="shared" si="507"/>
        <v>8.2923076923076913</v>
      </c>
      <c r="BR2195" s="10" t="str">
        <f t="shared" si="508"/>
        <v>-</v>
      </c>
      <c r="BS2195" s="9" t="str" cm="1">
        <f t="array" ref="BS2195">IF(BQ2195&lt;$K$45,"-",IF(BC2195&lt;0,_xll.Dce_5575_1121_SigmaCr1(AN2195,AG2195,$B$23,$D$23),"-"))</f>
        <v>-</v>
      </c>
      <c r="BT2195" s="10">
        <f t="shared" si="509"/>
        <v>0</v>
      </c>
      <c r="BU2195" s="7" t="str">
        <f t="shared" si="510"/>
        <v>OK</v>
      </c>
    </row>
    <row r="2196" spans="27:73">
      <c r="AA2196" s="6" t="s">
        <v>282</v>
      </c>
      <c r="AB2196" s="5" t="s">
        <v>283</v>
      </c>
      <c r="AC2196" s="5" t="s">
        <v>285</v>
      </c>
      <c r="AD2196" s="4">
        <v>14</v>
      </c>
      <c r="AE2196" s="4">
        <v>28</v>
      </c>
      <c r="AF2196" s="5">
        <v>114.3</v>
      </c>
      <c r="AG2196" s="5">
        <v>6.5000000000000009</v>
      </c>
      <c r="AH2196" s="6" t="str">
        <f t="shared" si="496"/>
        <v>114.3 x 6.5</v>
      </c>
      <c r="AI2196" s="11" cm="1">
        <f t="array" ref="AI2196">_xll.DCEPropSectPipe(AF2196, AG2196, "Area")</f>
        <v>2201.3139723703698</v>
      </c>
      <c r="AJ2196" s="151" cm="1">
        <f t="array" ref="AJ2196">_xll.DCEPropSectPipe(AF2196, AG2196, "Ix")</f>
        <v>3209265.3722516391</v>
      </c>
      <c r="AK2196" s="151" cm="1">
        <f t="array" ref="AK2196">_xll.DCEPropSectPipe(AF2196, AG2196, "W")</f>
        <v>56155.124623825708</v>
      </c>
      <c r="AL2196" s="151" cm="1">
        <f t="array" ref="AL2196">_xll.DCEPropSectPipe(AF2196, AG2196, "Sx")</f>
        <v>37813.500833333332</v>
      </c>
      <c r="AM2196" s="11">
        <f>2*Cal!AG2196</f>
        <v>13.000000000000002</v>
      </c>
      <c r="AN2196" s="11">
        <f t="shared" si="497"/>
        <v>53.9</v>
      </c>
      <c r="AO2196" s="11"/>
      <c r="AP2196" s="11"/>
      <c r="AQ2196" s="11"/>
      <c r="AR2196" s="11"/>
      <c r="AS2196" s="11"/>
      <c r="AT2196" s="11"/>
      <c r="AU2196" s="11"/>
      <c r="AV2196" s="11"/>
      <c r="AW2196" s="11"/>
      <c r="AX2196" s="11"/>
      <c r="AY2196" s="11"/>
      <c r="AZ2196" s="11"/>
      <c r="BB2196" s="5" t="s">
        <v>309</v>
      </c>
      <c r="BC2196" s="3">
        <v>-1541.3729992636422</v>
      </c>
      <c r="BD2196" s="3">
        <v>0</v>
      </c>
      <c r="BE2196" s="3">
        <v>-18.647985887449522</v>
      </c>
      <c r="BF2196" s="3">
        <v>2.4276155437683657</v>
      </c>
      <c r="BG2196" s="3">
        <v>0</v>
      </c>
      <c r="BH2196" s="153">
        <f t="shared" si="498"/>
        <v>2.4276155437683657</v>
      </c>
      <c r="BI2196" s="153">
        <f t="shared" si="499"/>
        <v>18.647985887449522</v>
      </c>
      <c r="BJ2196" s="8">
        <f t="shared" si="500"/>
        <v>3.3343137404254088</v>
      </c>
      <c r="BK2196" s="8">
        <f t="shared" si="501"/>
        <v>0.20585964496354883</v>
      </c>
      <c r="BL2196" s="8">
        <f t="shared" si="502"/>
        <v>3.5401733853889579</v>
      </c>
      <c r="BM2196" s="8">
        <f t="shared" si="503"/>
        <v>0.13876583330112277</v>
      </c>
      <c r="BN2196" s="7" t="str">
        <f t="shared" si="504"/>
        <v>O/S</v>
      </c>
      <c r="BO2196" s="9">
        <f t="shared" si="505"/>
        <v>0.20585964496354886</v>
      </c>
      <c r="BP2196" s="7" t="str">
        <f t="shared" si="506"/>
        <v>OK</v>
      </c>
      <c r="BQ2196" s="11">
        <f t="shared" si="507"/>
        <v>8.2923076923076913</v>
      </c>
      <c r="BR2196" s="10" t="str">
        <f t="shared" si="508"/>
        <v>-</v>
      </c>
      <c r="BS2196" s="9" t="str" cm="1">
        <f t="array" ref="BS2196">IF(BQ2196&lt;$K$45,"-",IF(BC2196&lt;0,_xll.Dce_5575_1121_SigmaCr1(AN2196,AG2196,$B$23,$D$23),"-"))</f>
        <v>-</v>
      </c>
      <c r="BT2196" s="10">
        <f t="shared" si="509"/>
        <v>0</v>
      </c>
      <c r="BU2196" s="7" t="str">
        <f t="shared" si="510"/>
        <v>OK</v>
      </c>
    </row>
    <row r="2197" spans="27:73">
      <c r="AA2197" s="6" t="s">
        <v>282</v>
      </c>
      <c r="AB2197" s="5" t="s">
        <v>283</v>
      </c>
      <c r="AC2197" s="5" t="s">
        <v>285</v>
      </c>
      <c r="AD2197" s="4">
        <v>14.44</v>
      </c>
      <c r="AE2197" s="4">
        <v>28</v>
      </c>
      <c r="AF2197" s="5">
        <v>114.3</v>
      </c>
      <c r="AG2197" s="5">
        <v>6.5000000000000009</v>
      </c>
      <c r="AH2197" s="6" t="str">
        <f t="shared" si="496"/>
        <v>114.3 x 6.5</v>
      </c>
      <c r="AI2197" s="11" cm="1">
        <f t="array" ref="AI2197">_xll.DCEPropSectPipe(AF2197, AG2197, "Area")</f>
        <v>2201.3139723703698</v>
      </c>
      <c r="AJ2197" s="151" cm="1">
        <f t="array" ref="AJ2197">_xll.DCEPropSectPipe(AF2197, AG2197, "Ix")</f>
        <v>3209265.3722516391</v>
      </c>
      <c r="AK2197" s="151" cm="1">
        <f t="array" ref="AK2197">_xll.DCEPropSectPipe(AF2197, AG2197, "W")</f>
        <v>56155.124623825708</v>
      </c>
      <c r="AL2197" s="151" cm="1">
        <f t="array" ref="AL2197">_xll.DCEPropSectPipe(AF2197, AG2197, "Sx")</f>
        <v>37813.500833333332</v>
      </c>
      <c r="AM2197" s="11">
        <f>2*Cal!AG2197</f>
        <v>13.000000000000002</v>
      </c>
      <c r="AN2197" s="11">
        <f t="shared" si="497"/>
        <v>53.9</v>
      </c>
      <c r="AO2197" s="11"/>
      <c r="AP2197" s="11"/>
      <c r="AQ2197" s="11"/>
      <c r="AR2197" s="11"/>
      <c r="AS2197" s="11"/>
      <c r="AT2197" s="11"/>
      <c r="AU2197" s="11"/>
      <c r="AV2197" s="11"/>
      <c r="AW2197" s="11"/>
      <c r="AX2197" s="11"/>
      <c r="AY2197" s="11"/>
      <c r="AZ2197" s="11"/>
      <c r="BB2197" s="5" t="s">
        <v>309</v>
      </c>
      <c r="BC2197" s="3">
        <v>-1541.3729992636422</v>
      </c>
      <c r="BD2197" s="3">
        <v>0</v>
      </c>
      <c r="BE2197" s="3">
        <v>-8.6343171940214631</v>
      </c>
      <c r="BF2197" s="3">
        <v>8.3956193428401438</v>
      </c>
      <c r="BG2197" s="3">
        <v>0</v>
      </c>
      <c r="BH2197" s="153">
        <f t="shared" si="498"/>
        <v>8.3956193428401438</v>
      </c>
      <c r="BI2197" s="153">
        <f t="shared" si="499"/>
        <v>8.6343171940214631</v>
      </c>
      <c r="BJ2197" s="8">
        <f t="shared" si="500"/>
        <v>3.3343137404254088</v>
      </c>
      <c r="BK2197" s="8">
        <f t="shared" si="501"/>
        <v>0.71194107386679562</v>
      </c>
      <c r="BL2197" s="8">
        <f t="shared" si="502"/>
        <v>4.0462548142922046</v>
      </c>
      <c r="BM2197" s="8">
        <f t="shared" si="503"/>
        <v>6.4250811194627666E-2</v>
      </c>
      <c r="BN2197" s="7" t="str">
        <f t="shared" si="504"/>
        <v>O/S</v>
      </c>
      <c r="BO2197" s="9">
        <f t="shared" si="505"/>
        <v>0.71194107386679573</v>
      </c>
      <c r="BP2197" s="7" t="str">
        <f t="shared" si="506"/>
        <v>OK</v>
      </c>
      <c r="BQ2197" s="11">
        <f t="shared" si="507"/>
        <v>8.2923076923076913</v>
      </c>
      <c r="BR2197" s="10" t="str">
        <f t="shared" si="508"/>
        <v>-</v>
      </c>
      <c r="BS2197" s="9" t="str" cm="1">
        <f t="array" ref="BS2197">IF(BQ2197&lt;$K$45,"-",IF(BC2197&lt;0,_xll.Dce_5575_1121_SigmaCr1(AN2197,AG2197,$B$23,$D$23),"-"))</f>
        <v>-</v>
      </c>
      <c r="BT2197" s="10">
        <f t="shared" si="509"/>
        <v>0</v>
      </c>
      <c r="BU2197" s="7" t="str">
        <f t="shared" si="510"/>
        <v>OK</v>
      </c>
    </row>
    <row r="2198" spans="27:73">
      <c r="AA2198" s="6" t="s">
        <v>282</v>
      </c>
      <c r="AB2198" s="5" t="s">
        <v>283</v>
      </c>
      <c r="AC2198" s="5" t="s">
        <v>285</v>
      </c>
      <c r="AD2198" s="4">
        <v>14.88</v>
      </c>
      <c r="AE2198" s="4">
        <v>28</v>
      </c>
      <c r="AF2198" s="5">
        <v>114.3</v>
      </c>
      <c r="AG2198" s="5">
        <v>6.5000000000000009</v>
      </c>
      <c r="AH2198" s="6" t="str">
        <f t="shared" si="496"/>
        <v>114.3 x 6.5</v>
      </c>
      <c r="AI2198" s="11" cm="1">
        <f t="array" ref="AI2198">_xll.DCEPropSectPipe(AF2198, AG2198, "Area")</f>
        <v>2201.3139723703698</v>
      </c>
      <c r="AJ2198" s="151" cm="1">
        <f t="array" ref="AJ2198">_xll.DCEPropSectPipe(AF2198, AG2198, "Ix")</f>
        <v>3209265.3722516391</v>
      </c>
      <c r="AK2198" s="151" cm="1">
        <f t="array" ref="AK2198">_xll.DCEPropSectPipe(AF2198, AG2198, "W")</f>
        <v>56155.124623825708</v>
      </c>
      <c r="AL2198" s="151" cm="1">
        <f t="array" ref="AL2198">_xll.DCEPropSectPipe(AF2198, AG2198, "Sx")</f>
        <v>37813.500833333332</v>
      </c>
      <c r="AM2198" s="11">
        <f>2*Cal!AG2198</f>
        <v>13.000000000000002</v>
      </c>
      <c r="AN2198" s="11">
        <f t="shared" si="497"/>
        <v>53.9</v>
      </c>
      <c r="AO2198" s="11"/>
      <c r="AP2198" s="11"/>
      <c r="AQ2198" s="11"/>
      <c r="AR2198" s="11"/>
      <c r="AS2198" s="11"/>
      <c r="AT2198" s="11"/>
      <c r="AU2198" s="11"/>
      <c r="AV2198" s="11"/>
      <c r="AW2198" s="11"/>
      <c r="AX2198" s="11"/>
      <c r="AY2198" s="11"/>
      <c r="AZ2198" s="11"/>
      <c r="BB2198" s="5" t="s">
        <v>309</v>
      </c>
      <c r="BC2198" s="3">
        <v>-1541.3729992636422</v>
      </c>
      <c r="BD2198" s="3">
        <v>0</v>
      </c>
      <c r="BE2198" s="3">
        <v>1.3793514994065945</v>
      </c>
      <c r="BF2198" s="3">
        <v>9.9826430885371487</v>
      </c>
      <c r="BG2198" s="3">
        <v>0</v>
      </c>
      <c r="BH2198" s="153">
        <f t="shared" si="498"/>
        <v>9.9826430885371487</v>
      </c>
      <c r="BI2198" s="153">
        <f t="shared" si="499"/>
        <v>1.3793514994065945</v>
      </c>
      <c r="BJ2198" s="8">
        <f t="shared" si="500"/>
        <v>3.3343137404254088</v>
      </c>
      <c r="BK2198" s="8">
        <f t="shared" si="501"/>
        <v>0.84651927990792464</v>
      </c>
      <c r="BL2198" s="8">
        <f t="shared" si="502"/>
        <v>4.180833020333333</v>
      </c>
      <c r="BM2198" s="8">
        <f t="shared" si="503"/>
        <v>1.026421091186743E-2</v>
      </c>
      <c r="BN2198" s="7" t="str">
        <f t="shared" si="504"/>
        <v>O/S</v>
      </c>
      <c r="BO2198" s="9">
        <f t="shared" si="505"/>
        <v>0.84651927990792475</v>
      </c>
      <c r="BP2198" s="7" t="str">
        <f t="shared" si="506"/>
        <v>OK</v>
      </c>
      <c r="BQ2198" s="11">
        <f t="shared" si="507"/>
        <v>8.2923076923076913</v>
      </c>
      <c r="BR2198" s="10" t="str">
        <f t="shared" si="508"/>
        <v>-</v>
      </c>
      <c r="BS2198" s="9" t="str" cm="1">
        <f t="array" ref="BS2198">IF(BQ2198&lt;$K$45,"-",IF(BC2198&lt;0,_xll.Dce_5575_1121_SigmaCr1(AN2198,AG2198,$B$23,$D$23),"-"))</f>
        <v>-</v>
      </c>
      <c r="BT2198" s="10">
        <f t="shared" si="509"/>
        <v>0</v>
      </c>
      <c r="BU2198" s="7" t="str">
        <f t="shared" si="510"/>
        <v>OK</v>
      </c>
    </row>
    <row r="2199" spans="27:73">
      <c r="AA2199" s="6" t="s">
        <v>282</v>
      </c>
      <c r="AB2199" s="5" t="s">
        <v>283</v>
      </c>
      <c r="AC2199" s="5" t="s">
        <v>285</v>
      </c>
      <c r="AD2199" s="4">
        <v>15.31</v>
      </c>
      <c r="AE2199" s="4">
        <v>28</v>
      </c>
      <c r="AF2199" s="5">
        <v>114.3</v>
      </c>
      <c r="AG2199" s="5">
        <v>6.5000000000000009</v>
      </c>
      <c r="AH2199" s="6" t="str">
        <f t="shared" si="496"/>
        <v>114.3 x 6.5</v>
      </c>
      <c r="AI2199" s="11" cm="1">
        <f t="array" ref="AI2199">_xll.DCEPropSectPipe(AF2199, AG2199, "Area")</f>
        <v>2201.3139723703698</v>
      </c>
      <c r="AJ2199" s="151" cm="1">
        <f t="array" ref="AJ2199">_xll.DCEPropSectPipe(AF2199, AG2199, "Ix")</f>
        <v>3209265.3722516391</v>
      </c>
      <c r="AK2199" s="151" cm="1">
        <f t="array" ref="AK2199">_xll.DCEPropSectPipe(AF2199, AG2199, "W")</f>
        <v>56155.124623825708</v>
      </c>
      <c r="AL2199" s="151" cm="1">
        <f t="array" ref="AL2199">_xll.DCEPropSectPipe(AF2199, AG2199, "Sx")</f>
        <v>37813.500833333332</v>
      </c>
      <c r="AM2199" s="11">
        <f>2*Cal!AG2199</f>
        <v>13.000000000000002</v>
      </c>
      <c r="AN2199" s="11">
        <f t="shared" si="497"/>
        <v>53.9</v>
      </c>
      <c r="AO2199" s="11"/>
      <c r="AP2199" s="11"/>
      <c r="AQ2199" s="11"/>
      <c r="AR2199" s="11"/>
      <c r="AS2199" s="11"/>
      <c r="AT2199" s="11"/>
      <c r="AU2199" s="11"/>
      <c r="AV2199" s="11"/>
      <c r="AW2199" s="11"/>
      <c r="AX2199" s="11"/>
      <c r="AY2199" s="11"/>
      <c r="AZ2199" s="11"/>
      <c r="BB2199" s="5" t="s">
        <v>309</v>
      </c>
      <c r="BC2199" s="3">
        <v>-1541.3729992636422</v>
      </c>
      <c r="BD2199" s="3">
        <v>0</v>
      </c>
      <c r="BE2199" s="3">
        <v>11.393020192834653</v>
      </c>
      <c r="BF2199" s="3">
        <v>7.1886867808593751</v>
      </c>
      <c r="BG2199" s="3">
        <v>0</v>
      </c>
      <c r="BH2199" s="153">
        <f t="shared" si="498"/>
        <v>7.1886867808593751</v>
      </c>
      <c r="BI2199" s="153">
        <f t="shared" si="499"/>
        <v>11.393020192834653</v>
      </c>
      <c r="BJ2199" s="8">
        <f t="shared" si="500"/>
        <v>3.3343137404254088</v>
      </c>
      <c r="BK2199" s="8">
        <f t="shared" si="501"/>
        <v>0.60959426308693576</v>
      </c>
      <c r="BL2199" s="8">
        <f t="shared" si="502"/>
        <v>3.9439080035123446</v>
      </c>
      <c r="BM2199" s="8">
        <f t="shared" si="503"/>
        <v>8.4779233018362515E-2</v>
      </c>
      <c r="BN2199" s="7" t="str">
        <f t="shared" si="504"/>
        <v>O/S</v>
      </c>
      <c r="BO2199" s="9">
        <f t="shared" si="505"/>
        <v>0.60959426308693587</v>
      </c>
      <c r="BP2199" s="7" t="str">
        <f t="shared" si="506"/>
        <v>OK</v>
      </c>
      <c r="BQ2199" s="11">
        <f t="shared" si="507"/>
        <v>8.2923076923076913</v>
      </c>
      <c r="BR2199" s="10" t="str">
        <f t="shared" si="508"/>
        <v>-</v>
      </c>
      <c r="BS2199" s="9" t="str" cm="1">
        <f t="array" ref="BS2199">IF(BQ2199&lt;$K$45,"-",IF(BC2199&lt;0,_xll.Dce_5575_1121_SigmaCr1(AN2199,AG2199,$B$23,$D$23),"-"))</f>
        <v>-</v>
      </c>
      <c r="BT2199" s="10">
        <f t="shared" si="509"/>
        <v>0</v>
      </c>
      <c r="BU2199" s="7" t="str">
        <f t="shared" si="510"/>
        <v>OK</v>
      </c>
    </row>
    <row r="2200" spans="27:73">
      <c r="AA2200" s="6" t="s">
        <v>282</v>
      </c>
      <c r="AB2200" s="5" t="s">
        <v>283</v>
      </c>
      <c r="AC2200" s="5" t="s">
        <v>285</v>
      </c>
      <c r="AD2200" s="4">
        <v>15.75</v>
      </c>
      <c r="AE2200" s="4">
        <v>28</v>
      </c>
      <c r="AF2200" s="5">
        <v>114.3</v>
      </c>
      <c r="AG2200" s="5">
        <v>6.5000000000000009</v>
      </c>
      <c r="AH2200" s="6" t="str">
        <f t="shared" ref="AH2200:AH2263" si="511">AF2200&amp;" x "&amp;AG2200</f>
        <v>114.3 x 6.5</v>
      </c>
      <c r="AI2200" s="11" cm="1">
        <f t="array" ref="AI2200">_xll.DCEPropSectPipe(AF2200, AG2200, "Area")</f>
        <v>2201.3139723703698</v>
      </c>
      <c r="AJ2200" s="151" cm="1">
        <f t="array" ref="AJ2200">_xll.DCEPropSectPipe(AF2200, AG2200, "Ix")</f>
        <v>3209265.3722516391</v>
      </c>
      <c r="AK2200" s="151" cm="1">
        <f t="array" ref="AK2200">_xll.DCEPropSectPipe(AF2200, AG2200, "W")</f>
        <v>56155.124623825708</v>
      </c>
      <c r="AL2200" s="151" cm="1">
        <f t="array" ref="AL2200">_xll.DCEPropSectPipe(AF2200, AG2200, "Sx")</f>
        <v>37813.500833333332</v>
      </c>
      <c r="AM2200" s="11">
        <f>2*Cal!AG2200</f>
        <v>13.000000000000002</v>
      </c>
      <c r="AN2200" s="11">
        <f t="shared" ref="AN2200:AN2263" si="512">(AF2200-AG2200)/2</f>
        <v>53.9</v>
      </c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B2200" s="5" t="s">
        <v>309</v>
      </c>
      <c r="BC2200" s="3">
        <v>-1541.3729992636422</v>
      </c>
      <c r="BD2200" s="3">
        <v>0</v>
      </c>
      <c r="BE2200" s="3">
        <v>21.40668888626271</v>
      </c>
      <c r="BF2200" s="3">
        <v>1.3750419806826873E-2</v>
      </c>
      <c r="BG2200" s="3">
        <v>0</v>
      </c>
      <c r="BH2200" s="153">
        <f t="shared" ref="BH2200:BH2263" si="513">SQRT(BF2200^2+BG2200^2)</f>
        <v>1.3750419806826873E-2</v>
      </c>
      <c r="BI2200" s="153">
        <f t="shared" ref="BI2200:BI2263" si="514">SQRT(BD2200^2+BE2200^2)</f>
        <v>21.40668888626271</v>
      </c>
      <c r="BJ2200" s="8">
        <f t="shared" ref="BJ2200:BJ2263" si="515">ABS(BC2200*1000)/(AI2200*$K$32)</f>
        <v>3.3343137404254088</v>
      </c>
      <c r="BK2200" s="8">
        <f t="shared" ref="BK2200:BK2263" si="516">BH2200*1000000/(AK2200*$K$32)</f>
        <v>1.1660234038290622E-3</v>
      </c>
      <c r="BL2200" s="8">
        <f t="shared" ref="BL2200:BL2263" si="517">BK2200+BJ2200</f>
        <v>3.3354797638292379</v>
      </c>
      <c r="BM2200" s="8">
        <f t="shared" ref="BM2200:BM2263" si="518">BI2200*1000*AL2200/($AJ$23*AM2200*$E$23*$G$23)</f>
        <v>0.15929425512485759</v>
      </c>
      <c r="BN2200" s="7" t="str">
        <f t="shared" ref="BN2200:BN2263" si="519">IF(MAX(BL2200,BM2200)&lt;=1,"OK","O/S")</f>
        <v>O/S</v>
      </c>
      <c r="BO2200" s="9">
        <f t="shared" ref="BO2200:BO2263" si="520">BH2200*1000000/($K$41*AK2200*$D$23*$G$23)</f>
        <v>1.1660234038290624E-3</v>
      </c>
      <c r="BP2200" s="7" t="str">
        <f t="shared" ref="BP2200:BP2263" si="521">IF(BO2200&lt;=1,"OK","O/S")</f>
        <v>OK</v>
      </c>
      <c r="BQ2200" s="11">
        <f t="shared" ref="BQ2200:BQ2263" si="522">AN2200/AG2200</f>
        <v>8.2923076923076913</v>
      </c>
      <c r="BR2200" s="10" t="str">
        <f t="shared" ref="BR2200:BR2263" si="523">IF(BQ2200&lt;$K$45,"-",IF(BD2200&lt;0,BL2200*$K$32,"-"))</f>
        <v>-</v>
      </c>
      <c r="BS2200" s="9" t="str" cm="1">
        <f t="array" ref="BS2200">IF(BQ2200&lt;$K$45,"-",IF(BC2200&lt;0,_xll.Dce_5575_1121_SigmaCr1(AN2200,AG2200,$B$23,$D$23),"-"))</f>
        <v>-</v>
      </c>
      <c r="BT2200" s="10">
        <f t="shared" ref="BT2200:BT2263" si="524">IFERROR(IF(BC2200&lt;0,BR2200/(BS2200*$G$23),0),0)</f>
        <v>0</v>
      </c>
      <c r="BU2200" s="7" t="str">
        <f t="shared" ref="BU2200:BU2263" si="525">IF(BT2200&lt;=1,"OK","O/S")</f>
        <v>OK</v>
      </c>
    </row>
    <row r="2201" spans="27:73">
      <c r="AA2201" s="6" t="s">
        <v>282</v>
      </c>
      <c r="AB2201" s="5" t="s">
        <v>283</v>
      </c>
      <c r="AC2201" s="5" t="s">
        <v>285</v>
      </c>
      <c r="AD2201" s="4">
        <v>15.75</v>
      </c>
      <c r="AE2201" s="4">
        <v>28</v>
      </c>
      <c r="AF2201" s="5">
        <v>114.3</v>
      </c>
      <c r="AG2201" s="5">
        <v>6.5000000000000009</v>
      </c>
      <c r="AH2201" s="6" t="str">
        <f t="shared" si="511"/>
        <v>114.3 x 6.5</v>
      </c>
      <c r="AI2201" s="11" cm="1">
        <f t="array" ref="AI2201">_xll.DCEPropSectPipe(AF2201, AG2201, "Area")</f>
        <v>2201.3139723703698</v>
      </c>
      <c r="AJ2201" s="151" cm="1">
        <f t="array" ref="AJ2201">_xll.DCEPropSectPipe(AF2201, AG2201, "Ix")</f>
        <v>3209265.3722516391</v>
      </c>
      <c r="AK2201" s="151" cm="1">
        <f t="array" ref="AK2201">_xll.DCEPropSectPipe(AF2201, AG2201, "W")</f>
        <v>56155.124623825708</v>
      </c>
      <c r="AL2201" s="151" cm="1">
        <f t="array" ref="AL2201">_xll.DCEPropSectPipe(AF2201, AG2201, "Sx")</f>
        <v>37813.500833333332</v>
      </c>
      <c r="AM2201" s="11">
        <f>2*Cal!AG2201</f>
        <v>13.000000000000002</v>
      </c>
      <c r="AN2201" s="11">
        <f t="shared" si="512"/>
        <v>53.9</v>
      </c>
      <c r="AO2201" s="11"/>
      <c r="AP2201" s="11"/>
      <c r="AQ2201" s="11"/>
      <c r="AR2201" s="11"/>
      <c r="AS2201" s="11"/>
      <c r="AT2201" s="11"/>
      <c r="AU2201" s="11"/>
      <c r="AV2201" s="11"/>
      <c r="AW2201" s="11"/>
      <c r="AX2201" s="11"/>
      <c r="AY2201" s="11"/>
      <c r="AZ2201" s="11"/>
      <c r="BB2201" s="5" t="s">
        <v>309</v>
      </c>
      <c r="BC2201" s="3">
        <v>-1341.2626326315872</v>
      </c>
      <c r="BD2201" s="3">
        <v>0</v>
      </c>
      <c r="BE2201" s="3">
        <v>-20.929518492887944</v>
      </c>
      <c r="BF2201" s="3">
        <v>1.3750419806907733E-2</v>
      </c>
      <c r="BG2201" s="3">
        <v>0</v>
      </c>
      <c r="BH2201" s="153">
        <f t="shared" si="513"/>
        <v>1.3750419806907733E-2</v>
      </c>
      <c r="BI2201" s="153">
        <f t="shared" si="514"/>
        <v>20.929518492887944</v>
      </c>
      <c r="BJ2201" s="8">
        <f t="shared" si="515"/>
        <v>2.9014329611581045</v>
      </c>
      <c r="BK2201" s="8">
        <f t="shared" si="516"/>
        <v>1.1660234038359191E-3</v>
      </c>
      <c r="BL2201" s="8">
        <f t="shared" si="517"/>
        <v>2.9025989845619402</v>
      </c>
      <c r="BM2201" s="8">
        <f t="shared" si="518"/>
        <v>0.15574347233990077</v>
      </c>
      <c r="BN2201" s="7" t="str">
        <f t="shared" si="519"/>
        <v>O/S</v>
      </c>
      <c r="BO2201" s="9">
        <f t="shared" si="520"/>
        <v>1.1660234038359193E-3</v>
      </c>
      <c r="BP2201" s="7" t="str">
        <f t="shared" si="521"/>
        <v>OK</v>
      </c>
      <c r="BQ2201" s="11">
        <f t="shared" si="522"/>
        <v>8.2923076923076913</v>
      </c>
      <c r="BR2201" s="10" t="str">
        <f t="shared" si="523"/>
        <v>-</v>
      </c>
      <c r="BS2201" s="9" t="str" cm="1">
        <f t="array" ref="BS2201">IF(BQ2201&lt;$K$45,"-",IF(BC2201&lt;0,_xll.Dce_5575_1121_SigmaCr1(AN2201,AG2201,$B$23,$D$23),"-"))</f>
        <v>-</v>
      </c>
      <c r="BT2201" s="10">
        <f t="shared" si="524"/>
        <v>0</v>
      </c>
      <c r="BU2201" s="7" t="str">
        <f t="shared" si="525"/>
        <v>OK</v>
      </c>
    </row>
    <row r="2202" spans="27:73">
      <c r="AA2202" s="6" t="s">
        <v>282</v>
      </c>
      <c r="AB2202" s="5" t="s">
        <v>283</v>
      </c>
      <c r="AC2202" s="5" t="s">
        <v>285</v>
      </c>
      <c r="AD2202" s="4">
        <v>16.190000000000001</v>
      </c>
      <c r="AE2202" s="4">
        <v>28</v>
      </c>
      <c r="AF2202" s="5">
        <v>114.3</v>
      </c>
      <c r="AG2202" s="5">
        <v>6.5000000000000009</v>
      </c>
      <c r="AH2202" s="6" t="str">
        <f t="shared" si="511"/>
        <v>114.3 x 6.5</v>
      </c>
      <c r="AI2202" s="11" cm="1">
        <f t="array" ref="AI2202">_xll.DCEPropSectPipe(AF2202, AG2202, "Area")</f>
        <v>2201.3139723703698</v>
      </c>
      <c r="AJ2202" s="151" cm="1">
        <f t="array" ref="AJ2202">_xll.DCEPropSectPipe(AF2202, AG2202, "Ix")</f>
        <v>3209265.3722516391</v>
      </c>
      <c r="AK2202" s="151" cm="1">
        <f t="array" ref="AK2202">_xll.DCEPropSectPipe(AF2202, AG2202, "W")</f>
        <v>56155.124623825708</v>
      </c>
      <c r="AL2202" s="151" cm="1">
        <f t="array" ref="AL2202">_xll.DCEPropSectPipe(AF2202, AG2202, "Sx")</f>
        <v>37813.500833333332</v>
      </c>
      <c r="AM2202" s="11">
        <f>2*Cal!AG2202</f>
        <v>13.000000000000002</v>
      </c>
      <c r="AN2202" s="11">
        <f t="shared" si="512"/>
        <v>53.9</v>
      </c>
      <c r="AO2202" s="11"/>
      <c r="AP2202" s="11"/>
      <c r="AQ2202" s="11"/>
      <c r="AR2202" s="11"/>
      <c r="AS2202" s="11"/>
      <c r="AT2202" s="11"/>
      <c r="AU2202" s="11"/>
      <c r="AV2202" s="11"/>
      <c r="AW2202" s="11"/>
      <c r="AX2202" s="11"/>
      <c r="AY2202" s="11"/>
      <c r="AZ2202" s="11"/>
      <c r="BB2202" s="5" t="s">
        <v>309</v>
      </c>
      <c r="BC2202" s="3">
        <v>-1341.2626326315872</v>
      </c>
      <c r="BD2202" s="3">
        <v>0</v>
      </c>
      <c r="BE2202" s="3">
        <v>-10.915849799459885</v>
      </c>
      <c r="BF2202" s="3">
        <v>6.9799247337579944</v>
      </c>
      <c r="BG2202" s="3">
        <v>0</v>
      </c>
      <c r="BH2202" s="153">
        <f t="shared" si="513"/>
        <v>6.9799247337579944</v>
      </c>
      <c r="BI2202" s="153">
        <f t="shared" si="514"/>
        <v>10.915849799459885</v>
      </c>
      <c r="BJ2202" s="8">
        <f t="shared" si="515"/>
        <v>2.9014329611581045</v>
      </c>
      <c r="BK2202" s="8">
        <f t="shared" si="516"/>
        <v>0.59189142665203498</v>
      </c>
      <c r="BL2202" s="8">
        <f t="shared" si="517"/>
        <v>3.4933243878101394</v>
      </c>
      <c r="BM2202" s="8">
        <f t="shared" si="518"/>
        <v>8.1228450233405664E-2</v>
      </c>
      <c r="BN2202" s="7" t="str">
        <f t="shared" si="519"/>
        <v>O/S</v>
      </c>
      <c r="BO2202" s="9">
        <f t="shared" si="520"/>
        <v>0.59189142665203509</v>
      </c>
      <c r="BP2202" s="7" t="str">
        <f t="shared" si="521"/>
        <v>OK</v>
      </c>
      <c r="BQ2202" s="11">
        <f t="shared" si="522"/>
        <v>8.2923076923076913</v>
      </c>
      <c r="BR2202" s="10" t="str">
        <f t="shared" si="523"/>
        <v>-</v>
      </c>
      <c r="BS2202" s="9" t="str" cm="1">
        <f t="array" ref="BS2202">IF(BQ2202&lt;$K$45,"-",IF(BC2202&lt;0,_xll.Dce_5575_1121_SigmaCr1(AN2202,AG2202,$B$23,$D$23),"-"))</f>
        <v>-</v>
      </c>
      <c r="BT2202" s="10">
        <f t="shared" si="524"/>
        <v>0</v>
      </c>
      <c r="BU2202" s="7" t="str">
        <f t="shared" si="525"/>
        <v>OK</v>
      </c>
    </row>
    <row r="2203" spans="27:73">
      <c r="AA2203" s="6" t="s">
        <v>282</v>
      </c>
      <c r="AB2203" s="5" t="s">
        <v>283</v>
      </c>
      <c r="AC2203" s="5" t="s">
        <v>285</v>
      </c>
      <c r="AD2203" s="4">
        <v>16.62</v>
      </c>
      <c r="AE2203" s="4">
        <v>28</v>
      </c>
      <c r="AF2203" s="5">
        <v>114.3</v>
      </c>
      <c r="AG2203" s="5">
        <v>6.5000000000000009</v>
      </c>
      <c r="AH2203" s="6" t="str">
        <f t="shared" si="511"/>
        <v>114.3 x 6.5</v>
      </c>
      <c r="AI2203" s="11" cm="1">
        <f t="array" ref="AI2203">_xll.DCEPropSectPipe(AF2203, AG2203, "Area")</f>
        <v>2201.3139723703698</v>
      </c>
      <c r="AJ2203" s="151" cm="1">
        <f t="array" ref="AJ2203">_xll.DCEPropSectPipe(AF2203, AG2203, "Ix")</f>
        <v>3209265.3722516391</v>
      </c>
      <c r="AK2203" s="151" cm="1">
        <f t="array" ref="AK2203">_xll.DCEPropSectPipe(AF2203, AG2203, "W")</f>
        <v>56155.124623825708</v>
      </c>
      <c r="AL2203" s="151" cm="1">
        <f t="array" ref="AL2203">_xll.DCEPropSectPipe(AF2203, AG2203, "Sx")</f>
        <v>37813.500833333332</v>
      </c>
      <c r="AM2203" s="11">
        <f>2*Cal!AG2203</f>
        <v>13.000000000000002</v>
      </c>
      <c r="AN2203" s="11">
        <f t="shared" si="512"/>
        <v>53.9</v>
      </c>
      <c r="AO2203" s="11"/>
      <c r="AP2203" s="11"/>
      <c r="AQ2203" s="11"/>
      <c r="AR2203" s="11"/>
      <c r="AS2203" s="11"/>
      <c r="AT2203" s="11"/>
      <c r="AU2203" s="11"/>
      <c r="AV2203" s="11"/>
      <c r="AW2203" s="11"/>
      <c r="AX2203" s="11"/>
      <c r="AY2203" s="11"/>
      <c r="AZ2203" s="11"/>
      <c r="BB2203" s="5" t="s">
        <v>309</v>
      </c>
      <c r="BC2203" s="3">
        <v>-1341.2626326315872</v>
      </c>
      <c r="BD2203" s="3">
        <v>0</v>
      </c>
      <c r="BE2203" s="3">
        <v>-0.90218110603182577</v>
      </c>
      <c r="BF2203" s="3">
        <v>9.5651189943343056</v>
      </c>
      <c r="BG2203" s="3">
        <v>0</v>
      </c>
      <c r="BH2203" s="153">
        <f t="shared" si="513"/>
        <v>9.5651189943343056</v>
      </c>
      <c r="BI2203" s="153">
        <f t="shared" si="514"/>
        <v>0.90218110603182577</v>
      </c>
      <c r="BJ2203" s="8">
        <f t="shared" si="515"/>
        <v>2.9014329611581045</v>
      </c>
      <c r="BK2203" s="8">
        <f t="shared" si="516"/>
        <v>0.81111360703811619</v>
      </c>
      <c r="BL2203" s="8">
        <f t="shared" si="517"/>
        <v>3.7125465681962204</v>
      </c>
      <c r="BM2203" s="8">
        <f t="shared" si="518"/>
        <v>6.7134281269105658E-3</v>
      </c>
      <c r="BN2203" s="7" t="str">
        <f t="shared" si="519"/>
        <v>O/S</v>
      </c>
      <c r="BO2203" s="9">
        <f t="shared" si="520"/>
        <v>0.81111360703811641</v>
      </c>
      <c r="BP2203" s="7" t="str">
        <f t="shared" si="521"/>
        <v>OK</v>
      </c>
      <c r="BQ2203" s="11">
        <f t="shared" si="522"/>
        <v>8.2923076923076913</v>
      </c>
      <c r="BR2203" s="10" t="str">
        <f t="shared" si="523"/>
        <v>-</v>
      </c>
      <c r="BS2203" s="9" t="str" cm="1">
        <f t="array" ref="BS2203">IF(BQ2203&lt;$K$45,"-",IF(BC2203&lt;0,_xll.Dce_5575_1121_SigmaCr1(AN2203,AG2203,$B$23,$D$23),"-"))</f>
        <v>-</v>
      </c>
      <c r="BT2203" s="10">
        <f t="shared" si="524"/>
        <v>0</v>
      </c>
      <c r="BU2203" s="7" t="str">
        <f t="shared" si="525"/>
        <v>OK</v>
      </c>
    </row>
    <row r="2204" spans="27:73">
      <c r="AA2204" s="6" t="s">
        <v>282</v>
      </c>
      <c r="AB2204" s="5" t="s">
        <v>283</v>
      </c>
      <c r="AC2204" s="5" t="s">
        <v>285</v>
      </c>
      <c r="AD2204" s="4">
        <v>17.059999999999999</v>
      </c>
      <c r="AE2204" s="4">
        <v>28</v>
      </c>
      <c r="AF2204" s="5">
        <v>114.3</v>
      </c>
      <c r="AG2204" s="5">
        <v>6.5000000000000009</v>
      </c>
      <c r="AH2204" s="6" t="str">
        <f t="shared" si="511"/>
        <v>114.3 x 6.5</v>
      </c>
      <c r="AI2204" s="11" cm="1">
        <f t="array" ref="AI2204">_xll.DCEPropSectPipe(AF2204, AG2204, "Area")</f>
        <v>2201.3139723703698</v>
      </c>
      <c r="AJ2204" s="151" cm="1">
        <f t="array" ref="AJ2204">_xll.DCEPropSectPipe(AF2204, AG2204, "Ix")</f>
        <v>3209265.3722516391</v>
      </c>
      <c r="AK2204" s="151" cm="1">
        <f t="array" ref="AK2204">_xll.DCEPropSectPipe(AF2204, AG2204, "W")</f>
        <v>56155.124623825708</v>
      </c>
      <c r="AL2204" s="151" cm="1">
        <f t="array" ref="AL2204">_xll.DCEPropSectPipe(AF2204, AG2204, "Sx")</f>
        <v>37813.500833333332</v>
      </c>
      <c r="AM2204" s="11">
        <f>2*Cal!AG2204</f>
        <v>13.000000000000002</v>
      </c>
      <c r="AN2204" s="11">
        <f t="shared" si="512"/>
        <v>53.9</v>
      </c>
      <c r="AO2204" s="11"/>
      <c r="AP2204" s="11"/>
      <c r="AQ2204" s="11"/>
      <c r="AR2204" s="11"/>
      <c r="AS2204" s="11"/>
      <c r="AT2204" s="11"/>
      <c r="AU2204" s="11"/>
      <c r="AV2204" s="11"/>
      <c r="AW2204" s="11"/>
      <c r="AX2204" s="11"/>
      <c r="AY2204" s="11"/>
      <c r="AZ2204" s="11"/>
      <c r="BB2204" s="5" t="s">
        <v>309</v>
      </c>
      <c r="BC2204" s="3">
        <v>-1341.2626326315872</v>
      </c>
      <c r="BD2204" s="3">
        <v>0</v>
      </c>
      <c r="BE2204" s="3">
        <v>9.1114875873962315</v>
      </c>
      <c r="BF2204" s="3">
        <v>7.7693332015358409</v>
      </c>
      <c r="BG2204" s="3">
        <v>0</v>
      </c>
      <c r="BH2204" s="153">
        <f t="shared" si="513"/>
        <v>7.7693332015358409</v>
      </c>
      <c r="BI2204" s="153">
        <f t="shared" si="514"/>
        <v>9.1114875873962315</v>
      </c>
      <c r="BJ2204" s="8">
        <f t="shared" si="515"/>
        <v>2.9014329611581045</v>
      </c>
      <c r="BK2204" s="8">
        <f t="shared" si="516"/>
        <v>0.65883256456207973</v>
      </c>
      <c r="BL2204" s="8">
        <f t="shared" si="517"/>
        <v>3.5602655257201841</v>
      </c>
      <c r="BM2204" s="8">
        <f t="shared" si="518"/>
        <v>6.7801593979584532E-2</v>
      </c>
      <c r="BN2204" s="7" t="str">
        <f t="shared" si="519"/>
        <v>O/S</v>
      </c>
      <c r="BO2204" s="9">
        <f t="shared" si="520"/>
        <v>0.65883256456207984</v>
      </c>
      <c r="BP2204" s="7" t="str">
        <f t="shared" si="521"/>
        <v>OK</v>
      </c>
      <c r="BQ2204" s="11">
        <f t="shared" si="522"/>
        <v>8.2923076923076913</v>
      </c>
      <c r="BR2204" s="10" t="str">
        <f t="shared" si="523"/>
        <v>-</v>
      </c>
      <c r="BS2204" s="9" t="str" cm="1">
        <f t="array" ref="BS2204">IF(BQ2204&lt;$K$45,"-",IF(BC2204&lt;0,_xll.Dce_5575_1121_SigmaCr1(AN2204,AG2204,$B$23,$D$23),"-"))</f>
        <v>-</v>
      </c>
      <c r="BT2204" s="10">
        <f t="shared" si="524"/>
        <v>0</v>
      </c>
      <c r="BU2204" s="7" t="str">
        <f t="shared" si="525"/>
        <v>OK</v>
      </c>
    </row>
    <row r="2205" spans="27:73">
      <c r="AA2205" s="6" t="s">
        <v>282</v>
      </c>
      <c r="AB2205" s="5" t="s">
        <v>283</v>
      </c>
      <c r="AC2205" s="5" t="s">
        <v>285</v>
      </c>
      <c r="AD2205" s="4">
        <v>17.5</v>
      </c>
      <c r="AE2205" s="4">
        <v>28</v>
      </c>
      <c r="AF2205" s="5">
        <v>114.3</v>
      </c>
      <c r="AG2205" s="5">
        <v>6.5000000000000009</v>
      </c>
      <c r="AH2205" s="6" t="str">
        <f t="shared" si="511"/>
        <v>114.3 x 6.5</v>
      </c>
      <c r="AI2205" s="11" cm="1">
        <f t="array" ref="AI2205">_xll.DCEPropSectPipe(AF2205, AG2205, "Area")</f>
        <v>2201.3139723703698</v>
      </c>
      <c r="AJ2205" s="151" cm="1">
        <f t="array" ref="AJ2205">_xll.DCEPropSectPipe(AF2205, AG2205, "Ix")</f>
        <v>3209265.3722516391</v>
      </c>
      <c r="AK2205" s="151" cm="1">
        <f t="array" ref="AK2205">_xll.DCEPropSectPipe(AF2205, AG2205, "W")</f>
        <v>56155.124623825708</v>
      </c>
      <c r="AL2205" s="151" cm="1">
        <f t="array" ref="AL2205">_xll.DCEPropSectPipe(AF2205, AG2205, "Sx")</f>
        <v>37813.500833333332</v>
      </c>
      <c r="AM2205" s="11">
        <f>2*Cal!AG2205</f>
        <v>13.000000000000002</v>
      </c>
      <c r="AN2205" s="11">
        <f t="shared" si="512"/>
        <v>53.9</v>
      </c>
      <c r="AO2205" s="11"/>
      <c r="AP2205" s="11"/>
      <c r="AQ2205" s="11"/>
      <c r="AR2205" s="11"/>
      <c r="AS2205" s="11"/>
      <c r="AT2205" s="11"/>
      <c r="AU2205" s="11"/>
      <c r="AV2205" s="11"/>
      <c r="AW2205" s="11"/>
      <c r="AX2205" s="11"/>
      <c r="AY2205" s="11"/>
      <c r="AZ2205" s="11"/>
      <c r="BB2205" s="5" t="s">
        <v>309</v>
      </c>
      <c r="BC2205" s="3">
        <v>-1341.2626326315872</v>
      </c>
      <c r="BD2205" s="3">
        <v>0</v>
      </c>
      <c r="BE2205" s="3">
        <v>19.125156280824292</v>
      </c>
      <c r="BF2205" s="3">
        <v>1.5925673553626019</v>
      </c>
      <c r="BG2205" s="3">
        <v>0</v>
      </c>
      <c r="BH2205" s="153">
        <f t="shared" si="513"/>
        <v>1.5925673553626019</v>
      </c>
      <c r="BI2205" s="153">
        <f t="shared" si="514"/>
        <v>19.125156280824292</v>
      </c>
      <c r="BJ2205" s="8">
        <f t="shared" si="515"/>
        <v>2.9014329611581045</v>
      </c>
      <c r="BK2205" s="8">
        <f t="shared" si="516"/>
        <v>0.13504829922392558</v>
      </c>
      <c r="BL2205" s="8">
        <f t="shared" si="517"/>
        <v>3.0364812603820299</v>
      </c>
      <c r="BM2205" s="8">
        <f t="shared" si="518"/>
        <v>0.14231661608607965</v>
      </c>
      <c r="BN2205" s="7" t="str">
        <f t="shared" si="519"/>
        <v>O/S</v>
      </c>
      <c r="BO2205" s="9">
        <f t="shared" si="520"/>
        <v>0.13504829922392561</v>
      </c>
      <c r="BP2205" s="7" t="str">
        <f t="shared" si="521"/>
        <v>OK</v>
      </c>
      <c r="BQ2205" s="11">
        <f t="shared" si="522"/>
        <v>8.2923076923076913</v>
      </c>
      <c r="BR2205" s="10" t="str">
        <f t="shared" si="523"/>
        <v>-</v>
      </c>
      <c r="BS2205" s="9" t="str" cm="1">
        <f t="array" ref="BS2205">IF(BQ2205&lt;$K$45,"-",IF(BC2205&lt;0,_xll.Dce_5575_1121_SigmaCr1(AN2205,AG2205,$B$23,$D$23),"-"))</f>
        <v>-</v>
      </c>
      <c r="BT2205" s="10">
        <f t="shared" si="524"/>
        <v>0</v>
      </c>
      <c r="BU2205" s="7" t="str">
        <f t="shared" si="525"/>
        <v>OK</v>
      </c>
    </row>
    <row r="2206" spans="27:73">
      <c r="AA2206" s="6" t="s">
        <v>282</v>
      </c>
      <c r="AB2206" s="5" t="s">
        <v>283</v>
      </c>
      <c r="AC2206" s="5" t="s">
        <v>285</v>
      </c>
      <c r="AD2206" s="4">
        <v>17.5</v>
      </c>
      <c r="AE2206" s="4">
        <v>28</v>
      </c>
      <c r="AF2206" s="5">
        <v>114.3</v>
      </c>
      <c r="AG2206" s="5">
        <v>6.5000000000000009</v>
      </c>
      <c r="AH2206" s="6" t="str">
        <f t="shared" si="511"/>
        <v>114.3 x 6.5</v>
      </c>
      <c r="AI2206" s="11" cm="1">
        <f t="array" ref="AI2206">_xll.DCEPropSectPipe(AF2206, AG2206, "Area")</f>
        <v>2201.3139723703698</v>
      </c>
      <c r="AJ2206" s="151" cm="1">
        <f t="array" ref="AJ2206">_xll.DCEPropSectPipe(AF2206, AG2206, "Ix")</f>
        <v>3209265.3722516391</v>
      </c>
      <c r="AK2206" s="151" cm="1">
        <f t="array" ref="AK2206">_xll.DCEPropSectPipe(AF2206, AG2206, "W")</f>
        <v>56155.124623825708</v>
      </c>
      <c r="AL2206" s="151" cm="1">
        <f t="array" ref="AL2206">_xll.DCEPropSectPipe(AF2206, AG2206, "Sx")</f>
        <v>37813.500833333332</v>
      </c>
      <c r="AM2206" s="11">
        <f>2*Cal!AG2206</f>
        <v>13.000000000000002</v>
      </c>
      <c r="AN2206" s="11">
        <f t="shared" si="512"/>
        <v>53.9</v>
      </c>
      <c r="AO2206" s="11"/>
      <c r="AP2206" s="11"/>
      <c r="AQ2206" s="11"/>
      <c r="AR2206" s="11"/>
      <c r="AS2206" s="11"/>
      <c r="AT2206" s="11"/>
      <c r="AU2206" s="11"/>
      <c r="AV2206" s="11"/>
      <c r="AW2206" s="11"/>
      <c r="AX2206" s="11"/>
      <c r="AY2206" s="11"/>
      <c r="AZ2206" s="11"/>
      <c r="BB2206" s="5" t="s">
        <v>309</v>
      </c>
      <c r="BC2206" s="3">
        <v>-1341.2626326315869</v>
      </c>
      <c r="BD2206" s="3">
        <v>0</v>
      </c>
      <c r="BE2206" s="3">
        <v>-18.176159603073877</v>
      </c>
      <c r="BF2206" s="3">
        <v>1.5925673553628727</v>
      </c>
      <c r="BG2206" s="3">
        <v>0</v>
      </c>
      <c r="BH2206" s="153">
        <f t="shared" si="513"/>
        <v>1.5925673553628727</v>
      </c>
      <c r="BI2206" s="153">
        <f t="shared" si="514"/>
        <v>18.176159603073877</v>
      </c>
      <c r="BJ2206" s="8">
        <f t="shared" si="515"/>
        <v>2.901432961158104</v>
      </c>
      <c r="BK2206" s="8">
        <f t="shared" si="516"/>
        <v>0.13504829922394856</v>
      </c>
      <c r="BL2206" s="8">
        <f t="shared" si="517"/>
        <v>3.0364812603820526</v>
      </c>
      <c r="BM2206" s="8">
        <f t="shared" si="518"/>
        <v>0.13525481779950638</v>
      </c>
      <c r="BN2206" s="7" t="str">
        <f t="shared" si="519"/>
        <v>O/S</v>
      </c>
      <c r="BO2206" s="9">
        <f t="shared" si="520"/>
        <v>0.13504829922394859</v>
      </c>
      <c r="BP2206" s="7" t="str">
        <f t="shared" si="521"/>
        <v>OK</v>
      </c>
      <c r="BQ2206" s="11">
        <f t="shared" si="522"/>
        <v>8.2923076923076913</v>
      </c>
      <c r="BR2206" s="10" t="str">
        <f t="shared" si="523"/>
        <v>-</v>
      </c>
      <c r="BS2206" s="9" t="str" cm="1">
        <f t="array" ref="BS2206">IF(BQ2206&lt;$K$45,"-",IF(BC2206&lt;0,_xll.Dce_5575_1121_SigmaCr1(AN2206,AG2206,$B$23,$D$23),"-"))</f>
        <v>-</v>
      </c>
      <c r="BT2206" s="10">
        <f t="shared" si="524"/>
        <v>0</v>
      </c>
      <c r="BU2206" s="7" t="str">
        <f t="shared" si="525"/>
        <v>OK</v>
      </c>
    </row>
    <row r="2207" spans="27:73">
      <c r="AA2207" s="6" t="s">
        <v>282</v>
      </c>
      <c r="AB2207" s="5" t="s">
        <v>283</v>
      </c>
      <c r="AC2207" s="5" t="s">
        <v>285</v>
      </c>
      <c r="AD2207" s="4">
        <v>17.940000000000001</v>
      </c>
      <c r="AE2207" s="4">
        <v>28</v>
      </c>
      <c r="AF2207" s="5">
        <v>114.3</v>
      </c>
      <c r="AG2207" s="5">
        <v>6.5000000000000009</v>
      </c>
      <c r="AH2207" s="6" t="str">
        <f t="shared" si="511"/>
        <v>114.3 x 6.5</v>
      </c>
      <c r="AI2207" s="11" cm="1">
        <f t="array" ref="AI2207">_xll.DCEPropSectPipe(AF2207, AG2207, "Area")</f>
        <v>2201.3139723703698</v>
      </c>
      <c r="AJ2207" s="151" cm="1">
        <f t="array" ref="AJ2207">_xll.DCEPropSectPipe(AF2207, AG2207, "Ix")</f>
        <v>3209265.3722516391</v>
      </c>
      <c r="AK2207" s="151" cm="1">
        <f t="array" ref="AK2207">_xll.DCEPropSectPipe(AF2207, AG2207, "W")</f>
        <v>56155.124623825708</v>
      </c>
      <c r="AL2207" s="151" cm="1">
        <f t="array" ref="AL2207">_xll.DCEPropSectPipe(AF2207, AG2207, "Sx")</f>
        <v>37813.500833333332</v>
      </c>
      <c r="AM2207" s="11">
        <f>2*Cal!AG2207</f>
        <v>13.000000000000002</v>
      </c>
      <c r="AN2207" s="11">
        <f t="shared" si="512"/>
        <v>53.9</v>
      </c>
      <c r="AO2207" s="11"/>
      <c r="AP2207" s="11"/>
      <c r="AQ2207" s="11"/>
      <c r="AR2207" s="11"/>
      <c r="AS2207" s="11"/>
      <c r="AT2207" s="11"/>
      <c r="AU2207" s="11"/>
      <c r="AV2207" s="11"/>
      <c r="AW2207" s="11"/>
      <c r="AX2207" s="11"/>
      <c r="AY2207" s="11"/>
      <c r="AZ2207" s="11"/>
      <c r="BB2207" s="5" t="s">
        <v>309</v>
      </c>
      <c r="BC2207" s="3">
        <v>-1341.2626326315869</v>
      </c>
      <c r="BD2207" s="3">
        <v>0</v>
      </c>
      <c r="BE2207" s="3">
        <v>-8.1624909096458182</v>
      </c>
      <c r="BF2207" s="3">
        <v>7.3541471550203052</v>
      </c>
      <c r="BG2207" s="3">
        <v>0</v>
      </c>
      <c r="BH2207" s="153">
        <f t="shared" si="513"/>
        <v>7.3541471550203052</v>
      </c>
      <c r="BI2207" s="153">
        <f t="shared" si="514"/>
        <v>8.1624909096458182</v>
      </c>
      <c r="BJ2207" s="8">
        <f t="shared" si="515"/>
        <v>2.901432961158104</v>
      </c>
      <c r="BK2207" s="8">
        <f t="shared" si="516"/>
        <v>0.62362515606244839</v>
      </c>
      <c r="BL2207" s="8">
        <f t="shared" si="517"/>
        <v>3.5250581172205524</v>
      </c>
      <c r="BM2207" s="8">
        <f t="shared" si="518"/>
        <v>6.0739795693011273E-2</v>
      </c>
      <c r="BN2207" s="7" t="str">
        <f t="shared" si="519"/>
        <v>O/S</v>
      </c>
      <c r="BO2207" s="9">
        <f t="shared" si="520"/>
        <v>0.6236251560624485</v>
      </c>
      <c r="BP2207" s="7" t="str">
        <f t="shared" si="521"/>
        <v>OK</v>
      </c>
      <c r="BQ2207" s="11">
        <f t="shared" si="522"/>
        <v>8.2923076923076913</v>
      </c>
      <c r="BR2207" s="10" t="str">
        <f t="shared" si="523"/>
        <v>-</v>
      </c>
      <c r="BS2207" s="9" t="str" cm="1">
        <f t="array" ref="BS2207">IF(BQ2207&lt;$K$45,"-",IF(BC2207&lt;0,_xll.Dce_5575_1121_SigmaCr1(AN2207,AG2207,$B$23,$D$23),"-"))</f>
        <v>-</v>
      </c>
      <c r="BT2207" s="10">
        <f t="shared" si="524"/>
        <v>0</v>
      </c>
      <c r="BU2207" s="7" t="str">
        <f t="shared" si="525"/>
        <v>OK</v>
      </c>
    </row>
    <row r="2208" spans="27:73">
      <c r="AA2208" s="6" t="s">
        <v>282</v>
      </c>
      <c r="AB2208" s="5" t="s">
        <v>283</v>
      </c>
      <c r="AC2208" s="5" t="s">
        <v>285</v>
      </c>
      <c r="AD2208" s="4">
        <v>18.38</v>
      </c>
      <c r="AE2208" s="4">
        <v>28</v>
      </c>
      <c r="AF2208" s="5">
        <v>114.3</v>
      </c>
      <c r="AG2208" s="5">
        <v>6.5000000000000009</v>
      </c>
      <c r="AH2208" s="6" t="str">
        <f t="shared" si="511"/>
        <v>114.3 x 6.5</v>
      </c>
      <c r="AI2208" s="11" cm="1">
        <f t="array" ref="AI2208">_xll.DCEPropSectPipe(AF2208, AG2208, "Area")</f>
        <v>2201.3139723703698</v>
      </c>
      <c r="AJ2208" s="151" cm="1">
        <f t="array" ref="AJ2208">_xll.DCEPropSectPipe(AF2208, AG2208, "Ix")</f>
        <v>3209265.3722516391</v>
      </c>
      <c r="AK2208" s="151" cm="1">
        <f t="array" ref="AK2208">_xll.DCEPropSectPipe(AF2208, AG2208, "W")</f>
        <v>56155.124623825708</v>
      </c>
      <c r="AL2208" s="151" cm="1">
        <f t="array" ref="AL2208">_xll.DCEPropSectPipe(AF2208, AG2208, "Sx")</f>
        <v>37813.500833333332</v>
      </c>
      <c r="AM2208" s="11">
        <f>2*Cal!AG2208</f>
        <v>13.000000000000002</v>
      </c>
      <c r="AN2208" s="11">
        <f t="shared" si="512"/>
        <v>53.9</v>
      </c>
      <c r="AO2208" s="11"/>
      <c r="AP2208" s="11"/>
      <c r="AQ2208" s="11"/>
      <c r="AR2208" s="11"/>
      <c r="AS2208" s="11"/>
      <c r="AT2208" s="11"/>
      <c r="AU2208" s="11"/>
      <c r="AV2208" s="11"/>
      <c r="AW2208" s="11"/>
      <c r="AX2208" s="11"/>
      <c r="AY2208" s="11"/>
      <c r="AZ2208" s="11"/>
      <c r="BB2208" s="5" t="s">
        <v>309</v>
      </c>
      <c r="BC2208" s="3">
        <v>-1341.2626326315869</v>
      </c>
      <c r="BD2208" s="3">
        <v>0</v>
      </c>
      <c r="BE2208" s="3">
        <v>1.8511777837822405</v>
      </c>
      <c r="BF2208" s="3">
        <v>8.7347469013029606</v>
      </c>
      <c r="BG2208" s="3">
        <v>0</v>
      </c>
      <c r="BH2208" s="153">
        <f t="shared" si="513"/>
        <v>8.7347469013029606</v>
      </c>
      <c r="BI2208" s="153">
        <f t="shared" si="514"/>
        <v>1.8511777837822405</v>
      </c>
      <c r="BJ2208" s="8">
        <f t="shared" si="515"/>
        <v>2.901432961158104</v>
      </c>
      <c r="BK2208" s="8">
        <f t="shared" si="516"/>
        <v>0.74069879003883021</v>
      </c>
      <c r="BL2208" s="8">
        <f t="shared" si="517"/>
        <v>3.642131751196934</v>
      </c>
      <c r="BM2208" s="8">
        <f t="shared" si="518"/>
        <v>1.3775226413483827E-2</v>
      </c>
      <c r="BN2208" s="7" t="str">
        <f t="shared" si="519"/>
        <v>O/S</v>
      </c>
      <c r="BO2208" s="9">
        <f t="shared" si="520"/>
        <v>0.74069879003883032</v>
      </c>
      <c r="BP2208" s="7" t="str">
        <f t="shared" si="521"/>
        <v>OK</v>
      </c>
      <c r="BQ2208" s="11">
        <f t="shared" si="522"/>
        <v>8.2923076923076913</v>
      </c>
      <c r="BR2208" s="10" t="str">
        <f t="shared" si="523"/>
        <v>-</v>
      </c>
      <c r="BS2208" s="9" t="str" cm="1">
        <f t="array" ref="BS2208">IF(BQ2208&lt;$K$45,"-",IF(BC2208&lt;0,_xll.Dce_5575_1121_SigmaCr1(AN2208,AG2208,$B$23,$D$23),"-"))</f>
        <v>-</v>
      </c>
      <c r="BT2208" s="10">
        <f t="shared" si="524"/>
        <v>0</v>
      </c>
      <c r="BU2208" s="7" t="str">
        <f t="shared" si="525"/>
        <v>OK</v>
      </c>
    </row>
    <row r="2209" spans="27:73">
      <c r="AA2209" s="6" t="s">
        <v>282</v>
      </c>
      <c r="AB2209" s="5" t="s">
        <v>283</v>
      </c>
      <c r="AC2209" s="5" t="s">
        <v>285</v>
      </c>
      <c r="AD2209" s="4">
        <v>18.809999999999999</v>
      </c>
      <c r="AE2209" s="4">
        <v>28</v>
      </c>
      <c r="AF2209" s="5">
        <v>114.3</v>
      </c>
      <c r="AG2209" s="5">
        <v>6.5000000000000009</v>
      </c>
      <c r="AH2209" s="6" t="str">
        <f t="shared" si="511"/>
        <v>114.3 x 6.5</v>
      </c>
      <c r="AI2209" s="11" cm="1">
        <f t="array" ref="AI2209">_xll.DCEPropSectPipe(AF2209, AG2209, "Area")</f>
        <v>2201.3139723703698</v>
      </c>
      <c r="AJ2209" s="151" cm="1">
        <f t="array" ref="AJ2209">_xll.DCEPropSectPipe(AF2209, AG2209, "Ix")</f>
        <v>3209265.3722516391</v>
      </c>
      <c r="AK2209" s="151" cm="1">
        <f t="array" ref="AK2209">_xll.DCEPropSectPipe(AF2209, AG2209, "W")</f>
        <v>56155.124623825708</v>
      </c>
      <c r="AL2209" s="151" cm="1">
        <f t="array" ref="AL2209">_xll.DCEPropSectPipe(AF2209, AG2209, "Sx")</f>
        <v>37813.500833333332</v>
      </c>
      <c r="AM2209" s="11">
        <f>2*Cal!AG2209</f>
        <v>13.000000000000002</v>
      </c>
      <c r="AN2209" s="11">
        <f t="shared" si="512"/>
        <v>53.9</v>
      </c>
      <c r="AO2209" s="11"/>
      <c r="AP2209" s="11"/>
      <c r="AQ2209" s="11"/>
      <c r="AR2209" s="11"/>
      <c r="AS2209" s="11"/>
      <c r="AT2209" s="11"/>
      <c r="AU2209" s="11"/>
      <c r="AV2209" s="11"/>
      <c r="AW2209" s="11"/>
      <c r="AX2209" s="11"/>
      <c r="AY2209" s="11"/>
      <c r="AZ2209" s="11"/>
      <c r="BB2209" s="5" t="s">
        <v>309</v>
      </c>
      <c r="BC2209" s="3">
        <v>-1341.2626326315869</v>
      </c>
      <c r="BD2209" s="3">
        <v>0</v>
      </c>
      <c r="BE2209" s="3">
        <v>11.8648464772103</v>
      </c>
      <c r="BF2209" s="3">
        <v>5.7343665942108437</v>
      </c>
      <c r="BG2209" s="3">
        <v>0</v>
      </c>
      <c r="BH2209" s="153">
        <f t="shared" si="513"/>
        <v>5.7343665942108437</v>
      </c>
      <c r="BI2209" s="153">
        <f t="shared" si="514"/>
        <v>11.8648464772103</v>
      </c>
      <c r="BJ2209" s="8">
        <f t="shared" si="515"/>
        <v>2.901432961158104</v>
      </c>
      <c r="BK2209" s="8">
        <f t="shared" si="516"/>
        <v>0.48626920115309474</v>
      </c>
      <c r="BL2209" s="8">
        <f t="shared" si="517"/>
        <v>3.3877021623111987</v>
      </c>
      <c r="BM2209" s="8">
        <f t="shared" si="518"/>
        <v>8.8290248519978923E-2</v>
      </c>
      <c r="BN2209" s="7" t="str">
        <f t="shared" si="519"/>
        <v>O/S</v>
      </c>
      <c r="BO2209" s="9">
        <f t="shared" si="520"/>
        <v>0.4862692011530948</v>
      </c>
      <c r="BP2209" s="7" t="str">
        <f t="shared" si="521"/>
        <v>OK</v>
      </c>
      <c r="BQ2209" s="11">
        <f t="shared" si="522"/>
        <v>8.2923076923076913</v>
      </c>
      <c r="BR2209" s="10" t="str">
        <f t="shared" si="523"/>
        <v>-</v>
      </c>
      <c r="BS2209" s="9" t="str" cm="1">
        <f t="array" ref="BS2209">IF(BQ2209&lt;$K$45,"-",IF(BC2209&lt;0,_xll.Dce_5575_1121_SigmaCr1(AN2209,AG2209,$B$23,$D$23),"-"))</f>
        <v>-</v>
      </c>
      <c r="BT2209" s="10">
        <f t="shared" si="524"/>
        <v>0</v>
      </c>
      <c r="BU2209" s="7" t="str">
        <f t="shared" si="525"/>
        <v>OK</v>
      </c>
    </row>
    <row r="2210" spans="27:73">
      <c r="AA2210" s="6" t="s">
        <v>282</v>
      </c>
      <c r="AB2210" s="5" t="s">
        <v>283</v>
      </c>
      <c r="AC2210" s="5" t="s">
        <v>285</v>
      </c>
      <c r="AD2210" s="4">
        <v>19.25</v>
      </c>
      <c r="AE2210" s="4">
        <v>28</v>
      </c>
      <c r="AF2210" s="5">
        <v>114.3</v>
      </c>
      <c r="AG2210" s="5">
        <v>6.5000000000000009</v>
      </c>
      <c r="AH2210" s="6" t="str">
        <f t="shared" si="511"/>
        <v>114.3 x 6.5</v>
      </c>
      <c r="AI2210" s="11" cm="1">
        <f t="array" ref="AI2210">_xll.DCEPropSectPipe(AF2210, AG2210, "Area")</f>
        <v>2201.3139723703698</v>
      </c>
      <c r="AJ2210" s="151" cm="1">
        <f t="array" ref="AJ2210">_xll.DCEPropSectPipe(AF2210, AG2210, "Ix")</f>
        <v>3209265.3722516391</v>
      </c>
      <c r="AK2210" s="151" cm="1">
        <f t="array" ref="AK2210">_xll.DCEPropSectPipe(AF2210, AG2210, "W")</f>
        <v>56155.124623825708</v>
      </c>
      <c r="AL2210" s="151" cm="1">
        <f t="array" ref="AL2210">_xll.DCEPropSectPipe(AF2210, AG2210, "Sx")</f>
        <v>37813.500833333332</v>
      </c>
      <c r="AM2210" s="11">
        <f>2*Cal!AG2210</f>
        <v>13.000000000000002</v>
      </c>
      <c r="AN2210" s="11">
        <f t="shared" si="512"/>
        <v>53.9</v>
      </c>
      <c r="AO2210" s="11"/>
      <c r="AP2210" s="11"/>
      <c r="AQ2210" s="11"/>
      <c r="AR2210" s="11"/>
      <c r="AS2210" s="11"/>
      <c r="AT2210" s="11"/>
      <c r="AU2210" s="11"/>
      <c r="AV2210" s="11"/>
      <c r="AW2210" s="11"/>
      <c r="AX2210" s="11"/>
      <c r="AY2210" s="11"/>
      <c r="AZ2210" s="11"/>
      <c r="BB2210" s="5" t="s">
        <v>309</v>
      </c>
      <c r="BC2210" s="3">
        <v>-1341.2626326315869</v>
      </c>
      <c r="BD2210" s="3">
        <v>0</v>
      </c>
      <c r="BE2210" s="3">
        <v>21.878515170638359</v>
      </c>
      <c r="BF2210" s="3">
        <v>-1.6469937662560492</v>
      </c>
      <c r="BG2210" s="3">
        <v>0</v>
      </c>
      <c r="BH2210" s="153">
        <f t="shared" si="513"/>
        <v>1.6469937662560492</v>
      </c>
      <c r="BI2210" s="153">
        <f t="shared" si="514"/>
        <v>21.878515170638359</v>
      </c>
      <c r="BJ2210" s="8">
        <f t="shared" si="515"/>
        <v>2.901432961158104</v>
      </c>
      <c r="BK2210" s="8">
        <f t="shared" si="516"/>
        <v>0.13966361059475868</v>
      </c>
      <c r="BL2210" s="8">
        <f t="shared" si="517"/>
        <v>3.0410965717528629</v>
      </c>
      <c r="BM2210" s="8">
        <f t="shared" si="518"/>
        <v>0.16280527062647404</v>
      </c>
      <c r="BN2210" s="7" t="str">
        <f t="shared" si="519"/>
        <v>O/S</v>
      </c>
      <c r="BO2210" s="9">
        <f t="shared" si="520"/>
        <v>0.13966361059475871</v>
      </c>
      <c r="BP2210" s="7" t="str">
        <f t="shared" si="521"/>
        <v>OK</v>
      </c>
      <c r="BQ2210" s="11">
        <f t="shared" si="522"/>
        <v>8.2923076923076913</v>
      </c>
      <c r="BR2210" s="10" t="str">
        <f t="shared" si="523"/>
        <v>-</v>
      </c>
      <c r="BS2210" s="9" t="str" cm="1">
        <f t="array" ref="BS2210">IF(BQ2210&lt;$K$45,"-",IF(BC2210&lt;0,_xll.Dce_5575_1121_SigmaCr1(AN2210,AG2210,$B$23,$D$23),"-"))</f>
        <v>-</v>
      </c>
      <c r="BT2210" s="10">
        <f t="shared" si="524"/>
        <v>0</v>
      </c>
      <c r="BU2210" s="7" t="str">
        <f t="shared" si="525"/>
        <v>OK</v>
      </c>
    </row>
    <row r="2211" spans="27:73">
      <c r="AA2211" s="6" t="s">
        <v>282</v>
      </c>
      <c r="AB2211" s="5" t="s">
        <v>283</v>
      </c>
      <c r="AC2211" s="5" t="s">
        <v>285</v>
      </c>
      <c r="AD2211" s="4">
        <v>19.25</v>
      </c>
      <c r="AE2211" s="4">
        <v>28</v>
      </c>
      <c r="AF2211" s="5">
        <v>114.3</v>
      </c>
      <c r="AG2211" s="5">
        <v>6.5000000000000009</v>
      </c>
      <c r="AH2211" s="6" t="str">
        <f t="shared" si="511"/>
        <v>114.3 x 6.5</v>
      </c>
      <c r="AI2211" s="11" cm="1">
        <f t="array" ref="AI2211">_xll.DCEPropSectPipe(AF2211, AG2211, "Area")</f>
        <v>2201.3139723703698</v>
      </c>
      <c r="AJ2211" s="151" cm="1">
        <f t="array" ref="AJ2211">_xll.DCEPropSectPipe(AF2211, AG2211, "Ix")</f>
        <v>3209265.3722516391</v>
      </c>
      <c r="AK2211" s="151" cm="1">
        <f t="array" ref="AK2211">_xll.DCEPropSectPipe(AF2211, AG2211, "W")</f>
        <v>56155.124623825708</v>
      </c>
      <c r="AL2211" s="151" cm="1">
        <f t="array" ref="AL2211">_xll.DCEPropSectPipe(AF2211, AG2211, "Sx")</f>
        <v>37813.500833333332</v>
      </c>
      <c r="AM2211" s="11">
        <f>2*Cal!AG2211</f>
        <v>13.000000000000002</v>
      </c>
      <c r="AN2211" s="11">
        <f t="shared" si="512"/>
        <v>53.9</v>
      </c>
      <c r="AO2211" s="11"/>
      <c r="AP2211" s="11"/>
      <c r="AQ2211" s="11"/>
      <c r="AR2211" s="11"/>
      <c r="AS2211" s="11"/>
      <c r="AT2211" s="11"/>
      <c r="AU2211" s="11"/>
      <c r="AV2211" s="11"/>
      <c r="AW2211" s="11"/>
      <c r="AX2211" s="11"/>
      <c r="AY2211" s="11"/>
      <c r="AZ2211" s="11"/>
      <c r="BB2211" s="5" t="s">
        <v>309</v>
      </c>
      <c r="BC2211" s="3">
        <v>-740.93710880076026</v>
      </c>
      <c r="BD2211" s="3">
        <v>0</v>
      </c>
      <c r="BE2211" s="3">
        <v>-20.434935410806421</v>
      </c>
      <c r="BF2211" s="3">
        <v>-1.6469937662565346</v>
      </c>
      <c r="BG2211" s="3">
        <v>0</v>
      </c>
      <c r="BH2211" s="153">
        <f t="shared" si="513"/>
        <v>1.6469937662565346</v>
      </c>
      <c r="BI2211" s="153">
        <f t="shared" si="514"/>
        <v>20.434935410806421</v>
      </c>
      <c r="BJ2211" s="8">
        <f t="shared" si="515"/>
        <v>1.6028026855574136</v>
      </c>
      <c r="BK2211" s="8">
        <f t="shared" si="516"/>
        <v>0.13966361059479984</v>
      </c>
      <c r="BL2211" s="8">
        <f t="shared" si="517"/>
        <v>1.7424662961522135</v>
      </c>
      <c r="BM2211" s="8">
        <f t="shared" si="518"/>
        <v>0.15206311597670391</v>
      </c>
      <c r="BN2211" s="7" t="str">
        <f t="shared" si="519"/>
        <v>O/S</v>
      </c>
      <c r="BO2211" s="9">
        <f t="shared" si="520"/>
        <v>0.13966361059479987</v>
      </c>
      <c r="BP2211" s="7" t="str">
        <f t="shared" si="521"/>
        <v>OK</v>
      </c>
      <c r="BQ2211" s="11">
        <f t="shared" si="522"/>
        <v>8.2923076923076913</v>
      </c>
      <c r="BR2211" s="10" t="str">
        <f t="shared" si="523"/>
        <v>-</v>
      </c>
      <c r="BS2211" s="9" t="str" cm="1">
        <f t="array" ref="BS2211">IF(BQ2211&lt;$K$45,"-",IF(BC2211&lt;0,_xll.Dce_5575_1121_SigmaCr1(AN2211,AG2211,$B$23,$D$23),"-"))</f>
        <v>-</v>
      </c>
      <c r="BT2211" s="10">
        <f t="shared" si="524"/>
        <v>0</v>
      </c>
      <c r="BU2211" s="7" t="str">
        <f t="shared" si="525"/>
        <v>OK</v>
      </c>
    </row>
    <row r="2212" spans="27:73">
      <c r="AA2212" s="6" t="s">
        <v>282</v>
      </c>
      <c r="AB2212" s="5" t="s">
        <v>283</v>
      </c>
      <c r="AC2212" s="5" t="s">
        <v>285</v>
      </c>
      <c r="AD2212" s="4">
        <v>19.690000000000001</v>
      </c>
      <c r="AE2212" s="4">
        <v>28</v>
      </c>
      <c r="AF2212" s="5">
        <v>114.3</v>
      </c>
      <c r="AG2212" s="5">
        <v>6.5000000000000009</v>
      </c>
      <c r="AH2212" s="6" t="str">
        <f t="shared" si="511"/>
        <v>114.3 x 6.5</v>
      </c>
      <c r="AI2212" s="11" cm="1">
        <f t="array" ref="AI2212">_xll.DCEPropSectPipe(AF2212, AG2212, "Area")</f>
        <v>2201.3139723703698</v>
      </c>
      <c r="AJ2212" s="151" cm="1">
        <f t="array" ref="AJ2212">_xll.DCEPropSectPipe(AF2212, AG2212, "Ix")</f>
        <v>3209265.3722516391</v>
      </c>
      <c r="AK2212" s="151" cm="1">
        <f t="array" ref="AK2212">_xll.DCEPropSectPipe(AF2212, AG2212, "W")</f>
        <v>56155.124623825708</v>
      </c>
      <c r="AL2212" s="151" cm="1">
        <f t="array" ref="AL2212">_xll.DCEPropSectPipe(AF2212, AG2212, "Sx")</f>
        <v>37813.500833333332</v>
      </c>
      <c r="AM2212" s="11">
        <f>2*Cal!AG2212</f>
        <v>13.000000000000002</v>
      </c>
      <c r="AN2212" s="11">
        <f t="shared" si="512"/>
        <v>53.9</v>
      </c>
      <c r="AO2212" s="11"/>
      <c r="AP2212" s="11"/>
      <c r="AQ2212" s="11"/>
      <c r="AR2212" s="11"/>
      <c r="AS2212" s="11"/>
      <c r="AT2212" s="11"/>
      <c r="AU2212" s="11"/>
      <c r="AV2212" s="11"/>
      <c r="AW2212" s="11"/>
      <c r="AX2212" s="11"/>
      <c r="AY2212" s="11"/>
      <c r="AZ2212" s="11"/>
      <c r="BB2212" s="5" t="s">
        <v>309</v>
      </c>
      <c r="BC2212" s="3">
        <v>-740.93710880076026</v>
      </c>
      <c r="BD2212" s="3">
        <v>0</v>
      </c>
      <c r="BE2212" s="3">
        <v>-10.421266717378362</v>
      </c>
      <c r="BF2212" s="3">
        <v>5.1028004492838877</v>
      </c>
      <c r="BG2212" s="3">
        <v>0</v>
      </c>
      <c r="BH2212" s="153">
        <f t="shared" si="513"/>
        <v>5.1028004492838877</v>
      </c>
      <c r="BI2212" s="153">
        <f t="shared" si="514"/>
        <v>10.421266717378362</v>
      </c>
      <c r="BJ2212" s="8">
        <f t="shared" si="515"/>
        <v>1.6028026855574136</v>
      </c>
      <c r="BK2212" s="8">
        <f t="shared" si="516"/>
        <v>0.43271295222422157</v>
      </c>
      <c r="BL2212" s="8">
        <f t="shared" si="517"/>
        <v>2.0355156377816352</v>
      </c>
      <c r="BM2212" s="8">
        <f t="shared" si="518"/>
        <v>7.754809387020882E-2</v>
      </c>
      <c r="BN2212" s="7" t="str">
        <f t="shared" si="519"/>
        <v>O/S</v>
      </c>
      <c r="BO2212" s="9">
        <f t="shared" si="520"/>
        <v>0.43271295222422163</v>
      </c>
      <c r="BP2212" s="7" t="str">
        <f t="shared" si="521"/>
        <v>OK</v>
      </c>
      <c r="BQ2212" s="11">
        <f t="shared" si="522"/>
        <v>8.2923076923076913</v>
      </c>
      <c r="BR2212" s="10" t="str">
        <f t="shared" si="523"/>
        <v>-</v>
      </c>
      <c r="BS2212" s="9" t="str" cm="1">
        <f t="array" ref="BS2212">IF(BQ2212&lt;$K$45,"-",IF(BC2212&lt;0,_xll.Dce_5575_1121_SigmaCr1(AN2212,AG2212,$B$23,$D$23),"-"))</f>
        <v>-</v>
      </c>
      <c r="BT2212" s="10">
        <f t="shared" si="524"/>
        <v>0</v>
      </c>
      <c r="BU2212" s="7" t="str">
        <f t="shared" si="525"/>
        <v>OK</v>
      </c>
    </row>
    <row r="2213" spans="27:73">
      <c r="AA2213" s="6" t="s">
        <v>282</v>
      </c>
      <c r="AB2213" s="5" t="s">
        <v>283</v>
      </c>
      <c r="AC2213" s="5" t="s">
        <v>285</v>
      </c>
      <c r="AD2213" s="4">
        <v>20.12</v>
      </c>
      <c r="AE2213" s="4">
        <v>28</v>
      </c>
      <c r="AF2213" s="5">
        <v>114.3</v>
      </c>
      <c r="AG2213" s="5">
        <v>6.5000000000000009</v>
      </c>
      <c r="AH2213" s="6" t="str">
        <f t="shared" si="511"/>
        <v>114.3 x 6.5</v>
      </c>
      <c r="AI2213" s="11" cm="1">
        <f t="array" ref="AI2213">_xll.DCEPropSectPipe(AF2213, AG2213, "Area")</f>
        <v>2201.3139723703698</v>
      </c>
      <c r="AJ2213" s="151" cm="1">
        <f t="array" ref="AJ2213">_xll.DCEPropSectPipe(AF2213, AG2213, "Ix")</f>
        <v>3209265.3722516391</v>
      </c>
      <c r="AK2213" s="151" cm="1">
        <f t="array" ref="AK2213">_xll.DCEPropSectPipe(AF2213, AG2213, "W")</f>
        <v>56155.124623825708</v>
      </c>
      <c r="AL2213" s="151" cm="1">
        <f t="array" ref="AL2213">_xll.DCEPropSectPipe(AF2213, AG2213, "Sx")</f>
        <v>37813.500833333332</v>
      </c>
      <c r="AM2213" s="11">
        <f>2*Cal!AG2213</f>
        <v>13.000000000000002</v>
      </c>
      <c r="AN2213" s="11">
        <f t="shared" si="512"/>
        <v>53.9</v>
      </c>
      <c r="AO2213" s="11"/>
      <c r="AP2213" s="11"/>
      <c r="AQ2213" s="11"/>
      <c r="AR2213" s="11"/>
      <c r="AS2213" s="11"/>
      <c r="AT2213" s="11"/>
      <c r="AU2213" s="11"/>
      <c r="AV2213" s="11"/>
      <c r="AW2213" s="11"/>
      <c r="AX2213" s="11"/>
      <c r="AY2213" s="11"/>
      <c r="AZ2213" s="11"/>
      <c r="BB2213" s="5" t="s">
        <v>309</v>
      </c>
      <c r="BC2213" s="3">
        <v>-740.93710880076026</v>
      </c>
      <c r="BD2213" s="3">
        <v>0</v>
      </c>
      <c r="BE2213" s="3">
        <v>-0.40759802395030453</v>
      </c>
      <c r="BF2213" s="3">
        <v>7.4716146114495325</v>
      </c>
      <c r="BG2213" s="3">
        <v>0</v>
      </c>
      <c r="BH2213" s="153">
        <f t="shared" si="513"/>
        <v>7.4716146114495325</v>
      </c>
      <c r="BI2213" s="153">
        <f t="shared" si="514"/>
        <v>0.40759802395030453</v>
      </c>
      <c r="BJ2213" s="8">
        <f t="shared" si="515"/>
        <v>1.6028026855574136</v>
      </c>
      <c r="BK2213" s="8">
        <f t="shared" si="516"/>
        <v>0.63358629218112505</v>
      </c>
      <c r="BL2213" s="8">
        <f t="shared" si="517"/>
        <v>2.2363889777385388</v>
      </c>
      <c r="BM2213" s="8">
        <f t="shared" si="518"/>
        <v>3.033071763713716E-3</v>
      </c>
      <c r="BN2213" s="7" t="str">
        <f t="shared" si="519"/>
        <v>O/S</v>
      </c>
      <c r="BO2213" s="9">
        <f t="shared" si="520"/>
        <v>0.63358629218112505</v>
      </c>
      <c r="BP2213" s="7" t="str">
        <f t="shared" si="521"/>
        <v>OK</v>
      </c>
      <c r="BQ2213" s="11">
        <f t="shared" si="522"/>
        <v>8.2923076923076913</v>
      </c>
      <c r="BR2213" s="10" t="str">
        <f t="shared" si="523"/>
        <v>-</v>
      </c>
      <c r="BS2213" s="9" t="str" cm="1">
        <f t="array" ref="BS2213">IF(BQ2213&lt;$K$45,"-",IF(BC2213&lt;0,_xll.Dce_5575_1121_SigmaCr1(AN2213,AG2213,$B$23,$D$23),"-"))</f>
        <v>-</v>
      </c>
      <c r="BT2213" s="10">
        <f t="shared" si="524"/>
        <v>0</v>
      </c>
      <c r="BU2213" s="7" t="str">
        <f t="shared" si="525"/>
        <v>OK</v>
      </c>
    </row>
    <row r="2214" spans="27:73">
      <c r="AA2214" s="6" t="s">
        <v>282</v>
      </c>
      <c r="AB2214" s="5" t="s">
        <v>283</v>
      </c>
      <c r="AC2214" s="5" t="s">
        <v>285</v>
      </c>
      <c r="AD2214" s="4">
        <v>20.56</v>
      </c>
      <c r="AE2214" s="4">
        <v>28</v>
      </c>
      <c r="AF2214" s="5">
        <v>114.3</v>
      </c>
      <c r="AG2214" s="5">
        <v>6.5000000000000009</v>
      </c>
      <c r="AH2214" s="6" t="str">
        <f t="shared" si="511"/>
        <v>114.3 x 6.5</v>
      </c>
      <c r="AI2214" s="11" cm="1">
        <f t="array" ref="AI2214">_xll.DCEPropSectPipe(AF2214, AG2214, "Area")</f>
        <v>2201.3139723703698</v>
      </c>
      <c r="AJ2214" s="151" cm="1">
        <f t="array" ref="AJ2214">_xll.DCEPropSectPipe(AF2214, AG2214, "Ix")</f>
        <v>3209265.3722516391</v>
      </c>
      <c r="AK2214" s="151" cm="1">
        <f t="array" ref="AK2214">_xll.DCEPropSectPipe(AF2214, AG2214, "W")</f>
        <v>56155.124623825708</v>
      </c>
      <c r="AL2214" s="151" cm="1">
        <f t="array" ref="AL2214">_xll.DCEPropSectPipe(AF2214, AG2214, "Sx")</f>
        <v>37813.500833333332</v>
      </c>
      <c r="AM2214" s="11">
        <f>2*Cal!AG2214</f>
        <v>13.000000000000002</v>
      </c>
      <c r="AN2214" s="11">
        <f t="shared" si="512"/>
        <v>53.9</v>
      </c>
      <c r="AO2214" s="11"/>
      <c r="AP2214" s="11"/>
      <c r="AQ2214" s="11"/>
      <c r="AR2214" s="11"/>
      <c r="AS2214" s="11"/>
      <c r="AT2214" s="11"/>
      <c r="AU2214" s="11"/>
      <c r="AV2214" s="11"/>
      <c r="AW2214" s="11"/>
      <c r="AX2214" s="11"/>
      <c r="AY2214" s="11"/>
      <c r="AZ2214" s="11"/>
      <c r="BB2214" s="5" t="s">
        <v>309</v>
      </c>
      <c r="BC2214" s="3">
        <v>-740.93710880076026</v>
      </c>
      <c r="BD2214" s="3">
        <v>0</v>
      </c>
      <c r="BE2214" s="3">
        <v>9.606070669477754</v>
      </c>
      <c r="BF2214" s="3">
        <v>5.4594487202404025</v>
      </c>
      <c r="BG2214" s="3">
        <v>0</v>
      </c>
      <c r="BH2214" s="153">
        <f t="shared" si="513"/>
        <v>5.4594487202404025</v>
      </c>
      <c r="BI2214" s="153">
        <f t="shared" si="514"/>
        <v>9.606070669477754</v>
      </c>
      <c r="BJ2214" s="8">
        <f t="shared" si="515"/>
        <v>1.6028026855574136</v>
      </c>
      <c r="BK2214" s="8">
        <f t="shared" si="516"/>
        <v>0.46295640927591081</v>
      </c>
      <c r="BL2214" s="8">
        <f t="shared" si="517"/>
        <v>2.0657590948333242</v>
      </c>
      <c r="BM2214" s="8">
        <f t="shared" si="518"/>
        <v>7.1481950342781389E-2</v>
      </c>
      <c r="BN2214" s="7" t="str">
        <f t="shared" si="519"/>
        <v>O/S</v>
      </c>
      <c r="BO2214" s="9">
        <f t="shared" si="520"/>
        <v>0.46295640927591086</v>
      </c>
      <c r="BP2214" s="7" t="str">
        <f t="shared" si="521"/>
        <v>OK</v>
      </c>
      <c r="BQ2214" s="11">
        <f t="shared" si="522"/>
        <v>8.2923076923076913</v>
      </c>
      <c r="BR2214" s="10" t="str">
        <f t="shared" si="523"/>
        <v>-</v>
      </c>
      <c r="BS2214" s="9" t="str" cm="1">
        <f t="array" ref="BS2214">IF(BQ2214&lt;$K$45,"-",IF(BC2214&lt;0,_xll.Dce_5575_1121_SigmaCr1(AN2214,AG2214,$B$23,$D$23),"-"))</f>
        <v>-</v>
      </c>
      <c r="BT2214" s="10">
        <f t="shared" si="524"/>
        <v>0</v>
      </c>
      <c r="BU2214" s="7" t="str">
        <f t="shared" si="525"/>
        <v>OK</v>
      </c>
    </row>
    <row r="2215" spans="27:73">
      <c r="AA2215" s="6" t="s">
        <v>282</v>
      </c>
      <c r="AB2215" s="5" t="s">
        <v>283</v>
      </c>
      <c r="AC2215" s="5" t="s">
        <v>285</v>
      </c>
      <c r="AD2215" s="4">
        <v>21</v>
      </c>
      <c r="AE2215" s="4">
        <v>28</v>
      </c>
      <c r="AF2215" s="5">
        <v>114.3</v>
      </c>
      <c r="AG2215" s="5">
        <v>6.5000000000000009</v>
      </c>
      <c r="AH2215" s="6" t="str">
        <f t="shared" si="511"/>
        <v>114.3 x 6.5</v>
      </c>
      <c r="AI2215" s="11" cm="1">
        <f t="array" ref="AI2215">_xll.DCEPropSectPipe(AF2215, AG2215, "Area")</f>
        <v>2201.3139723703698</v>
      </c>
      <c r="AJ2215" s="151" cm="1">
        <f t="array" ref="AJ2215">_xll.DCEPropSectPipe(AF2215, AG2215, "Ix")</f>
        <v>3209265.3722516391</v>
      </c>
      <c r="AK2215" s="151" cm="1">
        <f t="array" ref="AK2215">_xll.DCEPropSectPipe(AF2215, AG2215, "W")</f>
        <v>56155.124623825708</v>
      </c>
      <c r="AL2215" s="151" cm="1">
        <f t="array" ref="AL2215">_xll.DCEPropSectPipe(AF2215, AG2215, "Sx")</f>
        <v>37813.500833333332</v>
      </c>
      <c r="AM2215" s="11">
        <f>2*Cal!AG2215</f>
        <v>13.000000000000002</v>
      </c>
      <c r="AN2215" s="11">
        <f t="shared" si="512"/>
        <v>53.9</v>
      </c>
      <c r="AO2215" s="11"/>
      <c r="AP2215" s="11"/>
      <c r="AQ2215" s="11"/>
      <c r="AR2215" s="11"/>
      <c r="AS2215" s="11"/>
      <c r="AT2215" s="11"/>
      <c r="AU2215" s="11"/>
      <c r="AV2215" s="11"/>
      <c r="AW2215" s="11"/>
      <c r="AX2215" s="11"/>
      <c r="AY2215" s="11"/>
      <c r="AZ2215" s="11"/>
      <c r="BB2215" s="5" t="s">
        <v>309</v>
      </c>
      <c r="BC2215" s="3">
        <v>-740.93710880076026</v>
      </c>
      <c r="BD2215" s="3">
        <v>0</v>
      </c>
      <c r="BE2215" s="3">
        <v>19.619739362905815</v>
      </c>
      <c r="BF2215" s="3">
        <v>-0.93369722434350289</v>
      </c>
      <c r="BG2215" s="3">
        <v>0</v>
      </c>
      <c r="BH2215" s="153">
        <f t="shared" si="513"/>
        <v>0.93369722434350289</v>
      </c>
      <c r="BI2215" s="153">
        <f t="shared" si="514"/>
        <v>19.619739362905815</v>
      </c>
      <c r="BJ2215" s="8">
        <f t="shared" si="515"/>
        <v>1.6028026855574136</v>
      </c>
      <c r="BK2215" s="8">
        <f t="shared" si="516"/>
        <v>7.917669649142127E-2</v>
      </c>
      <c r="BL2215" s="8">
        <f t="shared" si="517"/>
        <v>1.6819793820488349</v>
      </c>
      <c r="BM2215" s="8">
        <f t="shared" si="518"/>
        <v>0.14599697244927651</v>
      </c>
      <c r="BN2215" s="7" t="str">
        <f t="shared" si="519"/>
        <v>O/S</v>
      </c>
      <c r="BO2215" s="9">
        <f t="shared" si="520"/>
        <v>7.9176696491421283E-2</v>
      </c>
      <c r="BP2215" s="7" t="str">
        <f t="shared" si="521"/>
        <v>OK</v>
      </c>
      <c r="BQ2215" s="11">
        <f t="shared" si="522"/>
        <v>8.2923076923076913</v>
      </c>
      <c r="BR2215" s="10" t="str">
        <f t="shared" si="523"/>
        <v>-</v>
      </c>
      <c r="BS2215" s="9" t="str" cm="1">
        <f t="array" ref="BS2215">IF(BQ2215&lt;$K$45,"-",IF(BC2215&lt;0,_xll.Dce_5575_1121_SigmaCr1(AN2215,AG2215,$B$23,$D$23),"-"))</f>
        <v>-</v>
      </c>
      <c r="BT2215" s="10">
        <f t="shared" si="524"/>
        <v>0</v>
      </c>
      <c r="BU2215" s="7" t="str">
        <f t="shared" si="525"/>
        <v>OK</v>
      </c>
    </row>
    <row r="2216" spans="27:73">
      <c r="AA2216" s="6" t="s">
        <v>282</v>
      </c>
      <c r="AB2216" s="5" t="s">
        <v>283</v>
      </c>
      <c r="AC2216" s="5" t="s">
        <v>285</v>
      </c>
      <c r="AD2216" s="4">
        <v>21</v>
      </c>
      <c r="AE2216" s="4">
        <v>28</v>
      </c>
      <c r="AF2216" s="5">
        <v>114.3</v>
      </c>
      <c r="AG2216" s="5">
        <v>6.5000000000000009</v>
      </c>
      <c r="AH2216" s="6" t="str">
        <f t="shared" si="511"/>
        <v>114.3 x 6.5</v>
      </c>
      <c r="AI2216" s="11" cm="1">
        <f t="array" ref="AI2216">_xll.DCEPropSectPipe(AF2216, AG2216, "Area")</f>
        <v>2201.3139723703698</v>
      </c>
      <c r="AJ2216" s="151" cm="1">
        <f t="array" ref="AJ2216">_xll.DCEPropSectPipe(AF2216, AG2216, "Ix")</f>
        <v>3209265.3722516391</v>
      </c>
      <c r="AK2216" s="151" cm="1">
        <f t="array" ref="AK2216">_xll.DCEPropSectPipe(AF2216, AG2216, "W")</f>
        <v>56155.124623825708</v>
      </c>
      <c r="AL2216" s="151" cm="1">
        <f t="array" ref="AL2216">_xll.DCEPropSectPipe(AF2216, AG2216, "Sx")</f>
        <v>37813.500833333332</v>
      </c>
      <c r="AM2216" s="11">
        <f>2*Cal!AG2216</f>
        <v>13.000000000000002</v>
      </c>
      <c r="AN2216" s="11">
        <f t="shared" si="512"/>
        <v>53.9</v>
      </c>
      <c r="AO2216" s="11"/>
      <c r="AP2216" s="11"/>
      <c r="AQ2216" s="11"/>
      <c r="AR2216" s="11"/>
      <c r="AS2216" s="11"/>
      <c r="AT2216" s="11"/>
      <c r="AU2216" s="11"/>
      <c r="AV2216" s="11"/>
      <c r="AW2216" s="11"/>
      <c r="AX2216" s="11"/>
      <c r="AY2216" s="11"/>
      <c r="AZ2216" s="11"/>
      <c r="BB2216" s="5" t="s">
        <v>309</v>
      </c>
      <c r="BC2216" s="3">
        <v>-740.93710880076173</v>
      </c>
      <c r="BD2216" s="3">
        <v>0</v>
      </c>
      <c r="BE2216" s="3">
        <v>-17.773196750938993</v>
      </c>
      <c r="BF2216" s="3">
        <v>-0.93369722434380031</v>
      </c>
      <c r="BG2216" s="3">
        <v>0</v>
      </c>
      <c r="BH2216" s="153">
        <f t="shared" si="513"/>
        <v>0.93369722434380031</v>
      </c>
      <c r="BI2216" s="153">
        <f t="shared" si="514"/>
        <v>17.773196750938993</v>
      </c>
      <c r="BJ2216" s="8">
        <f t="shared" si="515"/>
        <v>1.6028026855574169</v>
      </c>
      <c r="BK2216" s="8">
        <f t="shared" si="516"/>
        <v>7.9176696491446485E-2</v>
      </c>
      <c r="BL2216" s="8">
        <f t="shared" si="517"/>
        <v>1.6819793820488633</v>
      </c>
      <c r="BM2216" s="8">
        <f t="shared" si="518"/>
        <v>0.13225623788297353</v>
      </c>
      <c r="BN2216" s="7" t="str">
        <f t="shared" si="519"/>
        <v>O/S</v>
      </c>
      <c r="BO2216" s="9">
        <f t="shared" si="520"/>
        <v>7.9176696491446499E-2</v>
      </c>
      <c r="BP2216" s="7" t="str">
        <f t="shared" si="521"/>
        <v>OK</v>
      </c>
      <c r="BQ2216" s="11">
        <f t="shared" si="522"/>
        <v>8.2923076923076913</v>
      </c>
      <c r="BR2216" s="10" t="str">
        <f t="shared" si="523"/>
        <v>-</v>
      </c>
      <c r="BS2216" s="9" t="str" cm="1">
        <f t="array" ref="BS2216">IF(BQ2216&lt;$K$45,"-",IF(BC2216&lt;0,_xll.Dce_5575_1121_SigmaCr1(AN2216,AG2216,$B$23,$D$23),"-"))</f>
        <v>-</v>
      </c>
      <c r="BT2216" s="10">
        <f t="shared" si="524"/>
        <v>0</v>
      </c>
      <c r="BU2216" s="7" t="str">
        <f t="shared" si="525"/>
        <v>OK</v>
      </c>
    </row>
    <row r="2217" spans="27:73">
      <c r="AA2217" s="6" t="s">
        <v>282</v>
      </c>
      <c r="AB2217" s="5" t="s">
        <v>283</v>
      </c>
      <c r="AC2217" s="5" t="s">
        <v>285</v>
      </c>
      <c r="AD2217" s="4">
        <v>21.44</v>
      </c>
      <c r="AE2217" s="4">
        <v>28</v>
      </c>
      <c r="AF2217" s="5">
        <v>114.3</v>
      </c>
      <c r="AG2217" s="5">
        <v>6.5000000000000009</v>
      </c>
      <c r="AH2217" s="6" t="str">
        <f t="shared" si="511"/>
        <v>114.3 x 6.5</v>
      </c>
      <c r="AI2217" s="11" cm="1">
        <f t="array" ref="AI2217">_xll.DCEPropSectPipe(AF2217, AG2217, "Area")</f>
        <v>2201.3139723703698</v>
      </c>
      <c r="AJ2217" s="151" cm="1">
        <f t="array" ref="AJ2217">_xll.DCEPropSectPipe(AF2217, AG2217, "Ix")</f>
        <v>3209265.3722516391</v>
      </c>
      <c r="AK2217" s="151" cm="1">
        <f t="array" ref="AK2217">_xll.DCEPropSectPipe(AF2217, AG2217, "W")</f>
        <v>56155.124623825708</v>
      </c>
      <c r="AL2217" s="151" cm="1">
        <f t="array" ref="AL2217">_xll.DCEPropSectPipe(AF2217, AG2217, "Sx")</f>
        <v>37813.500833333332</v>
      </c>
      <c r="AM2217" s="11">
        <f>2*Cal!AG2217</f>
        <v>13.000000000000002</v>
      </c>
      <c r="AN2217" s="11">
        <f t="shared" si="512"/>
        <v>53.9</v>
      </c>
      <c r="AO2217" s="11"/>
      <c r="AP2217" s="11"/>
      <c r="AQ2217" s="11"/>
      <c r="AR2217" s="11"/>
      <c r="AS2217" s="11"/>
      <c r="AT2217" s="11"/>
      <c r="AU2217" s="11"/>
      <c r="AV2217" s="11"/>
      <c r="AW2217" s="11"/>
      <c r="AX2217" s="11"/>
      <c r="AY2217" s="11"/>
      <c r="AZ2217" s="11"/>
      <c r="BB2217" s="5" t="s">
        <v>309</v>
      </c>
      <c r="BC2217" s="3">
        <v>-740.93710880076173</v>
      </c>
      <c r="BD2217" s="3">
        <v>0</v>
      </c>
      <c r="BE2217" s="3">
        <v>-7.7595280575109342</v>
      </c>
      <c r="BF2217" s="3">
        <v>4.6515863275046199</v>
      </c>
      <c r="BG2217" s="3">
        <v>0</v>
      </c>
      <c r="BH2217" s="153">
        <f t="shared" si="513"/>
        <v>4.6515863275046199</v>
      </c>
      <c r="BI2217" s="153">
        <f t="shared" si="514"/>
        <v>7.7595280575109342</v>
      </c>
      <c r="BJ2217" s="8">
        <f t="shared" si="515"/>
        <v>1.6028026855574169</v>
      </c>
      <c r="BK2217" s="8">
        <f t="shared" si="516"/>
        <v>0.39445039489694717</v>
      </c>
      <c r="BL2217" s="8">
        <f t="shared" si="517"/>
        <v>1.997253080454364</v>
      </c>
      <c r="BM2217" s="8">
        <f t="shared" si="518"/>
        <v>5.7741215776478415E-2</v>
      </c>
      <c r="BN2217" s="7" t="str">
        <f t="shared" si="519"/>
        <v>O/S</v>
      </c>
      <c r="BO2217" s="9">
        <f t="shared" si="520"/>
        <v>0.39445039489694722</v>
      </c>
      <c r="BP2217" s="7" t="str">
        <f t="shared" si="521"/>
        <v>OK</v>
      </c>
      <c r="BQ2217" s="11">
        <f t="shared" si="522"/>
        <v>8.2923076923076913</v>
      </c>
      <c r="BR2217" s="10" t="str">
        <f t="shared" si="523"/>
        <v>-</v>
      </c>
      <c r="BS2217" s="9" t="str" cm="1">
        <f t="array" ref="BS2217">IF(BQ2217&lt;$K$45,"-",IF(BC2217&lt;0,_xll.Dce_5575_1121_SigmaCr1(AN2217,AG2217,$B$23,$D$23),"-"))</f>
        <v>-</v>
      </c>
      <c r="BT2217" s="10">
        <f t="shared" si="524"/>
        <v>0</v>
      </c>
      <c r="BU2217" s="7" t="str">
        <f t="shared" si="525"/>
        <v>OK</v>
      </c>
    </row>
    <row r="2218" spans="27:73">
      <c r="AA2218" s="6" t="s">
        <v>282</v>
      </c>
      <c r="AB2218" s="5" t="s">
        <v>283</v>
      </c>
      <c r="AC2218" s="5" t="s">
        <v>285</v>
      </c>
      <c r="AD2218" s="4">
        <v>21.88</v>
      </c>
      <c r="AE2218" s="4">
        <v>28</v>
      </c>
      <c r="AF2218" s="5">
        <v>114.3</v>
      </c>
      <c r="AG2218" s="5">
        <v>6.5000000000000009</v>
      </c>
      <c r="AH2218" s="6" t="str">
        <f t="shared" si="511"/>
        <v>114.3 x 6.5</v>
      </c>
      <c r="AI2218" s="11" cm="1">
        <f t="array" ref="AI2218">_xll.DCEPropSectPipe(AF2218, AG2218, "Area")</f>
        <v>2201.3139723703698</v>
      </c>
      <c r="AJ2218" s="151" cm="1">
        <f t="array" ref="AJ2218">_xll.DCEPropSectPipe(AF2218, AG2218, "Ix")</f>
        <v>3209265.3722516391</v>
      </c>
      <c r="AK2218" s="151" cm="1">
        <f t="array" ref="AK2218">_xll.DCEPropSectPipe(AF2218, AG2218, "W")</f>
        <v>56155.124623825708</v>
      </c>
      <c r="AL2218" s="151" cm="1">
        <f t="array" ref="AL2218">_xll.DCEPropSectPipe(AF2218, AG2218, "Sx")</f>
        <v>37813.500833333332</v>
      </c>
      <c r="AM2218" s="11">
        <f>2*Cal!AG2218</f>
        <v>13.000000000000002</v>
      </c>
      <c r="AN2218" s="11">
        <f t="shared" si="512"/>
        <v>53.9</v>
      </c>
      <c r="AO2218" s="11"/>
      <c r="AP2218" s="11"/>
      <c r="AQ2218" s="11"/>
      <c r="AR2218" s="11"/>
      <c r="AS2218" s="11"/>
      <c r="AT2218" s="11"/>
      <c r="AU2218" s="11"/>
      <c r="AV2218" s="11"/>
      <c r="AW2218" s="11"/>
      <c r="AX2218" s="11"/>
      <c r="AY2218" s="11"/>
      <c r="AZ2218" s="11"/>
      <c r="BB2218" s="5" t="s">
        <v>309</v>
      </c>
      <c r="BC2218" s="3">
        <v>-740.93710880076173</v>
      </c>
      <c r="BD2218" s="3">
        <v>0</v>
      </c>
      <c r="BE2218" s="3">
        <v>2.2541406359171243</v>
      </c>
      <c r="BF2218" s="3">
        <v>5.8558898259782657</v>
      </c>
      <c r="BG2218" s="3">
        <v>0</v>
      </c>
      <c r="BH2218" s="153">
        <f t="shared" si="513"/>
        <v>5.8558898259782657</v>
      </c>
      <c r="BI2218" s="153">
        <f t="shared" si="514"/>
        <v>2.2541406359171243</v>
      </c>
      <c r="BJ2218" s="8">
        <f t="shared" si="515"/>
        <v>1.6028026855574169</v>
      </c>
      <c r="BK2218" s="8">
        <f t="shared" si="516"/>
        <v>0.49657426342322314</v>
      </c>
      <c r="BL2218" s="8">
        <f t="shared" si="517"/>
        <v>2.0993769489806402</v>
      </c>
      <c r="BM2218" s="8">
        <f t="shared" si="518"/>
        <v>1.6773806330016683E-2</v>
      </c>
      <c r="BN2218" s="7" t="str">
        <f t="shared" si="519"/>
        <v>O/S</v>
      </c>
      <c r="BO2218" s="9">
        <f t="shared" si="520"/>
        <v>0.49657426342322319</v>
      </c>
      <c r="BP2218" s="7" t="str">
        <f t="shared" si="521"/>
        <v>OK</v>
      </c>
      <c r="BQ2218" s="11">
        <f t="shared" si="522"/>
        <v>8.2923076923076913</v>
      </c>
      <c r="BR2218" s="10" t="str">
        <f t="shared" si="523"/>
        <v>-</v>
      </c>
      <c r="BS2218" s="9" t="str" cm="1">
        <f t="array" ref="BS2218">IF(BQ2218&lt;$K$45,"-",IF(BC2218&lt;0,_xll.Dce_5575_1121_SigmaCr1(AN2218,AG2218,$B$23,$D$23),"-"))</f>
        <v>-</v>
      </c>
      <c r="BT2218" s="10">
        <f t="shared" si="524"/>
        <v>0</v>
      </c>
      <c r="BU2218" s="7" t="str">
        <f t="shared" si="525"/>
        <v>OK</v>
      </c>
    </row>
    <row r="2219" spans="27:73">
      <c r="AA2219" s="6" t="s">
        <v>282</v>
      </c>
      <c r="AB2219" s="5" t="s">
        <v>283</v>
      </c>
      <c r="AC2219" s="5" t="s">
        <v>285</v>
      </c>
      <c r="AD2219" s="4">
        <v>22.31</v>
      </c>
      <c r="AE2219" s="4">
        <v>28</v>
      </c>
      <c r="AF2219" s="5">
        <v>114.3</v>
      </c>
      <c r="AG2219" s="5">
        <v>6.5000000000000009</v>
      </c>
      <c r="AH2219" s="6" t="str">
        <f t="shared" si="511"/>
        <v>114.3 x 6.5</v>
      </c>
      <c r="AI2219" s="11" cm="1">
        <f t="array" ref="AI2219">_xll.DCEPropSectPipe(AF2219, AG2219, "Area")</f>
        <v>2201.3139723703698</v>
      </c>
      <c r="AJ2219" s="151" cm="1">
        <f t="array" ref="AJ2219">_xll.DCEPropSectPipe(AF2219, AG2219, "Ix")</f>
        <v>3209265.3722516391</v>
      </c>
      <c r="AK2219" s="151" cm="1">
        <f t="array" ref="AK2219">_xll.DCEPropSectPipe(AF2219, AG2219, "W")</f>
        <v>56155.124623825708</v>
      </c>
      <c r="AL2219" s="151" cm="1">
        <f t="array" ref="AL2219">_xll.DCEPropSectPipe(AF2219, AG2219, "Sx")</f>
        <v>37813.500833333332</v>
      </c>
      <c r="AM2219" s="11">
        <f>2*Cal!AG2219</f>
        <v>13.000000000000002</v>
      </c>
      <c r="AN2219" s="11">
        <f t="shared" si="512"/>
        <v>53.9</v>
      </c>
      <c r="AO2219" s="11"/>
      <c r="AP2219" s="11"/>
      <c r="AQ2219" s="11"/>
      <c r="AR2219" s="11"/>
      <c r="AS2219" s="11"/>
      <c r="AT2219" s="11"/>
      <c r="AU2219" s="11"/>
      <c r="AV2219" s="11"/>
      <c r="AW2219" s="11"/>
      <c r="AX2219" s="11"/>
      <c r="AY2219" s="11"/>
      <c r="AZ2219" s="11"/>
      <c r="BB2219" s="5" t="s">
        <v>309</v>
      </c>
      <c r="BC2219" s="3">
        <v>-740.93710880076173</v>
      </c>
      <c r="BD2219" s="3">
        <v>0</v>
      </c>
      <c r="BE2219" s="3">
        <v>12.267809329345184</v>
      </c>
      <c r="BF2219" s="3">
        <v>2.6792132710771357</v>
      </c>
      <c r="BG2219" s="3">
        <v>0</v>
      </c>
      <c r="BH2219" s="153">
        <f t="shared" si="513"/>
        <v>2.6792132710771357</v>
      </c>
      <c r="BI2219" s="153">
        <f t="shared" si="514"/>
        <v>12.267809329345184</v>
      </c>
      <c r="BJ2219" s="8">
        <f t="shared" si="515"/>
        <v>1.6028026855574169</v>
      </c>
      <c r="BK2219" s="8">
        <f t="shared" si="516"/>
        <v>0.22719490908738124</v>
      </c>
      <c r="BL2219" s="8">
        <f t="shared" si="517"/>
        <v>1.8299975946447982</v>
      </c>
      <c r="BM2219" s="8">
        <f t="shared" si="518"/>
        <v>9.1288828436511787E-2</v>
      </c>
      <c r="BN2219" s="7" t="str">
        <f t="shared" si="519"/>
        <v>O/S</v>
      </c>
      <c r="BO2219" s="9">
        <f t="shared" si="520"/>
        <v>0.22719490908738127</v>
      </c>
      <c r="BP2219" s="7" t="str">
        <f t="shared" si="521"/>
        <v>OK</v>
      </c>
      <c r="BQ2219" s="11">
        <f t="shared" si="522"/>
        <v>8.2923076923076913</v>
      </c>
      <c r="BR2219" s="10" t="str">
        <f t="shared" si="523"/>
        <v>-</v>
      </c>
      <c r="BS2219" s="9" t="str" cm="1">
        <f t="array" ref="BS2219">IF(BQ2219&lt;$K$45,"-",IF(BC2219&lt;0,_xll.Dce_5575_1121_SigmaCr1(AN2219,AG2219,$B$23,$D$23),"-"))</f>
        <v>-</v>
      </c>
      <c r="BT2219" s="10">
        <f t="shared" si="524"/>
        <v>0</v>
      </c>
      <c r="BU2219" s="7" t="str">
        <f t="shared" si="525"/>
        <v>OK</v>
      </c>
    </row>
    <row r="2220" spans="27:73">
      <c r="AA2220" s="6" t="s">
        <v>282</v>
      </c>
      <c r="AB2220" s="5" t="s">
        <v>283</v>
      </c>
      <c r="AC2220" s="5" t="s">
        <v>285</v>
      </c>
      <c r="AD2220" s="4">
        <v>22.75</v>
      </c>
      <c r="AE2220" s="4">
        <v>28</v>
      </c>
      <c r="AF2220" s="5">
        <v>114.3</v>
      </c>
      <c r="AG2220" s="5">
        <v>6.5000000000000009</v>
      </c>
      <c r="AH2220" s="6" t="str">
        <f t="shared" si="511"/>
        <v>114.3 x 6.5</v>
      </c>
      <c r="AI2220" s="11" cm="1">
        <f t="array" ref="AI2220">_xll.DCEPropSectPipe(AF2220, AG2220, "Area")</f>
        <v>2201.3139723703698</v>
      </c>
      <c r="AJ2220" s="151" cm="1">
        <f t="array" ref="AJ2220">_xll.DCEPropSectPipe(AF2220, AG2220, "Ix")</f>
        <v>3209265.3722516391</v>
      </c>
      <c r="AK2220" s="151" cm="1">
        <f t="array" ref="AK2220">_xll.DCEPropSectPipe(AF2220, AG2220, "W")</f>
        <v>56155.124623825708</v>
      </c>
      <c r="AL2220" s="151" cm="1">
        <f t="array" ref="AL2220">_xll.DCEPropSectPipe(AF2220, AG2220, "Sx")</f>
        <v>37813.500833333332</v>
      </c>
      <c r="AM2220" s="11">
        <f>2*Cal!AG2220</f>
        <v>13.000000000000002</v>
      </c>
      <c r="AN2220" s="11">
        <f t="shared" si="512"/>
        <v>53.9</v>
      </c>
      <c r="AO2220" s="11"/>
      <c r="AP2220" s="11"/>
      <c r="AQ2220" s="11"/>
      <c r="AR2220" s="11"/>
      <c r="AS2220" s="11"/>
      <c r="AT2220" s="11"/>
      <c r="AU2220" s="11"/>
      <c r="AV2220" s="11"/>
      <c r="AW2220" s="11"/>
      <c r="AX2220" s="11"/>
      <c r="AY2220" s="11"/>
      <c r="AZ2220" s="11"/>
      <c r="BB2220" s="5" t="s">
        <v>309</v>
      </c>
      <c r="BC2220" s="3">
        <v>-740.93710880076173</v>
      </c>
      <c r="BD2220" s="3">
        <v>0</v>
      </c>
      <c r="BE2220" s="3">
        <v>22.281478022773239</v>
      </c>
      <c r="BF2220" s="3">
        <v>-4.8784433371987683</v>
      </c>
      <c r="BG2220" s="3">
        <v>0</v>
      </c>
      <c r="BH2220" s="153">
        <f t="shared" si="513"/>
        <v>4.8784433371987683</v>
      </c>
      <c r="BI2220" s="153">
        <f t="shared" si="514"/>
        <v>22.281478022773239</v>
      </c>
      <c r="BJ2220" s="8">
        <f t="shared" si="515"/>
        <v>1.6028026855574169</v>
      </c>
      <c r="BK2220" s="8">
        <f t="shared" si="516"/>
        <v>0.41368766811057833</v>
      </c>
      <c r="BL2220" s="8">
        <f t="shared" si="517"/>
        <v>2.0164903536679954</v>
      </c>
      <c r="BM2220" s="8">
        <f t="shared" si="518"/>
        <v>0.16580385054300689</v>
      </c>
      <c r="BN2220" s="7" t="str">
        <f t="shared" si="519"/>
        <v>O/S</v>
      </c>
      <c r="BO2220" s="9">
        <f t="shared" si="520"/>
        <v>0.41368766811057839</v>
      </c>
      <c r="BP2220" s="7" t="str">
        <f t="shared" si="521"/>
        <v>OK</v>
      </c>
      <c r="BQ2220" s="11">
        <f t="shared" si="522"/>
        <v>8.2923076923076913</v>
      </c>
      <c r="BR2220" s="10" t="str">
        <f t="shared" si="523"/>
        <v>-</v>
      </c>
      <c r="BS2220" s="9" t="str" cm="1">
        <f t="array" ref="BS2220">IF(BQ2220&lt;$K$45,"-",IF(BC2220&lt;0,_xll.Dce_5575_1121_SigmaCr1(AN2220,AG2220,$B$23,$D$23),"-"))</f>
        <v>-</v>
      </c>
      <c r="BT2220" s="10">
        <f t="shared" si="524"/>
        <v>0</v>
      </c>
      <c r="BU2220" s="7" t="str">
        <f t="shared" si="525"/>
        <v>OK</v>
      </c>
    </row>
    <row r="2221" spans="27:73">
      <c r="AA2221" s="6" t="s">
        <v>282</v>
      </c>
      <c r="AB2221" s="5" t="s">
        <v>283</v>
      </c>
      <c r="AC2221" s="5" t="s">
        <v>285</v>
      </c>
      <c r="AD2221" s="4">
        <v>22.75</v>
      </c>
      <c r="AE2221" s="4">
        <v>28</v>
      </c>
      <c r="AF2221" s="5">
        <v>114.3</v>
      </c>
      <c r="AG2221" s="5">
        <v>6.5000000000000009</v>
      </c>
      <c r="AH2221" s="6" t="str">
        <f t="shared" si="511"/>
        <v>114.3 x 6.5</v>
      </c>
      <c r="AI2221" s="11" cm="1">
        <f t="array" ref="AI2221">_xll.DCEPropSectPipe(AF2221, AG2221, "Area")</f>
        <v>2201.3139723703698</v>
      </c>
      <c r="AJ2221" s="151" cm="1">
        <f t="array" ref="AJ2221">_xll.DCEPropSectPipe(AF2221, AG2221, "Ix")</f>
        <v>3209265.3722516391</v>
      </c>
      <c r="AK2221" s="151" cm="1">
        <f t="array" ref="AK2221">_xll.DCEPropSectPipe(AF2221, AG2221, "W")</f>
        <v>56155.124623825708</v>
      </c>
      <c r="AL2221" s="151" cm="1">
        <f t="array" ref="AL2221">_xll.DCEPropSectPipe(AF2221, AG2221, "Sx")</f>
        <v>37813.500833333332</v>
      </c>
      <c r="AM2221" s="11">
        <f>2*Cal!AG2221</f>
        <v>13.000000000000002</v>
      </c>
      <c r="AN2221" s="11">
        <f t="shared" si="512"/>
        <v>53.9</v>
      </c>
      <c r="AO2221" s="11"/>
      <c r="AP2221" s="11"/>
      <c r="AQ2221" s="11"/>
      <c r="AR2221" s="11"/>
      <c r="AS2221" s="11"/>
      <c r="AT2221" s="11"/>
      <c r="AU2221" s="11"/>
      <c r="AV2221" s="11"/>
      <c r="AW2221" s="11"/>
      <c r="AX2221" s="11"/>
      <c r="AY2221" s="11"/>
      <c r="AZ2221" s="11"/>
      <c r="BB2221" s="5" t="s">
        <v>309</v>
      </c>
      <c r="BC2221" s="3">
        <v>259.43062947093352</v>
      </c>
      <c r="BD2221" s="3">
        <v>0</v>
      </c>
      <c r="BE2221" s="3">
        <v>-19.658024152584492</v>
      </c>
      <c r="BF2221" s="3">
        <v>-4.8784433371986502</v>
      </c>
      <c r="BG2221" s="3">
        <v>0</v>
      </c>
      <c r="BH2221" s="153">
        <f t="shared" si="513"/>
        <v>4.8784433371986502</v>
      </c>
      <c r="BI2221" s="153">
        <f t="shared" si="514"/>
        <v>19.658024152584492</v>
      </c>
      <c r="BJ2221" s="8">
        <f t="shared" si="515"/>
        <v>0.56120297484476034</v>
      </c>
      <c r="BK2221" s="8">
        <f t="shared" si="516"/>
        <v>0.41368766811056829</v>
      </c>
      <c r="BL2221" s="8">
        <f t="shared" si="517"/>
        <v>0.97489064295532857</v>
      </c>
      <c r="BM2221" s="8">
        <f t="shared" si="518"/>
        <v>0.14628186223708439</v>
      </c>
      <c r="BN2221" s="7" t="str">
        <f t="shared" si="519"/>
        <v>OK</v>
      </c>
      <c r="BO2221" s="9">
        <f t="shared" si="520"/>
        <v>0.41368766811056834</v>
      </c>
      <c r="BP2221" s="7" t="str">
        <f t="shared" si="521"/>
        <v>OK</v>
      </c>
      <c r="BQ2221" s="11">
        <f t="shared" si="522"/>
        <v>8.2923076923076913</v>
      </c>
      <c r="BR2221" s="10" t="str">
        <f t="shared" si="523"/>
        <v>-</v>
      </c>
      <c r="BS2221" s="9" t="str" cm="1">
        <f t="array" ref="BS2221">IF(BQ2221&lt;$K$45,"-",IF(BC2221&lt;0,_xll.Dce_5575_1121_SigmaCr1(AN2221,AG2221,$B$23,$D$23),"-"))</f>
        <v>-</v>
      </c>
      <c r="BT2221" s="10">
        <f t="shared" si="524"/>
        <v>0</v>
      </c>
      <c r="BU2221" s="7" t="str">
        <f t="shared" si="525"/>
        <v>OK</v>
      </c>
    </row>
    <row r="2222" spans="27:73">
      <c r="AA2222" s="6" t="s">
        <v>282</v>
      </c>
      <c r="AB2222" s="5" t="s">
        <v>283</v>
      </c>
      <c r="AC2222" s="5" t="s">
        <v>285</v>
      </c>
      <c r="AD2222" s="4">
        <v>23.19</v>
      </c>
      <c r="AE2222" s="4">
        <v>28</v>
      </c>
      <c r="AF2222" s="5">
        <v>114.3</v>
      </c>
      <c r="AG2222" s="5">
        <v>6.5000000000000009</v>
      </c>
      <c r="AH2222" s="6" t="str">
        <f t="shared" si="511"/>
        <v>114.3 x 6.5</v>
      </c>
      <c r="AI2222" s="11" cm="1">
        <f t="array" ref="AI2222">_xll.DCEPropSectPipe(AF2222, AG2222, "Area")</f>
        <v>2201.3139723703698</v>
      </c>
      <c r="AJ2222" s="151" cm="1">
        <f t="array" ref="AJ2222">_xll.DCEPropSectPipe(AF2222, AG2222, "Ix")</f>
        <v>3209265.3722516391</v>
      </c>
      <c r="AK2222" s="151" cm="1">
        <f t="array" ref="AK2222">_xll.DCEPropSectPipe(AF2222, AG2222, "W")</f>
        <v>56155.124623825708</v>
      </c>
      <c r="AL2222" s="151" cm="1">
        <f t="array" ref="AL2222">_xll.DCEPropSectPipe(AF2222, AG2222, "Sx")</f>
        <v>37813.500833333332</v>
      </c>
      <c r="AM2222" s="11">
        <f>2*Cal!AG2222</f>
        <v>13.000000000000002</v>
      </c>
      <c r="AN2222" s="11">
        <f t="shared" si="512"/>
        <v>53.9</v>
      </c>
      <c r="AO2222" s="11"/>
      <c r="AP2222" s="11"/>
      <c r="AQ2222" s="11"/>
      <c r="AR2222" s="11"/>
      <c r="AS2222" s="11"/>
      <c r="AT2222" s="11"/>
      <c r="AU2222" s="11"/>
      <c r="AV2222" s="11"/>
      <c r="AW2222" s="11"/>
      <c r="AX2222" s="11"/>
      <c r="AY2222" s="11"/>
      <c r="AZ2222" s="11"/>
      <c r="BB2222" s="5" t="s">
        <v>309</v>
      </c>
      <c r="BC2222" s="3">
        <v>259.43062947093352</v>
      </c>
      <c r="BD2222" s="3">
        <v>0</v>
      </c>
      <c r="BE2222" s="3">
        <v>-9.6443554591564329</v>
      </c>
      <c r="BF2222" s="3">
        <v>1.5314522028696766</v>
      </c>
      <c r="BG2222" s="3">
        <v>0</v>
      </c>
      <c r="BH2222" s="153">
        <f t="shared" si="513"/>
        <v>1.5314522028696766</v>
      </c>
      <c r="BI2222" s="153">
        <f t="shared" si="514"/>
        <v>9.6443554591564329</v>
      </c>
      <c r="BJ2222" s="8">
        <f t="shared" si="515"/>
        <v>0.56120297484476034</v>
      </c>
      <c r="BK2222" s="8">
        <f t="shared" si="516"/>
        <v>0.12986578849796562</v>
      </c>
      <c r="BL2222" s="8">
        <f t="shared" si="517"/>
        <v>0.69106876334272593</v>
      </c>
      <c r="BM2222" s="8">
        <f t="shared" si="518"/>
        <v>7.1766840130589288E-2</v>
      </c>
      <c r="BN2222" s="7" t="str">
        <f t="shared" si="519"/>
        <v>OK</v>
      </c>
      <c r="BO2222" s="9">
        <f t="shared" si="520"/>
        <v>0.12986578849796565</v>
      </c>
      <c r="BP2222" s="7" t="str">
        <f t="shared" si="521"/>
        <v>OK</v>
      </c>
      <c r="BQ2222" s="11">
        <f t="shared" si="522"/>
        <v>8.2923076923076913</v>
      </c>
      <c r="BR2222" s="10" t="str">
        <f t="shared" si="523"/>
        <v>-</v>
      </c>
      <c r="BS2222" s="9" t="str" cm="1">
        <f t="array" ref="BS2222">IF(BQ2222&lt;$K$45,"-",IF(BC2222&lt;0,_xll.Dce_5575_1121_SigmaCr1(AN2222,AG2222,$B$23,$D$23),"-"))</f>
        <v>-</v>
      </c>
      <c r="BT2222" s="10">
        <f t="shared" si="524"/>
        <v>0</v>
      </c>
      <c r="BU2222" s="7" t="str">
        <f t="shared" si="525"/>
        <v>OK</v>
      </c>
    </row>
    <row r="2223" spans="27:73">
      <c r="AA2223" s="6" t="s">
        <v>282</v>
      </c>
      <c r="AB2223" s="5" t="s">
        <v>283</v>
      </c>
      <c r="AC2223" s="5" t="s">
        <v>285</v>
      </c>
      <c r="AD2223" s="4">
        <v>23.62</v>
      </c>
      <c r="AE2223" s="4">
        <v>28</v>
      </c>
      <c r="AF2223" s="5">
        <v>114.3</v>
      </c>
      <c r="AG2223" s="5">
        <v>6.5000000000000009</v>
      </c>
      <c r="AH2223" s="6" t="str">
        <f t="shared" si="511"/>
        <v>114.3 x 6.5</v>
      </c>
      <c r="AI2223" s="11" cm="1">
        <f t="array" ref="AI2223">_xll.DCEPropSectPipe(AF2223, AG2223, "Area")</f>
        <v>2201.3139723703698</v>
      </c>
      <c r="AJ2223" s="151" cm="1">
        <f t="array" ref="AJ2223">_xll.DCEPropSectPipe(AF2223, AG2223, "Ix")</f>
        <v>3209265.3722516391</v>
      </c>
      <c r="AK2223" s="151" cm="1">
        <f t="array" ref="AK2223">_xll.DCEPropSectPipe(AF2223, AG2223, "W")</f>
        <v>56155.124623825708</v>
      </c>
      <c r="AL2223" s="151" cm="1">
        <f t="array" ref="AL2223">_xll.DCEPropSectPipe(AF2223, AG2223, "Sx")</f>
        <v>37813.500833333332</v>
      </c>
      <c r="AM2223" s="11">
        <f>2*Cal!AG2223</f>
        <v>13.000000000000002</v>
      </c>
      <c r="AN2223" s="11">
        <f t="shared" si="512"/>
        <v>53.9</v>
      </c>
      <c r="AO2223" s="11"/>
      <c r="AP2223" s="11"/>
      <c r="AQ2223" s="11"/>
      <c r="AR2223" s="11"/>
      <c r="AS2223" s="11"/>
      <c r="AT2223" s="11"/>
      <c r="AU2223" s="11"/>
      <c r="AV2223" s="11"/>
      <c r="AW2223" s="11"/>
      <c r="AX2223" s="11"/>
      <c r="AY2223" s="11"/>
      <c r="AZ2223" s="11"/>
      <c r="BB2223" s="5" t="s">
        <v>309</v>
      </c>
      <c r="BC2223" s="3">
        <v>259.43062947093352</v>
      </c>
      <c r="BD2223" s="3">
        <v>0</v>
      </c>
      <c r="BE2223" s="3">
        <v>0.3693132342716256</v>
      </c>
      <c r="BF2223" s="3">
        <v>3.5603676895632272</v>
      </c>
      <c r="BG2223" s="3">
        <v>0</v>
      </c>
      <c r="BH2223" s="153">
        <f t="shared" si="513"/>
        <v>3.5603676895632272</v>
      </c>
      <c r="BI2223" s="153">
        <f t="shared" si="514"/>
        <v>0.3693132342716256</v>
      </c>
      <c r="BJ2223" s="8">
        <f t="shared" si="515"/>
        <v>0.56120297484476034</v>
      </c>
      <c r="BK2223" s="8">
        <f t="shared" si="516"/>
        <v>0.30191602224438163</v>
      </c>
      <c r="BL2223" s="8">
        <f t="shared" si="517"/>
        <v>0.86311899708914197</v>
      </c>
      <c r="BM2223" s="8">
        <f t="shared" si="518"/>
        <v>2.7481819759058211E-3</v>
      </c>
      <c r="BN2223" s="7" t="str">
        <f t="shared" si="519"/>
        <v>OK</v>
      </c>
      <c r="BO2223" s="9">
        <f t="shared" si="520"/>
        <v>0.30191602224438169</v>
      </c>
      <c r="BP2223" s="7" t="str">
        <f t="shared" si="521"/>
        <v>OK</v>
      </c>
      <c r="BQ2223" s="11">
        <f t="shared" si="522"/>
        <v>8.2923076923076913</v>
      </c>
      <c r="BR2223" s="10" t="str">
        <f t="shared" si="523"/>
        <v>-</v>
      </c>
      <c r="BS2223" s="9" t="str" cm="1">
        <f t="array" ref="BS2223">IF(BQ2223&lt;$K$45,"-",IF(BC2223&lt;0,_xll.Dce_5575_1121_SigmaCr1(AN2223,AG2223,$B$23,$D$23),"-"))</f>
        <v>-</v>
      </c>
      <c r="BT2223" s="10">
        <f t="shared" si="524"/>
        <v>0</v>
      </c>
      <c r="BU2223" s="7" t="str">
        <f t="shared" si="525"/>
        <v>OK</v>
      </c>
    </row>
    <row r="2224" spans="27:73">
      <c r="AA2224" s="6" t="s">
        <v>282</v>
      </c>
      <c r="AB2224" s="5" t="s">
        <v>283</v>
      </c>
      <c r="AC2224" s="5" t="s">
        <v>285</v>
      </c>
      <c r="AD2224" s="4">
        <v>24.06</v>
      </c>
      <c r="AE2224" s="4">
        <v>28</v>
      </c>
      <c r="AF2224" s="5">
        <v>114.3</v>
      </c>
      <c r="AG2224" s="5">
        <v>6.5000000000000009</v>
      </c>
      <c r="AH2224" s="6" t="str">
        <f t="shared" si="511"/>
        <v>114.3 x 6.5</v>
      </c>
      <c r="AI2224" s="11" cm="1">
        <f t="array" ref="AI2224">_xll.DCEPropSectPipe(AF2224, AG2224, "Area")</f>
        <v>2201.3139723703698</v>
      </c>
      <c r="AJ2224" s="151" cm="1">
        <f t="array" ref="AJ2224">_xll.DCEPropSectPipe(AF2224, AG2224, "Ix")</f>
        <v>3209265.3722516391</v>
      </c>
      <c r="AK2224" s="151" cm="1">
        <f t="array" ref="AK2224">_xll.DCEPropSectPipe(AF2224, AG2224, "W")</f>
        <v>56155.124623825708</v>
      </c>
      <c r="AL2224" s="151" cm="1">
        <f t="array" ref="AL2224">_xll.DCEPropSectPipe(AF2224, AG2224, "Sx")</f>
        <v>37813.500833333332</v>
      </c>
      <c r="AM2224" s="11">
        <f>2*Cal!AG2224</f>
        <v>13.000000000000002</v>
      </c>
      <c r="AN2224" s="11">
        <f t="shared" si="512"/>
        <v>53.9</v>
      </c>
      <c r="AO2224" s="11"/>
      <c r="AP2224" s="11"/>
      <c r="AQ2224" s="11"/>
      <c r="AR2224" s="11"/>
      <c r="AS2224" s="11"/>
      <c r="AT2224" s="11"/>
      <c r="AU2224" s="11"/>
      <c r="AV2224" s="11"/>
      <c r="AW2224" s="11"/>
      <c r="AX2224" s="11"/>
      <c r="AY2224" s="11"/>
      <c r="AZ2224" s="11"/>
      <c r="BB2224" s="5" t="s">
        <v>309</v>
      </c>
      <c r="BC2224" s="3">
        <v>259.43062947093352</v>
      </c>
      <c r="BD2224" s="3">
        <v>0</v>
      </c>
      <c r="BE2224" s="3">
        <v>10.382981927699685</v>
      </c>
      <c r="BF2224" s="3">
        <v>1.2083031228820036</v>
      </c>
      <c r="BG2224" s="3">
        <v>0</v>
      </c>
      <c r="BH2224" s="153">
        <f t="shared" si="513"/>
        <v>1.2083031228820036</v>
      </c>
      <c r="BI2224" s="153">
        <f t="shared" si="514"/>
        <v>10.382981927699685</v>
      </c>
      <c r="BJ2224" s="8">
        <f t="shared" si="515"/>
        <v>0.56120297484476034</v>
      </c>
      <c r="BK2224" s="8">
        <f t="shared" si="516"/>
        <v>0.10246303312868001</v>
      </c>
      <c r="BL2224" s="8">
        <f t="shared" si="517"/>
        <v>0.66366600797344033</v>
      </c>
      <c r="BM2224" s="8">
        <f t="shared" si="518"/>
        <v>7.7263204082400935E-2</v>
      </c>
      <c r="BN2224" s="7" t="str">
        <f t="shared" si="519"/>
        <v>OK</v>
      </c>
      <c r="BO2224" s="9">
        <f t="shared" si="520"/>
        <v>0.10246303312868002</v>
      </c>
      <c r="BP2224" s="7" t="str">
        <f t="shared" si="521"/>
        <v>OK</v>
      </c>
      <c r="BQ2224" s="11">
        <f t="shared" si="522"/>
        <v>8.2923076923076913</v>
      </c>
      <c r="BR2224" s="10" t="str">
        <f t="shared" si="523"/>
        <v>-</v>
      </c>
      <c r="BS2224" s="9" t="str" cm="1">
        <f t="array" ref="BS2224">IF(BQ2224&lt;$K$45,"-",IF(BC2224&lt;0,_xll.Dce_5575_1121_SigmaCr1(AN2224,AG2224,$B$23,$D$23),"-"))</f>
        <v>-</v>
      </c>
      <c r="BT2224" s="10">
        <f t="shared" si="524"/>
        <v>0</v>
      </c>
      <c r="BU2224" s="7" t="str">
        <f t="shared" si="525"/>
        <v>OK</v>
      </c>
    </row>
    <row r="2225" spans="27:73">
      <c r="AA2225" s="6" t="s">
        <v>282</v>
      </c>
      <c r="AB2225" s="5" t="s">
        <v>283</v>
      </c>
      <c r="AC2225" s="5" t="s">
        <v>285</v>
      </c>
      <c r="AD2225" s="4">
        <v>24.5</v>
      </c>
      <c r="AE2225" s="4">
        <v>28</v>
      </c>
      <c r="AF2225" s="5">
        <v>114.3</v>
      </c>
      <c r="AG2225" s="5">
        <v>6.5000000000000009</v>
      </c>
      <c r="AH2225" s="6" t="str">
        <f t="shared" si="511"/>
        <v>114.3 x 6.5</v>
      </c>
      <c r="AI2225" s="11" cm="1">
        <f t="array" ref="AI2225">_xll.DCEPropSectPipe(AF2225, AG2225, "Area")</f>
        <v>2201.3139723703698</v>
      </c>
      <c r="AJ2225" s="151" cm="1">
        <f t="array" ref="AJ2225">_xll.DCEPropSectPipe(AF2225, AG2225, "Ix")</f>
        <v>3209265.3722516391</v>
      </c>
      <c r="AK2225" s="151" cm="1">
        <f t="array" ref="AK2225">_xll.DCEPropSectPipe(AF2225, AG2225, "W")</f>
        <v>56155.124623825708</v>
      </c>
      <c r="AL2225" s="151" cm="1">
        <f t="array" ref="AL2225">_xll.DCEPropSectPipe(AF2225, AG2225, "Sx")</f>
        <v>37813.500833333332</v>
      </c>
      <c r="AM2225" s="11">
        <f>2*Cal!AG2225</f>
        <v>13.000000000000002</v>
      </c>
      <c r="AN2225" s="11">
        <f t="shared" si="512"/>
        <v>53.9</v>
      </c>
      <c r="AO2225" s="11"/>
      <c r="AP2225" s="11"/>
      <c r="AQ2225" s="11"/>
      <c r="AR2225" s="11"/>
      <c r="AS2225" s="11"/>
      <c r="AT2225" s="11"/>
      <c r="AU2225" s="11"/>
      <c r="AV2225" s="11"/>
      <c r="AW2225" s="11"/>
      <c r="AX2225" s="11"/>
      <c r="AY2225" s="11"/>
      <c r="AZ2225" s="11"/>
      <c r="BB2225" s="5" t="s">
        <v>309</v>
      </c>
      <c r="BC2225" s="3">
        <v>259.43062947093352</v>
      </c>
      <c r="BD2225" s="3">
        <v>0</v>
      </c>
      <c r="BE2225" s="3">
        <v>20.396650621127744</v>
      </c>
      <c r="BF2225" s="3">
        <v>-5.524741497173995</v>
      </c>
      <c r="BG2225" s="3">
        <v>0</v>
      </c>
      <c r="BH2225" s="153">
        <f t="shared" si="513"/>
        <v>5.524741497173995</v>
      </c>
      <c r="BI2225" s="153">
        <f t="shared" si="514"/>
        <v>20.396650621127744</v>
      </c>
      <c r="BJ2225" s="8">
        <f t="shared" si="515"/>
        <v>0.56120297484476034</v>
      </c>
      <c r="BK2225" s="8">
        <f t="shared" si="516"/>
        <v>0.46849317884913938</v>
      </c>
      <c r="BL2225" s="8">
        <f t="shared" si="517"/>
        <v>1.0296961536938998</v>
      </c>
      <c r="BM2225" s="8">
        <f t="shared" si="518"/>
        <v>0.15177822618889603</v>
      </c>
      <c r="BN2225" s="7" t="str">
        <f t="shared" si="519"/>
        <v>O/S</v>
      </c>
      <c r="BO2225" s="9">
        <f t="shared" si="520"/>
        <v>0.46849317884913944</v>
      </c>
      <c r="BP2225" s="7" t="str">
        <f t="shared" si="521"/>
        <v>OK</v>
      </c>
      <c r="BQ2225" s="11">
        <f t="shared" si="522"/>
        <v>8.2923076923076913</v>
      </c>
      <c r="BR2225" s="10" t="str">
        <f t="shared" si="523"/>
        <v>-</v>
      </c>
      <c r="BS2225" s="9" t="str" cm="1">
        <f t="array" ref="BS2225">IF(BQ2225&lt;$K$45,"-",IF(BC2225&lt;0,_xll.Dce_5575_1121_SigmaCr1(AN2225,AG2225,$B$23,$D$23),"-"))</f>
        <v>-</v>
      </c>
      <c r="BT2225" s="10">
        <f t="shared" si="524"/>
        <v>0</v>
      </c>
      <c r="BU2225" s="7" t="str">
        <f t="shared" si="525"/>
        <v>OK</v>
      </c>
    </row>
    <row r="2226" spans="27:73">
      <c r="AA2226" s="6" t="s">
        <v>282</v>
      </c>
      <c r="AB2226" s="5" t="s">
        <v>283</v>
      </c>
      <c r="AC2226" s="5" t="s">
        <v>285</v>
      </c>
      <c r="AD2226" s="4">
        <v>24.5</v>
      </c>
      <c r="AE2226" s="4">
        <v>28</v>
      </c>
      <c r="AF2226" s="5">
        <v>114.3</v>
      </c>
      <c r="AG2226" s="5">
        <v>6.5000000000000009</v>
      </c>
      <c r="AH2226" s="6" t="str">
        <f t="shared" si="511"/>
        <v>114.3 x 6.5</v>
      </c>
      <c r="AI2226" s="11" cm="1">
        <f t="array" ref="AI2226">_xll.DCEPropSectPipe(AF2226, AG2226, "Area")</f>
        <v>2201.3139723703698</v>
      </c>
      <c r="AJ2226" s="151" cm="1">
        <f t="array" ref="AJ2226">_xll.DCEPropSectPipe(AF2226, AG2226, "Ix")</f>
        <v>3209265.3722516391</v>
      </c>
      <c r="AK2226" s="151" cm="1">
        <f t="array" ref="AK2226">_xll.DCEPropSectPipe(AF2226, AG2226, "W")</f>
        <v>56155.124623825708</v>
      </c>
      <c r="AL2226" s="151" cm="1">
        <f t="array" ref="AL2226">_xll.DCEPropSectPipe(AF2226, AG2226, "Sx")</f>
        <v>37813.500833333332</v>
      </c>
      <c r="AM2226" s="11">
        <f>2*Cal!AG2226</f>
        <v>13.000000000000002</v>
      </c>
      <c r="AN2226" s="11">
        <f t="shared" si="512"/>
        <v>53.9</v>
      </c>
      <c r="AO2226" s="11"/>
      <c r="AP2226" s="11"/>
      <c r="AQ2226" s="11"/>
      <c r="AR2226" s="11"/>
      <c r="AS2226" s="11"/>
      <c r="AT2226" s="11"/>
      <c r="AU2226" s="11"/>
      <c r="AV2226" s="11"/>
      <c r="AW2226" s="11"/>
      <c r="AX2226" s="11"/>
      <c r="AY2226" s="11"/>
      <c r="AZ2226" s="11"/>
      <c r="BB2226" s="5" t="s">
        <v>309</v>
      </c>
      <c r="BC2226" s="3">
        <v>259.43062947093148</v>
      </c>
      <c r="BD2226" s="3">
        <v>0</v>
      </c>
      <c r="BE2226" s="3">
        <v>-18.533249817436428</v>
      </c>
      <c r="BF2226" s="3">
        <v>-5.5247414971740332</v>
      </c>
      <c r="BG2226" s="3">
        <v>0</v>
      </c>
      <c r="BH2226" s="153">
        <f t="shared" si="513"/>
        <v>5.5247414971740332</v>
      </c>
      <c r="BI2226" s="153">
        <f t="shared" si="514"/>
        <v>18.533249817436428</v>
      </c>
      <c r="BJ2226" s="8">
        <f t="shared" si="515"/>
        <v>0.56120297484475601</v>
      </c>
      <c r="BK2226" s="8">
        <f t="shared" si="516"/>
        <v>0.4684931788491426</v>
      </c>
      <c r="BL2226" s="8">
        <f t="shared" si="517"/>
        <v>1.0296961536938987</v>
      </c>
      <c r="BM2226" s="8">
        <f t="shared" si="518"/>
        <v>0.13791204423987199</v>
      </c>
      <c r="BN2226" s="7" t="str">
        <f t="shared" si="519"/>
        <v>O/S</v>
      </c>
      <c r="BO2226" s="9">
        <f t="shared" si="520"/>
        <v>0.46849317884914271</v>
      </c>
      <c r="BP2226" s="7" t="str">
        <f t="shared" si="521"/>
        <v>OK</v>
      </c>
      <c r="BQ2226" s="11">
        <f t="shared" si="522"/>
        <v>8.2923076923076913</v>
      </c>
      <c r="BR2226" s="10" t="str">
        <f t="shared" si="523"/>
        <v>-</v>
      </c>
      <c r="BS2226" s="9" t="str" cm="1">
        <f t="array" ref="BS2226">IF(BQ2226&lt;$K$45,"-",IF(BC2226&lt;0,_xll.Dce_5575_1121_SigmaCr1(AN2226,AG2226,$B$23,$D$23),"-"))</f>
        <v>-</v>
      </c>
      <c r="BT2226" s="10">
        <f t="shared" si="524"/>
        <v>0</v>
      </c>
      <c r="BU2226" s="7" t="str">
        <f t="shared" si="525"/>
        <v>OK</v>
      </c>
    </row>
    <row r="2227" spans="27:73">
      <c r="AA2227" s="6" t="s">
        <v>282</v>
      </c>
      <c r="AB2227" s="5" t="s">
        <v>283</v>
      </c>
      <c r="AC2227" s="5" t="s">
        <v>285</v>
      </c>
      <c r="AD2227" s="4">
        <v>24.94</v>
      </c>
      <c r="AE2227" s="4">
        <v>28</v>
      </c>
      <c r="AF2227" s="5">
        <v>114.3</v>
      </c>
      <c r="AG2227" s="5">
        <v>6.5000000000000009</v>
      </c>
      <c r="AH2227" s="6" t="str">
        <f t="shared" si="511"/>
        <v>114.3 x 6.5</v>
      </c>
      <c r="AI2227" s="11" cm="1">
        <f t="array" ref="AI2227">_xll.DCEPropSectPipe(AF2227, AG2227, "Area")</f>
        <v>2201.3139723703698</v>
      </c>
      <c r="AJ2227" s="151" cm="1">
        <f t="array" ref="AJ2227">_xll.DCEPropSectPipe(AF2227, AG2227, "Ix")</f>
        <v>3209265.3722516391</v>
      </c>
      <c r="AK2227" s="151" cm="1">
        <f t="array" ref="AK2227">_xll.DCEPropSectPipe(AF2227, AG2227, "W")</f>
        <v>56155.124623825708</v>
      </c>
      <c r="AL2227" s="151" cm="1">
        <f t="array" ref="AL2227">_xll.DCEPropSectPipe(AF2227, AG2227, "Sx")</f>
        <v>37813.500833333332</v>
      </c>
      <c r="AM2227" s="11">
        <f>2*Cal!AG2227</f>
        <v>13.000000000000002</v>
      </c>
      <c r="AN2227" s="11">
        <f t="shared" si="512"/>
        <v>53.9</v>
      </c>
      <c r="AO2227" s="11"/>
      <c r="AP2227" s="11"/>
      <c r="AQ2227" s="11"/>
      <c r="AR2227" s="11"/>
      <c r="AS2227" s="11"/>
      <c r="AT2227" s="11"/>
      <c r="AU2227" s="11"/>
      <c r="AV2227" s="11"/>
      <c r="AW2227" s="11"/>
      <c r="AX2227" s="11"/>
      <c r="AY2227" s="11"/>
      <c r="AZ2227" s="11"/>
      <c r="BB2227" s="5" t="s">
        <v>309</v>
      </c>
      <c r="BC2227" s="3">
        <v>259.43062947093148</v>
      </c>
      <c r="BD2227" s="3">
        <v>0</v>
      </c>
      <c r="BE2227" s="3">
        <v>-8.5195811240083685</v>
      </c>
      <c r="BF2227" s="3">
        <v>0.39306527126701507</v>
      </c>
      <c r="BG2227" s="3">
        <v>0</v>
      </c>
      <c r="BH2227" s="153">
        <f t="shared" si="513"/>
        <v>0.39306527126701507</v>
      </c>
      <c r="BI2227" s="153">
        <f t="shared" si="514"/>
        <v>8.5195811240083685</v>
      </c>
      <c r="BJ2227" s="8">
        <f t="shared" si="515"/>
        <v>0.56120297484475601</v>
      </c>
      <c r="BK2227" s="8">
        <f t="shared" si="516"/>
        <v>3.3331586378345199E-2</v>
      </c>
      <c r="BL2227" s="8">
        <f t="shared" si="517"/>
        <v>0.59453456122310122</v>
      </c>
      <c r="BM2227" s="8">
        <f t="shared" si="518"/>
        <v>6.339702213337689E-2</v>
      </c>
      <c r="BN2227" s="7" t="str">
        <f t="shared" si="519"/>
        <v>OK</v>
      </c>
      <c r="BO2227" s="9">
        <f t="shared" si="520"/>
        <v>3.3331586378345206E-2</v>
      </c>
      <c r="BP2227" s="7" t="str">
        <f t="shared" si="521"/>
        <v>OK</v>
      </c>
      <c r="BQ2227" s="11">
        <f t="shared" si="522"/>
        <v>8.2923076923076913</v>
      </c>
      <c r="BR2227" s="10" t="str">
        <f t="shared" si="523"/>
        <v>-</v>
      </c>
      <c r="BS2227" s="9" t="str" cm="1">
        <f t="array" ref="BS2227">IF(BQ2227&lt;$K$45,"-",IF(BC2227&lt;0,_xll.Dce_5575_1121_SigmaCr1(AN2227,AG2227,$B$23,$D$23),"-"))</f>
        <v>-</v>
      </c>
      <c r="BT2227" s="10">
        <f t="shared" si="524"/>
        <v>0</v>
      </c>
      <c r="BU2227" s="7" t="str">
        <f t="shared" si="525"/>
        <v>OK</v>
      </c>
    </row>
    <row r="2228" spans="27:73">
      <c r="AA2228" s="6" t="s">
        <v>282</v>
      </c>
      <c r="AB2228" s="5" t="s">
        <v>283</v>
      </c>
      <c r="AC2228" s="5" t="s">
        <v>285</v>
      </c>
      <c r="AD2228" s="4">
        <v>25.38</v>
      </c>
      <c r="AE2228" s="4">
        <v>28</v>
      </c>
      <c r="AF2228" s="5">
        <v>114.3</v>
      </c>
      <c r="AG2228" s="5">
        <v>6.5000000000000009</v>
      </c>
      <c r="AH2228" s="6" t="str">
        <f t="shared" si="511"/>
        <v>114.3 x 6.5</v>
      </c>
      <c r="AI2228" s="11" cm="1">
        <f t="array" ref="AI2228">_xll.DCEPropSectPipe(AF2228, AG2228, "Area")</f>
        <v>2201.3139723703698</v>
      </c>
      <c r="AJ2228" s="151" cm="1">
        <f t="array" ref="AJ2228">_xll.DCEPropSectPipe(AF2228, AG2228, "Ix")</f>
        <v>3209265.3722516391</v>
      </c>
      <c r="AK2228" s="151" cm="1">
        <f t="array" ref="AK2228">_xll.DCEPropSectPipe(AF2228, AG2228, "W")</f>
        <v>56155.124623825708</v>
      </c>
      <c r="AL2228" s="151" cm="1">
        <f t="array" ref="AL2228">_xll.DCEPropSectPipe(AF2228, AG2228, "Sx")</f>
        <v>37813.500833333332</v>
      </c>
      <c r="AM2228" s="11">
        <f>2*Cal!AG2228</f>
        <v>13.000000000000002</v>
      </c>
      <c r="AN2228" s="11">
        <f t="shared" si="512"/>
        <v>53.9</v>
      </c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B2228" s="5" t="s">
        <v>309</v>
      </c>
      <c r="BC2228" s="3">
        <v>259.43062947093148</v>
      </c>
      <c r="BD2228" s="3">
        <v>0</v>
      </c>
      <c r="BE2228" s="3">
        <v>1.4940875694196913</v>
      </c>
      <c r="BF2228" s="3">
        <v>1.9298919863332875</v>
      </c>
      <c r="BG2228" s="3">
        <v>0</v>
      </c>
      <c r="BH2228" s="153">
        <f t="shared" si="513"/>
        <v>1.9298919863332875</v>
      </c>
      <c r="BI2228" s="153">
        <f t="shared" si="514"/>
        <v>1.4940875694196913</v>
      </c>
      <c r="BJ2228" s="8">
        <f t="shared" si="515"/>
        <v>0.56120297484475601</v>
      </c>
      <c r="BK2228" s="8">
        <f t="shared" si="516"/>
        <v>0.16365312874371521</v>
      </c>
      <c r="BL2228" s="8">
        <f t="shared" si="517"/>
        <v>0.72485610358847119</v>
      </c>
      <c r="BM2228" s="8">
        <f t="shared" si="518"/>
        <v>1.1117999973118213E-2</v>
      </c>
      <c r="BN2228" s="7" t="str">
        <f t="shared" si="519"/>
        <v>OK</v>
      </c>
      <c r="BO2228" s="9">
        <f t="shared" si="520"/>
        <v>0.16365312874371524</v>
      </c>
      <c r="BP2228" s="7" t="str">
        <f t="shared" si="521"/>
        <v>OK</v>
      </c>
      <c r="BQ2228" s="11">
        <f t="shared" si="522"/>
        <v>8.2923076923076913</v>
      </c>
      <c r="BR2228" s="10" t="str">
        <f t="shared" si="523"/>
        <v>-</v>
      </c>
      <c r="BS2228" s="9" t="str" cm="1">
        <f t="array" ref="BS2228">IF(BQ2228&lt;$K$45,"-",IF(BC2228&lt;0,_xll.Dce_5575_1121_SigmaCr1(AN2228,AG2228,$B$23,$D$23),"-"))</f>
        <v>-</v>
      </c>
      <c r="BT2228" s="10">
        <f t="shared" si="524"/>
        <v>0</v>
      </c>
      <c r="BU2228" s="7" t="str">
        <f t="shared" si="525"/>
        <v>OK</v>
      </c>
    </row>
    <row r="2229" spans="27:73">
      <c r="AA2229" s="6" t="s">
        <v>282</v>
      </c>
      <c r="AB2229" s="5" t="s">
        <v>283</v>
      </c>
      <c r="AC2229" s="5" t="s">
        <v>285</v>
      </c>
      <c r="AD2229" s="4">
        <v>25.81</v>
      </c>
      <c r="AE2229" s="4">
        <v>28</v>
      </c>
      <c r="AF2229" s="5">
        <v>114.3</v>
      </c>
      <c r="AG2229" s="5">
        <v>6.5000000000000009</v>
      </c>
      <c r="AH2229" s="6" t="str">
        <f t="shared" si="511"/>
        <v>114.3 x 6.5</v>
      </c>
      <c r="AI2229" s="11" cm="1">
        <f t="array" ref="AI2229">_xll.DCEPropSectPipe(AF2229, AG2229, "Area")</f>
        <v>2201.3139723703698</v>
      </c>
      <c r="AJ2229" s="151" cm="1">
        <f t="array" ref="AJ2229">_xll.DCEPropSectPipe(AF2229, AG2229, "Ix")</f>
        <v>3209265.3722516391</v>
      </c>
      <c r="AK2229" s="151" cm="1">
        <f t="array" ref="AK2229">_xll.DCEPropSectPipe(AF2229, AG2229, "W")</f>
        <v>56155.124623825708</v>
      </c>
      <c r="AL2229" s="151" cm="1">
        <f t="array" ref="AL2229">_xll.DCEPropSectPipe(AF2229, AG2229, "Sx")</f>
        <v>37813.500833333332</v>
      </c>
      <c r="AM2229" s="11">
        <f>2*Cal!AG2229</f>
        <v>13.000000000000002</v>
      </c>
      <c r="AN2229" s="11">
        <f t="shared" si="512"/>
        <v>53.9</v>
      </c>
      <c r="AO2229" s="11"/>
      <c r="AP2229" s="11"/>
      <c r="AQ2229" s="11"/>
      <c r="AR2229" s="11"/>
      <c r="AS2229" s="11"/>
      <c r="AT2229" s="11"/>
      <c r="AU2229" s="11"/>
      <c r="AV2229" s="11"/>
      <c r="AW2229" s="11"/>
      <c r="AX2229" s="11"/>
      <c r="AY2229" s="11"/>
      <c r="AZ2229" s="11"/>
      <c r="BB2229" s="5" t="s">
        <v>309</v>
      </c>
      <c r="BC2229" s="3">
        <v>259.43062947093148</v>
      </c>
      <c r="BD2229" s="3">
        <v>0</v>
      </c>
      <c r="BE2229" s="3">
        <v>11.507756262847749</v>
      </c>
      <c r="BF2229" s="3">
        <v>-0.91426135197521485</v>
      </c>
      <c r="BG2229" s="3">
        <v>0</v>
      </c>
      <c r="BH2229" s="153">
        <f t="shared" si="513"/>
        <v>0.91426135197521485</v>
      </c>
      <c r="BI2229" s="153">
        <f t="shared" si="514"/>
        <v>11.507756262847749</v>
      </c>
      <c r="BJ2229" s="8">
        <f t="shared" si="515"/>
        <v>0.56120297484475601</v>
      </c>
      <c r="BK2229" s="8">
        <f t="shared" si="516"/>
        <v>7.7528551753032499E-2</v>
      </c>
      <c r="BL2229" s="8">
        <f t="shared" si="517"/>
        <v>0.63873152659778853</v>
      </c>
      <c r="BM2229" s="8">
        <f t="shared" si="518"/>
        <v>8.5633022079613305E-2</v>
      </c>
      <c r="BN2229" s="7" t="str">
        <f t="shared" si="519"/>
        <v>OK</v>
      </c>
      <c r="BO2229" s="9">
        <f t="shared" si="520"/>
        <v>7.7528551753032512E-2</v>
      </c>
      <c r="BP2229" s="7" t="str">
        <f t="shared" si="521"/>
        <v>OK</v>
      </c>
      <c r="BQ2229" s="11">
        <f t="shared" si="522"/>
        <v>8.2923076923076913</v>
      </c>
      <c r="BR2229" s="10" t="str">
        <f t="shared" si="523"/>
        <v>-</v>
      </c>
      <c r="BS2229" s="9" t="str" cm="1">
        <f t="array" ref="BS2229">IF(BQ2229&lt;$K$45,"-",IF(BC2229&lt;0,_xll.Dce_5575_1121_SigmaCr1(AN2229,AG2229,$B$23,$D$23),"-"))</f>
        <v>-</v>
      </c>
      <c r="BT2229" s="10">
        <f t="shared" si="524"/>
        <v>0</v>
      </c>
      <c r="BU2229" s="7" t="str">
        <f t="shared" si="525"/>
        <v>OK</v>
      </c>
    </row>
    <row r="2230" spans="27:73">
      <c r="AA2230" s="6" t="s">
        <v>282</v>
      </c>
      <c r="AB2230" s="5" t="s">
        <v>283</v>
      </c>
      <c r="AC2230" s="5" t="s">
        <v>285</v>
      </c>
      <c r="AD2230" s="4">
        <v>26.25</v>
      </c>
      <c r="AE2230" s="4">
        <v>28</v>
      </c>
      <c r="AF2230" s="5">
        <v>114.3</v>
      </c>
      <c r="AG2230" s="5">
        <v>6.5000000000000009</v>
      </c>
      <c r="AH2230" s="6" t="str">
        <f t="shared" si="511"/>
        <v>114.3 x 6.5</v>
      </c>
      <c r="AI2230" s="11" cm="1">
        <f t="array" ref="AI2230">_xll.DCEPropSectPipe(AF2230, AG2230, "Area")</f>
        <v>2201.3139723703698</v>
      </c>
      <c r="AJ2230" s="151" cm="1">
        <f t="array" ref="AJ2230">_xll.DCEPropSectPipe(AF2230, AG2230, "Ix")</f>
        <v>3209265.3722516391</v>
      </c>
      <c r="AK2230" s="151" cm="1">
        <f t="array" ref="AK2230">_xll.DCEPropSectPipe(AF2230, AG2230, "W")</f>
        <v>56155.124623825708</v>
      </c>
      <c r="AL2230" s="151" cm="1">
        <f t="array" ref="AL2230">_xll.DCEPropSectPipe(AF2230, AG2230, "Sx")</f>
        <v>37813.500833333332</v>
      </c>
      <c r="AM2230" s="11">
        <f>2*Cal!AG2230</f>
        <v>13.000000000000002</v>
      </c>
      <c r="AN2230" s="11">
        <f t="shared" si="512"/>
        <v>53.9</v>
      </c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B2230" s="5" t="s">
        <v>309</v>
      </c>
      <c r="BC2230" s="3">
        <v>259.43062947093148</v>
      </c>
      <c r="BD2230" s="3">
        <v>0</v>
      </c>
      <c r="BE2230" s="3">
        <v>21.521424956275808</v>
      </c>
      <c r="BF2230" s="3">
        <v>-8.1393947436584924</v>
      </c>
      <c r="BG2230" s="3">
        <v>0</v>
      </c>
      <c r="BH2230" s="153">
        <f t="shared" si="513"/>
        <v>8.1393947436584924</v>
      </c>
      <c r="BI2230" s="153">
        <f t="shared" si="514"/>
        <v>21.521424956275808</v>
      </c>
      <c r="BJ2230" s="8">
        <f t="shared" si="515"/>
        <v>0.56120297484475601</v>
      </c>
      <c r="BK2230" s="8">
        <f t="shared" si="516"/>
        <v>0.69021345511189791</v>
      </c>
      <c r="BL2230" s="8">
        <f t="shared" si="517"/>
        <v>1.2514164299566539</v>
      </c>
      <c r="BM2230" s="8">
        <f t="shared" si="518"/>
        <v>0.1601480441861084</v>
      </c>
      <c r="BN2230" s="7" t="str">
        <f t="shared" si="519"/>
        <v>O/S</v>
      </c>
      <c r="BO2230" s="9">
        <f t="shared" si="520"/>
        <v>0.69021345511189802</v>
      </c>
      <c r="BP2230" s="7" t="str">
        <f t="shared" si="521"/>
        <v>OK</v>
      </c>
      <c r="BQ2230" s="11">
        <f t="shared" si="522"/>
        <v>8.2923076923076913</v>
      </c>
      <c r="BR2230" s="10" t="str">
        <f t="shared" si="523"/>
        <v>-</v>
      </c>
      <c r="BS2230" s="9" t="str" cm="1">
        <f t="array" ref="BS2230">IF(BQ2230&lt;$K$45,"-",IF(BC2230&lt;0,_xll.Dce_5575_1121_SigmaCr1(AN2230,AG2230,$B$23,$D$23),"-"))</f>
        <v>-</v>
      </c>
      <c r="BT2230" s="10">
        <f t="shared" si="524"/>
        <v>0</v>
      </c>
      <c r="BU2230" s="7" t="str">
        <f t="shared" si="525"/>
        <v>OK</v>
      </c>
    </row>
    <row r="2231" spans="27:73">
      <c r="AA2231" s="6" t="s">
        <v>282</v>
      </c>
      <c r="AB2231" s="5" t="s">
        <v>283</v>
      </c>
      <c r="AC2231" s="5" t="s">
        <v>285</v>
      </c>
      <c r="AD2231" s="4">
        <v>26.25</v>
      </c>
      <c r="AE2231" s="4">
        <v>28</v>
      </c>
      <c r="AF2231" s="5">
        <v>114.3</v>
      </c>
      <c r="AG2231" s="5">
        <v>6.5000000000000009</v>
      </c>
      <c r="AH2231" s="6" t="str">
        <f t="shared" si="511"/>
        <v>114.3 x 6.5</v>
      </c>
      <c r="AI2231" s="11" cm="1">
        <f t="array" ref="AI2231">_xll.DCEPropSectPipe(AF2231, AG2231, "Area")</f>
        <v>2201.3139723703698</v>
      </c>
      <c r="AJ2231" s="151" cm="1">
        <f t="array" ref="AJ2231">_xll.DCEPropSectPipe(AF2231, AG2231, "Ix")</f>
        <v>3209265.3722516391</v>
      </c>
      <c r="AK2231" s="151" cm="1">
        <f t="array" ref="AK2231">_xll.DCEPropSectPipe(AF2231, AG2231, "W")</f>
        <v>56155.124623825708</v>
      </c>
      <c r="AL2231" s="151" cm="1">
        <f t="array" ref="AL2231">_xll.DCEPropSectPipe(AF2231, AG2231, "Sx")</f>
        <v>37813.500833333332</v>
      </c>
      <c r="AM2231" s="11">
        <f>2*Cal!AG2231</f>
        <v>13.000000000000002</v>
      </c>
      <c r="AN2231" s="11">
        <f t="shared" si="512"/>
        <v>53.9</v>
      </c>
      <c r="AO2231" s="11"/>
      <c r="AP2231" s="11"/>
      <c r="AQ2231" s="11"/>
      <c r="AR2231" s="11"/>
      <c r="AS2231" s="11"/>
      <c r="AT2231" s="11"/>
      <c r="AU2231" s="11"/>
      <c r="AV2231" s="11"/>
      <c r="AW2231" s="11"/>
      <c r="AX2231" s="11"/>
      <c r="AY2231" s="11"/>
      <c r="AZ2231" s="11"/>
      <c r="BB2231" s="5" t="s">
        <v>309</v>
      </c>
      <c r="BC2231" s="3">
        <v>1678.4428561157306</v>
      </c>
      <c r="BD2231" s="3">
        <v>0</v>
      </c>
      <c r="BE2231" s="3">
        <v>-22.561284305036235</v>
      </c>
      <c r="BF2231" s="3">
        <v>-8.1393947436586735</v>
      </c>
      <c r="BG2231" s="3">
        <v>0</v>
      </c>
      <c r="BH2231" s="153">
        <f t="shared" si="513"/>
        <v>8.1393947436586735</v>
      </c>
      <c r="BI2231" s="153">
        <f t="shared" si="514"/>
        <v>22.561284305036235</v>
      </c>
      <c r="BJ2231" s="8">
        <f t="shared" si="515"/>
        <v>3.6308246481151114</v>
      </c>
      <c r="BK2231" s="8">
        <f t="shared" si="516"/>
        <v>0.69021345511191334</v>
      </c>
      <c r="BL2231" s="8">
        <f t="shared" si="517"/>
        <v>4.3210381032270249</v>
      </c>
      <c r="BM2231" s="8">
        <f t="shared" si="518"/>
        <v>0.16788598167263441</v>
      </c>
      <c r="BN2231" s="7" t="str">
        <f t="shared" si="519"/>
        <v>O/S</v>
      </c>
      <c r="BO2231" s="9">
        <f t="shared" si="520"/>
        <v>0.69021345511191345</v>
      </c>
      <c r="BP2231" s="7" t="str">
        <f t="shared" si="521"/>
        <v>OK</v>
      </c>
      <c r="BQ2231" s="11">
        <f t="shared" si="522"/>
        <v>8.2923076923076913</v>
      </c>
      <c r="BR2231" s="10" t="str">
        <f t="shared" si="523"/>
        <v>-</v>
      </c>
      <c r="BS2231" s="9" t="str" cm="1">
        <f t="array" ref="BS2231">IF(BQ2231&lt;$K$45,"-",IF(BC2231&lt;0,_xll.Dce_5575_1121_SigmaCr1(AN2231,AG2231,$B$23,$D$23),"-"))</f>
        <v>-</v>
      </c>
      <c r="BT2231" s="10">
        <f t="shared" si="524"/>
        <v>0</v>
      </c>
      <c r="BU2231" s="7" t="str">
        <f t="shared" si="525"/>
        <v>OK</v>
      </c>
    </row>
    <row r="2232" spans="27:73">
      <c r="AA2232" s="6" t="s">
        <v>282</v>
      </c>
      <c r="AB2232" s="5" t="s">
        <v>283</v>
      </c>
      <c r="AC2232" s="5" t="s">
        <v>285</v>
      </c>
      <c r="AD2232" s="4">
        <v>26.75</v>
      </c>
      <c r="AE2232" s="4">
        <v>28</v>
      </c>
      <c r="AF2232" s="5">
        <v>114.3</v>
      </c>
      <c r="AG2232" s="5">
        <v>6.5000000000000009</v>
      </c>
      <c r="AH2232" s="6" t="str">
        <f t="shared" si="511"/>
        <v>114.3 x 6.5</v>
      </c>
      <c r="AI2232" s="11" cm="1">
        <f t="array" ref="AI2232">_xll.DCEPropSectPipe(AF2232, AG2232, "Area")</f>
        <v>2201.3139723703698</v>
      </c>
      <c r="AJ2232" s="151" cm="1">
        <f t="array" ref="AJ2232">_xll.DCEPropSectPipe(AF2232, AG2232, "Ix")</f>
        <v>3209265.3722516391</v>
      </c>
      <c r="AK2232" s="151" cm="1">
        <f t="array" ref="AK2232">_xll.DCEPropSectPipe(AF2232, AG2232, "W")</f>
        <v>56155.124623825708</v>
      </c>
      <c r="AL2232" s="151" cm="1">
        <f t="array" ref="AL2232">_xll.DCEPropSectPipe(AF2232, AG2232, "Sx")</f>
        <v>37813.500833333332</v>
      </c>
      <c r="AM2232" s="11">
        <f>2*Cal!AG2232</f>
        <v>13.000000000000002</v>
      </c>
      <c r="AN2232" s="11">
        <f t="shared" si="512"/>
        <v>53.9</v>
      </c>
      <c r="AO2232" s="11"/>
      <c r="AP2232" s="11"/>
      <c r="AQ2232" s="11"/>
      <c r="AR2232" s="11"/>
      <c r="AS2232" s="11"/>
      <c r="AT2232" s="11"/>
      <c r="AU2232" s="11"/>
      <c r="AV2232" s="11"/>
      <c r="AW2232" s="11"/>
      <c r="AX2232" s="11"/>
      <c r="AY2232" s="11"/>
      <c r="AZ2232" s="11"/>
      <c r="BB2232" s="5" t="s">
        <v>309</v>
      </c>
      <c r="BC2232" s="3">
        <v>1678.4428561157306</v>
      </c>
      <c r="BD2232" s="3">
        <v>0</v>
      </c>
      <c r="BE2232" s="3">
        <v>-11.147609359993652</v>
      </c>
      <c r="BF2232" s="3">
        <v>0.26535607682212126</v>
      </c>
      <c r="BG2232" s="3">
        <v>0</v>
      </c>
      <c r="BH2232" s="153">
        <f t="shared" si="513"/>
        <v>0.26535607682212126</v>
      </c>
      <c r="BI2232" s="153">
        <f t="shared" si="514"/>
        <v>11.147609359993652</v>
      </c>
      <c r="BJ2232" s="8">
        <f t="shared" si="515"/>
        <v>3.6308246481151114</v>
      </c>
      <c r="BK2232" s="8">
        <f t="shared" si="516"/>
        <v>2.250195995974159E-2</v>
      </c>
      <c r="BL2232" s="8">
        <f t="shared" si="517"/>
        <v>3.653326608074853</v>
      </c>
      <c r="BM2232" s="8">
        <f t="shared" si="518"/>
        <v>8.2953049808774007E-2</v>
      </c>
      <c r="BN2232" s="7" t="str">
        <f t="shared" si="519"/>
        <v>O/S</v>
      </c>
      <c r="BO2232" s="9">
        <f t="shared" si="520"/>
        <v>2.2501959959741594E-2</v>
      </c>
      <c r="BP2232" s="7" t="str">
        <f t="shared" si="521"/>
        <v>OK</v>
      </c>
      <c r="BQ2232" s="11">
        <f t="shared" si="522"/>
        <v>8.2923076923076913</v>
      </c>
      <c r="BR2232" s="10" t="str">
        <f t="shared" si="523"/>
        <v>-</v>
      </c>
      <c r="BS2232" s="9" t="str" cm="1">
        <f t="array" ref="BS2232">IF(BQ2232&lt;$K$45,"-",IF(BC2232&lt;0,_xll.Dce_5575_1121_SigmaCr1(AN2232,AG2232,$B$23,$D$23),"-"))</f>
        <v>-</v>
      </c>
      <c r="BT2232" s="10">
        <f t="shared" si="524"/>
        <v>0</v>
      </c>
      <c r="BU2232" s="7" t="str">
        <f t="shared" si="525"/>
        <v>OK</v>
      </c>
    </row>
    <row r="2233" spans="27:73">
      <c r="AA2233" s="6" t="s">
        <v>282</v>
      </c>
      <c r="AB2233" s="5" t="s">
        <v>283</v>
      </c>
      <c r="AC2233" s="5" t="s">
        <v>285</v>
      </c>
      <c r="AD2233" s="4">
        <v>27.25</v>
      </c>
      <c r="AE2233" s="4">
        <v>28</v>
      </c>
      <c r="AF2233" s="5">
        <v>114.3</v>
      </c>
      <c r="AG2233" s="5">
        <v>6.5000000000000009</v>
      </c>
      <c r="AH2233" s="6" t="str">
        <f t="shared" si="511"/>
        <v>114.3 x 6.5</v>
      </c>
      <c r="AI2233" s="11" cm="1">
        <f t="array" ref="AI2233">_xll.DCEPropSectPipe(AF2233, AG2233, "Area")</f>
        <v>2201.3139723703698</v>
      </c>
      <c r="AJ2233" s="151" cm="1">
        <f t="array" ref="AJ2233">_xll.DCEPropSectPipe(AF2233, AG2233, "Ix")</f>
        <v>3209265.3722516391</v>
      </c>
      <c r="AK2233" s="151" cm="1">
        <f t="array" ref="AK2233">_xll.DCEPropSectPipe(AF2233, AG2233, "W")</f>
        <v>56155.124623825708</v>
      </c>
      <c r="AL2233" s="151" cm="1">
        <f t="array" ref="AL2233">_xll.DCEPropSectPipe(AF2233, AG2233, "Sx")</f>
        <v>37813.500833333332</v>
      </c>
      <c r="AM2233" s="11">
        <f>2*Cal!AG2233</f>
        <v>13.000000000000002</v>
      </c>
      <c r="AN2233" s="11">
        <f t="shared" si="512"/>
        <v>53.9</v>
      </c>
      <c r="AO2233" s="11"/>
      <c r="AP2233" s="11"/>
      <c r="AQ2233" s="11"/>
      <c r="AR2233" s="11"/>
      <c r="AS2233" s="11"/>
      <c r="AT2233" s="11"/>
      <c r="AU2233" s="11"/>
      <c r="AV2233" s="11"/>
      <c r="AW2233" s="11"/>
      <c r="AX2233" s="11"/>
      <c r="AY2233" s="11"/>
      <c r="AZ2233" s="11"/>
      <c r="BB2233" s="5" t="s">
        <v>309</v>
      </c>
      <c r="BC2233" s="3">
        <v>1678.4428561157306</v>
      </c>
      <c r="BD2233" s="3">
        <v>0</v>
      </c>
      <c r="BE2233" s="3">
        <v>0.26606558504886302</v>
      </c>
      <c r="BF2233" s="3">
        <v>2.9784876580416761</v>
      </c>
      <c r="BG2233" s="3">
        <v>0</v>
      </c>
      <c r="BH2233" s="153">
        <f t="shared" si="513"/>
        <v>2.9784876580416761</v>
      </c>
      <c r="BI2233" s="153">
        <f t="shared" si="514"/>
        <v>0.26606558504886302</v>
      </c>
      <c r="BJ2233" s="8">
        <f t="shared" si="515"/>
        <v>3.6308246481151114</v>
      </c>
      <c r="BK2233" s="8">
        <f t="shared" si="516"/>
        <v>0.25257311166371244</v>
      </c>
      <c r="BL2233" s="8">
        <f t="shared" si="517"/>
        <v>3.8833977597788238</v>
      </c>
      <c r="BM2233" s="8">
        <f t="shared" si="518"/>
        <v>1.9798820550858895E-3</v>
      </c>
      <c r="BN2233" s="7" t="str">
        <f t="shared" si="519"/>
        <v>O/S</v>
      </c>
      <c r="BO2233" s="9">
        <f t="shared" si="520"/>
        <v>0.25257311166371249</v>
      </c>
      <c r="BP2233" s="7" t="str">
        <f t="shared" si="521"/>
        <v>OK</v>
      </c>
      <c r="BQ2233" s="11">
        <f t="shared" si="522"/>
        <v>8.2923076923076913</v>
      </c>
      <c r="BR2233" s="10" t="str">
        <f t="shared" si="523"/>
        <v>-</v>
      </c>
      <c r="BS2233" s="9" t="str" cm="1">
        <f t="array" ref="BS2233">IF(BQ2233&lt;$K$45,"-",IF(BC2233&lt;0,_xll.Dce_5575_1121_SigmaCr1(AN2233,AG2233,$B$23,$D$23),"-"))</f>
        <v>-</v>
      </c>
      <c r="BT2233" s="10">
        <f t="shared" si="524"/>
        <v>0</v>
      </c>
      <c r="BU2233" s="7" t="str">
        <f t="shared" si="525"/>
        <v>OK</v>
      </c>
    </row>
    <row r="2234" spans="27:73">
      <c r="AA2234" s="6" t="s">
        <v>282</v>
      </c>
      <c r="AB2234" s="5" t="s">
        <v>283</v>
      </c>
      <c r="AC2234" s="5" t="s">
        <v>285</v>
      </c>
      <c r="AD2234" s="4">
        <v>27.75</v>
      </c>
      <c r="AE2234" s="4">
        <v>28</v>
      </c>
      <c r="AF2234" s="5">
        <v>114.3</v>
      </c>
      <c r="AG2234" s="5">
        <v>6.5000000000000009</v>
      </c>
      <c r="AH2234" s="6" t="str">
        <f t="shared" si="511"/>
        <v>114.3 x 6.5</v>
      </c>
      <c r="AI2234" s="11" cm="1">
        <f t="array" ref="AI2234">_xll.DCEPropSectPipe(AF2234, AG2234, "Area")</f>
        <v>2201.3139723703698</v>
      </c>
      <c r="AJ2234" s="151" cm="1">
        <f t="array" ref="AJ2234">_xll.DCEPropSectPipe(AF2234, AG2234, "Ix")</f>
        <v>3209265.3722516391</v>
      </c>
      <c r="AK2234" s="151" cm="1">
        <f t="array" ref="AK2234">_xll.DCEPropSectPipe(AF2234, AG2234, "W")</f>
        <v>56155.124623825708</v>
      </c>
      <c r="AL2234" s="151" cm="1">
        <f t="array" ref="AL2234">_xll.DCEPropSectPipe(AF2234, AG2234, "Sx")</f>
        <v>37813.500833333332</v>
      </c>
      <c r="AM2234" s="11">
        <f>2*Cal!AG2234</f>
        <v>13.000000000000002</v>
      </c>
      <c r="AN2234" s="11">
        <f t="shared" si="512"/>
        <v>53.9</v>
      </c>
      <c r="AO2234" s="11"/>
      <c r="AP2234" s="11"/>
      <c r="AQ2234" s="11"/>
      <c r="AR2234" s="11"/>
      <c r="AS2234" s="11"/>
      <c r="AT2234" s="11"/>
      <c r="AU2234" s="11"/>
      <c r="AV2234" s="11"/>
      <c r="AW2234" s="11"/>
      <c r="AX2234" s="11"/>
      <c r="AY2234" s="11"/>
      <c r="AZ2234" s="11"/>
      <c r="BB2234" s="5" t="s">
        <v>309</v>
      </c>
      <c r="BC2234" s="3">
        <v>1678.4428561157306</v>
      </c>
      <c r="BD2234" s="3">
        <v>0</v>
      </c>
      <c r="BE2234" s="3">
        <v>11.679740530091445</v>
      </c>
      <c r="BF2234" s="3">
        <v>2.2677021257145994E-14</v>
      </c>
      <c r="BG2234" s="3">
        <v>0</v>
      </c>
      <c r="BH2234" s="153">
        <f t="shared" si="513"/>
        <v>2.2677021257145994E-14</v>
      </c>
      <c r="BI2234" s="153">
        <f t="shared" si="514"/>
        <v>11.679740530091445</v>
      </c>
      <c r="BJ2234" s="8">
        <f t="shared" si="515"/>
        <v>3.6308246481151114</v>
      </c>
      <c r="BK2234" s="8">
        <f t="shared" si="516"/>
        <v>1.9229912894610935E-15</v>
      </c>
      <c r="BL2234" s="8">
        <f t="shared" si="517"/>
        <v>3.6308246481151132</v>
      </c>
      <c r="BM2234" s="8">
        <f t="shared" si="518"/>
        <v>8.6912813918946286E-2</v>
      </c>
      <c r="BN2234" s="7" t="str">
        <f t="shared" si="519"/>
        <v>O/S</v>
      </c>
      <c r="BO2234" s="9">
        <f t="shared" si="520"/>
        <v>1.9229912894610939E-15</v>
      </c>
      <c r="BP2234" s="7" t="str">
        <f t="shared" si="521"/>
        <v>OK</v>
      </c>
      <c r="BQ2234" s="11">
        <f t="shared" si="522"/>
        <v>8.2923076923076913</v>
      </c>
      <c r="BR2234" s="10" t="str">
        <f t="shared" si="523"/>
        <v>-</v>
      </c>
      <c r="BS2234" s="9" t="str" cm="1">
        <f t="array" ref="BS2234">IF(BQ2234&lt;$K$45,"-",IF(BC2234&lt;0,_xll.Dce_5575_1121_SigmaCr1(AN2234,AG2234,$B$23,$D$23),"-"))</f>
        <v>-</v>
      </c>
      <c r="BT2234" s="10">
        <f t="shared" si="524"/>
        <v>0</v>
      </c>
      <c r="BU2234" s="7" t="str">
        <f t="shared" si="525"/>
        <v>OK</v>
      </c>
    </row>
    <row r="2235" spans="27:73">
      <c r="AA2235" s="6" t="s">
        <v>286</v>
      </c>
      <c r="AB2235" s="5" t="s">
        <v>287</v>
      </c>
      <c r="AC2235" s="5" t="s">
        <v>288</v>
      </c>
      <c r="AD2235" s="4">
        <v>0</v>
      </c>
      <c r="AE2235" s="4">
        <v>1.88</v>
      </c>
      <c r="AF2235" s="5">
        <v>60</v>
      </c>
      <c r="AG2235" s="5">
        <v>3</v>
      </c>
      <c r="AH2235" s="6" t="str">
        <f t="shared" si="511"/>
        <v>60 x 3</v>
      </c>
      <c r="AI2235" s="11" cm="1">
        <f t="array" ref="AI2235">_xll.DCEPropSectPipe(AF2235, AG2235, "Area")</f>
        <v>537.21234376385473</v>
      </c>
      <c r="AJ2235" s="151" cm="1">
        <f t="array" ref="AJ2235">_xll.DCEPropSectPipe(AF2235, AG2235, "Ix")</f>
        <v>218779.72699782974</v>
      </c>
      <c r="AK2235" s="151" cm="1">
        <f t="array" ref="AK2235">_xll.DCEPropSectPipe(AF2235, AG2235, "W")</f>
        <v>7292.6575665943246</v>
      </c>
      <c r="AL2235" s="151" cm="1">
        <f t="array" ref="AL2235">_xll.DCEPropSectPipe(AF2235, AG2235, "Sx")</f>
        <v>4878</v>
      </c>
      <c r="AM2235" s="11">
        <f>2*Cal!AG2235</f>
        <v>6</v>
      </c>
      <c r="AN2235" s="11">
        <f t="shared" si="512"/>
        <v>28.5</v>
      </c>
      <c r="AO2235" s="11"/>
      <c r="AP2235" s="11"/>
      <c r="AQ2235" s="11"/>
      <c r="AR2235" s="11"/>
      <c r="AS2235" s="11"/>
      <c r="AT2235" s="11"/>
      <c r="AU2235" s="11"/>
      <c r="AV2235" s="11"/>
      <c r="AW2235" s="11"/>
      <c r="AX2235" s="11"/>
      <c r="AY2235" s="11"/>
      <c r="AZ2235" s="11"/>
      <c r="BB2235" s="5" t="s">
        <v>296</v>
      </c>
      <c r="BC2235" s="3">
        <v>-371.38280135993847</v>
      </c>
      <c r="BD2235" s="3">
        <v>0</v>
      </c>
      <c r="BE2235" s="3">
        <v>-3.9800118670466358E-2</v>
      </c>
      <c r="BF2235" s="3">
        <v>0</v>
      </c>
      <c r="BG2235" s="3">
        <v>0</v>
      </c>
      <c r="BH2235" s="153">
        <f t="shared" si="513"/>
        <v>0</v>
      </c>
      <c r="BI2235" s="153">
        <f t="shared" si="514"/>
        <v>3.9800118670466358E-2</v>
      </c>
      <c r="BJ2235" s="8">
        <f t="shared" si="515"/>
        <v>3.2919748602478234</v>
      </c>
      <c r="BK2235" s="8">
        <f t="shared" si="516"/>
        <v>0</v>
      </c>
      <c r="BL2235" s="8">
        <f t="shared" si="517"/>
        <v>3.2919748602478234</v>
      </c>
      <c r="BM2235" s="8">
        <f t="shared" si="518"/>
        <v>8.2779346616177981E-5</v>
      </c>
      <c r="BN2235" s="7" t="str">
        <f t="shared" si="519"/>
        <v>O/S</v>
      </c>
      <c r="BO2235" s="9">
        <f t="shared" si="520"/>
        <v>0</v>
      </c>
      <c r="BP2235" s="7" t="str">
        <f t="shared" si="521"/>
        <v>OK</v>
      </c>
      <c r="BQ2235" s="11">
        <f t="shared" si="522"/>
        <v>9.5</v>
      </c>
      <c r="BR2235" s="10" t="str">
        <f t="shared" si="523"/>
        <v>-</v>
      </c>
      <c r="BS2235" s="9" t="str" cm="1">
        <f t="array" ref="BS2235">IF(BQ2235&lt;$K$45,"-",IF(BC2235&lt;0,_xll.Dce_5575_1121_SigmaCr1(AN2235,AG2235,$B$23,$D$23),"-"))</f>
        <v>-</v>
      </c>
      <c r="BT2235" s="10">
        <f t="shared" si="524"/>
        <v>0</v>
      </c>
      <c r="BU2235" s="7" t="str">
        <f t="shared" si="525"/>
        <v>OK</v>
      </c>
    </row>
    <row r="2236" spans="27:73">
      <c r="AA2236" s="6" t="s">
        <v>286</v>
      </c>
      <c r="AB2236" s="5" t="s">
        <v>287</v>
      </c>
      <c r="AC2236" s="5" t="s">
        <v>288</v>
      </c>
      <c r="AD2236" s="4">
        <v>0.94</v>
      </c>
      <c r="AE2236" s="4">
        <v>1.88</v>
      </c>
      <c r="AF2236" s="5">
        <v>60</v>
      </c>
      <c r="AG2236" s="5">
        <v>3</v>
      </c>
      <c r="AH2236" s="6" t="str">
        <f t="shared" si="511"/>
        <v>60 x 3</v>
      </c>
      <c r="AI2236" s="11" cm="1">
        <f t="array" ref="AI2236">_xll.DCEPropSectPipe(AF2236, AG2236, "Area")</f>
        <v>537.21234376385473</v>
      </c>
      <c r="AJ2236" s="151" cm="1">
        <f t="array" ref="AJ2236">_xll.DCEPropSectPipe(AF2236, AG2236, "Ix")</f>
        <v>218779.72699782974</v>
      </c>
      <c r="AK2236" s="151" cm="1">
        <f t="array" ref="AK2236">_xll.DCEPropSectPipe(AF2236, AG2236, "W")</f>
        <v>7292.6575665943246</v>
      </c>
      <c r="AL2236" s="151" cm="1">
        <f t="array" ref="AL2236">_xll.DCEPropSectPipe(AF2236, AG2236, "Sx")</f>
        <v>4878</v>
      </c>
      <c r="AM2236" s="11">
        <f>2*Cal!AG2236</f>
        <v>6</v>
      </c>
      <c r="AN2236" s="11">
        <f t="shared" si="512"/>
        <v>28.5</v>
      </c>
      <c r="AO2236" s="11"/>
      <c r="AP2236" s="11"/>
      <c r="AQ2236" s="11"/>
      <c r="AR2236" s="11"/>
      <c r="AS2236" s="11"/>
      <c r="AT2236" s="11"/>
      <c r="AU2236" s="11"/>
      <c r="AV2236" s="11"/>
      <c r="AW2236" s="11"/>
      <c r="AX2236" s="11"/>
      <c r="AY2236" s="11"/>
      <c r="AZ2236" s="11"/>
      <c r="BB2236" s="5" t="s">
        <v>296</v>
      </c>
      <c r="BC2236" s="3">
        <v>-371.36688131247024</v>
      </c>
      <c r="BD2236" s="3">
        <v>0</v>
      </c>
      <c r="BE2236" s="3">
        <v>2.9296111568456556E-18</v>
      </c>
      <c r="BF2236" s="3">
        <v>1.875389235859758E-2</v>
      </c>
      <c r="BG2236" s="3">
        <v>0</v>
      </c>
      <c r="BH2236" s="153">
        <f t="shared" si="513"/>
        <v>1.875389235859758E-2</v>
      </c>
      <c r="BI2236" s="153">
        <f t="shared" si="514"/>
        <v>2.9296111568456556E-18</v>
      </c>
      <c r="BJ2236" s="8">
        <f t="shared" si="515"/>
        <v>3.2918337433305958</v>
      </c>
      <c r="BK2236" s="8">
        <f t="shared" si="516"/>
        <v>1.224577576982821E-2</v>
      </c>
      <c r="BL2236" s="8">
        <f t="shared" si="517"/>
        <v>3.3040795191004237</v>
      </c>
      <c r="BM2236" s="8">
        <f t="shared" si="518"/>
        <v>6.0932305104684006E-21</v>
      </c>
      <c r="BN2236" s="7" t="str">
        <f t="shared" si="519"/>
        <v>O/S</v>
      </c>
      <c r="BO2236" s="9">
        <f t="shared" si="520"/>
        <v>1.224577576982821E-2</v>
      </c>
      <c r="BP2236" s="7" t="str">
        <f t="shared" si="521"/>
        <v>OK</v>
      </c>
      <c r="BQ2236" s="11">
        <f t="shared" si="522"/>
        <v>9.5</v>
      </c>
      <c r="BR2236" s="10" t="str">
        <f t="shared" si="523"/>
        <v>-</v>
      </c>
      <c r="BS2236" s="9" t="str" cm="1">
        <f t="array" ref="BS2236">IF(BQ2236&lt;$K$45,"-",IF(BC2236&lt;0,_xll.Dce_5575_1121_SigmaCr1(AN2236,AG2236,$B$23,$D$23),"-"))</f>
        <v>-</v>
      </c>
      <c r="BT2236" s="10">
        <f t="shared" si="524"/>
        <v>0</v>
      </c>
      <c r="BU2236" s="7" t="str">
        <f t="shared" si="525"/>
        <v>OK</v>
      </c>
    </row>
    <row r="2237" spans="27:73">
      <c r="AA2237" s="6" t="s">
        <v>286</v>
      </c>
      <c r="AB2237" s="5" t="s">
        <v>287</v>
      </c>
      <c r="AC2237" s="5" t="s">
        <v>288</v>
      </c>
      <c r="AD2237" s="4">
        <v>1.88</v>
      </c>
      <c r="AE2237" s="4">
        <v>1.88</v>
      </c>
      <c r="AF2237" s="5">
        <v>60</v>
      </c>
      <c r="AG2237" s="5">
        <v>3</v>
      </c>
      <c r="AH2237" s="6" t="str">
        <f t="shared" si="511"/>
        <v>60 x 3</v>
      </c>
      <c r="AI2237" s="11" cm="1">
        <f t="array" ref="AI2237">_xll.DCEPropSectPipe(AF2237, AG2237, "Area")</f>
        <v>537.21234376385473</v>
      </c>
      <c r="AJ2237" s="151" cm="1">
        <f t="array" ref="AJ2237">_xll.DCEPropSectPipe(AF2237, AG2237, "Ix")</f>
        <v>218779.72699782974</v>
      </c>
      <c r="AK2237" s="151" cm="1">
        <f t="array" ref="AK2237">_xll.DCEPropSectPipe(AF2237, AG2237, "W")</f>
        <v>7292.6575665943246</v>
      </c>
      <c r="AL2237" s="151" cm="1">
        <f t="array" ref="AL2237">_xll.DCEPropSectPipe(AF2237, AG2237, "Sx")</f>
        <v>4878</v>
      </c>
      <c r="AM2237" s="11">
        <f>2*Cal!AG2237</f>
        <v>6</v>
      </c>
      <c r="AN2237" s="11">
        <f t="shared" si="512"/>
        <v>28.5</v>
      </c>
      <c r="AO2237" s="11"/>
      <c r="AP2237" s="11"/>
      <c r="AQ2237" s="11"/>
      <c r="AR2237" s="11"/>
      <c r="AS2237" s="11"/>
      <c r="AT2237" s="11"/>
      <c r="AU2237" s="11"/>
      <c r="AV2237" s="11"/>
      <c r="AW2237" s="11"/>
      <c r="AX2237" s="11"/>
      <c r="AY2237" s="11"/>
      <c r="AZ2237" s="11"/>
      <c r="BB2237" s="5" t="s">
        <v>296</v>
      </c>
      <c r="BC2237" s="3">
        <v>-371.35096126500207</v>
      </c>
      <c r="BD2237" s="3">
        <v>0</v>
      </c>
      <c r="BE2237" s="3">
        <v>3.9800118670466372E-2</v>
      </c>
      <c r="BF2237" s="3">
        <v>-2.7637613865861169E-18</v>
      </c>
      <c r="BG2237" s="3">
        <v>0</v>
      </c>
      <c r="BH2237" s="153">
        <f t="shared" si="513"/>
        <v>2.7637613865861169E-18</v>
      </c>
      <c r="BI2237" s="153">
        <f t="shared" si="514"/>
        <v>3.9800118670466372E-2</v>
      </c>
      <c r="BJ2237" s="8">
        <f t="shared" si="515"/>
        <v>3.2916926264133686</v>
      </c>
      <c r="BK2237" s="8">
        <f t="shared" si="516"/>
        <v>1.8046601513059968E-18</v>
      </c>
      <c r="BL2237" s="8">
        <f t="shared" si="517"/>
        <v>3.2916926264133686</v>
      </c>
      <c r="BM2237" s="8">
        <f t="shared" si="518"/>
        <v>8.2779346616178008E-5</v>
      </c>
      <c r="BN2237" s="7" t="str">
        <f t="shared" si="519"/>
        <v>O/S</v>
      </c>
      <c r="BO2237" s="9">
        <f t="shared" si="520"/>
        <v>1.8046601513059968E-18</v>
      </c>
      <c r="BP2237" s="7" t="str">
        <f t="shared" si="521"/>
        <v>OK</v>
      </c>
      <c r="BQ2237" s="11">
        <f t="shared" si="522"/>
        <v>9.5</v>
      </c>
      <c r="BR2237" s="10" t="str">
        <f t="shared" si="523"/>
        <v>-</v>
      </c>
      <c r="BS2237" s="9" t="str" cm="1">
        <f t="array" ref="BS2237">IF(BQ2237&lt;$K$45,"-",IF(BC2237&lt;0,_xll.Dce_5575_1121_SigmaCr1(AN2237,AG2237,$B$23,$D$23),"-"))</f>
        <v>-</v>
      </c>
      <c r="BT2237" s="10">
        <f t="shared" si="524"/>
        <v>0</v>
      </c>
      <c r="BU2237" s="7" t="str">
        <f t="shared" si="525"/>
        <v>OK</v>
      </c>
    </row>
    <row r="2238" spans="27:73">
      <c r="AA2238" s="6" t="s">
        <v>286</v>
      </c>
      <c r="AB2238" s="5" t="s">
        <v>287</v>
      </c>
      <c r="AC2238" s="5" t="s">
        <v>288</v>
      </c>
      <c r="AD2238" s="4">
        <v>0</v>
      </c>
      <c r="AE2238" s="4">
        <v>1.88</v>
      </c>
      <c r="AF2238" s="5">
        <v>60</v>
      </c>
      <c r="AG2238" s="5">
        <v>3</v>
      </c>
      <c r="AH2238" s="6" t="str">
        <f t="shared" si="511"/>
        <v>60 x 3</v>
      </c>
      <c r="AI2238" s="11" cm="1">
        <f t="array" ref="AI2238">_xll.DCEPropSectPipe(AF2238, AG2238, "Area")</f>
        <v>537.21234376385473</v>
      </c>
      <c r="AJ2238" s="151" cm="1">
        <f t="array" ref="AJ2238">_xll.DCEPropSectPipe(AF2238, AG2238, "Ix")</f>
        <v>218779.72699782974</v>
      </c>
      <c r="AK2238" s="151" cm="1">
        <f t="array" ref="AK2238">_xll.DCEPropSectPipe(AF2238, AG2238, "W")</f>
        <v>7292.6575665943246</v>
      </c>
      <c r="AL2238" s="151" cm="1">
        <f t="array" ref="AL2238">_xll.DCEPropSectPipe(AF2238, AG2238, "Sx")</f>
        <v>4878</v>
      </c>
      <c r="AM2238" s="11">
        <f>2*Cal!AG2238</f>
        <v>6</v>
      </c>
      <c r="AN2238" s="11">
        <f t="shared" si="512"/>
        <v>28.5</v>
      </c>
      <c r="AO2238" s="11"/>
      <c r="AP2238" s="11"/>
      <c r="AQ2238" s="11"/>
      <c r="AR2238" s="11"/>
      <c r="AS2238" s="11"/>
      <c r="AT2238" s="11"/>
      <c r="AU2238" s="11"/>
      <c r="AV2238" s="11"/>
      <c r="AW2238" s="11"/>
      <c r="AX2238" s="11"/>
      <c r="AY2238" s="11"/>
      <c r="AZ2238" s="11"/>
      <c r="BB2238" s="5" t="s">
        <v>297</v>
      </c>
      <c r="BC2238" s="3">
        <v>-384.29176873256216</v>
      </c>
      <c r="BD2238" s="3">
        <v>0</v>
      </c>
      <c r="BE2238" s="3">
        <v>-3.9800118670466358E-2</v>
      </c>
      <c r="BF2238" s="3">
        <v>0</v>
      </c>
      <c r="BG2238" s="3">
        <v>0</v>
      </c>
      <c r="BH2238" s="153">
        <f t="shared" si="513"/>
        <v>0</v>
      </c>
      <c r="BI2238" s="153">
        <f t="shared" si="514"/>
        <v>3.9800118670466358E-2</v>
      </c>
      <c r="BJ2238" s="8">
        <f t="shared" si="515"/>
        <v>3.4064012577730285</v>
      </c>
      <c r="BK2238" s="8">
        <f t="shared" si="516"/>
        <v>0</v>
      </c>
      <c r="BL2238" s="8">
        <f t="shared" si="517"/>
        <v>3.4064012577730285</v>
      </c>
      <c r="BM2238" s="8">
        <f t="shared" si="518"/>
        <v>8.2779346616177981E-5</v>
      </c>
      <c r="BN2238" s="7" t="str">
        <f t="shared" si="519"/>
        <v>O/S</v>
      </c>
      <c r="BO2238" s="9">
        <f t="shared" si="520"/>
        <v>0</v>
      </c>
      <c r="BP2238" s="7" t="str">
        <f t="shared" si="521"/>
        <v>OK</v>
      </c>
      <c r="BQ2238" s="11">
        <f t="shared" si="522"/>
        <v>9.5</v>
      </c>
      <c r="BR2238" s="10" t="str">
        <f t="shared" si="523"/>
        <v>-</v>
      </c>
      <c r="BS2238" s="9" t="str" cm="1">
        <f t="array" ref="BS2238">IF(BQ2238&lt;$K$45,"-",IF(BC2238&lt;0,_xll.Dce_5575_1121_SigmaCr1(AN2238,AG2238,$B$23,$D$23),"-"))</f>
        <v>-</v>
      </c>
      <c r="BT2238" s="10">
        <f t="shared" si="524"/>
        <v>0</v>
      </c>
      <c r="BU2238" s="7" t="str">
        <f t="shared" si="525"/>
        <v>OK</v>
      </c>
    </row>
    <row r="2239" spans="27:73">
      <c r="AA2239" s="6" t="s">
        <v>286</v>
      </c>
      <c r="AB2239" s="5" t="s">
        <v>287</v>
      </c>
      <c r="AC2239" s="5" t="s">
        <v>288</v>
      </c>
      <c r="AD2239" s="4">
        <v>0.94</v>
      </c>
      <c r="AE2239" s="4">
        <v>1.88</v>
      </c>
      <c r="AF2239" s="5">
        <v>60</v>
      </c>
      <c r="AG2239" s="5">
        <v>3</v>
      </c>
      <c r="AH2239" s="6" t="str">
        <f t="shared" si="511"/>
        <v>60 x 3</v>
      </c>
      <c r="AI2239" s="11" cm="1">
        <f t="array" ref="AI2239">_xll.DCEPropSectPipe(AF2239, AG2239, "Area")</f>
        <v>537.21234376385473</v>
      </c>
      <c r="AJ2239" s="151" cm="1">
        <f t="array" ref="AJ2239">_xll.DCEPropSectPipe(AF2239, AG2239, "Ix")</f>
        <v>218779.72699782974</v>
      </c>
      <c r="AK2239" s="151" cm="1">
        <f t="array" ref="AK2239">_xll.DCEPropSectPipe(AF2239, AG2239, "W")</f>
        <v>7292.6575665943246</v>
      </c>
      <c r="AL2239" s="151" cm="1">
        <f t="array" ref="AL2239">_xll.DCEPropSectPipe(AF2239, AG2239, "Sx")</f>
        <v>4878</v>
      </c>
      <c r="AM2239" s="11">
        <f>2*Cal!AG2239</f>
        <v>6</v>
      </c>
      <c r="AN2239" s="11">
        <f t="shared" si="512"/>
        <v>28.5</v>
      </c>
      <c r="AO2239" s="11"/>
      <c r="AP2239" s="11"/>
      <c r="AQ2239" s="11"/>
      <c r="AR2239" s="11"/>
      <c r="AS2239" s="11"/>
      <c r="AT2239" s="11"/>
      <c r="AU2239" s="11"/>
      <c r="AV2239" s="11"/>
      <c r="AW2239" s="11"/>
      <c r="AX2239" s="11"/>
      <c r="AY2239" s="11"/>
      <c r="AZ2239" s="11"/>
      <c r="BB2239" s="5" t="s">
        <v>297</v>
      </c>
      <c r="BC2239" s="3">
        <v>-384.27584868509399</v>
      </c>
      <c r="BD2239" s="3">
        <v>0</v>
      </c>
      <c r="BE2239" s="3">
        <v>2.9296111568456556E-18</v>
      </c>
      <c r="BF2239" s="3">
        <v>1.875389235859758E-2</v>
      </c>
      <c r="BG2239" s="3">
        <v>0</v>
      </c>
      <c r="BH2239" s="153">
        <f t="shared" si="513"/>
        <v>1.875389235859758E-2</v>
      </c>
      <c r="BI2239" s="153">
        <f t="shared" si="514"/>
        <v>2.9296111568456556E-18</v>
      </c>
      <c r="BJ2239" s="8">
        <f t="shared" si="515"/>
        <v>3.4062601408558013</v>
      </c>
      <c r="BK2239" s="8">
        <f t="shared" si="516"/>
        <v>1.224577576982821E-2</v>
      </c>
      <c r="BL2239" s="8">
        <f t="shared" si="517"/>
        <v>3.4185059166256293</v>
      </c>
      <c r="BM2239" s="8">
        <f t="shared" si="518"/>
        <v>6.0932305104684006E-21</v>
      </c>
      <c r="BN2239" s="7" t="str">
        <f t="shared" si="519"/>
        <v>O/S</v>
      </c>
      <c r="BO2239" s="9">
        <f t="shared" si="520"/>
        <v>1.224577576982821E-2</v>
      </c>
      <c r="BP2239" s="7" t="str">
        <f t="shared" si="521"/>
        <v>OK</v>
      </c>
      <c r="BQ2239" s="11">
        <f t="shared" si="522"/>
        <v>9.5</v>
      </c>
      <c r="BR2239" s="10" t="str">
        <f t="shared" si="523"/>
        <v>-</v>
      </c>
      <c r="BS2239" s="9" t="str" cm="1">
        <f t="array" ref="BS2239">IF(BQ2239&lt;$K$45,"-",IF(BC2239&lt;0,_xll.Dce_5575_1121_SigmaCr1(AN2239,AG2239,$B$23,$D$23),"-"))</f>
        <v>-</v>
      </c>
      <c r="BT2239" s="10">
        <f t="shared" si="524"/>
        <v>0</v>
      </c>
      <c r="BU2239" s="7" t="str">
        <f t="shared" si="525"/>
        <v>OK</v>
      </c>
    </row>
    <row r="2240" spans="27:73">
      <c r="AA2240" s="6" t="s">
        <v>286</v>
      </c>
      <c r="AB2240" s="5" t="s">
        <v>287</v>
      </c>
      <c r="AC2240" s="5" t="s">
        <v>288</v>
      </c>
      <c r="AD2240" s="4">
        <v>1.88</v>
      </c>
      <c r="AE2240" s="4">
        <v>1.88</v>
      </c>
      <c r="AF2240" s="5">
        <v>60</v>
      </c>
      <c r="AG2240" s="5">
        <v>3</v>
      </c>
      <c r="AH2240" s="6" t="str">
        <f t="shared" si="511"/>
        <v>60 x 3</v>
      </c>
      <c r="AI2240" s="11" cm="1">
        <f t="array" ref="AI2240">_xll.DCEPropSectPipe(AF2240, AG2240, "Area")</f>
        <v>537.21234376385473</v>
      </c>
      <c r="AJ2240" s="151" cm="1">
        <f t="array" ref="AJ2240">_xll.DCEPropSectPipe(AF2240, AG2240, "Ix")</f>
        <v>218779.72699782974</v>
      </c>
      <c r="AK2240" s="151" cm="1">
        <f t="array" ref="AK2240">_xll.DCEPropSectPipe(AF2240, AG2240, "W")</f>
        <v>7292.6575665943246</v>
      </c>
      <c r="AL2240" s="151" cm="1">
        <f t="array" ref="AL2240">_xll.DCEPropSectPipe(AF2240, AG2240, "Sx")</f>
        <v>4878</v>
      </c>
      <c r="AM2240" s="11">
        <f>2*Cal!AG2240</f>
        <v>6</v>
      </c>
      <c r="AN2240" s="11">
        <f t="shared" si="512"/>
        <v>28.5</v>
      </c>
      <c r="AO2240" s="11"/>
      <c r="AP2240" s="11"/>
      <c r="AQ2240" s="11"/>
      <c r="AR2240" s="11"/>
      <c r="AS2240" s="11"/>
      <c r="AT2240" s="11"/>
      <c r="AU2240" s="11"/>
      <c r="AV2240" s="11"/>
      <c r="AW2240" s="11"/>
      <c r="AX2240" s="11"/>
      <c r="AY2240" s="11"/>
      <c r="AZ2240" s="11"/>
      <c r="BB2240" s="5" t="s">
        <v>297</v>
      </c>
      <c r="BC2240" s="3">
        <v>-384.25992863762582</v>
      </c>
      <c r="BD2240" s="3">
        <v>0</v>
      </c>
      <c r="BE2240" s="3">
        <v>3.9800118670466372E-2</v>
      </c>
      <c r="BF2240" s="3">
        <v>-2.7637613865861169E-18</v>
      </c>
      <c r="BG2240" s="3">
        <v>0</v>
      </c>
      <c r="BH2240" s="153">
        <f t="shared" si="513"/>
        <v>2.7637613865861169E-18</v>
      </c>
      <c r="BI2240" s="153">
        <f t="shared" si="514"/>
        <v>3.9800118670466372E-2</v>
      </c>
      <c r="BJ2240" s="8">
        <f t="shared" si="515"/>
        <v>3.4061190239385741</v>
      </c>
      <c r="BK2240" s="8">
        <f t="shared" si="516"/>
        <v>1.8046601513059968E-18</v>
      </c>
      <c r="BL2240" s="8">
        <f t="shared" si="517"/>
        <v>3.4061190239385741</v>
      </c>
      <c r="BM2240" s="8">
        <f t="shared" si="518"/>
        <v>8.2779346616178008E-5</v>
      </c>
      <c r="BN2240" s="7" t="str">
        <f t="shared" si="519"/>
        <v>O/S</v>
      </c>
      <c r="BO2240" s="9">
        <f t="shared" si="520"/>
        <v>1.8046601513059968E-18</v>
      </c>
      <c r="BP2240" s="7" t="str">
        <f t="shared" si="521"/>
        <v>OK</v>
      </c>
      <c r="BQ2240" s="11">
        <f t="shared" si="522"/>
        <v>9.5</v>
      </c>
      <c r="BR2240" s="10" t="str">
        <f t="shared" si="523"/>
        <v>-</v>
      </c>
      <c r="BS2240" s="9" t="str" cm="1">
        <f t="array" ref="BS2240">IF(BQ2240&lt;$K$45,"-",IF(BC2240&lt;0,_xll.Dce_5575_1121_SigmaCr1(AN2240,AG2240,$B$23,$D$23),"-"))</f>
        <v>-</v>
      </c>
      <c r="BT2240" s="10">
        <f t="shared" si="524"/>
        <v>0</v>
      </c>
      <c r="BU2240" s="7" t="str">
        <f t="shared" si="525"/>
        <v>OK</v>
      </c>
    </row>
    <row r="2241" spans="27:73">
      <c r="AA2241" s="6" t="s">
        <v>286</v>
      </c>
      <c r="AB2241" s="5" t="s">
        <v>287</v>
      </c>
      <c r="AC2241" s="5" t="s">
        <v>288</v>
      </c>
      <c r="AD2241" s="4">
        <v>0</v>
      </c>
      <c r="AE2241" s="4">
        <v>1.88</v>
      </c>
      <c r="AF2241" s="5">
        <v>60</v>
      </c>
      <c r="AG2241" s="5">
        <v>3</v>
      </c>
      <c r="AH2241" s="6" t="str">
        <f t="shared" si="511"/>
        <v>60 x 3</v>
      </c>
      <c r="AI2241" s="11" cm="1">
        <f t="array" ref="AI2241">_xll.DCEPropSectPipe(AF2241, AG2241, "Area")</f>
        <v>537.21234376385473</v>
      </c>
      <c r="AJ2241" s="151" cm="1">
        <f t="array" ref="AJ2241">_xll.DCEPropSectPipe(AF2241, AG2241, "Ix")</f>
        <v>218779.72699782974</v>
      </c>
      <c r="AK2241" s="151" cm="1">
        <f t="array" ref="AK2241">_xll.DCEPropSectPipe(AF2241, AG2241, "W")</f>
        <v>7292.6575665943246</v>
      </c>
      <c r="AL2241" s="151" cm="1">
        <f t="array" ref="AL2241">_xll.DCEPropSectPipe(AF2241, AG2241, "Sx")</f>
        <v>4878</v>
      </c>
      <c r="AM2241" s="11">
        <f>2*Cal!AG2241</f>
        <v>6</v>
      </c>
      <c r="AN2241" s="11">
        <f t="shared" si="512"/>
        <v>28.5</v>
      </c>
      <c r="AO2241" s="11"/>
      <c r="AP2241" s="11"/>
      <c r="AQ2241" s="11"/>
      <c r="AR2241" s="11"/>
      <c r="AS2241" s="11"/>
      <c r="AT2241" s="11"/>
      <c r="AU2241" s="11"/>
      <c r="AV2241" s="11"/>
      <c r="AW2241" s="11"/>
      <c r="AX2241" s="11"/>
      <c r="AY2241" s="11"/>
      <c r="AZ2241" s="11"/>
      <c r="BB2241" s="5" t="s">
        <v>298</v>
      </c>
      <c r="BC2241" s="3">
        <v>-371.38280135993847</v>
      </c>
      <c r="BD2241" s="3">
        <v>0</v>
      </c>
      <c r="BE2241" s="3">
        <v>-3.9800118670466358E-2</v>
      </c>
      <c r="BF2241" s="3">
        <v>0</v>
      </c>
      <c r="BG2241" s="3">
        <v>0</v>
      </c>
      <c r="BH2241" s="153">
        <f t="shared" si="513"/>
        <v>0</v>
      </c>
      <c r="BI2241" s="153">
        <f t="shared" si="514"/>
        <v>3.9800118670466358E-2</v>
      </c>
      <c r="BJ2241" s="8">
        <f t="shared" si="515"/>
        <v>3.2919748602478234</v>
      </c>
      <c r="BK2241" s="8">
        <f t="shared" si="516"/>
        <v>0</v>
      </c>
      <c r="BL2241" s="8">
        <f t="shared" si="517"/>
        <v>3.2919748602478234</v>
      </c>
      <c r="BM2241" s="8">
        <f t="shared" si="518"/>
        <v>8.2779346616177981E-5</v>
      </c>
      <c r="BN2241" s="7" t="str">
        <f t="shared" si="519"/>
        <v>O/S</v>
      </c>
      <c r="BO2241" s="9">
        <f t="shared" si="520"/>
        <v>0</v>
      </c>
      <c r="BP2241" s="7" t="str">
        <f t="shared" si="521"/>
        <v>OK</v>
      </c>
      <c r="BQ2241" s="11">
        <f t="shared" si="522"/>
        <v>9.5</v>
      </c>
      <c r="BR2241" s="10" t="str">
        <f t="shared" si="523"/>
        <v>-</v>
      </c>
      <c r="BS2241" s="9" t="str" cm="1">
        <f t="array" ref="BS2241">IF(BQ2241&lt;$K$45,"-",IF(BC2241&lt;0,_xll.Dce_5575_1121_SigmaCr1(AN2241,AG2241,$B$23,$D$23),"-"))</f>
        <v>-</v>
      </c>
      <c r="BT2241" s="10">
        <f t="shared" si="524"/>
        <v>0</v>
      </c>
      <c r="BU2241" s="7" t="str">
        <f t="shared" si="525"/>
        <v>OK</v>
      </c>
    </row>
    <row r="2242" spans="27:73">
      <c r="AA2242" s="6" t="s">
        <v>286</v>
      </c>
      <c r="AB2242" s="5" t="s">
        <v>287</v>
      </c>
      <c r="AC2242" s="5" t="s">
        <v>288</v>
      </c>
      <c r="AD2242" s="4">
        <v>0.94</v>
      </c>
      <c r="AE2242" s="4">
        <v>1.88</v>
      </c>
      <c r="AF2242" s="5">
        <v>60</v>
      </c>
      <c r="AG2242" s="5">
        <v>3</v>
      </c>
      <c r="AH2242" s="6" t="str">
        <f t="shared" si="511"/>
        <v>60 x 3</v>
      </c>
      <c r="AI2242" s="11" cm="1">
        <f t="array" ref="AI2242">_xll.DCEPropSectPipe(AF2242, AG2242, "Area")</f>
        <v>537.21234376385473</v>
      </c>
      <c r="AJ2242" s="151" cm="1">
        <f t="array" ref="AJ2242">_xll.DCEPropSectPipe(AF2242, AG2242, "Ix")</f>
        <v>218779.72699782974</v>
      </c>
      <c r="AK2242" s="151" cm="1">
        <f t="array" ref="AK2242">_xll.DCEPropSectPipe(AF2242, AG2242, "W")</f>
        <v>7292.6575665943246</v>
      </c>
      <c r="AL2242" s="151" cm="1">
        <f t="array" ref="AL2242">_xll.DCEPropSectPipe(AF2242, AG2242, "Sx")</f>
        <v>4878</v>
      </c>
      <c r="AM2242" s="11">
        <f>2*Cal!AG2242</f>
        <v>6</v>
      </c>
      <c r="AN2242" s="11">
        <f t="shared" si="512"/>
        <v>28.5</v>
      </c>
      <c r="AO2242" s="11"/>
      <c r="AP2242" s="11"/>
      <c r="AQ2242" s="11"/>
      <c r="AR2242" s="11"/>
      <c r="AS2242" s="11"/>
      <c r="AT2242" s="11"/>
      <c r="AU2242" s="11"/>
      <c r="AV2242" s="11"/>
      <c r="AW2242" s="11"/>
      <c r="AX2242" s="11"/>
      <c r="AY2242" s="11"/>
      <c r="AZ2242" s="11"/>
      <c r="BB2242" s="5" t="s">
        <v>298</v>
      </c>
      <c r="BC2242" s="3">
        <v>-371.36688131247024</v>
      </c>
      <c r="BD2242" s="3">
        <v>0</v>
      </c>
      <c r="BE2242" s="3">
        <v>2.9296111568456556E-18</v>
      </c>
      <c r="BF2242" s="3">
        <v>1.875389235859758E-2</v>
      </c>
      <c r="BG2242" s="3">
        <v>0</v>
      </c>
      <c r="BH2242" s="153">
        <f t="shared" si="513"/>
        <v>1.875389235859758E-2</v>
      </c>
      <c r="BI2242" s="153">
        <f t="shared" si="514"/>
        <v>2.9296111568456556E-18</v>
      </c>
      <c r="BJ2242" s="8">
        <f t="shared" si="515"/>
        <v>3.2918337433305958</v>
      </c>
      <c r="BK2242" s="8">
        <f t="shared" si="516"/>
        <v>1.224577576982821E-2</v>
      </c>
      <c r="BL2242" s="8">
        <f t="shared" si="517"/>
        <v>3.3040795191004237</v>
      </c>
      <c r="BM2242" s="8">
        <f t="shared" si="518"/>
        <v>6.0932305104684006E-21</v>
      </c>
      <c r="BN2242" s="7" t="str">
        <f t="shared" si="519"/>
        <v>O/S</v>
      </c>
      <c r="BO2242" s="9">
        <f t="shared" si="520"/>
        <v>1.224577576982821E-2</v>
      </c>
      <c r="BP2242" s="7" t="str">
        <f t="shared" si="521"/>
        <v>OK</v>
      </c>
      <c r="BQ2242" s="11">
        <f t="shared" si="522"/>
        <v>9.5</v>
      </c>
      <c r="BR2242" s="10" t="str">
        <f t="shared" si="523"/>
        <v>-</v>
      </c>
      <c r="BS2242" s="9" t="str" cm="1">
        <f t="array" ref="BS2242">IF(BQ2242&lt;$K$45,"-",IF(BC2242&lt;0,_xll.Dce_5575_1121_SigmaCr1(AN2242,AG2242,$B$23,$D$23),"-"))</f>
        <v>-</v>
      </c>
      <c r="BT2242" s="10">
        <f t="shared" si="524"/>
        <v>0</v>
      </c>
      <c r="BU2242" s="7" t="str">
        <f t="shared" si="525"/>
        <v>OK</v>
      </c>
    </row>
    <row r="2243" spans="27:73">
      <c r="AA2243" s="6" t="s">
        <v>286</v>
      </c>
      <c r="AB2243" s="5" t="s">
        <v>287</v>
      </c>
      <c r="AC2243" s="5" t="s">
        <v>288</v>
      </c>
      <c r="AD2243" s="4">
        <v>1.88</v>
      </c>
      <c r="AE2243" s="4">
        <v>1.88</v>
      </c>
      <c r="AF2243" s="5">
        <v>60</v>
      </c>
      <c r="AG2243" s="5">
        <v>3</v>
      </c>
      <c r="AH2243" s="6" t="str">
        <f t="shared" si="511"/>
        <v>60 x 3</v>
      </c>
      <c r="AI2243" s="11" cm="1">
        <f t="array" ref="AI2243">_xll.DCEPropSectPipe(AF2243, AG2243, "Area")</f>
        <v>537.21234376385473</v>
      </c>
      <c r="AJ2243" s="151" cm="1">
        <f t="array" ref="AJ2243">_xll.DCEPropSectPipe(AF2243, AG2243, "Ix")</f>
        <v>218779.72699782974</v>
      </c>
      <c r="AK2243" s="151" cm="1">
        <f t="array" ref="AK2243">_xll.DCEPropSectPipe(AF2243, AG2243, "W")</f>
        <v>7292.6575665943246</v>
      </c>
      <c r="AL2243" s="151" cm="1">
        <f t="array" ref="AL2243">_xll.DCEPropSectPipe(AF2243, AG2243, "Sx")</f>
        <v>4878</v>
      </c>
      <c r="AM2243" s="11">
        <f>2*Cal!AG2243</f>
        <v>6</v>
      </c>
      <c r="AN2243" s="11">
        <f t="shared" si="512"/>
        <v>28.5</v>
      </c>
      <c r="AO2243" s="11"/>
      <c r="AP2243" s="11"/>
      <c r="AQ2243" s="11"/>
      <c r="AR2243" s="11"/>
      <c r="AS2243" s="11"/>
      <c r="AT2243" s="11"/>
      <c r="AU2243" s="11"/>
      <c r="AV2243" s="11"/>
      <c r="AW2243" s="11"/>
      <c r="AX2243" s="11"/>
      <c r="AY2243" s="11"/>
      <c r="AZ2243" s="11"/>
      <c r="BB2243" s="5" t="s">
        <v>298</v>
      </c>
      <c r="BC2243" s="3">
        <v>-371.35096126500207</v>
      </c>
      <c r="BD2243" s="3">
        <v>0</v>
      </c>
      <c r="BE2243" s="3">
        <v>3.9800118670466372E-2</v>
      </c>
      <c r="BF2243" s="3">
        <v>-2.7637613865861169E-18</v>
      </c>
      <c r="BG2243" s="3">
        <v>0</v>
      </c>
      <c r="BH2243" s="153">
        <f t="shared" si="513"/>
        <v>2.7637613865861169E-18</v>
      </c>
      <c r="BI2243" s="153">
        <f t="shared" si="514"/>
        <v>3.9800118670466372E-2</v>
      </c>
      <c r="BJ2243" s="8">
        <f t="shared" si="515"/>
        <v>3.2916926264133686</v>
      </c>
      <c r="BK2243" s="8">
        <f t="shared" si="516"/>
        <v>1.8046601513059968E-18</v>
      </c>
      <c r="BL2243" s="8">
        <f t="shared" si="517"/>
        <v>3.2916926264133686</v>
      </c>
      <c r="BM2243" s="8">
        <f t="shared" si="518"/>
        <v>8.2779346616178008E-5</v>
      </c>
      <c r="BN2243" s="7" t="str">
        <f t="shared" si="519"/>
        <v>O/S</v>
      </c>
      <c r="BO2243" s="9">
        <f t="shared" si="520"/>
        <v>1.8046601513059968E-18</v>
      </c>
      <c r="BP2243" s="7" t="str">
        <f t="shared" si="521"/>
        <v>OK</v>
      </c>
      <c r="BQ2243" s="11">
        <f t="shared" si="522"/>
        <v>9.5</v>
      </c>
      <c r="BR2243" s="10" t="str">
        <f t="shared" si="523"/>
        <v>-</v>
      </c>
      <c r="BS2243" s="9" t="str" cm="1">
        <f t="array" ref="BS2243">IF(BQ2243&lt;$K$45,"-",IF(BC2243&lt;0,_xll.Dce_5575_1121_SigmaCr1(AN2243,AG2243,$B$23,$D$23),"-"))</f>
        <v>-</v>
      </c>
      <c r="BT2243" s="10">
        <f t="shared" si="524"/>
        <v>0</v>
      </c>
      <c r="BU2243" s="7" t="str">
        <f t="shared" si="525"/>
        <v>OK</v>
      </c>
    </row>
    <row r="2244" spans="27:73">
      <c r="AA2244" s="6" t="s">
        <v>286</v>
      </c>
      <c r="AB2244" s="5" t="s">
        <v>287</v>
      </c>
      <c r="AC2244" s="5" t="s">
        <v>288</v>
      </c>
      <c r="AD2244" s="4">
        <v>0</v>
      </c>
      <c r="AE2244" s="4">
        <v>1.88</v>
      </c>
      <c r="AF2244" s="5">
        <v>60</v>
      </c>
      <c r="AG2244" s="5">
        <v>3</v>
      </c>
      <c r="AH2244" s="6" t="str">
        <f t="shared" si="511"/>
        <v>60 x 3</v>
      </c>
      <c r="AI2244" s="11" cm="1">
        <f t="array" ref="AI2244">_xll.DCEPropSectPipe(AF2244, AG2244, "Area")</f>
        <v>537.21234376385473</v>
      </c>
      <c r="AJ2244" s="151" cm="1">
        <f t="array" ref="AJ2244">_xll.DCEPropSectPipe(AF2244, AG2244, "Ix")</f>
        <v>218779.72699782974</v>
      </c>
      <c r="AK2244" s="151" cm="1">
        <f t="array" ref="AK2244">_xll.DCEPropSectPipe(AF2244, AG2244, "W")</f>
        <v>7292.6575665943246</v>
      </c>
      <c r="AL2244" s="151" cm="1">
        <f t="array" ref="AL2244">_xll.DCEPropSectPipe(AF2244, AG2244, "Sx")</f>
        <v>4878</v>
      </c>
      <c r="AM2244" s="11">
        <f>2*Cal!AG2244</f>
        <v>6</v>
      </c>
      <c r="AN2244" s="11">
        <f t="shared" si="512"/>
        <v>28.5</v>
      </c>
      <c r="AO2244" s="11"/>
      <c r="AP2244" s="11"/>
      <c r="AQ2244" s="11"/>
      <c r="AR2244" s="11"/>
      <c r="AS2244" s="11"/>
      <c r="AT2244" s="11"/>
      <c r="AU2244" s="11"/>
      <c r="AV2244" s="11"/>
      <c r="AW2244" s="11"/>
      <c r="AX2244" s="11"/>
      <c r="AY2244" s="11"/>
      <c r="AZ2244" s="11"/>
      <c r="BB2244" s="5" t="s">
        <v>299</v>
      </c>
      <c r="BC2244" s="3">
        <v>-371.38280135993847</v>
      </c>
      <c r="BD2244" s="3">
        <v>0</v>
      </c>
      <c r="BE2244" s="3">
        <v>-3.9800118670466358E-2</v>
      </c>
      <c r="BF2244" s="3">
        <v>0</v>
      </c>
      <c r="BG2244" s="3">
        <v>0</v>
      </c>
      <c r="BH2244" s="153">
        <f t="shared" si="513"/>
        <v>0</v>
      </c>
      <c r="BI2244" s="153">
        <f t="shared" si="514"/>
        <v>3.9800118670466358E-2</v>
      </c>
      <c r="BJ2244" s="8">
        <f t="shared" si="515"/>
        <v>3.2919748602478234</v>
      </c>
      <c r="BK2244" s="8">
        <f t="shared" si="516"/>
        <v>0</v>
      </c>
      <c r="BL2244" s="8">
        <f t="shared" si="517"/>
        <v>3.2919748602478234</v>
      </c>
      <c r="BM2244" s="8">
        <f t="shared" si="518"/>
        <v>8.2779346616177981E-5</v>
      </c>
      <c r="BN2244" s="7" t="str">
        <f t="shared" si="519"/>
        <v>O/S</v>
      </c>
      <c r="BO2244" s="9">
        <f t="shared" si="520"/>
        <v>0</v>
      </c>
      <c r="BP2244" s="7" t="str">
        <f t="shared" si="521"/>
        <v>OK</v>
      </c>
      <c r="BQ2244" s="11">
        <f t="shared" si="522"/>
        <v>9.5</v>
      </c>
      <c r="BR2244" s="10" t="str">
        <f t="shared" si="523"/>
        <v>-</v>
      </c>
      <c r="BS2244" s="9" t="str" cm="1">
        <f t="array" ref="BS2244">IF(BQ2244&lt;$K$45,"-",IF(BC2244&lt;0,_xll.Dce_5575_1121_SigmaCr1(AN2244,AG2244,$B$23,$D$23),"-"))</f>
        <v>-</v>
      </c>
      <c r="BT2244" s="10">
        <f t="shared" si="524"/>
        <v>0</v>
      </c>
      <c r="BU2244" s="7" t="str">
        <f t="shared" si="525"/>
        <v>OK</v>
      </c>
    </row>
    <row r="2245" spans="27:73">
      <c r="AA2245" s="6" t="s">
        <v>286</v>
      </c>
      <c r="AB2245" s="5" t="s">
        <v>287</v>
      </c>
      <c r="AC2245" s="5" t="s">
        <v>288</v>
      </c>
      <c r="AD2245" s="4">
        <v>0.94</v>
      </c>
      <c r="AE2245" s="4">
        <v>1.88</v>
      </c>
      <c r="AF2245" s="5">
        <v>60</v>
      </c>
      <c r="AG2245" s="5">
        <v>3</v>
      </c>
      <c r="AH2245" s="6" t="str">
        <f t="shared" si="511"/>
        <v>60 x 3</v>
      </c>
      <c r="AI2245" s="11" cm="1">
        <f t="array" ref="AI2245">_xll.DCEPropSectPipe(AF2245, AG2245, "Area")</f>
        <v>537.21234376385473</v>
      </c>
      <c r="AJ2245" s="151" cm="1">
        <f t="array" ref="AJ2245">_xll.DCEPropSectPipe(AF2245, AG2245, "Ix")</f>
        <v>218779.72699782974</v>
      </c>
      <c r="AK2245" s="151" cm="1">
        <f t="array" ref="AK2245">_xll.DCEPropSectPipe(AF2245, AG2245, "W")</f>
        <v>7292.6575665943246</v>
      </c>
      <c r="AL2245" s="151" cm="1">
        <f t="array" ref="AL2245">_xll.DCEPropSectPipe(AF2245, AG2245, "Sx")</f>
        <v>4878</v>
      </c>
      <c r="AM2245" s="11">
        <f>2*Cal!AG2245</f>
        <v>6</v>
      </c>
      <c r="AN2245" s="11">
        <f t="shared" si="512"/>
        <v>28.5</v>
      </c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B2245" s="5" t="s">
        <v>299</v>
      </c>
      <c r="BC2245" s="3">
        <v>-371.36688131247024</v>
      </c>
      <c r="BD2245" s="3">
        <v>0</v>
      </c>
      <c r="BE2245" s="3">
        <v>2.9296111568456556E-18</v>
      </c>
      <c r="BF2245" s="3">
        <v>1.875389235859758E-2</v>
      </c>
      <c r="BG2245" s="3">
        <v>0</v>
      </c>
      <c r="BH2245" s="153">
        <f t="shared" si="513"/>
        <v>1.875389235859758E-2</v>
      </c>
      <c r="BI2245" s="153">
        <f t="shared" si="514"/>
        <v>2.9296111568456556E-18</v>
      </c>
      <c r="BJ2245" s="8">
        <f t="shared" si="515"/>
        <v>3.2918337433305958</v>
      </c>
      <c r="BK2245" s="8">
        <f t="shared" si="516"/>
        <v>1.224577576982821E-2</v>
      </c>
      <c r="BL2245" s="8">
        <f t="shared" si="517"/>
        <v>3.3040795191004237</v>
      </c>
      <c r="BM2245" s="8">
        <f t="shared" si="518"/>
        <v>6.0932305104684006E-21</v>
      </c>
      <c r="BN2245" s="7" t="str">
        <f t="shared" si="519"/>
        <v>O/S</v>
      </c>
      <c r="BO2245" s="9">
        <f t="shared" si="520"/>
        <v>1.224577576982821E-2</v>
      </c>
      <c r="BP2245" s="7" t="str">
        <f t="shared" si="521"/>
        <v>OK</v>
      </c>
      <c r="BQ2245" s="11">
        <f t="shared" si="522"/>
        <v>9.5</v>
      </c>
      <c r="BR2245" s="10" t="str">
        <f t="shared" si="523"/>
        <v>-</v>
      </c>
      <c r="BS2245" s="9" t="str" cm="1">
        <f t="array" ref="BS2245">IF(BQ2245&lt;$K$45,"-",IF(BC2245&lt;0,_xll.Dce_5575_1121_SigmaCr1(AN2245,AG2245,$B$23,$D$23),"-"))</f>
        <v>-</v>
      </c>
      <c r="BT2245" s="10">
        <f t="shared" si="524"/>
        <v>0</v>
      </c>
      <c r="BU2245" s="7" t="str">
        <f t="shared" si="525"/>
        <v>OK</v>
      </c>
    </row>
    <row r="2246" spans="27:73">
      <c r="AA2246" s="6" t="s">
        <v>286</v>
      </c>
      <c r="AB2246" s="5" t="s">
        <v>287</v>
      </c>
      <c r="AC2246" s="5" t="s">
        <v>288</v>
      </c>
      <c r="AD2246" s="4">
        <v>1.88</v>
      </c>
      <c r="AE2246" s="4">
        <v>1.88</v>
      </c>
      <c r="AF2246" s="5">
        <v>60</v>
      </c>
      <c r="AG2246" s="5">
        <v>3</v>
      </c>
      <c r="AH2246" s="6" t="str">
        <f t="shared" si="511"/>
        <v>60 x 3</v>
      </c>
      <c r="AI2246" s="11" cm="1">
        <f t="array" ref="AI2246">_xll.DCEPropSectPipe(AF2246, AG2246, "Area")</f>
        <v>537.21234376385473</v>
      </c>
      <c r="AJ2246" s="151" cm="1">
        <f t="array" ref="AJ2246">_xll.DCEPropSectPipe(AF2246, AG2246, "Ix")</f>
        <v>218779.72699782974</v>
      </c>
      <c r="AK2246" s="151" cm="1">
        <f t="array" ref="AK2246">_xll.DCEPropSectPipe(AF2246, AG2246, "W")</f>
        <v>7292.6575665943246</v>
      </c>
      <c r="AL2246" s="151" cm="1">
        <f t="array" ref="AL2246">_xll.DCEPropSectPipe(AF2246, AG2246, "Sx")</f>
        <v>4878</v>
      </c>
      <c r="AM2246" s="11">
        <f>2*Cal!AG2246</f>
        <v>6</v>
      </c>
      <c r="AN2246" s="11">
        <f t="shared" si="512"/>
        <v>28.5</v>
      </c>
      <c r="AO2246" s="11"/>
      <c r="AP2246" s="11"/>
      <c r="AQ2246" s="11"/>
      <c r="AR2246" s="11"/>
      <c r="AS2246" s="11"/>
      <c r="AT2246" s="11"/>
      <c r="AU2246" s="11"/>
      <c r="AV2246" s="11"/>
      <c r="AW2246" s="11"/>
      <c r="AX2246" s="11"/>
      <c r="AY2246" s="11"/>
      <c r="AZ2246" s="11"/>
      <c r="BB2246" s="5" t="s">
        <v>299</v>
      </c>
      <c r="BC2246" s="3">
        <v>-371.35096126500207</v>
      </c>
      <c r="BD2246" s="3">
        <v>0</v>
      </c>
      <c r="BE2246" s="3">
        <v>3.9800118670466372E-2</v>
      </c>
      <c r="BF2246" s="3">
        <v>-2.7637613865861169E-18</v>
      </c>
      <c r="BG2246" s="3">
        <v>0</v>
      </c>
      <c r="BH2246" s="153">
        <f t="shared" si="513"/>
        <v>2.7637613865861169E-18</v>
      </c>
      <c r="BI2246" s="153">
        <f t="shared" si="514"/>
        <v>3.9800118670466372E-2</v>
      </c>
      <c r="BJ2246" s="8">
        <f t="shared" si="515"/>
        <v>3.2916926264133686</v>
      </c>
      <c r="BK2246" s="8">
        <f t="shared" si="516"/>
        <v>1.8046601513059968E-18</v>
      </c>
      <c r="BL2246" s="8">
        <f t="shared" si="517"/>
        <v>3.2916926264133686</v>
      </c>
      <c r="BM2246" s="8">
        <f t="shared" si="518"/>
        <v>8.2779346616178008E-5</v>
      </c>
      <c r="BN2246" s="7" t="str">
        <f t="shared" si="519"/>
        <v>O/S</v>
      </c>
      <c r="BO2246" s="9">
        <f t="shared" si="520"/>
        <v>1.8046601513059968E-18</v>
      </c>
      <c r="BP2246" s="7" t="str">
        <f t="shared" si="521"/>
        <v>OK</v>
      </c>
      <c r="BQ2246" s="11">
        <f t="shared" si="522"/>
        <v>9.5</v>
      </c>
      <c r="BR2246" s="10" t="str">
        <f t="shared" si="523"/>
        <v>-</v>
      </c>
      <c r="BS2246" s="9" t="str" cm="1">
        <f t="array" ref="BS2246">IF(BQ2246&lt;$K$45,"-",IF(BC2246&lt;0,_xll.Dce_5575_1121_SigmaCr1(AN2246,AG2246,$B$23,$D$23),"-"))</f>
        <v>-</v>
      </c>
      <c r="BT2246" s="10">
        <f t="shared" si="524"/>
        <v>0</v>
      </c>
      <c r="BU2246" s="7" t="str">
        <f t="shared" si="525"/>
        <v>OK</v>
      </c>
    </row>
    <row r="2247" spans="27:73">
      <c r="AA2247" s="6" t="s">
        <v>286</v>
      </c>
      <c r="AB2247" s="5" t="s">
        <v>287</v>
      </c>
      <c r="AC2247" s="5" t="s">
        <v>288</v>
      </c>
      <c r="AD2247" s="4">
        <v>0</v>
      </c>
      <c r="AE2247" s="4">
        <v>1.88</v>
      </c>
      <c r="AF2247" s="5">
        <v>60</v>
      </c>
      <c r="AG2247" s="5">
        <v>3</v>
      </c>
      <c r="AH2247" s="6" t="str">
        <f t="shared" si="511"/>
        <v>60 x 3</v>
      </c>
      <c r="AI2247" s="11" cm="1">
        <f t="array" ref="AI2247">_xll.DCEPropSectPipe(AF2247, AG2247, "Area")</f>
        <v>537.21234376385473</v>
      </c>
      <c r="AJ2247" s="151" cm="1">
        <f t="array" ref="AJ2247">_xll.DCEPropSectPipe(AF2247, AG2247, "Ix")</f>
        <v>218779.72699782974</v>
      </c>
      <c r="AK2247" s="151" cm="1">
        <f t="array" ref="AK2247">_xll.DCEPropSectPipe(AF2247, AG2247, "W")</f>
        <v>7292.6575665943246</v>
      </c>
      <c r="AL2247" s="151" cm="1">
        <f t="array" ref="AL2247">_xll.DCEPropSectPipe(AF2247, AG2247, "Sx")</f>
        <v>4878</v>
      </c>
      <c r="AM2247" s="11">
        <f>2*Cal!AG2247</f>
        <v>6</v>
      </c>
      <c r="AN2247" s="11">
        <f t="shared" si="512"/>
        <v>28.5</v>
      </c>
      <c r="AO2247" s="11"/>
      <c r="AP2247" s="11"/>
      <c r="AQ2247" s="11"/>
      <c r="AR2247" s="11"/>
      <c r="AS2247" s="11"/>
      <c r="AT2247" s="11"/>
      <c r="AU2247" s="11"/>
      <c r="AV2247" s="11"/>
      <c r="AW2247" s="11"/>
      <c r="AX2247" s="11"/>
      <c r="AY2247" s="11"/>
      <c r="AZ2247" s="11"/>
      <c r="BB2247" s="5" t="s">
        <v>300</v>
      </c>
      <c r="BC2247" s="3">
        <v>-371.38280135993847</v>
      </c>
      <c r="BD2247" s="3">
        <v>0</v>
      </c>
      <c r="BE2247" s="3">
        <v>-3.9800118670466358E-2</v>
      </c>
      <c r="BF2247" s="3">
        <v>0</v>
      </c>
      <c r="BG2247" s="3">
        <v>0</v>
      </c>
      <c r="BH2247" s="153">
        <f t="shared" si="513"/>
        <v>0</v>
      </c>
      <c r="BI2247" s="153">
        <f t="shared" si="514"/>
        <v>3.9800118670466358E-2</v>
      </c>
      <c r="BJ2247" s="8">
        <f t="shared" si="515"/>
        <v>3.2919748602478234</v>
      </c>
      <c r="BK2247" s="8">
        <f t="shared" si="516"/>
        <v>0</v>
      </c>
      <c r="BL2247" s="8">
        <f t="shared" si="517"/>
        <v>3.2919748602478234</v>
      </c>
      <c r="BM2247" s="8">
        <f t="shared" si="518"/>
        <v>8.2779346616177981E-5</v>
      </c>
      <c r="BN2247" s="7" t="str">
        <f t="shared" si="519"/>
        <v>O/S</v>
      </c>
      <c r="BO2247" s="9">
        <f t="shared" si="520"/>
        <v>0</v>
      </c>
      <c r="BP2247" s="7" t="str">
        <f t="shared" si="521"/>
        <v>OK</v>
      </c>
      <c r="BQ2247" s="11">
        <f t="shared" si="522"/>
        <v>9.5</v>
      </c>
      <c r="BR2247" s="10" t="str">
        <f t="shared" si="523"/>
        <v>-</v>
      </c>
      <c r="BS2247" s="9" t="str" cm="1">
        <f t="array" ref="BS2247">IF(BQ2247&lt;$K$45,"-",IF(BC2247&lt;0,_xll.Dce_5575_1121_SigmaCr1(AN2247,AG2247,$B$23,$D$23),"-"))</f>
        <v>-</v>
      </c>
      <c r="BT2247" s="10">
        <f t="shared" si="524"/>
        <v>0</v>
      </c>
      <c r="BU2247" s="7" t="str">
        <f t="shared" si="525"/>
        <v>OK</v>
      </c>
    </row>
    <row r="2248" spans="27:73">
      <c r="AA2248" s="6" t="s">
        <v>286</v>
      </c>
      <c r="AB2248" s="5" t="s">
        <v>287</v>
      </c>
      <c r="AC2248" s="5" t="s">
        <v>288</v>
      </c>
      <c r="AD2248" s="4">
        <v>0.94</v>
      </c>
      <c r="AE2248" s="4">
        <v>1.88</v>
      </c>
      <c r="AF2248" s="5">
        <v>60</v>
      </c>
      <c r="AG2248" s="5">
        <v>3</v>
      </c>
      <c r="AH2248" s="6" t="str">
        <f t="shared" si="511"/>
        <v>60 x 3</v>
      </c>
      <c r="AI2248" s="11" cm="1">
        <f t="array" ref="AI2248">_xll.DCEPropSectPipe(AF2248, AG2248, "Area")</f>
        <v>537.21234376385473</v>
      </c>
      <c r="AJ2248" s="151" cm="1">
        <f t="array" ref="AJ2248">_xll.DCEPropSectPipe(AF2248, AG2248, "Ix")</f>
        <v>218779.72699782974</v>
      </c>
      <c r="AK2248" s="151" cm="1">
        <f t="array" ref="AK2248">_xll.DCEPropSectPipe(AF2248, AG2248, "W")</f>
        <v>7292.6575665943246</v>
      </c>
      <c r="AL2248" s="151" cm="1">
        <f t="array" ref="AL2248">_xll.DCEPropSectPipe(AF2248, AG2248, "Sx")</f>
        <v>4878</v>
      </c>
      <c r="AM2248" s="11">
        <f>2*Cal!AG2248</f>
        <v>6</v>
      </c>
      <c r="AN2248" s="11">
        <f t="shared" si="512"/>
        <v>28.5</v>
      </c>
      <c r="AO2248" s="11"/>
      <c r="AP2248" s="11"/>
      <c r="AQ2248" s="11"/>
      <c r="AR2248" s="11"/>
      <c r="AS2248" s="11"/>
      <c r="AT2248" s="11"/>
      <c r="AU2248" s="11"/>
      <c r="AV2248" s="11"/>
      <c r="AW2248" s="11"/>
      <c r="AX2248" s="11"/>
      <c r="AY2248" s="11"/>
      <c r="AZ2248" s="11"/>
      <c r="BB2248" s="5" t="s">
        <v>300</v>
      </c>
      <c r="BC2248" s="3">
        <v>-371.36688131247024</v>
      </c>
      <c r="BD2248" s="3">
        <v>0</v>
      </c>
      <c r="BE2248" s="3">
        <v>2.9296111568456556E-18</v>
      </c>
      <c r="BF2248" s="3">
        <v>1.875389235859758E-2</v>
      </c>
      <c r="BG2248" s="3">
        <v>0</v>
      </c>
      <c r="BH2248" s="153">
        <f t="shared" si="513"/>
        <v>1.875389235859758E-2</v>
      </c>
      <c r="BI2248" s="153">
        <f t="shared" si="514"/>
        <v>2.9296111568456556E-18</v>
      </c>
      <c r="BJ2248" s="8">
        <f t="shared" si="515"/>
        <v>3.2918337433305958</v>
      </c>
      <c r="BK2248" s="8">
        <f t="shared" si="516"/>
        <v>1.224577576982821E-2</v>
      </c>
      <c r="BL2248" s="8">
        <f t="shared" si="517"/>
        <v>3.3040795191004237</v>
      </c>
      <c r="BM2248" s="8">
        <f t="shared" si="518"/>
        <v>6.0932305104684006E-21</v>
      </c>
      <c r="BN2248" s="7" t="str">
        <f t="shared" si="519"/>
        <v>O/S</v>
      </c>
      <c r="BO2248" s="9">
        <f t="shared" si="520"/>
        <v>1.224577576982821E-2</v>
      </c>
      <c r="BP2248" s="7" t="str">
        <f t="shared" si="521"/>
        <v>OK</v>
      </c>
      <c r="BQ2248" s="11">
        <f t="shared" si="522"/>
        <v>9.5</v>
      </c>
      <c r="BR2248" s="10" t="str">
        <f t="shared" si="523"/>
        <v>-</v>
      </c>
      <c r="BS2248" s="9" t="str" cm="1">
        <f t="array" ref="BS2248">IF(BQ2248&lt;$K$45,"-",IF(BC2248&lt;0,_xll.Dce_5575_1121_SigmaCr1(AN2248,AG2248,$B$23,$D$23),"-"))</f>
        <v>-</v>
      </c>
      <c r="BT2248" s="10">
        <f t="shared" si="524"/>
        <v>0</v>
      </c>
      <c r="BU2248" s="7" t="str">
        <f t="shared" si="525"/>
        <v>OK</v>
      </c>
    </row>
    <row r="2249" spans="27:73">
      <c r="AA2249" s="6" t="s">
        <v>286</v>
      </c>
      <c r="AB2249" s="5" t="s">
        <v>287</v>
      </c>
      <c r="AC2249" s="5" t="s">
        <v>288</v>
      </c>
      <c r="AD2249" s="4">
        <v>1.88</v>
      </c>
      <c r="AE2249" s="4">
        <v>1.88</v>
      </c>
      <c r="AF2249" s="5">
        <v>60</v>
      </c>
      <c r="AG2249" s="5">
        <v>3</v>
      </c>
      <c r="AH2249" s="6" t="str">
        <f t="shared" si="511"/>
        <v>60 x 3</v>
      </c>
      <c r="AI2249" s="11" cm="1">
        <f t="array" ref="AI2249">_xll.DCEPropSectPipe(AF2249, AG2249, "Area")</f>
        <v>537.21234376385473</v>
      </c>
      <c r="AJ2249" s="151" cm="1">
        <f t="array" ref="AJ2249">_xll.DCEPropSectPipe(AF2249, AG2249, "Ix")</f>
        <v>218779.72699782974</v>
      </c>
      <c r="AK2249" s="151" cm="1">
        <f t="array" ref="AK2249">_xll.DCEPropSectPipe(AF2249, AG2249, "W")</f>
        <v>7292.6575665943246</v>
      </c>
      <c r="AL2249" s="151" cm="1">
        <f t="array" ref="AL2249">_xll.DCEPropSectPipe(AF2249, AG2249, "Sx")</f>
        <v>4878</v>
      </c>
      <c r="AM2249" s="11">
        <f>2*Cal!AG2249</f>
        <v>6</v>
      </c>
      <c r="AN2249" s="11">
        <f t="shared" si="512"/>
        <v>28.5</v>
      </c>
      <c r="AO2249" s="11"/>
      <c r="AP2249" s="11"/>
      <c r="AQ2249" s="11"/>
      <c r="AR2249" s="11"/>
      <c r="AS2249" s="11"/>
      <c r="AT2249" s="11"/>
      <c r="AU2249" s="11"/>
      <c r="AV2249" s="11"/>
      <c r="AW2249" s="11"/>
      <c r="AX2249" s="11"/>
      <c r="AY2249" s="11"/>
      <c r="AZ2249" s="11"/>
      <c r="BB2249" s="5" t="s">
        <v>300</v>
      </c>
      <c r="BC2249" s="3">
        <v>-371.35096126500207</v>
      </c>
      <c r="BD2249" s="3">
        <v>0</v>
      </c>
      <c r="BE2249" s="3">
        <v>3.9800118670466372E-2</v>
      </c>
      <c r="BF2249" s="3">
        <v>-2.7637613865861169E-18</v>
      </c>
      <c r="BG2249" s="3">
        <v>0</v>
      </c>
      <c r="BH2249" s="153">
        <f t="shared" si="513"/>
        <v>2.7637613865861169E-18</v>
      </c>
      <c r="BI2249" s="153">
        <f t="shared" si="514"/>
        <v>3.9800118670466372E-2</v>
      </c>
      <c r="BJ2249" s="8">
        <f t="shared" si="515"/>
        <v>3.2916926264133686</v>
      </c>
      <c r="BK2249" s="8">
        <f t="shared" si="516"/>
        <v>1.8046601513059968E-18</v>
      </c>
      <c r="BL2249" s="8">
        <f t="shared" si="517"/>
        <v>3.2916926264133686</v>
      </c>
      <c r="BM2249" s="8">
        <f t="shared" si="518"/>
        <v>8.2779346616178008E-5</v>
      </c>
      <c r="BN2249" s="7" t="str">
        <f t="shared" si="519"/>
        <v>O/S</v>
      </c>
      <c r="BO2249" s="9">
        <f t="shared" si="520"/>
        <v>1.8046601513059968E-18</v>
      </c>
      <c r="BP2249" s="7" t="str">
        <f t="shared" si="521"/>
        <v>OK</v>
      </c>
      <c r="BQ2249" s="11">
        <f t="shared" si="522"/>
        <v>9.5</v>
      </c>
      <c r="BR2249" s="10" t="str">
        <f t="shared" si="523"/>
        <v>-</v>
      </c>
      <c r="BS2249" s="9" t="str" cm="1">
        <f t="array" ref="BS2249">IF(BQ2249&lt;$K$45,"-",IF(BC2249&lt;0,_xll.Dce_5575_1121_SigmaCr1(AN2249,AG2249,$B$23,$D$23),"-"))</f>
        <v>-</v>
      </c>
      <c r="BT2249" s="10">
        <f t="shared" si="524"/>
        <v>0</v>
      </c>
      <c r="BU2249" s="7" t="str">
        <f t="shared" si="525"/>
        <v>OK</v>
      </c>
    </row>
    <row r="2250" spans="27:73">
      <c r="AA2250" s="6" t="s">
        <v>286</v>
      </c>
      <c r="AB2250" s="5" t="s">
        <v>287</v>
      </c>
      <c r="AC2250" s="5" t="s">
        <v>288</v>
      </c>
      <c r="AD2250" s="4">
        <v>0</v>
      </c>
      <c r="AE2250" s="4">
        <v>1.88</v>
      </c>
      <c r="AF2250" s="5">
        <v>60</v>
      </c>
      <c r="AG2250" s="5">
        <v>3</v>
      </c>
      <c r="AH2250" s="6" t="str">
        <f t="shared" si="511"/>
        <v>60 x 3</v>
      </c>
      <c r="AI2250" s="11" cm="1">
        <f t="array" ref="AI2250">_xll.DCEPropSectPipe(AF2250, AG2250, "Area")</f>
        <v>537.21234376385473</v>
      </c>
      <c r="AJ2250" s="151" cm="1">
        <f t="array" ref="AJ2250">_xll.DCEPropSectPipe(AF2250, AG2250, "Ix")</f>
        <v>218779.72699782974</v>
      </c>
      <c r="AK2250" s="151" cm="1">
        <f t="array" ref="AK2250">_xll.DCEPropSectPipe(AF2250, AG2250, "W")</f>
        <v>7292.6575665943246</v>
      </c>
      <c r="AL2250" s="151" cm="1">
        <f t="array" ref="AL2250">_xll.DCEPropSectPipe(AF2250, AG2250, "Sx")</f>
        <v>4878</v>
      </c>
      <c r="AM2250" s="11">
        <f>2*Cal!AG2250</f>
        <v>6</v>
      </c>
      <c r="AN2250" s="11">
        <f t="shared" si="512"/>
        <v>28.5</v>
      </c>
      <c r="AO2250" s="11"/>
      <c r="AP2250" s="11"/>
      <c r="AQ2250" s="11"/>
      <c r="AR2250" s="11"/>
      <c r="AS2250" s="11"/>
      <c r="AT2250" s="11"/>
      <c r="AU2250" s="11"/>
      <c r="AV2250" s="11"/>
      <c r="AW2250" s="11"/>
      <c r="AX2250" s="11"/>
      <c r="AY2250" s="11"/>
      <c r="AZ2250" s="11"/>
      <c r="BB2250" s="5" t="s">
        <v>301</v>
      </c>
      <c r="BC2250" s="3">
        <v>-371.38280135993847</v>
      </c>
      <c r="BD2250" s="3">
        <v>0</v>
      </c>
      <c r="BE2250" s="3">
        <v>-3.9800118670466358E-2</v>
      </c>
      <c r="BF2250" s="3">
        <v>0</v>
      </c>
      <c r="BG2250" s="3">
        <v>0</v>
      </c>
      <c r="BH2250" s="153">
        <f t="shared" si="513"/>
        <v>0</v>
      </c>
      <c r="BI2250" s="153">
        <f t="shared" si="514"/>
        <v>3.9800118670466358E-2</v>
      </c>
      <c r="BJ2250" s="8">
        <f t="shared" si="515"/>
        <v>3.2919748602478234</v>
      </c>
      <c r="BK2250" s="8">
        <f t="shared" si="516"/>
        <v>0</v>
      </c>
      <c r="BL2250" s="8">
        <f t="shared" si="517"/>
        <v>3.2919748602478234</v>
      </c>
      <c r="BM2250" s="8">
        <f t="shared" si="518"/>
        <v>8.2779346616177981E-5</v>
      </c>
      <c r="BN2250" s="7" t="str">
        <f t="shared" si="519"/>
        <v>O/S</v>
      </c>
      <c r="BO2250" s="9">
        <f t="shared" si="520"/>
        <v>0</v>
      </c>
      <c r="BP2250" s="7" t="str">
        <f t="shared" si="521"/>
        <v>OK</v>
      </c>
      <c r="BQ2250" s="11">
        <f t="shared" si="522"/>
        <v>9.5</v>
      </c>
      <c r="BR2250" s="10" t="str">
        <f t="shared" si="523"/>
        <v>-</v>
      </c>
      <c r="BS2250" s="9" t="str" cm="1">
        <f t="array" ref="BS2250">IF(BQ2250&lt;$K$45,"-",IF(BC2250&lt;0,_xll.Dce_5575_1121_SigmaCr1(AN2250,AG2250,$B$23,$D$23),"-"))</f>
        <v>-</v>
      </c>
      <c r="BT2250" s="10">
        <f t="shared" si="524"/>
        <v>0</v>
      </c>
      <c r="BU2250" s="7" t="str">
        <f t="shared" si="525"/>
        <v>OK</v>
      </c>
    </row>
    <row r="2251" spans="27:73">
      <c r="AA2251" s="6" t="s">
        <v>286</v>
      </c>
      <c r="AB2251" s="5" t="s">
        <v>287</v>
      </c>
      <c r="AC2251" s="5" t="s">
        <v>288</v>
      </c>
      <c r="AD2251" s="4">
        <v>0.94</v>
      </c>
      <c r="AE2251" s="4">
        <v>1.88</v>
      </c>
      <c r="AF2251" s="5">
        <v>60</v>
      </c>
      <c r="AG2251" s="5">
        <v>3</v>
      </c>
      <c r="AH2251" s="6" t="str">
        <f t="shared" si="511"/>
        <v>60 x 3</v>
      </c>
      <c r="AI2251" s="11" cm="1">
        <f t="array" ref="AI2251">_xll.DCEPropSectPipe(AF2251, AG2251, "Area")</f>
        <v>537.21234376385473</v>
      </c>
      <c r="AJ2251" s="151" cm="1">
        <f t="array" ref="AJ2251">_xll.DCEPropSectPipe(AF2251, AG2251, "Ix")</f>
        <v>218779.72699782974</v>
      </c>
      <c r="AK2251" s="151" cm="1">
        <f t="array" ref="AK2251">_xll.DCEPropSectPipe(AF2251, AG2251, "W")</f>
        <v>7292.6575665943246</v>
      </c>
      <c r="AL2251" s="151" cm="1">
        <f t="array" ref="AL2251">_xll.DCEPropSectPipe(AF2251, AG2251, "Sx")</f>
        <v>4878</v>
      </c>
      <c r="AM2251" s="11">
        <f>2*Cal!AG2251</f>
        <v>6</v>
      </c>
      <c r="AN2251" s="11">
        <f t="shared" si="512"/>
        <v>28.5</v>
      </c>
      <c r="AO2251" s="11"/>
      <c r="AP2251" s="11"/>
      <c r="AQ2251" s="11"/>
      <c r="AR2251" s="11"/>
      <c r="AS2251" s="11"/>
      <c r="AT2251" s="11"/>
      <c r="AU2251" s="11"/>
      <c r="AV2251" s="11"/>
      <c r="AW2251" s="11"/>
      <c r="AX2251" s="11"/>
      <c r="AY2251" s="11"/>
      <c r="AZ2251" s="11"/>
      <c r="BB2251" s="5" t="s">
        <v>301</v>
      </c>
      <c r="BC2251" s="3">
        <v>-371.36688131247024</v>
      </c>
      <c r="BD2251" s="3">
        <v>0</v>
      </c>
      <c r="BE2251" s="3">
        <v>2.9296111568456556E-18</v>
      </c>
      <c r="BF2251" s="3">
        <v>1.875389235859758E-2</v>
      </c>
      <c r="BG2251" s="3">
        <v>0</v>
      </c>
      <c r="BH2251" s="153">
        <f t="shared" si="513"/>
        <v>1.875389235859758E-2</v>
      </c>
      <c r="BI2251" s="153">
        <f t="shared" si="514"/>
        <v>2.9296111568456556E-18</v>
      </c>
      <c r="BJ2251" s="8">
        <f t="shared" si="515"/>
        <v>3.2918337433305958</v>
      </c>
      <c r="BK2251" s="8">
        <f t="shared" si="516"/>
        <v>1.224577576982821E-2</v>
      </c>
      <c r="BL2251" s="8">
        <f t="shared" si="517"/>
        <v>3.3040795191004237</v>
      </c>
      <c r="BM2251" s="8">
        <f t="shared" si="518"/>
        <v>6.0932305104684006E-21</v>
      </c>
      <c r="BN2251" s="7" t="str">
        <f t="shared" si="519"/>
        <v>O/S</v>
      </c>
      <c r="BO2251" s="9">
        <f t="shared" si="520"/>
        <v>1.224577576982821E-2</v>
      </c>
      <c r="BP2251" s="7" t="str">
        <f t="shared" si="521"/>
        <v>OK</v>
      </c>
      <c r="BQ2251" s="11">
        <f t="shared" si="522"/>
        <v>9.5</v>
      </c>
      <c r="BR2251" s="10" t="str">
        <f t="shared" si="523"/>
        <v>-</v>
      </c>
      <c r="BS2251" s="9" t="str" cm="1">
        <f t="array" ref="BS2251">IF(BQ2251&lt;$K$45,"-",IF(BC2251&lt;0,_xll.Dce_5575_1121_SigmaCr1(AN2251,AG2251,$B$23,$D$23),"-"))</f>
        <v>-</v>
      </c>
      <c r="BT2251" s="10">
        <f t="shared" si="524"/>
        <v>0</v>
      </c>
      <c r="BU2251" s="7" t="str">
        <f t="shared" si="525"/>
        <v>OK</v>
      </c>
    </row>
    <row r="2252" spans="27:73">
      <c r="AA2252" s="6" t="s">
        <v>286</v>
      </c>
      <c r="AB2252" s="5" t="s">
        <v>287</v>
      </c>
      <c r="AC2252" s="5" t="s">
        <v>288</v>
      </c>
      <c r="AD2252" s="4">
        <v>1.88</v>
      </c>
      <c r="AE2252" s="4">
        <v>1.88</v>
      </c>
      <c r="AF2252" s="5">
        <v>60</v>
      </c>
      <c r="AG2252" s="5">
        <v>3</v>
      </c>
      <c r="AH2252" s="6" t="str">
        <f t="shared" si="511"/>
        <v>60 x 3</v>
      </c>
      <c r="AI2252" s="11" cm="1">
        <f t="array" ref="AI2252">_xll.DCEPropSectPipe(AF2252, AG2252, "Area")</f>
        <v>537.21234376385473</v>
      </c>
      <c r="AJ2252" s="151" cm="1">
        <f t="array" ref="AJ2252">_xll.DCEPropSectPipe(AF2252, AG2252, "Ix")</f>
        <v>218779.72699782974</v>
      </c>
      <c r="AK2252" s="151" cm="1">
        <f t="array" ref="AK2252">_xll.DCEPropSectPipe(AF2252, AG2252, "W")</f>
        <v>7292.6575665943246</v>
      </c>
      <c r="AL2252" s="151" cm="1">
        <f t="array" ref="AL2252">_xll.DCEPropSectPipe(AF2252, AG2252, "Sx")</f>
        <v>4878</v>
      </c>
      <c r="AM2252" s="11">
        <f>2*Cal!AG2252</f>
        <v>6</v>
      </c>
      <c r="AN2252" s="11">
        <f t="shared" si="512"/>
        <v>28.5</v>
      </c>
      <c r="AO2252" s="11"/>
      <c r="AP2252" s="11"/>
      <c r="AQ2252" s="11"/>
      <c r="AR2252" s="11"/>
      <c r="AS2252" s="11"/>
      <c r="AT2252" s="11"/>
      <c r="AU2252" s="11"/>
      <c r="AV2252" s="11"/>
      <c r="AW2252" s="11"/>
      <c r="AX2252" s="11"/>
      <c r="AY2252" s="11"/>
      <c r="AZ2252" s="11"/>
      <c r="BB2252" s="5" t="s">
        <v>301</v>
      </c>
      <c r="BC2252" s="3">
        <v>-371.35096126500207</v>
      </c>
      <c r="BD2252" s="3">
        <v>0</v>
      </c>
      <c r="BE2252" s="3">
        <v>3.9800118670466372E-2</v>
      </c>
      <c r="BF2252" s="3">
        <v>-2.7637613865861169E-18</v>
      </c>
      <c r="BG2252" s="3">
        <v>0</v>
      </c>
      <c r="BH2252" s="153">
        <f t="shared" si="513"/>
        <v>2.7637613865861169E-18</v>
      </c>
      <c r="BI2252" s="153">
        <f t="shared" si="514"/>
        <v>3.9800118670466372E-2</v>
      </c>
      <c r="BJ2252" s="8">
        <f t="shared" si="515"/>
        <v>3.2916926264133686</v>
      </c>
      <c r="BK2252" s="8">
        <f t="shared" si="516"/>
        <v>1.8046601513059968E-18</v>
      </c>
      <c r="BL2252" s="8">
        <f t="shared" si="517"/>
        <v>3.2916926264133686</v>
      </c>
      <c r="BM2252" s="8">
        <f t="shared" si="518"/>
        <v>8.2779346616178008E-5</v>
      </c>
      <c r="BN2252" s="7" t="str">
        <f t="shared" si="519"/>
        <v>O/S</v>
      </c>
      <c r="BO2252" s="9">
        <f t="shared" si="520"/>
        <v>1.8046601513059968E-18</v>
      </c>
      <c r="BP2252" s="7" t="str">
        <f t="shared" si="521"/>
        <v>OK</v>
      </c>
      <c r="BQ2252" s="11">
        <f t="shared" si="522"/>
        <v>9.5</v>
      </c>
      <c r="BR2252" s="10" t="str">
        <f t="shared" si="523"/>
        <v>-</v>
      </c>
      <c r="BS2252" s="9" t="str" cm="1">
        <f t="array" ref="BS2252">IF(BQ2252&lt;$K$45,"-",IF(BC2252&lt;0,_xll.Dce_5575_1121_SigmaCr1(AN2252,AG2252,$B$23,$D$23),"-"))</f>
        <v>-</v>
      </c>
      <c r="BT2252" s="10">
        <f t="shared" si="524"/>
        <v>0</v>
      </c>
      <c r="BU2252" s="7" t="str">
        <f t="shared" si="525"/>
        <v>OK</v>
      </c>
    </row>
    <row r="2253" spans="27:73">
      <c r="AA2253" s="6" t="s">
        <v>286</v>
      </c>
      <c r="AB2253" s="5" t="s">
        <v>287</v>
      </c>
      <c r="AC2253" s="5" t="s">
        <v>288</v>
      </c>
      <c r="AD2253" s="4">
        <v>0</v>
      </c>
      <c r="AE2253" s="4">
        <v>1.88</v>
      </c>
      <c r="AF2253" s="5">
        <v>60</v>
      </c>
      <c r="AG2253" s="5">
        <v>3</v>
      </c>
      <c r="AH2253" s="6" t="str">
        <f t="shared" si="511"/>
        <v>60 x 3</v>
      </c>
      <c r="AI2253" s="11" cm="1">
        <f t="array" ref="AI2253">_xll.DCEPropSectPipe(AF2253, AG2253, "Area")</f>
        <v>537.21234376385473</v>
      </c>
      <c r="AJ2253" s="151" cm="1">
        <f t="array" ref="AJ2253">_xll.DCEPropSectPipe(AF2253, AG2253, "Ix")</f>
        <v>218779.72699782974</v>
      </c>
      <c r="AK2253" s="151" cm="1">
        <f t="array" ref="AK2253">_xll.DCEPropSectPipe(AF2253, AG2253, "W")</f>
        <v>7292.6575665943246</v>
      </c>
      <c r="AL2253" s="151" cm="1">
        <f t="array" ref="AL2253">_xll.DCEPropSectPipe(AF2253, AG2253, "Sx")</f>
        <v>4878</v>
      </c>
      <c r="AM2253" s="11">
        <f>2*Cal!AG2253</f>
        <v>6</v>
      </c>
      <c r="AN2253" s="11">
        <f t="shared" si="512"/>
        <v>28.5</v>
      </c>
      <c r="AO2253" s="11"/>
      <c r="AP2253" s="11"/>
      <c r="AQ2253" s="11"/>
      <c r="AR2253" s="11"/>
      <c r="AS2253" s="11"/>
      <c r="AT2253" s="11"/>
      <c r="AU2253" s="11"/>
      <c r="AV2253" s="11"/>
      <c r="AW2253" s="11"/>
      <c r="AX2253" s="11"/>
      <c r="AY2253" s="11"/>
      <c r="AZ2253" s="11"/>
      <c r="BB2253" s="5" t="s">
        <v>302</v>
      </c>
      <c r="BC2253" s="3">
        <v>-384.29176873256216</v>
      </c>
      <c r="BD2253" s="3">
        <v>0</v>
      </c>
      <c r="BE2253" s="3">
        <v>-3.9800118670466358E-2</v>
      </c>
      <c r="BF2253" s="3">
        <v>0</v>
      </c>
      <c r="BG2253" s="3">
        <v>0</v>
      </c>
      <c r="BH2253" s="153">
        <f t="shared" si="513"/>
        <v>0</v>
      </c>
      <c r="BI2253" s="153">
        <f t="shared" si="514"/>
        <v>3.9800118670466358E-2</v>
      </c>
      <c r="BJ2253" s="8">
        <f t="shared" si="515"/>
        <v>3.4064012577730285</v>
      </c>
      <c r="BK2253" s="8">
        <f t="shared" si="516"/>
        <v>0</v>
      </c>
      <c r="BL2253" s="8">
        <f t="shared" si="517"/>
        <v>3.4064012577730285</v>
      </c>
      <c r="BM2253" s="8">
        <f t="shared" si="518"/>
        <v>8.2779346616177981E-5</v>
      </c>
      <c r="BN2253" s="7" t="str">
        <f t="shared" si="519"/>
        <v>O/S</v>
      </c>
      <c r="BO2253" s="9">
        <f t="shared" si="520"/>
        <v>0</v>
      </c>
      <c r="BP2253" s="7" t="str">
        <f t="shared" si="521"/>
        <v>OK</v>
      </c>
      <c r="BQ2253" s="11">
        <f t="shared" si="522"/>
        <v>9.5</v>
      </c>
      <c r="BR2253" s="10" t="str">
        <f t="shared" si="523"/>
        <v>-</v>
      </c>
      <c r="BS2253" s="9" t="str" cm="1">
        <f t="array" ref="BS2253">IF(BQ2253&lt;$K$45,"-",IF(BC2253&lt;0,_xll.Dce_5575_1121_SigmaCr1(AN2253,AG2253,$B$23,$D$23),"-"))</f>
        <v>-</v>
      </c>
      <c r="BT2253" s="10">
        <f t="shared" si="524"/>
        <v>0</v>
      </c>
      <c r="BU2253" s="7" t="str">
        <f t="shared" si="525"/>
        <v>OK</v>
      </c>
    </row>
    <row r="2254" spans="27:73">
      <c r="AA2254" s="6" t="s">
        <v>286</v>
      </c>
      <c r="AB2254" s="5" t="s">
        <v>287</v>
      </c>
      <c r="AC2254" s="5" t="s">
        <v>288</v>
      </c>
      <c r="AD2254" s="4">
        <v>0.94</v>
      </c>
      <c r="AE2254" s="4">
        <v>1.88</v>
      </c>
      <c r="AF2254" s="5">
        <v>60</v>
      </c>
      <c r="AG2254" s="5">
        <v>3</v>
      </c>
      <c r="AH2254" s="6" t="str">
        <f t="shared" si="511"/>
        <v>60 x 3</v>
      </c>
      <c r="AI2254" s="11" cm="1">
        <f t="array" ref="AI2254">_xll.DCEPropSectPipe(AF2254, AG2254, "Area")</f>
        <v>537.21234376385473</v>
      </c>
      <c r="AJ2254" s="151" cm="1">
        <f t="array" ref="AJ2254">_xll.DCEPropSectPipe(AF2254, AG2254, "Ix")</f>
        <v>218779.72699782974</v>
      </c>
      <c r="AK2254" s="151" cm="1">
        <f t="array" ref="AK2254">_xll.DCEPropSectPipe(AF2254, AG2254, "W")</f>
        <v>7292.6575665943246</v>
      </c>
      <c r="AL2254" s="151" cm="1">
        <f t="array" ref="AL2254">_xll.DCEPropSectPipe(AF2254, AG2254, "Sx")</f>
        <v>4878</v>
      </c>
      <c r="AM2254" s="11">
        <f>2*Cal!AG2254</f>
        <v>6</v>
      </c>
      <c r="AN2254" s="11">
        <f t="shared" si="512"/>
        <v>28.5</v>
      </c>
      <c r="AO2254" s="11"/>
      <c r="AP2254" s="11"/>
      <c r="AQ2254" s="11"/>
      <c r="AR2254" s="11"/>
      <c r="AS2254" s="11"/>
      <c r="AT2254" s="11"/>
      <c r="AU2254" s="11"/>
      <c r="AV2254" s="11"/>
      <c r="AW2254" s="11"/>
      <c r="AX2254" s="11"/>
      <c r="AY2254" s="11"/>
      <c r="AZ2254" s="11"/>
      <c r="BB2254" s="5" t="s">
        <v>302</v>
      </c>
      <c r="BC2254" s="3">
        <v>-384.27584868509399</v>
      </c>
      <c r="BD2254" s="3">
        <v>0</v>
      </c>
      <c r="BE2254" s="3">
        <v>2.9296111568456556E-18</v>
      </c>
      <c r="BF2254" s="3">
        <v>1.875389235859758E-2</v>
      </c>
      <c r="BG2254" s="3">
        <v>0</v>
      </c>
      <c r="BH2254" s="153">
        <f t="shared" si="513"/>
        <v>1.875389235859758E-2</v>
      </c>
      <c r="BI2254" s="153">
        <f t="shared" si="514"/>
        <v>2.9296111568456556E-18</v>
      </c>
      <c r="BJ2254" s="8">
        <f t="shared" si="515"/>
        <v>3.4062601408558013</v>
      </c>
      <c r="BK2254" s="8">
        <f t="shared" si="516"/>
        <v>1.224577576982821E-2</v>
      </c>
      <c r="BL2254" s="8">
        <f t="shared" si="517"/>
        <v>3.4185059166256293</v>
      </c>
      <c r="BM2254" s="8">
        <f t="shared" si="518"/>
        <v>6.0932305104684006E-21</v>
      </c>
      <c r="BN2254" s="7" t="str">
        <f t="shared" si="519"/>
        <v>O/S</v>
      </c>
      <c r="BO2254" s="9">
        <f t="shared" si="520"/>
        <v>1.224577576982821E-2</v>
      </c>
      <c r="BP2254" s="7" t="str">
        <f t="shared" si="521"/>
        <v>OK</v>
      </c>
      <c r="BQ2254" s="11">
        <f t="shared" si="522"/>
        <v>9.5</v>
      </c>
      <c r="BR2254" s="10" t="str">
        <f t="shared" si="523"/>
        <v>-</v>
      </c>
      <c r="BS2254" s="9" t="str" cm="1">
        <f t="array" ref="BS2254">IF(BQ2254&lt;$K$45,"-",IF(BC2254&lt;0,_xll.Dce_5575_1121_SigmaCr1(AN2254,AG2254,$B$23,$D$23),"-"))</f>
        <v>-</v>
      </c>
      <c r="BT2254" s="10">
        <f t="shared" si="524"/>
        <v>0</v>
      </c>
      <c r="BU2254" s="7" t="str">
        <f t="shared" si="525"/>
        <v>OK</v>
      </c>
    </row>
    <row r="2255" spans="27:73">
      <c r="AA2255" s="6" t="s">
        <v>286</v>
      </c>
      <c r="AB2255" s="5" t="s">
        <v>287</v>
      </c>
      <c r="AC2255" s="5" t="s">
        <v>288</v>
      </c>
      <c r="AD2255" s="4">
        <v>1.88</v>
      </c>
      <c r="AE2255" s="4">
        <v>1.88</v>
      </c>
      <c r="AF2255" s="5">
        <v>60</v>
      </c>
      <c r="AG2255" s="5">
        <v>3</v>
      </c>
      <c r="AH2255" s="6" t="str">
        <f t="shared" si="511"/>
        <v>60 x 3</v>
      </c>
      <c r="AI2255" s="11" cm="1">
        <f t="array" ref="AI2255">_xll.DCEPropSectPipe(AF2255, AG2255, "Area")</f>
        <v>537.21234376385473</v>
      </c>
      <c r="AJ2255" s="151" cm="1">
        <f t="array" ref="AJ2255">_xll.DCEPropSectPipe(AF2255, AG2255, "Ix")</f>
        <v>218779.72699782974</v>
      </c>
      <c r="AK2255" s="151" cm="1">
        <f t="array" ref="AK2255">_xll.DCEPropSectPipe(AF2255, AG2255, "W")</f>
        <v>7292.6575665943246</v>
      </c>
      <c r="AL2255" s="151" cm="1">
        <f t="array" ref="AL2255">_xll.DCEPropSectPipe(AF2255, AG2255, "Sx")</f>
        <v>4878</v>
      </c>
      <c r="AM2255" s="11">
        <f>2*Cal!AG2255</f>
        <v>6</v>
      </c>
      <c r="AN2255" s="11">
        <f t="shared" si="512"/>
        <v>28.5</v>
      </c>
      <c r="AO2255" s="11"/>
      <c r="AP2255" s="11"/>
      <c r="AQ2255" s="11"/>
      <c r="AR2255" s="11"/>
      <c r="AS2255" s="11"/>
      <c r="AT2255" s="11"/>
      <c r="AU2255" s="11"/>
      <c r="AV2255" s="11"/>
      <c r="AW2255" s="11"/>
      <c r="AX2255" s="11"/>
      <c r="AY2255" s="11"/>
      <c r="AZ2255" s="11"/>
      <c r="BB2255" s="5" t="s">
        <v>302</v>
      </c>
      <c r="BC2255" s="3">
        <v>-384.25992863762582</v>
      </c>
      <c r="BD2255" s="3">
        <v>0</v>
      </c>
      <c r="BE2255" s="3">
        <v>3.9800118670466372E-2</v>
      </c>
      <c r="BF2255" s="3">
        <v>-2.7637613865861169E-18</v>
      </c>
      <c r="BG2255" s="3">
        <v>0</v>
      </c>
      <c r="BH2255" s="153">
        <f t="shared" si="513"/>
        <v>2.7637613865861169E-18</v>
      </c>
      <c r="BI2255" s="153">
        <f t="shared" si="514"/>
        <v>3.9800118670466372E-2</v>
      </c>
      <c r="BJ2255" s="8">
        <f t="shared" si="515"/>
        <v>3.4061190239385741</v>
      </c>
      <c r="BK2255" s="8">
        <f t="shared" si="516"/>
        <v>1.8046601513059968E-18</v>
      </c>
      <c r="BL2255" s="8">
        <f t="shared" si="517"/>
        <v>3.4061190239385741</v>
      </c>
      <c r="BM2255" s="8">
        <f t="shared" si="518"/>
        <v>8.2779346616178008E-5</v>
      </c>
      <c r="BN2255" s="7" t="str">
        <f t="shared" si="519"/>
        <v>O/S</v>
      </c>
      <c r="BO2255" s="9">
        <f t="shared" si="520"/>
        <v>1.8046601513059968E-18</v>
      </c>
      <c r="BP2255" s="7" t="str">
        <f t="shared" si="521"/>
        <v>OK</v>
      </c>
      <c r="BQ2255" s="11">
        <f t="shared" si="522"/>
        <v>9.5</v>
      </c>
      <c r="BR2255" s="10" t="str">
        <f t="shared" si="523"/>
        <v>-</v>
      </c>
      <c r="BS2255" s="9" t="str" cm="1">
        <f t="array" ref="BS2255">IF(BQ2255&lt;$K$45,"-",IF(BC2255&lt;0,_xll.Dce_5575_1121_SigmaCr1(AN2255,AG2255,$B$23,$D$23),"-"))</f>
        <v>-</v>
      </c>
      <c r="BT2255" s="10">
        <f t="shared" si="524"/>
        <v>0</v>
      </c>
      <c r="BU2255" s="7" t="str">
        <f t="shared" si="525"/>
        <v>OK</v>
      </c>
    </row>
    <row r="2256" spans="27:73">
      <c r="AA2256" s="6" t="s">
        <v>286</v>
      </c>
      <c r="AB2256" s="5" t="s">
        <v>287</v>
      </c>
      <c r="AC2256" s="5" t="s">
        <v>288</v>
      </c>
      <c r="AD2256" s="4">
        <v>0</v>
      </c>
      <c r="AE2256" s="4">
        <v>1.88</v>
      </c>
      <c r="AF2256" s="5">
        <v>60</v>
      </c>
      <c r="AG2256" s="5">
        <v>3</v>
      </c>
      <c r="AH2256" s="6" t="str">
        <f t="shared" si="511"/>
        <v>60 x 3</v>
      </c>
      <c r="AI2256" s="11" cm="1">
        <f t="array" ref="AI2256">_xll.DCEPropSectPipe(AF2256, AG2256, "Area")</f>
        <v>537.21234376385473</v>
      </c>
      <c r="AJ2256" s="151" cm="1">
        <f t="array" ref="AJ2256">_xll.DCEPropSectPipe(AF2256, AG2256, "Ix")</f>
        <v>218779.72699782974</v>
      </c>
      <c r="AK2256" s="151" cm="1">
        <f t="array" ref="AK2256">_xll.DCEPropSectPipe(AF2256, AG2256, "W")</f>
        <v>7292.6575665943246</v>
      </c>
      <c r="AL2256" s="151" cm="1">
        <f t="array" ref="AL2256">_xll.DCEPropSectPipe(AF2256, AG2256, "Sx")</f>
        <v>4878</v>
      </c>
      <c r="AM2256" s="11">
        <f>2*Cal!AG2256</f>
        <v>6</v>
      </c>
      <c r="AN2256" s="11">
        <f t="shared" si="512"/>
        <v>28.5</v>
      </c>
      <c r="AO2256" s="11"/>
      <c r="AP2256" s="11"/>
      <c r="AQ2256" s="11"/>
      <c r="AR2256" s="11"/>
      <c r="AS2256" s="11"/>
      <c r="AT2256" s="11"/>
      <c r="AU2256" s="11"/>
      <c r="AV2256" s="11"/>
      <c r="AW2256" s="11"/>
      <c r="AX2256" s="11"/>
      <c r="AY2256" s="11"/>
      <c r="AZ2256" s="11"/>
      <c r="BB2256" s="5" t="s">
        <v>303</v>
      </c>
      <c r="BC2256" s="3">
        <v>-384.29176873256216</v>
      </c>
      <c r="BD2256" s="3">
        <v>0</v>
      </c>
      <c r="BE2256" s="3">
        <v>-3.9800118670466358E-2</v>
      </c>
      <c r="BF2256" s="3">
        <v>0</v>
      </c>
      <c r="BG2256" s="3">
        <v>0</v>
      </c>
      <c r="BH2256" s="153">
        <f t="shared" si="513"/>
        <v>0</v>
      </c>
      <c r="BI2256" s="153">
        <f t="shared" si="514"/>
        <v>3.9800118670466358E-2</v>
      </c>
      <c r="BJ2256" s="8">
        <f t="shared" si="515"/>
        <v>3.4064012577730285</v>
      </c>
      <c r="BK2256" s="8">
        <f t="shared" si="516"/>
        <v>0</v>
      </c>
      <c r="BL2256" s="8">
        <f t="shared" si="517"/>
        <v>3.4064012577730285</v>
      </c>
      <c r="BM2256" s="8">
        <f t="shared" si="518"/>
        <v>8.2779346616177981E-5</v>
      </c>
      <c r="BN2256" s="7" t="str">
        <f t="shared" si="519"/>
        <v>O/S</v>
      </c>
      <c r="BO2256" s="9">
        <f t="shared" si="520"/>
        <v>0</v>
      </c>
      <c r="BP2256" s="7" t="str">
        <f t="shared" si="521"/>
        <v>OK</v>
      </c>
      <c r="BQ2256" s="11">
        <f t="shared" si="522"/>
        <v>9.5</v>
      </c>
      <c r="BR2256" s="10" t="str">
        <f t="shared" si="523"/>
        <v>-</v>
      </c>
      <c r="BS2256" s="9" t="str" cm="1">
        <f t="array" ref="BS2256">IF(BQ2256&lt;$K$45,"-",IF(BC2256&lt;0,_xll.Dce_5575_1121_SigmaCr1(AN2256,AG2256,$B$23,$D$23),"-"))</f>
        <v>-</v>
      </c>
      <c r="BT2256" s="10">
        <f t="shared" si="524"/>
        <v>0</v>
      </c>
      <c r="BU2256" s="7" t="str">
        <f t="shared" si="525"/>
        <v>OK</v>
      </c>
    </row>
    <row r="2257" spans="27:73">
      <c r="AA2257" s="6" t="s">
        <v>286</v>
      </c>
      <c r="AB2257" s="5" t="s">
        <v>287</v>
      </c>
      <c r="AC2257" s="5" t="s">
        <v>288</v>
      </c>
      <c r="AD2257" s="4">
        <v>0.94</v>
      </c>
      <c r="AE2257" s="4">
        <v>1.88</v>
      </c>
      <c r="AF2257" s="5">
        <v>60</v>
      </c>
      <c r="AG2257" s="5">
        <v>3</v>
      </c>
      <c r="AH2257" s="6" t="str">
        <f t="shared" si="511"/>
        <v>60 x 3</v>
      </c>
      <c r="AI2257" s="11" cm="1">
        <f t="array" ref="AI2257">_xll.DCEPropSectPipe(AF2257, AG2257, "Area")</f>
        <v>537.21234376385473</v>
      </c>
      <c r="AJ2257" s="151" cm="1">
        <f t="array" ref="AJ2257">_xll.DCEPropSectPipe(AF2257, AG2257, "Ix")</f>
        <v>218779.72699782974</v>
      </c>
      <c r="AK2257" s="151" cm="1">
        <f t="array" ref="AK2257">_xll.DCEPropSectPipe(AF2257, AG2257, "W")</f>
        <v>7292.6575665943246</v>
      </c>
      <c r="AL2257" s="151" cm="1">
        <f t="array" ref="AL2257">_xll.DCEPropSectPipe(AF2257, AG2257, "Sx")</f>
        <v>4878</v>
      </c>
      <c r="AM2257" s="11">
        <f>2*Cal!AG2257</f>
        <v>6</v>
      </c>
      <c r="AN2257" s="11">
        <f t="shared" si="512"/>
        <v>28.5</v>
      </c>
      <c r="AO2257" s="11"/>
      <c r="AP2257" s="11"/>
      <c r="AQ2257" s="11"/>
      <c r="AR2257" s="11"/>
      <c r="AS2257" s="11"/>
      <c r="AT2257" s="11"/>
      <c r="AU2257" s="11"/>
      <c r="AV2257" s="11"/>
      <c r="AW2257" s="11"/>
      <c r="AX2257" s="11"/>
      <c r="AY2257" s="11"/>
      <c r="AZ2257" s="11"/>
      <c r="BB2257" s="5" t="s">
        <v>303</v>
      </c>
      <c r="BC2257" s="3">
        <v>-384.27584868509399</v>
      </c>
      <c r="BD2257" s="3">
        <v>0</v>
      </c>
      <c r="BE2257" s="3">
        <v>2.9296111568456556E-18</v>
      </c>
      <c r="BF2257" s="3">
        <v>1.875389235859758E-2</v>
      </c>
      <c r="BG2257" s="3">
        <v>0</v>
      </c>
      <c r="BH2257" s="153">
        <f t="shared" si="513"/>
        <v>1.875389235859758E-2</v>
      </c>
      <c r="BI2257" s="153">
        <f t="shared" si="514"/>
        <v>2.9296111568456556E-18</v>
      </c>
      <c r="BJ2257" s="8">
        <f t="shared" si="515"/>
        <v>3.4062601408558013</v>
      </c>
      <c r="BK2257" s="8">
        <f t="shared" si="516"/>
        <v>1.224577576982821E-2</v>
      </c>
      <c r="BL2257" s="8">
        <f t="shared" si="517"/>
        <v>3.4185059166256293</v>
      </c>
      <c r="BM2257" s="8">
        <f t="shared" si="518"/>
        <v>6.0932305104684006E-21</v>
      </c>
      <c r="BN2257" s="7" t="str">
        <f t="shared" si="519"/>
        <v>O/S</v>
      </c>
      <c r="BO2257" s="9">
        <f t="shared" si="520"/>
        <v>1.224577576982821E-2</v>
      </c>
      <c r="BP2257" s="7" t="str">
        <f t="shared" si="521"/>
        <v>OK</v>
      </c>
      <c r="BQ2257" s="11">
        <f t="shared" si="522"/>
        <v>9.5</v>
      </c>
      <c r="BR2257" s="10" t="str">
        <f t="shared" si="523"/>
        <v>-</v>
      </c>
      <c r="BS2257" s="9" t="str" cm="1">
        <f t="array" ref="BS2257">IF(BQ2257&lt;$K$45,"-",IF(BC2257&lt;0,_xll.Dce_5575_1121_SigmaCr1(AN2257,AG2257,$B$23,$D$23),"-"))</f>
        <v>-</v>
      </c>
      <c r="BT2257" s="10">
        <f t="shared" si="524"/>
        <v>0</v>
      </c>
      <c r="BU2257" s="7" t="str">
        <f t="shared" si="525"/>
        <v>OK</v>
      </c>
    </row>
    <row r="2258" spans="27:73">
      <c r="AA2258" s="6" t="s">
        <v>286</v>
      </c>
      <c r="AB2258" s="5" t="s">
        <v>287</v>
      </c>
      <c r="AC2258" s="5" t="s">
        <v>288</v>
      </c>
      <c r="AD2258" s="4">
        <v>1.88</v>
      </c>
      <c r="AE2258" s="4">
        <v>1.88</v>
      </c>
      <c r="AF2258" s="5">
        <v>60</v>
      </c>
      <c r="AG2258" s="5">
        <v>3</v>
      </c>
      <c r="AH2258" s="6" t="str">
        <f t="shared" si="511"/>
        <v>60 x 3</v>
      </c>
      <c r="AI2258" s="11" cm="1">
        <f t="array" ref="AI2258">_xll.DCEPropSectPipe(AF2258, AG2258, "Area")</f>
        <v>537.21234376385473</v>
      </c>
      <c r="AJ2258" s="151" cm="1">
        <f t="array" ref="AJ2258">_xll.DCEPropSectPipe(AF2258, AG2258, "Ix")</f>
        <v>218779.72699782974</v>
      </c>
      <c r="AK2258" s="151" cm="1">
        <f t="array" ref="AK2258">_xll.DCEPropSectPipe(AF2258, AG2258, "W")</f>
        <v>7292.6575665943246</v>
      </c>
      <c r="AL2258" s="151" cm="1">
        <f t="array" ref="AL2258">_xll.DCEPropSectPipe(AF2258, AG2258, "Sx")</f>
        <v>4878</v>
      </c>
      <c r="AM2258" s="11">
        <f>2*Cal!AG2258</f>
        <v>6</v>
      </c>
      <c r="AN2258" s="11">
        <f t="shared" si="512"/>
        <v>28.5</v>
      </c>
      <c r="AO2258" s="11"/>
      <c r="AP2258" s="11"/>
      <c r="AQ2258" s="11"/>
      <c r="AR2258" s="11"/>
      <c r="AS2258" s="11"/>
      <c r="AT2258" s="11"/>
      <c r="AU2258" s="11"/>
      <c r="AV2258" s="11"/>
      <c r="AW2258" s="11"/>
      <c r="AX2258" s="11"/>
      <c r="AY2258" s="11"/>
      <c r="AZ2258" s="11"/>
      <c r="BB2258" s="5" t="s">
        <v>303</v>
      </c>
      <c r="BC2258" s="3">
        <v>-384.25992863762582</v>
      </c>
      <c r="BD2258" s="3">
        <v>0</v>
      </c>
      <c r="BE2258" s="3">
        <v>3.9800118670466372E-2</v>
      </c>
      <c r="BF2258" s="3">
        <v>-2.7637613865861169E-18</v>
      </c>
      <c r="BG2258" s="3">
        <v>0</v>
      </c>
      <c r="BH2258" s="153">
        <f t="shared" si="513"/>
        <v>2.7637613865861169E-18</v>
      </c>
      <c r="BI2258" s="153">
        <f t="shared" si="514"/>
        <v>3.9800118670466372E-2</v>
      </c>
      <c r="BJ2258" s="8">
        <f t="shared" si="515"/>
        <v>3.4061190239385741</v>
      </c>
      <c r="BK2258" s="8">
        <f t="shared" si="516"/>
        <v>1.8046601513059968E-18</v>
      </c>
      <c r="BL2258" s="8">
        <f t="shared" si="517"/>
        <v>3.4061190239385741</v>
      </c>
      <c r="BM2258" s="8">
        <f t="shared" si="518"/>
        <v>8.2779346616178008E-5</v>
      </c>
      <c r="BN2258" s="7" t="str">
        <f t="shared" si="519"/>
        <v>O/S</v>
      </c>
      <c r="BO2258" s="9">
        <f t="shared" si="520"/>
        <v>1.8046601513059968E-18</v>
      </c>
      <c r="BP2258" s="7" t="str">
        <f t="shared" si="521"/>
        <v>OK</v>
      </c>
      <c r="BQ2258" s="11">
        <f t="shared" si="522"/>
        <v>9.5</v>
      </c>
      <c r="BR2258" s="10" t="str">
        <f t="shared" si="523"/>
        <v>-</v>
      </c>
      <c r="BS2258" s="9" t="str" cm="1">
        <f t="array" ref="BS2258">IF(BQ2258&lt;$K$45,"-",IF(BC2258&lt;0,_xll.Dce_5575_1121_SigmaCr1(AN2258,AG2258,$B$23,$D$23),"-"))</f>
        <v>-</v>
      </c>
      <c r="BT2258" s="10">
        <f t="shared" si="524"/>
        <v>0</v>
      </c>
      <c r="BU2258" s="7" t="str">
        <f t="shared" si="525"/>
        <v>OK</v>
      </c>
    </row>
    <row r="2259" spans="27:73">
      <c r="AA2259" s="6" t="s">
        <v>286</v>
      </c>
      <c r="AB2259" s="5" t="s">
        <v>287</v>
      </c>
      <c r="AC2259" s="5" t="s">
        <v>288</v>
      </c>
      <c r="AD2259" s="4">
        <v>0</v>
      </c>
      <c r="AE2259" s="4">
        <v>1.88</v>
      </c>
      <c r="AF2259" s="5">
        <v>60</v>
      </c>
      <c r="AG2259" s="5">
        <v>3</v>
      </c>
      <c r="AH2259" s="6" t="str">
        <f t="shared" si="511"/>
        <v>60 x 3</v>
      </c>
      <c r="AI2259" s="11" cm="1">
        <f t="array" ref="AI2259">_xll.DCEPropSectPipe(AF2259, AG2259, "Area")</f>
        <v>537.21234376385473</v>
      </c>
      <c r="AJ2259" s="151" cm="1">
        <f t="array" ref="AJ2259">_xll.DCEPropSectPipe(AF2259, AG2259, "Ix")</f>
        <v>218779.72699782974</v>
      </c>
      <c r="AK2259" s="151" cm="1">
        <f t="array" ref="AK2259">_xll.DCEPropSectPipe(AF2259, AG2259, "W")</f>
        <v>7292.6575665943246</v>
      </c>
      <c r="AL2259" s="151" cm="1">
        <f t="array" ref="AL2259">_xll.DCEPropSectPipe(AF2259, AG2259, "Sx")</f>
        <v>4878</v>
      </c>
      <c r="AM2259" s="11">
        <f>2*Cal!AG2259</f>
        <v>6</v>
      </c>
      <c r="AN2259" s="11">
        <f t="shared" si="512"/>
        <v>28.5</v>
      </c>
      <c r="AO2259" s="11"/>
      <c r="AP2259" s="11"/>
      <c r="AQ2259" s="11"/>
      <c r="AR2259" s="11"/>
      <c r="AS2259" s="11"/>
      <c r="AT2259" s="11"/>
      <c r="AU2259" s="11"/>
      <c r="AV2259" s="11"/>
      <c r="AW2259" s="11"/>
      <c r="AX2259" s="11"/>
      <c r="AY2259" s="11"/>
      <c r="AZ2259" s="11"/>
      <c r="BB2259" s="5" t="s">
        <v>304</v>
      </c>
      <c r="BC2259" s="3">
        <v>-384.29176873256216</v>
      </c>
      <c r="BD2259" s="3">
        <v>0</v>
      </c>
      <c r="BE2259" s="3">
        <v>-3.9800118670466358E-2</v>
      </c>
      <c r="BF2259" s="3">
        <v>0</v>
      </c>
      <c r="BG2259" s="3">
        <v>0</v>
      </c>
      <c r="BH2259" s="153">
        <f t="shared" si="513"/>
        <v>0</v>
      </c>
      <c r="BI2259" s="153">
        <f t="shared" si="514"/>
        <v>3.9800118670466358E-2</v>
      </c>
      <c r="BJ2259" s="8">
        <f t="shared" si="515"/>
        <v>3.4064012577730285</v>
      </c>
      <c r="BK2259" s="8">
        <f t="shared" si="516"/>
        <v>0</v>
      </c>
      <c r="BL2259" s="8">
        <f t="shared" si="517"/>
        <v>3.4064012577730285</v>
      </c>
      <c r="BM2259" s="8">
        <f t="shared" si="518"/>
        <v>8.2779346616177981E-5</v>
      </c>
      <c r="BN2259" s="7" t="str">
        <f t="shared" si="519"/>
        <v>O/S</v>
      </c>
      <c r="BO2259" s="9">
        <f t="shared" si="520"/>
        <v>0</v>
      </c>
      <c r="BP2259" s="7" t="str">
        <f t="shared" si="521"/>
        <v>OK</v>
      </c>
      <c r="BQ2259" s="11">
        <f t="shared" si="522"/>
        <v>9.5</v>
      </c>
      <c r="BR2259" s="10" t="str">
        <f t="shared" si="523"/>
        <v>-</v>
      </c>
      <c r="BS2259" s="9" t="str" cm="1">
        <f t="array" ref="BS2259">IF(BQ2259&lt;$K$45,"-",IF(BC2259&lt;0,_xll.Dce_5575_1121_SigmaCr1(AN2259,AG2259,$B$23,$D$23),"-"))</f>
        <v>-</v>
      </c>
      <c r="BT2259" s="10">
        <f t="shared" si="524"/>
        <v>0</v>
      </c>
      <c r="BU2259" s="7" t="str">
        <f t="shared" si="525"/>
        <v>OK</v>
      </c>
    </row>
    <row r="2260" spans="27:73">
      <c r="AA2260" s="6" t="s">
        <v>286</v>
      </c>
      <c r="AB2260" s="5" t="s">
        <v>287</v>
      </c>
      <c r="AC2260" s="5" t="s">
        <v>288</v>
      </c>
      <c r="AD2260" s="4">
        <v>0.94</v>
      </c>
      <c r="AE2260" s="4">
        <v>1.88</v>
      </c>
      <c r="AF2260" s="5">
        <v>60</v>
      </c>
      <c r="AG2260" s="5">
        <v>3</v>
      </c>
      <c r="AH2260" s="6" t="str">
        <f t="shared" si="511"/>
        <v>60 x 3</v>
      </c>
      <c r="AI2260" s="11" cm="1">
        <f t="array" ref="AI2260">_xll.DCEPropSectPipe(AF2260, AG2260, "Area")</f>
        <v>537.21234376385473</v>
      </c>
      <c r="AJ2260" s="151" cm="1">
        <f t="array" ref="AJ2260">_xll.DCEPropSectPipe(AF2260, AG2260, "Ix")</f>
        <v>218779.72699782974</v>
      </c>
      <c r="AK2260" s="151" cm="1">
        <f t="array" ref="AK2260">_xll.DCEPropSectPipe(AF2260, AG2260, "W")</f>
        <v>7292.6575665943246</v>
      </c>
      <c r="AL2260" s="151" cm="1">
        <f t="array" ref="AL2260">_xll.DCEPropSectPipe(AF2260, AG2260, "Sx")</f>
        <v>4878</v>
      </c>
      <c r="AM2260" s="11">
        <f>2*Cal!AG2260</f>
        <v>6</v>
      </c>
      <c r="AN2260" s="11">
        <f t="shared" si="512"/>
        <v>28.5</v>
      </c>
      <c r="AO2260" s="11"/>
      <c r="AP2260" s="11"/>
      <c r="AQ2260" s="11"/>
      <c r="AR2260" s="11"/>
      <c r="AS2260" s="11"/>
      <c r="AT2260" s="11"/>
      <c r="AU2260" s="11"/>
      <c r="AV2260" s="11"/>
      <c r="AW2260" s="11"/>
      <c r="AX2260" s="11"/>
      <c r="AY2260" s="11"/>
      <c r="AZ2260" s="11"/>
      <c r="BB2260" s="5" t="s">
        <v>304</v>
      </c>
      <c r="BC2260" s="3">
        <v>-384.27584868509399</v>
      </c>
      <c r="BD2260" s="3">
        <v>0</v>
      </c>
      <c r="BE2260" s="3">
        <v>2.9296111568456556E-18</v>
      </c>
      <c r="BF2260" s="3">
        <v>1.875389235859758E-2</v>
      </c>
      <c r="BG2260" s="3">
        <v>0</v>
      </c>
      <c r="BH2260" s="153">
        <f t="shared" si="513"/>
        <v>1.875389235859758E-2</v>
      </c>
      <c r="BI2260" s="153">
        <f t="shared" si="514"/>
        <v>2.9296111568456556E-18</v>
      </c>
      <c r="BJ2260" s="8">
        <f t="shared" si="515"/>
        <v>3.4062601408558013</v>
      </c>
      <c r="BK2260" s="8">
        <f t="shared" si="516"/>
        <v>1.224577576982821E-2</v>
      </c>
      <c r="BL2260" s="8">
        <f t="shared" si="517"/>
        <v>3.4185059166256293</v>
      </c>
      <c r="BM2260" s="8">
        <f t="shared" si="518"/>
        <v>6.0932305104684006E-21</v>
      </c>
      <c r="BN2260" s="7" t="str">
        <f t="shared" si="519"/>
        <v>O/S</v>
      </c>
      <c r="BO2260" s="9">
        <f t="shared" si="520"/>
        <v>1.224577576982821E-2</v>
      </c>
      <c r="BP2260" s="7" t="str">
        <f t="shared" si="521"/>
        <v>OK</v>
      </c>
      <c r="BQ2260" s="11">
        <f t="shared" si="522"/>
        <v>9.5</v>
      </c>
      <c r="BR2260" s="10" t="str">
        <f t="shared" si="523"/>
        <v>-</v>
      </c>
      <c r="BS2260" s="9" t="str" cm="1">
        <f t="array" ref="BS2260">IF(BQ2260&lt;$K$45,"-",IF(BC2260&lt;0,_xll.Dce_5575_1121_SigmaCr1(AN2260,AG2260,$B$23,$D$23),"-"))</f>
        <v>-</v>
      </c>
      <c r="BT2260" s="10">
        <f t="shared" si="524"/>
        <v>0</v>
      </c>
      <c r="BU2260" s="7" t="str">
        <f t="shared" si="525"/>
        <v>OK</v>
      </c>
    </row>
    <row r="2261" spans="27:73">
      <c r="AA2261" s="6" t="s">
        <v>286</v>
      </c>
      <c r="AB2261" s="5" t="s">
        <v>287</v>
      </c>
      <c r="AC2261" s="5" t="s">
        <v>288</v>
      </c>
      <c r="AD2261" s="4">
        <v>1.88</v>
      </c>
      <c r="AE2261" s="4">
        <v>1.88</v>
      </c>
      <c r="AF2261" s="5">
        <v>60</v>
      </c>
      <c r="AG2261" s="5">
        <v>3</v>
      </c>
      <c r="AH2261" s="6" t="str">
        <f t="shared" si="511"/>
        <v>60 x 3</v>
      </c>
      <c r="AI2261" s="11" cm="1">
        <f t="array" ref="AI2261">_xll.DCEPropSectPipe(AF2261, AG2261, "Area")</f>
        <v>537.21234376385473</v>
      </c>
      <c r="AJ2261" s="151" cm="1">
        <f t="array" ref="AJ2261">_xll.DCEPropSectPipe(AF2261, AG2261, "Ix")</f>
        <v>218779.72699782974</v>
      </c>
      <c r="AK2261" s="151" cm="1">
        <f t="array" ref="AK2261">_xll.DCEPropSectPipe(AF2261, AG2261, "W")</f>
        <v>7292.6575665943246</v>
      </c>
      <c r="AL2261" s="151" cm="1">
        <f t="array" ref="AL2261">_xll.DCEPropSectPipe(AF2261, AG2261, "Sx")</f>
        <v>4878</v>
      </c>
      <c r="AM2261" s="11">
        <f>2*Cal!AG2261</f>
        <v>6</v>
      </c>
      <c r="AN2261" s="11">
        <f t="shared" si="512"/>
        <v>28.5</v>
      </c>
      <c r="AO2261" s="11"/>
      <c r="AP2261" s="11"/>
      <c r="AQ2261" s="11"/>
      <c r="AR2261" s="11"/>
      <c r="AS2261" s="11"/>
      <c r="AT2261" s="11"/>
      <c r="AU2261" s="11"/>
      <c r="AV2261" s="11"/>
      <c r="AW2261" s="11"/>
      <c r="AX2261" s="11"/>
      <c r="AY2261" s="11"/>
      <c r="AZ2261" s="11"/>
      <c r="BB2261" s="5" t="s">
        <v>304</v>
      </c>
      <c r="BC2261" s="3">
        <v>-384.25992863762582</v>
      </c>
      <c r="BD2261" s="3">
        <v>0</v>
      </c>
      <c r="BE2261" s="3">
        <v>3.9800118670466372E-2</v>
      </c>
      <c r="BF2261" s="3">
        <v>-2.7637613865861169E-18</v>
      </c>
      <c r="BG2261" s="3">
        <v>0</v>
      </c>
      <c r="BH2261" s="153">
        <f t="shared" si="513"/>
        <v>2.7637613865861169E-18</v>
      </c>
      <c r="BI2261" s="153">
        <f t="shared" si="514"/>
        <v>3.9800118670466372E-2</v>
      </c>
      <c r="BJ2261" s="8">
        <f t="shared" si="515"/>
        <v>3.4061190239385741</v>
      </c>
      <c r="BK2261" s="8">
        <f t="shared" si="516"/>
        <v>1.8046601513059968E-18</v>
      </c>
      <c r="BL2261" s="8">
        <f t="shared" si="517"/>
        <v>3.4061190239385741</v>
      </c>
      <c r="BM2261" s="8">
        <f t="shared" si="518"/>
        <v>8.2779346616178008E-5</v>
      </c>
      <c r="BN2261" s="7" t="str">
        <f t="shared" si="519"/>
        <v>O/S</v>
      </c>
      <c r="BO2261" s="9">
        <f t="shared" si="520"/>
        <v>1.8046601513059968E-18</v>
      </c>
      <c r="BP2261" s="7" t="str">
        <f t="shared" si="521"/>
        <v>OK</v>
      </c>
      <c r="BQ2261" s="11">
        <f t="shared" si="522"/>
        <v>9.5</v>
      </c>
      <c r="BR2261" s="10" t="str">
        <f t="shared" si="523"/>
        <v>-</v>
      </c>
      <c r="BS2261" s="9" t="str" cm="1">
        <f t="array" ref="BS2261">IF(BQ2261&lt;$K$45,"-",IF(BC2261&lt;0,_xll.Dce_5575_1121_SigmaCr1(AN2261,AG2261,$B$23,$D$23),"-"))</f>
        <v>-</v>
      </c>
      <c r="BT2261" s="10">
        <f t="shared" si="524"/>
        <v>0</v>
      </c>
      <c r="BU2261" s="7" t="str">
        <f t="shared" si="525"/>
        <v>OK</v>
      </c>
    </row>
    <row r="2262" spans="27:73">
      <c r="AA2262" s="6" t="s">
        <v>286</v>
      </c>
      <c r="AB2262" s="5" t="s">
        <v>287</v>
      </c>
      <c r="AC2262" s="5" t="s">
        <v>288</v>
      </c>
      <c r="AD2262" s="4">
        <v>0</v>
      </c>
      <c r="AE2262" s="4">
        <v>1.88</v>
      </c>
      <c r="AF2262" s="5">
        <v>60</v>
      </c>
      <c r="AG2262" s="5">
        <v>3</v>
      </c>
      <c r="AH2262" s="6" t="str">
        <f t="shared" si="511"/>
        <v>60 x 3</v>
      </c>
      <c r="AI2262" s="11" cm="1">
        <f t="array" ref="AI2262">_xll.DCEPropSectPipe(AF2262, AG2262, "Area")</f>
        <v>537.21234376385473</v>
      </c>
      <c r="AJ2262" s="151" cm="1">
        <f t="array" ref="AJ2262">_xll.DCEPropSectPipe(AF2262, AG2262, "Ix")</f>
        <v>218779.72699782974</v>
      </c>
      <c r="AK2262" s="151" cm="1">
        <f t="array" ref="AK2262">_xll.DCEPropSectPipe(AF2262, AG2262, "W")</f>
        <v>7292.6575665943246</v>
      </c>
      <c r="AL2262" s="151" cm="1">
        <f t="array" ref="AL2262">_xll.DCEPropSectPipe(AF2262, AG2262, "Sx")</f>
        <v>4878</v>
      </c>
      <c r="AM2262" s="11">
        <f>2*Cal!AG2262</f>
        <v>6</v>
      </c>
      <c r="AN2262" s="11">
        <f t="shared" si="512"/>
        <v>28.5</v>
      </c>
      <c r="AO2262" s="11"/>
      <c r="AP2262" s="11"/>
      <c r="AQ2262" s="11"/>
      <c r="AR2262" s="11"/>
      <c r="AS2262" s="11"/>
      <c r="AT2262" s="11"/>
      <c r="AU2262" s="11"/>
      <c r="AV2262" s="11"/>
      <c r="AW2262" s="11"/>
      <c r="AX2262" s="11"/>
      <c r="AY2262" s="11"/>
      <c r="AZ2262" s="11"/>
      <c r="BB2262" s="5" t="s">
        <v>305</v>
      </c>
      <c r="BC2262" s="3">
        <v>-384.29176873256216</v>
      </c>
      <c r="BD2262" s="3">
        <v>0</v>
      </c>
      <c r="BE2262" s="3">
        <v>-3.9800118670466358E-2</v>
      </c>
      <c r="BF2262" s="3">
        <v>0</v>
      </c>
      <c r="BG2262" s="3">
        <v>0</v>
      </c>
      <c r="BH2262" s="153">
        <f t="shared" si="513"/>
        <v>0</v>
      </c>
      <c r="BI2262" s="153">
        <f t="shared" si="514"/>
        <v>3.9800118670466358E-2</v>
      </c>
      <c r="BJ2262" s="8">
        <f t="shared" si="515"/>
        <v>3.4064012577730285</v>
      </c>
      <c r="BK2262" s="8">
        <f t="shared" si="516"/>
        <v>0</v>
      </c>
      <c r="BL2262" s="8">
        <f t="shared" si="517"/>
        <v>3.4064012577730285</v>
      </c>
      <c r="BM2262" s="8">
        <f t="shared" si="518"/>
        <v>8.2779346616177981E-5</v>
      </c>
      <c r="BN2262" s="7" t="str">
        <f t="shared" si="519"/>
        <v>O/S</v>
      </c>
      <c r="BO2262" s="9">
        <f t="shared" si="520"/>
        <v>0</v>
      </c>
      <c r="BP2262" s="7" t="str">
        <f t="shared" si="521"/>
        <v>OK</v>
      </c>
      <c r="BQ2262" s="11">
        <f t="shared" si="522"/>
        <v>9.5</v>
      </c>
      <c r="BR2262" s="10" t="str">
        <f t="shared" si="523"/>
        <v>-</v>
      </c>
      <c r="BS2262" s="9" t="str" cm="1">
        <f t="array" ref="BS2262">IF(BQ2262&lt;$K$45,"-",IF(BC2262&lt;0,_xll.Dce_5575_1121_SigmaCr1(AN2262,AG2262,$B$23,$D$23),"-"))</f>
        <v>-</v>
      </c>
      <c r="BT2262" s="10">
        <f t="shared" si="524"/>
        <v>0</v>
      </c>
      <c r="BU2262" s="7" t="str">
        <f t="shared" si="525"/>
        <v>OK</v>
      </c>
    </row>
    <row r="2263" spans="27:73">
      <c r="AA2263" s="6" t="s">
        <v>286</v>
      </c>
      <c r="AB2263" s="5" t="s">
        <v>287</v>
      </c>
      <c r="AC2263" s="5" t="s">
        <v>288</v>
      </c>
      <c r="AD2263" s="4">
        <v>0.94</v>
      </c>
      <c r="AE2263" s="4">
        <v>1.88</v>
      </c>
      <c r="AF2263" s="5">
        <v>60</v>
      </c>
      <c r="AG2263" s="5">
        <v>3</v>
      </c>
      <c r="AH2263" s="6" t="str">
        <f t="shared" si="511"/>
        <v>60 x 3</v>
      </c>
      <c r="AI2263" s="11" cm="1">
        <f t="array" ref="AI2263">_xll.DCEPropSectPipe(AF2263, AG2263, "Area")</f>
        <v>537.21234376385473</v>
      </c>
      <c r="AJ2263" s="151" cm="1">
        <f t="array" ref="AJ2263">_xll.DCEPropSectPipe(AF2263, AG2263, "Ix")</f>
        <v>218779.72699782974</v>
      </c>
      <c r="AK2263" s="151" cm="1">
        <f t="array" ref="AK2263">_xll.DCEPropSectPipe(AF2263, AG2263, "W")</f>
        <v>7292.6575665943246</v>
      </c>
      <c r="AL2263" s="151" cm="1">
        <f t="array" ref="AL2263">_xll.DCEPropSectPipe(AF2263, AG2263, "Sx")</f>
        <v>4878</v>
      </c>
      <c r="AM2263" s="11">
        <f>2*Cal!AG2263</f>
        <v>6</v>
      </c>
      <c r="AN2263" s="11">
        <f t="shared" si="512"/>
        <v>28.5</v>
      </c>
      <c r="AO2263" s="11"/>
      <c r="AP2263" s="11"/>
      <c r="AQ2263" s="11"/>
      <c r="AR2263" s="11"/>
      <c r="AS2263" s="11"/>
      <c r="AT2263" s="11"/>
      <c r="AU2263" s="11"/>
      <c r="AV2263" s="11"/>
      <c r="AW2263" s="11"/>
      <c r="AX2263" s="11"/>
      <c r="AY2263" s="11"/>
      <c r="AZ2263" s="11"/>
      <c r="BB2263" s="5" t="s">
        <v>305</v>
      </c>
      <c r="BC2263" s="3">
        <v>-384.27584868509399</v>
      </c>
      <c r="BD2263" s="3">
        <v>0</v>
      </c>
      <c r="BE2263" s="3">
        <v>2.9296111568456556E-18</v>
      </c>
      <c r="BF2263" s="3">
        <v>1.875389235859758E-2</v>
      </c>
      <c r="BG2263" s="3">
        <v>0</v>
      </c>
      <c r="BH2263" s="153">
        <f t="shared" si="513"/>
        <v>1.875389235859758E-2</v>
      </c>
      <c r="BI2263" s="153">
        <f t="shared" si="514"/>
        <v>2.9296111568456556E-18</v>
      </c>
      <c r="BJ2263" s="8">
        <f t="shared" si="515"/>
        <v>3.4062601408558013</v>
      </c>
      <c r="BK2263" s="8">
        <f t="shared" si="516"/>
        <v>1.224577576982821E-2</v>
      </c>
      <c r="BL2263" s="8">
        <f t="shared" si="517"/>
        <v>3.4185059166256293</v>
      </c>
      <c r="BM2263" s="8">
        <f t="shared" si="518"/>
        <v>6.0932305104684006E-21</v>
      </c>
      <c r="BN2263" s="7" t="str">
        <f t="shared" si="519"/>
        <v>O/S</v>
      </c>
      <c r="BO2263" s="9">
        <f t="shared" si="520"/>
        <v>1.224577576982821E-2</v>
      </c>
      <c r="BP2263" s="7" t="str">
        <f t="shared" si="521"/>
        <v>OK</v>
      </c>
      <c r="BQ2263" s="11">
        <f t="shared" si="522"/>
        <v>9.5</v>
      </c>
      <c r="BR2263" s="10" t="str">
        <f t="shared" si="523"/>
        <v>-</v>
      </c>
      <c r="BS2263" s="9" t="str" cm="1">
        <f t="array" ref="BS2263">IF(BQ2263&lt;$K$45,"-",IF(BC2263&lt;0,_xll.Dce_5575_1121_SigmaCr1(AN2263,AG2263,$B$23,$D$23),"-"))</f>
        <v>-</v>
      </c>
      <c r="BT2263" s="10">
        <f t="shared" si="524"/>
        <v>0</v>
      </c>
      <c r="BU2263" s="7" t="str">
        <f t="shared" si="525"/>
        <v>OK</v>
      </c>
    </row>
    <row r="2264" spans="27:73">
      <c r="AA2264" s="6" t="s">
        <v>286</v>
      </c>
      <c r="AB2264" s="5" t="s">
        <v>287</v>
      </c>
      <c r="AC2264" s="5" t="s">
        <v>288</v>
      </c>
      <c r="AD2264" s="4">
        <v>1.88</v>
      </c>
      <c r="AE2264" s="4">
        <v>1.88</v>
      </c>
      <c r="AF2264" s="5">
        <v>60</v>
      </c>
      <c r="AG2264" s="5">
        <v>3</v>
      </c>
      <c r="AH2264" s="6" t="str">
        <f t="shared" ref="AH2264:AH2327" si="526">AF2264&amp;" x "&amp;AG2264</f>
        <v>60 x 3</v>
      </c>
      <c r="AI2264" s="11" cm="1">
        <f t="array" ref="AI2264">_xll.DCEPropSectPipe(AF2264, AG2264, "Area")</f>
        <v>537.21234376385473</v>
      </c>
      <c r="AJ2264" s="151" cm="1">
        <f t="array" ref="AJ2264">_xll.DCEPropSectPipe(AF2264, AG2264, "Ix")</f>
        <v>218779.72699782974</v>
      </c>
      <c r="AK2264" s="151" cm="1">
        <f t="array" ref="AK2264">_xll.DCEPropSectPipe(AF2264, AG2264, "W")</f>
        <v>7292.6575665943246</v>
      </c>
      <c r="AL2264" s="151" cm="1">
        <f t="array" ref="AL2264">_xll.DCEPropSectPipe(AF2264, AG2264, "Sx")</f>
        <v>4878</v>
      </c>
      <c r="AM2264" s="11">
        <f>2*Cal!AG2264</f>
        <v>6</v>
      </c>
      <c r="AN2264" s="11">
        <f t="shared" ref="AN2264:AN2327" si="527">(AF2264-AG2264)/2</f>
        <v>28.5</v>
      </c>
      <c r="AO2264" s="11"/>
      <c r="AP2264" s="11"/>
      <c r="AQ2264" s="11"/>
      <c r="AR2264" s="11"/>
      <c r="AS2264" s="11"/>
      <c r="AT2264" s="11"/>
      <c r="AU2264" s="11"/>
      <c r="AV2264" s="11"/>
      <c r="AW2264" s="11"/>
      <c r="AX2264" s="11"/>
      <c r="AY2264" s="11"/>
      <c r="AZ2264" s="11"/>
      <c r="BB2264" s="5" t="s">
        <v>305</v>
      </c>
      <c r="BC2264" s="3">
        <v>-384.25992863762582</v>
      </c>
      <c r="BD2264" s="3">
        <v>0</v>
      </c>
      <c r="BE2264" s="3">
        <v>3.9800118670466372E-2</v>
      </c>
      <c r="BF2264" s="3">
        <v>-2.7637613865861169E-18</v>
      </c>
      <c r="BG2264" s="3">
        <v>0</v>
      </c>
      <c r="BH2264" s="153">
        <f t="shared" ref="BH2264:BH2327" si="528">SQRT(BF2264^2+BG2264^2)</f>
        <v>2.7637613865861169E-18</v>
      </c>
      <c r="BI2264" s="153">
        <f t="shared" ref="BI2264:BI2327" si="529">SQRT(BD2264^2+BE2264^2)</f>
        <v>3.9800118670466372E-2</v>
      </c>
      <c r="BJ2264" s="8">
        <f t="shared" ref="BJ2264:BJ2327" si="530">ABS(BC2264*1000)/(AI2264*$K$32)</f>
        <v>3.4061190239385741</v>
      </c>
      <c r="BK2264" s="8">
        <f t="shared" ref="BK2264:BK2327" si="531">BH2264*1000000/(AK2264*$K$32)</f>
        <v>1.8046601513059968E-18</v>
      </c>
      <c r="BL2264" s="8">
        <f t="shared" ref="BL2264:BL2327" si="532">BK2264+BJ2264</f>
        <v>3.4061190239385741</v>
      </c>
      <c r="BM2264" s="8">
        <f t="shared" ref="BM2264:BM2327" si="533">BI2264*1000*AL2264/($AJ$23*AM2264*$E$23*$G$23)</f>
        <v>8.2779346616178008E-5</v>
      </c>
      <c r="BN2264" s="7" t="str">
        <f t="shared" ref="BN2264:BN2327" si="534">IF(MAX(BL2264,BM2264)&lt;=1,"OK","O/S")</f>
        <v>O/S</v>
      </c>
      <c r="BO2264" s="9">
        <f t="shared" ref="BO2264:BO2327" si="535">BH2264*1000000/($K$41*AK2264*$D$23*$G$23)</f>
        <v>1.8046601513059968E-18</v>
      </c>
      <c r="BP2264" s="7" t="str">
        <f t="shared" ref="BP2264:BP2327" si="536">IF(BO2264&lt;=1,"OK","O/S")</f>
        <v>OK</v>
      </c>
      <c r="BQ2264" s="11">
        <f t="shared" ref="BQ2264:BQ2327" si="537">AN2264/AG2264</f>
        <v>9.5</v>
      </c>
      <c r="BR2264" s="10" t="str">
        <f t="shared" ref="BR2264:BR2327" si="538">IF(BQ2264&lt;$K$45,"-",IF(BD2264&lt;0,BL2264*$K$32,"-"))</f>
        <v>-</v>
      </c>
      <c r="BS2264" s="9" t="str" cm="1">
        <f t="array" ref="BS2264">IF(BQ2264&lt;$K$45,"-",IF(BC2264&lt;0,_xll.Dce_5575_1121_SigmaCr1(AN2264,AG2264,$B$23,$D$23),"-"))</f>
        <v>-</v>
      </c>
      <c r="BT2264" s="10">
        <f t="shared" ref="BT2264:BT2327" si="539">IFERROR(IF(BC2264&lt;0,BR2264/(BS2264*$G$23),0),0)</f>
        <v>0</v>
      </c>
      <c r="BU2264" s="7" t="str">
        <f t="shared" ref="BU2264:BU2327" si="540">IF(BT2264&lt;=1,"OK","O/S")</f>
        <v>OK</v>
      </c>
    </row>
    <row r="2265" spans="27:73">
      <c r="AA2265" s="6" t="s">
        <v>286</v>
      </c>
      <c r="AB2265" s="5" t="s">
        <v>287</v>
      </c>
      <c r="AC2265" s="5" t="s">
        <v>288</v>
      </c>
      <c r="AD2265" s="4">
        <v>0</v>
      </c>
      <c r="AE2265" s="4">
        <v>1.88</v>
      </c>
      <c r="AF2265" s="5">
        <v>60</v>
      </c>
      <c r="AG2265" s="5">
        <v>3</v>
      </c>
      <c r="AH2265" s="6" t="str">
        <f t="shared" si="526"/>
        <v>60 x 3</v>
      </c>
      <c r="AI2265" s="11" cm="1">
        <f t="array" ref="AI2265">_xll.DCEPropSectPipe(AF2265, AG2265, "Area")</f>
        <v>537.21234376385473</v>
      </c>
      <c r="AJ2265" s="151" cm="1">
        <f t="array" ref="AJ2265">_xll.DCEPropSectPipe(AF2265, AG2265, "Ix")</f>
        <v>218779.72699782974</v>
      </c>
      <c r="AK2265" s="151" cm="1">
        <f t="array" ref="AK2265">_xll.DCEPropSectPipe(AF2265, AG2265, "W")</f>
        <v>7292.6575665943246</v>
      </c>
      <c r="AL2265" s="151" cm="1">
        <f t="array" ref="AL2265">_xll.DCEPropSectPipe(AF2265, AG2265, "Sx")</f>
        <v>4878</v>
      </c>
      <c r="AM2265" s="11">
        <f>2*Cal!AG2265</f>
        <v>6</v>
      </c>
      <c r="AN2265" s="11">
        <f t="shared" si="527"/>
        <v>28.5</v>
      </c>
      <c r="AO2265" s="11"/>
      <c r="AP2265" s="11"/>
      <c r="AQ2265" s="11"/>
      <c r="AR2265" s="11"/>
      <c r="AS2265" s="11"/>
      <c r="AT2265" s="11"/>
      <c r="AU2265" s="11"/>
      <c r="AV2265" s="11"/>
      <c r="AW2265" s="11"/>
      <c r="AX2265" s="11"/>
      <c r="AY2265" s="11"/>
      <c r="AZ2265" s="11"/>
      <c r="BB2265" s="5" t="s">
        <v>306</v>
      </c>
      <c r="BC2265" s="3">
        <v>-383.0008719952998</v>
      </c>
      <c r="BD2265" s="3">
        <v>0</v>
      </c>
      <c r="BE2265" s="3">
        <v>-3.9800118670466358E-2</v>
      </c>
      <c r="BF2265" s="3">
        <v>0</v>
      </c>
      <c r="BG2265" s="3">
        <v>0</v>
      </c>
      <c r="BH2265" s="153">
        <f t="shared" si="528"/>
        <v>0</v>
      </c>
      <c r="BI2265" s="153">
        <f t="shared" si="529"/>
        <v>3.9800118670466358E-2</v>
      </c>
      <c r="BJ2265" s="8">
        <f t="shared" si="530"/>
        <v>3.3949586180205085</v>
      </c>
      <c r="BK2265" s="8">
        <f t="shared" si="531"/>
        <v>0</v>
      </c>
      <c r="BL2265" s="8">
        <f t="shared" si="532"/>
        <v>3.3949586180205085</v>
      </c>
      <c r="BM2265" s="8">
        <f t="shared" si="533"/>
        <v>8.2779346616177981E-5</v>
      </c>
      <c r="BN2265" s="7" t="str">
        <f t="shared" si="534"/>
        <v>O/S</v>
      </c>
      <c r="BO2265" s="9">
        <f t="shared" si="535"/>
        <v>0</v>
      </c>
      <c r="BP2265" s="7" t="str">
        <f t="shared" si="536"/>
        <v>OK</v>
      </c>
      <c r="BQ2265" s="11">
        <f t="shared" si="537"/>
        <v>9.5</v>
      </c>
      <c r="BR2265" s="10" t="str">
        <f t="shared" si="538"/>
        <v>-</v>
      </c>
      <c r="BS2265" s="9" t="str" cm="1">
        <f t="array" ref="BS2265">IF(BQ2265&lt;$K$45,"-",IF(BC2265&lt;0,_xll.Dce_5575_1121_SigmaCr1(AN2265,AG2265,$B$23,$D$23),"-"))</f>
        <v>-</v>
      </c>
      <c r="BT2265" s="10">
        <f t="shared" si="539"/>
        <v>0</v>
      </c>
      <c r="BU2265" s="7" t="str">
        <f t="shared" si="540"/>
        <v>OK</v>
      </c>
    </row>
    <row r="2266" spans="27:73">
      <c r="AA2266" s="6" t="s">
        <v>286</v>
      </c>
      <c r="AB2266" s="5" t="s">
        <v>287</v>
      </c>
      <c r="AC2266" s="5" t="s">
        <v>288</v>
      </c>
      <c r="AD2266" s="4">
        <v>0.94</v>
      </c>
      <c r="AE2266" s="4">
        <v>1.88</v>
      </c>
      <c r="AF2266" s="5">
        <v>60</v>
      </c>
      <c r="AG2266" s="5">
        <v>3</v>
      </c>
      <c r="AH2266" s="6" t="str">
        <f t="shared" si="526"/>
        <v>60 x 3</v>
      </c>
      <c r="AI2266" s="11" cm="1">
        <f t="array" ref="AI2266">_xll.DCEPropSectPipe(AF2266, AG2266, "Area")</f>
        <v>537.21234376385473</v>
      </c>
      <c r="AJ2266" s="151" cm="1">
        <f t="array" ref="AJ2266">_xll.DCEPropSectPipe(AF2266, AG2266, "Ix")</f>
        <v>218779.72699782974</v>
      </c>
      <c r="AK2266" s="151" cm="1">
        <f t="array" ref="AK2266">_xll.DCEPropSectPipe(AF2266, AG2266, "W")</f>
        <v>7292.6575665943246</v>
      </c>
      <c r="AL2266" s="151" cm="1">
        <f t="array" ref="AL2266">_xll.DCEPropSectPipe(AF2266, AG2266, "Sx")</f>
        <v>4878</v>
      </c>
      <c r="AM2266" s="11">
        <f>2*Cal!AG2266</f>
        <v>6</v>
      </c>
      <c r="AN2266" s="11">
        <f t="shared" si="527"/>
        <v>28.5</v>
      </c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B2266" s="5" t="s">
        <v>306</v>
      </c>
      <c r="BC2266" s="3">
        <v>-382.98495194783158</v>
      </c>
      <c r="BD2266" s="3">
        <v>0</v>
      </c>
      <c r="BE2266" s="3">
        <v>2.9296111568456556E-18</v>
      </c>
      <c r="BF2266" s="3">
        <v>1.875389235859758E-2</v>
      </c>
      <c r="BG2266" s="3">
        <v>0</v>
      </c>
      <c r="BH2266" s="153">
        <f t="shared" si="528"/>
        <v>1.875389235859758E-2</v>
      </c>
      <c r="BI2266" s="153">
        <f t="shared" si="529"/>
        <v>2.9296111568456556E-18</v>
      </c>
      <c r="BJ2266" s="8">
        <f t="shared" si="530"/>
        <v>3.39481750110328</v>
      </c>
      <c r="BK2266" s="8">
        <f t="shared" si="531"/>
        <v>1.224577576982821E-2</v>
      </c>
      <c r="BL2266" s="8">
        <f t="shared" si="532"/>
        <v>3.4070632768731079</v>
      </c>
      <c r="BM2266" s="8">
        <f t="shared" si="533"/>
        <v>6.0932305104684006E-21</v>
      </c>
      <c r="BN2266" s="7" t="str">
        <f t="shared" si="534"/>
        <v>O/S</v>
      </c>
      <c r="BO2266" s="9">
        <f t="shared" si="535"/>
        <v>1.224577576982821E-2</v>
      </c>
      <c r="BP2266" s="7" t="str">
        <f t="shared" si="536"/>
        <v>OK</v>
      </c>
      <c r="BQ2266" s="11">
        <f t="shared" si="537"/>
        <v>9.5</v>
      </c>
      <c r="BR2266" s="10" t="str">
        <f t="shared" si="538"/>
        <v>-</v>
      </c>
      <c r="BS2266" s="9" t="str" cm="1">
        <f t="array" ref="BS2266">IF(BQ2266&lt;$K$45,"-",IF(BC2266&lt;0,_xll.Dce_5575_1121_SigmaCr1(AN2266,AG2266,$B$23,$D$23),"-"))</f>
        <v>-</v>
      </c>
      <c r="BT2266" s="10">
        <f t="shared" si="539"/>
        <v>0</v>
      </c>
      <c r="BU2266" s="7" t="str">
        <f t="shared" si="540"/>
        <v>OK</v>
      </c>
    </row>
    <row r="2267" spans="27:73">
      <c r="AA2267" s="6" t="s">
        <v>286</v>
      </c>
      <c r="AB2267" s="5" t="s">
        <v>287</v>
      </c>
      <c r="AC2267" s="5" t="s">
        <v>288</v>
      </c>
      <c r="AD2267" s="4">
        <v>1.88</v>
      </c>
      <c r="AE2267" s="4">
        <v>1.88</v>
      </c>
      <c r="AF2267" s="5">
        <v>60</v>
      </c>
      <c r="AG2267" s="5">
        <v>3</v>
      </c>
      <c r="AH2267" s="6" t="str">
        <f t="shared" si="526"/>
        <v>60 x 3</v>
      </c>
      <c r="AI2267" s="11" cm="1">
        <f t="array" ref="AI2267">_xll.DCEPropSectPipe(AF2267, AG2267, "Area")</f>
        <v>537.21234376385473</v>
      </c>
      <c r="AJ2267" s="151" cm="1">
        <f t="array" ref="AJ2267">_xll.DCEPropSectPipe(AF2267, AG2267, "Ix")</f>
        <v>218779.72699782974</v>
      </c>
      <c r="AK2267" s="151" cm="1">
        <f t="array" ref="AK2267">_xll.DCEPropSectPipe(AF2267, AG2267, "W")</f>
        <v>7292.6575665943246</v>
      </c>
      <c r="AL2267" s="151" cm="1">
        <f t="array" ref="AL2267">_xll.DCEPropSectPipe(AF2267, AG2267, "Sx")</f>
        <v>4878</v>
      </c>
      <c r="AM2267" s="11">
        <f>2*Cal!AG2267</f>
        <v>6</v>
      </c>
      <c r="AN2267" s="11">
        <f t="shared" si="527"/>
        <v>28.5</v>
      </c>
      <c r="AO2267" s="11"/>
      <c r="AP2267" s="11"/>
      <c r="AQ2267" s="11"/>
      <c r="AR2267" s="11"/>
      <c r="AS2267" s="11"/>
      <c r="AT2267" s="11"/>
      <c r="AU2267" s="11"/>
      <c r="AV2267" s="11"/>
      <c r="AW2267" s="11"/>
      <c r="AX2267" s="11"/>
      <c r="AY2267" s="11"/>
      <c r="AZ2267" s="11"/>
      <c r="BB2267" s="5" t="s">
        <v>306</v>
      </c>
      <c r="BC2267" s="3">
        <v>-382.96903190036346</v>
      </c>
      <c r="BD2267" s="3">
        <v>0</v>
      </c>
      <c r="BE2267" s="3">
        <v>3.9800118670466372E-2</v>
      </c>
      <c r="BF2267" s="3">
        <v>-2.7637613865861169E-18</v>
      </c>
      <c r="BG2267" s="3">
        <v>0</v>
      </c>
      <c r="BH2267" s="153">
        <f t="shared" si="528"/>
        <v>2.7637613865861169E-18</v>
      </c>
      <c r="BI2267" s="153">
        <f t="shared" si="529"/>
        <v>3.9800118670466372E-2</v>
      </c>
      <c r="BJ2267" s="8">
        <f t="shared" si="530"/>
        <v>3.3946763841860532</v>
      </c>
      <c r="BK2267" s="8">
        <f t="shared" si="531"/>
        <v>1.8046601513059968E-18</v>
      </c>
      <c r="BL2267" s="8">
        <f t="shared" si="532"/>
        <v>3.3946763841860532</v>
      </c>
      <c r="BM2267" s="8">
        <f t="shared" si="533"/>
        <v>8.2779346616178008E-5</v>
      </c>
      <c r="BN2267" s="7" t="str">
        <f t="shared" si="534"/>
        <v>O/S</v>
      </c>
      <c r="BO2267" s="9">
        <f t="shared" si="535"/>
        <v>1.8046601513059968E-18</v>
      </c>
      <c r="BP2267" s="7" t="str">
        <f t="shared" si="536"/>
        <v>OK</v>
      </c>
      <c r="BQ2267" s="11">
        <f t="shared" si="537"/>
        <v>9.5</v>
      </c>
      <c r="BR2267" s="10" t="str">
        <f t="shared" si="538"/>
        <v>-</v>
      </c>
      <c r="BS2267" s="9" t="str" cm="1">
        <f t="array" ref="BS2267">IF(BQ2267&lt;$K$45,"-",IF(BC2267&lt;0,_xll.Dce_5575_1121_SigmaCr1(AN2267,AG2267,$B$23,$D$23),"-"))</f>
        <v>-</v>
      </c>
      <c r="BT2267" s="10">
        <f t="shared" si="539"/>
        <v>0</v>
      </c>
      <c r="BU2267" s="7" t="str">
        <f t="shared" si="540"/>
        <v>OK</v>
      </c>
    </row>
    <row r="2268" spans="27:73">
      <c r="AA2268" s="6" t="s">
        <v>286</v>
      </c>
      <c r="AB2268" s="5" t="s">
        <v>287</v>
      </c>
      <c r="AC2268" s="5" t="s">
        <v>288</v>
      </c>
      <c r="AD2268" s="4">
        <v>0</v>
      </c>
      <c r="AE2268" s="4">
        <v>1.88</v>
      </c>
      <c r="AF2268" s="5">
        <v>60</v>
      </c>
      <c r="AG2268" s="5">
        <v>3</v>
      </c>
      <c r="AH2268" s="6" t="str">
        <f t="shared" si="526"/>
        <v>60 x 3</v>
      </c>
      <c r="AI2268" s="11" cm="1">
        <f t="array" ref="AI2268">_xll.DCEPropSectPipe(AF2268, AG2268, "Area")</f>
        <v>537.21234376385473</v>
      </c>
      <c r="AJ2268" s="151" cm="1">
        <f t="array" ref="AJ2268">_xll.DCEPropSectPipe(AF2268, AG2268, "Ix")</f>
        <v>218779.72699782974</v>
      </c>
      <c r="AK2268" s="151" cm="1">
        <f t="array" ref="AK2268">_xll.DCEPropSectPipe(AF2268, AG2268, "W")</f>
        <v>7292.6575665943246</v>
      </c>
      <c r="AL2268" s="151" cm="1">
        <f t="array" ref="AL2268">_xll.DCEPropSectPipe(AF2268, AG2268, "Sx")</f>
        <v>4878</v>
      </c>
      <c r="AM2268" s="11">
        <f>2*Cal!AG2268</f>
        <v>6</v>
      </c>
      <c r="AN2268" s="11">
        <f t="shared" si="527"/>
        <v>28.5</v>
      </c>
      <c r="AO2268" s="11"/>
      <c r="AP2268" s="11"/>
      <c r="AQ2268" s="11"/>
      <c r="AR2268" s="11"/>
      <c r="AS2268" s="11"/>
      <c r="AT2268" s="11"/>
      <c r="AU2268" s="11"/>
      <c r="AV2268" s="11"/>
      <c r="AW2268" s="11"/>
      <c r="AX2268" s="11"/>
      <c r="AY2268" s="11"/>
      <c r="AZ2268" s="11"/>
      <c r="BB2268" s="5" t="s">
        <v>307</v>
      </c>
      <c r="BC2268" s="3">
        <v>-383.0008719952998</v>
      </c>
      <c r="BD2268" s="3">
        <v>0</v>
      </c>
      <c r="BE2268" s="3">
        <v>-3.9800118670466358E-2</v>
      </c>
      <c r="BF2268" s="3">
        <v>0</v>
      </c>
      <c r="BG2268" s="3">
        <v>0</v>
      </c>
      <c r="BH2268" s="153">
        <f t="shared" si="528"/>
        <v>0</v>
      </c>
      <c r="BI2268" s="153">
        <f t="shared" si="529"/>
        <v>3.9800118670466358E-2</v>
      </c>
      <c r="BJ2268" s="8">
        <f t="shared" si="530"/>
        <v>3.3949586180205085</v>
      </c>
      <c r="BK2268" s="8">
        <f t="shared" si="531"/>
        <v>0</v>
      </c>
      <c r="BL2268" s="8">
        <f t="shared" si="532"/>
        <v>3.3949586180205085</v>
      </c>
      <c r="BM2268" s="8">
        <f t="shared" si="533"/>
        <v>8.2779346616177981E-5</v>
      </c>
      <c r="BN2268" s="7" t="str">
        <f t="shared" si="534"/>
        <v>O/S</v>
      </c>
      <c r="BO2268" s="9">
        <f t="shared" si="535"/>
        <v>0</v>
      </c>
      <c r="BP2268" s="7" t="str">
        <f t="shared" si="536"/>
        <v>OK</v>
      </c>
      <c r="BQ2268" s="11">
        <f t="shared" si="537"/>
        <v>9.5</v>
      </c>
      <c r="BR2268" s="10" t="str">
        <f t="shared" si="538"/>
        <v>-</v>
      </c>
      <c r="BS2268" s="9" t="str" cm="1">
        <f t="array" ref="BS2268">IF(BQ2268&lt;$K$45,"-",IF(BC2268&lt;0,_xll.Dce_5575_1121_SigmaCr1(AN2268,AG2268,$B$23,$D$23),"-"))</f>
        <v>-</v>
      </c>
      <c r="BT2268" s="10">
        <f t="shared" si="539"/>
        <v>0</v>
      </c>
      <c r="BU2268" s="7" t="str">
        <f t="shared" si="540"/>
        <v>OK</v>
      </c>
    </row>
    <row r="2269" spans="27:73">
      <c r="AA2269" s="6" t="s">
        <v>286</v>
      </c>
      <c r="AB2269" s="5" t="s">
        <v>287</v>
      </c>
      <c r="AC2269" s="5" t="s">
        <v>288</v>
      </c>
      <c r="AD2269" s="4">
        <v>0.94</v>
      </c>
      <c r="AE2269" s="4">
        <v>1.88</v>
      </c>
      <c r="AF2269" s="5">
        <v>60</v>
      </c>
      <c r="AG2269" s="5">
        <v>3</v>
      </c>
      <c r="AH2269" s="6" t="str">
        <f t="shared" si="526"/>
        <v>60 x 3</v>
      </c>
      <c r="AI2269" s="11" cm="1">
        <f t="array" ref="AI2269">_xll.DCEPropSectPipe(AF2269, AG2269, "Area")</f>
        <v>537.21234376385473</v>
      </c>
      <c r="AJ2269" s="151" cm="1">
        <f t="array" ref="AJ2269">_xll.DCEPropSectPipe(AF2269, AG2269, "Ix")</f>
        <v>218779.72699782974</v>
      </c>
      <c r="AK2269" s="151" cm="1">
        <f t="array" ref="AK2269">_xll.DCEPropSectPipe(AF2269, AG2269, "W")</f>
        <v>7292.6575665943246</v>
      </c>
      <c r="AL2269" s="151" cm="1">
        <f t="array" ref="AL2269">_xll.DCEPropSectPipe(AF2269, AG2269, "Sx")</f>
        <v>4878</v>
      </c>
      <c r="AM2269" s="11">
        <f>2*Cal!AG2269</f>
        <v>6</v>
      </c>
      <c r="AN2269" s="11">
        <f t="shared" si="527"/>
        <v>28.5</v>
      </c>
      <c r="AO2269" s="11"/>
      <c r="AP2269" s="11"/>
      <c r="AQ2269" s="11"/>
      <c r="AR2269" s="11"/>
      <c r="AS2269" s="11"/>
      <c r="AT2269" s="11"/>
      <c r="AU2269" s="11"/>
      <c r="AV2269" s="11"/>
      <c r="AW2269" s="11"/>
      <c r="AX2269" s="11"/>
      <c r="AY2269" s="11"/>
      <c r="AZ2269" s="11"/>
      <c r="BB2269" s="5" t="s">
        <v>307</v>
      </c>
      <c r="BC2269" s="3">
        <v>-382.98495194783158</v>
      </c>
      <c r="BD2269" s="3">
        <v>0</v>
      </c>
      <c r="BE2269" s="3">
        <v>2.9296111568456556E-18</v>
      </c>
      <c r="BF2269" s="3">
        <v>1.875389235859758E-2</v>
      </c>
      <c r="BG2269" s="3">
        <v>0</v>
      </c>
      <c r="BH2269" s="153">
        <f t="shared" si="528"/>
        <v>1.875389235859758E-2</v>
      </c>
      <c r="BI2269" s="153">
        <f t="shared" si="529"/>
        <v>2.9296111568456556E-18</v>
      </c>
      <c r="BJ2269" s="8">
        <f t="shared" si="530"/>
        <v>3.39481750110328</v>
      </c>
      <c r="BK2269" s="8">
        <f t="shared" si="531"/>
        <v>1.224577576982821E-2</v>
      </c>
      <c r="BL2269" s="8">
        <f t="shared" si="532"/>
        <v>3.4070632768731079</v>
      </c>
      <c r="BM2269" s="8">
        <f t="shared" si="533"/>
        <v>6.0932305104684006E-21</v>
      </c>
      <c r="BN2269" s="7" t="str">
        <f t="shared" si="534"/>
        <v>O/S</v>
      </c>
      <c r="BO2269" s="9">
        <f t="shared" si="535"/>
        <v>1.224577576982821E-2</v>
      </c>
      <c r="BP2269" s="7" t="str">
        <f t="shared" si="536"/>
        <v>OK</v>
      </c>
      <c r="BQ2269" s="11">
        <f t="shared" si="537"/>
        <v>9.5</v>
      </c>
      <c r="BR2269" s="10" t="str">
        <f t="shared" si="538"/>
        <v>-</v>
      </c>
      <c r="BS2269" s="9" t="str" cm="1">
        <f t="array" ref="BS2269">IF(BQ2269&lt;$K$45,"-",IF(BC2269&lt;0,_xll.Dce_5575_1121_SigmaCr1(AN2269,AG2269,$B$23,$D$23),"-"))</f>
        <v>-</v>
      </c>
      <c r="BT2269" s="10">
        <f t="shared" si="539"/>
        <v>0</v>
      </c>
      <c r="BU2269" s="7" t="str">
        <f t="shared" si="540"/>
        <v>OK</v>
      </c>
    </row>
    <row r="2270" spans="27:73">
      <c r="AA2270" s="6" t="s">
        <v>286</v>
      </c>
      <c r="AB2270" s="5" t="s">
        <v>287</v>
      </c>
      <c r="AC2270" s="5" t="s">
        <v>288</v>
      </c>
      <c r="AD2270" s="4">
        <v>1.88</v>
      </c>
      <c r="AE2270" s="4">
        <v>1.88</v>
      </c>
      <c r="AF2270" s="5">
        <v>60</v>
      </c>
      <c r="AG2270" s="5">
        <v>3</v>
      </c>
      <c r="AH2270" s="6" t="str">
        <f t="shared" si="526"/>
        <v>60 x 3</v>
      </c>
      <c r="AI2270" s="11" cm="1">
        <f t="array" ref="AI2270">_xll.DCEPropSectPipe(AF2270, AG2270, "Area")</f>
        <v>537.21234376385473</v>
      </c>
      <c r="AJ2270" s="151" cm="1">
        <f t="array" ref="AJ2270">_xll.DCEPropSectPipe(AF2270, AG2270, "Ix")</f>
        <v>218779.72699782974</v>
      </c>
      <c r="AK2270" s="151" cm="1">
        <f t="array" ref="AK2270">_xll.DCEPropSectPipe(AF2270, AG2270, "W")</f>
        <v>7292.6575665943246</v>
      </c>
      <c r="AL2270" s="151" cm="1">
        <f t="array" ref="AL2270">_xll.DCEPropSectPipe(AF2270, AG2270, "Sx")</f>
        <v>4878</v>
      </c>
      <c r="AM2270" s="11">
        <f>2*Cal!AG2270</f>
        <v>6</v>
      </c>
      <c r="AN2270" s="11">
        <f t="shared" si="527"/>
        <v>28.5</v>
      </c>
      <c r="AO2270" s="11"/>
      <c r="AP2270" s="11"/>
      <c r="AQ2270" s="11"/>
      <c r="AR2270" s="11"/>
      <c r="AS2270" s="11"/>
      <c r="AT2270" s="11"/>
      <c r="AU2270" s="11"/>
      <c r="AV2270" s="11"/>
      <c r="AW2270" s="11"/>
      <c r="AX2270" s="11"/>
      <c r="AY2270" s="11"/>
      <c r="AZ2270" s="11"/>
      <c r="BB2270" s="5" t="s">
        <v>307</v>
      </c>
      <c r="BC2270" s="3">
        <v>-382.96903190036346</v>
      </c>
      <c r="BD2270" s="3">
        <v>0</v>
      </c>
      <c r="BE2270" s="3">
        <v>3.9800118670466372E-2</v>
      </c>
      <c r="BF2270" s="3">
        <v>-2.7637613865861169E-18</v>
      </c>
      <c r="BG2270" s="3">
        <v>0</v>
      </c>
      <c r="BH2270" s="153">
        <f t="shared" si="528"/>
        <v>2.7637613865861169E-18</v>
      </c>
      <c r="BI2270" s="153">
        <f t="shared" si="529"/>
        <v>3.9800118670466372E-2</v>
      </c>
      <c r="BJ2270" s="8">
        <f t="shared" si="530"/>
        <v>3.3946763841860532</v>
      </c>
      <c r="BK2270" s="8">
        <f t="shared" si="531"/>
        <v>1.8046601513059968E-18</v>
      </c>
      <c r="BL2270" s="8">
        <f t="shared" si="532"/>
        <v>3.3946763841860532</v>
      </c>
      <c r="BM2270" s="8">
        <f t="shared" si="533"/>
        <v>8.2779346616178008E-5</v>
      </c>
      <c r="BN2270" s="7" t="str">
        <f t="shared" si="534"/>
        <v>O/S</v>
      </c>
      <c r="BO2270" s="9">
        <f t="shared" si="535"/>
        <v>1.8046601513059968E-18</v>
      </c>
      <c r="BP2270" s="7" t="str">
        <f t="shared" si="536"/>
        <v>OK</v>
      </c>
      <c r="BQ2270" s="11">
        <f t="shared" si="537"/>
        <v>9.5</v>
      </c>
      <c r="BR2270" s="10" t="str">
        <f t="shared" si="538"/>
        <v>-</v>
      </c>
      <c r="BS2270" s="9" t="str" cm="1">
        <f t="array" ref="BS2270">IF(BQ2270&lt;$K$45,"-",IF(BC2270&lt;0,_xll.Dce_5575_1121_SigmaCr1(AN2270,AG2270,$B$23,$D$23),"-"))</f>
        <v>-</v>
      </c>
      <c r="BT2270" s="10">
        <f t="shared" si="539"/>
        <v>0</v>
      </c>
      <c r="BU2270" s="7" t="str">
        <f t="shared" si="540"/>
        <v>OK</v>
      </c>
    </row>
    <row r="2271" spans="27:73">
      <c r="AA2271" s="6" t="s">
        <v>286</v>
      </c>
      <c r="AB2271" s="5" t="s">
        <v>287</v>
      </c>
      <c r="AC2271" s="5" t="s">
        <v>288</v>
      </c>
      <c r="AD2271" s="4">
        <v>0</v>
      </c>
      <c r="AE2271" s="4">
        <v>1.88</v>
      </c>
      <c r="AF2271" s="5">
        <v>60</v>
      </c>
      <c r="AG2271" s="5">
        <v>3</v>
      </c>
      <c r="AH2271" s="6" t="str">
        <f t="shared" si="526"/>
        <v>60 x 3</v>
      </c>
      <c r="AI2271" s="11" cm="1">
        <f t="array" ref="AI2271">_xll.DCEPropSectPipe(AF2271, AG2271, "Area")</f>
        <v>537.21234376385473</v>
      </c>
      <c r="AJ2271" s="151" cm="1">
        <f t="array" ref="AJ2271">_xll.DCEPropSectPipe(AF2271, AG2271, "Ix")</f>
        <v>218779.72699782974</v>
      </c>
      <c r="AK2271" s="151" cm="1">
        <f t="array" ref="AK2271">_xll.DCEPropSectPipe(AF2271, AG2271, "W")</f>
        <v>7292.6575665943246</v>
      </c>
      <c r="AL2271" s="151" cm="1">
        <f t="array" ref="AL2271">_xll.DCEPropSectPipe(AF2271, AG2271, "Sx")</f>
        <v>4878</v>
      </c>
      <c r="AM2271" s="11">
        <f>2*Cal!AG2271</f>
        <v>6</v>
      </c>
      <c r="AN2271" s="11">
        <f t="shared" si="527"/>
        <v>28.5</v>
      </c>
      <c r="AO2271" s="11"/>
      <c r="AP2271" s="11"/>
      <c r="AQ2271" s="11"/>
      <c r="AR2271" s="11"/>
      <c r="AS2271" s="11"/>
      <c r="AT2271" s="11"/>
      <c r="AU2271" s="11"/>
      <c r="AV2271" s="11"/>
      <c r="AW2271" s="11"/>
      <c r="AX2271" s="11"/>
      <c r="AY2271" s="11"/>
      <c r="AZ2271" s="11"/>
      <c r="BB2271" s="5" t="s">
        <v>308</v>
      </c>
      <c r="BC2271" s="3">
        <v>-383.0008719952998</v>
      </c>
      <c r="BD2271" s="3">
        <v>0</v>
      </c>
      <c r="BE2271" s="3">
        <v>-3.9800118670466358E-2</v>
      </c>
      <c r="BF2271" s="3">
        <v>0</v>
      </c>
      <c r="BG2271" s="3">
        <v>0</v>
      </c>
      <c r="BH2271" s="153">
        <f t="shared" si="528"/>
        <v>0</v>
      </c>
      <c r="BI2271" s="153">
        <f t="shared" si="529"/>
        <v>3.9800118670466358E-2</v>
      </c>
      <c r="BJ2271" s="8">
        <f t="shared" si="530"/>
        <v>3.3949586180205085</v>
      </c>
      <c r="BK2271" s="8">
        <f t="shared" si="531"/>
        <v>0</v>
      </c>
      <c r="BL2271" s="8">
        <f t="shared" si="532"/>
        <v>3.3949586180205085</v>
      </c>
      <c r="BM2271" s="8">
        <f t="shared" si="533"/>
        <v>8.2779346616177981E-5</v>
      </c>
      <c r="BN2271" s="7" t="str">
        <f t="shared" si="534"/>
        <v>O/S</v>
      </c>
      <c r="BO2271" s="9">
        <f t="shared" si="535"/>
        <v>0</v>
      </c>
      <c r="BP2271" s="7" t="str">
        <f t="shared" si="536"/>
        <v>OK</v>
      </c>
      <c r="BQ2271" s="11">
        <f t="shared" si="537"/>
        <v>9.5</v>
      </c>
      <c r="BR2271" s="10" t="str">
        <f t="shared" si="538"/>
        <v>-</v>
      </c>
      <c r="BS2271" s="9" t="str" cm="1">
        <f t="array" ref="BS2271">IF(BQ2271&lt;$K$45,"-",IF(BC2271&lt;0,_xll.Dce_5575_1121_SigmaCr1(AN2271,AG2271,$B$23,$D$23),"-"))</f>
        <v>-</v>
      </c>
      <c r="BT2271" s="10">
        <f t="shared" si="539"/>
        <v>0</v>
      </c>
      <c r="BU2271" s="7" t="str">
        <f t="shared" si="540"/>
        <v>OK</v>
      </c>
    </row>
    <row r="2272" spans="27:73">
      <c r="AA2272" s="6" t="s">
        <v>286</v>
      </c>
      <c r="AB2272" s="5" t="s">
        <v>287</v>
      </c>
      <c r="AC2272" s="5" t="s">
        <v>288</v>
      </c>
      <c r="AD2272" s="4">
        <v>0.94</v>
      </c>
      <c r="AE2272" s="4">
        <v>1.88</v>
      </c>
      <c r="AF2272" s="5">
        <v>60</v>
      </c>
      <c r="AG2272" s="5">
        <v>3</v>
      </c>
      <c r="AH2272" s="6" t="str">
        <f t="shared" si="526"/>
        <v>60 x 3</v>
      </c>
      <c r="AI2272" s="11" cm="1">
        <f t="array" ref="AI2272">_xll.DCEPropSectPipe(AF2272, AG2272, "Area")</f>
        <v>537.21234376385473</v>
      </c>
      <c r="AJ2272" s="151" cm="1">
        <f t="array" ref="AJ2272">_xll.DCEPropSectPipe(AF2272, AG2272, "Ix")</f>
        <v>218779.72699782974</v>
      </c>
      <c r="AK2272" s="151" cm="1">
        <f t="array" ref="AK2272">_xll.DCEPropSectPipe(AF2272, AG2272, "W")</f>
        <v>7292.6575665943246</v>
      </c>
      <c r="AL2272" s="151" cm="1">
        <f t="array" ref="AL2272">_xll.DCEPropSectPipe(AF2272, AG2272, "Sx")</f>
        <v>4878</v>
      </c>
      <c r="AM2272" s="11">
        <f>2*Cal!AG2272</f>
        <v>6</v>
      </c>
      <c r="AN2272" s="11">
        <f t="shared" si="527"/>
        <v>28.5</v>
      </c>
      <c r="AO2272" s="11"/>
      <c r="AP2272" s="11"/>
      <c r="AQ2272" s="11"/>
      <c r="AR2272" s="11"/>
      <c r="AS2272" s="11"/>
      <c r="AT2272" s="11"/>
      <c r="AU2272" s="11"/>
      <c r="AV2272" s="11"/>
      <c r="AW2272" s="11"/>
      <c r="AX2272" s="11"/>
      <c r="AY2272" s="11"/>
      <c r="AZ2272" s="11"/>
      <c r="BB2272" s="5" t="s">
        <v>308</v>
      </c>
      <c r="BC2272" s="3">
        <v>-382.98495194783158</v>
      </c>
      <c r="BD2272" s="3">
        <v>0</v>
      </c>
      <c r="BE2272" s="3">
        <v>2.9296111568456556E-18</v>
      </c>
      <c r="BF2272" s="3">
        <v>1.875389235859758E-2</v>
      </c>
      <c r="BG2272" s="3">
        <v>0</v>
      </c>
      <c r="BH2272" s="153">
        <f t="shared" si="528"/>
        <v>1.875389235859758E-2</v>
      </c>
      <c r="BI2272" s="153">
        <f t="shared" si="529"/>
        <v>2.9296111568456556E-18</v>
      </c>
      <c r="BJ2272" s="8">
        <f t="shared" si="530"/>
        <v>3.39481750110328</v>
      </c>
      <c r="BK2272" s="8">
        <f t="shared" si="531"/>
        <v>1.224577576982821E-2</v>
      </c>
      <c r="BL2272" s="8">
        <f t="shared" si="532"/>
        <v>3.4070632768731079</v>
      </c>
      <c r="BM2272" s="8">
        <f t="shared" si="533"/>
        <v>6.0932305104684006E-21</v>
      </c>
      <c r="BN2272" s="7" t="str">
        <f t="shared" si="534"/>
        <v>O/S</v>
      </c>
      <c r="BO2272" s="9">
        <f t="shared" si="535"/>
        <v>1.224577576982821E-2</v>
      </c>
      <c r="BP2272" s="7" t="str">
        <f t="shared" si="536"/>
        <v>OK</v>
      </c>
      <c r="BQ2272" s="11">
        <f t="shared" si="537"/>
        <v>9.5</v>
      </c>
      <c r="BR2272" s="10" t="str">
        <f t="shared" si="538"/>
        <v>-</v>
      </c>
      <c r="BS2272" s="9" t="str" cm="1">
        <f t="array" ref="BS2272">IF(BQ2272&lt;$K$45,"-",IF(BC2272&lt;0,_xll.Dce_5575_1121_SigmaCr1(AN2272,AG2272,$B$23,$D$23),"-"))</f>
        <v>-</v>
      </c>
      <c r="BT2272" s="10">
        <f t="shared" si="539"/>
        <v>0</v>
      </c>
      <c r="BU2272" s="7" t="str">
        <f t="shared" si="540"/>
        <v>OK</v>
      </c>
    </row>
    <row r="2273" spans="27:73">
      <c r="AA2273" s="6" t="s">
        <v>286</v>
      </c>
      <c r="AB2273" s="5" t="s">
        <v>287</v>
      </c>
      <c r="AC2273" s="5" t="s">
        <v>288</v>
      </c>
      <c r="AD2273" s="4">
        <v>1.88</v>
      </c>
      <c r="AE2273" s="4">
        <v>1.88</v>
      </c>
      <c r="AF2273" s="5">
        <v>60</v>
      </c>
      <c r="AG2273" s="5">
        <v>3</v>
      </c>
      <c r="AH2273" s="6" t="str">
        <f t="shared" si="526"/>
        <v>60 x 3</v>
      </c>
      <c r="AI2273" s="11" cm="1">
        <f t="array" ref="AI2273">_xll.DCEPropSectPipe(AF2273, AG2273, "Area")</f>
        <v>537.21234376385473</v>
      </c>
      <c r="AJ2273" s="151" cm="1">
        <f t="array" ref="AJ2273">_xll.DCEPropSectPipe(AF2273, AG2273, "Ix")</f>
        <v>218779.72699782974</v>
      </c>
      <c r="AK2273" s="151" cm="1">
        <f t="array" ref="AK2273">_xll.DCEPropSectPipe(AF2273, AG2273, "W")</f>
        <v>7292.6575665943246</v>
      </c>
      <c r="AL2273" s="151" cm="1">
        <f t="array" ref="AL2273">_xll.DCEPropSectPipe(AF2273, AG2273, "Sx")</f>
        <v>4878</v>
      </c>
      <c r="AM2273" s="11">
        <f>2*Cal!AG2273</f>
        <v>6</v>
      </c>
      <c r="AN2273" s="11">
        <f t="shared" si="527"/>
        <v>28.5</v>
      </c>
      <c r="AO2273" s="11"/>
      <c r="AP2273" s="11"/>
      <c r="AQ2273" s="11"/>
      <c r="AR2273" s="11"/>
      <c r="AS2273" s="11"/>
      <c r="AT2273" s="11"/>
      <c r="AU2273" s="11"/>
      <c r="AV2273" s="11"/>
      <c r="AW2273" s="11"/>
      <c r="AX2273" s="11"/>
      <c r="AY2273" s="11"/>
      <c r="AZ2273" s="11"/>
      <c r="BB2273" s="5" t="s">
        <v>308</v>
      </c>
      <c r="BC2273" s="3">
        <v>-382.96903190036346</v>
      </c>
      <c r="BD2273" s="3">
        <v>0</v>
      </c>
      <c r="BE2273" s="3">
        <v>3.9800118670466372E-2</v>
      </c>
      <c r="BF2273" s="3">
        <v>-2.7637613865861169E-18</v>
      </c>
      <c r="BG2273" s="3">
        <v>0</v>
      </c>
      <c r="BH2273" s="153">
        <f t="shared" si="528"/>
        <v>2.7637613865861169E-18</v>
      </c>
      <c r="BI2273" s="153">
        <f t="shared" si="529"/>
        <v>3.9800118670466372E-2</v>
      </c>
      <c r="BJ2273" s="8">
        <f t="shared" si="530"/>
        <v>3.3946763841860532</v>
      </c>
      <c r="BK2273" s="8">
        <f t="shared" si="531"/>
        <v>1.8046601513059968E-18</v>
      </c>
      <c r="BL2273" s="8">
        <f t="shared" si="532"/>
        <v>3.3946763841860532</v>
      </c>
      <c r="BM2273" s="8">
        <f t="shared" si="533"/>
        <v>8.2779346616178008E-5</v>
      </c>
      <c r="BN2273" s="7" t="str">
        <f t="shared" si="534"/>
        <v>O/S</v>
      </c>
      <c r="BO2273" s="9">
        <f t="shared" si="535"/>
        <v>1.8046601513059968E-18</v>
      </c>
      <c r="BP2273" s="7" t="str">
        <f t="shared" si="536"/>
        <v>OK</v>
      </c>
      <c r="BQ2273" s="11">
        <f t="shared" si="537"/>
        <v>9.5</v>
      </c>
      <c r="BR2273" s="10" t="str">
        <f t="shared" si="538"/>
        <v>-</v>
      </c>
      <c r="BS2273" s="9" t="str" cm="1">
        <f t="array" ref="BS2273">IF(BQ2273&lt;$K$45,"-",IF(BC2273&lt;0,_xll.Dce_5575_1121_SigmaCr1(AN2273,AG2273,$B$23,$D$23),"-"))</f>
        <v>-</v>
      </c>
      <c r="BT2273" s="10">
        <f t="shared" si="539"/>
        <v>0</v>
      </c>
      <c r="BU2273" s="7" t="str">
        <f t="shared" si="540"/>
        <v>OK</v>
      </c>
    </row>
    <row r="2274" spans="27:73">
      <c r="AA2274" s="6" t="s">
        <v>286</v>
      </c>
      <c r="AB2274" s="5" t="s">
        <v>287</v>
      </c>
      <c r="AC2274" s="5" t="s">
        <v>288</v>
      </c>
      <c r="AD2274" s="4">
        <v>0</v>
      </c>
      <c r="AE2274" s="4">
        <v>1.88</v>
      </c>
      <c r="AF2274" s="5">
        <v>60</v>
      </c>
      <c r="AG2274" s="5">
        <v>3</v>
      </c>
      <c r="AH2274" s="6" t="str">
        <f t="shared" si="526"/>
        <v>60 x 3</v>
      </c>
      <c r="AI2274" s="11" cm="1">
        <f t="array" ref="AI2274">_xll.DCEPropSectPipe(AF2274, AG2274, "Area")</f>
        <v>537.21234376385473</v>
      </c>
      <c r="AJ2274" s="151" cm="1">
        <f t="array" ref="AJ2274">_xll.DCEPropSectPipe(AF2274, AG2274, "Ix")</f>
        <v>218779.72699782974</v>
      </c>
      <c r="AK2274" s="151" cm="1">
        <f t="array" ref="AK2274">_xll.DCEPropSectPipe(AF2274, AG2274, "W")</f>
        <v>7292.6575665943246</v>
      </c>
      <c r="AL2274" s="151" cm="1">
        <f t="array" ref="AL2274">_xll.DCEPropSectPipe(AF2274, AG2274, "Sx")</f>
        <v>4878</v>
      </c>
      <c r="AM2274" s="11">
        <f>2*Cal!AG2274</f>
        <v>6</v>
      </c>
      <c r="AN2274" s="11">
        <f t="shared" si="527"/>
        <v>28.5</v>
      </c>
      <c r="AO2274" s="11"/>
      <c r="AP2274" s="11"/>
      <c r="AQ2274" s="11"/>
      <c r="AR2274" s="11"/>
      <c r="AS2274" s="11"/>
      <c r="AT2274" s="11"/>
      <c r="AU2274" s="11"/>
      <c r="AV2274" s="11"/>
      <c r="AW2274" s="11"/>
      <c r="AX2274" s="11"/>
      <c r="AY2274" s="11"/>
      <c r="AZ2274" s="11"/>
      <c r="BB2274" s="5" t="s">
        <v>309</v>
      </c>
      <c r="BC2274" s="3">
        <v>-383.0008719952998</v>
      </c>
      <c r="BD2274" s="3">
        <v>0</v>
      </c>
      <c r="BE2274" s="3">
        <v>-3.9800118670466358E-2</v>
      </c>
      <c r="BF2274" s="3">
        <v>0</v>
      </c>
      <c r="BG2274" s="3">
        <v>0</v>
      </c>
      <c r="BH2274" s="153">
        <f t="shared" si="528"/>
        <v>0</v>
      </c>
      <c r="BI2274" s="153">
        <f t="shared" si="529"/>
        <v>3.9800118670466358E-2</v>
      </c>
      <c r="BJ2274" s="8">
        <f t="shared" si="530"/>
        <v>3.3949586180205085</v>
      </c>
      <c r="BK2274" s="8">
        <f t="shared" si="531"/>
        <v>0</v>
      </c>
      <c r="BL2274" s="8">
        <f t="shared" si="532"/>
        <v>3.3949586180205085</v>
      </c>
      <c r="BM2274" s="8">
        <f t="shared" si="533"/>
        <v>8.2779346616177981E-5</v>
      </c>
      <c r="BN2274" s="7" t="str">
        <f t="shared" si="534"/>
        <v>O/S</v>
      </c>
      <c r="BO2274" s="9">
        <f t="shared" si="535"/>
        <v>0</v>
      </c>
      <c r="BP2274" s="7" t="str">
        <f t="shared" si="536"/>
        <v>OK</v>
      </c>
      <c r="BQ2274" s="11">
        <f t="shared" si="537"/>
        <v>9.5</v>
      </c>
      <c r="BR2274" s="10" t="str">
        <f t="shared" si="538"/>
        <v>-</v>
      </c>
      <c r="BS2274" s="9" t="str" cm="1">
        <f t="array" ref="BS2274">IF(BQ2274&lt;$K$45,"-",IF(BC2274&lt;0,_xll.Dce_5575_1121_SigmaCr1(AN2274,AG2274,$B$23,$D$23),"-"))</f>
        <v>-</v>
      </c>
      <c r="BT2274" s="10">
        <f t="shared" si="539"/>
        <v>0</v>
      </c>
      <c r="BU2274" s="7" t="str">
        <f t="shared" si="540"/>
        <v>OK</v>
      </c>
    </row>
    <row r="2275" spans="27:73">
      <c r="AA2275" s="6" t="s">
        <v>286</v>
      </c>
      <c r="AB2275" s="5" t="s">
        <v>287</v>
      </c>
      <c r="AC2275" s="5" t="s">
        <v>288</v>
      </c>
      <c r="AD2275" s="4">
        <v>0.94</v>
      </c>
      <c r="AE2275" s="4">
        <v>1.88</v>
      </c>
      <c r="AF2275" s="5">
        <v>60</v>
      </c>
      <c r="AG2275" s="5">
        <v>3</v>
      </c>
      <c r="AH2275" s="6" t="str">
        <f t="shared" si="526"/>
        <v>60 x 3</v>
      </c>
      <c r="AI2275" s="11" cm="1">
        <f t="array" ref="AI2275">_xll.DCEPropSectPipe(AF2275, AG2275, "Area")</f>
        <v>537.21234376385473</v>
      </c>
      <c r="AJ2275" s="151" cm="1">
        <f t="array" ref="AJ2275">_xll.DCEPropSectPipe(AF2275, AG2275, "Ix")</f>
        <v>218779.72699782974</v>
      </c>
      <c r="AK2275" s="151" cm="1">
        <f t="array" ref="AK2275">_xll.DCEPropSectPipe(AF2275, AG2275, "W")</f>
        <v>7292.6575665943246</v>
      </c>
      <c r="AL2275" s="151" cm="1">
        <f t="array" ref="AL2275">_xll.DCEPropSectPipe(AF2275, AG2275, "Sx")</f>
        <v>4878</v>
      </c>
      <c r="AM2275" s="11">
        <f>2*Cal!AG2275</f>
        <v>6</v>
      </c>
      <c r="AN2275" s="11">
        <f t="shared" si="527"/>
        <v>28.5</v>
      </c>
      <c r="AO2275" s="11"/>
      <c r="AP2275" s="11"/>
      <c r="AQ2275" s="11"/>
      <c r="AR2275" s="11"/>
      <c r="AS2275" s="11"/>
      <c r="AT2275" s="11"/>
      <c r="AU2275" s="11"/>
      <c r="AV2275" s="11"/>
      <c r="AW2275" s="11"/>
      <c r="AX2275" s="11"/>
      <c r="AY2275" s="11"/>
      <c r="AZ2275" s="11"/>
      <c r="BB2275" s="5" t="s">
        <v>309</v>
      </c>
      <c r="BC2275" s="3">
        <v>-382.98495194783158</v>
      </c>
      <c r="BD2275" s="3">
        <v>0</v>
      </c>
      <c r="BE2275" s="3">
        <v>2.9296111568456556E-18</v>
      </c>
      <c r="BF2275" s="3">
        <v>1.875389235859758E-2</v>
      </c>
      <c r="BG2275" s="3">
        <v>0</v>
      </c>
      <c r="BH2275" s="153">
        <f t="shared" si="528"/>
        <v>1.875389235859758E-2</v>
      </c>
      <c r="BI2275" s="153">
        <f t="shared" si="529"/>
        <v>2.9296111568456556E-18</v>
      </c>
      <c r="BJ2275" s="8">
        <f t="shared" si="530"/>
        <v>3.39481750110328</v>
      </c>
      <c r="BK2275" s="8">
        <f t="shared" si="531"/>
        <v>1.224577576982821E-2</v>
      </c>
      <c r="BL2275" s="8">
        <f t="shared" si="532"/>
        <v>3.4070632768731079</v>
      </c>
      <c r="BM2275" s="8">
        <f t="shared" si="533"/>
        <v>6.0932305104684006E-21</v>
      </c>
      <c r="BN2275" s="7" t="str">
        <f t="shared" si="534"/>
        <v>O/S</v>
      </c>
      <c r="BO2275" s="9">
        <f t="shared" si="535"/>
        <v>1.224577576982821E-2</v>
      </c>
      <c r="BP2275" s="7" t="str">
        <f t="shared" si="536"/>
        <v>OK</v>
      </c>
      <c r="BQ2275" s="11">
        <f t="shared" si="537"/>
        <v>9.5</v>
      </c>
      <c r="BR2275" s="10" t="str">
        <f t="shared" si="538"/>
        <v>-</v>
      </c>
      <c r="BS2275" s="9" t="str" cm="1">
        <f t="array" ref="BS2275">IF(BQ2275&lt;$K$45,"-",IF(BC2275&lt;0,_xll.Dce_5575_1121_SigmaCr1(AN2275,AG2275,$B$23,$D$23),"-"))</f>
        <v>-</v>
      </c>
      <c r="BT2275" s="10">
        <f t="shared" si="539"/>
        <v>0</v>
      </c>
      <c r="BU2275" s="7" t="str">
        <f t="shared" si="540"/>
        <v>OK</v>
      </c>
    </row>
    <row r="2276" spans="27:73">
      <c r="AA2276" s="6" t="s">
        <v>286</v>
      </c>
      <c r="AB2276" s="5" t="s">
        <v>287</v>
      </c>
      <c r="AC2276" s="5" t="s">
        <v>288</v>
      </c>
      <c r="AD2276" s="4">
        <v>1.88</v>
      </c>
      <c r="AE2276" s="4">
        <v>1.88</v>
      </c>
      <c r="AF2276" s="5">
        <v>60</v>
      </c>
      <c r="AG2276" s="5">
        <v>3</v>
      </c>
      <c r="AH2276" s="6" t="str">
        <f t="shared" si="526"/>
        <v>60 x 3</v>
      </c>
      <c r="AI2276" s="11" cm="1">
        <f t="array" ref="AI2276">_xll.DCEPropSectPipe(AF2276, AG2276, "Area")</f>
        <v>537.21234376385473</v>
      </c>
      <c r="AJ2276" s="151" cm="1">
        <f t="array" ref="AJ2276">_xll.DCEPropSectPipe(AF2276, AG2276, "Ix")</f>
        <v>218779.72699782974</v>
      </c>
      <c r="AK2276" s="151" cm="1">
        <f t="array" ref="AK2276">_xll.DCEPropSectPipe(AF2276, AG2276, "W")</f>
        <v>7292.6575665943246</v>
      </c>
      <c r="AL2276" s="151" cm="1">
        <f t="array" ref="AL2276">_xll.DCEPropSectPipe(AF2276, AG2276, "Sx")</f>
        <v>4878</v>
      </c>
      <c r="AM2276" s="11">
        <f>2*Cal!AG2276</f>
        <v>6</v>
      </c>
      <c r="AN2276" s="11">
        <f t="shared" si="527"/>
        <v>28.5</v>
      </c>
      <c r="AO2276" s="11"/>
      <c r="AP2276" s="11"/>
      <c r="AQ2276" s="11"/>
      <c r="AR2276" s="11"/>
      <c r="AS2276" s="11"/>
      <c r="AT2276" s="11"/>
      <c r="AU2276" s="11"/>
      <c r="AV2276" s="11"/>
      <c r="AW2276" s="11"/>
      <c r="AX2276" s="11"/>
      <c r="AY2276" s="11"/>
      <c r="AZ2276" s="11"/>
      <c r="BB2276" s="5" t="s">
        <v>309</v>
      </c>
      <c r="BC2276" s="3">
        <v>-382.96903190036346</v>
      </c>
      <c r="BD2276" s="3">
        <v>0</v>
      </c>
      <c r="BE2276" s="3">
        <v>3.9800118670466372E-2</v>
      </c>
      <c r="BF2276" s="3">
        <v>-2.7637613865861169E-18</v>
      </c>
      <c r="BG2276" s="3">
        <v>0</v>
      </c>
      <c r="BH2276" s="153">
        <f t="shared" si="528"/>
        <v>2.7637613865861169E-18</v>
      </c>
      <c r="BI2276" s="153">
        <f t="shared" si="529"/>
        <v>3.9800118670466372E-2</v>
      </c>
      <c r="BJ2276" s="8">
        <f t="shared" si="530"/>
        <v>3.3946763841860532</v>
      </c>
      <c r="BK2276" s="8">
        <f t="shared" si="531"/>
        <v>1.8046601513059968E-18</v>
      </c>
      <c r="BL2276" s="8">
        <f t="shared" si="532"/>
        <v>3.3946763841860532</v>
      </c>
      <c r="BM2276" s="8">
        <f t="shared" si="533"/>
        <v>8.2779346616178008E-5</v>
      </c>
      <c r="BN2276" s="7" t="str">
        <f t="shared" si="534"/>
        <v>O/S</v>
      </c>
      <c r="BO2276" s="9">
        <f t="shared" si="535"/>
        <v>1.8046601513059968E-18</v>
      </c>
      <c r="BP2276" s="7" t="str">
        <f t="shared" si="536"/>
        <v>OK</v>
      </c>
      <c r="BQ2276" s="11">
        <f t="shared" si="537"/>
        <v>9.5</v>
      </c>
      <c r="BR2276" s="10" t="str">
        <f t="shared" si="538"/>
        <v>-</v>
      </c>
      <c r="BS2276" s="9" t="str" cm="1">
        <f t="array" ref="BS2276">IF(BQ2276&lt;$K$45,"-",IF(BC2276&lt;0,_xll.Dce_5575_1121_SigmaCr1(AN2276,AG2276,$B$23,$D$23),"-"))</f>
        <v>-</v>
      </c>
      <c r="BT2276" s="10">
        <f t="shared" si="539"/>
        <v>0</v>
      </c>
      <c r="BU2276" s="7" t="str">
        <f t="shared" si="540"/>
        <v>OK</v>
      </c>
    </row>
    <row r="2277" spans="27:73">
      <c r="AA2277" s="6" t="s">
        <v>286</v>
      </c>
      <c r="AB2277" s="5" t="s">
        <v>16</v>
      </c>
      <c r="AC2277" s="5" t="s">
        <v>289</v>
      </c>
      <c r="AD2277" s="4">
        <v>0</v>
      </c>
      <c r="AE2277" s="4">
        <v>1.88</v>
      </c>
      <c r="AF2277" s="5">
        <v>60</v>
      </c>
      <c r="AG2277" s="5">
        <v>3</v>
      </c>
      <c r="AH2277" s="6" t="str">
        <f t="shared" si="526"/>
        <v>60 x 3</v>
      </c>
      <c r="AI2277" s="11" cm="1">
        <f t="array" ref="AI2277">_xll.DCEPropSectPipe(AF2277, AG2277, "Area")</f>
        <v>537.21234376385473</v>
      </c>
      <c r="AJ2277" s="151" cm="1">
        <f t="array" ref="AJ2277">_xll.DCEPropSectPipe(AF2277, AG2277, "Ix")</f>
        <v>218779.72699782974</v>
      </c>
      <c r="AK2277" s="151" cm="1">
        <f t="array" ref="AK2277">_xll.DCEPropSectPipe(AF2277, AG2277, "W")</f>
        <v>7292.6575665943246</v>
      </c>
      <c r="AL2277" s="151" cm="1">
        <f t="array" ref="AL2277">_xll.DCEPropSectPipe(AF2277, AG2277, "Sx")</f>
        <v>4878</v>
      </c>
      <c r="AM2277" s="11">
        <f>2*Cal!AG2277</f>
        <v>6</v>
      </c>
      <c r="AN2277" s="11">
        <f t="shared" si="527"/>
        <v>28.5</v>
      </c>
      <c r="AO2277" s="11"/>
      <c r="AP2277" s="11"/>
      <c r="AQ2277" s="11"/>
      <c r="AR2277" s="11"/>
      <c r="AS2277" s="11"/>
      <c r="AT2277" s="11"/>
      <c r="AU2277" s="11"/>
      <c r="AV2277" s="11"/>
      <c r="AW2277" s="11"/>
      <c r="AX2277" s="11"/>
      <c r="AY2277" s="11"/>
      <c r="AZ2277" s="11"/>
      <c r="BB2277" s="5" t="s">
        <v>296</v>
      </c>
      <c r="BC2277" s="3">
        <v>255.57417849840166</v>
      </c>
      <c r="BD2277" s="3">
        <v>0</v>
      </c>
      <c r="BE2277" s="3">
        <v>-3.9800118670466358E-2</v>
      </c>
      <c r="BF2277" s="3">
        <v>0</v>
      </c>
      <c r="BG2277" s="3">
        <v>0</v>
      </c>
      <c r="BH2277" s="153">
        <f t="shared" si="528"/>
        <v>0</v>
      </c>
      <c r="BI2277" s="153">
        <f t="shared" si="529"/>
        <v>3.9800118670466358E-2</v>
      </c>
      <c r="BJ2277" s="8">
        <f t="shared" si="530"/>
        <v>2.2654354683748825</v>
      </c>
      <c r="BK2277" s="8">
        <f t="shared" si="531"/>
        <v>0</v>
      </c>
      <c r="BL2277" s="8">
        <f t="shared" si="532"/>
        <v>2.2654354683748825</v>
      </c>
      <c r="BM2277" s="8">
        <f t="shared" si="533"/>
        <v>8.2779346616177981E-5</v>
      </c>
      <c r="BN2277" s="7" t="str">
        <f t="shared" si="534"/>
        <v>O/S</v>
      </c>
      <c r="BO2277" s="9">
        <f t="shared" si="535"/>
        <v>0</v>
      </c>
      <c r="BP2277" s="7" t="str">
        <f t="shared" si="536"/>
        <v>OK</v>
      </c>
      <c r="BQ2277" s="11">
        <f t="shared" si="537"/>
        <v>9.5</v>
      </c>
      <c r="BR2277" s="10" t="str">
        <f t="shared" si="538"/>
        <v>-</v>
      </c>
      <c r="BS2277" s="9" t="str" cm="1">
        <f t="array" ref="BS2277">IF(BQ2277&lt;$K$45,"-",IF(BC2277&lt;0,_xll.Dce_5575_1121_SigmaCr1(AN2277,AG2277,$B$23,$D$23),"-"))</f>
        <v>-</v>
      </c>
      <c r="BT2277" s="10">
        <f t="shared" si="539"/>
        <v>0</v>
      </c>
      <c r="BU2277" s="7" t="str">
        <f t="shared" si="540"/>
        <v>OK</v>
      </c>
    </row>
    <row r="2278" spans="27:73">
      <c r="AA2278" s="6" t="s">
        <v>286</v>
      </c>
      <c r="AB2278" s="5" t="s">
        <v>16</v>
      </c>
      <c r="AC2278" s="5" t="s">
        <v>289</v>
      </c>
      <c r="AD2278" s="4">
        <v>0.94</v>
      </c>
      <c r="AE2278" s="4">
        <v>1.88</v>
      </c>
      <c r="AF2278" s="5">
        <v>60</v>
      </c>
      <c r="AG2278" s="5">
        <v>3</v>
      </c>
      <c r="AH2278" s="6" t="str">
        <f t="shared" si="526"/>
        <v>60 x 3</v>
      </c>
      <c r="AI2278" s="11" cm="1">
        <f t="array" ref="AI2278">_xll.DCEPropSectPipe(AF2278, AG2278, "Area")</f>
        <v>537.21234376385473</v>
      </c>
      <c r="AJ2278" s="151" cm="1">
        <f t="array" ref="AJ2278">_xll.DCEPropSectPipe(AF2278, AG2278, "Ix")</f>
        <v>218779.72699782974</v>
      </c>
      <c r="AK2278" s="151" cm="1">
        <f t="array" ref="AK2278">_xll.DCEPropSectPipe(AF2278, AG2278, "W")</f>
        <v>7292.6575665943246</v>
      </c>
      <c r="AL2278" s="151" cm="1">
        <f t="array" ref="AL2278">_xll.DCEPropSectPipe(AF2278, AG2278, "Sx")</f>
        <v>4878</v>
      </c>
      <c r="AM2278" s="11">
        <f>2*Cal!AG2278</f>
        <v>6</v>
      </c>
      <c r="AN2278" s="11">
        <f t="shared" si="527"/>
        <v>28.5</v>
      </c>
      <c r="AO2278" s="11"/>
      <c r="AP2278" s="11"/>
      <c r="AQ2278" s="11"/>
      <c r="AR2278" s="11"/>
      <c r="AS2278" s="11"/>
      <c r="AT2278" s="11"/>
      <c r="AU2278" s="11"/>
      <c r="AV2278" s="11"/>
      <c r="AW2278" s="11"/>
      <c r="AX2278" s="11"/>
      <c r="AY2278" s="11"/>
      <c r="AZ2278" s="11"/>
      <c r="BB2278" s="5" t="s">
        <v>296</v>
      </c>
      <c r="BC2278" s="3">
        <v>255.59009854586984</v>
      </c>
      <c r="BD2278" s="3">
        <v>0</v>
      </c>
      <c r="BE2278" s="3">
        <v>2.9296111568456556E-18</v>
      </c>
      <c r="BF2278" s="3">
        <v>1.875389235859758E-2</v>
      </c>
      <c r="BG2278" s="3">
        <v>0</v>
      </c>
      <c r="BH2278" s="153">
        <f t="shared" si="528"/>
        <v>1.875389235859758E-2</v>
      </c>
      <c r="BI2278" s="153">
        <f t="shared" si="529"/>
        <v>2.9296111568456556E-18</v>
      </c>
      <c r="BJ2278" s="8">
        <f t="shared" si="530"/>
        <v>2.2655765852921097</v>
      </c>
      <c r="BK2278" s="8">
        <f t="shared" si="531"/>
        <v>1.224577576982821E-2</v>
      </c>
      <c r="BL2278" s="8">
        <f t="shared" si="532"/>
        <v>2.2778223610619377</v>
      </c>
      <c r="BM2278" s="8">
        <f t="shared" si="533"/>
        <v>6.0932305104684006E-21</v>
      </c>
      <c r="BN2278" s="7" t="str">
        <f t="shared" si="534"/>
        <v>O/S</v>
      </c>
      <c r="BO2278" s="9">
        <f t="shared" si="535"/>
        <v>1.224577576982821E-2</v>
      </c>
      <c r="BP2278" s="7" t="str">
        <f t="shared" si="536"/>
        <v>OK</v>
      </c>
      <c r="BQ2278" s="11">
        <f t="shared" si="537"/>
        <v>9.5</v>
      </c>
      <c r="BR2278" s="10" t="str">
        <f t="shared" si="538"/>
        <v>-</v>
      </c>
      <c r="BS2278" s="9" t="str" cm="1">
        <f t="array" ref="BS2278">IF(BQ2278&lt;$K$45,"-",IF(BC2278&lt;0,_xll.Dce_5575_1121_SigmaCr1(AN2278,AG2278,$B$23,$D$23),"-"))</f>
        <v>-</v>
      </c>
      <c r="BT2278" s="10">
        <f t="shared" si="539"/>
        <v>0</v>
      </c>
      <c r="BU2278" s="7" t="str">
        <f t="shared" si="540"/>
        <v>OK</v>
      </c>
    </row>
    <row r="2279" spans="27:73">
      <c r="AA2279" s="6" t="s">
        <v>286</v>
      </c>
      <c r="AB2279" s="5" t="s">
        <v>16</v>
      </c>
      <c r="AC2279" s="5" t="s">
        <v>289</v>
      </c>
      <c r="AD2279" s="4">
        <v>1.88</v>
      </c>
      <c r="AE2279" s="4">
        <v>1.88</v>
      </c>
      <c r="AF2279" s="5">
        <v>60</v>
      </c>
      <c r="AG2279" s="5">
        <v>3</v>
      </c>
      <c r="AH2279" s="6" t="str">
        <f t="shared" si="526"/>
        <v>60 x 3</v>
      </c>
      <c r="AI2279" s="11" cm="1">
        <f t="array" ref="AI2279">_xll.DCEPropSectPipe(AF2279, AG2279, "Area")</f>
        <v>537.21234376385473</v>
      </c>
      <c r="AJ2279" s="151" cm="1">
        <f t="array" ref="AJ2279">_xll.DCEPropSectPipe(AF2279, AG2279, "Ix")</f>
        <v>218779.72699782974</v>
      </c>
      <c r="AK2279" s="151" cm="1">
        <f t="array" ref="AK2279">_xll.DCEPropSectPipe(AF2279, AG2279, "W")</f>
        <v>7292.6575665943246</v>
      </c>
      <c r="AL2279" s="151" cm="1">
        <f t="array" ref="AL2279">_xll.DCEPropSectPipe(AF2279, AG2279, "Sx")</f>
        <v>4878</v>
      </c>
      <c r="AM2279" s="11">
        <f>2*Cal!AG2279</f>
        <v>6</v>
      </c>
      <c r="AN2279" s="11">
        <f t="shared" si="527"/>
        <v>28.5</v>
      </c>
      <c r="AO2279" s="11"/>
      <c r="AP2279" s="11"/>
      <c r="AQ2279" s="11"/>
      <c r="AR2279" s="11"/>
      <c r="AS2279" s="11"/>
      <c r="AT2279" s="11"/>
      <c r="AU2279" s="11"/>
      <c r="AV2279" s="11"/>
      <c r="AW2279" s="11"/>
      <c r="AX2279" s="11"/>
      <c r="AY2279" s="11"/>
      <c r="AZ2279" s="11"/>
      <c r="BB2279" s="5" t="s">
        <v>296</v>
      </c>
      <c r="BC2279" s="3">
        <v>255.60601859333806</v>
      </c>
      <c r="BD2279" s="3">
        <v>0</v>
      </c>
      <c r="BE2279" s="3">
        <v>3.9800118670466372E-2</v>
      </c>
      <c r="BF2279" s="3">
        <v>-2.7637613865861169E-18</v>
      </c>
      <c r="BG2279" s="3">
        <v>0</v>
      </c>
      <c r="BH2279" s="153">
        <f t="shared" si="528"/>
        <v>2.7637613865861169E-18</v>
      </c>
      <c r="BI2279" s="153">
        <f t="shared" si="529"/>
        <v>3.9800118670466372E-2</v>
      </c>
      <c r="BJ2279" s="8">
        <f t="shared" si="530"/>
        <v>2.2657177022093373</v>
      </c>
      <c r="BK2279" s="8">
        <f t="shared" si="531"/>
        <v>1.8046601513059968E-18</v>
      </c>
      <c r="BL2279" s="8">
        <f t="shared" si="532"/>
        <v>2.2657177022093373</v>
      </c>
      <c r="BM2279" s="8">
        <f t="shared" si="533"/>
        <v>8.2779346616178008E-5</v>
      </c>
      <c r="BN2279" s="7" t="str">
        <f t="shared" si="534"/>
        <v>O/S</v>
      </c>
      <c r="BO2279" s="9">
        <f t="shared" si="535"/>
        <v>1.8046601513059968E-18</v>
      </c>
      <c r="BP2279" s="7" t="str">
        <f t="shared" si="536"/>
        <v>OK</v>
      </c>
      <c r="BQ2279" s="11">
        <f t="shared" si="537"/>
        <v>9.5</v>
      </c>
      <c r="BR2279" s="10" t="str">
        <f t="shared" si="538"/>
        <v>-</v>
      </c>
      <c r="BS2279" s="9" t="str" cm="1">
        <f t="array" ref="BS2279">IF(BQ2279&lt;$K$45,"-",IF(BC2279&lt;0,_xll.Dce_5575_1121_SigmaCr1(AN2279,AG2279,$B$23,$D$23),"-"))</f>
        <v>-</v>
      </c>
      <c r="BT2279" s="10">
        <f t="shared" si="539"/>
        <v>0</v>
      </c>
      <c r="BU2279" s="7" t="str">
        <f t="shared" si="540"/>
        <v>OK</v>
      </c>
    </row>
    <row r="2280" spans="27:73">
      <c r="AA2280" s="6" t="s">
        <v>286</v>
      </c>
      <c r="AB2280" s="5" t="s">
        <v>16</v>
      </c>
      <c r="AC2280" s="5" t="s">
        <v>289</v>
      </c>
      <c r="AD2280" s="4">
        <v>0</v>
      </c>
      <c r="AE2280" s="4">
        <v>1.88</v>
      </c>
      <c r="AF2280" s="5">
        <v>60</v>
      </c>
      <c r="AG2280" s="5">
        <v>3</v>
      </c>
      <c r="AH2280" s="6" t="str">
        <f t="shared" si="526"/>
        <v>60 x 3</v>
      </c>
      <c r="AI2280" s="11" cm="1">
        <f t="array" ref="AI2280">_xll.DCEPropSectPipe(AF2280, AG2280, "Area")</f>
        <v>537.21234376385473</v>
      </c>
      <c r="AJ2280" s="151" cm="1">
        <f t="array" ref="AJ2280">_xll.DCEPropSectPipe(AF2280, AG2280, "Ix")</f>
        <v>218779.72699782974</v>
      </c>
      <c r="AK2280" s="151" cm="1">
        <f t="array" ref="AK2280">_xll.DCEPropSectPipe(AF2280, AG2280, "W")</f>
        <v>7292.6575665943246</v>
      </c>
      <c r="AL2280" s="151" cm="1">
        <f t="array" ref="AL2280">_xll.DCEPropSectPipe(AF2280, AG2280, "Sx")</f>
        <v>4878</v>
      </c>
      <c r="AM2280" s="11">
        <f>2*Cal!AG2280</f>
        <v>6</v>
      </c>
      <c r="AN2280" s="11">
        <f t="shared" si="527"/>
        <v>28.5</v>
      </c>
      <c r="AO2280" s="11"/>
      <c r="AP2280" s="11"/>
      <c r="AQ2280" s="11"/>
      <c r="AR2280" s="11"/>
      <c r="AS2280" s="11"/>
      <c r="AT2280" s="11"/>
      <c r="AU2280" s="11"/>
      <c r="AV2280" s="11"/>
      <c r="AW2280" s="11"/>
      <c r="AX2280" s="11"/>
      <c r="AY2280" s="11"/>
      <c r="AZ2280" s="11"/>
      <c r="BB2280" s="5" t="s">
        <v>297</v>
      </c>
      <c r="BC2280" s="3">
        <v>264.45787434056672</v>
      </c>
      <c r="BD2280" s="3">
        <v>0</v>
      </c>
      <c r="BE2280" s="3">
        <v>-3.9800118670466358E-2</v>
      </c>
      <c r="BF2280" s="3">
        <v>0</v>
      </c>
      <c r="BG2280" s="3">
        <v>0</v>
      </c>
      <c r="BH2280" s="153">
        <f t="shared" si="528"/>
        <v>0</v>
      </c>
      <c r="BI2280" s="153">
        <f t="shared" si="529"/>
        <v>3.9800118670466358E-2</v>
      </c>
      <c r="BJ2280" s="8">
        <f t="shared" si="530"/>
        <v>2.3441814503412139</v>
      </c>
      <c r="BK2280" s="8">
        <f t="shared" si="531"/>
        <v>0</v>
      </c>
      <c r="BL2280" s="8">
        <f t="shared" si="532"/>
        <v>2.3441814503412139</v>
      </c>
      <c r="BM2280" s="8">
        <f t="shared" si="533"/>
        <v>8.2779346616177981E-5</v>
      </c>
      <c r="BN2280" s="7" t="str">
        <f t="shared" si="534"/>
        <v>O/S</v>
      </c>
      <c r="BO2280" s="9">
        <f t="shared" si="535"/>
        <v>0</v>
      </c>
      <c r="BP2280" s="7" t="str">
        <f t="shared" si="536"/>
        <v>OK</v>
      </c>
      <c r="BQ2280" s="11">
        <f t="shared" si="537"/>
        <v>9.5</v>
      </c>
      <c r="BR2280" s="10" t="str">
        <f t="shared" si="538"/>
        <v>-</v>
      </c>
      <c r="BS2280" s="9" t="str" cm="1">
        <f t="array" ref="BS2280">IF(BQ2280&lt;$K$45,"-",IF(BC2280&lt;0,_xll.Dce_5575_1121_SigmaCr1(AN2280,AG2280,$B$23,$D$23),"-"))</f>
        <v>-</v>
      </c>
      <c r="BT2280" s="10">
        <f t="shared" si="539"/>
        <v>0</v>
      </c>
      <c r="BU2280" s="7" t="str">
        <f t="shared" si="540"/>
        <v>OK</v>
      </c>
    </row>
    <row r="2281" spans="27:73">
      <c r="AA2281" s="6" t="s">
        <v>286</v>
      </c>
      <c r="AB2281" s="5" t="s">
        <v>16</v>
      </c>
      <c r="AC2281" s="5" t="s">
        <v>289</v>
      </c>
      <c r="AD2281" s="4">
        <v>0.94</v>
      </c>
      <c r="AE2281" s="4">
        <v>1.88</v>
      </c>
      <c r="AF2281" s="5">
        <v>60</v>
      </c>
      <c r="AG2281" s="5">
        <v>3</v>
      </c>
      <c r="AH2281" s="6" t="str">
        <f t="shared" si="526"/>
        <v>60 x 3</v>
      </c>
      <c r="AI2281" s="11" cm="1">
        <f t="array" ref="AI2281">_xll.DCEPropSectPipe(AF2281, AG2281, "Area")</f>
        <v>537.21234376385473</v>
      </c>
      <c r="AJ2281" s="151" cm="1">
        <f t="array" ref="AJ2281">_xll.DCEPropSectPipe(AF2281, AG2281, "Ix")</f>
        <v>218779.72699782974</v>
      </c>
      <c r="AK2281" s="151" cm="1">
        <f t="array" ref="AK2281">_xll.DCEPropSectPipe(AF2281, AG2281, "W")</f>
        <v>7292.6575665943246</v>
      </c>
      <c r="AL2281" s="151" cm="1">
        <f t="array" ref="AL2281">_xll.DCEPropSectPipe(AF2281, AG2281, "Sx")</f>
        <v>4878</v>
      </c>
      <c r="AM2281" s="11">
        <f>2*Cal!AG2281</f>
        <v>6</v>
      </c>
      <c r="AN2281" s="11">
        <f t="shared" si="527"/>
        <v>28.5</v>
      </c>
      <c r="AO2281" s="11"/>
      <c r="AP2281" s="11"/>
      <c r="AQ2281" s="11"/>
      <c r="AR2281" s="11"/>
      <c r="AS2281" s="11"/>
      <c r="AT2281" s="11"/>
      <c r="AU2281" s="11"/>
      <c r="AV2281" s="11"/>
      <c r="AW2281" s="11"/>
      <c r="AX2281" s="11"/>
      <c r="AY2281" s="11"/>
      <c r="AZ2281" s="11"/>
      <c r="BB2281" s="5" t="s">
        <v>297</v>
      </c>
      <c r="BC2281" s="3">
        <v>264.47379438803483</v>
      </c>
      <c r="BD2281" s="3">
        <v>0</v>
      </c>
      <c r="BE2281" s="3">
        <v>2.9296111568456556E-18</v>
      </c>
      <c r="BF2281" s="3">
        <v>1.875389235859758E-2</v>
      </c>
      <c r="BG2281" s="3">
        <v>0</v>
      </c>
      <c r="BH2281" s="153">
        <f t="shared" si="528"/>
        <v>1.875389235859758E-2</v>
      </c>
      <c r="BI2281" s="153">
        <f t="shared" si="529"/>
        <v>2.9296111568456556E-18</v>
      </c>
      <c r="BJ2281" s="8">
        <f t="shared" si="530"/>
        <v>2.3443225672584411</v>
      </c>
      <c r="BK2281" s="8">
        <f t="shared" si="531"/>
        <v>1.224577576982821E-2</v>
      </c>
      <c r="BL2281" s="8">
        <f t="shared" si="532"/>
        <v>2.3565683430282691</v>
      </c>
      <c r="BM2281" s="8">
        <f t="shared" si="533"/>
        <v>6.0932305104684006E-21</v>
      </c>
      <c r="BN2281" s="7" t="str">
        <f t="shared" si="534"/>
        <v>O/S</v>
      </c>
      <c r="BO2281" s="9">
        <f t="shared" si="535"/>
        <v>1.224577576982821E-2</v>
      </c>
      <c r="BP2281" s="7" t="str">
        <f t="shared" si="536"/>
        <v>OK</v>
      </c>
      <c r="BQ2281" s="11">
        <f t="shared" si="537"/>
        <v>9.5</v>
      </c>
      <c r="BR2281" s="10" t="str">
        <f t="shared" si="538"/>
        <v>-</v>
      </c>
      <c r="BS2281" s="9" t="str" cm="1">
        <f t="array" ref="BS2281">IF(BQ2281&lt;$K$45,"-",IF(BC2281&lt;0,_xll.Dce_5575_1121_SigmaCr1(AN2281,AG2281,$B$23,$D$23),"-"))</f>
        <v>-</v>
      </c>
      <c r="BT2281" s="10">
        <f t="shared" si="539"/>
        <v>0</v>
      </c>
      <c r="BU2281" s="7" t="str">
        <f t="shared" si="540"/>
        <v>OK</v>
      </c>
    </row>
    <row r="2282" spans="27:73">
      <c r="AA2282" s="6" t="s">
        <v>286</v>
      </c>
      <c r="AB2282" s="5" t="s">
        <v>16</v>
      </c>
      <c r="AC2282" s="5" t="s">
        <v>289</v>
      </c>
      <c r="AD2282" s="4">
        <v>1.88</v>
      </c>
      <c r="AE2282" s="4">
        <v>1.88</v>
      </c>
      <c r="AF2282" s="5">
        <v>60</v>
      </c>
      <c r="AG2282" s="5">
        <v>3</v>
      </c>
      <c r="AH2282" s="6" t="str">
        <f t="shared" si="526"/>
        <v>60 x 3</v>
      </c>
      <c r="AI2282" s="11" cm="1">
        <f t="array" ref="AI2282">_xll.DCEPropSectPipe(AF2282, AG2282, "Area")</f>
        <v>537.21234376385473</v>
      </c>
      <c r="AJ2282" s="151" cm="1">
        <f t="array" ref="AJ2282">_xll.DCEPropSectPipe(AF2282, AG2282, "Ix")</f>
        <v>218779.72699782974</v>
      </c>
      <c r="AK2282" s="151" cm="1">
        <f t="array" ref="AK2282">_xll.DCEPropSectPipe(AF2282, AG2282, "W")</f>
        <v>7292.6575665943246</v>
      </c>
      <c r="AL2282" s="151" cm="1">
        <f t="array" ref="AL2282">_xll.DCEPropSectPipe(AF2282, AG2282, "Sx")</f>
        <v>4878</v>
      </c>
      <c r="AM2282" s="11">
        <f>2*Cal!AG2282</f>
        <v>6</v>
      </c>
      <c r="AN2282" s="11">
        <f t="shared" si="527"/>
        <v>28.5</v>
      </c>
      <c r="AO2282" s="11"/>
      <c r="AP2282" s="11"/>
      <c r="AQ2282" s="11"/>
      <c r="AR2282" s="11"/>
      <c r="AS2282" s="11"/>
      <c r="AT2282" s="11"/>
      <c r="AU2282" s="11"/>
      <c r="AV2282" s="11"/>
      <c r="AW2282" s="11"/>
      <c r="AX2282" s="11"/>
      <c r="AY2282" s="11"/>
      <c r="AZ2282" s="11"/>
      <c r="BB2282" s="5" t="s">
        <v>297</v>
      </c>
      <c r="BC2282" s="3">
        <v>264.48971443550306</v>
      </c>
      <c r="BD2282" s="3">
        <v>0</v>
      </c>
      <c r="BE2282" s="3">
        <v>3.9800118670466372E-2</v>
      </c>
      <c r="BF2282" s="3">
        <v>-2.7637613865861169E-18</v>
      </c>
      <c r="BG2282" s="3">
        <v>0</v>
      </c>
      <c r="BH2282" s="153">
        <f t="shared" si="528"/>
        <v>2.7637613865861169E-18</v>
      </c>
      <c r="BI2282" s="153">
        <f t="shared" si="529"/>
        <v>3.9800118670466372E-2</v>
      </c>
      <c r="BJ2282" s="8">
        <f t="shared" si="530"/>
        <v>2.3444636841756687</v>
      </c>
      <c r="BK2282" s="8">
        <f t="shared" si="531"/>
        <v>1.8046601513059968E-18</v>
      </c>
      <c r="BL2282" s="8">
        <f t="shared" si="532"/>
        <v>2.3444636841756687</v>
      </c>
      <c r="BM2282" s="8">
        <f t="shared" si="533"/>
        <v>8.2779346616178008E-5</v>
      </c>
      <c r="BN2282" s="7" t="str">
        <f t="shared" si="534"/>
        <v>O/S</v>
      </c>
      <c r="BO2282" s="9">
        <f t="shared" si="535"/>
        <v>1.8046601513059968E-18</v>
      </c>
      <c r="BP2282" s="7" t="str">
        <f t="shared" si="536"/>
        <v>OK</v>
      </c>
      <c r="BQ2282" s="11">
        <f t="shared" si="537"/>
        <v>9.5</v>
      </c>
      <c r="BR2282" s="10" t="str">
        <f t="shared" si="538"/>
        <v>-</v>
      </c>
      <c r="BS2282" s="9" t="str" cm="1">
        <f t="array" ref="BS2282">IF(BQ2282&lt;$K$45,"-",IF(BC2282&lt;0,_xll.Dce_5575_1121_SigmaCr1(AN2282,AG2282,$B$23,$D$23),"-"))</f>
        <v>-</v>
      </c>
      <c r="BT2282" s="10">
        <f t="shared" si="539"/>
        <v>0</v>
      </c>
      <c r="BU2282" s="7" t="str">
        <f t="shared" si="540"/>
        <v>OK</v>
      </c>
    </row>
    <row r="2283" spans="27:73">
      <c r="AA2283" s="6" t="s">
        <v>286</v>
      </c>
      <c r="AB2283" s="5" t="s">
        <v>16</v>
      </c>
      <c r="AC2283" s="5" t="s">
        <v>289</v>
      </c>
      <c r="AD2283" s="4">
        <v>0</v>
      </c>
      <c r="AE2283" s="4">
        <v>1.88</v>
      </c>
      <c r="AF2283" s="5">
        <v>60</v>
      </c>
      <c r="AG2283" s="5">
        <v>3</v>
      </c>
      <c r="AH2283" s="6" t="str">
        <f t="shared" si="526"/>
        <v>60 x 3</v>
      </c>
      <c r="AI2283" s="11" cm="1">
        <f t="array" ref="AI2283">_xll.DCEPropSectPipe(AF2283, AG2283, "Area")</f>
        <v>537.21234376385473</v>
      </c>
      <c r="AJ2283" s="151" cm="1">
        <f t="array" ref="AJ2283">_xll.DCEPropSectPipe(AF2283, AG2283, "Ix")</f>
        <v>218779.72699782974</v>
      </c>
      <c r="AK2283" s="151" cm="1">
        <f t="array" ref="AK2283">_xll.DCEPropSectPipe(AF2283, AG2283, "W")</f>
        <v>7292.6575665943246</v>
      </c>
      <c r="AL2283" s="151" cm="1">
        <f t="array" ref="AL2283">_xll.DCEPropSectPipe(AF2283, AG2283, "Sx")</f>
        <v>4878</v>
      </c>
      <c r="AM2283" s="11">
        <f>2*Cal!AG2283</f>
        <v>6</v>
      </c>
      <c r="AN2283" s="11">
        <f t="shared" si="527"/>
        <v>28.5</v>
      </c>
      <c r="AO2283" s="11"/>
      <c r="AP2283" s="11"/>
      <c r="AQ2283" s="11"/>
      <c r="AR2283" s="11"/>
      <c r="AS2283" s="11"/>
      <c r="AT2283" s="11"/>
      <c r="AU2283" s="11"/>
      <c r="AV2283" s="11"/>
      <c r="AW2283" s="11"/>
      <c r="AX2283" s="11"/>
      <c r="AY2283" s="11"/>
      <c r="AZ2283" s="11"/>
      <c r="BB2283" s="5" t="s">
        <v>298</v>
      </c>
      <c r="BC2283" s="3">
        <v>255.57417849840166</v>
      </c>
      <c r="BD2283" s="3">
        <v>0</v>
      </c>
      <c r="BE2283" s="3">
        <v>-3.9800118670466358E-2</v>
      </c>
      <c r="BF2283" s="3">
        <v>0</v>
      </c>
      <c r="BG2283" s="3">
        <v>0</v>
      </c>
      <c r="BH2283" s="153">
        <f t="shared" si="528"/>
        <v>0</v>
      </c>
      <c r="BI2283" s="153">
        <f t="shared" si="529"/>
        <v>3.9800118670466358E-2</v>
      </c>
      <c r="BJ2283" s="8">
        <f t="shared" si="530"/>
        <v>2.2654354683748825</v>
      </c>
      <c r="BK2283" s="8">
        <f t="shared" si="531"/>
        <v>0</v>
      </c>
      <c r="BL2283" s="8">
        <f t="shared" si="532"/>
        <v>2.2654354683748825</v>
      </c>
      <c r="BM2283" s="8">
        <f t="shared" si="533"/>
        <v>8.2779346616177981E-5</v>
      </c>
      <c r="BN2283" s="7" t="str">
        <f t="shared" si="534"/>
        <v>O/S</v>
      </c>
      <c r="BO2283" s="9">
        <f t="shared" si="535"/>
        <v>0</v>
      </c>
      <c r="BP2283" s="7" t="str">
        <f t="shared" si="536"/>
        <v>OK</v>
      </c>
      <c r="BQ2283" s="11">
        <f t="shared" si="537"/>
        <v>9.5</v>
      </c>
      <c r="BR2283" s="10" t="str">
        <f t="shared" si="538"/>
        <v>-</v>
      </c>
      <c r="BS2283" s="9" t="str" cm="1">
        <f t="array" ref="BS2283">IF(BQ2283&lt;$K$45,"-",IF(BC2283&lt;0,_xll.Dce_5575_1121_SigmaCr1(AN2283,AG2283,$B$23,$D$23),"-"))</f>
        <v>-</v>
      </c>
      <c r="BT2283" s="10">
        <f t="shared" si="539"/>
        <v>0</v>
      </c>
      <c r="BU2283" s="7" t="str">
        <f t="shared" si="540"/>
        <v>OK</v>
      </c>
    </row>
    <row r="2284" spans="27:73">
      <c r="AA2284" s="6" t="s">
        <v>286</v>
      </c>
      <c r="AB2284" s="5" t="s">
        <v>16</v>
      </c>
      <c r="AC2284" s="5" t="s">
        <v>289</v>
      </c>
      <c r="AD2284" s="4">
        <v>0.94</v>
      </c>
      <c r="AE2284" s="4">
        <v>1.88</v>
      </c>
      <c r="AF2284" s="5">
        <v>60</v>
      </c>
      <c r="AG2284" s="5">
        <v>3</v>
      </c>
      <c r="AH2284" s="6" t="str">
        <f t="shared" si="526"/>
        <v>60 x 3</v>
      </c>
      <c r="AI2284" s="11" cm="1">
        <f t="array" ref="AI2284">_xll.DCEPropSectPipe(AF2284, AG2284, "Area")</f>
        <v>537.21234376385473</v>
      </c>
      <c r="AJ2284" s="151" cm="1">
        <f t="array" ref="AJ2284">_xll.DCEPropSectPipe(AF2284, AG2284, "Ix")</f>
        <v>218779.72699782974</v>
      </c>
      <c r="AK2284" s="151" cm="1">
        <f t="array" ref="AK2284">_xll.DCEPropSectPipe(AF2284, AG2284, "W")</f>
        <v>7292.6575665943246</v>
      </c>
      <c r="AL2284" s="151" cm="1">
        <f t="array" ref="AL2284">_xll.DCEPropSectPipe(AF2284, AG2284, "Sx")</f>
        <v>4878</v>
      </c>
      <c r="AM2284" s="11">
        <f>2*Cal!AG2284</f>
        <v>6</v>
      </c>
      <c r="AN2284" s="11">
        <f t="shared" si="527"/>
        <v>28.5</v>
      </c>
      <c r="AO2284" s="11"/>
      <c r="AP2284" s="11"/>
      <c r="AQ2284" s="11"/>
      <c r="AR2284" s="11"/>
      <c r="AS2284" s="11"/>
      <c r="AT2284" s="11"/>
      <c r="AU2284" s="11"/>
      <c r="AV2284" s="11"/>
      <c r="AW2284" s="11"/>
      <c r="AX2284" s="11"/>
      <c r="AY2284" s="11"/>
      <c r="AZ2284" s="11"/>
      <c r="BB2284" s="5" t="s">
        <v>298</v>
      </c>
      <c r="BC2284" s="3">
        <v>255.59009854586984</v>
      </c>
      <c r="BD2284" s="3">
        <v>0</v>
      </c>
      <c r="BE2284" s="3">
        <v>2.9296111568456556E-18</v>
      </c>
      <c r="BF2284" s="3">
        <v>1.875389235859758E-2</v>
      </c>
      <c r="BG2284" s="3">
        <v>0</v>
      </c>
      <c r="BH2284" s="153">
        <f t="shared" si="528"/>
        <v>1.875389235859758E-2</v>
      </c>
      <c r="BI2284" s="153">
        <f t="shared" si="529"/>
        <v>2.9296111568456556E-18</v>
      </c>
      <c r="BJ2284" s="8">
        <f t="shared" si="530"/>
        <v>2.2655765852921097</v>
      </c>
      <c r="BK2284" s="8">
        <f t="shared" si="531"/>
        <v>1.224577576982821E-2</v>
      </c>
      <c r="BL2284" s="8">
        <f t="shared" si="532"/>
        <v>2.2778223610619377</v>
      </c>
      <c r="BM2284" s="8">
        <f t="shared" si="533"/>
        <v>6.0932305104684006E-21</v>
      </c>
      <c r="BN2284" s="7" t="str">
        <f t="shared" si="534"/>
        <v>O/S</v>
      </c>
      <c r="BO2284" s="9">
        <f t="shared" si="535"/>
        <v>1.224577576982821E-2</v>
      </c>
      <c r="BP2284" s="7" t="str">
        <f t="shared" si="536"/>
        <v>OK</v>
      </c>
      <c r="BQ2284" s="11">
        <f t="shared" si="537"/>
        <v>9.5</v>
      </c>
      <c r="BR2284" s="10" t="str">
        <f t="shared" si="538"/>
        <v>-</v>
      </c>
      <c r="BS2284" s="9" t="str" cm="1">
        <f t="array" ref="BS2284">IF(BQ2284&lt;$K$45,"-",IF(BC2284&lt;0,_xll.Dce_5575_1121_SigmaCr1(AN2284,AG2284,$B$23,$D$23),"-"))</f>
        <v>-</v>
      </c>
      <c r="BT2284" s="10">
        <f t="shared" si="539"/>
        <v>0</v>
      </c>
      <c r="BU2284" s="7" t="str">
        <f t="shared" si="540"/>
        <v>OK</v>
      </c>
    </row>
    <row r="2285" spans="27:73">
      <c r="AA2285" s="6" t="s">
        <v>286</v>
      </c>
      <c r="AB2285" s="5" t="s">
        <v>16</v>
      </c>
      <c r="AC2285" s="5" t="s">
        <v>289</v>
      </c>
      <c r="AD2285" s="4">
        <v>1.88</v>
      </c>
      <c r="AE2285" s="4">
        <v>1.88</v>
      </c>
      <c r="AF2285" s="5">
        <v>60</v>
      </c>
      <c r="AG2285" s="5">
        <v>3</v>
      </c>
      <c r="AH2285" s="6" t="str">
        <f t="shared" si="526"/>
        <v>60 x 3</v>
      </c>
      <c r="AI2285" s="11" cm="1">
        <f t="array" ref="AI2285">_xll.DCEPropSectPipe(AF2285, AG2285, "Area")</f>
        <v>537.21234376385473</v>
      </c>
      <c r="AJ2285" s="151" cm="1">
        <f t="array" ref="AJ2285">_xll.DCEPropSectPipe(AF2285, AG2285, "Ix")</f>
        <v>218779.72699782974</v>
      </c>
      <c r="AK2285" s="151" cm="1">
        <f t="array" ref="AK2285">_xll.DCEPropSectPipe(AF2285, AG2285, "W")</f>
        <v>7292.6575665943246</v>
      </c>
      <c r="AL2285" s="151" cm="1">
        <f t="array" ref="AL2285">_xll.DCEPropSectPipe(AF2285, AG2285, "Sx")</f>
        <v>4878</v>
      </c>
      <c r="AM2285" s="11">
        <f>2*Cal!AG2285</f>
        <v>6</v>
      </c>
      <c r="AN2285" s="11">
        <f t="shared" si="527"/>
        <v>28.5</v>
      </c>
      <c r="AO2285" s="11"/>
      <c r="AP2285" s="11"/>
      <c r="AQ2285" s="11"/>
      <c r="AR2285" s="11"/>
      <c r="AS2285" s="11"/>
      <c r="AT2285" s="11"/>
      <c r="AU2285" s="11"/>
      <c r="AV2285" s="11"/>
      <c r="AW2285" s="11"/>
      <c r="AX2285" s="11"/>
      <c r="AY2285" s="11"/>
      <c r="AZ2285" s="11"/>
      <c r="BB2285" s="5" t="s">
        <v>298</v>
      </c>
      <c r="BC2285" s="3">
        <v>255.60601859333806</v>
      </c>
      <c r="BD2285" s="3">
        <v>0</v>
      </c>
      <c r="BE2285" s="3">
        <v>3.9800118670466372E-2</v>
      </c>
      <c r="BF2285" s="3">
        <v>-2.7637613865861169E-18</v>
      </c>
      <c r="BG2285" s="3">
        <v>0</v>
      </c>
      <c r="BH2285" s="153">
        <f t="shared" si="528"/>
        <v>2.7637613865861169E-18</v>
      </c>
      <c r="BI2285" s="153">
        <f t="shared" si="529"/>
        <v>3.9800118670466372E-2</v>
      </c>
      <c r="BJ2285" s="8">
        <f t="shared" si="530"/>
        <v>2.2657177022093373</v>
      </c>
      <c r="BK2285" s="8">
        <f t="shared" si="531"/>
        <v>1.8046601513059968E-18</v>
      </c>
      <c r="BL2285" s="8">
        <f t="shared" si="532"/>
        <v>2.2657177022093373</v>
      </c>
      <c r="BM2285" s="8">
        <f t="shared" si="533"/>
        <v>8.2779346616178008E-5</v>
      </c>
      <c r="BN2285" s="7" t="str">
        <f t="shared" si="534"/>
        <v>O/S</v>
      </c>
      <c r="BO2285" s="9">
        <f t="shared" si="535"/>
        <v>1.8046601513059968E-18</v>
      </c>
      <c r="BP2285" s="7" t="str">
        <f t="shared" si="536"/>
        <v>OK</v>
      </c>
      <c r="BQ2285" s="11">
        <f t="shared" si="537"/>
        <v>9.5</v>
      </c>
      <c r="BR2285" s="10" t="str">
        <f t="shared" si="538"/>
        <v>-</v>
      </c>
      <c r="BS2285" s="9" t="str" cm="1">
        <f t="array" ref="BS2285">IF(BQ2285&lt;$K$45,"-",IF(BC2285&lt;0,_xll.Dce_5575_1121_SigmaCr1(AN2285,AG2285,$B$23,$D$23),"-"))</f>
        <v>-</v>
      </c>
      <c r="BT2285" s="10">
        <f t="shared" si="539"/>
        <v>0</v>
      </c>
      <c r="BU2285" s="7" t="str">
        <f t="shared" si="540"/>
        <v>OK</v>
      </c>
    </row>
    <row r="2286" spans="27:73">
      <c r="AA2286" s="6" t="s">
        <v>286</v>
      </c>
      <c r="AB2286" s="5" t="s">
        <v>16</v>
      </c>
      <c r="AC2286" s="5" t="s">
        <v>289</v>
      </c>
      <c r="AD2286" s="4">
        <v>0</v>
      </c>
      <c r="AE2286" s="4">
        <v>1.88</v>
      </c>
      <c r="AF2286" s="5">
        <v>60</v>
      </c>
      <c r="AG2286" s="5">
        <v>3</v>
      </c>
      <c r="AH2286" s="6" t="str">
        <f t="shared" si="526"/>
        <v>60 x 3</v>
      </c>
      <c r="AI2286" s="11" cm="1">
        <f t="array" ref="AI2286">_xll.DCEPropSectPipe(AF2286, AG2286, "Area")</f>
        <v>537.21234376385473</v>
      </c>
      <c r="AJ2286" s="151" cm="1">
        <f t="array" ref="AJ2286">_xll.DCEPropSectPipe(AF2286, AG2286, "Ix")</f>
        <v>218779.72699782974</v>
      </c>
      <c r="AK2286" s="151" cm="1">
        <f t="array" ref="AK2286">_xll.DCEPropSectPipe(AF2286, AG2286, "W")</f>
        <v>7292.6575665943246</v>
      </c>
      <c r="AL2286" s="151" cm="1">
        <f t="array" ref="AL2286">_xll.DCEPropSectPipe(AF2286, AG2286, "Sx")</f>
        <v>4878</v>
      </c>
      <c r="AM2286" s="11">
        <f>2*Cal!AG2286</f>
        <v>6</v>
      </c>
      <c r="AN2286" s="11">
        <f t="shared" si="527"/>
        <v>28.5</v>
      </c>
      <c r="AO2286" s="11"/>
      <c r="AP2286" s="11"/>
      <c r="AQ2286" s="11"/>
      <c r="AR2286" s="11"/>
      <c r="AS2286" s="11"/>
      <c r="AT2286" s="11"/>
      <c r="AU2286" s="11"/>
      <c r="AV2286" s="11"/>
      <c r="AW2286" s="11"/>
      <c r="AX2286" s="11"/>
      <c r="AY2286" s="11"/>
      <c r="AZ2286" s="11"/>
      <c r="BB2286" s="5" t="s">
        <v>299</v>
      </c>
      <c r="BC2286" s="3">
        <v>255.57417849840166</v>
      </c>
      <c r="BD2286" s="3">
        <v>0</v>
      </c>
      <c r="BE2286" s="3">
        <v>-3.9800118670466358E-2</v>
      </c>
      <c r="BF2286" s="3">
        <v>0</v>
      </c>
      <c r="BG2286" s="3">
        <v>0</v>
      </c>
      <c r="BH2286" s="153">
        <f t="shared" si="528"/>
        <v>0</v>
      </c>
      <c r="BI2286" s="153">
        <f t="shared" si="529"/>
        <v>3.9800118670466358E-2</v>
      </c>
      <c r="BJ2286" s="8">
        <f t="shared" si="530"/>
        <v>2.2654354683748825</v>
      </c>
      <c r="BK2286" s="8">
        <f t="shared" si="531"/>
        <v>0</v>
      </c>
      <c r="BL2286" s="8">
        <f t="shared" si="532"/>
        <v>2.2654354683748825</v>
      </c>
      <c r="BM2286" s="8">
        <f t="shared" si="533"/>
        <v>8.2779346616177981E-5</v>
      </c>
      <c r="BN2286" s="7" t="str">
        <f t="shared" si="534"/>
        <v>O/S</v>
      </c>
      <c r="BO2286" s="9">
        <f t="shared" si="535"/>
        <v>0</v>
      </c>
      <c r="BP2286" s="7" t="str">
        <f t="shared" si="536"/>
        <v>OK</v>
      </c>
      <c r="BQ2286" s="11">
        <f t="shared" si="537"/>
        <v>9.5</v>
      </c>
      <c r="BR2286" s="10" t="str">
        <f t="shared" si="538"/>
        <v>-</v>
      </c>
      <c r="BS2286" s="9" t="str" cm="1">
        <f t="array" ref="BS2286">IF(BQ2286&lt;$K$45,"-",IF(BC2286&lt;0,_xll.Dce_5575_1121_SigmaCr1(AN2286,AG2286,$B$23,$D$23),"-"))</f>
        <v>-</v>
      </c>
      <c r="BT2286" s="10">
        <f t="shared" si="539"/>
        <v>0</v>
      </c>
      <c r="BU2286" s="7" t="str">
        <f t="shared" si="540"/>
        <v>OK</v>
      </c>
    </row>
    <row r="2287" spans="27:73">
      <c r="AA2287" s="6" t="s">
        <v>286</v>
      </c>
      <c r="AB2287" s="5" t="s">
        <v>16</v>
      </c>
      <c r="AC2287" s="5" t="s">
        <v>289</v>
      </c>
      <c r="AD2287" s="4">
        <v>0.94</v>
      </c>
      <c r="AE2287" s="4">
        <v>1.88</v>
      </c>
      <c r="AF2287" s="5">
        <v>60</v>
      </c>
      <c r="AG2287" s="5">
        <v>3</v>
      </c>
      <c r="AH2287" s="6" t="str">
        <f t="shared" si="526"/>
        <v>60 x 3</v>
      </c>
      <c r="AI2287" s="11" cm="1">
        <f t="array" ref="AI2287">_xll.DCEPropSectPipe(AF2287, AG2287, "Area")</f>
        <v>537.21234376385473</v>
      </c>
      <c r="AJ2287" s="151" cm="1">
        <f t="array" ref="AJ2287">_xll.DCEPropSectPipe(AF2287, AG2287, "Ix")</f>
        <v>218779.72699782974</v>
      </c>
      <c r="AK2287" s="151" cm="1">
        <f t="array" ref="AK2287">_xll.DCEPropSectPipe(AF2287, AG2287, "W")</f>
        <v>7292.6575665943246</v>
      </c>
      <c r="AL2287" s="151" cm="1">
        <f t="array" ref="AL2287">_xll.DCEPropSectPipe(AF2287, AG2287, "Sx")</f>
        <v>4878</v>
      </c>
      <c r="AM2287" s="11">
        <f>2*Cal!AG2287</f>
        <v>6</v>
      </c>
      <c r="AN2287" s="11">
        <f t="shared" si="527"/>
        <v>28.5</v>
      </c>
      <c r="AO2287" s="11"/>
      <c r="AP2287" s="11"/>
      <c r="AQ2287" s="11"/>
      <c r="AR2287" s="11"/>
      <c r="AS2287" s="11"/>
      <c r="AT2287" s="11"/>
      <c r="AU2287" s="11"/>
      <c r="AV2287" s="11"/>
      <c r="AW2287" s="11"/>
      <c r="AX2287" s="11"/>
      <c r="AY2287" s="11"/>
      <c r="AZ2287" s="11"/>
      <c r="BB2287" s="5" t="s">
        <v>299</v>
      </c>
      <c r="BC2287" s="3">
        <v>255.59009854586984</v>
      </c>
      <c r="BD2287" s="3">
        <v>0</v>
      </c>
      <c r="BE2287" s="3">
        <v>2.9296111568456556E-18</v>
      </c>
      <c r="BF2287" s="3">
        <v>1.875389235859758E-2</v>
      </c>
      <c r="BG2287" s="3">
        <v>0</v>
      </c>
      <c r="BH2287" s="153">
        <f t="shared" si="528"/>
        <v>1.875389235859758E-2</v>
      </c>
      <c r="BI2287" s="153">
        <f t="shared" si="529"/>
        <v>2.9296111568456556E-18</v>
      </c>
      <c r="BJ2287" s="8">
        <f t="shared" si="530"/>
        <v>2.2655765852921097</v>
      </c>
      <c r="BK2287" s="8">
        <f t="shared" si="531"/>
        <v>1.224577576982821E-2</v>
      </c>
      <c r="BL2287" s="8">
        <f t="shared" si="532"/>
        <v>2.2778223610619377</v>
      </c>
      <c r="BM2287" s="8">
        <f t="shared" si="533"/>
        <v>6.0932305104684006E-21</v>
      </c>
      <c r="BN2287" s="7" t="str">
        <f t="shared" si="534"/>
        <v>O/S</v>
      </c>
      <c r="BO2287" s="9">
        <f t="shared" si="535"/>
        <v>1.224577576982821E-2</v>
      </c>
      <c r="BP2287" s="7" t="str">
        <f t="shared" si="536"/>
        <v>OK</v>
      </c>
      <c r="BQ2287" s="11">
        <f t="shared" si="537"/>
        <v>9.5</v>
      </c>
      <c r="BR2287" s="10" t="str">
        <f t="shared" si="538"/>
        <v>-</v>
      </c>
      <c r="BS2287" s="9" t="str" cm="1">
        <f t="array" ref="BS2287">IF(BQ2287&lt;$K$45,"-",IF(BC2287&lt;0,_xll.Dce_5575_1121_SigmaCr1(AN2287,AG2287,$B$23,$D$23),"-"))</f>
        <v>-</v>
      </c>
      <c r="BT2287" s="10">
        <f t="shared" si="539"/>
        <v>0</v>
      </c>
      <c r="BU2287" s="7" t="str">
        <f t="shared" si="540"/>
        <v>OK</v>
      </c>
    </row>
    <row r="2288" spans="27:73">
      <c r="AA2288" s="6" t="s">
        <v>286</v>
      </c>
      <c r="AB2288" s="5" t="s">
        <v>16</v>
      </c>
      <c r="AC2288" s="5" t="s">
        <v>289</v>
      </c>
      <c r="AD2288" s="4">
        <v>1.88</v>
      </c>
      <c r="AE2288" s="4">
        <v>1.88</v>
      </c>
      <c r="AF2288" s="5">
        <v>60</v>
      </c>
      <c r="AG2288" s="5">
        <v>3</v>
      </c>
      <c r="AH2288" s="6" t="str">
        <f t="shared" si="526"/>
        <v>60 x 3</v>
      </c>
      <c r="AI2288" s="11" cm="1">
        <f t="array" ref="AI2288">_xll.DCEPropSectPipe(AF2288, AG2288, "Area")</f>
        <v>537.21234376385473</v>
      </c>
      <c r="AJ2288" s="151" cm="1">
        <f t="array" ref="AJ2288">_xll.DCEPropSectPipe(AF2288, AG2288, "Ix")</f>
        <v>218779.72699782974</v>
      </c>
      <c r="AK2288" s="151" cm="1">
        <f t="array" ref="AK2288">_xll.DCEPropSectPipe(AF2288, AG2288, "W")</f>
        <v>7292.6575665943246</v>
      </c>
      <c r="AL2288" s="151" cm="1">
        <f t="array" ref="AL2288">_xll.DCEPropSectPipe(AF2288, AG2288, "Sx")</f>
        <v>4878</v>
      </c>
      <c r="AM2288" s="11">
        <f>2*Cal!AG2288</f>
        <v>6</v>
      </c>
      <c r="AN2288" s="11">
        <f t="shared" si="527"/>
        <v>28.5</v>
      </c>
      <c r="AO2288" s="11"/>
      <c r="AP2288" s="11"/>
      <c r="AQ2288" s="11"/>
      <c r="AR2288" s="11"/>
      <c r="AS2288" s="11"/>
      <c r="AT2288" s="11"/>
      <c r="AU2288" s="11"/>
      <c r="AV2288" s="11"/>
      <c r="AW2288" s="11"/>
      <c r="AX2288" s="11"/>
      <c r="AY2288" s="11"/>
      <c r="AZ2288" s="11"/>
      <c r="BB2288" s="5" t="s">
        <v>299</v>
      </c>
      <c r="BC2288" s="3">
        <v>255.60601859333806</v>
      </c>
      <c r="BD2288" s="3">
        <v>0</v>
      </c>
      <c r="BE2288" s="3">
        <v>3.9800118670466372E-2</v>
      </c>
      <c r="BF2288" s="3">
        <v>-2.7637613865861169E-18</v>
      </c>
      <c r="BG2288" s="3">
        <v>0</v>
      </c>
      <c r="BH2288" s="153">
        <f t="shared" si="528"/>
        <v>2.7637613865861169E-18</v>
      </c>
      <c r="BI2288" s="153">
        <f t="shared" si="529"/>
        <v>3.9800118670466372E-2</v>
      </c>
      <c r="BJ2288" s="8">
        <f t="shared" si="530"/>
        <v>2.2657177022093373</v>
      </c>
      <c r="BK2288" s="8">
        <f t="shared" si="531"/>
        <v>1.8046601513059968E-18</v>
      </c>
      <c r="BL2288" s="8">
        <f t="shared" si="532"/>
        <v>2.2657177022093373</v>
      </c>
      <c r="BM2288" s="8">
        <f t="shared" si="533"/>
        <v>8.2779346616178008E-5</v>
      </c>
      <c r="BN2288" s="7" t="str">
        <f t="shared" si="534"/>
        <v>O/S</v>
      </c>
      <c r="BO2288" s="9">
        <f t="shared" si="535"/>
        <v>1.8046601513059968E-18</v>
      </c>
      <c r="BP2288" s="7" t="str">
        <f t="shared" si="536"/>
        <v>OK</v>
      </c>
      <c r="BQ2288" s="11">
        <f t="shared" si="537"/>
        <v>9.5</v>
      </c>
      <c r="BR2288" s="10" t="str">
        <f t="shared" si="538"/>
        <v>-</v>
      </c>
      <c r="BS2288" s="9" t="str" cm="1">
        <f t="array" ref="BS2288">IF(BQ2288&lt;$K$45,"-",IF(BC2288&lt;0,_xll.Dce_5575_1121_SigmaCr1(AN2288,AG2288,$B$23,$D$23),"-"))</f>
        <v>-</v>
      </c>
      <c r="BT2288" s="10">
        <f t="shared" si="539"/>
        <v>0</v>
      </c>
      <c r="BU2288" s="7" t="str">
        <f t="shared" si="540"/>
        <v>OK</v>
      </c>
    </row>
    <row r="2289" spans="27:73">
      <c r="AA2289" s="6" t="s">
        <v>286</v>
      </c>
      <c r="AB2289" s="5" t="s">
        <v>16</v>
      </c>
      <c r="AC2289" s="5" t="s">
        <v>289</v>
      </c>
      <c r="AD2289" s="4">
        <v>0</v>
      </c>
      <c r="AE2289" s="4">
        <v>1.88</v>
      </c>
      <c r="AF2289" s="5">
        <v>60</v>
      </c>
      <c r="AG2289" s="5">
        <v>3</v>
      </c>
      <c r="AH2289" s="6" t="str">
        <f t="shared" si="526"/>
        <v>60 x 3</v>
      </c>
      <c r="AI2289" s="11" cm="1">
        <f t="array" ref="AI2289">_xll.DCEPropSectPipe(AF2289, AG2289, "Area")</f>
        <v>537.21234376385473</v>
      </c>
      <c r="AJ2289" s="151" cm="1">
        <f t="array" ref="AJ2289">_xll.DCEPropSectPipe(AF2289, AG2289, "Ix")</f>
        <v>218779.72699782974</v>
      </c>
      <c r="AK2289" s="151" cm="1">
        <f t="array" ref="AK2289">_xll.DCEPropSectPipe(AF2289, AG2289, "W")</f>
        <v>7292.6575665943246</v>
      </c>
      <c r="AL2289" s="151" cm="1">
        <f t="array" ref="AL2289">_xll.DCEPropSectPipe(AF2289, AG2289, "Sx")</f>
        <v>4878</v>
      </c>
      <c r="AM2289" s="11">
        <f>2*Cal!AG2289</f>
        <v>6</v>
      </c>
      <c r="AN2289" s="11">
        <f t="shared" si="527"/>
        <v>28.5</v>
      </c>
      <c r="AO2289" s="11"/>
      <c r="AP2289" s="11"/>
      <c r="AQ2289" s="11"/>
      <c r="AR2289" s="11"/>
      <c r="AS2289" s="11"/>
      <c r="AT2289" s="11"/>
      <c r="AU2289" s="11"/>
      <c r="AV2289" s="11"/>
      <c r="AW2289" s="11"/>
      <c r="AX2289" s="11"/>
      <c r="AY2289" s="11"/>
      <c r="AZ2289" s="11"/>
      <c r="BB2289" s="5" t="s">
        <v>300</v>
      </c>
      <c r="BC2289" s="3">
        <v>255.57417849840166</v>
      </c>
      <c r="BD2289" s="3">
        <v>0</v>
      </c>
      <c r="BE2289" s="3">
        <v>-3.9800118670466358E-2</v>
      </c>
      <c r="BF2289" s="3">
        <v>0</v>
      </c>
      <c r="BG2289" s="3">
        <v>0</v>
      </c>
      <c r="BH2289" s="153">
        <f t="shared" si="528"/>
        <v>0</v>
      </c>
      <c r="BI2289" s="153">
        <f t="shared" si="529"/>
        <v>3.9800118670466358E-2</v>
      </c>
      <c r="BJ2289" s="8">
        <f t="shared" si="530"/>
        <v>2.2654354683748825</v>
      </c>
      <c r="BK2289" s="8">
        <f t="shared" si="531"/>
        <v>0</v>
      </c>
      <c r="BL2289" s="8">
        <f t="shared" si="532"/>
        <v>2.2654354683748825</v>
      </c>
      <c r="BM2289" s="8">
        <f t="shared" si="533"/>
        <v>8.2779346616177981E-5</v>
      </c>
      <c r="BN2289" s="7" t="str">
        <f t="shared" si="534"/>
        <v>O/S</v>
      </c>
      <c r="BO2289" s="9">
        <f t="shared" si="535"/>
        <v>0</v>
      </c>
      <c r="BP2289" s="7" t="str">
        <f t="shared" si="536"/>
        <v>OK</v>
      </c>
      <c r="BQ2289" s="11">
        <f t="shared" si="537"/>
        <v>9.5</v>
      </c>
      <c r="BR2289" s="10" t="str">
        <f t="shared" si="538"/>
        <v>-</v>
      </c>
      <c r="BS2289" s="9" t="str" cm="1">
        <f t="array" ref="BS2289">IF(BQ2289&lt;$K$45,"-",IF(BC2289&lt;0,_xll.Dce_5575_1121_SigmaCr1(AN2289,AG2289,$B$23,$D$23),"-"))</f>
        <v>-</v>
      </c>
      <c r="BT2289" s="10">
        <f t="shared" si="539"/>
        <v>0</v>
      </c>
      <c r="BU2289" s="7" t="str">
        <f t="shared" si="540"/>
        <v>OK</v>
      </c>
    </row>
    <row r="2290" spans="27:73">
      <c r="AA2290" s="6" t="s">
        <v>286</v>
      </c>
      <c r="AB2290" s="5" t="s">
        <v>16</v>
      </c>
      <c r="AC2290" s="5" t="s">
        <v>289</v>
      </c>
      <c r="AD2290" s="4">
        <v>0.94</v>
      </c>
      <c r="AE2290" s="4">
        <v>1.88</v>
      </c>
      <c r="AF2290" s="5">
        <v>60</v>
      </c>
      <c r="AG2290" s="5">
        <v>3</v>
      </c>
      <c r="AH2290" s="6" t="str">
        <f t="shared" si="526"/>
        <v>60 x 3</v>
      </c>
      <c r="AI2290" s="11" cm="1">
        <f t="array" ref="AI2290">_xll.DCEPropSectPipe(AF2290, AG2290, "Area")</f>
        <v>537.21234376385473</v>
      </c>
      <c r="AJ2290" s="151" cm="1">
        <f t="array" ref="AJ2290">_xll.DCEPropSectPipe(AF2290, AG2290, "Ix")</f>
        <v>218779.72699782974</v>
      </c>
      <c r="AK2290" s="151" cm="1">
        <f t="array" ref="AK2290">_xll.DCEPropSectPipe(AF2290, AG2290, "W")</f>
        <v>7292.6575665943246</v>
      </c>
      <c r="AL2290" s="151" cm="1">
        <f t="array" ref="AL2290">_xll.DCEPropSectPipe(AF2290, AG2290, "Sx")</f>
        <v>4878</v>
      </c>
      <c r="AM2290" s="11">
        <f>2*Cal!AG2290</f>
        <v>6</v>
      </c>
      <c r="AN2290" s="11">
        <f t="shared" si="527"/>
        <v>28.5</v>
      </c>
      <c r="AO2290" s="11"/>
      <c r="AP2290" s="11"/>
      <c r="AQ2290" s="11"/>
      <c r="AR2290" s="11"/>
      <c r="AS2290" s="11"/>
      <c r="AT2290" s="11"/>
      <c r="AU2290" s="11"/>
      <c r="AV2290" s="11"/>
      <c r="AW2290" s="11"/>
      <c r="AX2290" s="11"/>
      <c r="AY2290" s="11"/>
      <c r="AZ2290" s="11"/>
      <c r="BB2290" s="5" t="s">
        <v>300</v>
      </c>
      <c r="BC2290" s="3">
        <v>255.59009854586984</v>
      </c>
      <c r="BD2290" s="3">
        <v>0</v>
      </c>
      <c r="BE2290" s="3">
        <v>2.9296111568456556E-18</v>
      </c>
      <c r="BF2290" s="3">
        <v>1.875389235859758E-2</v>
      </c>
      <c r="BG2290" s="3">
        <v>0</v>
      </c>
      <c r="BH2290" s="153">
        <f t="shared" si="528"/>
        <v>1.875389235859758E-2</v>
      </c>
      <c r="BI2290" s="153">
        <f t="shared" si="529"/>
        <v>2.9296111568456556E-18</v>
      </c>
      <c r="BJ2290" s="8">
        <f t="shared" si="530"/>
        <v>2.2655765852921097</v>
      </c>
      <c r="BK2290" s="8">
        <f t="shared" si="531"/>
        <v>1.224577576982821E-2</v>
      </c>
      <c r="BL2290" s="8">
        <f t="shared" si="532"/>
        <v>2.2778223610619377</v>
      </c>
      <c r="BM2290" s="8">
        <f t="shared" si="533"/>
        <v>6.0932305104684006E-21</v>
      </c>
      <c r="BN2290" s="7" t="str">
        <f t="shared" si="534"/>
        <v>O/S</v>
      </c>
      <c r="BO2290" s="9">
        <f t="shared" si="535"/>
        <v>1.224577576982821E-2</v>
      </c>
      <c r="BP2290" s="7" t="str">
        <f t="shared" si="536"/>
        <v>OK</v>
      </c>
      <c r="BQ2290" s="11">
        <f t="shared" si="537"/>
        <v>9.5</v>
      </c>
      <c r="BR2290" s="10" t="str">
        <f t="shared" si="538"/>
        <v>-</v>
      </c>
      <c r="BS2290" s="9" t="str" cm="1">
        <f t="array" ref="BS2290">IF(BQ2290&lt;$K$45,"-",IF(BC2290&lt;0,_xll.Dce_5575_1121_SigmaCr1(AN2290,AG2290,$B$23,$D$23),"-"))</f>
        <v>-</v>
      </c>
      <c r="BT2290" s="10">
        <f t="shared" si="539"/>
        <v>0</v>
      </c>
      <c r="BU2290" s="7" t="str">
        <f t="shared" si="540"/>
        <v>OK</v>
      </c>
    </row>
    <row r="2291" spans="27:73">
      <c r="AA2291" s="6" t="s">
        <v>286</v>
      </c>
      <c r="AB2291" s="5" t="s">
        <v>16</v>
      </c>
      <c r="AC2291" s="5" t="s">
        <v>289</v>
      </c>
      <c r="AD2291" s="4">
        <v>1.88</v>
      </c>
      <c r="AE2291" s="4">
        <v>1.88</v>
      </c>
      <c r="AF2291" s="5">
        <v>60</v>
      </c>
      <c r="AG2291" s="5">
        <v>3</v>
      </c>
      <c r="AH2291" s="6" t="str">
        <f t="shared" si="526"/>
        <v>60 x 3</v>
      </c>
      <c r="AI2291" s="11" cm="1">
        <f t="array" ref="AI2291">_xll.DCEPropSectPipe(AF2291, AG2291, "Area")</f>
        <v>537.21234376385473</v>
      </c>
      <c r="AJ2291" s="151" cm="1">
        <f t="array" ref="AJ2291">_xll.DCEPropSectPipe(AF2291, AG2291, "Ix")</f>
        <v>218779.72699782974</v>
      </c>
      <c r="AK2291" s="151" cm="1">
        <f t="array" ref="AK2291">_xll.DCEPropSectPipe(AF2291, AG2291, "W")</f>
        <v>7292.6575665943246</v>
      </c>
      <c r="AL2291" s="151" cm="1">
        <f t="array" ref="AL2291">_xll.DCEPropSectPipe(AF2291, AG2291, "Sx")</f>
        <v>4878</v>
      </c>
      <c r="AM2291" s="11">
        <f>2*Cal!AG2291</f>
        <v>6</v>
      </c>
      <c r="AN2291" s="11">
        <f t="shared" si="527"/>
        <v>28.5</v>
      </c>
      <c r="AO2291" s="11"/>
      <c r="AP2291" s="11"/>
      <c r="AQ2291" s="11"/>
      <c r="AR2291" s="11"/>
      <c r="AS2291" s="11"/>
      <c r="AT2291" s="11"/>
      <c r="AU2291" s="11"/>
      <c r="AV2291" s="11"/>
      <c r="AW2291" s="11"/>
      <c r="AX2291" s="11"/>
      <c r="AY2291" s="11"/>
      <c r="AZ2291" s="11"/>
      <c r="BB2291" s="5" t="s">
        <v>300</v>
      </c>
      <c r="BC2291" s="3">
        <v>255.60601859333806</v>
      </c>
      <c r="BD2291" s="3">
        <v>0</v>
      </c>
      <c r="BE2291" s="3">
        <v>3.9800118670466372E-2</v>
      </c>
      <c r="BF2291" s="3">
        <v>-2.7637613865861169E-18</v>
      </c>
      <c r="BG2291" s="3">
        <v>0</v>
      </c>
      <c r="BH2291" s="153">
        <f t="shared" si="528"/>
        <v>2.7637613865861169E-18</v>
      </c>
      <c r="BI2291" s="153">
        <f t="shared" si="529"/>
        <v>3.9800118670466372E-2</v>
      </c>
      <c r="BJ2291" s="8">
        <f t="shared" si="530"/>
        <v>2.2657177022093373</v>
      </c>
      <c r="BK2291" s="8">
        <f t="shared" si="531"/>
        <v>1.8046601513059968E-18</v>
      </c>
      <c r="BL2291" s="8">
        <f t="shared" si="532"/>
        <v>2.2657177022093373</v>
      </c>
      <c r="BM2291" s="8">
        <f t="shared" si="533"/>
        <v>8.2779346616178008E-5</v>
      </c>
      <c r="BN2291" s="7" t="str">
        <f t="shared" si="534"/>
        <v>O/S</v>
      </c>
      <c r="BO2291" s="9">
        <f t="shared" si="535"/>
        <v>1.8046601513059968E-18</v>
      </c>
      <c r="BP2291" s="7" t="str">
        <f t="shared" si="536"/>
        <v>OK</v>
      </c>
      <c r="BQ2291" s="11">
        <f t="shared" si="537"/>
        <v>9.5</v>
      </c>
      <c r="BR2291" s="10" t="str">
        <f t="shared" si="538"/>
        <v>-</v>
      </c>
      <c r="BS2291" s="9" t="str" cm="1">
        <f t="array" ref="BS2291">IF(BQ2291&lt;$K$45,"-",IF(BC2291&lt;0,_xll.Dce_5575_1121_SigmaCr1(AN2291,AG2291,$B$23,$D$23),"-"))</f>
        <v>-</v>
      </c>
      <c r="BT2291" s="10">
        <f t="shared" si="539"/>
        <v>0</v>
      </c>
      <c r="BU2291" s="7" t="str">
        <f t="shared" si="540"/>
        <v>OK</v>
      </c>
    </row>
    <row r="2292" spans="27:73">
      <c r="AA2292" s="6" t="s">
        <v>286</v>
      </c>
      <c r="AB2292" s="5" t="s">
        <v>16</v>
      </c>
      <c r="AC2292" s="5" t="s">
        <v>289</v>
      </c>
      <c r="AD2292" s="4">
        <v>0</v>
      </c>
      <c r="AE2292" s="4">
        <v>1.88</v>
      </c>
      <c r="AF2292" s="5">
        <v>60</v>
      </c>
      <c r="AG2292" s="5">
        <v>3</v>
      </c>
      <c r="AH2292" s="6" t="str">
        <f t="shared" si="526"/>
        <v>60 x 3</v>
      </c>
      <c r="AI2292" s="11" cm="1">
        <f t="array" ref="AI2292">_xll.DCEPropSectPipe(AF2292, AG2292, "Area")</f>
        <v>537.21234376385473</v>
      </c>
      <c r="AJ2292" s="151" cm="1">
        <f t="array" ref="AJ2292">_xll.DCEPropSectPipe(AF2292, AG2292, "Ix")</f>
        <v>218779.72699782974</v>
      </c>
      <c r="AK2292" s="151" cm="1">
        <f t="array" ref="AK2292">_xll.DCEPropSectPipe(AF2292, AG2292, "W")</f>
        <v>7292.6575665943246</v>
      </c>
      <c r="AL2292" s="151" cm="1">
        <f t="array" ref="AL2292">_xll.DCEPropSectPipe(AF2292, AG2292, "Sx")</f>
        <v>4878</v>
      </c>
      <c r="AM2292" s="11">
        <f>2*Cal!AG2292</f>
        <v>6</v>
      </c>
      <c r="AN2292" s="11">
        <f t="shared" si="527"/>
        <v>28.5</v>
      </c>
      <c r="AO2292" s="11"/>
      <c r="AP2292" s="11"/>
      <c r="AQ2292" s="11"/>
      <c r="AR2292" s="11"/>
      <c r="AS2292" s="11"/>
      <c r="AT2292" s="11"/>
      <c r="AU2292" s="11"/>
      <c r="AV2292" s="11"/>
      <c r="AW2292" s="11"/>
      <c r="AX2292" s="11"/>
      <c r="AY2292" s="11"/>
      <c r="AZ2292" s="11"/>
      <c r="BB2292" s="5" t="s">
        <v>301</v>
      </c>
      <c r="BC2292" s="3">
        <v>255.57417849840166</v>
      </c>
      <c r="BD2292" s="3">
        <v>0</v>
      </c>
      <c r="BE2292" s="3">
        <v>-3.9800118670466358E-2</v>
      </c>
      <c r="BF2292" s="3">
        <v>0</v>
      </c>
      <c r="BG2292" s="3">
        <v>0</v>
      </c>
      <c r="BH2292" s="153">
        <f t="shared" si="528"/>
        <v>0</v>
      </c>
      <c r="BI2292" s="153">
        <f t="shared" si="529"/>
        <v>3.9800118670466358E-2</v>
      </c>
      <c r="BJ2292" s="8">
        <f t="shared" si="530"/>
        <v>2.2654354683748825</v>
      </c>
      <c r="BK2292" s="8">
        <f t="shared" si="531"/>
        <v>0</v>
      </c>
      <c r="BL2292" s="8">
        <f t="shared" si="532"/>
        <v>2.2654354683748825</v>
      </c>
      <c r="BM2292" s="8">
        <f t="shared" si="533"/>
        <v>8.2779346616177981E-5</v>
      </c>
      <c r="BN2292" s="7" t="str">
        <f t="shared" si="534"/>
        <v>O/S</v>
      </c>
      <c r="BO2292" s="9">
        <f t="shared" si="535"/>
        <v>0</v>
      </c>
      <c r="BP2292" s="7" t="str">
        <f t="shared" si="536"/>
        <v>OK</v>
      </c>
      <c r="BQ2292" s="11">
        <f t="shared" si="537"/>
        <v>9.5</v>
      </c>
      <c r="BR2292" s="10" t="str">
        <f t="shared" si="538"/>
        <v>-</v>
      </c>
      <c r="BS2292" s="9" t="str" cm="1">
        <f t="array" ref="BS2292">IF(BQ2292&lt;$K$45,"-",IF(BC2292&lt;0,_xll.Dce_5575_1121_SigmaCr1(AN2292,AG2292,$B$23,$D$23),"-"))</f>
        <v>-</v>
      </c>
      <c r="BT2292" s="10">
        <f t="shared" si="539"/>
        <v>0</v>
      </c>
      <c r="BU2292" s="7" t="str">
        <f t="shared" si="540"/>
        <v>OK</v>
      </c>
    </row>
    <row r="2293" spans="27:73">
      <c r="AA2293" s="6" t="s">
        <v>286</v>
      </c>
      <c r="AB2293" s="5" t="s">
        <v>16</v>
      </c>
      <c r="AC2293" s="5" t="s">
        <v>289</v>
      </c>
      <c r="AD2293" s="4">
        <v>0.94</v>
      </c>
      <c r="AE2293" s="4">
        <v>1.88</v>
      </c>
      <c r="AF2293" s="5">
        <v>60</v>
      </c>
      <c r="AG2293" s="5">
        <v>3</v>
      </c>
      <c r="AH2293" s="6" t="str">
        <f t="shared" si="526"/>
        <v>60 x 3</v>
      </c>
      <c r="AI2293" s="11" cm="1">
        <f t="array" ref="AI2293">_xll.DCEPropSectPipe(AF2293, AG2293, "Area")</f>
        <v>537.21234376385473</v>
      </c>
      <c r="AJ2293" s="151" cm="1">
        <f t="array" ref="AJ2293">_xll.DCEPropSectPipe(AF2293, AG2293, "Ix")</f>
        <v>218779.72699782974</v>
      </c>
      <c r="AK2293" s="151" cm="1">
        <f t="array" ref="AK2293">_xll.DCEPropSectPipe(AF2293, AG2293, "W")</f>
        <v>7292.6575665943246</v>
      </c>
      <c r="AL2293" s="151" cm="1">
        <f t="array" ref="AL2293">_xll.DCEPropSectPipe(AF2293, AG2293, "Sx")</f>
        <v>4878</v>
      </c>
      <c r="AM2293" s="11">
        <f>2*Cal!AG2293</f>
        <v>6</v>
      </c>
      <c r="AN2293" s="11">
        <f t="shared" si="527"/>
        <v>28.5</v>
      </c>
      <c r="AO2293" s="11"/>
      <c r="AP2293" s="11"/>
      <c r="AQ2293" s="11"/>
      <c r="AR2293" s="11"/>
      <c r="AS2293" s="11"/>
      <c r="AT2293" s="11"/>
      <c r="AU2293" s="11"/>
      <c r="AV2293" s="11"/>
      <c r="AW2293" s="11"/>
      <c r="AX2293" s="11"/>
      <c r="AY2293" s="11"/>
      <c r="AZ2293" s="11"/>
      <c r="BB2293" s="5" t="s">
        <v>301</v>
      </c>
      <c r="BC2293" s="3">
        <v>255.59009854586984</v>
      </c>
      <c r="BD2293" s="3">
        <v>0</v>
      </c>
      <c r="BE2293" s="3">
        <v>2.9296111568456556E-18</v>
      </c>
      <c r="BF2293" s="3">
        <v>1.875389235859758E-2</v>
      </c>
      <c r="BG2293" s="3">
        <v>0</v>
      </c>
      <c r="BH2293" s="153">
        <f t="shared" si="528"/>
        <v>1.875389235859758E-2</v>
      </c>
      <c r="BI2293" s="153">
        <f t="shared" si="529"/>
        <v>2.9296111568456556E-18</v>
      </c>
      <c r="BJ2293" s="8">
        <f t="shared" si="530"/>
        <v>2.2655765852921097</v>
      </c>
      <c r="BK2293" s="8">
        <f t="shared" si="531"/>
        <v>1.224577576982821E-2</v>
      </c>
      <c r="BL2293" s="8">
        <f t="shared" si="532"/>
        <v>2.2778223610619377</v>
      </c>
      <c r="BM2293" s="8">
        <f t="shared" si="533"/>
        <v>6.0932305104684006E-21</v>
      </c>
      <c r="BN2293" s="7" t="str">
        <f t="shared" si="534"/>
        <v>O/S</v>
      </c>
      <c r="BO2293" s="9">
        <f t="shared" si="535"/>
        <v>1.224577576982821E-2</v>
      </c>
      <c r="BP2293" s="7" t="str">
        <f t="shared" si="536"/>
        <v>OK</v>
      </c>
      <c r="BQ2293" s="11">
        <f t="shared" si="537"/>
        <v>9.5</v>
      </c>
      <c r="BR2293" s="10" t="str">
        <f t="shared" si="538"/>
        <v>-</v>
      </c>
      <c r="BS2293" s="9" t="str" cm="1">
        <f t="array" ref="BS2293">IF(BQ2293&lt;$K$45,"-",IF(BC2293&lt;0,_xll.Dce_5575_1121_SigmaCr1(AN2293,AG2293,$B$23,$D$23),"-"))</f>
        <v>-</v>
      </c>
      <c r="BT2293" s="10">
        <f t="shared" si="539"/>
        <v>0</v>
      </c>
      <c r="BU2293" s="7" t="str">
        <f t="shared" si="540"/>
        <v>OK</v>
      </c>
    </row>
    <row r="2294" spans="27:73">
      <c r="AA2294" s="6" t="s">
        <v>286</v>
      </c>
      <c r="AB2294" s="5" t="s">
        <v>16</v>
      </c>
      <c r="AC2294" s="5" t="s">
        <v>289</v>
      </c>
      <c r="AD2294" s="4">
        <v>1.88</v>
      </c>
      <c r="AE2294" s="4">
        <v>1.88</v>
      </c>
      <c r="AF2294" s="5">
        <v>60</v>
      </c>
      <c r="AG2294" s="5">
        <v>3</v>
      </c>
      <c r="AH2294" s="6" t="str">
        <f t="shared" si="526"/>
        <v>60 x 3</v>
      </c>
      <c r="AI2294" s="11" cm="1">
        <f t="array" ref="AI2294">_xll.DCEPropSectPipe(AF2294, AG2294, "Area")</f>
        <v>537.21234376385473</v>
      </c>
      <c r="AJ2294" s="151" cm="1">
        <f t="array" ref="AJ2294">_xll.DCEPropSectPipe(AF2294, AG2294, "Ix")</f>
        <v>218779.72699782974</v>
      </c>
      <c r="AK2294" s="151" cm="1">
        <f t="array" ref="AK2294">_xll.DCEPropSectPipe(AF2294, AG2294, "W")</f>
        <v>7292.6575665943246</v>
      </c>
      <c r="AL2294" s="151" cm="1">
        <f t="array" ref="AL2294">_xll.DCEPropSectPipe(AF2294, AG2294, "Sx")</f>
        <v>4878</v>
      </c>
      <c r="AM2294" s="11">
        <f>2*Cal!AG2294</f>
        <v>6</v>
      </c>
      <c r="AN2294" s="11">
        <f t="shared" si="527"/>
        <v>28.5</v>
      </c>
      <c r="AO2294" s="11"/>
      <c r="AP2294" s="11"/>
      <c r="AQ2294" s="11"/>
      <c r="AR2294" s="11"/>
      <c r="AS2294" s="11"/>
      <c r="AT2294" s="11"/>
      <c r="AU2294" s="11"/>
      <c r="AV2294" s="11"/>
      <c r="AW2294" s="11"/>
      <c r="AX2294" s="11"/>
      <c r="AY2294" s="11"/>
      <c r="AZ2294" s="11"/>
      <c r="BB2294" s="5" t="s">
        <v>301</v>
      </c>
      <c r="BC2294" s="3">
        <v>255.60601859333806</v>
      </c>
      <c r="BD2294" s="3">
        <v>0</v>
      </c>
      <c r="BE2294" s="3">
        <v>3.9800118670466372E-2</v>
      </c>
      <c r="BF2294" s="3">
        <v>-2.7637613865861169E-18</v>
      </c>
      <c r="BG2294" s="3">
        <v>0</v>
      </c>
      <c r="BH2294" s="153">
        <f t="shared" si="528"/>
        <v>2.7637613865861169E-18</v>
      </c>
      <c r="BI2294" s="153">
        <f t="shared" si="529"/>
        <v>3.9800118670466372E-2</v>
      </c>
      <c r="BJ2294" s="8">
        <f t="shared" si="530"/>
        <v>2.2657177022093373</v>
      </c>
      <c r="BK2294" s="8">
        <f t="shared" si="531"/>
        <v>1.8046601513059968E-18</v>
      </c>
      <c r="BL2294" s="8">
        <f t="shared" si="532"/>
        <v>2.2657177022093373</v>
      </c>
      <c r="BM2294" s="8">
        <f t="shared" si="533"/>
        <v>8.2779346616178008E-5</v>
      </c>
      <c r="BN2294" s="7" t="str">
        <f t="shared" si="534"/>
        <v>O/S</v>
      </c>
      <c r="BO2294" s="9">
        <f t="shared" si="535"/>
        <v>1.8046601513059968E-18</v>
      </c>
      <c r="BP2294" s="7" t="str">
        <f t="shared" si="536"/>
        <v>OK</v>
      </c>
      <c r="BQ2294" s="11">
        <f t="shared" si="537"/>
        <v>9.5</v>
      </c>
      <c r="BR2294" s="10" t="str">
        <f t="shared" si="538"/>
        <v>-</v>
      </c>
      <c r="BS2294" s="9" t="str" cm="1">
        <f t="array" ref="BS2294">IF(BQ2294&lt;$K$45,"-",IF(BC2294&lt;0,_xll.Dce_5575_1121_SigmaCr1(AN2294,AG2294,$B$23,$D$23),"-"))</f>
        <v>-</v>
      </c>
      <c r="BT2294" s="10">
        <f t="shared" si="539"/>
        <v>0</v>
      </c>
      <c r="BU2294" s="7" t="str">
        <f t="shared" si="540"/>
        <v>OK</v>
      </c>
    </row>
    <row r="2295" spans="27:73">
      <c r="AA2295" s="6" t="s">
        <v>286</v>
      </c>
      <c r="AB2295" s="5" t="s">
        <v>16</v>
      </c>
      <c r="AC2295" s="5" t="s">
        <v>289</v>
      </c>
      <c r="AD2295" s="4">
        <v>0</v>
      </c>
      <c r="AE2295" s="4">
        <v>1.88</v>
      </c>
      <c r="AF2295" s="5">
        <v>60</v>
      </c>
      <c r="AG2295" s="5">
        <v>3</v>
      </c>
      <c r="AH2295" s="6" t="str">
        <f t="shared" si="526"/>
        <v>60 x 3</v>
      </c>
      <c r="AI2295" s="11" cm="1">
        <f t="array" ref="AI2295">_xll.DCEPropSectPipe(AF2295, AG2295, "Area")</f>
        <v>537.21234376385473</v>
      </c>
      <c r="AJ2295" s="151" cm="1">
        <f t="array" ref="AJ2295">_xll.DCEPropSectPipe(AF2295, AG2295, "Ix")</f>
        <v>218779.72699782974</v>
      </c>
      <c r="AK2295" s="151" cm="1">
        <f t="array" ref="AK2295">_xll.DCEPropSectPipe(AF2295, AG2295, "W")</f>
        <v>7292.6575665943246</v>
      </c>
      <c r="AL2295" s="151" cm="1">
        <f t="array" ref="AL2295">_xll.DCEPropSectPipe(AF2295, AG2295, "Sx")</f>
        <v>4878</v>
      </c>
      <c r="AM2295" s="11">
        <f>2*Cal!AG2295</f>
        <v>6</v>
      </c>
      <c r="AN2295" s="11">
        <f t="shared" si="527"/>
        <v>28.5</v>
      </c>
      <c r="AO2295" s="11"/>
      <c r="AP2295" s="11"/>
      <c r="AQ2295" s="11"/>
      <c r="AR2295" s="11"/>
      <c r="AS2295" s="11"/>
      <c r="AT2295" s="11"/>
      <c r="AU2295" s="11"/>
      <c r="AV2295" s="11"/>
      <c r="AW2295" s="11"/>
      <c r="AX2295" s="11"/>
      <c r="AY2295" s="11"/>
      <c r="AZ2295" s="11"/>
      <c r="BB2295" s="5" t="s">
        <v>302</v>
      </c>
      <c r="BC2295" s="3">
        <v>264.45787434056672</v>
      </c>
      <c r="BD2295" s="3">
        <v>0</v>
      </c>
      <c r="BE2295" s="3">
        <v>-3.9800118670466358E-2</v>
      </c>
      <c r="BF2295" s="3">
        <v>0</v>
      </c>
      <c r="BG2295" s="3">
        <v>0</v>
      </c>
      <c r="BH2295" s="153">
        <f t="shared" si="528"/>
        <v>0</v>
      </c>
      <c r="BI2295" s="153">
        <f t="shared" si="529"/>
        <v>3.9800118670466358E-2</v>
      </c>
      <c r="BJ2295" s="8">
        <f t="shared" si="530"/>
        <v>2.3441814503412139</v>
      </c>
      <c r="BK2295" s="8">
        <f t="shared" si="531"/>
        <v>0</v>
      </c>
      <c r="BL2295" s="8">
        <f t="shared" si="532"/>
        <v>2.3441814503412139</v>
      </c>
      <c r="BM2295" s="8">
        <f t="shared" si="533"/>
        <v>8.2779346616177981E-5</v>
      </c>
      <c r="BN2295" s="7" t="str">
        <f t="shared" si="534"/>
        <v>O/S</v>
      </c>
      <c r="BO2295" s="9">
        <f t="shared" si="535"/>
        <v>0</v>
      </c>
      <c r="BP2295" s="7" t="str">
        <f t="shared" si="536"/>
        <v>OK</v>
      </c>
      <c r="BQ2295" s="11">
        <f t="shared" si="537"/>
        <v>9.5</v>
      </c>
      <c r="BR2295" s="10" t="str">
        <f t="shared" si="538"/>
        <v>-</v>
      </c>
      <c r="BS2295" s="9" t="str" cm="1">
        <f t="array" ref="BS2295">IF(BQ2295&lt;$K$45,"-",IF(BC2295&lt;0,_xll.Dce_5575_1121_SigmaCr1(AN2295,AG2295,$B$23,$D$23),"-"))</f>
        <v>-</v>
      </c>
      <c r="BT2295" s="10">
        <f t="shared" si="539"/>
        <v>0</v>
      </c>
      <c r="BU2295" s="7" t="str">
        <f t="shared" si="540"/>
        <v>OK</v>
      </c>
    </row>
    <row r="2296" spans="27:73">
      <c r="AA2296" s="6" t="s">
        <v>286</v>
      </c>
      <c r="AB2296" s="5" t="s">
        <v>16</v>
      </c>
      <c r="AC2296" s="5" t="s">
        <v>289</v>
      </c>
      <c r="AD2296" s="4">
        <v>0.94</v>
      </c>
      <c r="AE2296" s="4">
        <v>1.88</v>
      </c>
      <c r="AF2296" s="5">
        <v>60</v>
      </c>
      <c r="AG2296" s="5">
        <v>3</v>
      </c>
      <c r="AH2296" s="6" t="str">
        <f t="shared" si="526"/>
        <v>60 x 3</v>
      </c>
      <c r="AI2296" s="11" cm="1">
        <f t="array" ref="AI2296">_xll.DCEPropSectPipe(AF2296, AG2296, "Area")</f>
        <v>537.21234376385473</v>
      </c>
      <c r="AJ2296" s="151" cm="1">
        <f t="array" ref="AJ2296">_xll.DCEPropSectPipe(AF2296, AG2296, "Ix")</f>
        <v>218779.72699782974</v>
      </c>
      <c r="AK2296" s="151" cm="1">
        <f t="array" ref="AK2296">_xll.DCEPropSectPipe(AF2296, AG2296, "W")</f>
        <v>7292.6575665943246</v>
      </c>
      <c r="AL2296" s="151" cm="1">
        <f t="array" ref="AL2296">_xll.DCEPropSectPipe(AF2296, AG2296, "Sx")</f>
        <v>4878</v>
      </c>
      <c r="AM2296" s="11">
        <f>2*Cal!AG2296</f>
        <v>6</v>
      </c>
      <c r="AN2296" s="11">
        <f t="shared" si="527"/>
        <v>28.5</v>
      </c>
      <c r="AO2296" s="11"/>
      <c r="AP2296" s="11"/>
      <c r="AQ2296" s="11"/>
      <c r="AR2296" s="11"/>
      <c r="AS2296" s="11"/>
      <c r="AT2296" s="11"/>
      <c r="AU2296" s="11"/>
      <c r="AV2296" s="11"/>
      <c r="AW2296" s="11"/>
      <c r="AX2296" s="11"/>
      <c r="AY2296" s="11"/>
      <c r="AZ2296" s="11"/>
      <c r="BB2296" s="5" t="s">
        <v>302</v>
      </c>
      <c r="BC2296" s="3">
        <v>264.47379438803483</v>
      </c>
      <c r="BD2296" s="3">
        <v>0</v>
      </c>
      <c r="BE2296" s="3">
        <v>2.9296111568456556E-18</v>
      </c>
      <c r="BF2296" s="3">
        <v>1.875389235859758E-2</v>
      </c>
      <c r="BG2296" s="3">
        <v>0</v>
      </c>
      <c r="BH2296" s="153">
        <f t="shared" si="528"/>
        <v>1.875389235859758E-2</v>
      </c>
      <c r="BI2296" s="153">
        <f t="shared" si="529"/>
        <v>2.9296111568456556E-18</v>
      </c>
      <c r="BJ2296" s="8">
        <f t="shared" si="530"/>
        <v>2.3443225672584411</v>
      </c>
      <c r="BK2296" s="8">
        <f t="shared" si="531"/>
        <v>1.224577576982821E-2</v>
      </c>
      <c r="BL2296" s="8">
        <f t="shared" si="532"/>
        <v>2.3565683430282691</v>
      </c>
      <c r="BM2296" s="8">
        <f t="shared" si="533"/>
        <v>6.0932305104684006E-21</v>
      </c>
      <c r="BN2296" s="7" t="str">
        <f t="shared" si="534"/>
        <v>O/S</v>
      </c>
      <c r="BO2296" s="9">
        <f t="shared" si="535"/>
        <v>1.224577576982821E-2</v>
      </c>
      <c r="BP2296" s="7" t="str">
        <f t="shared" si="536"/>
        <v>OK</v>
      </c>
      <c r="BQ2296" s="11">
        <f t="shared" si="537"/>
        <v>9.5</v>
      </c>
      <c r="BR2296" s="10" t="str">
        <f t="shared" si="538"/>
        <v>-</v>
      </c>
      <c r="BS2296" s="9" t="str" cm="1">
        <f t="array" ref="BS2296">IF(BQ2296&lt;$K$45,"-",IF(BC2296&lt;0,_xll.Dce_5575_1121_SigmaCr1(AN2296,AG2296,$B$23,$D$23),"-"))</f>
        <v>-</v>
      </c>
      <c r="BT2296" s="10">
        <f t="shared" si="539"/>
        <v>0</v>
      </c>
      <c r="BU2296" s="7" t="str">
        <f t="shared" si="540"/>
        <v>OK</v>
      </c>
    </row>
    <row r="2297" spans="27:73">
      <c r="AA2297" s="6" t="s">
        <v>286</v>
      </c>
      <c r="AB2297" s="5" t="s">
        <v>16</v>
      </c>
      <c r="AC2297" s="5" t="s">
        <v>289</v>
      </c>
      <c r="AD2297" s="4">
        <v>1.88</v>
      </c>
      <c r="AE2297" s="4">
        <v>1.88</v>
      </c>
      <c r="AF2297" s="5">
        <v>60</v>
      </c>
      <c r="AG2297" s="5">
        <v>3</v>
      </c>
      <c r="AH2297" s="6" t="str">
        <f t="shared" si="526"/>
        <v>60 x 3</v>
      </c>
      <c r="AI2297" s="11" cm="1">
        <f t="array" ref="AI2297">_xll.DCEPropSectPipe(AF2297, AG2297, "Area")</f>
        <v>537.21234376385473</v>
      </c>
      <c r="AJ2297" s="151" cm="1">
        <f t="array" ref="AJ2297">_xll.DCEPropSectPipe(AF2297, AG2297, "Ix")</f>
        <v>218779.72699782974</v>
      </c>
      <c r="AK2297" s="151" cm="1">
        <f t="array" ref="AK2297">_xll.DCEPropSectPipe(AF2297, AG2297, "W")</f>
        <v>7292.6575665943246</v>
      </c>
      <c r="AL2297" s="151" cm="1">
        <f t="array" ref="AL2297">_xll.DCEPropSectPipe(AF2297, AG2297, "Sx")</f>
        <v>4878</v>
      </c>
      <c r="AM2297" s="11">
        <f>2*Cal!AG2297</f>
        <v>6</v>
      </c>
      <c r="AN2297" s="11">
        <f t="shared" si="527"/>
        <v>28.5</v>
      </c>
      <c r="AO2297" s="11"/>
      <c r="AP2297" s="11"/>
      <c r="AQ2297" s="11"/>
      <c r="AR2297" s="11"/>
      <c r="AS2297" s="11"/>
      <c r="AT2297" s="11"/>
      <c r="AU2297" s="11"/>
      <c r="AV2297" s="11"/>
      <c r="AW2297" s="11"/>
      <c r="AX2297" s="11"/>
      <c r="AY2297" s="11"/>
      <c r="AZ2297" s="11"/>
      <c r="BB2297" s="5" t="s">
        <v>302</v>
      </c>
      <c r="BC2297" s="3">
        <v>264.48971443550306</v>
      </c>
      <c r="BD2297" s="3">
        <v>0</v>
      </c>
      <c r="BE2297" s="3">
        <v>3.9800118670466372E-2</v>
      </c>
      <c r="BF2297" s="3">
        <v>-2.7637613865861169E-18</v>
      </c>
      <c r="BG2297" s="3">
        <v>0</v>
      </c>
      <c r="BH2297" s="153">
        <f t="shared" si="528"/>
        <v>2.7637613865861169E-18</v>
      </c>
      <c r="BI2297" s="153">
        <f t="shared" si="529"/>
        <v>3.9800118670466372E-2</v>
      </c>
      <c r="BJ2297" s="8">
        <f t="shared" si="530"/>
        <v>2.3444636841756687</v>
      </c>
      <c r="BK2297" s="8">
        <f t="shared" si="531"/>
        <v>1.8046601513059968E-18</v>
      </c>
      <c r="BL2297" s="8">
        <f t="shared" si="532"/>
        <v>2.3444636841756687</v>
      </c>
      <c r="BM2297" s="8">
        <f t="shared" si="533"/>
        <v>8.2779346616178008E-5</v>
      </c>
      <c r="BN2297" s="7" t="str">
        <f t="shared" si="534"/>
        <v>O/S</v>
      </c>
      <c r="BO2297" s="9">
        <f t="shared" si="535"/>
        <v>1.8046601513059968E-18</v>
      </c>
      <c r="BP2297" s="7" t="str">
        <f t="shared" si="536"/>
        <v>OK</v>
      </c>
      <c r="BQ2297" s="11">
        <f t="shared" si="537"/>
        <v>9.5</v>
      </c>
      <c r="BR2297" s="10" t="str">
        <f t="shared" si="538"/>
        <v>-</v>
      </c>
      <c r="BS2297" s="9" t="str" cm="1">
        <f t="array" ref="BS2297">IF(BQ2297&lt;$K$45,"-",IF(BC2297&lt;0,_xll.Dce_5575_1121_SigmaCr1(AN2297,AG2297,$B$23,$D$23),"-"))</f>
        <v>-</v>
      </c>
      <c r="BT2297" s="10">
        <f t="shared" si="539"/>
        <v>0</v>
      </c>
      <c r="BU2297" s="7" t="str">
        <f t="shared" si="540"/>
        <v>OK</v>
      </c>
    </row>
    <row r="2298" spans="27:73">
      <c r="AA2298" s="6" t="s">
        <v>286</v>
      </c>
      <c r="AB2298" s="5" t="s">
        <v>16</v>
      </c>
      <c r="AC2298" s="5" t="s">
        <v>289</v>
      </c>
      <c r="AD2298" s="4">
        <v>0</v>
      </c>
      <c r="AE2298" s="4">
        <v>1.88</v>
      </c>
      <c r="AF2298" s="5">
        <v>60</v>
      </c>
      <c r="AG2298" s="5">
        <v>3</v>
      </c>
      <c r="AH2298" s="6" t="str">
        <f t="shared" si="526"/>
        <v>60 x 3</v>
      </c>
      <c r="AI2298" s="11" cm="1">
        <f t="array" ref="AI2298">_xll.DCEPropSectPipe(AF2298, AG2298, "Area")</f>
        <v>537.21234376385473</v>
      </c>
      <c r="AJ2298" s="151" cm="1">
        <f t="array" ref="AJ2298">_xll.DCEPropSectPipe(AF2298, AG2298, "Ix")</f>
        <v>218779.72699782974</v>
      </c>
      <c r="AK2298" s="151" cm="1">
        <f t="array" ref="AK2298">_xll.DCEPropSectPipe(AF2298, AG2298, "W")</f>
        <v>7292.6575665943246</v>
      </c>
      <c r="AL2298" s="151" cm="1">
        <f t="array" ref="AL2298">_xll.DCEPropSectPipe(AF2298, AG2298, "Sx")</f>
        <v>4878</v>
      </c>
      <c r="AM2298" s="11">
        <f>2*Cal!AG2298</f>
        <v>6</v>
      </c>
      <c r="AN2298" s="11">
        <f t="shared" si="527"/>
        <v>28.5</v>
      </c>
      <c r="AO2298" s="11"/>
      <c r="AP2298" s="11"/>
      <c r="AQ2298" s="11"/>
      <c r="AR2298" s="11"/>
      <c r="AS2298" s="11"/>
      <c r="AT2298" s="11"/>
      <c r="AU2298" s="11"/>
      <c r="AV2298" s="11"/>
      <c r="AW2298" s="11"/>
      <c r="AX2298" s="11"/>
      <c r="AY2298" s="11"/>
      <c r="AZ2298" s="11"/>
      <c r="BB2298" s="5" t="s">
        <v>303</v>
      </c>
      <c r="BC2298" s="3">
        <v>264.45787434056672</v>
      </c>
      <c r="BD2298" s="3">
        <v>0</v>
      </c>
      <c r="BE2298" s="3">
        <v>-3.9800118670466358E-2</v>
      </c>
      <c r="BF2298" s="3">
        <v>0</v>
      </c>
      <c r="BG2298" s="3">
        <v>0</v>
      </c>
      <c r="BH2298" s="153">
        <f t="shared" si="528"/>
        <v>0</v>
      </c>
      <c r="BI2298" s="153">
        <f t="shared" si="529"/>
        <v>3.9800118670466358E-2</v>
      </c>
      <c r="BJ2298" s="8">
        <f t="shared" si="530"/>
        <v>2.3441814503412139</v>
      </c>
      <c r="BK2298" s="8">
        <f t="shared" si="531"/>
        <v>0</v>
      </c>
      <c r="BL2298" s="8">
        <f t="shared" si="532"/>
        <v>2.3441814503412139</v>
      </c>
      <c r="BM2298" s="8">
        <f t="shared" si="533"/>
        <v>8.2779346616177981E-5</v>
      </c>
      <c r="BN2298" s="7" t="str">
        <f t="shared" si="534"/>
        <v>O/S</v>
      </c>
      <c r="BO2298" s="9">
        <f t="shared" si="535"/>
        <v>0</v>
      </c>
      <c r="BP2298" s="7" t="str">
        <f t="shared" si="536"/>
        <v>OK</v>
      </c>
      <c r="BQ2298" s="11">
        <f t="shared" si="537"/>
        <v>9.5</v>
      </c>
      <c r="BR2298" s="10" t="str">
        <f t="shared" si="538"/>
        <v>-</v>
      </c>
      <c r="BS2298" s="9" t="str" cm="1">
        <f t="array" ref="BS2298">IF(BQ2298&lt;$K$45,"-",IF(BC2298&lt;0,_xll.Dce_5575_1121_SigmaCr1(AN2298,AG2298,$B$23,$D$23),"-"))</f>
        <v>-</v>
      </c>
      <c r="BT2298" s="10">
        <f t="shared" si="539"/>
        <v>0</v>
      </c>
      <c r="BU2298" s="7" t="str">
        <f t="shared" si="540"/>
        <v>OK</v>
      </c>
    </row>
    <row r="2299" spans="27:73">
      <c r="AA2299" s="6" t="s">
        <v>286</v>
      </c>
      <c r="AB2299" s="5" t="s">
        <v>16</v>
      </c>
      <c r="AC2299" s="5" t="s">
        <v>289</v>
      </c>
      <c r="AD2299" s="4">
        <v>0.94</v>
      </c>
      <c r="AE2299" s="4">
        <v>1.88</v>
      </c>
      <c r="AF2299" s="5">
        <v>60</v>
      </c>
      <c r="AG2299" s="5">
        <v>3</v>
      </c>
      <c r="AH2299" s="6" t="str">
        <f t="shared" si="526"/>
        <v>60 x 3</v>
      </c>
      <c r="AI2299" s="11" cm="1">
        <f t="array" ref="AI2299">_xll.DCEPropSectPipe(AF2299, AG2299, "Area")</f>
        <v>537.21234376385473</v>
      </c>
      <c r="AJ2299" s="151" cm="1">
        <f t="array" ref="AJ2299">_xll.DCEPropSectPipe(AF2299, AG2299, "Ix")</f>
        <v>218779.72699782974</v>
      </c>
      <c r="AK2299" s="151" cm="1">
        <f t="array" ref="AK2299">_xll.DCEPropSectPipe(AF2299, AG2299, "W")</f>
        <v>7292.6575665943246</v>
      </c>
      <c r="AL2299" s="151" cm="1">
        <f t="array" ref="AL2299">_xll.DCEPropSectPipe(AF2299, AG2299, "Sx")</f>
        <v>4878</v>
      </c>
      <c r="AM2299" s="11">
        <f>2*Cal!AG2299</f>
        <v>6</v>
      </c>
      <c r="AN2299" s="11">
        <f t="shared" si="527"/>
        <v>28.5</v>
      </c>
      <c r="AO2299" s="11"/>
      <c r="AP2299" s="11"/>
      <c r="AQ2299" s="11"/>
      <c r="AR2299" s="11"/>
      <c r="AS2299" s="11"/>
      <c r="AT2299" s="11"/>
      <c r="AU2299" s="11"/>
      <c r="AV2299" s="11"/>
      <c r="AW2299" s="11"/>
      <c r="AX2299" s="11"/>
      <c r="AY2299" s="11"/>
      <c r="AZ2299" s="11"/>
      <c r="BB2299" s="5" t="s">
        <v>303</v>
      </c>
      <c r="BC2299" s="3">
        <v>264.47379438803483</v>
      </c>
      <c r="BD2299" s="3">
        <v>0</v>
      </c>
      <c r="BE2299" s="3">
        <v>2.9296111568456556E-18</v>
      </c>
      <c r="BF2299" s="3">
        <v>1.875389235859758E-2</v>
      </c>
      <c r="BG2299" s="3">
        <v>0</v>
      </c>
      <c r="BH2299" s="153">
        <f t="shared" si="528"/>
        <v>1.875389235859758E-2</v>
      </c>
      <c r="BI2299" s="153">
        <f t="shared" si="529"/>
        <v>2.9296111568456556E-18</v>
      </c>
      <c r="BJ2299" s="8">
        <f t="shared" si="530"/>
        <v>2.3443225672584411</v>
      </c>
      <c r="BK2299" s="8">
        <f t="shared" si="531"/>
        <v>1.224577576982821E-2</v>
      </c>
      <c r="BL2299" s="8">
        <f t="shared" si="532"/>
        <v>2.3565683430282691</v>
      </c>
      <c r="BM2299" s="8">
        <f t="shared" si="533"/>
        <v>6.0932305104684006E-21</v>
      </c>
      <c r="BN2299" s="7" t="str">
        <f t="shared" si="534"/>
        <v>O/S</v>
      </c>
      <c r="BO2299" s="9">
        <f t="shared" si="535"/>
        <v>1.224577576982821E-2</v>
      </c>
      <c r="BP2299" s="7" t="str">
        <f t="shared" si="536"/>
        <v>OK</v>
      </c>
      <c r="BQ2299" s="11">
        <f t="shared" si="537"/>
        <v>9.5</v>
      </c>
      <c r="BR2299" s="10" t="str">
        <f t="shared" si="538"/>
        <v>-</v>
      </c>
      <c r="BS2299" s="9" t="str" cm="1">
        <f t="array" ref="BS2299">IF(BQ2299&lt;$K$45,"-",IF(BC2299&lt;0,_xll.Dce_5575_1121_SigmaCr1(AN2299,AG2299,$B$23,$D$23),"-"))</f>
        <v>-</v>
      </c>
      <c r="BT2299" s="10">
        <f t="shared" si="539"/>
        <v>0</v>
      </c>
      <c r="BU2299" s="7" t="str">
        <f t="shared" si="540"/>
        <v>OK</v>
      </c>
    </row>
    <row r="2300" spans="27:73">
      <c r="AA2300" s="6" t="s">
        <v>286</v>
      </c>
      <c r="AB2300" s="5" t="s">
        <v>16</v>
      </c>
      <c r="AC2300" s="5" t="s">
        <v>289</v>
      </c>
      <c r="AD2300" s="4">
        <v>1.88</v>
      </c>
      <c r="AE2300" s="4">
        <v>1.88</v>
      </c>
      <c r="AF2300" s="5">
        <v>60</v>
      </c>
      <c r="AG2300" s="5">
        <v>3</v>
      </c>
      <c r="AH2300" s="6" t="str">
        <f t="shared" si="526"/>
        <v>60 x 3</v>
      </c>
      <c r="AI2300" s="11" cm="1">
        <f t="array" ref="AI2300">_xll.DCEPropSectPipe(AF2300, AG2300, "Area")</f>
        <v>537.21234376385473</v>
      </c>
      <c r="AJ2300" s="151" cm="1">
        <f t="array" ref="AJ2300">_xll.DCEPropSectPipe(AF2300, AG2300, "Ix")</f>
        <v>218779.72699782974</v>
      </c>
      <c r="AK2300" s="151" cm="1">
        <f t="array" ref="AK2300">_xll.DCEPropSectPipe(AF2300, AG2300, "W")</f>
        <v>7292.6575665943246</v>
      </c>
      <c r="AL2300" s="151" cm="1">
        <f t="array" ref="AL2300">_xll.DCEPropSectPipe(AF2300, AG2300, "Sx")</f>
        <v>4878</v>
      </c>
      <c r="AM2300" s="11">
        <f>2*Cal!AG2300</f>
        <v>6</v>
      </c>
      <c r="AN2300" s="11">
        <f t="shared" si="527"/>
        <v>28.5</v>
      </c>
      <c r="AO2300" s="11"/>
      <c r="AP2300" s="11"/>
      <c r="AQ2300" s="11"/>
      <c r="AR2300" s="11"/>
      <c r="AS2300" s="11"/>
      <c r="AT2300" s="11"/>
      <c r="AU2300" s="11"/>
      <c r="AV2300" s="11"/>
      <c r="AW2300" s="11"/>
      <c r="AX2300" s="11"/>
      <c r="AY2300" s="11"/>
      <c r="AZ2300" s="11"/>
      <c r="BB2300" s="5" t="s">
        <v>303</v>
      </c>
      <c r="BC2300" s="3">
        <v>264.48971443550306</v>
      </c>
      <c r="BD2300" s="3">
        <v>0</v>
      </c>
      <c r="BE2300" s="3">
        <v>3.9800118670466372E-2</v>
      </c>
      <c r="BF2300" s="3">
        <v>-2.7637613865861169E-18</v>
      </c>
      <c r="BG2300" s="3">
        <v>0</v>
      </c>
      <c r="BH2300" s="153">
        <f t="shared" si="528"/>
        <v>2.7637613865861169E-18</v>
      </c>
      <c r="BI2300" s="153">
        <f t="shared" si="529"/>
        <v>3.9800118670466372E-2</v>
      </c>
      <c r="BJ2300" s="8">
        <f t="shared" si="530"/>
        <v>2.3444636841756687</v>
      </c>
      <c r="BK2300" s="8">
        <f t="shared" si="531"/>
        <v>1.8046601513059968E-18</v>
      </c>
      <c r="BL2300" s="8">
        <f t="shared" si="532"/>
        <v>2.3444636841756687</v>
      </c>
      <c r="BM2300" s="8">
        <f t="shared" si="533"/>
        <v>8.2779346616178008E-5</v>
      </c>
      <c r="BN2300" s="7" t="str">
        <f t="shared" si="534"/>
        <v>O/S</v>
      </c>
      <c r="BO2300" s="9">
        <f t="shared" si="535"/>
        <v>1.8046601513059968E-18</v>
      </c>
      <c r="BP2300" s="7" t="str">
        <f t="shared" si="536"/>
        <v>OK</v>
      </c>
      <c r="BQ2300" s="11">
        <f t="shared" si="537"/>
        <v>9.5</v>
      </c>
      <c r="BR2300" s="10" t="str">
        <f t="shared" si="538"/>
        <v>-</v>
      </c>
      <c r="BS2300" s="9" t="str" cm="1">
        <f t="array" ref="BS2300">IF(BQ2300&lt;$K$45,"-",IF(BC2300&lt;0,_xll.Dce_5575_1121_SigmaCr1(AN2300,AG2300,$B$23,$D$23),"-"))</f>
        <v>-</v>
      </c>
      <c r="BT2300" s="10">
        <f t="shared" si="539"/>
        <v>0</v>
      </c>
      <c r="BU2300" s="7" t="str">
        <f t="shared" si="540"/>
        <v>OK</v>
      </c>
    </row>
    <row r="2301" spans="27:73">
      <c r="AA2301" s="6" t="s">
        <v>286</v>
      </c>
      <c r="AB2301" s="5" t="s">
        <v>16</v>
      </c>
      <c r="AC2301" s="5" t="s">
        <v>289</v>
      </c>
      <c r="AD2301" s="4">
        <v>0</v>
      </c>
      <c r="AE2301" s="4">
        <v>1.88</v>
      </c>
      <c r="AF2301" s="5">
        <v>60</v>
      </c>
      <c r="AG2301" s="5">
        <v>3</v>
      </c>
      <c r="AH2301" s="6" t="str">
        <f t="shared" si="526"/>
        <v>60 x 3</v>
      </c>
      <c r="AI2301" s="11" cm="1">
        <f t="array" ref="AI2301">_xll.DCEPropSectPipe(AF2301, AG2301, "Area")</f>
        <v>537.21234376385473</v>
      </c>
      <c r="AJ2301" s="151" cm="1">
        <f t="array" ref="AJ2301">_xll.DCEPropSectPipe(AF2301, AG2301, "Ix")</f>
        <v>218779.72699782974</v>
      </c>
      <c r="AK2301" s="151" cm="1">
        <f t="array" ref="AK2301">_xll.DCEPropSectPipe(AF2301, AG2301, "W")</f>
        <v>7292.6575665943246</v>
      </c>
      <c r="AL2301" s="151" cm="1">
        <f t="array" ref="AL2301">_xll.DCEPropSectPipe(AF2301, AG2301, "Sx")</f>
        <v>4878</v>
      </c>
      <c r="AM2301" s="11">
        <f>2*Cal!AG2301</f>
        <v>6</v>
      </c>
      <c r="AN2301" s="11">
        <f t="shared" si="527"/>
        <v>28.5</v>
      </c>
      <c r="AO2301" s="11"/>
      <c r="AP2301" s="11"/>
      <c r="AQ2301" s="11"/>
      <c r="AR2301" s="11"/>
      <c r="AS2301" s="11"/>
      <c r="AT2301" s="11"/>
      <c r="AU2301" s="11"/>
      <c r="AV2301" s="11"/>
      <c r="AW2301" s="11"/>
      <c r="AX2301" s="11"/>
      <c r="AY2301" s="11"/>
      <c r="AZ2301" s="11"/>
      <c r="BB2301" s="5" t="s">
        <v>304</v>
      </c>
      <c r="BC2301" s="3">
        <v>264.45787434056672</v>
      </c>
      <c r="BD2301" s="3">
        <v>0</v>
      </c>
      <c r="BE2301" s="3">
        <v>-3.9800118670466358E-2</v>
      </c>
      <c r="BF2301" s="3">
        <v>0</v>
      </c>
      <c r="BG2301" s="3">
        <v>0</v>
      </c>
      <c r="BH2301" s="153">
        <f t="shared" si="528"/>
        <v>0</v>
      </c>
      <c r="BI2301" s="153">
        <f t="shared" si="529"/>
        <v>3.9800118670466358E-2</v>
      </c>
      <c r="BJ2301" s="8">
        <f t="shared" si="530"/>
        <v>2.3441814503412139</v>
      </c>
      <c r="BK2301" s="8">
        <f t="shared" si="531"/>
        <v>0</v>
      </c>
      <c r="BL2301" s="8">
        <f t="shared" si="532"/>
        <v>2.3441814503412139</v>
      </c>
      <c r="BM2301" s="8">
        <f t="shared" si="533"/>
        <v>8.2779346616177981E-5</v>
      </c>
      <c r="BN2301" s="7" t="str">
        <f t="shared" si="534"/>
        <v>O/S</v>
      </c>
      <c r="BO2301" s="9">
        <f t="shared" si="535"/>
        <v>0</v>
      </c>
      <c r="BP2301" s="7" t="str">
        <f t="shared" si="536"/>
        <v>OK</v>
      </c>
      <c r="BQ2301" s="11">
        <f t="shared" si="537"/>
        <v>9.5</v>
      </c>
      <c r="BR2301" s="10" t="str">
        <f t="shared" si="538"/>
        <v>-</v>
      </c>
      <c r="BS2301" s="9" t="str" cm="1">
        <f t="array" ref="BS2301">IF(BQ2301&lt;$K$45,"-",IF(BC2301&lt;0,_xll.Dce_5575_1121_SigmaCr1(AN2301,AG2301,$B$23,$D$23),"-"))</f>
        <v>-</v>
      </c>
      <c r="BT2301" s="10">
        <f t="shared" si="539"/>
        <v>0</v>
      </c>
      <c r="BU2301" s="7" t="str">
        <f t="shared" si="540"/>
        <v>OK</v>
      </c>
    </row>
    <row r="2302" spans="27:73">
      <c r="AA2302" s="6" t="s">
        <v>286</v>
      </c>
      <c r="AB2302" s="5" t="s">
        <v>16</v>
      </c>
      <c r="AC2302" s="5" t="s">
        <v>289</v>
      </c>
      <c r="AD2302" s="4">
        <v>0.94</v>
      </c>
      <c r="AE2302" s="4">
        <v>1.88</v>
      </c>
      <c r="AF2302" s="5">
        <v>60</v>
      </c>
      <c r="AG2302" s="5">
        <v>3</v>
      </c>
      <c r="AH2302" s="6" t="str">
        <f t="shared" si="526"/>
        <v>60 x 3</v>
      </c>
      <c r="AI2302" s="11" cm="1">
        <f t="array" ref="AI2302">_xll.DCEPropSectPipe(AF2302, AG2302, "Area")</f>
        <v>537.21234376385473</v>
      </c>
      <c r="AJ2302" s="151" cm="1">
        <f t="array" ref="AJ2302">_xll.DCEPropSectPipe(AF2302, AG2302, "Ix")</f>
        <v>218779.72699782974</v>
      </c>
      <c r="AK2302" s="151" cm="1">
        <f t="array" ref="AK2302">_xll.DCEPropSectPipe(AF2302, AG2302, "W")</f>
        <v>7292.6575665943246</v>
      </c>
      <c r="AL2302" s="151" cm="1">
        <f t="array" ref="AL2302">_xll.DCEPropSectPipe(AF2302, AG2302, "Sx")</f>
        <v>4878</v>
      </c>
      <c r="AM2302" s="11">
        <f>2*Cal!AG2302</f>
        <v>6</v>
      </c>
      <c r="AN2302" s="11">
        <f t="shared" si="527"/>
        <v>28.5</v>
      </c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B2302" s="5" t="s">
        <v>304</v>
      </c>
      <c r="BC2302" s="3">
        <v>264.47379438803483</v>
      </c>
      <c r="BD2302" s="3">
        <v>0</v>
      </c>
      <c r="BE2302" s="3">
        <v>2.9296111568456556E-18</v>
      </c>
      <c r="BF2302" s="3">
        <v>1.875389235859758E-2</v>
      </c>
      <c r="BG2302" s="3">
        <v>0</v>
      </c>
      <c r="BH2302" s="153">
        <f t="shared" si="528"/>
        <v>1.875389235859758E-2</v>
      </c>
      <c r="BI2302" s="153">
        <f t="shared" si="529"/>
        <v>2.9296111568456556E-18</v>
      </c>
      <c r="BJ2302" s="8">
        <f t="shared" si="530"/>
        <v>2.3443225672584411</v>
      </c>
      <c r="BK2302" s="8">
        <f t="shared" si="531"/>
        <v>1.224577576982821E-2</v>
      </c>
      <c r="BL2302" s="8">
        <f t="shared" si="532"/>
        <v>2.3565683430282691</v>
      </c>
      <c r="BM2302" s="8">
        <f t="shared" si="533"/>
        <v>6.0932305104684006E-21</v>
      </c>
      <c r="BN2302" s="7" t="str">
        <f t="shared" si="534"/>
        <v>O/S</v>
      </c>
      <c r="BO2302" s="9">
        <f t="shared" si="535"/>
        <v>1.224577576982821E-2</v>
      </c>
      <c r="BP2302" s="7" t="str">
        <f t="shared" si="536"/>
        <v>OK</v>
      </c>
      <c r="BQ2302" s="11">
        <f t="shared" si="537"/>
        <v>9.5</v>
      </c>
      <c r="BR2302" s="10" t="str">
        <f t="shared" si="538"/>
        <v>-</v>
      </c>
      <c r="BS2302" s="9" t="str" cm="1">
        <f t="array" ref="BS2302">IF(BQ2302&lt;$K$45,"-",IF(BC2302&lt;0,_xll.Dce_5575_1121_SigmaCr1(AN2302,AG2302,$B$23,$D$23),"-"))</f>
        <v>-</v>
      </c>
      <c r="BT2302" s="10">
        <f t="shared" si="539"/>
        <v>0</v>
      </c>
      <c r="BU2302" s="7" t="str">
        <f t="shared" si="540"/>
        <v>OK</v>
      </c>
    </row>
    <row r="2303" spans="27:73">
      <c r="AA2303" s="6" t="s">
        <v>286</v>
      </c>
      <c r="AB2303" s="5" t="s">
        <v>16</v>
      </c>
      <c r="AC2303" s="5" t="s">
        <v>289</v>
      </c>
      <c r="AD2303" s="4">
        <v>1.88</v>
      </c>
      <c r="AE2303" s="4">
        <v>1.88</v>
      </c>
      <c r="AF2303" s="5">
        <v>60</v>
      </c>
      <c r="AG2303" s="5">
        <v>3</v>
      </c>
      <c r="AH2303" s="6" t="str">
        <f t="shared" si="526"/>
        <v>60 x 3</v>
      </c>
      <c r="AI2303" s="11" cm="1">
        <f t="array" ref="AI2303">_xll.DCEPropSectPipe(AF2303, AG2303, "Area")</f>
        <v>537.21234376385473</v>
      </c>
      <c r="AJ2303" s="151" cm="1">
        <f t="array" ref="AJ2303">_xll.DCEPropSectPipe(AF2303, AG2303, "Ix")</f>
        <v>218779.72699782974</v>
      </c>
      <c r="AK2303" s="151" cm="1">
        <f t="array" ref="AK2303">_xll.DCEPropSectPipe(AF2303, AG2303, "W")</f>
        <v>7292.6575665943246</v>
      </c>
      <c r="AL2303" s="151" cm="1">
        <f t="array" ref="AL2303">_xll.DCEPropSectPipe(AF2303, AG2303, "Sx")</f>
        <v>4878</v>
      </c>
      <c r="AM2303" s="11">
        <f>2*Cal!AG2303</f>
        <v>6</v>
      </c>
      <c r="AN2303" s="11">
        <f t="shared" si="527"/>
        <v>28.5</v>
      </c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B2303" s="5" t="s">
        <v>304</v>
      </c>
      <c r="BC2303" s="3">
        <v>264.48971443550306</v>
      </c>
      <c r="BD2303" s="3">
        <v>0</v>
      </c>
      <c r="BE2303" s="3">
        <v>3.9800118670466372E-2</v>
      </c>
      <c r="BF2303" s="3">
        <v>-2.7637613865861169E-18</v>
      </c>
      <c r="BG2303" s="3">
        <v>0</v>
      </c>
      <c r="BH2303" s="153">
        <f t="shared" si="528"/>
        <v>2.7637613865861169E-18</v>
      </c>
      <c r="BI2303" s="153">
        <f t="shared" si="529"/>
        <v>3.9800118670466372E-2</v>
      </c>
      <c r="BJ2303" s="8">
        <f t="shared" si="530"/>
        <v>2.3444636841756687</v>
      </c>
      <c r="BK2303" s="8">
        <f t="shared" si="531"/>
        <v>1.8046601513059968E-18</v>
      </c>
      <c r="BL2303" s="8">
        <f t="shared" si="532"/>
        <v>2.3444636841756687</v>
      </c>
      <c r="BM2303" s="8">
        <f t="shared" si="533"/>
        <v>8.2779346616178008E-5</v>
      </c>
      <c r="BN2303" s="7" t="str">
        <f t="shared" si="534"/>
        <v>O/S</v>
      </c>
      <c r="BO2303" s="9">
        <f t="shared" si="535"/>
        <v>1.8046601513059968E-18</v>
      </c>
      <c r="BP2303" s="7" t="str">
        <f t="shared" si="536"/>
        <v>OK</v>
      </c>
      <c r="BQ2303" s="11">
        <f t="shared" si="537"/>
        <v>9.5</v>
      </c>
      <c r="BR2303" s="10" t="str">
        <f t="shared" si="538"/>
        <v>-</v>
      </c>
      <c r="BS2303" s="9" t="str" cm="1">
        <f t="array" ref="BS2303">IF(BQ2303&lt;$K$45,"-",IF(BC2303&lt;0,_xll.Dce_5575_1121_SigmaCr1(AN2303,AG2303,$B$23,$D$23),"-"))</f>
        <v>-</v>
      </c>
      <c r="BT2303" s="10">
        <f t="shared" si="539"/>
        <v>0</v>
      </c>
      <c r="BU2303" s="7" t="str">
        <f t="shared" si="540"/>
        <v>OK</v>
      </c>
    </row>
    <row r="2304" spans="27:73">
      <c r="AA2304" s="6" t="s">
        <v>286</v>
      </c>
      <c r="AB2304" s="5" t="s">
        <v>16</v>
      </c>
      <c r="AC2304" s="5" t="s">
        <v>289</v>
      </c>
      <c r="AD2304" s="4">
        <v>0</v>
      </c>
      <c r="AE2304" s="4">
        <v>1.88</v>
      </c>
      <c r="AF2304" s="5">
        <v>60</v>
      </c>
      <c r="AG2304" s="5">
        <v>3</v>
      </c>
      <c r="AH2304" s="6" t="str">
        <f t="shared" si="526"/>
        <v>60 x 3</v>
      </c>
      <c r="AI2304" s="11" cm="1">
        <f t="array" ref="AI2304">_xll.DCEPropSectPipe(AF2304, AG2304, "Area")</f>
        <v>537.21234376385473</v>
      </c>
      <c r="AJ2304" s="151" cm="1">
        <f t="array" ref="AJ2304">_xll.DCEPropSectPipe(AF2304, AG2304, "Ix")</f>
        <v>218779.72699782974</v>
      </c>
      <c r="AK2304" s="151" cm="1">
        <f t="array" ref="AK2304">_xll.DCEPropSectPipe(AF2304, AG2304, "W")</f>
        <v>7292.6575665943246</v>
      </c>
      <c r="AL2304" s="151" cm="1">
        <f t="array" ref="AL2304">_xll.DCEPropSectPipe(AF2304, AG2304, "Sx")</f>
        <v>4878</v>
      </c>
      <c r="AM2304" s="11">
        <f>2*Cal!AG2304</f>
        <v>6</v>
      </c>
      <c r="AN2304" s="11">
        <f t="shared" si="527"/>
        <v>28.5</v>
      </c>
      <c r="AO2304" s="11"/>
      <c r="AP2304" s="11"/>
      <c r="AQ2304" s="11"/>
      <c r="AR2304" s="11"/>
      <c r="AS2304" s="11"/>
      <c r="AT2304" s="11"/>
      <c r="AU2304" s="11"/>
      <c r="AV2304" s="11"/>
      <c r="AW2304" s="11"/>
      <c r="AX2304" s="11"/>
      <c r="AY2304" s="11"/>
      <c r="AZ2304" s="11"/>
      <c r="BB2304" s="5" t="s">
        <v>305</v>
      </c>
      <c r="BC2304" s="3">
        <v>264.45787434056672</v>
      </c>
      <c r="BD2304" s="3">
        <v>0</v>
      </c>
      <c r="BE2304" s="3">
        <v>-3.9800118670466358E-2</v>
      </c>
      <c r="BF2304" s="3">
        <v>0</v>
      </c>
      <c r="BG2304" s="3">
        <v>0</v>
      </c>
      <c r="BH2304" s="153">
        <f t="shared" si="528"/>
        <v>0</v>
      </c>
      <c r="BI2304" s="153">
        <f t="shared" si="529"/>
        <v>3.9800118670466358E-2</v>
      </c>
      <c r="BJ2304" s="8">
        <f t="shared" si="530"/>
        <v>2.3441814503412139</v>
      </c>
      <c r="BK2304" s="8">
        <f t="shared" si="531"/>
        <v>0</v>
      </c>
      <c r="BL2304" s="8">
        <f t="shared" si="532"/>
        <v>2.3441814503412139</v>
      </c>
      <c r="BM2304" s="8">
        <f t="shared" si="533"/>
        <v>8.2779346616177981E-5</v>
      </c>
      <c r="BN2304" s="7" t="str">
        <f t="shared" si="534"/>
        <v>O/S</v>
      </c>
      <c r="BO2304" s="9">
        <f t="shared" si="535"/>
        <v>0</v>
      </c>
      <c r="BP2304" s="7" t="str">
        <f t="shared" si="536"/>
        <v>OK</v>
      </c>
      <c r="BQ2304" s="11">
        <f t="shared" si="537"/>
        <v>9.5</v>
      </c>
      <c r="BR2304" s="10" t="str">
        <f t="shared" si="538"/>
        <v>-</v>
      </c>
      <c r="BS2304" s="9" t="str" cm="1">
        <f t="array" ref="BS2304">IF(BQ2304&lt;$K$45,"-",IF(BC2304&lt;0,_xll.Dce_5575_1121_SigmaCr1(AN2304,AG2304,$B$23,$D$23),"-"))</f>
        <v>-</v>
      </c>
      <c r="BT2304" s="10">
        <f t="shared" si="539"/>
        <v>0</v>
      </c>
      <c r="BU2304" s="7" t="str">
        <f t="shared" si="540"/>
        <v>OK</v>
      </c>
    </row>
    <row r="2305" spans="27:73">
      <c r="AA2305" s="6" t="s">
        <v>286</v>
      </c>
      <c r="AB2305" s="5" t="s">
        <v>16</v>
      </c>
      <c r="AC2305" s="5" t="s">
        <v>289</v>
      </c>
      <c r="AD2305" s="4">
        <v>0.94</v>
      </c>
      <c r="AE2305" s="4">
        <v>1.88</v>
      </c>
      <c r="AF2305" s="5">
        <v>60</v>
      </c>
      <c r="AG2305" s="5">
        <v>3</v>
      </c>
      <c r="AH2305" s="6" t="str">
        <f t="shared" si="526"/>
        <v>60 x 3</v>
      </c>
      <c r="AI2305" s="11" cm="1">
        <f t="array" ref="AI2305">_xll.DCEPropSectPipe(AF2305, AG2305, "Area")</f>
        <v>537.21234376385473</v>
      </c>
      <c r="AJ2305" s="151" cm="1">
        <f t="array" ref="AJ2305">_xll.DCEPropSectPipe(AF2305, AG2305, "Ix")</f>
        <v>218779.72699782974</v>
      </c>
      <c r="AK2305" s="151" cm="1">
        <f t="array" ref="AK2305">_xll.DCEPropSectPipe(AF2305, AG2305, "W")</f>
        <v>7292.6575665943246</v>
      </c>
      <c r="AL2305" s="151" cm="1">
        <f t="array" ref="AL2305">_xll.DCEPropSectPipe(AF2305, AG2305, "Sx")</f>
        <v>4878</v>
      </c>
      <c r="AM2305" s="11">
        <f>2*Cal!AG2305</f>
        <v>6</v>
      </c>
      <c r="AN2305" s="11">
        <f t="shared" si="527"/>
        <v>28.5</v>
      </c>
      <c r="AO2305" s="11"/>
      <c r="AP2305" s="11"/>
      <c r="AQ2305" s="11"/>
      <c r="AR2305" s="11"/>
      <c r="AS2305" s="11"/>
      <c r="AT2305" s="11"/>
      <c r="AU2305" s="11"/>
      <c r="AV2305" s="11"/>
      <c r="AW2305" s="11"/>
      <c r="AX2305" s="11"/>
      <c r="AY2305" s="11"/>
      <c r="AZ2305" s="11"/>
      <c r="BB2305" s="5" t="s">
        <v>305</v>
      </c>
      <c r="BC2305" s="3">
        <v>264.47379438803483</v>
      </c>
      <c r="BD2305" s="3">
        <v>0</v>
      </c>
      <c r="BE2305" s="3">
        <v>2.9296111568456556E-18</v>
      </c>
      <c r="BF2305" s="3">
        <v>1.875389235859758E-2</v>
      </c>
      <c r="BG2305" s="3">
        <v>0</v>
      </c>
      <c r="BH2305" s="153">
        <f t="shared" si="528"/>
        <v>1.875389235859758E-2</v>
      </c>
      <c r="BI2305" s="153">
        <f t="shared" si="529"/>
        <v>2.9296111568456556E-18</v>
      </c>
      <c r="BJ2305" s="8">
        <f t="shared" si="530"/>
        <v>2.3443225672584411</v>
      </c>
      <c r="BK2305" s="8">
        <f t="shared" si="531"/>
        <v>1.224577576982821E-2</v>
      </c>
      <c r="BL2305" s="8">
        <f t="shared" si="532"/>
        <v>2.3565683430282691</v>
      </c>
      <c r="BM2305" s="8">
        <f t="shared" si="533"/>
        <v>6.0932305104684006E-21</v>
      </c>
      <c r="BN2305" s="7" t="str">
        <f t="shared" si="534"/>
        <v>O/S</v>
      </c>
      <c r="BO2305" s="9">
        <f t="shared" si="535"/>
        <v>1.224577576982821E-2</v>
      </c>
      <c r="BP2305" s="7" t="str">
        <f t="shared" si="536"/>
        <v>OK</v>
      </c>
      <c r="BQ2305" s="11">
        <f t="shared" si="537"/>
        <v>9.5</v>
      </c>
      <c r="BR2305" s="10" t="str">
        <f t="shared" si="538"/>
        <v>-</v>
      </c>
      <c r="BS2305" s="9" t="str" cm="1">
        <f t="array" ref="BS2305">IF(BQ2305&lt;$K$45,"-",IF(BC2305&lt;0,_xll.Dce_5575_1121_SigmaCr1(AN2305,AG2305,$B$23,$D$23),"-"))</f>
        <v>-</v>
      </c>
      <c r="BT2305" s="10">
        <f t="shared" si="539"/>
        <v>0</v>
      </c>
      <c r="BU2305" s="7" t="str">
        <f t="shared" si="540"/>
        <v>OK</v>
      </c>
    </row>
    <row r="2306" spans="27:73">
      <c r="AA2306" s="6" t="s">
        <v>286</v>
      </c>
      <c r="AB2306" s="5" t="s">
        <v>16</v>
      </c>
      <c r="AC2306" s="5" t="s">
        <v>289</v>
      </c>
      <c r="AD2306" s="4">
        <v>1.88</v>
      </c>
      <c r="AE2306" s="4">
        <v>1.88</v>
      </c>
      <c r="AF2306" s="5">
        <v>60</v>
      </c>
      <c r="AG2306" s="5">
        <v>3</v>
      </c>
      <c r="AH2306" s="6" t="str">
        <f t="shared" si="526"/>
        <v>60 x 3</v>
      </c>
      <c r="AI2306" s="11" cm="1">
        <f t="array" ref="AI2306">_xll.DCEPropSectPipe(AF2306, AG2306, "Area")</f>
        <v>537.21234376385473</v>
      </c>
      <c r="AJ2306" s="151" cm="1">
        <f t="array" ref="AJ2306">_xll.DCEPropSectPipe(AF2306, AG2306, "Ix")</f>
        <v>218779.72699782974</v>
      </c>
      <c r="AK2306" s="151" cm="1">
        <f t="array" ref="AK2306">_xll.DCEPropSectPipe(AF2306, AG2306, "W")</f>
        <v>7292.6575665943246</v>
      </c>
      <c r="AL2306" s="151" cm="1">
        <f t="array" ref="AL2306">_xll.DCEPropSectPipe(AF2306, AG2306, "Sx")</f>
        <v>4878</v>
      </c>
      <c r="AM2306" s="11">
        <f>2*Cal!AG2306</f>
        <v>6</v>
      </c>
      <c r="AN2306" s="11">
        <f t="shared" si="527"/>
        <v>28.5</v>
      </c>
      <c r="AO2306" s="11"/>
      <c r="AP2306" s="11"/>
      <c r="AQ2306" s="11"/>
      <c r="AR2306" s="11"/>
      <c r="AS2306" s="11"/>
      <c r="AT2306" s="11"/>
      <c r="AU2306" s="11"/>
      <c r="AV2306" s="11"/>
      <c r="AW2306" s="11"/>
      <c r="AX2306" s="11"/>
      <c r="AY2306" s="11"/>
      <c r="AZ2306" s="11"/>
      <c r="BB2306" s="5" t="s">
        <v>305</v>
      </c>
      <c r="BC2306" s="3">
        <v>264.48971443550306</v>
      </c>
      <c r="BD2306" s="3">
        <v>0</v>
      </c>
      <c r="BE2306" s="3">
        <v>3.9800118670466372E-2</v>
      </c>
      <c r="BF2306" s="3">
        <v>-2.7637613865861169E-18</v>
      </c>
      <c r="BG2306" s="3">
        <v>0</v>
      </c>
      <c r="BH2306" s="153">
        <f t="shared" si="528"/>
        <v>2.7637613865861169E-18</v>
      </c>
      <c r="BI2306" s="153">
        <f t="shared" si="529"/>
        <v>3.9800118670466372E-2</v>
      </c>
      <c r="BJ2306" s="8">
        <f t="shared" si="530"/>
        <v>2.3444636841756687</v>
      </c>
      <c r="BK2306" s="8">
        <f t="shared" si="531"/>
        <v>1.8046601513059968E-18</v>
      </c>
      <c r="BL2306" s="8">
        <f t="shared" si="532"/>
        <v>2.3444636841756687</v>
      </c>
      <c r="BM2306" s="8">
        <f t="shared" si="533"/>
        <v>8.2779346616178008E-5</v>
      </c>
      <c r="BN2306" s="7" t="str">
        <f t="shared" si="534"/>
        <v>O/S</v>
      </c>
      <c r="BO2306" s="9">
        <f t="shared" si="535"/>
        <v>1.8046601513059968E-18</v>
      </c>
      <c r="BP2306" s="7" t="str">
        <f t="shared" si="536"/>
        <v>OK</v>
      </c>
      <c r="BQ2306" s="11">
        <f t="shared" si="537"/>
        <v>9.5</v>
      </c>
      <c r="BR2306" s="10" t="str">
        <f t="shared" si="538"/>
        <v>-</v>
      </c>
      <c r="BS2306" s="9" t="str" cm="1">
        <f t="array" ref="BS2306">IF(BQ2306&lt;$K$45,"-",IF(BC2306&lt;0,_xll.Dce_5575_1121_SigmaCr1(AN2306,AG2306,$B$23,$D$23),"-"))</f>
        <v>-</v>
      </c>
      <c r="BT2306" s="10">
        <f t="shared" si="539"/>
        <v>0</v>
      </c>
      <c r="BU2306" s="7" t="str">
        <f t="shared" si="540"/>
        <v>OK</v>
      </c>
    </row>
    <row r="2307" spans="27:73">
      <c r="AA2307" s="6" t="s">
        <v>286</v>
      </c>
      <c r="AB2307" s="5" t="s">
        <v>16</v>
      </c>
      <c r="AC2307" s="5" t="s">
        <v>289</v>
      </c>
      <c r="AD2307" s="4">
        <v>0</v>
      </c>
      <c r="AE2307" s="4">
        <v>1.88</v>
      </c>
      <c r="AF2307" s="5">
        <v>60</v>
      </c>
      <c r="AG2307" s="5">
        <v>3</v>
      </c>
      <c r="AH2307" s="6" t="str">
        <f t="shared" si="526"/>
        <v>60 x 3</v>
      </c>
      <c r="AI2307" s="11" cm="1">
        <f t="array" ref="AI2307">_xll.DCEPropSectPipe(AF2307, AG2307, "Area")</f>
        <v>537.21234376385473</v>
      </c>
      <c r="AJ2307" s="151" cm="1">
        <f t="array" ref="AJ2307">_xll.DCEPropSectPipe(AF2307, AG2307, "Ix")</f>
        <v>218779.72699782974</v>
      </c>
      <c r="AK2307" s="151" cm="1">
        <f t="array" ref="AK2307">_xll.DCEPropSectPipe(AF2307, AG2307, "W")</f>
        <v>7292.6575665943246</v>
      </c>
      <c r="AL2307" s="151" cm="1">
        <f t="array" ref="AL2307">_xll.DCEPropSectPipe(AF2307, AG2307, "Sx")</f>
        <v>4878</v>
      </c>
      <c r="AM2307" s="11">
        <f>2*Cal!AG2307</f>
        <v>6</v>
      </c>
      <c r="AN2307" s="11">
        <f t="shared" si="527"/>
        <v>28.5</v>
      </c>
      <c r="AO2307" s="11"/>
      <c r="AP2307" s="11"/>
      <c r="AQ2307" s="11"/>
      <c r="AR2307" s="11"/>
      <c r="AS2307" s="11"/>
      <c r="AT2307" s="11"/>
      <c r="AU2307" s="11"/>
      <c r="AV2307" s="11"/>
      <c r="AW2307" s="11"/>
      <c r="AX2307" s="11"/>
      <c r="AY2307" s="11"/>
      <c r="AZ2307" s="11"/>
      <c r="BB2307" s="5" t="s">
        <v>306</v>
      </c>
      <c r="BC2307" s="3">
        <v>263.56950475635017</v>
      </c>
      <c r="BD2307" s="3">
        <v>0</v>
      </c>
      <c r="BE2307" s="3">
        <v>-3.9800118670466358E-2</v>
      </c>
      <c r="BF2307" s="3">
        <v>0</v>
      </c>
      <c r="BG2307" s="3">
        <v>0</v>
      </c>
      <c r="BH2307" s="153">
        <f t="shared" si="528"/>
        <v>0</v>
      </c>
      <c r="BI2307" s="153">
        <f t="shared" si="529"/>
        <v>3.9800118670466358E-2</v>
      </c>
      <c r="BJ2307" s="8">
        <f t="shared" si="530"/>
        <v>2.3363068521445807</v>
      </c>
      <c r="BK2307" s="8">
        <f t="shared" si="531"/>
        <v>0</v>
      </c>
      <c r="BL2307" s="8">
        <f t="shared" si="532"/>
        <v>2.3363068521445807</v>
      </c>
      <c r="BM2307" s="8">
        <f t="shared" si="533"/>
        <v>8.2779346616177981E-5</v>
      </c>
      <c r="BN2307" s="7" t="str">
        <f t="shared" si="534"/>
        <v>O/S</v>
      </c>
      <c r="BO2307" s="9">
        <f t="shared" si="535"/>
        <v>0</v>
      </c>
      <c r="BP2307" s="7" t="str">
        <f t="shared" si="536"/>
        <v>OK</v>
      </c>
      <c r="BQ2307" s="11">
        <f t="shared" si="537"/>
        <v>9.5</v>
      </c>
      <c r="BR2307" s="10" t="str">
        <f t="shared" si="538"/>
        <v>-</v>
      </c>
      <c r="BS2307" s="9" t="str" cm="1">
        <f t="array" ref="BS2307">IF(BQ2307&lt;$K$45,"-",IF(BC2307&lt;0,_xll.Dce_5575_1121_SigmaCr1(AN2307,AG2307,$B$23,$D$23),"-"))</f>
        <v>-</v>
      </c>
      <c r="BT2307" s="10">
        <f t="shared" si="539"/>
        <v>0</v>
      </c>
      <c r="BU2307" s="7" t="str">
        <f t="shared" si="540"/>
        <v>OK</v>
      </c>
    </row>
    <row r="2308" spans="27:73">
      <c r="AA2308" s="6" t="s">
        <v>286</v>
      </c>
      <c r="AB2308" s="5" t="s">
        <v>16</v>
      </c>
      <c r="AC2308" s="5" t="s">
        <v>289</v>
      </c>
      <c r="AD2308" s="4">
        <v>0.94</v>
      </c>
      <c r="AE2308" s="4">
        <v>1.88</v>
      </c>
      <c r="AF2308" s="5">
        <v>60</v>
      </c>
      <c r="AG2308" s="5">
        <v>3</v>
      </c>
      <c r="AH2308" s="6" t="str">
        <f t="shared" si="526"/>
        <v>60 x 3</v>
      </c>
      <c r="AI2308" s="11" cm="1">
        <f t="array" ref="AI2308">_xll.DCEPropSectPipe(AF2308, AG2308, "Area")</f>
        <v>537.21234376385473</v>
      </c>
      <c r="AJ2308" s="151" cm="1">
        <f t="array" ref="AJ2308">_xll.DCEPropSectPipe(AF2308, AG2308, "Ix")</f>
        <v>218779.72699782974</v>
      </c>
      <c r="AK2308" s="151" cm="1">
        <f t="array" ref="AK2308">_xll.DCEPropSectPipe(AF2308, AG2308, "W")</f>
        <v>7292.6575665943246</v>
      </c>
      <c r="AL2308" s="151" cm="1">
        <f t="array" ref="AL2308">_xll.DCEPropSectPipe(AF2308, AG2308, "Sx")</f>
        <v>4878</v>
      </c>
      <c r="AM2308" s="11">
        <f>2*Cal!AG2308</f>
        <v>6</v>
      </c>
      <c r="AN2308" s="11">
        <f t="shared" si="527"/>
        <v>28.5</v>
      </c>
      <c r="AO2308" s="11"/>
      <c r="AP2308" s="11"/>
      <c r="AQ2308" s="11"/>
      <c r="AR2308" s="11"/>
      <c r="AS2308" s="11"/>
      <c r="AT2308" s="11"/>
      <c r="AU2308" s="11"/>
      <c r="AV2308" s="11"/>
      <c r="AW2308" s="11"/>
      <c r="AX2308" s="11"/>
      <c r="AY2308" s="11"/>
      <c r="AZ2308" s="11"/>
      <c r="BB2308" s="5" t="s">
        <v>306</v>
      </c>
      <c r="BC2308" s="3">
        <v>263.58542480381834</v>
      </c>
      <c r="BD2308" s="3">
        <v>0</v>
      </c>
      <c r="BE2308" s="3">
        <v>2.9296111568456556E-18</v>
      </c>
      <c r="BF2308" s="3">
        <v>1.875389235859758E-2</v>
      </c>
      <c r="BG2308" s="3">
        <v>0</v>
      </c>
      <c r="BH2308" s="153">
        <f t="shared" si="528"/>
        <v>1.875389235859758E-2</v>
      </c>
      <c r="BI2308" s="153">
        <f t="shared" si="529"/>
        <v>2.9296111568456556E-18</v>
      </c>
      <c r="BJ2308" s="8">
        <f t="shared" si="530"/>
        <v>2.3364479690618079</v>
      </c>
      <c r="BK2308" s="8">
        <f t="shared" si="531"/>
        <v>1.224577576982821E-2</v>
      </c>
      <c r="BL2308" s="8">
        <f t="shared" si="532"/>
        <v>2.3486937448316358</v>
      </c>
      <c r="BM2308" s="8">
        <f t="shared" si="533"/>
        <v>6.0932305104684006E-21</v>
      </c>
      <c r="BN2308" s="7" t="str">
        <f t="shared" si="534"/>
        <v>O/S</v>
      </c>
      <c r="BO2308" s="9">
        <f t="shared" si="535"/>
        <v>1.224577576982821E-2</v>
      </c>
      <c r="BP2308" s="7" t="str">
        <f t="shared" si="536"/>
        <v>OK</v>
      </c>
      <c r="BQ2308" s="11">
        <f t="shared" si="537"/>
        <v>9.5</v>
      </c>
      <c r="BR2308" s="10" t="str">
        <f t="shared" si="538"/>
        <v>-</v>
      </c>
      <c r="BS2308" s="9" t="str" cm="1">
        <f t="array" ref="BS2308">IF(BQ2308&lt;$K$45,"-",IF(BC2308&lt;0,_xll.Dce_5575_1121_SigmaCr1(AN2308,AG2308,$B$23,$D$23),"-"))</f>
        <v>-</v>
      </c>
      <c r="BT2308" s="10">
        <f t="shared" si="539"/>
        <v>0</v>
      </c>
      <c r="BU2308" s="7" t="str">
        <f t="shared" si="540"/>
        <v>OK</v>
      </c>
    </row>
    <row r="2309" spans="27:73">
      <c r="AA2309" s="6" t="s">
        <v>286</v>
      </c>
      <c r="AB2309" s="5" t="s">
        <v>16</v>
      </c>
      <c r="AC2309" s="5" t="s">
        <v>289</v>
      </c>
      <c r="AD2309" s="4">
        <v>1.88</v>
      </c>
      <c r="AE2309" s="4">
        <v>1.88</v>
      </c>
      <c r="AF2309" s="5">
        <v>60</v>
      </c>
      <c r="AG2309" s="5">
        <v>3</v>
      </c>
      <c r="AH2309" s="6" t="str">
        <f t="shared" si="526"/>
        <v>60 x 3</v>
      </c>
      <c r="AI2309" s="11" cm="1">
        <f t="array" ref="AI2309">_xll.DCEPropSectPipe(AF2309, AG2309, "Area")</f>
        <v>537.21234376385473</v>
      </c>
      <c r="AJ2309" s="151" cm="1">
        <f t="array" ref="AJ2309">_xll.DCEPropSectPipe(AF2309, AG2309, "Ix")</f>
        <v>218779.72699782974</v>
      </c>
      <c r="AK2309" s="151" cm="1">
        <f t="array" ref="AK2309">_xll.DCEPropSectPipe(AF2309, AG2309, "W")</f>
        <v>7292.6575665943246</v>
      </c>
      <c r="AL2309" s="151" cm="1">
        <f t="array" ref="AL2309">_xll.DCEPropSectPipe(AF2309, AG2309, "Sx")</f>
        <v>4878</v>
      </c>
      <c r="AM2309" s="11">
        <f>2*Cal!AG2309</f>
        <v>6</v>
      </c>
      <c r="AN2309" s="11">
        <f t="shared" si="527"/>
        <v>28.5</v>
      </c>
      <c r="AO2309" s="11"/>
      <c r="AP2309" s="11"/>
      <c r="AQ2309" s="11"/>
      <c r="AR2309" s="11"/>
      <c r="AS2309" s="11"/>
      <c r="AT2309" s="11"/>
      <c r="AU2309" s="11"/>
      <c r="AV2309" s="11"/>
      <c r="AW2309" s="11"/>
      <c r="AX2309" s="11"/>
      <c r="AY2309" s="11"/>
      <c r="AZ2309" s="11"/>
      <c r="BB2309" s="5" t="s">
        <v>306</v>
      </c>
      <c r="BC2309" s="3">
        <v>263.60134485128657</v>
      </c>
      <c r="BD2309" s="3">
        <v>0</v>
      </c>
      <c r="BE2309" s="3">
        <v>3.9800118670466372E-2</v>
      </c>
      <c r="BF2309" s="3">
        <v>-2.7637613865861169E-18</v>
      </c>
      <c r="BG2309" s="3">
        <v>0</v>
      </c>
      <c r="BH2309" s="153">
        <f t="shared" si="528"/>
        <v>2.7637613865861169E-18</v>
      </c>
      <c r="BI2309" s="153">
        <f t="shared" si="529"/>
        <v>3.9800118670466372E-2</v>
      </c>
      <c r="BJ2309" s="8">
        <f t="shared" si="530"/>
        <v>2.3365890859790355</v>
      </c>
      <c r="BK2309" s="8">
        <f t="shared" si="531"/>
        <v>1.8046601513059968E-18</v>
      </c>
      <c r="BL2309" s="8">
        <f t="shared" si="532"/>
        <v>2.3365890859790355</v>
      </c>
      <c r="BM2309" s="8">
        <f t="shared" si="533"/>
        <v>8.2779346616178008E-5</v>
      </c>
      <c r="BN2309" s="7" t="str">
        <f t="shared" si="534"/>
        <v>O/S</v>
      </c>
      <c r="BO2309" s="9">
        <f t="shared" si="535"/>
        <v>1.8046601513059968E-18</v>
      </c>
      <c r="BP2309" s="7" t="str">
        <f t="shared" si="536"/>
        <v>OK</v>
      </c>
      <c r="BQ2309" s="11">
        <f t="shared" si="537"/>
        <v>9.5</v>
      </c>
      <c r="BR2309" s="10" t="str">
        <f t="shared" si="538"/>
        <v>-</v>
      </c>
      <c r="BS2309" s="9" t="str" cm="1">
        <f t="array" ref="BS2309">IF(BQ2309&lt;$K$45,"-",IF(BC2309&lt;0,_xll.Dce_5575_1121_SigmaCr1(AN2309,AG2309,$B$23,$D$23),"-"))</f>
        <v>-</v>
      </c>
      <c r="BT2309" s="10">
        <f t="shared" si="539"/>
        <v>0</v>
      </c>
      <c r="BU2309" s="7" t="str">
        <f t="shared" si="540"/>
        <v>OK</v>
      </c>
    </row>
    <row r="2310" spans="27:73">
      <c r="AA2310" s="6" t="s">
        <v>286</v>
      </c>
      <c r="AB2310" s="5" t="s">
        <v>16</v>
      </c>
      <c r="AC2310" s="5" t="s">
        <v>289</v>
      </c>
      <c r="AD2310" s="4">
        <v>0</v>
      </c>
      <c r="AE2310" s="4">
        <v>1.88</v>
      </c>
      <c r="AF2310" s="5">
        <v>60</v>
      </c>
      <c r="AG2310" s="5">
        <v>3</v>
      </c>
      <c r="AH2310" s="6" t="str">
        <f t="shared" si="526"/>
        <v>60 x 3</v>
      </c>
      <c r="AI2310" s="11" cm="1">
        <f t="array" ref="AI2310">_xll.DCEPropSectPipe(AF2310, AG2310, "Area")</f>
        <v>537.21234376385473</v>
      </c>
      <c r="AJ2310" s="151" cm="1">
        <f t="array" ref="AJ2310">_xll.DCEPropSectPipe(AF2310, AG2310, "Ix")</f>
        <v>218779.72699782974</v>
      </c>
      <c r="AK2310" s="151" cm="1">
        <f t="array" ref="AK2310">_xll.DCEPropSectPipe(AF2310, AG2310, "W")</f>
        <v>7292.6575665943246</v>
      </c>
      <c r="AL2310" s="151" cm="1">
        <f t="array" ref="AL2310">_xll.DCEPropSectPipe(AF2310, AG2310, "Sx")</f>
        <v>4878</v>
      </c>
      <c r="AM2310" s="11">
        <f>2*Cal!AG2310</f>
        <v>6</v>
      </c>
      <c r="AN2310" s="11">
        <f t="shared" si="527"/>
        <v>28.5</v>
      </c>
      <c r="AO2310" s="11"/>
      <c r="AP2310" s="11"/>
      <c r="AQ2310" s="11"/>
      <c r="AR2310" s="11"/>
      <c r="AS2310" s="11"/>
      <c r="AT2310" s="11"/>
      <c r="AU2310" s="11"/>
      <c r="AV2310" s="11"/>
      <c r="AW2310" s="11"/>
      <c r="AX2310" s="11"/>
      <c r="AY2310" s="11"/>
      <c r="AZ2310" s="11"/>
      <c r="BB2310" s="5" t="s">
        <v>307</v>
      </c>
      <c r="BC2310" s="3">
        <v>263.56950475635017</v>
      </c>
      <c r="BD2310" s="3">
        <v>0</v>
      </c>
      <c r="BE2310" s="3">
        <v>-3.9800118670466358E-2</v>
      </c>
      <c r="BF2310" s="3">
        <v>0</v>
      </c>
      <c r="BG2310" s="3">
        <v>0</v>
      </c>
      <c r="BH2310" s="153">
        <f t="shared" si="528"/>
        <v>0</v>
      </c>
      <c r="BI2310" s="153">
        <f t="shared" si="529"/>
        <v>3.9800118670466358E-2</v>
      </c>
      <c r="BJ2310" s="8">
        <f t="shared" si="530"/>
        <v>2.3363068521445807</v>
      </c>
      <c r="BK2310" s="8">
        <f t="shared" si="531"/>
        <v>0</v>
      </c>
      <c r="BL2310" s="8">
        <f t="shared" si="532"/>
        <v>2.3363068521445807</v>
      </c>
      <c r="BM2310" s="8">
        <f t="shared" si="533"/>
        <v>8.2779346616177981E-5</v>
      </c>
      <c r="BN2310" s="7" t="str">
        <f t="shared" si="534"/>
        <v>O/S</v>
      </c>
      <c r="BO2310" s="9">
        <f t="shared" si="535"/>
        <v>0</v>
      </c>
      <c r="BP2310" s="7" t="str">
        <f t="shared" si="536"/>
        <v>OK</v>
      </c>
      <c r="BQ2310" s="11">
        <f t="shared" si="537"/>
        <v>9.5</v>
      </c>
      <c r="BR2310" s="10" t="str">
        <f t="shared" si="538"/>
        <v>-</v>
      </c>
      <c r="BS2310" s="9" t="str" cm="1">
        <f t="array" ref="BS2310">IF(BQ2310&lt;$K$45,"-",IF(BC2310&lt;0,_xll.Dce_5575_1121_SigmaCr1(AN2310,AG2310,$B$23,$D$23),"-"))</f>
        <v>-</v>
      </c>
      <c r="BT2310" s="10">
        <f t="shared" si="539"/>
        <v>0</v>
      </c>
      <c r="BU2310" s="7" t="str">
        <f t="shared" si="540"/>
        <v>OK</v>
      </c>
    </row>
    <row r="2311" spans="27:73">
      <c r="AA2311" s="6" t="s">
        <v>286</v>
      </c>
      <c r="AB2311" s="5" t="s">
        <v>16</v>
      </c>
      <c r="AC2311" s="5" t="s">
        <v>289</v>
      </c>
      <c r="AD2311" s="4">
        <v>0.94</v>
      </c>
      <c r="AE2311" s="4">
        <v>1.88</v>
      </c>
      <c r="AF2311" s="5">
        <v>60</v>
      </c>
      <c r="AG2311" s="5">
        <v>3</v>
      </c>
      <c r="AH2311" s="6" t="str">
        <f t="shared" si="526"/>
        <v>60 x 3</v>
      </c>
      <c r="AI2311" s="11" cm="1">
        <f t="array" ref="AI2311">_xll.DCEPropSectPipe(AF2311, AG2311, "Area")</f>
        <v>537.21234376385473</v>
      </c>
      <c r="AJ2311" s="151" cm="1">
        <f t="array" ref="AJ2311">_xll.DCEPropSectPipe(AF2311, AG2311, "Ix")</f>
        <v>218779.72699782974</v>
      </c>
      <c r="AK2311" s="151" cm="1">
        <f t="array" ref="AK2311">_xll.DCEPropSectPipe(AF2311, AG2311, "W")</f>
        <v>7292.6575665943246</v>
      </c>
      <c r="AL2311" s="151" cm="1">
        <f t="array" ref="AL2311">_xll.DCEPropSectPipe(AF2311, AG2311, "Sx")</f>
        <v>4878</v>
      </c>
      <c r="AM2311" s="11">
        <f>2*Cal!AG2311</f>
        <v>6</v>
      </c>
      <c r="AN2311" s="11">
        <f t="shared" si="527"/>
        <v>28.5</v>
      </c>
      <c r="AO2311" s="11"/>
      <c r="AP2311" s="11"/>
      <c r="AQ2311" s="11"/>
      <c r="AR2311" s="11"/>
      <c r="AS2311" s="11"/>
      <c r="AT2311" s="11"/>
      <c r="AU2311" s="11"/>
      <c r="AV2311" s="11"/>
      <c r="AW2311" s="11"/>
      <c r="AX2311" s="11"/>
      <c r="AY2311" s="11"/>
      <c r="AZ2311" s="11"/>
      <c r="BB2311" s="5" t="s">
        <v>307</v>
      </c>
      <c r="BC2311" s="3">
        <v>263.58542480381834</v>
      </c>
      <c r="BD2311" s="3">
        <v>0</v>
      </c>
      <c r="BE2311" s="3">
        <v>2.9296111568456556E-18</v>
      </c>
      <c r="BF2311" s="3">
        <v>1.875389235859758E-2</v>
      </c>
      <c r="BG2311" s="3">
        <v>0</v>
      </c>
      <c r="BH2311" s="153">
        <f t="shared" si="528"/>
        <v>1.875389235859758E-2</v>
      </c>
      <c r="BI2311" s="153">
        <f t="shared" si="529"/>
        <v>2.9296111568456556E-18</v>
      </c>
      <c r="BJ2311" s="8">
        <f t="shared" si="530"/>
        <v>2.3364479690618079</v>
      </c>
      <c r="BK2311" s="8">
        <f t="shared" si="531"/>
        <v>1.224577576982821E-2</v>
      </c>
      <c r="BL2311" s="8">
        <f t="shared" si="532"/>
        <v>2.3486937448316358</v>
      </c>
      <c r="BM2311" s="8">
        <f t="shared" si="533"/>
        <v>6.0932305104684006E-21</v>
      </c>
      <c r="BN2311" s="7" t="str">
        <f t="shared" si="534"/>
        <v>O/S</v>
      </c>
      <c r="BO2311" s="9">
        <f t="shared" si="535"/>
        <v>1.224577576982821E-2</v>
      </c>
      <c r="BP2311" s="7" t="str">
        <f t="shared" si="536"/>
        <v>OK</v>
      </c>
      <c r="BQ2311" s="11">
        <f t="shared" si="537"/>
        <v>9.5</v>
      </c>
      <c r="BR2311" s="10" t="str">
        <f t="shared" si="538"/>
        <v>-</v>
      </c>
      <c r="BS2311" s="9" t="str" cm="1">
        <f t="array" ref="BS2311">IF(BQ2311&lt;$K$45,"-",IF(BC2311&lt;0,_xll.Dce_5575_1121_SigmaCr1(AN2311,AG2311,$B$23,$D$23),"-"))</f>
        <v>-</v>
      </c>
      <c r="BT2311" s="10">
        <f t="shared" si="539"/>
        <v>0</v>
      </c>
      <c r="BU2311" s="7" t="str">
        <f t="shared" si="540"/>
        <v>OK</v>
      </c>
    </row>
    <row r="2312" spans="27:73">
      <c r="AA2312" s="6" t="s">
        <v>286</v>
      </c>
      <c r="AB2312" s="5" t="s">
        <v>16</v>
      </c>
      <c r="AC2312" s="5" t="s">
        <v>289</v>
      </c>
      <c r="AD2312" s="4">
        <v>1.88</v>
      </c>
      <c r="AE2312" s="4">
        <v>1.88</v>
      </c>
      <c r="AF2312" s="5">
        <v>60</v>
      </c>
      <c r="AG2312" s="5">
        <v>3</v>
      </c>
      <c r="AH2312" s="6" t="str">
        <f t="shared" si="526"/>
        <v>60 x 3</v>
      </c>
      <c r="AI2312" s="11" cm="1">
        <f t="array" ref="AI2312">_xll.DCEPropSectPipe(AF2312, AG2312, "Area")</f>
        <v>537.21234376385473</v>
      </c>
      <c r="AJ2312" s="151" cm="1">
        <f t="array" ref="AJ2312">_xll.DCEPropSectPipe(AF2312, AG2312, "Ix")</f>
        <v>218779.72699782974</v>
      </c>
      <c r="AK2312" s="151" cm="1">
        <f t="array" ref="AK2312">_xll.DCEPropSectPipe(AF2312, AG2312, "W")</f>
        <v>7292.6575665943246</v>
      </c>
      <c r="AL2312" s="151" cm="1">
        <f t="array" ref="AL2312">_xll.DCEPropSectPipe(AF2312, AG2312, "Sx")</f>
        <v>4878</v>
      </c>
      <c r="AM2312" s="11">
        <f>2*Cal!AG2312</f>
        <v>6</v>
      </c>
      <c r="AN2312" s="11">
        <f t="shared" si="527"/>
        <v>28.5</v>
      </c>
      <c r="AO2312" s="11"/>
      <c r="AP2312" s="11"/>
      <c r="AQ2312" s="11"/>
      <c r="AR2312" s="11"/>
      <c r="AS2312" s="11"/>
      <c r="AT2312" s="11"/>
      <c r="AU2312" s="11"/>
      <c r="AV2312" s="11"/>
      <c r="AW2312" s="11"/>
      <c r="AX2312" s="11"/>
      <c r="AY2312" s="11"/>
      <c r="AZ2312" s="11"/>
      <c r="BB2312" s="5" t="s">
        <v>307</v>
      </c>
      <c r="BC2312" s="3">
        <v>263.60134485128657</v>
      </c>
      <c r="BD2312" s="3">
        <v>0</v>
      </c>
      <c r="BE2312" s="3">
        <v>3.9800118670466372E-2</v>
      </c>
      <c r="BF2312" s="3">
        <v>-2.7637613865861169E-18</v>
      </c>
      <c r="BG2312" s="3">
        <v>0</v>
      </c>
      <c r="BH2312" s="153">
        <f t="shared" si="528"/>
        <v>2.7637613865861169E-18</v>
      </c>
      <c r="BI2312" s="153">
        <f t="shared" si="529"/>
        <v>3.9800118670466372E-2</v>
      </c>
      <c r="BJ2312" s="8">
        <f t="shared" si="530"/>
        <v>2.3365890859790355</v>
      </c>
      <c r="BK2312" s="8">
        <f t="shared" si="531"/>
        <v>1.8046601513059968E-18</v>
      </c>
      <c r="BL2312" s="8">
        <f t="shared" si="532"/>
        <v>2.3365890859790355</v>
      </c>
      <c r="BM2312" s="8">
        <f t="shared" si="533"/>
        <v>8.2779346616178008E-5</v>
      </c>
      <c r="BN2312" s="7" t="str">
        <f t="shared" si="534"/>
        <v>O/S</v>
      </c>
      <c r="BO2312" s="9">
        <f t="shared" si="535"/>
        <v>1.8046601513059968E-18</v>
      </c>
      <c r="BP2312" s="7" t="str">
        <f t="shared" si="536"/>
        <v>OK</v>
      </c>
      <c r="BQ2312" s="11">
        <f t="shared" si="537"/>
        <v>9.5</v>
      </c>
      <c r="BR2312" s="10" t="str">
        <f t="shared" si="538"/>
        <v>-</v>
      </c>
      <c r="BS2312" s="9" t="str" cm="1">
        <f t="array" ref="BS2312">IF(BQ2312&lt;$K$45,"-",IF(BC2312&lt;0,_xll.Dce_5575_1121_SigmaCr1(AN2312,AG2312,$B$23,$D$23),"-"))</f>
        <v>-</v>
      </c>
      <c r="BT2312" s="10">
        <f t="shared" si="539"/>
        <v>0</v>
      </c>
      <c r="BU2312" s="7" t="str">
        <f t="shared" si="540"/>
        <v>OK</v>
      </c>
    </row>
    <row r="2313" spans="27:73">
      <c r="AA2313" s="6" t="s">
        <v>286</v>
      </c>
      <c r="AB2313" s="5" t="s">
        <v>16</v>
      </c>
      <c r="AC2313" s="5" t="s">
        <v>289</v>
      </c>
      <c r="AD2313" s="4">
        <v>0</v>
      </c>
      <c r="AE2313" s="4">
        <v>1.88</v>
      </c>
      <c r="AF2313" s="5">
        <v>60</v>
      </c>
      <c r="AG2313" s="5">
        <v>3</v>
      </c>
      <c r="AH2313" s="6" t="str">
        <f t="shared" si="526"/>
        <v>60 x 3</v>
      </c>
      <c r="AI2313" s="11" cm="1">
        <f t="array" ref="AI2313">_xll.DCEPropSectPipe(AF2313, AG2313, "Area")</f>
        <v>537.21234376385473</v>
      </c>
      <c r="AJ2313" s="151" cm="1">
        <f t="array" ref="AJ2313">_xll.DCEPropSectPipe(AF2313, AG2313, "Ix")</f>
        <v>218779.72699782974</v>
      </c>
      <c r="AK2313" s="151" cm="1">
        <f t="array" ref="AK2313">_xll.DCEPropSectPipe(AF2313, AG2313, "W")</f>
        <v>7292.6575665943246</v>
      </c>
      <c r="AL2313" s="151" cm="1">
        <f t="array" ref="AL2313">_xll.DCEPropSectPipe(AF2313, AG2313, "Sx")</f>
        <v>4878</v>
      </c>
      <c r="AM2313" s="11">
        <f>2*Cal!AG2313</f>
        <v>6</v>
      </c>
      <c r="AN2313" s="11">
        <f t="shared" si="527"/>
        <v>28.5</v>
      </c>
      <c r="AO2313" s="11"/>
      <c r="AP2313" s="11"/>
      <c r="AQ2313" s="11"/>
      <c r="AR2313" s="11"/>
      <c r="AS2313" s="11"/>
      <c r="AT2313" s="11"/>
      <c r="AU2313" s="11"/>
      <c r="AV2313" s="11"/>
      <c r="AW2313" s="11"/>
      <c r="AX2313" s="11"/>
      <c r="AY2313" s="11"/>
      <c r="AZ2313" s="11"/>
      <c r="BB2313" s="5" t="s">
        <v>308</v>
      </c>
      <c r="BC2313" s="3">
        <v>263.56950475635017</v>
      </c>
      <c r="BD2313" s="3">
        <v>0</v>
      </c>
      <c r="BE2313" s="3">
        <v>-3.9800118670466358E-2</v>
      </c>
      <c r="BF2313" s="3">
        <v>0</v>
      </c>
      <c r="BG2313" s="3">
        <v>0</v>
      </c>
      <c r="BH2313" s="153">
        <f t="shared" si="528"/>
        <v>0</v>
      </c>
      <c r="BI2313" s="153">
        <f t="shared" si="529"/>
        <v>3.9800118670466358E-2</v>
      </c>
      <c r="BJ2313" s="8">
        <f t="shared" si="530"/>
        <v>2.3363068521445807</v>
      </c>
      <c r="BK2313" s="8">
        <f t="shared" si="531"/>
        <v>0</v>
      </c>
      <c r="BL2313" s="8">
        <f t="shared" si="532"/>
        <v>2.3363068521445807</v>
      </c>
      <c r="BM2313" s="8">
        <f t="shared" si="533"/>
        <v>8.2779346616177981E-5</v>
      </c>
      <c r="BN2313" s="7" t="str">
        <f t="shared" si="534"/>
        <v>O/S</v>
      </c>
      <c r="BO2313" s="9">
        <f t="shared" si="535"/>
        <v>0</v>
      </c>
      <c r="BP2313" s="7" t="str">
        <f t="shared" si="536"/>
        <v>OK</v>
      </c>
      <c r="BQ2313" s="11">
        <f t="shared" si="537"/>
        <v>9.5</v>
      </c>
      <c r="BR2313" s="10" t="str">
        <f t="shared" si="538"/>
        <v>-</v>
      </c>
      <c r="BS2313" s="9" t="str" cm="1">
        <f t="array" ref="BS2313">IF(BQ2313&lt;$K$45,"-",IF(BC2313&lt;0,_xll.Dce_5575_1121_SigmaCr1(AN2313,AG2313,$B$23,$D$23),"-"))</f>
        <v>-</v>
      </c>
      <c r="BT2313" s="10">
        <f t="shared" si="539"/>
        <v>0</v>
      </c>
      <c r="BU2313" s="7" t="str">
        <f t="shared" si="540"/>
        <v>OK</v>
      </c>
    </row>
    <row r="2314" spans="27:73">
      <c r="AA2314" s="6" t="s">
        <v>286</v>
      </c>
      <c r="AB2314" s="5" t="s">
        <v>16</v>
      </c>
      <c r="AC2314" s="5" t="s">
        <v>289</v>
      </c>
      <c r="AD2314" s="4">
        <v>0.94</v>
      </c>
      <c r="AE2314" s="4">
        <v>1.88</v>
      </c>
      <c r="AF2314" s="5">
        <v>60</v>
      </c>
      <c r="AG2314" s="5">
        <v>3</v>
      </c>
      <c r="AH2314" s="6" t="str">
        <f t="shared" si="526"/>
        <v>60 x 3</v>
      </c>
      <c r="AI2314" s="11" cm="1">
        <f t="array" ref="AI2314">_xll.DCEPropSectPipe(AF2314, AG2314, "Area")</f>
        <v>537.21234376385473</v>
      </c>
      <c r="AJ2314" s="151" cm="1">
        <f t="array" ref="AJ2314">_xll.DCEPropSectPipe(AF2314, AG2314, "Ix")</f>
        <v>218779.72699782974</v>
      </c>
      <c r="AK2314" s="151" cm="1">
        <f t="array" ref="AK2314">_xll.DCEPropSectPipe(AF2314, AG2314, "W")</f>
        <v>7292.6575665943246</v>
      </c>
      <c r="AL2314" s="151" cm="1">
        <f t="array" ref="AL2314">_xll.DCEPropSectPipe(AF2314, AG2314, "Sx")</f>
        <v>4878</v>
      </c>
      <c r="AM2314" s="11">
        <f>2*Cal!AG2314</f>
        <v>6</v>
      </c>
      <c r="AN2314" s="11">
        <f t="shared" si="527"/>
        <v>28.5</v>
      </c>
      <c r="AO2314" s="11"/>
      <c r="AP2314" s="11"/>
      <c r="AQ2314" s="11"/>
      <c r="AR2314" s="11"/>
      <c r="AS2314" s="11"/>
      <c r="AT2314" s="11"/>
      <c r="AU2314" s="11"/>
      <c r="AV2314" s="11"/>
      <c r="AW2314" s="11"/>
      <c r="AX2314" s="11"/>
      <c r="AY2314" s="11"/>
      <c r="AZ2314" s="11"/>
      <c r="BB2314" s="5" t="s">
        <v>308</v>
      </c>
      <c r="BC2314" s="3">
        <v>263.58542480381834</v>
      </c>
      <c r="BD2314" s="3">
        <v>0</v>
      </c>
      <c r="BE2314" s="3">
        <v>2.9296111568456556E-18</v>
      </c>
      <c r="BF2314" s="3">
        <v>1.875389235859758E-2</v>
      </c>
      <c r="BG2314" s="3">
        <v>0</v>
      </c>
      <c r="BH2314" s="153">
        <f t="shared" si="528"/>
        <v>1.875389235859758E-2</v>
      </c>
      <c r="BI2314" s="153">
        <f t="shared" si="529"/>
        <v>2.9296111568456556E-18</v>
      </c>
      <c r="BJ2314" s="8">
        <f t="shared" si="530"/>
        <v>2.3364479690618079</v>
      </c>
      <c r="BK2314" s="8">
        <f t="shared" si="531"/>
        <v>1.224577576982821E-2</v>
      </c>
      <c r="BL2314" s="8">
        <f t="shared" si="532"/>
        <v>2.3486937448316358</v>
      </c>
      <c r="BM2314" s="8">
        <f t="shared" si="533"/>
        <v>6.0932305104684006E-21</v>
      </c>
      <c r="BN2314" s="7" t="str">
        <f t="shared" si="534"/>
        <v>O/S</v>
      </c>
      <c r="BO2314" s="9">
        <f t="shared" si="535"/>
        <v>1.224577576982821E-2</v>
      </c>
      <c r="BP2314" s="7" t="str">
        <f t="shared" si="536"/>
        <v>OK</v>
      </c>
      <c r="BQ2314" s="11">
        <f t="shared" si="537"/>
        <v>9.5</v>
      </c>
      <c r="BR2314" s="10" t="str">
        <f t="shared" si="538"/>
        <v>-</v>
      </c>
      <c r="BS2314" s="9" t="str" cm="1">
        <f t="array" ref="BS2314">IF(BQ2314&lt;$K$45,"-",IF(BC2314&lt;0,_xll.Dce_5575_1121_SigmaCr1(AN2314,AG2314,$B$23,$D$23),"-"))</f>
        <v>-</v>
      </c>
      <c r="BT2314" s="10">
        <f t="shared" si="539"/>
        <v>0</v>
      </c>
      <c r="BU2314" s="7" t="str">
        <f t="shared" si="540"/>
        <v>OK</v>
      </c>
    </row>
    <row r="2315" spans="27:73">
      <c r="AA2315" s="6" t="s">
        <v>286</v>
      </c>
      <c r="AB2315" s="5" t="s">
        <v>16</v>
      </c>
      <c r="AC2315" s="5" t="s">
        <v>289</v>
      </c>
      <c r="AD2315" s="4">
        <v>1.88</v>
      </c>
      <c r="AE2315" s="4">
        <v>1.88</v>
      </c>
      <c r="AF2315" s="5">
        <v>60</v>
      </c>
      <c r="AG2315" s="5">
        <v>3</v>
      </c>
      <c r="AH2315" s="6" t="str">
        <f t="shared" si="526"/>
        <v>60 x 3</v>
      </c>
      <c r="AI2315" s="11" cm="1">
        <f t="array" ref="AI2315">_xll.DCEPropSectPipe(AF2315, AG2315, "Area")</f>
        <v>537.21234376385473</v>
      </c>
      <c r="AJ2315" s="151" cm="1">
        <f t="array" ref="AJ2315">_xll.DCEPropSectPipe(AF2315, AG2315, "Ix")</f>
        <v>218779.72699782974</v>
      </c>
      <c r="AK2315" s="151" cm="1">
        <f t="array" ref="AK2315">_xll.DCEPropSectPipe(AF2315, AG2315, "W")</f>
        <v>7292.6575665943246</v>
      </c>
      <c r="AL2315" s="151" cm="1">
        <f t="array" ref="AL2315">_xll.DCEPropSectPipe(AF2315, AG2315, "Sx")</f>
        <v>4878</v>
      </c>
      <c r="AM2315" s="11">
        <f>2*Cal!AG2315</f>
        <v>6</v>
      </c>
      <c r="AN2315" s="11">
        <f t="shared" si="527"/>
        <v>28.5</v>
      </c>
      <c r="AO2315" s="11"/>
      <c r="AP2315" s="11"/>
      <c r="AQ2315" s="11"/>
      <c r="AR2315" s="11"/>
      <c r="AS2315" s="11"/>
      <c r="AT2315" s="11"/>
      <c r="AU2315" s="11"/>
      <c r="AV2315" s="11"/>
      <c r="AW2315" s="11"/>
      <c r="AX2315" s="11"/>
      <c r="AY2315" s="11"/>
      <c r="AZ2315" s="11"/>
      <c r="BB2315" s="5" t="s">
        <v>308</v>
      </c>
      <c r="BC2315" s="3">
        <v>263.60134485128657</v>
      </c>
      <c r="BD2315" s="3">
        <v>0</v>
      </c>
      <c r="BE2315" s="3">
        <v>3.9800118670466372E-2</v>
      </c>
      <c r="BF2315" s="3">
        <v>-2.7637613865861169E-18</v>
      </c>
      <c r="BG2315" s="3">
        <v>0</v>
      </c>
      <c r="BH2315" s="153">
        <f t="shared" si="528"/>
        <v>2.7637613865861169E-18</v>
      </c>
      <c r="BI2315" s="153">
        <f t="shared" si="529"/>
        <v>3.9800118670466372E-2</v>
      </c>
      <c r="BJ2315" s="8">
        <f t="shared" si="530"/>
        <v>2.3365890859790355</v>
      </c>
      <c r="BK2315" s="8">
        <f t="shared" si="531"/>
        <v>1.8046601513059968E-18</v>
      </c>
      <c r="BL2315" s="8">
        <f t="shared" si="532"/>
        <v>2.3365890859790355</v>
      </c>
      <c r="BM2315" s="8">
        <f t="shared" si="533"/>
        <v>8.2779346616178008E-5</v>
      </c>
      <c r="BN2315" s="7" t="str">
        <f t="shared" si="534"/>
        <v>O/S</v>
      </c>
      <c r="BO2315" s="9">
        <f t="shared" si="535"/>
        <v>1.8046601513059968E-18</v>
      </c>
      <c r="BP2315" s="7" t="str">
        <f t="shared" si="536"/>
        <v>OK</v>
      </c>
      <c r="BQ2315" s="11">
        <f t="shared" si="537"/>
        <v>9.5</v>
      </c>
      <c r="BR2315" s="10" t="str">
        <f t="shared" si="538"/>
        <v>-</v>
      </c>
      <c r="BS2315" s="9" t="str" cm="1">
        <f t="array" ref="BS2315">IF(BQ2315&lt;$K$45,"-",IF(BC2315&lt;0,_xll.Dce_5575_1121_SigmaCr1(AN2315,AG2315,$B$23,$D$23),"-"))</f>
        <v>-</v>
      </c>
      <c r="BT2315" s="10">
        <f t="shared" si="539"/>
        <v>0</v>
      </c>
      <c r="BU2315" s="7" t="str">
        <f t="shared" si="540"/>
        <v>OK</v>
      </c>
    </row>
    <row r="2316" spans="27:73">
      <c r="AA2316" s="6" t="s">
        <v>286</v>
      </c>
      <c r="AB2316" s="5" t="s">
        <v>16</v>
      </c>
      <c r="AC2316" s="5" t="s">
        <v>289</v>
      </c>
      <c r="AD2316" s="4">
        <v>0</v>
      </c>
      <c r="AE2316" s="4">
        <v>1.88</v>
      </c>
      <c r="AF2316" s="5">
        <v>60</v>
      </c>
      <c r="AG2316" s="5">
        <v>3</v>
      </c>
      <c r="AH2316" s="6" t="str">
        <f t="shared" si="526"/>
        <v>60 x 3</v>
      </c>
      <c r="AI2316" s="11" cm="1">
        <f t="array" ref="AI2316">_xll.DCEPropSectPipe(AF2316, AG2316, "Area")</f>
        <v>537.21234376385473</v>
      </c>
      <c r="AJ2316" s="151" cm="1">
        <f t="array" ref="AJ2316">_xll.DCEPropSectPipe(AF2316, AG2316, "Ix")</f>
        <v>218779.72699782974</v>
      </c>
      <c r="AK2316" s="151" cm="1">
        <f t="array" ref="AK2316">_xll.DCEPropSectPipe(AF2316, AG2316, "W")</f>
        <v>7292.6575665943246</v>
      </c>
      <c r="AL2316" s="151" cm="1">
        <f t="array" ref="AL2316">_xll.DCEPropSectPipe(AF2316, AG2316, "Sx")</f>
        <v>4878</v>
      </c>
      <c r="AM2316" s="11">
        <f>2*Cal!AG2316</f>
        <v>6</v>
      </c>
      <c r="AN2316" s="11">
        <f t="shared" si="527"/>
        <v>28.5</v>
      </c>
      <c r="AO2316" s="11"/>
      <c r="AP2316" s="11"/>
      <c r="AQ2316" s="11"/>
      <c r="AR2316" s="11"/>
      <c r="AS2316" s="11"/>
      <c r="AT2316" s="11"/>
      <c r="AU2316" s="11"/>
      <c r="AV2316" s="11"/>
      <c r="AW2316" s="11"/>
      <c r="AX2316" s="11"/>
      <c r="AY2316" s="11"/>
      <c r="AZ2316" s="11"/>
      <c r="BB2316" s="5" t="s">
        <v>309</v>
      </c>
      <c r="BC2316" s="3">
        <v>263.56950475635017</v>
      </c>
      <c r="BD2316" s="3">
        <v>0</v>
      </c>
      <c r="BE2316" s="3">
        <v>-3.9800118670466358E-2</v>
      </c>
      <c r="BF2316" s="3">
        <v>0</v>
      </c>
      <c r="BG2316" s="3">
        <v>0</v>
      </c>
      <c r="BH2316" s="153">
        <f t="shared" si="528"/>
        <v>0</v>
      </c>
      <c r="BI2316" s="153">
        <f t="shared" si="529"/>
        <v>3.9800118670466358E-2</v>
      </c>
      <c r="BJ2316" s="8">
        <f t="shared" si="530"/>
        <v>2.3363068521445807</v>
      </c>
      <c r="BK2316" s="8">
        <f t="shared" si="531"/>
        <v>0</v>
      </c>
      <c r="BL2316" s="8">
        <f t="shared" si="532"/>
        <v>2.3363068521445807</v>
      </c>
      <c r="BM2316" s="8">
        <f t="shared" si="533"/>
        <v>8.2779346616177981E-5</v>
      </c>
      <c r="BN2316" s="7" t="str">
        <f t="shared" si="534"/>
        <v>O/S</v>
      </c>
      <c r="BO2316" s="9">
        <f t="shared" si="535"/>
        <v>0</v>
      </c>
      <c r="BP2316" s="7" t="str">
        <f t="shared" si="536"/>
        <v>OK</v>
      </c>
      <c r="BQ2316" s="11">
        <f t="shared" si="537"/>
        <v>9.5</v>
      </c>
      <c r="BR2316" s="10" t="str">
        <f t="shared" si="538"/>
        <v>-</v>
      </c>
      <c r="BS2316" s="9" t="str" cm="1">
        <f t="array" ref="BS2316">IF(BQ2316&lt;$K$45,"-",IF(BC2316&lt;0,_xll.Dce_5575_1121_SigmaCr1(AN2316,AG2316,$B$23,$D$23),"-"))</f>
        <v>-</v>
      </c>
      <c r="BT2316" s="10">
        <f t="shared" si="539"/>
        <v>0</v>
      </c>
      <c r="BU2316" s="7" t="str">
        <f t="shared" si="540"/>
        <v>OK</v>
      </c>
    </row>
    <row r="2317" spans="27:73">
      <c r="AA2317" s="6" t="s">
        <v>286</v>
      </c>
      <c r="AB2317" s="5" t="s">
        <v>16</v>
      </c>
      <c r="AC2317" s="5" t="s">
        <v>289</v>
      </c>
      <c r="AD2317" s="4">
        <v>0.94</v>
      </c>
      <c r="AE2317" s="4">
        <v>1.88</v>
      </c>
      <c r="AF2317" s="5">
        <v>60</v>
      </c>
      <c r="AG2317" s="5">
        <v>3</v>
      </c>
      <c r="AH2317" s="6" t="str">
        <f t="shared" si="526"/>
        <v>60 x 3</v>
      </c>
      <c r="AI2317" s="11" cm="1">
        <f t="array" ref="AI2317">_xll.DCEPropSectPipe(AF2317, AG2317, "Area")</f>
        <v>537.21234376385473</v>
      </c>
      <c r="AJ2317" s="151" cm="1">
        <f t="array" ref="AJ2317">_xll.DCEPropSectPipe(AF2317, AG2317, "Ix")</f>
        <v>218779.72699782974</v>
      </c>
      <c r="AK2317" s="151" cm="1">
        <f t="array" ref="AK2317">_xll.DCEPropSectPipe(AF2317, AG2317, "W")</f>
        <v>7292.6575665943246</v>
      </c>
      <c r="AL2317" s="151" cm="1">
        <f t="array" ref="AL2317">_xll.DCEPropSectPipe(AF2317, AG2317, "Sx")</f>
        <v>4878</v>
      </c>
      <c r="AM2317" s="11">
        <f>2*Cal!AG2317</f>
        <v>6</v>
      </c>
      <c r="AN2317" s="11">
        <f t="shared" si="527"/>
        <v>28.5</v>
      </c>
      <c r="AO2317" s="11"/>
      <c r="AP2317" s="11"/>
      <c r="AQ2317" s="11"/>
      <c r="AR2317" s="11"/>
      <c r="AS2317" s="11"/>
      <c r="AT2317" s="11"/>
      <c r="AU2317" s="11"/>
      <c r="AV2317" s="11"/>
      <c r="AW2317" s="11"/>
      <c r="AX2317" s="11"/>
      <c r="AY2317" s="11"/>
      <c r="AZ2317" s="11"/>
      <c r="BB2317" s="5" t="s">
        <v>309</v>
      </c>
      <c r="BC2317" s="3">
        <v>263.58542480381834</v>
      </c>
      <c r="BD2317" s="3">
        <v>0</v>
      </c>
      <c r="BE2317" s="3">
        <v>2.9296111568456556E-18</v>
      </c>
      <c r="BF2317" s="3">
        <v>1.875389235859758E-2</v>
      </c>
      <c r="BG2317" s="3">
        <v>0</v>
      </c>
      <c r="BH2317" s="153">
        <f t="shared" si="528"/>
        <v>1.875389235859758E-2</v>
      </c>
      <c r="BI2317" s="153">
        <f t="shared" si="529"/>
        <v>2.9296111568456556E-18</v>
      </c>
      <c r="BJ2317" s="8">
        <f t="shared" si="530"/>
        <v>2.3364479690618079</v>
      </c>
      <c r="BK2317" s="8">
        <f t="shared" si="531"/>
        <v>1.224577576982821E-2</v>
      </c>
      <c r="BL2317" s="8">
        <f t="shared" si="532"/>
        <v>2.3486937448316358</v>
      </c>
      <c r="BM2317" s="8">
        <f t="shared" si="533"/>
        <v>6.0932305104684006E-21</v>
      </c>
      <c r="BN2317" s="7" t="str">
        <f t="shared" si="534"/>
        <v>O/S</v>
      </c>
      <c r="BO2317" s="9">
        <f t="shared" si="535"/>
        <v>1.224577576982821E-2</v>
      </c>
      <c r="BP2317" s="7" t="str">
        <f t="shared" si="536"/>
        <v>OK</v>
      </c>
      <c r="BQ2317" s="11">
        <f t="shared" si="537"/>
        <v>9.5</v>
      </c>
      <c r="BR2317" s="10" t="str">
        <f t="shared" si="538"/>
        <v>-</v>
      </c>
      <c r="BS2317" s="9" t="str" cm="1">
        <f t="array" ref="BS2317">IF(BQ2317&lt;$K$45,"-",IF(BC2317&lt;0,_xll.Dce_5575_1121_SigmaCr1(AN2317,AG2317,$B$23,$D$23),"-"))</f>
        <v>-</v>
      </c>
      <c r="BT2317" s="10">
        <f t="shared" si="539"/>
        <v>0</v>
      </c>
      <c r="BU2317" s="7" t="str">
        <f t="shared" si="540"/>
        <v>OK</v>
      </c>
    </row>
    <row r="2318" spans="27:73">
      <c r="AA2318" s="6" t="s">
        <v>286</v>
      </c>
      <c r="AB2318" s="5" t="s">
        <v>16</v>
      </c>
      <c r="AC2318" s="5" t="s">
        <v>289</v>
      </c>
      <c r="AD2318" s="4">
        <v>1.88</v>
      </c>
      <c r="AE2318" s="4">
        <v>1.88</v>
      </c>
      <c r="AF2318" s="5">
        <v>60</v>
      </c>
      <c r="AG2318" s="5">
        <v>3</v>
      </c>
      <c r="AH2318" s="6" t="str">
        <f t="shared" si="526"/>
        <v>60 x 3</v>
      </c>
      <c r="AI2318" s="11" cm="1">
        <f t="array" ref="AI2318">_xll.DCEPropSectPipe(AF2318, AG2318, "Area")</f>
        <v>537.21234376385473</v>
      </c>
      <c r="AJ2318" s="151" cm="1">
        <f t="array" ref="AJ2318">_xll.DCEPropSectPipe(AF2318, AG2318, "Ix")</f>
        <v>218779.72699782974</v>
      </c>
      <c r="AK2318" s="151" cm="1">
        <f t="array" ref="AK2318">_xll.DCEPropSectPipe(AF2318, AG2318, "W")</f>
        <v>7292.6575665943246</v>
      </c>
      <c r="AL2318" s="151" cm="1">
        <f t="array" ref="AL2318">_xll.DCEPropSectPipe(AF2318, AG2318, "Sx")</f>
        <v>4878</v>
      </c>
      <c r="AM2318" s="11">
        <f>2*Cal!AG2318</f>
        <v>6</v>
      </c>
      <c r="AN2318" s="11">
        <f t="shared" si="527"/>
        <v>28.5</v>
      </c>
      <c r="AO2318" s="11"/>
      <c r="AP2318" s="11"/>
      <c r="AQ2318" s="11"/>
      <c r="AR2318" s="11"/>
      <c r="AS2318" s="11"/>
      <c r="AT2318" s="11"/>
      <c r="AU2318" s="11"/>
      <c r="AV2318" s="11"/>
      <c r="AW2318" s="11"/>
      <c r="AX2318" s="11"/>
      <c r="AY2318" s="11"/>
      <c r="AZ2318" s="11"/>
      <c r="BB2318" s="5" t="s">
        <v>309</v>
      </c>
      <c r="BC2318" s="3">
        <v>263.60134485128657</v>
      </c>
      <c r="BD2318" s="3">
        <v>0</v>
      </c>
      <c r="BE2318" s="3">
        <v>3.9800118670466372E-2</v>
      </c>
      <c r="BF2318" s="3">
        <v>-2.7637613865861169E-18</v>
      </c>
      <c r="BG2318" s="3">
        <v>0</v>
      </c>
      <c r="BH2318" s="153">
        <f t="shared" si="528"/>
        <v>2.7637613865861169E-18</v>
      </c>
      <c r="BI2318" s="153">
        <f t="shared" si="529"/>
        <v>3.9800118670466372E-2</v>
      </c>
      <c r="BJ2318" s="8">
        <f t="shared" si="530"/>
        <v>2.3365890859790355</v>
      </c>
      <c r="BK2318" s="8">
        <f t="shared" si="531"/>
        <v>1.8046601513059968E-18</v>
      </c>
      <c r="BL2318" s="8">
        <f t="shared" si="532"/>
        <v>2.3365890859790355</v>
      </c>
      <c r="BM2318" s="8">
        <f t="shared" si="533"/>
        <v>8.2779346616178008E-5</v>
      </c>
      <c r="BN2318" s="7" t="str">
        <f t="shared" si="534"/>
        <v>O/S</v>
      </c>
      <c r="BO2318" s="9">
        <f t="shared" si="535"/>
        <v>1.8046601513059968E-18</v>
      </c>
      <c r="BP2318" s="7" t="str">
        <f t="shared" si="536"/>
        <v>OK</v>
      </c>
      <c r="BQ2318" s="11">
        <f t="shared" si="537"/>
        <v>9.5</v>
      </c>
      <c r="BR2318" s="10" t="str">
        <f t="shared" si="538"/>
        <v>-</v>
      </c>
      <c r="BS2318" s="9" t="str" cm="1">
        <f t="array" ref="BS2318">IF(BQ2318&lt;$K$45,"-",IF(BC2318&lt;0,_xll.Dce_5575_1121_SigmaCr1(AN2318,AG2318,$B$23,$D$23),"-"))</f>
        <v>-</v>
      </c>
      <c r="BT2318" s="10">
        <f t="shared" si="539"/>
        <v>0</v>
      </c>
      <c r="BU2318" s="7" t="str">
        <f t="shared" si="540"/>
        <v>OK</v>
      </c>
    </row>
    <row r="2319" spans="27:73">
      <c r="AA2319" s="6" t="s">
        <v>286</v>
      </c>
      <c r="AB2319" s="5" t="s">
        <v>290</v>
      </c>
      <c r="AC2319" s="5" t="s">
        <v>291</v>
      </c>
      <c r="AD2319" s="4">
        <v>0</v>
      </c>
      <c r="AE2319" s="4">
        <v>1.88</v>
      </c>
      <c r="AF2319" s="5">
        <v>60</v>
      </c>
      <c r="AG2319" s="5">
        <v>3</v>
      </c>
      <c r="AH2319" s="6" t="str">
        <f t="shared" si="526"/>
        <v>60 x 3</v>
      </c>
      <c r="AI2319" s="11" cm="1">
        <f t="array" ref="AI2319">_xll.DCEPropSectPipe(AF2319, AG2319, "Area")</f>
        <v>537.21234376385473</v>
      </c>
      <c r="AJ2319" s="151" cm="1">
        <f t="array" ref="AJ2319">_xll.DCEPropSectPipe(AF2319, AG2319, "Ix")</f>
        <v>218779.72699782974</v>
      </c>
      <c r="AK2319" s="151" cm="1">
        <f t="array" ref="AK2319">_xll.DCEPropSectPipe(AF2319, AG2319, "W")</f>
        <v>7292.6575665943246</v>
      </c>
      <c r="AL2319" s="151" cm="1">
        <f t="array" ref="AL2319">_xll.DCEPropSectPipe(AF2319, AG2319, "Sx")</f>
        <v>4878</v>
      </c>
      <c r="AM2319" s="11">
        <f>2*Cal!AG2319</f>
        <v>6</v>
      </c>
      <c r="AN2319" s="11">
        <f t="shared" si="527"/>
        <v>28.5</v>
      </c>
      <c r="AO2319" s="11"/>
      <c r="AP2319" s="11"/>
      <c r="AQ2319" s="11"/>
      <c r="AR2319" s="11"/>
      <c r="AS2319" s="11"/>
      <c r="AT2319" s="11"/>
      <c r="AU2319" s="11"/>
      <c r="AV2319" s="11"/>
      <c r="AW2319" s="11"/>
      <c r="AX2319" s="11"/>
      <c r="AY2319" s="11"/>
      <c r="AZ2319" s="11"/>
      <c r="BB2319" s="5" t="s">
        <v>296</v>
      </c>
      <c r="BC2319" s="3">
        <v>-162.40249271220489</v>
      </c>
      <c r="BD2319" s="3">
        <v>0</v>
      </c>
      <c r="BE2319" s="3">
        <v>-3.9800118670466358E-2</v>
      </c>
      <c r="BF2319" s="3">
        <v>0</v>
      </c>
      <c r="BG2319" s="3">
        <v>0</v>
      </c>
      <c r="BH2319" s="153">
        <f t="shared" si="528"/>
        <v>0</v>
      </c>
      <c r="BI2319" s="153">
        <f t="shared" si="529"/>
        <v>3.9800118670466358E-2</v>
      </c>
      <c r="BJ2319" s="8">
        <f t="shared" si="530"/>
        <v>1.4395521852182074</v>
      </c>
      <c r="BK2319" s="8">
        <f t="shared" si="531"/>
        <v>0</v>
      </c>
      <c r="BL2319" s="8">
        <f t="shared" si="532"/>
        <v>1.4395521852182074</v>
      </c>
      <c r="BM2319" s="8">
        <f t="shared" si="533"/>
        <v>8.2779346616177981E-5</v>
      </c>
      <c r="BN2319" s="7" t="str">
        <f t="shared" si="534"/>
        <v>O/S</v>
      </c>
      <c r="BO2319" s="9">
        <f t="shared" si="535"/>
        <v>0</v>
      </c>
      <c r="BP2319" s="7" t="str">
        <f t="shared" si="536"/>
        <v>OK</v>
      </c>
      <c r="BQ2319" s="11">
        <f t="shared" si="537"/>
        <v>9.5</v>
      </c>
      <c r="BR2319" s="10" t="str">
        <f t="shared" si="538"/>
        <v>-</v>
      </c>
      <c r="BS2319" s="9" t="str" cm="1">
        <f t="array" ref="BS2319">IF(BQ2319&lt;$K$45,"-",IF(BC2319&lt;0,_xll.Dce_5575_1121_SigmaCr1(AN2319,AG2319,$B$23,$D$23),"-"))</f>
        <v>-</v>
      </c>
      <c r="BT2319" s="10">
        <f t="shared" si="539"/>
        <v>0</v>
      </c>
      <c r="BU2319" s="7" t="str">
        <f t="shared" si="540"/>
        <v>OK</v>
      </c>
    </row>
    <row r="2320" spans="27:73">
      <c r="AA2320" s="6" t="s">
        <v>286</v>
      </c>
      <c r="AB2320" s="5" t="s">
        <v>290</v>
      </c>
      <c r="AC2320" s="5" t="s">
        <v>291</v>
      </c>
      <c r="AD2320" s="4">
        <v>0.94</v>
      </c>
      <c r="AE2320" s="4">
        <v>1.88</v>
      </c>
      <c r="AF2320" s="5">
        <v>60</v>
      </c>
      <c r="AG2320" s="5">
        <v>3</v>
      </c>
      <c r="AH2320" s="6" t="str">
        <f t="shared" si="526"/>
        <v>60 x 3</v>
      </c>
      <c r="AI2320" s="11" cm="1">
        <f t="array" ref="AI2320">_xll.DCEPropSectPipe(AF2320, AG2320, "Area")</f>
        <v>537.21234376385473</v>
      </c>
      <c r="AJ2320" s="151" cm="1">
        <f t="array" ref="AJ2320">_xll.DCEPropSectPipe(AF2320, AG2320, "Ix")</f>
        <v>218779.72699782974</v>
      </c>
      <c r="AK2320" s="151" cm="1">
        <f t="array" ref="AK2320">_xll.DCEPropSectPipe(AF2320, AG2320, "W")</f>
        <v>7292.6575665943246</v>
      </c>
      <c r="AL2320" s="151" cm="1">
        <f t="array" ref="AL2320">_xll.DCEPropSectPipe(AF2320, AG2320, "Sx")</f>
        <v>4878</v>
      </c>
      <c r="AM2320" s="11">
        <f>2*Cal!AG2320</f>
        <v>6</v>
      </c>
      <c r="AN2320" s="11">
        <f t="shared" si="527"/>
        <v>28.5</v>
      </c>
      <c r="AO2320" s="11"/>
      <c r="AP2320" s="11"/>
      <c r="AQ2320" s="11"/>
      <c r="AR2320" s="11"/>
      <c r="AS2320" s="11"/>
      <c r="AT2320" s="11"/>
      <c r="AU2320" s="11"/>
      <c r="AV2320" s="11"/>
      <c r="AW2320" s="11"/>
      <c r="AX2320" s="11"/>
      <c r="AY2320" s="11"/>
      <c r="AZ2320" s="11"/>
      <c r="BB2320" s="5" t="s">
        <v>296</v>
      </c>
      <c r="BC2320" s="3">
        <v>-162.38657266473669</v>
      </c>
      <c r="BD2320" s="3">
        <v>0</v>
      </c>
      <c r="BE2320" s="3">
        <v>2.9296111568456556E-18</v>
      </c>
      <c r="BF2320" s="3">
        <v>1.875389235859758E-2</v>
      </c>
      <c r="BG2320" s="3">
        <v>0</v>
      </c>
      <c r="BH2320" s="153">
        <f t="shared" si="528"/>
        <v>1.875389235859758E-2</v>
      </c>
      <c r="BI2320" s="153">
        <f t="shared" si="529"/>
        <v>2.9296111568456556E-18</v>
      </c>
      <c r="BJ2320" s="8">
        <f t="shared" si="530"/>
        <v>1.4394110683009798</v>
      </c>
      <c r="BK2320" s="8">
        <f t="shared" si="531"/>
        <v>1.224577576982821E-2</v>
      </c>
      <c r="BL2320" s="8">
        <f t="shared" si="532"/>
        <v>1.451656844070808</v>
      </c>
      <c r="BM2320" s="8">
        <f t="shared" si="533"/>
        <v>6.0932305104684006E-21</v>
      </c>
      <c r="BN2320" s="7" t="str">
        <f t="shared" si="534"/>
        <v>O/S</v>
      </c>
      <c r="BO2320" s="9">
        <f t="shared" si="535"/>
        <v>1.224577576982821E-2</v>
      </c>
      <c r="BP2320" s="7" t="str">
        <f t="shared" si="536"/>
        <v>OK</v>
      </c>
      <c r="BQ2320" s="11">
        <f t="shared" si="537"/>
        <v>9.5</v>
      </c>
      <c r="BR2320" s="10" t="str">
        <f t="shared" si="538"/>
        <v>-</v>
      </c>
      <c r="BS2320" s="9" t="str" cm="1">
        <f t="array" ref="BS2320">IF(BQ2320&lt;$K$45,"-",IF(BC2320&lt;0,_xll.Dce_5575_1121_SigmaCr1(AN2320,AG2320,$B$23,$D$23),"-"))</f>
        <v>-</v>
      </c>
      <c r="BT2320" s="10">
        <f t="shared" si="539"/>
        <v>0</v>
      </c>
      <c r="BU2320" s="7" t="str">
        <f t="shared" si="540"/>
        <v>OK</v>
      </c>
    </row>
    <row r="2321" spans="27:73">
      <c r="AA2321" s="6" t="s">
        <v>286</v>
      </c>
      <c r="AB2321" s="5" t="s">
        <v>290</v>
      </c>
      <c r="AC2321" s="5" t="s">
        <v>291</v>
      </c>
      <c r="AD2321" s="4">
        <v>1.88</v>
      </c>
      <c r="AE2321" s="4">
        <v>1.88</v>
      </c>
      <c r="AF2321" s="5">
        <v>60</v>
      </c>
      <c r="AG2321" s="5">
        <v>3</v>
      </c>
      <c r="AH2321" s="6" t="str">
        <f t="shared" si="526"/>
        <v>60 x 3</v>
      </c>
      <c r="AI2321" s="11" cm="1">
        <f t="array" ref="AI2321">_xll.DCEPropSectPipe(AF2321, AG2321, "Area")</f>
        <v>537.21234376385473</v>
      </c>
      <c r="AJ2321" s="151" cm="1">
        <f t="array" ref="AJ2321">_xll.DCEPropSectPipe(AF2321, AG2321, "Ix")</f>
        <v>218779.72699782974</v>
      </c>
      <c r="AK2321" s="151" cm="1">
        <f t="array" ref="AK2321">_xll.DCEPropSectPipe(AF2321, AG2321, "W")</f>
        <v>7292.6575665943246</v>
      </c>
      <c r="AL2321" s="151" cm="1">
        <f t="array" ref="AL2321">_xll.DCEPropSectPipe(AF2321, AG2321, "Sx")</f>
        <v>4878</v>
      </c>
      <c r="AM2321" s="11">
        <f>2*Cal!AG2321</f>
        <v>6</v>
      </c>
      <c r="AN2321" s="11">
        <f t="shared" si="527"/>
        <v>28.5</v>
      </c>
      <c r="AO2321" s="11"/>
      <c r="AP2321" s="11"/>
      <c r="AQ2321" s="11"/>
      <c r="AR2321" s="11"/>
      <c r="AS2321" s="11"/>
      <c r="AT2321" s="11"/>
      <c r="AU2321" s="11"/>
      <c r="AV2321" s="11"/>
      <c r="AW2321" s="11"/>
      <c r="AX2321" s="11"/>
      <c r="AY2321" s="11"/>
      <c r="AZ2321" s="11"/>
      <c r="BB2321" s="5" t="s">
        <v>296</v>
      </c>
      <c r="BC2321" s="3">
        <v>-162.37065261726849</v>
      </c>
      <c r="BD2321" s="3">
        <v>0</v>
      </c>
      <c r="BE2321" s="3">
        <v>3.9800118670466372E-2</v>
      </c>
      <c r="BF2321" s="3">
        <v>-2.7637613865861169E-18</v>
      </c>
      <c r="BG2321" s="3">
        <v>0</v>
      </c>
      <c r="BH2321" s="153">
        <f t="shared" si="528"/>
        <v>2.7637613865861169E-18</v>
      </c>
      <c r="BI2321" s="153">
        <f t="shared" si="529"/>
        <v>3.9800118670466372E-2</v>
      </c>
      <c r="BJ2321" s="8">
        <f t="shared" si="530"/>
        <v>1.4392699513837521</v>
      </c>
      <c r="BK2321" s="8">
        <f t="shared" si="531"/>
        <v>1.8046601513059968E-18</v>
      </c>
      <c r="BL2321" s="8">
        <f t="shared" si="532"/>
        <v>1.4392699513837521</v>
      </c>
      <c r="BM2321" s="8">
        <f t="shared" si="533"/>
        <v>8.2779346616178008E-5</v>
      </c>
      <c r="BN2321" s="7" t="str">
        <f t="shared" si="534"/>
        <v>O/S</v>
      </c>
      <c r="BO2321" s="9">
        <f t="shared" si="535"/>
        <v>1.8046601513059968E-18</v>
      </c>
      <c r="BP2321" s="7" t="str">
        <f t="shared" si="536"/>
        <v>OK</v>
      </c>
      <c r="BQ2321" s="11">
        <f t="shared" si="537"/>
        <v>9.5</v>
      </c>
      <c r="BR2321" s="10" t="str">
        <f t="shared" si="538"/>
        <v>-</v>
      </c>
      <c r="BS2321" s="9" t="str" cm="1">
        <f t="array" ref="BS2321">IF(BQ2321&lt;$K$45,"-",IF(BC2321&lt;0,_xll.Dce_5575_1121_SigmaCr1(AN2321,AG2321,$B$23,$D$23),"-"))</f>
        <v>-</v>
      </c>
      <c r="BT2321" s="10">
        <f t="shared" si="539"/>
        <v>0</v>
      </c>
      <c r="BU2321" s="7" t="str">
        <f t="shared" si="540"/>
        <v>OK</v>
      </c>
    </row>
    <row r="2322" spans="27:73">
      <c r="AA2322" s="6" t="s">
        <v>286</v>
      </c>
      <c r="AB2322" s="5" t="s">
        <v>290</v>
      </c>
      <c r="AC2322" s="5" t="s">
        <v>291</v>
      </c>
      <c r="AD2322" s="4">
        <v>0</v>
      </c>
      <c r="AE2322" s="4">
        <v>1.88</v>
      </c>
      <c r="AF2322" s="5">
        <v>60</v>
      </c>
      <c r="AG2322" s="5">
        <v>3</v>
      </c>
      <c r="AH2322" s="6" t="str">
        <f t="shared" si="526"/>
        <v>60 x 3</v>
      </c>
      <c r="AI2322" s="11" cm="1">
        <f t="array" ref="AI2322">_xll.DCEPropSectPipe(AF2322, AG2322, "Area")</f>
        <v>537.21234376385473</v>
      </c>
      <c r="AJ2322" s="151" cm="1">
        <f t="array" ref="AJ2322">_xll.DCEPropSectPipe(AF2322, AG2322, "Ix")</f>
        <v>218779.72699782974</v>
      </c>
      <c r="AK2322" s="151" cm="1">
        <f t="array" ref="AK2322">_xll.DCEPropSectPipe(AF2322, AG2322, "W")</f>
        <v>7292.6575665943246</v>
      </c>
      <c r="AL2322" s="151" cm="1">
        <f t="array" ref="AL2322">_xll.DCEPropSectPipe(AF2322, AG2322, "Sx")</f>
        <v>4878</v>
      </c>
      <c r="AM2322" s="11">
        <f>2*Cal!AG2322</f>
        <v>6</v>
      </c>
      <c r="AN2322" s="11">
        <f t="shared" si="527"/>
        <v>28.5</v>
      </c>
      <c r="AO2322" s="11"/>
      <c r="AP2322" s="11"/>
      <c r="AQ2322" s="11"/>
      <c r="AR2322" s="11"/>
      <c r="AS2322" s="11"/>
      <c r="AT2322" s="11"/>
      <c r="AU2322" s="11"/>
      <c r="AV2322" s="11"/>
      <c r="AW2322" s="11"/>
      <c r="AX2322" s="11"/>
      <c r="AY2322" s="11"/>
      <c r="AZ2322" s="11"/>
      <c r="BB2322" s="5" t="s">
        <v>297</v>
      </c>
      <c r="BC2322" s="3">
        <v>-168.04742717741169</v>
      </c>
      <c r="BD2322" s="3">
        <v>0</v>
      </c>
      <c r="BE2322" s="3">
        <v>-3.9800118670466358E-2</v>
      </c>
      <c r="BF2322" s="3">
        <v>0</v>
      </c>
      <c r="BG2322" s="3">
        <v>0</v>
      </c>
      <c r="BH2322" s="153">
        <f t="shared" si="528"/>
        <v>0</v>
      </c>
      <c r="BI2322" s="153">
        <f t="shared" si="529"/>
        <v>3.9800118670466358E-2</v>
      </c>
      <c r="BJ2322" s="8">
        <f t="shared" si="530"/>
        <v>1.4895894574859581</v>
      </c>
      <c r="BK2322" s="8">
        <f t="shared" si="531"/>
        <v>0</v>
      </c>
      <c r="BL2322" s="8">
        <f t="shared" si="532"/>
        <v>1.4895894574859581</v>
      </c>
      <c r="BM2322" s="8">
        <f t="shared" si="533"/>
        <v>8.2779346616177981E-5</v>
      </c>
      <c r="BN2322" s="7" t="str">
        <f t="shared" si="534"/>
        <v>O/S</v>
      </c>
      <c r="BO2322" s="9">
        <f t="shared" si="535"/>
        <v>0</v>
      </c>
      <c r="BP2322" s="7" t="str">
        <f t="shared" si="536"/>
        <v>OK</v>
      </c>
      <c r="BQ2322" s="11">
        <f t="shared" si="537"/>
        <v>9.5</v>
      </c>
      <c r="BR2322" s="10" t="str">
        <f t="shared" si="538"/>
        <v>-</v>
      </c>
      <c r="BS2322" s="9" t="str" cm="1">
        <f t="array" ref="BS2322">IF(BQ2322&lt;$K$45,"-",IF(BC2322&lt;0,_xll.Dce_5575_1121_SigmaCr1(AN2322,AG2322,$B$23,$D$23),"-"))</f>
        <v>-</v>
      </c>
      <c r="BT2322" s="10">
        <f t="shared" si="539"/>
        <v>0</v>
      </c>
      <c r="BU2322" s="7" t="str">
        <f t="shared" si="540"/>
        <v>OK</v>
      </c>
    </row>
    <row r="2323" spans="27:73">
      <c r="AA2323" s="6" t="s">
        <v>286</v>
      </c>
      <c r="AB2323" s="5" t="s">
        <v>290</v>
      </c>
      <c r="AC2323" s="5" t="s">
        <v>291</v>
      </c>
      <c r="AD2323" s="4">
        <v>0.94</v>
      </c>
      <c r="AE2323" s="4">
        <v>1.88</v>
      </c>
      <c r="AF2323" s="5">
        <v>60</v>
      </c>
      <c r="AG2323" s="5">
        <v>3</v>
      </c>
      <c r="AH2323" s="6" t="str">
        <f t="shared" si="526"/>
        <v>60 x 3</v>
      </c>
      <c r="AI2323" s="11" cm="1">
        <f t="array" ref="AI2323">_xll.DCEPropSectPipe(AF2323, AG2323, "Area")</f>
        <v>537.21234376385473</v>
      </c>
      <c r="AJ2323" s="151" cm="1">
        <f t="array" ref="AJ2323">_xll.DCEPropSectPipe(AF2323, AG2323, "Ix")</f>
        <v>218779.72699782974</v>
      </c>
      <c r="AK2323" s="151" cm="1">
        <f t="array" ref="AK2323">_xll.DCEPropSectPipe(AF2323, AG2323, "W")</f>
        <v>7292.6575665943246</v>
      </c>
      <c r="AL2323" s="151" cm="1">
        <f t="array" ref="AL2323">_xll.DCEPropSectPipe(AF2323, AG2323, "Sx")</f>
        <v>4878</v>
      </c>
      <c r="AM2323" s="11">
        <f>2*Cal!AG2323</f>
        <v>6</v>
      </c>
      <c r="AN2323" s="11">
        <f t="shared" si="527"/>
        <v>28.5</v>
      </c>
      <c r="AO2323" s="11"/>
      <c r="AP2323" s="11"/>
      <c r="AQ2323" s="11"/>
      <c r="AR2323" s="11"/>
      <c r="AS2323" s="11"/>
      <c r="AT2323" s="11"/>
      <c r="AU2323" s="11"/>
      <c r="AV2323" s="11"/>
      <c r="AW2323" s="11"/>
      <c r="AX2323" s="11"/>
      <c r="AY2323" s="11"/>
      <c r="AZ2323" s="11"/>
      <c r="BB2323" s="5" t="s">
        <v>297</v>
      </c>
      <c r="BC2323" s="3">
        <v>-168.03150712994349</v>
      </c>
      <c r="BD2323" s="3">
        <v>0</v>
      </c>
      <c r="BE2323" s="3">
        <v>2.9296111568456556E-18</v>
      </c>
      <c r="BF2323" s="3">
        <v>1.875389235859758E-2</v>
      </c>
      <c r="BG2323" s="3">
        <v>0</v>
      </c>
      <c r="BH2323" s="153">
        <f t="shared" si="528"/>
        <v>1.875389235859758E-2</v>
      </c>
      <c r="BI2323" s="153">
        <f t="shared" si="529"/>
        <v>2.9296111568456556E-18</v>
      </c>
      <c r="BJ2323" s="8">
        <f t="shared" si="530"/>
        <v>1.4894483405687307</v>
      </c>
      <c r="BK2323" s="8">
        <f t="shared" si="531"/>
        <v>1.224577576982821E-2</v>
      </c>
      <c r="BL2323" s="8">
        <f t="shared" si="532"/>
        <v>1.5016941163385589</v>
      </c>
      <c r="BM2323" s="8">
        <f t="shared" si="533"/>
        <v>6.0932305104684006E-21</v>
      </c>
      <c r="BN2323" s="7" t="str">
        <f t="shared" si="534"/>
        <v>O/S</v>
      </c>
      <c r="BO2323" s="9">
        <f t="shared" si="535"/>
        <v>1.224577576982821E-2</v>
      </c>
      <c r="BP2323" s="7" t="str">
        <f t="shared" si="536"/>
        <v>OK</v>
      </c>
      <c r="BQ2323" s="11">
        <f t="shared" si="537"/>
        <v>9.5</v>
      </c>
      <c r="BR2323" s="10" t="str">
        <f t="shared" si="538"/>
        <v>-</v>
      </c>
      <c r="BS2323" s="9" t="str" cm="1">
        <f t="array" ref="BS2323">IF(BQ2323&lt;$K$45,"-",IF(BC2323&lt;0,_xll.Dce_5575_1121_SigmaCr1(AN2323,AG2323,$B$23,$D$23),"-"))</f>
        <v>-</v>
      </c>
      <c r="BT2323" s="10">
        <f t="shared" si="539"/>
        <v>0</v>
      </c>
      <c r="BU2323" s="7" t="str">
        <f t="shared" si="540"/>
        <v>OK</v>
      </c>
    </row>
    <row r="2324" spans="27:73">
      <c r="AA2324" s="6" t="s">
        <v>286</v>
      </c>
      <c r="AB2324" s="5" t="s">
        <v>290</v>
      </c>
      <c r="AC2324" s="5" t="s">
        <v>291</v>
      </c>
      <c r="AD2324" s="4">
        <v>1.88</v>
      </c>
      <c r="AE2324" s="4">
        <v>1.88</v>
      </c>
      <c r="AF2324" s="5">
        <v>60</v>
      </c>
      <c r="AG2324" s="5">
        <v>3</v>
      </c>
      <c r="AH2324" s="6" t="str">
        <f t="shared" si="526"/>
        <v>60 x 3</v>
      </c>
      <c r="AI2324" s="11" cm="1">
        <f t="array" ref="AI2324">_xll.DCEPropSectPipe(AF2324, AG2324, "Area")</f>
        <v>537.21234376385473</v>
      </c>
      <c r="AJ2324" s="151" cm="1">
        <f t="array" ref="AJ2324">_xll.DCEPropSectPipe(AF2324, AG2324, "Ix")</f>
        <v>218779.72699782974</v>
      </c>
      <c r="AK2324" s="151" cm="1">
        <f t="array" ref="AK2324">_xll.DCEPropSectPipe(AF2324, AG2324, "W")</f>
        <v>7292.6575665943246</v>
      </c>
      <c r="AL2324" s="151" cm="1">
        <f t="array" ref="AL2324">_xll.DCEPropSectPipe(AF2324, AG2324, "Sx")</f>
        <v>4878</v>
      </c>
      <c r="AM2324" s="11">
        <f>2*Cal!AG2324</f>
        <v>6</v>
      </c>
      <c r="AN2324" s="11">
        <f t="shared" si="527"/>
        <v>28.5</v>
      </c>
      <c r="AO2324" s="11"/>
      <c r="AP2324" s="11"/>
      <c r="AQ2324" s="11"/>
      <c r="AR2324" s="11"/>
      <c r="AS2324" s="11"/>
      <c r="AT2324" s="11"/>
      <c r="AU2324" s="11"/>
      <c r="AV2324" s="11"/>
      <c r="AW2324" s="11"/>
      <c r="AX2324" s="11"/>
      <c r="AY2324" s="11"/>
      <c r="AZ2324" s="11"/>
      <c r="BB2324" s="5" t="s">
        <v>297</v>
      </c>
      <c r="BC2324" s="3">
        <v>-168.01558708247529</v>
      </c>
      <c r="BD2324" s="3">
        <v>0</v>
      </c>
      <c r="BE2324" s="3">
        <v>3.9800118670466372E-2</v>
      </c>
      <c r="BF2324" s="3">
        <v>-2.7637613865861169E-18</v>
      </c>
      <c r="BG2324" s="3">
        <v>0</v>
      </c>
      <c r="BH2324" s="153">
        <f t="shared" si="528"/>
        <v>2.7637613865861169E-18</v>
      </c>
      <c r="BI2324" s="153">
        <f t="shared" si="529"/>
        <v>3.9800118670466372E-2</v>
      </c>
      <c r="BJ2324" s="8">
        <f t="shared" si="530"/>
        <v>1.489307223651503</v>
      </c>
      <c r="BK2324" s="8">
        <f t="shared" si="531"/>
        <v>1.8046601513059968E-18</v>
      </c>
      <c r="BL2324" s="8">
        <f t="shared" si="532"/>
        <v>1.489307223651503</v>
      </c>
      <c r="BM2324" s="8">
        <f t="shared" si="533"/>
        <v>8.2779346616178008E-5</v>
      </c>
      <c r="BN2324" s="7" t="str">
        <f t="shared" si="534"/>
        <v>O/S</v>
      </c>
      <c r="BO2324" s="9">
        <f t="shared" si="535"/>
        <v>1.8046601513059968E-18</v>
      </c>
      <c r="BP2324" s="7" t="str">
        <f t="shared" si="536"/>
        <v>OK</v>
      </c>
      <c r="BQ2324" s="11">
        <f t="shared" si="537"/>
        <v>9.5</v>
      </c>
      <c r="BR2324" s="10" t="str">
        <f t="shared" si="538"/>
        <v>-</v>
      </c>
      <c r="BS2324" s="9" t="str" cm="1">
        <f t="array" ref="BS2324">IF(BQ2324&lt;$K$45,"-",IF(BC2324&lt;0,_xll.Dce_5575_1121_SigmaCr1(AN2324,AG2324,$B$23,$D$23),"-"))</f>
        <v>-</v>
      </c>
      <c r="BT2324" s="10">
        <f t="shared" si="539"/>
        <v>0</v>
      </c>
      <c r="BU2324" s="7" t="str">
        <f t="shared" si="540"/>
        <v>OK</v>
      </c>
    </row>
    <row r="2325" spans="27:73">
      <c r="AA2325" s="6" t="s">
        <v>286</v>
      </c>
      <c r="AB2325" s="5" t="s">
        <v>290</v>
      </c>
      <c r="AC2325" s="5" t="s">
        <v>291</v>
      </c>
      <c r="AD2325" s="4">
        <v>0</v>
      </c>
      <c r="AE2325" s="4">
        <v>1.88</v>
      </c>
      <c r="AF2325" s="5">
        <v>60</v>
      </c>
      <c r="AG2325" s="5">
        <v>3</v>
      </c>
      <c r="AH2325" s="6" t="str">
        <f t="shared" si="526"/>
        <v>60 x 3</v>
      </c>
      <c r="AI2325" s="11" cm="1">
        <f t="array" ref="AI2325">_xll.DCEPropSectPipe(AF2325, AG2325, "Area")</f>
        <v>537.21234376385473</v>
      </c>
      <c r="AJ2325" s="151" cm="1">
        <f t="array" ref="AJ2325">_xll.DCEPropSectPipe(AF2325, AG2325, "Ix")</f>
        <v>218779.72699782974</v>
      </c>
      <c r="AK2325" s="151" cm="1">
        <f t="array" ref="AK2325">_xll.DCEPropSectPipe(AF2325, AG2325, "W")</f>
        <v>7292.6575665943246</v>
      </c>
      <c r="AL2325" s="151" cm="1">
        <f t="array" ref="AL2325">_xll.DCEPropSectPipe(AF2325, AG2325, "Sx")</f>
        <v>4878</v>
      </c>
      <c r="AM2325" s="11">
        <f>2*Cal!AG2325</f>
        <v>6</v>
      </c>
      <c r="AN2325" s="11">
        <f t="shared" si="527"/>
        <v>28.5</v>
      </c>
      <c r="AO2325" s="11"/>
      <c r="AP2325" s="11"/>
      <c r="AQ2325" s="11"/>
      <c r="AR2325" s="11"/>
      <c r="AS2325" s="11"/>
      <c r="AT2325" s="11"/>
      <c r="AU2325" s="11"/>
      <c r="AV2325" s="11"/>
      <c r="AW2325" s="11"/>
      <c r="AX2325" s="11"/>
      <c r="AY2325" s="11"/>
      <c r="AZ2325" s="11"/>
      <c r="BB2325" s="5" t="s">
        <v>298</v>
      </c>
      <c r="BC2325" s="3">
        <v>-162.40249271220489</v>
      </c>
      <c r="BD2325" s="3">
        <v>0</v>
      </c>
      <c r="BE2325" s="3">
        <v>-3.9800118670466358E-2</v>
      </c>
      <c r="BF2325" s="3">
        <v>0</v>
      </c>
      <c r="BG2325" s="3">
        <v>0</v>
      </c>
      <c r="BH2325" s="153">
        <f t="shared" si="528"/>
        <v>0</v>
      </c>
      <c r="BI2325" s="153">
        <f t="shared" si="529"/>
        <v>3.9800118670466358E-2</v>
      </c>
      <c r="BJ2325" s="8">
        <f t="shared" si="530"/>
        <v>1.4395521852182074</v>
      </c>
      <c r="BK2325" s="8">
        <f t="shared" si="531"/>
        <v>0</v>
      </c>
      <c r="BL2325" s="8">
        <f t="shared" si="532"/>
        <v>1.4395521852182074</v>
      </c>
      <c r="BM2325" s="8">
        <f t="shared" si="533"/>
        <v>8.2779346616177981E-5</v>
      </c>
      <c r="BN2325" s="7" t="str">
        <f t="shared" si="534"/>
        <v>O/S</v>
      </c>
      <c r="BO2325" s="9">
        <f t="shared" si="535"/>
        <v>0</v>
      </c>
      <c r="BP2325" s="7" t="str">
        <f t="shared" si="536"/>
        <v>OK</v>
      </c>
      <c r="BQ2325" s="11">
        <f t="shared" si="537"/>
        <v>9.5</v>
      </c>
      <c r="BR2325" s="10" t="str">
        <f t="shared" si="538"/>
        <v>-</v>
      </c>
      <c r="BS2325" s="9" t="str" cm="1">
        <f t="array" ref="BS2325">IF(BQ2325&lt;$K$45,"-",IF(BC2325&lt;0,_xll.Dce_5575_1121_SigmaCr1(AN2325,AG2325,$B$23,$D$23),"-"))</f>
        <v>-</v>
      </c>
      <c r="BT2325" s="10">
        <f t="shared" si="539"/>
        <v>0</v>
      </c>
      <c r="BU2325" s="7" t="str">
        <f t="shared" si="540"/>
        <v>OK</v>
      </c>
    </row>
    <row r="2326" spans="27:73">
      <c r="AA2326" s="6" t="s">
        <v>286</v>
      </c>
      <c r="AB2326" s="5" t="s">
        <v>290</v>
      </c>
      <c r="AC2326" s="5" t="s">
        <v>291</v>
      </c>
      <c r="AD2326" s="4">
        <v>0.94</v>
      </c>
      <c r="AE2326" s="4">
        <v>1.88</v>
      </c>
      <c r="AF2326" s="5">
        <v>60</v>
      </c>
      <c r="AG2326" s="5">
        <v>3</v>
      </c>
      <c r="AH2326" s="6" t="str">
        <f t="shared" si="526"/>
        <v>60 x 3</v>
      </c>
      <c r="AI2326" s="11" cm="1">
        <f t="array" ref="AI2326">_xll.DCEPropSectPipe(AF2326, AG2326, "Area")</f>
        <v>537.21234376385473</v>
      </c>
      <c r="AJ2326" s="151" cm="1">
        <f t="array" ref="AJ2326">_xll.DCEPropSectPipe(AF2326, AG2326, "Ix")</f>
        <v>218779.72699782974</v>
      </c>
      <c r="AK2326" s="151" cm="1">
        <f t="array" ref="AK2326">_xll.DCEPropSectPipe(AF2326, AG2326, "W")</f>
        <v>7292.6575665943246</v>
      </c>
      <c r="AL2326" s="151" cm="1">
        <f t="array" ref="AL2326">_xll.DCEPropSectPipe(AF2326, AG2326, "Sx")</f>
        <v>4878</v>
      </c>
      <c r="AM2326" s="11">
        <f>2*Cal!AG2326</f>
        <v>6</v>
      </c>
      <c r="AN2326" s="11">
        <f t="shared" si="527"/>
        <v>28.5</v>
      </c>
      <c r="AO2326" s="11"/>
      <c r="AP2326" s="11"/>
      <c r="AQ2326" s="11"/>
      <c r="AR2326" s="11"/>
      <c r="AS2326" s="11"/>
      <c r="AT2326" s="11"/>
      <c r="AU2326" s="11"/>
      <c r="AV2326" s="11"/>
      <c r="AW2326" s="11"/>
      <c r="AX2326" s="11"/>
      <c r="AY2326" s="11"/>
      <c r="AZ2326" s="11"/>
      <c r="BB2326" s="5" t="s">
        <v>298</v>
      </c>
      <c r="BC2326" s="3">
        <v>-162.38657266473669</v>
      </c>
      <c r="BD2326" s="3">
        <v>0</v>
      </c>
      <c r="BE2326" s="3">
        <v>2.9296111568456556E-18</v>
      </c>
      <c r="BF2326" s="3">
        <v>1.875389235859758E-2</v>
      </c>
      <c r="BG2326" s="3">
        <v>0</v>
      </c>
      <c r="BH2326" s="153">
        <f t="shared" si="528"/>
        <v>1.875389235859758E-2</v>
      </c>
      <c r="BI2326" s="153">
        <f t="shared" si="529"/>
        <v>2.9296111568456556E-18</v>
      </c>
      <c r="BJ2326" s="8">
        <f t="shared" si="530"/>
        <v>1.4394110683009798</v>
      </c>
      <c r="BK2326" s="8">
        <f t="shared" si="531"/>
        <v>1.224577576982821E-2</v>
      </c>
      <c r="BL2326" s="8">
        <f t="shared" si="532"/>
        <v>1.451656844070808</v>
      </c>
      <c r="BM2326" s="8">
        <f t="shared" si="533"/>
        <v>6.0932305104684006E-21</v>
      </c>
      <c r="BN2326" s="7" t="str">
        <f t="shared" si="534"/>
        <v>O/S</v>
      </c>
      <c r="BO2326" s="9">
        <f t="shared" si="535"/>
        <v>1.224577576982821E-2</v>
      </c>
      <c r="BP2326" s="7" t="str">
        <f t="shared" si="536"/>
        <v>OK</v>
      </c>
      <c r="BQ2326" s="11">
        <f t="shared" si="537"/>
        <v>9.5</v>
      </c>
      <c r="BR2326" s="10" t="str">
        <f t="shared" si="538"/>
        <v>-</v>
      </c>
      <c r="BS2326" s="9" t="str" cm="1">
        <f t="array" ref="BS2326">IF(BQ2326&lt;$K$45,"-",IF(BC2326&lt;0,_xll.Dce_5575_1121_SigmaCr1(AN2326,AG2326,$B$23,$D$23),"-"))</f>
        <v>-</v>
      </c>
      <c r="BT2326" s="10">
        <f t="shared" si="539"/>
        <v>0</v>
      </c>
      <c r="BU2326" s="7" t="str">
        <f t="shared" si="540"/>
        <v>OK</v>
      </c>
    </row>
    <row r="2327" spans="27:73">
      <c r="AA2327" s="6" t="s">
        <v>286</v>
      </c>
      <c r="AB2327" s="5" t="s">
        <v>290</v>
      </c>
      <c r="AC2327" s="5" t="s">
        <v>291</v>
      </c>
      <c r="AD2327" s="4">
        <v>1.88</v>
      </c>
      <c r="AE2327" s="4">
        <v>1.88</v>
      </c>
      <c r="AF2327" s="5">
        <v>60</v>
      </c>
      <c r="AG2327" s="5">
        <v>3</v>
      </c>
      <c r="AH2327" s="6" t="str">
        <f t="shared" si="526"/>
        <v>60 x 3</v>
      </c>
      <c r="AI2327" s="11" cm="1">
        <f t="array" ref="AI2327">_xll.DCEPropSectPipe(AF2327, AG2327, "Area")</f>
        <v>537.21234376385473</v>
      </c>
      <c r="AJ2327" s="151" cm="1">
        <f t="array" ref="AJ2327">_xll.DCEPropSectPipe(AF2327, AG2327, "Ix")</f>
        <v>218779.72699782974</v>
      </c>
      <c r="AK2327" s="151" cm="1">
        <f t="array" ref="AK2327">_xll.DCEPropSectPipe(AF2327, AG2327, "W")</f>
        <v>7292.6575665943246</v>
      </c>
      <c r="AL2327" s="151" cm="1">
        <f t="array" ref="AL2327">_xll.DCEPropSectPipe(AF2327, AG2327, "Sx")</f>
        <v>4878</v>
      </c>
      <c r="AM2327" s="11">
        <f>2*Cal!AG2327</f>
        <v>6</v>
      </c>
      <c r="AN2327" s="11">
        <f t="shared" si="527"/>
        <v>28.5</v>
      </c>
      <c r="AO2327" s="11"/>
      <c r="AP2327" s="11"/>
      <c r="AQ2327" s="11"/>
      <c r="AR2327" s="11"/>
      <c r="AS2327" s="11"/>
      <c r="AT2327" s="11"/>
      <c r="AU2327" s="11"/>
      <c r="AV2327" s="11"/>
      <c r="AW2327" s="11"/>
      <c r="AX2327" s="11"/>
      <c r="AY2327" s="11"/>
      <c r="AZ2327" s="11"/>
      <c r="BB2327" s="5" t="s">
        <v>298</v>
      </c>
      <c r="BC2327" s="3">
        <v>-162.37065261726849</v>
      </c>
      <c r="BD2327" s="3">
        <v>0</v>
      </c>
      <c r="BE2327" s="3">
        <v>3.9800118670466372E-2</v>
      </c>
      <c r="BF2327" s="3">
        <v>-2.7637613865861169E-18</v>
      </c>
      <c r="BG2327" s="3">
        <v>0</v>
      </c>
      <c r="BH2327" s="153">
        <f t="shared" si="528"/>
        <v>2.7637613865861169E-18</v>
      </c>
      <c r="BI2327" s="153">
        <f t="shared" si="529"/>
        <v>3.9800118670466372E-2</v>
      </c>
      <c r="BJ2327" s="8">
        <f t="shared" si="530"/>
        <v>1.4392699513837521</v>
      </c>
      <c r="BK2327" s="8">
        <f t="shared" si="531"/>
        <v>1.8046601513059968E-18</v>
      </c>
      <c r="BL2327" s="8">
        <f t="shared" si="532"/>
        <v>1.4392699513837521</v>
      </c>
      <c r="BM2327" s="8">
        <f t="shared" si="533"/>
        <v>8.2779346616178008E-5</v>
      </c>
      <c r="BN2327" s="7" t="str">
        <f t="shared" si="534"/>
        <v>O/S</v>
      </c>
      <c r="BO2327" s="9">
        <f t="shared" si="535"/>
        <v>1.8046601513059968E-18</v>
      </c>
      <c r="BP2327" s="7" t="str">
        <f t="shared" si="536"/>
        <v>OK</v>
      </c>
      <c r="BQ2327" s="11">
        <f t="shared" si="537"/>
        <v>9.5</v>
      </c>
      <c r="BR2327" s="10" t="str">
        <f t="shared" si="538"/>
        <v>-</v>
      </c>
      <c r="BS2327" s="9" t="str" cm="1">
        <f t="array" ref="BS2327">IF(BQ2327&lt;$K$45,"-",IF(BC2327&lt;0,_xll.Dce_5575_1121_SigmaCr1(AN2327,AG2327,$B$23,$D$23),"-"))</f>
        <v>-</v>
      </c>
      <c r="BT2327" s="10">
        <f t="shared" si="539"/>
        <v>0</v>
      </c>
      <c r="BU2327" s="7" t="str">
        <f t="shared" si="540"/>
        <v>OK</v>
      </c>
    </row>
    <row r="2328" spans="27:73">
      <c r="AA2328" s="6" t="s">
        <v>286</v>
      </c>
      <c r="AB2328" s="5" t="s">
        <v>290</v>
      </c>
      <c r="AC2328" s="5" t="s">
        <v>291</v>
      </c>
      <c r="AD2328" s="4">
        <v>0</v>
      </c>
      <c r="AE2328" s="4">
        <v>1.88</v>
      </c>
      <c r="AF2328" s="5">
        <v>60</v>
      </c>
      <c r="AG2328" s="5">
        <v>3</v>
      </c>
      <c r="AH2328" s="6" t="str">
        <f t="shared" ref="AH2328:AH2391" si="541">AF2328&amp;" x "&amp;AG2328</f>
        <v>60 x 3</v>
      </c>
      <c r="AI2328" s="11" cm="1">
        <f t="array" ref="AI2328">_xll.DCEPropSectPipe(AF2328, AG2328, "Area")</f>
        <v>537.21234376385473</v>
      </c>
      <c r="AJ2328" s="151" cm="1">
        <f t="array" ref="AJ2328">_xll.DCEPropSectPipe(AF2328, AG2328, "Ix")</f>
        <v>218779.72699782974</v>
      </c>
      <c r="AK2328" s="151" cm="1">
        <f t="array" ref="AK2328">_xll.DCEPropSectPipe(AF2328, AG2328, "W")</f>
        <v>7292.6575665943246</v>
      </c>
      <c r="AL2328" s="151" cm="1">
        <f t="array" ref="AL2328">_xll.DCEPropSectPipe(AF2328, AG2328, "Sx")</f>
        <v>4878</v>
      </c>
      <c r="AM2328" s="11">
        <f>2*Cal!AG2328</f>
        <v>6</v>
      </c>
      <c r="AN2328" s="11">
        <f t="shared" ref="AN2328:AN2391" si="542">(AF2328-AG2328)/2</f>
        <v>28.5</v>
      </c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B2328" s="5" t="s">
        <v>299</v>
      </c>
      <c r="BC2328" s="3">
        <v>-162.40249271220489</v>
      </c>
      <c r="BD2328" s="3">
        <v>0</v>
      </c>
      <c r="BE2328" s="3">
        <v>-3.9800118670466358E-2</v>
      </c>
      <c r="BF2328" s="3">
        <v>0</v>
      </c>
      <c r="BG2328" s="3">
        <v>0</v>
      </c>
      <c r="BH2328" s="153">
        <f t="shared" ref="BH2328:BH2391" si="543">SQRT(BF2328^2+BG2328^2)</f>
        <v>0</v>
      </c>
      <c r="BI2328" s="153">
        <f t="shared" ref="BI2328:BI2391" si="544">SQRT(BD2328^2+BE2328^2)</f>
        <v>3.9800118670466358E-2</v>
      </c>
      <c r="BJ2328" s="8">
        <f t="shared" ref="BJ2328:BJ2391" si="545">ABS(BC2328*1000)/(AI2328*$K$32)</f>
        <v>1.4395521852182074</v>
      </c>
      <c r="BK2328" s="8">
        <f t="shared" ref="BK2328:BK2391" si="546">BH2328*1000000/(AK2328*$K$32)</f>
        <v>0</v>
      </c>
      <c r="BL2328" s="8">
        <f t="shared" ref="BL2328:BL2391" si="547">BK2328+BJ2328</f>
        <v>1.4395521852182074</v>
      </c>
      <c r="BM2328" s="8">
        <f t="shared" ref="BM2328:BM2391" si="548">BI2328*1000*AL2328/($AJ$23*AM2328*$E$23*$G$23)</f>
        <v>8.2779346616177981E-5</v>
      </c>
      <c r="BN2328" s="7" t="str">
        <f t="shared" ref="BN2328:BN2391" si="549">IF(MAX(BL2328,BM2328)&lt;=1,"OK","O/S")</f>
        <v>O/S</v>
      </c>
      <c r="BO2328" s="9">
        <f t="shared" ref="BO2328:BO2391" si="550">BH2328*1000000/($K$41*AK2328*$D$23*$G$23)</f>
        <v>0</v>
      </c>
      <c r="BP2328" s="7" t="str">
        <f t="shared" ref="BP2328:BP2391" si="551">IF(BO2328&lt;=1,"OK","O/S")</f>
        <v>OK</v>
      </c>
      <c r="BQ2328" s="11">
        <f t="shared" ref="BQ2328:BQ2391" si="552">AN2328/AG2328</f>
        <v>9.5</v>
      </c>
      <c r="BR2328" s="10" t="str">
        <f t="shared" ref="BR2328:BR2391" si="553">IF(BQ2328&lt;$K$45,"-",IF(BD2328&lt;0,BL2328*$K$32,"-"))</f>
        <v>-</v>
      </c>
      <c r="BS2328" s="9" t="str" cm="1">
        <f t="array" ref="BS2328">IF(BQ2328&lt;$K$45,"-",IF(BC2328&lt;0,_xll.Dce_5575_1121_SigmaCr1(AN2328,AG2328,$B$23,$D$23),"-"))</f>
        <v>-</v>
      </c>
      <c r="BT2328" s="10">
        <f t="shared" ref="BT2328:BT2391" si="554">IFERROR(IF(BC2328&lt;0,BR2328/(BS2328*$G$23),0),0)</f>
        <v>0</v>
      </c>
      <c r="BU2328" s="7" t="str">
        <f t="shared" ref="BU2328:BU2391" si="555">IF(BT2328&lt;=1,"OK","O/S")</f>
        <v>OK</v>
      </c>
    </row>
    <row r="2329" spans="27:73">
      <c r="AA2329" s="6" t="s">
        <v>286</v>
      </c>
      <c r="AB2329" s="5" t="s">
        <v>290</v>
      </c>
      <c r="AC2329" s="5" t="s">
        <v>291</v>
      </c>
      <c r="AD2329" s="4">
        <v>0.94</v>
      </c>
      <c r="AE2329" s="4">
        <v>1.88</v>
      </c>
      <c r="AF2329" s="5">
        <v>60</v>
      </c>
      <c r="AG2329" s="5">
        <v>3</v>
      </c>
      <c r="AH2329" s="6" t="str">
        <f t="shared" si="541"/>
        <v>60 x 3</v>
      </c>
      <c r="AI2329" s="11" cm="1">
        <f t="array" ref="AI2329">_xll.DCEPropSectPipe(AF2329, AG2329, "Area")</f>
        <v>537.21234376385473</v>
      </c>
      <c r="AJ2329" s="151" cm="1">
        <f t="array" ref="AJ2329">_xll.DCEPropSectPipe(AF2329, AG2329, "Ix")</f>
        <v>218779.72699782974</v>
      </c>
      <c r="AK2329" s="151" cm="1">
        <f t="array" ref="AK2329">_xll.DCEPropSectPipe(AF2329, AG2329, "W")</f>
        <v>7292.6575665943246</v>
      </c>
      <c r="AL2329" s="151" cm="1">
        <f t="array" ref="AL2329">_xll.DCEPropSectPipe(AF2329, AG2329, "Sx")</f>
        <v>4878</v>
      </c>
      <c r="AM2329" s="11">
        <f>2*Cal!AG2329</f>
        <v>6</v>
      </c>
      <c r="AN2329" s="11">
        <f t="shared" si="542"/>
        <v>28.5</v>
      </c>
      <c r="AO2329" s="11"/>
      <c r="AP2329" s="11"/>
      <c r="AQ2329" s="11"/>
      <c r="AR2329" s="11"/>
      <c r="AS2329" s="11"/>
      <c r="AT2329" s="11"/>
      <c r="AU2329" s="11"/>
      <c r="AV2329" s="11"/>
      <c r="AW2329" s="11"/>
      <c r="AX2329" s="11"/>
      <c r="AY2329" s="11"/>
      <c r="AZ2329" s="11"/>
      <c r="BB2329" s="5" t="s">
        <v>299</v>
      </c>
      <c r="BC2329" s="3">
        <v>-162.38657266473669</v>
      </c>
      <c r="BD2329" s="3">
        <v>0</v>
      </c>
      <c r="BE2329" s="3">
        <v>2.9296111568456556E-18</v>
      </c>
      <c r="BF2329" s="3">
        <v>1.875389235859758E-2</v>
      </c>
      <c r="BG2329" s="3">
        <v>0</v>
      </c>
      <c r="BH2329" s="153">
        <f t="shared" si="543"/>
        <v>1.875389235859758E-2</v>
      </c>
      <c r="BI2329" s="153">
        <f t="shared" si="544"/>
        <v>2.9296111568456556E-18</v>
      </c>
      <c r="BJ2329" s="8">
        <f t="shared" si="545"/>
        <v>1.4394110683009798</v>
      </c>
      <c r="BK2329" s="8">
        <f t="shared" si="546"/>
        <v>1.224577576982821E-2</v>
      </c>
      <c r="BL2329" s="8">
        <f t="shared" si="547"/>
        <v>1.451656844070808</v>
      </c>
      <c r="BM2329" s="8">
        <f t="shared" si="548"/>
        <v>6.0932305104684006E-21</v>
      </c>
      <c r="BN2329" s="7" t="str">
        <f t="shared" si="549"/>
        <v>O/S</v>
      </c>
      <c r="BO2329" s="9">
        <f t="shared" si="550"/>
        <v>1.224577576982821E-2</v>
      </c>
      <c r="BP2329" s="7" t="str">
        <f t="shared" si="551"/>
        <v>OK</v>
      </c>
      <c r="BQ2329" s="11">
        <f t="shared" si="552"/>
        <v>9.5</v>
      </c>
      <c r="BR2329" s="10" t="str">
        <f t="shared" si="553"/>
        <v>-</v>
      </c>
      <c r="BS2329" s="9" t="str" cm="1">
        <f t="array" ref="BS2329">IF(BQ2329&lt;$K$45,"-",IF(BC2329&lt;0,_xll.Dce_5575_1121_SigmaCr1(AN2329,AG2329,$B$23,$D$23),"-"))</f>
        <v>-</v>
      </c>
      <c r="BT2329" s="10">
        <f t="shared" si="554"/>
        <v>0</v>
      </c>
      <c r="BU2329" s="7" t="str">
        <f t="shared" si="555"/>
        <v>OK</v>
      </c>
    </row>
    <row r="2330" spans="27:73">
      <c r="AA2330" s="6" t="s">
        <v>286</v>
      </c>
      <c r="AB2330" s="5" t="s">
        <v>290</v>
      </c>
      <c r="AC2330" s="5" t="s">
        <v>291</v>
      </c>
      <c r="AD2330" s="4">
        <v>1.88</v>
      </c>
      <c r="AE2330" s="4">
        <v>1.88</v>
      </c>
      <c r="AF2330" s="5">
        <v>60</v>
      </c>
      <c r="AG2330" s="5">
        <v>3</v>
      </c>
      <c r="AH2330" s="6" t="str">
        <f t="shared" si="541"/>
        <v>60 x 3</v>
      </c>
      <c r="AI2330" s="11" cm="1">
        <f t="array" ref="AI2330">_xll.DCEPropSectPipe(AF2330, AG2330, "Area")</f>
        <v>537.21234376385473</v>
      </c>
      <c r="AJ2330" s="151" cm="1">
        <f t="array" ref="AJ2330">_xll.DCEPropSectPipe(AF2330, AG2330, "Ix")</f>
        <v>218779.72699782974</v>
      </c>
      <c r="AK2330" s="151" cm="1">
        <f t="array" ref="AK2330">_xll.DCEPropSectPipe(AF2330, AG2330, "W")</f>
        <v>7292.6575665943246</v>
      </c>
      <c r="AL2330" s="151" cm="1">
        <f t="array" ref="AL2330">_xll.DCEPropSectPipe(AF2330, AG2330, "Sx")</f>
        <v>4878</v>
      </c>
      <c r="AM2330" s="11">
        <f>2*Cal!AG2330</f>
        <v>6</v>
      </c>
      <c r="AN2330" s="11">
        <f t="shared" si="542"/>
        <v>28.5</v>
      </c>
      <c r="AO2330" s="11"/>
      <c r="AP2330" s="11"/>
      <c r="AQ2330" s="11"/>
      <c r="AR2330" s="11"/>
      <c r="AS2330" s="11"/>
      <c r="AT2330" s="11"/>
      <c r="AU2330" s="11"/>
      <c r="AV2330" s="11"/>
      <c r="AW2330" s="11"/>
      <c r="AX2330" s="11"/>
      <c r="AY2330" s="11"/>
      <c r="AZ2330" s="11"/>
      <c r="BB2330" s="5" t="s">
        <v>299</v>
      </c>
      <c r="BC2330" s="3">
        <v>-162.37065261726849</v>
      </c>
      <c r="BD2330" s="3">
        <v>0</v>
      </c>
      <c r="BE2330" s="3">
        <v>3.9800118670466372E-2</v>
      </c>
      <c r="BF2330" s="3">
        <v>-2.7637613865861169E-18</v>
      </c>
      <c r="BG2330" s="3">
        <v>0</v>
      </c>
      <c r="BH2330" s="153">
        <f t="shared" si="543"/>
        <v>2.7637613865861169E-18</v>
      </c>
      <c r="BI2330" s="153">
        <f t="shared" si="544"/>
        <v>3.9800118670466372E-2</v>
      </c>
      <c r="BJ2330" s="8">
        <f t="shared" si="545"/>
        <v>1.4392699513837521</v>
      </c>
      <c r="BK2330" s="8">
        <f t="shared" si="546"/>
        <v>1.8046601513059968E-18</v>
      </c>
      <c r="BL2330" s="8">
        <f t="shared" si="547"/>
        <v>1.4392699513837521</v>
      </c>
      <c r="BM2330" s="8">
        <f t="shared" si="548"/>
        <v>8.2779346616178008E-5</v>
      </c>
      <c r="BN2330" s="7" t="str">
        <f t="shared" si="549"/>
        <v>O/S</v>
      </c>
      <c r="BO2330" s="9">
        <f t="shared" si="550"/>
        <v>1.8046601513059968E-18</v>
      </c>
      <c r="BP2330" s="7" t="str">
        <f t="shared" si="551"/>
        <v>OK</v>
      </c>
      <c r="BQ2330" s="11">
        <f t="shared" si="552"/>
        <v>9.5</v>
      </c>
      <c r="BR2330" s="10" t="str">
        <f t="shared" si="553"/>
        <v>-</v>
      </c>
      <c r="BS2330" s="9" t="str" cm="1">
        <f t="array" ref="BS2330">IF(BQ2330&lt;$K$45,"-",IF(BC2330&lt;0,_xll.Dce_5575_1121_SigmaCr1(AN2330,AG2330,$B$23,$D$23),"-"))</f>
        <v>-</v>
      </c>
      <c r="BT2330" s="10">
        <f t="shared" si="554"/>
        <v>0</v>
      </c>
      <c r="BU2330" s="7" t="str">
        <f t="shared" si="555"/>
        <v>OK</v>
      </c>
    </row>
    <row r="2331" spans="27:73">
      <c r="AA2331" s="6" t="s">
        <v>286</v>
      </c>
      <c r="AB2331" s="5" t="s">
        <v>290</v>
      </c>
      <c r="AC2331" s="5" t="s">
        <v>291</v>
      </c>
      <c r="AD2331" s="4">
        <v>0</v>
      </c>
      <c r="AE2331" s="4">
        <v>1.88</v>
      </c>
      <c r="AF2331" s="5">
        <v>60</v>
      </c>
      <c r="AG2331" s="5">
        <v>3</v>
      </c>
      <c r="AH2331" s="6" t="str">
        <f t="shared" si="541"/>
        <v>60 x 3</v>
      </c>
      <c r="AI2331" s="11" cm="1">
        <f t="array" ref="AI2331">_xll.DCEPropSectPipe(AF2331, AG2331, "Area")</f>
        <v>537.21234376385473</v>
      </c>
      <c r="AJ2331" s="151" cm="1">
        <f t="array" ref="AJ2331">_xll.DCEPropSectPipe(AF2331, AG2331, "Ix")</f>
        <v>218779.72699782974</v>
      </c>
      <c r="AK2331" s="151" cm="1">
        <f t="array" ref="AK2331">_xll.DCEPropSectPipe(AF2331, AG2331, "W")</f>
        <v>7292.6575665943246</v>
      </c>
      <c r="AL2331" s="151" cm="1">
        <f t="array" ref="AL2331">_xll.DCEPropSectPipe(AF2331, AG2331, "Sx")</f>
        <v>4878</v>
      </c>
      <c r="AM2331" s="11">
        <f>2*Cal!AG2331</f>
        <v>6</v>
      </c>
      <c r="AN2331" s="11">
        <f t="shared" si="542"/>
        <v>28.5</v>
      </c>
      <c r="AO2331" s="11"/>
      <c r="AP2331" s="11"/>
      <c r="AQ2331" s="11"/>
      <c r="AR2331" s="11"/>
      <c r="AS2331" s="11"/>
      <c r="AT2331" s="11"/>
      <c r="AU2331" s="11"/>
      <c r="AV2331" s="11"/>
      <c r="AW2331" s="11"/>
      <c r="AX2331" s="11"/>
      <c r="AY2331" s="11"/>
      <c r="AZ2331" s="11"/>
      <c r="BB2331" s="5" t="s">
        <v>300</v>
      </c>
      <c r="BC2331" s="3">
        <v>-162.40249271220489</v>
      </c>
      <c r="BD2331" s="3">
        <v>0</v>
      </c>
      <c r="BE2331" s="3">
        <v>-3.9800118670466358E-2</v>
      </c>
      <c r="BF2331" s="3">
        <v>0</v>
      </c>
      <c r="BG2331" s="3">
        <v>0</v>
      </c>
      <c r="BH2331" s="153">
        <f t="shared" si="543"/>
        <v>0</v>
      </c>
      <c r="BI2331" s="153">
        <f t="shared" si="544"/>
        <v>3.9800118670466358E-2</v>
      </c>
      <c r="BJ2331" s="8">
        <f t="shared" si="545"/>
        <v>1.4395521852182074</v>
      </c>
      <c r="BK2331" s="8">
        <f t="shared" si="546"/>
        <v>0</v>
      </c>
      <c r="BL2331" s="8">
        <f t="shared" si="547"/>
        <v>1.4395521852182074</v>
      </c>
      <c r="BM2331" s="8">
        <f t="shared" si="548"/>
        <v>8.2779346616177981E-5</v>
      </c>
      <c r="BN2331" s="7" t="str">
        <f t="shared" si="549"/>
        <v>O/S</v>
      </c>
      <c r="BO2331" s="9">
        <f t="shared" si="550"/>
        <v>0</v>
      </c>
      <c r="BP2331" s="7" t="str">
        <f t="shared" si="551"/>
        <v>OK</v>
      </c>
      <c r="BQ2331" s="11">
        <f t="shared" si="552"/>
        <v>9.5</v>
      </c>
      <c r="BR2331" s="10" t="str">
        <f t="shared" si="553"/>
        <v>-</v>
      </c>
      <c r="BS2331" s="9" t="str" cm="1">
        <f t="array" ref="BS2331">IF(BQ2331&lt;$K$45,"-",IF(BC2331&lt;0,_xll.Dce_5575_1121_SigmaCr1(AN2331,AG2331,$B$23,$D$23),"-"))</f>
        <v>-</v>
      </c>
      <c r="BT2331" s="10">
        <f t="shared" si="554"/>
        <v>0</v>
      </c>
      <c r="BU2331" s="7" t="str">
        <f t="shared" si="555"/>
        <v>OK</v>
      </c>
    </row>
    <row r="2332" spans="27:73">
      <c r="AA2332" s="6" t="s">
        <v>286</v>
      </c>
      <c r="AB2332" s="5" t="s">
        <v>290</v>
      </c>
      <c r="AC2332" s="5" t="s">
        <v>291</v>
      </c>
      <c r="AD2332" s="4">
        <v>0.94</v>
      </c>
      <c r="AE2332" s="4">
        <v>1.88</v>
      </c>
      <c r="AF2332" s="5">
        <v>60</v>
      </c>
      <c r="AG2332" s="5">
        <v>3</v>
      </c>
      <c r="AH2332" s="6" t="str">
        <f t="shared" si="541"/>
        <v>60 x 3</v>
      </c>
      <c r="AI2332" s="11" cm="1">
        <f t="array" ref="AI2332">_xll.DCEPropSectPipe(AF2332, AG2332, "Area")</f>
        <v>537.21234376385473</v>
      </c>
      <c r="AJ2332" s="151" cm="1">
        <f t="array" ref="AJ2332">_xll.DCEPropSectPipe(AF2332, AG2332, "Ix")</f>
        <v>218779.72699782974</v>
      </c>
      <c r="AK2332" s="151" cm="1">
        <f t="array" ref="AK2332">_xll.DCEPropSectPipe(AF2332, AG2332, "W")</f>
        <v>7292.6575665943246</v>
      </c>
      <c r="AL2332" s="151" cm="1">
        <f t="array" ref="AL2332">_xll.DCEPropSectPipe(AF2332, AG2332, "Sx")</f>
        <v>4878</v>
      </c>
      <c r="AM2332" s="11">
        <f>2*Cal!AG2332</f>
        <v>6</v>
      </c>
      <c r="AN2332" s="11">
        <f t="shared" si="542"/>
        <v>28.5</v>
      </c>
      <c r="AO2332" s="11"/>
      <c r="AP2332" s="11"/>
      <c r="AQ2332" s="11"/>
      <c r="AR2332" s="11"/>
      <c r="AS2332" s="11"/>
      <c r="AT2332" s="11"/>
      <c r="AU2332" s="11"/>
      <c r="AV2332" s="11"/>
      <c r="AW2332" s="11"/>
      <c r="AX2332" s="11"/>
      <c r="AY2332" s="11"/>
      <c r="AZ2332" s="11"/>
      <c r="BB2332" s="5" t="s">
        <v>300</v>
      </c>
      <c r="BC2332" s="3">
        <v>-162.38657266473669</v>
      </c>
      <c r="BD2332" s="3">
        <v>0</v>
      </c>
      <c r="BE2332" s="3">
        <v>2.9296111568456556E-18</v>
      </c>
      <c r="BF2332" s="3">
        <v>1.875389235859758E-2</v>
      </c>
      <c r="BG2332" s="3">
        <v>0</v>
      </c>
      <c r="BH2332" s="153">
        <f t="shared" si="543"/>
        <v>1.875389235859758E-2</v>
      </c>
      <c r="BI2332" s="153">
        <f t="shared" si="544"/>
        <v>2.9296111568456556E-18</v>
      </c>
      <c r="BJ2332" s="8">
        <f t="shared" si="545"/>
        <v>1.4394110683009798</v>
      </c>
      <c r="BK2332" s="8">
        <f t="shared" si="546"/>
        <v>1.224577576982821E-2</v>
      </c>
      <c r="BL2332" s="8">
        <f t="shared" si="547"/>
        <v>1.451656844070808</v>
      </c>
      <c r="BM2332" s="8">
        <f t="shared" si="548"/>
        <v>6.0932305104684006E-21</v>
      </c>
      <c r="BN2332" s="7" t="str">
        <f t="shared" si="549"/>
        <v>O/S</v>
      </c>
      <c r="BO2332" s="9">
        <f t="shared" si="550"/>
        <v>1.224577576982821E-2</v>
      </c>
      <c r="BP2332" s="7" t="str">
        <f t="shared" si="551"/>
        <v>OK</v>
      </c>
      <c r="BQ2332" s="11">
        <f t="shared" si="552"/>
        <v>9.5</v>
      </c>
      <c r="BR2332" s="10" t="str">
        <f t="shared" si="553"/>
        <v>-</v>
      </c>
      <c r="BS2332" s="9" t="str" cm="1">
        <f t="array" ref="BS2332">IF(BQ2332&lt;$K$45,"-",IF(BC2332&lt;0,_xll.Dce_5575_1121_SigmaCr1(AN2332,AG2332,$B$23,$D$23),"-"))</f>
        <v>-</v>
      </c>
      <c r="BT2332" s="10">
        <f t="shared" si="554"/>
        <v>0</v>
      </c>
      <c r="BU2332" s="7" t="str">
        <f t="shared" si="555"/>
        <v>OK</v>
      </c>
    </row>
    <row r="2333" spans="27:73">
      <c r="AA2333" s="6" t="s">
        <v>286</v>
      </c>
      <c r="AB2333" s="5" t="s">
        <v>290</v>
      </c>
      <c r="AC2333" s="5" t="s">
        <v>291</v>
      </c>
      <c r="AD2333" s="4">
        <v>1.88</v>
      </c>
      <c r="AE2333" s="4">
        <v>1.88</v>
      </c>
      <c r="AF2333" s="5">
        <v>60</v>
      </c>
      <c r="AG2333" s="5">
        <v>3</v>
      </c>
      <c r="AH2333" s="6" t="str">
        <f t="shared" si="541"/>
        <v>60 x 3</v>
      </c>
      <c r="AI2333" s="11" cm="1">
        <f t="array" ref="AI2333">_xll.DCEPropSectPipe(AF2333, AG2333, "Area")</f>
        <v>537.21234376385473</v>
      </c>
      <c r="AJ2333" s="151" cm="1">
        <f t="array" ref="AJ2333">_xll.DCEPropSectPipe(AF2333, AG2333, "Ix")</f>
        <v>218779.72699782974</v>
      </c>
      <c r="AK2333" s="151" cm="1">
        <f t="array" ref="AK2333">_xll.DCEPropSectPipe(AF2333, AG2333, "W")</f>
        <v>7292.6575665943246</v>
      </c>
      <c r="AL2333" s="151" cm="1">
        <f t="array" ref="AL2333">_xll.DCEPropSectPipe(AF2333, AG2333, "Sx")</f>
        <v>4878</v>
      </c>
      <c r="AM2333" s="11">
        <f>2*Cal!AG2333</f>
        <v>6</v>
      </c>
      <c r="AN2333" s="11">
        <f t="shared" si="542"/>
        <v>28.5</v>
      </c>
      <c r="AO2333" s="11"/>
      <c r="AP2333" s="11"/>
      <c r="AQ2333" s="11"/>
      <c r="AR2333" s="11"/>
      <c r="AS2333" s="11"/>
      <c r="AT2333" s="11"/>
      <c r="AU2333" s="11"/>
      <c r="AV2333" s="11"/>
      <c r="AW2333" s="11"/>
      <c r="AX2333" s="11"/>
      <c r="AY2333" s="11"/>
      <c r="AZ2333" s="11"/>
      <c r="BB2333" s="5" t="s">
        <v>300</v>
      </c>
      <c r="BC2333" s="3">
        <v>-162.37065261726849</v>
      </c>
      <c r="BD2333" s="3">
        <v>0</v>
      </c>
      <c r="BE2333" s="3">
        <v>3.9800118670466372E-2</v>
      </c>
      <c r="BF2333" s="3">
        <v>-2.7637613865861169E-18</v>
      </c>
      <c r="BG2333" s="3">
        <v>0</v>
      </c>
      <c r="BH2333" s="153">
        <f t="shared" si="543"/>
        <v>2.7637613865861169E-18</v>
      </c>
      <c r="BI2333" s="153">
        <f t="shared" si="544"/>
        <v>3.9800118670466372E-2</v>
      </c>
      <c r="BJ2333" s="8">
        <f t="shared" si="545"/>
        <v>1.4392699513837521</v>
      </c>
      <c r="BK2333" s="8">
        <f t="shared" si="546"/>
        <v>1.8046601513059968E-18</v>
      </c>
      <c r="BL2333" s="8">
        <f t="shared" si="547"/>
        <v>1.4392699513837521</v>
      </c>
      <c r="BM2333" s="8">
        <f t="shared" si="548"/>
        <v>8.2779346616178008E-5</v>
      </c>
      <c r="BN2333" s="7" t="str">
        <f t="shared" si="549"/>
        <v>O/S</v>
      </c>
      <c r="BO2333" s="9">
        <f t="shared" si="550"/>
        <v>1.8046601513059968E-18</v>
      </c>
      <c r="BP2333" s="7" t="str">
        <f t="shared" si="551"/>
        <v>OK</v>
      </c>
      <c r="BQ2333" s="11">
        <f t="shared" si="552"/>
        <v>9.5</v>
      </c>
      <c r="BR2333" s="10" t="str">
        <f t="shared" si="553"/>
        <v>-</v>
      </c>
      <c r="BS2333" s="9" t="str" cm="1">
        <f t="array" ref="BS2333">IF(BQ2333&lt;$K$45,"-",IF(BC2333&lt;0,_xll.Dce_5575_1121_SigmaCr1(AN2333,AG2333,$B$23,$D$23),"-"))</f>
        <v>-</v>
      </c>
      <c r="BT2333" s="10">
        <f t="shared" si="554"/>
        <v>0</v>
      </c>
      <c r="BU2333" s="7" t="str">
        <f t="shared" si="555"/>
        <v>OK</v>
      </c>
    </row>
    <row r="2334" spans="27:73">
      <c r="AA2334" s="6" t="s">
        <v>286</v>
      </c>
      <c r="AB2334" s="5" t="s">
        <v>290</v>
      </c>
      <c r="AC2334" s="5" t="s">
        <v>291</v>
      </c>
      <c r="AD2334" s="4">
        <v>0</v>
      </c>
      <c r="AE2334" s="4">
        <v>1.88</v>
      </c>
      <c r="AF2334" s="5">
        <v>60</v>
      </c>
      <c r="AG2334" s="5">
        <v>3</v>
      </c>
      <c r="AH2334" s="6" t="str">
        <f t="shared" si="541"/>
        <v>60 x 3</v>
      </c>
      <c r="AI2334" s="11" cm="1">
        <f t="array" ref="AI2334">_xll.DCEPropSectPipe(AF2334, AG2334, "Area")</f>
        <v>537.21234376385473</v>
      </c>
      <c r="AJ2334" s="151" cm="1">
        <f t="array" ref="AJ2334">_xll.DCEPropSectPipe(AF2334, AG2334, "Ix")</f>
        <v>218779.72699782974</v>
      </c>
      <c r="AK2334" s="151" cm="1">
        <f t="array" ref="AK2334">_xll.DCEPropSectPipe(AF2334, AG2334, "W")</f>
        <v>7292.6575665943246</v>
      </c>
      <c r="AL2334" s="151" cm="1">
        <f t="array" ref="AL2334">_xll.DCEPropSectPipe(AF2334, AG2334, "Sx")</f>
        <v>4878</v>
      </c>
      <c r="AM2334" s="11">
        <f>2*Cal!AG2334</f>
        <v>6</v>
      </c>
      <c r="AN2334" s="11">
        <f t="shared" si="542"/>
        <v>28.5</v>
      </c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B2334" s="5" t="s">
        <v>301</v>
      </c>
      <c r="BC2334" s="3">
        <v>-162.40249271220489</v>
      </c>
      <c r="BD2334" s="3">
        <v>0</v>
      </c>
      <c r="BE2334" s="3">
        <v>-3.9800118670466358E-2</v>
      </c>
      <c r="BF2334" s="3">
        <v>0</v>
      </c>
      <c r="BG2334" s="3">
        <v>0</v>
      </c>
      <c r="BH2334" s="153">
        <f t="shared" si="543"/>
        <v>0</v>
      </c>
      <c r="BI2334" s="153">
        <f t="shared" si="544"/>
        <v>3.9800118670466358E-2</v>
      </c>
      <c r="BJ2334" s="8">
        <f t="shared" si="545"/>
        <v>1.4395521852182074</v>
      </c>
      <c r="BK2334" s="8">
        <f t="shared" si="546"/>
        <v>0</v>
      </c>
      <c r="BL2334" s="8">
        <f t="shared" si="547"/>
        <v>1.4395521852182074</v>
      </c>
      <c r="BM2334" s="8">
        <f t="shared" si="548"/>
        <v>8.2779346616177981E-5</v>
      </c>
      <c r="BN2334" s="7" t="str">
        <f t="shared" si="549"/>
        <v>O/S</v>
      </c>
      <c r="BO2334" s="9">
        <f t="shared" si="550"/>
        <v>0</v>
      </c>
      <c r="BP2334" s="7" t="str">
        <f t="shared" si="551"/>
        <v>OK</v>
      </c>
      <c r="BQ2334" s="11">
        <f t="shared" si="552"/>
        <v>9.5</v>
      </c>
      <c r="BR2334" s="10" t="str">
        <f t="shared" si="553"/>
        <v>-</v>
      </c>
      <c r="BS2334" s="9" t="str" cm="1">
        <f t="array" ref="BS2334">IF(BQ2334&lt;$K$45,"-",IF(BC2334&lt;0,_xll.Dce_5575_1121_SigmaCr1(AN2334,AG2334,$B$23,$D$23),"-"))</f>
        <v>-</v>
      </c>
      <c r="BT2334" s="10">
        <f t="shared" si="554"/>
        <v>0</v>
      </c>
      <c r="BU2334" s="7" t="str">
        <f t="shared" si="555"/>
        <v>OK</v>
      </c>
    </row>
    <row r="2335" spans="27:73">
      <c r="AA2335" s="6" t="s">
        <v>286</v>
      </c>
      <c r="AB2335" s="5" t="s">
        <v>290</v>
      </c>
      <c r="AC2335" s="5" t="s">
        <v>291</v>
      </c>
      <c r="AD2335" s="4">
        <v>0.94</v>
      </c>
      <c r="AE2335" s="4">
        <v>1.88</v>
      </c>
      <c r="AF2335" s="5">
        <v>60</v>
      </c>
      <c r="AG2335" s="5">
        <v>3</v>
      </c>
      <c r="AH2335" s="6" t="str">
        <f t="shared" si="541"/>
        <v>60 x 3</v>
      </c>
      <c r="AI2335" s="11" cm="1">
        <f t="array" ref="AI2335">_xll.DCEPropSectPipe(AF2335, AG2335, "Area")</f>
        <v>537.21234376385473</v>
      </c>
      <c r="AJ2335" s="151" cm="1">
        <f t="array" ref="AJ2335">_xll.DCEPropSectPipe(AF2335, AG2335, "Ix")</f>
        <v>218779.72699782974</v>
      </c>
      <c r="AK2335" s="151" cm="1">
        <f t="array" ref="AK2335">_xll.DCEPropSectPipe(AF2335, AG2335, "W")</f>
        <v>7292.6575665943246</v>
      </c>
      <c r="AL2335" s="151" cm="1">
        <f t="array" ref="AL2335">_xll.DCEPropSectPipe(AF2335, AG2335, "Sx")</f>
        <v>4878</v>
      </c>
      <c r="AM2335" s="11">
        <f>2*Cal!AG2335</f>
        <v>6</v>
      </c>
      <c r="AN2335" s="11">
        <f t="shared" si="542"/>
        <v>28.5</v>
      </c>
      <c r="AO2335" s="11"/>
      <c r="AP2335" s="11"/>
      <c r="AQ2335" s="11"/>
      <c r="AR2335" s="11"/>
      <c r="AS2335" s="11"/>
      <c r="AT2335" s="11"/>
      <c r="AU2335" s="11"/>
      <c r="AV2335" s="11"/>
      <c r="AW2335" s="11"/>
      <c r="AX2335" s="11"/>
      <c r="AY2335" s="11"/>
      <c r="AZ2335" s="11"/>
      <c r="BB2335" s="5" t="s">
        <v>301</v>
      </c>
      <c r="BC2335" s="3">
        <v>-162.38657266473669</v>
      </c>
      <c r="BD2335" s="3">
        <v>0</v>
      </c>
      <c r="BE2335" s="3">
        <v>2.9296111568456556E-18</v>
      </c>
      <c r="BF2335" s="3">
        <v>1.875389235859758E-2</v>
      </c>
      <c r="BG2335" s="3">
        <v>0</v>
      </c>
      <c r="BH2335" s="153">
        <f t="shared" si="543"/>
        <v>1.875389235859758E-2</v>
      </c>
      <c r="BI2335" s="153">
        <f t="shared" si="544"/>
        <v>2.9296111568456556E-18</v>
      </c>
      <c r="BJ2335" s="8">
        <f t="shared" si="545"/>
        <v>1.4394110683009798</v>
      </c>
      <c r="BK2335" s="8">
        <f t="shared" si="546"/>
        <v>1.224577576982821E-2</v>
      </c>
      <c r="BL2335" s="8">
        <f t="shared" si="547"/>
        <v>1.451656844070808</v>
      </c>
      <c r="BM2335" s="8">
        <f t="shared" si="548"/>
        <v>6.0932305104684006E-21</v>
      </c>
      <c r="BN2335" s="7" t="str">
        <f t="shared" si="549"/>
        <v>O/S</v>
      </c>
      <c r="BO2335" s="9">
        <f t="shared" si="550"/>
        <v>1.224577576982821E-2</v>
      </c>
      <c r="BP2335" s="7" t="str">
        <f t="shared" si="551"/>
        <v>OK</v>
      </c>
      <c r="BQ2335" s="11">
        <f t="shared" si="552"/>
        <v>9.5</v>
      </c>
      <c r="BR2335" s="10" t="str">
        <f t="shared" si="553"/>
        <v>-</v>
      </c>
      <c r="BS2335" s="9" t="str" cm="1">
        <f t="array" ref="BS2335">IF(BQ2335&lt;$K$45,"-",IF(BC2335&lt;0,_xll.Dce_5575_1121_SigmaCr1(AN2335,AG2335,$B$23,$D$23),"-"))</f>
        <v>-</v>
      </c>
      <c r="BT2335" s="10">
        <f t="shared" si="554"/>
        <v>0</v>
      </c>
      <c r="BU2335" s="7" t="str">
        <f t="shared" si="555"/>
        <v>OK</v>
      </c>
    </row>
    <row r="2336" spans="27:73">
      <c r="AA2336" s="6" t="s">
        <v>286</v>
      </c>
      <c r="AB2336" s="5" t="s">
        <v>290</v>
      </c>
      <c r="AC2336" s="5" t="s">
        <v>291</v>
      </c>
      <c r="AD2336" s="4">
        <v>1.88</v>
      </c>
      <c r="AE2336" s="4">
        <v>1.88</v>
      </c>
      <c r="AF2336" s="5">
        <v>60</v>
      </c>
      <c r="AG2336" s="5">
        <v>3</v>
      </c>
      <c r="AH2336" s="6" t="str">
        <f t="shared" si="541"/>
        <v>60 x 3</v>
      </c>
      <c r="AI2336" s="11" cm="1">
        <f t="array" ref="AI2336">_xll.DCEPropSectPipe(AF2336, AG2336, "Area")</f>
        <v>537.21234376385473</v>
      </c>
      <c r="AJ2336" s="151" cm="1">
        <f t="array" ref="AJ2336">_xll.DCEPropSectPipe(AF2336, AG2336, "Ix")</f>
        <v>218779.72699782974</v>
      </c>
      <c r="AK2336" s="151" cm="1">
        <f t="array" ref="AK2336">_xll.DCEPropSectPipe(AF2336, AG2336, "W")</f>
        <v>7292.6575665943246</v>
      </c>
      <c r="AL2336" s="151" cm="1">
        <f t="array" ref="AL2336">_xll.DCEPropSectPipe(AF2336, AG2336, "Sx")</f>
        <v>4878</v>
      </c>
      <c r="AM2336" s="11">
        <f>2*Cal!AG2336</f>
        <v>6</v>
      </c>
      <c r="AN2336" s="11">
        <f t="shared" si="542"/>
        <v>28.5</v>
      </c>
      <c r="AO2336" s="11"/>
      <c r="AP2336" s="11"/>
      <c r="AQ2336" s="11"/>
      <c r="AR2336" s="11"/>
      <c r="AS2336" s="11"/>
      <c r="AT2336" s="11"/>
      <c r="AU2336" s="11"/>
      <c r="AV2336" s="11"/>
      <c r="AW2336" s="11"/>
      <c r="AX2336" s="11"/>
      <c r="AY2336" s="11"/>
      <c r="AZ2336" s="11"/>
      <c r="BB2336" s="5" t="s">
        <v>301</v>
      </c>
      <c r="BC2336" s="3">
        <v>-162.37065261726849</v>
      </c>
      <c r="BD2336" s="3">
        <v>0</v>
      </c>
      <c r="BE2336" s="3">
        <v>3.9800118670466372E-2</v>
      </c>
      <c r="BF2336" s="3">
        <v>-2.7637613865861169E-18</v>
      </c>
      <c r="BG2336" s="3">
        <v>0</v>
      </c>
      <c r="BH2336" s="153">
        <f t="shared" si="543"/>
        <v>2.7637613865861169E-18</v>
      </c>
      <c r="BI2336" s="153">
        <f t="shared" si="544"/>
        <v>3.9800118670466372E-2</v>
      </c>
      <c r="BJ2336" s="8">
        <f t="shared" si="545"/>
        <v>1.4392699513837521</v>
      </c>
      <c r="BK2336" s="8">
        <f t="shared" si="546"/>
        <v>1.8046601513059968E-18</v>
      </c>
      <c r="BL2336" s="8">
        <f t="shared" si="547"/>
        <v>1.4392699513837521</v>
      </c>
      <c r="BM2336" s="8">
        <f t="shared" si="548"/>
        <v>8.2779346616178008E-5</v>
      </c>
      <c r="BN2336" s="7" t="str">
        <f t="shared" si="549"/>
        <v>O/S</v>
      </c>
      <c r="BO2336" s="9">
        <f t="shared" si="550"/>
        <v>1.8046601513059968E-18</v>
      </c>
      <c r="BP2336" s="7" t="str">
        <f t="shared" si="551"/>
        <v>OK</v>
      </c>
      <c r="BQ2336" s="11">
        <f t="shared" si="552"/>
        <v>9.5</v>
      </c>
      <c r="BR2336" s="10" t="str">
        <f t="shared" si="553"/>
        <v>-</v>
      </c>
      <c r="BS2336" s="9" t="str" cm="1">
        <f t="array" ref="BS2336">IF(BQ2336&lt;$K$45,"-",IF(BC2336&lt;0,_xll.Dce_5575_1121_SigmaCr1(AN2336,AG2336,$B$23,$D$23),"-"))</f>
        <v>-</v>
      </c>
      <c r="BT2336" s="10">
        <f t="shared" si="554"/>
        <v>0</v>
      </c>
      <c r="BU2336" s="7" t="str">
        <f t="shared" si="555"/>
        <v>OK</v>
      </c>
    </row>
    <row r="2337" spans="27:73">
      <c r="AA2337" s="6" t="s">
        <v>286</v>
      </c>
      <c r="AB2337" s="5" t="s">
        <v>290</v>
      </c>
      <c r="AC2337" s="5" t="s">
        <v>291</v>
      </c>
      <c r="AD2337" s="4">
        <v>0</v>
      </c>
      <c r="AE2337" s="4">
        <v>1.88</v>
      </c>
      <c r="AF2337" s="5">
        <v>60</v>
      </c>
      <c r="AG2337" s="5">
        <v>3</v>
      </c>
      <c r="AH2337" s="6" t="str">
        <f t="shared" si="541"/>
        <v>60 x 3</v>
      </c>
      <c r="AI2337" s="11" cm="1">
        <f t="array" ref="AI2337">_xll.DCEPropSectPipe(AF2337, AG2337, "Area")</f>
        <v>537.21234376385473</v>
      </c>
      <c r="AJ2337" s="151" cm="1">
        <f t="array" ref="AJ2337">_xll.DCEPropSectPipe(AF2337, AG2337, "Ix")</f>
        <v>218779.72699782974</v>
      </c>
      <c r="AK2337" s="151" cm="1">
        <f t="array" ref="AK2337">_xll.DCEPropSectPipe(AF2337, AG2337, "W")</f>
        <v>7292.6575665943246</v>
      </c>
      <c r="AL2337" s="151" cm="1">
        <f t="array" ref="AL2337">_xll.DCEPropSectPipe(AF2337, AG2337, "Sx")</f>
        <v>4878</v>
      </c>
      <c r="AM2337" s="11">
        <f>2*Cal!AG2337</f>
        <v>6</v>
      </c>
      <c r="AN2337" s="11">
        <f t="shared" si="542"/>
        <v>28.5</v>
      </c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B2337" s="5" t="s">
        <v>302</v>
      </c>
      <c r="BC2337" s="3">
        <v>-168.04742717741169</v>
      </c>
      <c r="BD2337" s="3">
        <v>0</v>
      </c>
      <c r="BE2337" s="3">
        <v>-3.9800118670466358E-2</v>
      </c>
      <c r="BF2337" s="3">
        <v>0</v>
      </c>
      <c r="BG2337" s="3">
        <v>0</v>
      </c>
      <c r="BH2337" s="153">
        <f t="shared" si="543"/>
        <v>0</v>
      </c>
      <c r="BI2337" s="153">
        <f t="shared" si="544"/>
        <v>3.9800118670466358E-2</v>
      </c>
      <c r="BJ2337" s="8">
        <f t="shared" si="545"/>
        <v>1.4895894574859581</v>
      </c>
      <c r="BK2337" s="8">
        <f t="shared" si="546"/>
        <v>0</v>
      </c>
      <c r="BL2337" s="8">
        <f t="shared" si="547"/>
        <v>1.4895894574859581</v>
      </c>
      <c r="BM2337" s="8">
        <f t="shared" si="548"/>
        <v>8.2779346616177981E-5</v>
      </c>
      <c r="BN2337" s="7" t="str">
        <f t="shared" si="549"/>
        <v>O/S</v>
      </c>
      <c r="BO2337" s="9">
        <f t="shared" si="550"/>
        <v>0</v>
      </c>
      <c r="BP2337" s="7" t="str">
        <f t="shared" si="551"/>
        <v>OK</v>
      </c>
      <c r="BQ2337" s="11">
        <f t="shared" si="552"/>
        <v>9.5</v>
      </c>
      <c r="BR2337" s="10" t="str">
        <f t="shared" si="553"/>
        <v>-</v>
      </c>
      <c r="BS2337" s="9" t="str" cm="1">
        <f t="array" ref="BS2337">IF(BQ2337&lt;$K$45,"-",IF(BC2337&lt;0,_xll.Dce_5575_1121_SigmaCr1(AN2337,AG2337,$B$23,$D$23),"-"))</f>
        <v>-</v>
      </c>
      <c r="BT2337" s="10">
        <f t="shared" si="554"/>
        <v>0</v>
      </c>
      <c r="BU2337" s="7" t="str">
        <f t="shared" si="555"/>
        <v>OK</v>
      </c>
    </row>
    <row r="2338" spans="27:73">
      <c r="AA2338" s="6" t="s">
        <v>286</v>
      </c>
      <c r="AB2338" s="5" t="s">
        <v>290</v>
      </c>
      <c r="AC2338" s="5" t="s">
        <v>291</v>
      </c>
      <c r="AD2338" s="4">
        <v>0.94</v>
      </c>
      <c r="AE2338" s="4">
        <v>1.88</v>
      </c>
      <c r="AF2338" s="5">
        <v>60</v>
      </c>
      <c r="AG2338" s="5">
        <v>3</v>
      </c>
      <c r="AH2338" s="6" t="str">
        <f t="shared" si="541"/>
        <v>60 x 3</v>
      </c>
      <c r="AI2338" s="11" cm="1">
        <f t="array" ref="AI2338">_xll.DCEPropSectPipe(AF2338, AG2338, "Area")</f>
        <v>537.21234376385473</v>
      </c>
      <c r="AJ2338" s="151" cm="1">
        <f t="array" ref="AJ2338">_xll.DCEPropSectPipe(AF2338, AG2338, "Ix")</f>
        <v>218779.72699782974</v>
      </c>
      <c r="AK2338" s="151" cm="1">
        <f t="array" ref="AK2338">_xll.DCEPropSectPipe(AF2338, AG2338, "W")</f>
        <v>7292.6575665943246</v>
      </c>
      <c r="AL2338" s="151" cm="1">
        <f t="array" ref="AL2338">_xll.DCEPropSectPipe(AF2338, AG2338, "Sx")</f>
        <v>4878</v>
      </c>
      <c r="AM2338" s="11">
        <f>2*Cal!AG2338</f>
        <v>6</v>
      </c>
      <c r="AN2338" s="11">
        <f t="shared" si="542"/>
        <v>28.5</v>
      </c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B2338" s="5" t="s">
        <v>302</v>
      </c>
      <c r="BC2338" s="3">
        <v>-168.03150712994349</v>
      </c>
      <c r="BD2338" s="3">
        <v>0</v>
      </c>
      <c r="BE2338" s="3">
        <v>2.9296111568456556E-18</v>
      </c>
      <c r="BF2338" s="3">
        <v>1.875389235859758E-2</v>
      </c>
      <c r="BG2338" s="3">
        <v>0</v>
      </c>
      <c r="BH2338" s="153">
        <f t="shared" si="543"/>
        <v>1.875389235859758E-2</v>
      </c>
      <c r="BI2338" s="153">
        <f t="shared" si="544"/>
        <v>2.9296111568456556E-18</v>
      </c>
      <c r="BJ2338" s="8">
        <f t="shared" si="545"/>
        <v>1.4894483405687307</v>
      </c>
      <c r="BK2338" s="8">
        <f t="shared" si="546"/>
        <v>1.224577576982821E-2</v>
      </c>
      <c r="BL2338" s="8">
        <f t="shared" si="547"/>
        <v>1.5016941163385589</v>
      </c>
      <c r="BM2338" s="8">
        <f t="shared" si="548"/>
        <v>6.0932305104684006E-21</v>
      </c>
      <c r="BN2338" s="7" t="str">
        <f t="shared" si="549"/>
        <v>O/S</v>
      </c>
      <c r="BO2338" s="9">
        <f t="shared" si="550"/>
        <v>1.224577576982821E-2</v>
      </c>
      <c r="BP2338" s="7" t="str">
        <f t="shared" si="551"/>
        <v>OK</v>
      </c>
      <c r="BQ2338" s="11">
        <f t="shared" si="552"/>
        <v>9.5</v>
      </c>
      <c r="BR2338" s="10" t="str">
        <f t="shared" si="553"/>
        <v>-</v>
      </c>
      <c r="BS2338" s="9" t="str" cm="1">
        <f t="array" ref="BS2338">IF(BQ2338&lt;$K$45,"-",IF(BC2338&lt;0,_xll.Dce_5575_1121_SigmaCr1(AN2338,AG2338,$B$23,$D$23),"-"))</f>
        <v>-</v>
      </c>
      <c r="BT2338" s="10">
        <f t="shared" si="554"/>
        <v>0</v>
      </c>
      <c r="BU2338" s="7" t="str">
        <f t="shared" si="555"/>
        <v>OK</v>
      </c>
    </row>
    <row r="2339" spans="27:73">
      <c r="AA2339" s="6" t="s">
        <v>286</v>
      </c>
      <c r="AB2339" s="5" t="s">
        <v>290</v>
      </c>
      <c r="AC2339" s="5" t="s">
        <v>291</v>
      </c>
      <c r="AD2339" s="4">
        <v>1.88</v>
      </c>
      <c r="AE2339" s="4">
        <v>1.88</v>
      </c>
      <c r="AF2339" s="5">
        <v>60</v>
      </c>
      <c r="AG2339" s="5">
        <v>3</v>
      </c>
      <c r="AH2339" s="6" t="str">
        <f t="shared" si="541"/>
        <v>60 x 3</v>
      </c>
      <c r="AI2339" s="11" cm="1">
        <f t="array" ref="AI2339">_xll.DCEPropSectPipe(AF2339, AG2339, "Area")</f>
        <v>537.21234376385473</v>
      </c>
      <c r="AJ2339" s="151" cm="1">
        <f t="array" ref="AJ2339">_xll.DCEPropSectPipe(AF2339, AG2339, "Ix")</f>
        <v>218779.72699782974</v>
      </c>
      <c r="AK2339" s="151" cm="1">
        <f t="array" ref="AK2339">_xll.DCEPropSectPipe(AF2339, AG2339, "W")</f>
        <v>7292.6575665943246</v>
      </c>
      <c r="AL2339" s="151" cm="1">
        <f t="array" ref="AL2339">_xll.DCEPropSectPipe(AF2339, AG2339, "Sx")</f>
        <v>4878</v>
      </c>
      <c r="AM2339" s="11">
        <f>2*Cal!AG2339</f>
        <v>6</v>
      </c>
      <c r="AN2339" s="11">
        <f t="shared" si="542"/>
        <v>28.5</v>
      </c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B2339" s="5" t="s">
        <v>302</v>
      </c>
      <c r="BC2339" s="3">
        <v>-168.01558708247529</v>
      </c>
      <c r="BD2339" s="3">
        <v>0</v>
      </c>
      <c r="BE2339" s="3">
        <v>3.9800118670466372E-2</v>
      </c>
      <c r="BF2339" s="3">
        <v>-2.7637613865861169E-18</v>
      </c>
      <c r="BG2339" s="3">
        <v>0</v>
      </c>
      <c r="BH2339" s="153">
        <f t="shared" si="543"/>
        <v>2.7637613865861169E-18</v>
      </c>
      <c r="BI2339" s="153">
        <f t="shared" si="544"/>
        <v>3.9800118670466372E-2</v>
      </c>
      <c r="BJ2339" s="8">
        <f t="shared" si="545"/>
        <v>1.489307223651503</v>
      </c>
      <c r="BK2339" s="8">
        <f t="shared" si="546"/>
        <v>1.8046601513059968E-18</v>
      </c>
      <c r="BL2339" s="8">
        <f t="shared" si="547"/>
        <v>1.489307223651503</v>
      </c>
      <c r="BM2339" s="8">
        <f t="shared" si="548"/>
        <v>8.2779346616178008E-5</v>
      </c>
      <c r="BN2339" s="7" t="str">
        <f t="shared" si="549"/>
        <v>O/S</v>
      </c>
      <c r="BO2339" s="9">
        <f t="shared" si="550"/>
        <v>1.8046601513059968E-18</v>
      </c>
      <c r="BP2339" s="7" t="str">
        <f t="shared" si="551"/>
        <v>OK</v>
      </c>
      <c r="BQ2339" s="11">
        <f t="shared" si="552"/>
        <v>9.5</v>
      </c>
      <c r="BR2339" s="10" t="str">
        <f t="shared" si="553"/>
        <v>-</v>
      </c>
      <c r="BS2339" s="9" t="str" cm="1">
        <f t="array" ref="BS2339">IF(BQ2339&lt;$K$45,"-",IF(BC2339&lt;0,_xll.Dce_5575_1121_SigmaCr1(AN2339,AG2339,$B$23,$D$23),"-"))</f>
        <v>-</v>
      </c>
      <c r="BT2339" s="10">
        <f t="shared" si="554"/>
        <v>0</v>
      </c>
      <c r="BU2339" s="7" t="str">
        <f t="shared" si="555"/>
        <v>OK</v>
      </c>
    </row>
    <row r="2340" spans="27:73">
      <c r="AA2340" s="6" t="s">
        <v>286</v>
      </c>
      <c r="AB2340" s="5" t="s">
        <v>290</v>
      </c>
      <c r="AC2340" s="5" t="s">
        <v>291</v>
      </c>
      <c r="AD2340" s="4">
        <v>0</v>
      </c>
      <c r="AE2340" s="4">
        <v>1.88</v>
      </c>
      <c r="AF2340" s="5">
        <v>60</v>
      </c>
      <c r="AG2340" s="5">
        <v>3</v>
      </c>
      <c r="AH2340" s="6" t="str">
        <f t="shared" si="541"/>
        <v>60 x 3</v>
      </c>
      <c r="AI2340" s="11" cm="1">
        <f t="array" ref="AI2340">_xll.DCEPropSectPipe(AF2340, AG2340, "Area")</f>
        <v>537.21234376385473</v>
      </c>
      <c r="AJ2340" s="151" cm="1">
        <f t="array" ref="AJ2340">_xll.DCEPropSectPipe(AF2340, AG2340, "Ix")</f>
        <v>218779.72699782974</v>
      </c>
      <c r="AK2340" s="151" cm="1">
        <f t="array" ref="AK2340">_xll.DCEPropSectPipe(AF2340, AG2340, "W")</f>
        <v>7292.6575665943246</v>
      </c>
      <c r="AL2340" s="151" cm="1">
        <f t="array" ref="AL2340">_xll.DCEPropSectPipe(AF2340, AG2340, "Sx")</f>
        <v>4878</v>
      </c>
      <c r="AM2340" s="11">
        <f>2*Cal!AG2340</f>
        <v>6</v>
      </c>
      <c r="AN2340" s="11">
        <f t="shared" si="542"/>
        <v>28.5</v>
      </c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B2340" s="5" t="s">
        <v>303</v>
      </c>
      <c r="BC2340" s="3">
        <v>-168.04742717741169</v>
      </c>
      <c r="BD2340" s="3">
        <v>0</v>
      </c>
      <c r="BE2340" s="3">
        <v>-3.9800118670466358E-2</v>
      </c>
      <c r="BF2340" s="3">
        <v>0</v>
      </c>
      <c r="BG2340" s="3">
        <v>0</v>
      </c>
      <c r="BH2340" s="153">
        <f t="shared" si="543"/>
        <v>0</v>
      </c>
      <c r="BI2340" s="153">
        <f t="shared" si="544"/>
        <v>3.9800118670466358E-2</v>
      </c>
      <c r="BJ2340" s="8">
        <f t="shared" si="545"/>
        <v>1.4895894574859581</v>
      </c>
      <c r="BK2340" s="8">
        <f t="shared" si="546"/>
        <v>0</v>
      </c>
      <c r="BL2340" s="8">
        <f t="shared" si="547"/>
        <v>1.4895894574859581</v>
      </c>
      <c r="BM2340" s="8">
        <f t="shared" si="548"/>
        <v>8.2779346616177981E-5</v>
      </c>
      <c r="BN2340" s="7" t="str">
        <f t="shared" si="549"/>
        <v>O/S</v>
      </c>
      <c r="BO2340" s="9">
        <f t="shared" si="550"/>
        <v>0</v>
      </c>
      <c r="BP2340" s="7" t="str">
        <f t="shared" si="551"/>
        <v>OK</v>
      </c>
      <c r="BQ2340" s="11">
        <f t="shared" si="552"/>
        <v>9.5</v>
      </c>
      <c r="BR2340" s="10" t="str">
        <f t="shared" si="553"/>
        <v>-</v>
      </c>
      <c r="BS2340" s="9" t="str" cm="1">
        <f t="array" ref="BS2340">IF(BQ2340&lt;$K$45,"-",IF(BC2340&lt;0,_xll.Dce_5575_1121_SigmaCr1(AN2340,AG2340,$B$23,$D$23),"-"))</f>
        <v>-</v>
      </c>
      <c r="BT2340" s="10">
        <f t="shared" si="554"/>
        <v>0</v>
      </c>
      <c r="BU2340" s="7" t="str">
        <f t="shared" si="555"/>
        <v>OK</v>
      </c>
    </row>
    <row r="2341" spans="27:73">
      <c r="AA2341" s="6" t="s">
        <v>286</v>
      </c>
      <c r="AB2341" s="5" t="s">
        <v>290</v>
      </c>
      <c r="AC2341" s="5" t="s">
        <v>291</v>
      </c>
      <c r="AD2341" s="4">
        <v>0.94</v>
      </c>
      <c r="AE2341" s="4">
        <v>1.88</v>
      </c>
      <c r="AF2341" s="5">
        <v>60</v>
      </c>
      <c r="AG2341" s="5">
        <v>3</v>
      </c>
      <c r="AH2341" s="6" t="str">
        <f t="shared" si="541"/>
        <v>60 x 3</v>
      </c>
      <c r="AI2341" s="11" cm="1">
        <f t="array" ref="AI2341">_xll.DCEPropSectPipe(AF2341, AG2341, "Area")</f>
        <v>537.21234376385473</v>
      </c>
      <c r="AJ2341" s="151" cm="1">
        <f t="array" ref="AJ2341">_xll.DCEPropSectPipe(AF2341, AG2341, "Ix")</f>
        <v>218779.72699782974</v>
      </c>
      <c r="AK2341" s="151" cm="1">
        <f t="array" ref="AK2341">_xll.DCEPropSectPipe(AF2341, AG2341, "W")</f>
        <v>7292.6575665943246</v>
      </c>
      <c r="AL2341" s="151" cm="1">
        <f t="array" ref="AL2341">_xll.DCEPropSectPipe(AF2341, AG2341, "Sx")</f>
        <v>4878</v>
      </c>
      <c r="AM2341" s="11">
        <f>2*Cal!AG2341</f>
        <v>6</v>
      </c>
      <c r="AN2341" s="11">
        <f t="shared" si="542"/>
        <v>28.5</v>
      </c>
      <c r="AO2341" s="11"/>
      <c r="AP2341" s="11"/>
      <c r="AQ2341" s="11"/>
      <c r="AR2341" s="11"/>
      <c r="AS2341" s="11"/>
      <c r="AT2341" s="11"/>
      <c r="AU2341" s="11"/>
      <c r="AV2341" s="11"/>
      <c r="AW2341" s="11"/>
      <c r="AX2341" s="11"/>
      <c r="AY2341" s="11"/>
      <c r="AZ2341" s="11"/>
      <c r="BB2341" s="5" t="s">
        <v>303</v>
      </c>
      <c r="BC2341" s="3">
        <v>-168.03150712994349</v>
      </c>
      <c r="BD2341" s="3">
        <v>0</v>
      </c>
      <c r="BE2341" s="3">
        <v>2.9296111568456556E-18</v>
      </c>
      <c r="BF2341" s="3">
        <v>1.875389235859758E-2</v>
      </c>
      <c r="BG2341" s="3">
        <v>0</v>
      </c>
      <c r="BH2341" s="153">
        <f t="shared" si="543"/>
        <v>1.875389235859758E-2</v>
      </c>
      <c r="BI2341" s="153">
        <f t="shared" si="544"/>
        <v>2.9296111568456556E-18</v>
      </c>
      <c r="BJ2341" s="8">
        <f t="shared" si="545"/>
        <v>1.4894483405687307</v>
      </c>
      <c r="BK2341" s="8">
        <f t="shared" si="546"/>
        <v>1.224577576982821E-2</v>
      </c>
      <c r="BL2341" s="8">
        <f t="shared" si="547"/>
        <v>1.5016941163385589</v>
      </c>
      <c r="BM2341" s="8">
        <f t="shared" si="548"/>
        <v>6.0932305104684006E-21</v>
      </c>
      <c r="BN2341" s="7" t="str">
        <f t="shared" si="549"/>
        <v>O/S</v>
      </c>
      <c r="BO2341" s="9">
        <f t="shared" si="550"/>
        <v>1.224577576982821E-2</v>
      </c>
      <c r="BP2341" s="7" t="str">
        <f t="shared" si="551"/>
        <v>OK</v>
      </c>
      <c r="BQ2341" s="11">
        <f t="shared" si="552"/>
        <v>9.5</v>
      </c>
      <c r="BR2341" s="10" t="str">
        <f t="shared" si="553"/>
        <v>-</v>
      </c>
      <c r="BS2341" s="9" t="str" cm="1">
        <f t="array" ref="BS2341">IF(BQ2341&lt;$K$45,"-",IF(BC2341&lt;0,_xll.Dce_5575_1121_SigmaCr1(AN2341,AG2341,$B$23,$D$23),"-"))</f>
        <v>-</v>
      </c>
      <c r="BT2341" s="10">
        <f t="shared" si="554"/>
        <v>0</v>
      </c>
      <c r="BU2341" s="7" t="str">
        <f t="shared" si="555"/>
        <v>OK</v>
      </c>
    </row>
    <row r="2342" spans="27:73">
      <c r="AA2342" s="6" t="s">
        <v>286</v>
      </c>
      <c r="AB2342" s="5" t="s">
        <v>290</v>
      </c>
      <c r="AC2342" s="5" t="s">
        <v>291</v>
      </c>
      <c r="AD2342" s="4">
        <v>1.88</v>
      </c>
      <c r="AE2342" s="4">
        <v>1.88</v>
      </c>
      <c r="AF2342" s="5">
        <v>60</v>
      </c>
      <c r="AG2342" s="5">
        <v>3</v>
      </c>
      <c r="AH2342" s="6" t="str">
        <f t="shared" si="541"/>
        <v>60 x 3</v>
      </c>
      <c r="AI2342" s="11" cm="1">
        <f t="array" ref="AI2342">_xll.DCEPropSectPipe(AF2342, AG2342, "Area")</f>
        <v>537.21234376385473</v>
      </c>
      <c r="AJ2342" s="151" cm="1">
        <f t="array" ref="AJ2342">_xll.DCEPropSectPipe(AF2342, AG2342, "Ix")</f>
        <v>218779.72699782974</v>
      </c>
      <c r="AK2342" s="151" cm="1">
        <f t="array" ref="AK2342">_xll.DCEPropSectPipe(AF2342, AG2342, "W")</f>
        <v>7292.6575665943246</v>
      </c>
      <c r="AL2342" s="151" cm="1">
        <f t="array" ref="AL2342">_xll.DCEPropSectPipe(AF2342, AG2342, "Sx")</f>
        <v>4878</v>
      </c>
      <c r="AM2342" s="11">
        <f>2*Cal!AG2342</f>
        <v>6</v>
      </c>
      <c r="AN2342" s="11">
        <f t="shared" si="542"/>
        <v>28.5</v>
      </c>
      <c r="AO2342" s="11"/>
      <c r="AP2342" s="11"/>
      <c r="AQ2342" s="11"/>
      <c r="AR2342" s="11"/>
      <c r="AS2342" s="11"/>
      <c r="AT2342" s="11"/>
      <c r="AU2342" s="11"/>
      <c r="AV2342" s="11"/>
      <c r="AW2342" s="11"/>
      <c r="AX2342" s="11"/>
      <c r="AY2342" s="11"/>
      <c r="AZ2342" s="11"/>
      <c r="BB2342" s="5" t="s">
        <v>303</v>
      </c>
      <c r="BC2342" s="3">
        <v>-168.01558708247529</v>
      </c>
      <c r="BD2342" s="3">
        <v>0</v>
      </c>
      <c r="BE2342" s="3">
        <v>3.9800118670466372E-2</v>
      </c>
      <c r="BF2342" s="3">
        <v>-2.7637613865861169E-18</v>
      </c>
      <c r="BG2342" s="3">
        <v>0</v>
      </c>
      <c r="BH2342" s="153">
        <f t="shared" si="543"/>
        <v>2.7637613865861169E-18</v>
      </c>
      <c r="BI2342" s="153">
        <f t="shared" si="544"/>
        <v>3.9800118670466372E-2</v>
      </c>
      <c r="BJ2342" s="8">
        <f t="shared" si="545"/>
        <v>1.489307223651503</v>
      </c>
      <c r="BK2342" s="8">
        <f t="shared" si="546"/>
        <v>1.8046601513059968E-18</v>
      </c>
      <c r="BL2342" s="8">
        <f t="shared" si="547"/>
        <v>1.489307223651503</v>
      </c>
      <c r="BM2342" s="8">
        <f t="shared" si="548"/>
        <v>8.2779346616178008E-5</v>
      </c>
      <c r="BN2342" s="7" t="str">
        <f t="shared" si="549"/>
        <v>O/S</v>
      </c>
      <c r="BO2342" s="9">
        <f t="shared" si="550"/>
        <v>1.8046601513059968E-18</v>
      </c>
      <c r="BP2342" s="7" t="str">
        <f t="shared" si="551"/>
        <v>OK</v>
      </c>
      <c r="BQ2342" s="11">
        <f t="shared" si="552"/>
        <v>9.5</v>
      </c>
      <c r="BR2342" s="10" t="str">
        <f t="shared" si="553"/>
        <v>-</v>
      </c>
      <c r="BS2342" s="9" t="str" cm="1">
        <f t="array" ref="BS2342">IF(BQ2342&lt;$K$45,"-",IF(BC2342&lt;0,_xll.Dce_5575_1121_SigmaCr1(AN2342,AG2342,$B$23,$D$23),"-"))</f>
        <v>-</v>
      </c>
      <c r="BT2342" s="10">
        <f t="shared" si="554"/>
        <v>0</v>
      </c>
      <c r="BU2342" s="7" t="str">
        <f t="shared" si="555"/>
        <v>OK</v>
      </c>
    </row>
    <row r="2343" spans="27:73">
      <c r="AA2343" s="6" t="s">
        <v>286</v>
      </c>
      <c r="AB2343" s="5" t="s">
        <v>290</v>
      </c>
      <c r="AC2343" s="5" t="s">
        <v>291</v>
      </c>
      <c r="AD2343" s="4">
        <v>0</v>
      </c>
      <c r="AE2343" s="4">
        <v>1.88</v>
      </c>
      <c r="AF2343" s="5">
        <v>60</v>
      </c>
      <c r="AG2343" s="5">
        <v>3</v>
      </c>
      <c r="AH2343" s="6" t="str">
        <f t="shared" si="541"/>
        <v>60 x 3</v>
      </c>
      <c r="AI2343" s="11" cm="1">
        <f t="array" ref="AI2343">_xll.DCEPropSectPipe(AF2343, AG2343, "Area")</f>
        <v>537.21234376385473</v>
      </c>
      <c r="AJ2343" s="151" cm="1">
        <f t="array" ref="AJ2343">_xll.DCEPropSectPipe(AF2343, AG2343, "Ix")</f>
        <v>218779.72699782974</v>
      </c>
      <c r="AK2343" s="151" cm="1">
        <f t="array" ref="AK2343">_xll.DCEPropSectPipe(AF2343, AG2343, "W")</f>
        <v>7292.6575665943246</v>
      </c>
      <c r="AL2343" s="151" cm="1">
        <f t="array" ref="AL2343">_xll.DCEPropSectPipe(AF2343, AG2343, "Sx")</f>
        <v>4878</v>
      </c>
      <c r="AM2343" s="11">
        <f>2*Cal!AG2343</f>
        <v>6</v>
      </c>
      <c r="AN2343" s="11">
        <f t="shared" si="542"/>
        <v>28.5</v>
      </c>
      <c r="AO2343" s="11"/>
      <c r="AP2343" s="11"/>
      <c r="AQ2343" s="11"/>
      <c r="AR2343" s="11"/>
      <c r="AS2343" s="11"/>
      <c r="AT2343" s="11"/>
      <c r="AU2343" s="11"/>
      <c r="AV2343" s="11"/>
      <c r="AW2343" s="11"/>
      <c r="AX2343" s="11"/>
      <c r="AY2343" s="11"/>
      <c r="AZ2343" s="11"/>
      <c r="BB2343" s="5" t="s">
        <v>304</v>
      </c>
      <c r="BC2343" s="3">
        <v>-168.04742717741169</v>
      </c>
      <c r="BD2343" s="3">
        <v>0</v>
      </c>
      <c r="BE2343" s="3">
        <v>-3.9800118670466358E-2</v>
      </c>
      <c r="BF2343" s="3">
        <v>0</v>
      </c>
      <c r="BG2343" s="3">
        <v>0</v>
      </c>
      <c r="BH2343" s="153">
        <f t="shared" si="543"/>
        <v>0</v>
      </c>
      <c r="BI2343" s="153">
        <f t="shared" si="544"/>
        <v>3.9800118670466358E-2</v>
      </c>
      <c r="BJ2343" s="8">
        <f t="shared" si="545"/>
        <v>1.4895894574859581</v>
      </c>
      <c r="BK2343" s="8">
        <f t="shared" si="546"/>
        <v>0</v>
      </c>
      <c r="BL2343" s="8">
        <f t="shared" si="547"/>
        <v>1.4895894574859581</v>
      </c>
      <c r="BM2343" s="8">
        <f t="shared" si="548"/>
        <v>8.2779346616177981E-5</v>
      </c>
      <c r="BN2343" s="7" t="str">
        <f t="shared" si="549"/>
        <v>O/S</v>
      </c>
      <c r="BO2343" s="9">
        <f t="shared" si="550"/>
        <v>0</v>
      </c>
      <c r="BP2343" s="7" t="str">
        <f t="shared" si="551"/>
        <v>OK</v>
      </c>
      <c r="BQ2343" s="11">
        <f t="shared" si="552"/>
        <v>9.5</v>
      </c>
      <c r="BR2343" s="10" t="str">
        <f t="shared" si="553"/>
        <v>-</v>
      </c>
      <c r="BS2343" s="9" t="str" cm="1">
        <f t="array" ref="BS2343">IF(BQ2343&lt;$K$45,"-",IF(BC2343&lt;0,_xll.Dce_5575_1121_SigmaCr1(AN2343,AG2343,$B$23,$D$23),"-"))</f>
        <v>-</v>
      </c>
      <c r="BT2343" s="10">
        <f t="shared" si="554"/>
        <v>0</v>
      </c>
      <c r="BU2343" s="7" t="str">
        <f t="shared" si="555"/>
        <v>OK</v>
      </c>
    </row>
    <row r="2344" spans="27:73">
      <c r="AA2344" s="6" t="s">
        <v>286</v>
      </c>
      <c r="AB2344" s="5" t="s">
        <v>290</v>
      </c>
      <c r="AC2344" s="5" t="s">
        <v>291</v>
      </c>
      <c r="AD2344" s="4">
        <v>0.94</v>
      </c>
      <c r="AE2344" s="4">
        <v>1.88</v>
      </c>
      <c r="AF2344" s="5">
        <v>60</v>
      </c>
      <c r="AG2344" s="5">
        <v>3</v>
      </c>
      <c r="AH2344" s="6" t="str">
        <f t="shared" si="541"/>
        <v>60 x 3</v>
      </c>
      <c r="AI2344" s="11" cm="1">
        <f t="array" ref="AI2344">_xll.DCEPropSectPipe(AF2344, AG2344, "Area")</f>
        <v>537.21234376385473</v>
      </c>
      <c r="AJ2344" s="151" cm="1">
        <f t="array" ref="AJ2344">_xll.DCEPropSectPipe(AF2344, AG2344, "Ix")</f>
        <v>218779.72699782974</v>
      </c>
      <c r="AK2344" s="151" cm="1">
        <f t="array" ref="AK2344">_xll.DCEPropSectPipe(AF2344, AG2344, "W")</f>
        <v>7292.6575665943246</v>
      </c>
      <c r="AL2344" s="151" cm="1">
        <f t="array" ref="AL2344">_xll.DCEPropSectPipe(AF2344, AG2344, "Sx")</f>
        <v>4878</v>
      </c>
      <c r="AM2344" s="11">
        <f>2*Cal!AG2344</f>
        <v>6</v>
      </c>
      <c r="AN2344" s="11">
        <f t="shared" si="542"/>
        <v>28.5</v>
      </c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B2344" s="5" t="s">
        <v>304</v>
      </c>
      <c r="BC2344" s="3">
        <v>-168.03150712994349</v>
      </c>
      <c r="BD2344" s="3">
        <v>0</v>
      </c>
      <c r="BE2344" s="3">
        <v>2.9296111568456556E-18</v>
      </c>
      <c r="BF2344" s="3">
        <v>1.875389235859758E-2</v>
      </c>
      <c r="BG2344" s="3">
        <v>0</v>
      </c>
      <c r="BH2344" s="153">
        <f t="shared" si="543"/>
        <v>1.875389235859758E-2</v>
      </c>
      <c r="BI2344" s="153">
        <f t="shared" si="544"/>
        <v>2.9296111568456556E-18</v>
      </c>
      <c r="BJ2344" s="8">
        <f t="shared" si="545"/>
        <v>1.4894483405687307</v>
      </c>
      <c r="BK2344" s="8">
        <f t="shared" si="546"/>
        <v>1.224577576982821E-2</v>
      </c>
      <c r="BL2344" s="8">
        <f t="shared" si="547"/>
        <v>1.5016941163385589</v>
      </c>
      <c r="BM2344" s="8">
        <f t="shared" si="548"/>
        <v>6.0932305104684006E-21</v>
      </c>
      <c r="BN2344" s="7" t="str">
        <f t="shared" si="549"/>
        <v>O/S</v>
      </c>
      <c r="BO2344" s="9">
        <f t="shared" si="550"/>
        <v>1.224577576982821E-2</v>
      </c>
      <c r="BP2344" s="7" t="str">
        <f t="shared" si="551"/>
        <v>OK</v>
      </c>
      <c r="BQ2344" s="11">
        <f t="shared" si="552"/>
        <v>9.5</v>
      </c>
      <c r="BR2344" s="10" t="str">
        <f t="shared" si="553"/>
        <v>-</v>
      </c>
      <c r="BS2344" s="9" t="str" cm="1">
        <f t="array" ref="BS2344">IF(BQ2344&lt;$K$45,"-",IF(BC2344&lt;0,_xll.Dce_5575_1121_SigmaCr1(AN2344,AG2344,$B$23,$D$23),"-"))</f>
        <v>-</v>
      </c>
      <c r="BT2344" s="10">
        <f t="shared" si="554"/>
        <v>0</v>
      </c>
      <c r="BU2344" s="7" t="str">
        <f t="shared" si="555"/>
        <v>OK</v>
      </c>
    </row>
    <row r="2345" spans="27:73">
      <c r="AA2345" s="6" t="s">
        <v>286</v>
      </c>
      <c r="AB2345" s="5" t="s">
        <v>290</v>
      </c>
      <c r="AC2345" s="5" t="s">
        <v>291</v>
      </c>
      <c r="AD2345" s="4">
        <v>1.88</v>
      </c>
      <c r="AE2345" s="4">
        <v>1.88</v>
      </c>
      <c r="AF2345" s="5">
        <v>60</v>
      </c>
      <c r="AG2345" s="5">
        <v>3</v>
      </c>
      <c r="AH2345" s="6" t="str">
        <f t="shared" si="541"/>
        <v>60 x 3</v>
      </c>
      <c r="AI2345" s="11" cm="1">
        <f t="array" ref="AI2345">_xll.DCEPropSectPipe(AF2345, AG2345, "Area")</f>
        <v>537.21234376385473</v>
      </c>
      <c r="AJ2345" s="151" cm="1">
        <f t="array" ref="AJ2345">_xll.DCEPropSectPipe(AF2345, AG2345, "Ix")</f>
        <v>218779.72699782974</v>
      </c>
      <c r="AK2345" s="151" cm="1">
        <f t="array" ref="AK2345">_xll.DCEPropSectPipe(AF2345, AG2345, "W")</f>
        <v>7292.6575665943246</v>
      </c>
      <c r="AL2345" s="151" cm="1">
        <f t="array" ref="AL2345">_xll.DCEPropSectPipe(AF2345, AG2345, "Sx")</f>
        <v>4878</v>
      </c>
      <c r="AM2345" s="11">
        <f>2*Cal!AG2345</f>
        <v>6</v>
      </c>
      <c r="AN2345" s="11">
        <f t="shared" si="542"/>
        <v>28.5</v>
      </c>
      <c r="AO2345" s="11"/>
      <c r="AP2345" s="11"/>
      <c r="AQ2345" s="11"/>
      <c r="AR2345" s="11"/>
      <c r="AS2345" s="11"/>
      <c r="AT2345" s="11"/>
      <c r="AU2345" s="11"/>
      <c r="AV2345" s="11"/>
      <c r="AW2345" s="11"/>
      <c r="AX2345" s="11"/>
      <c r="AY2345" s="11"/>
      <c r="AZ2345" s="11"/>
      <c r="BB2345" s="5" t="s">
        <v>304</v>
      </c>
      <c r="BC2345" s="3">
        <v>-168.01558708247529</v>
      </c>
      <c r="BD2345" s="3">
        <v>0</v>
      </c>
      <c r="BE2345" s="3">
        <v>3.9800118670466372E-2</v>
      </c>
      <c r="BF2345" s="3">
        <v>-2.7637613865861169E-18</v>
      </c>
      <c r="BG2345" s="3">
        <v>0</v>
      </c>
      <c r="BH2345" s="153">
        <f t="shared" si="543"/>
        <v>2.7637613865861169E-18</v>
      </c>
      <c r="BI2345" s="153">
        <f t="shared" si="544"/>
        <v>3.9800118670466372E-2</v>
      </c>
      <c r="BJ2345" s="8">
        <f t="shared" si="545"/>
        <v>1.489307223651503</v>
      </c>
      <c r="BK2345" s="8">
        <f t="shared" si="546"/>
        <v>1.8046601513059968E-18</v>
      </c>
      <c r="BL2345" s="8">
        <f t="shared" si="547"/>
        <v>1.489307223651503</v>
      </c>
      <c r="BM2345" s="8">
        <f t="shared" si="548"/>
        <v>8.2779346616178008E-5</v>
      </c>
      <c r="BN2345" s="7" t="str">
        <f t="shared" si="549"/>
        <v>O/S</v>
      </c>
      <c r="BO2345" s="9">
        <f t="shared" si="550"/>
        <v>1.8046601513059968E-18</v>
      </c>
      <c r="BP2345" s="7" t="str">
        <f t="shared" si="551"/>
        <v>OK</v>
      </c>
      <c r="BQ2345" s="11">
        <f t="shared" si="552"/>
        <v>9.5</v>
      </c>
      <c r="BR2345" s="10" t="str">
        <f t="shared" si="553"/>
        <v>-</v>
      </c>
      <c r="BS2345" s="9" t="str" cm="1">
        <f t="array" ref="BS2345">IF(BQ2345&lt;$K$45,"-",IF(BC2345&lt;0,_xll.Dce_5575_1121_SigmaCr1(AN2345,AG2345,$B$23,$D$23),"-"))</f>
        <v>-</v>
      </c>
      <c r="BT2345" s="10">
        <f t="shared" si="554"/>
        <v>0</v>
      </c>
      <c r="BU2345" s="7" t="str">
        <f t="shared" si="555"/>
        <v>OK</v>
      </c>
    </row>
    <row r="2346" spans="27:73">
      <c r="AA2346" s="6" t="s">
        <v>286</v>
      </c>
      <c r="AB2346" s="5" t="s">
        <v>290</v>
      </c>
      <c r="AC2346" s="5" t="s">
        <v>291</v>
      </c>
      <c r="AD2346" s="4">
        <v>0</v>
      </c>
      <c r="AE2346" s="4">
        <v>1.88</v>
      </c>
      <c r="AF2346" s="5">
        <v>60</v>
      </c>
      <c r="AG2346" s="5">
        <v>3</v>
      </c>
      <c r="AH2346" s="6" t="str">
        <f t="shared" si="541"/>
        <v>60 x 3</v>
      </c>
      <c r="AI2346" s="11" cm="1">
        <f t="array" ref="AI2346">_xll.DCEPropSectPipe(AF2346, AG2346, "Area")</f>
        <v>537.21234376385473</v>
      </c>
      <c r="AJ2346" s="151" cm="1">
        <f t="array" ref="AJ2346">_xll.DCEPropSectPipe(AF2346, AG2346, "Ix")</f>
        <v>218779.72699782974</v>
      </c>
      <c r="AK2346" s="151" cm="1">
        <f t="array" ref="AK2346">_xll.DCEPropSectPipe(AF2346, AG2346, "W")</f>
        <v>7292.6575665943246</v>
      </c>
      <c r="AL2346" s="151" cm="1">
        <f t="array" ref="AL2346">_xll.DCEPropSectPipe(AF2346, AG2346, "Sx")</f>
        <v>4878</v>
      </c>
      <c r="AM2346" s="11">
        <f>2*Cal!AG2346</f>
        <v>6</v>
      </c>
      <c r="AN2346" s="11">
        <f t="shared" si="542"/>
        <v>28.5</v>
      </c>
      <c r="AO2346" s="11"/>
      <c r="AP2346" s="11"/>
      <c r="AQ2346" s="11"/>
      <c r="AR2346" s="11"/>
      <c r="AS2346" s="11"/>
      <c r="AT2346" s="11"/>
      <c r="AU2346" s="11"/>
      <c r="AV2346" s="11"/>
      <c r="AW2346" s="11"/>
      <c r="AX2346" s="11"/>
      <c r="AY2346" s="11"/>
      <c r="AZ2346" s="11"/>
      <c r="BB2346" s="5" t="s">
        <v>305</v>
      </c>
      <c r="BC2346" s="3">
        <v>-168.04742717741169</v>
      </c>
      <c r="BD2346" s="3">
        <v>0</v>
      </c>
      <c r="BE2346" s="3">
        <v>-3.9800118670466358E-2</v>
      </c>
      <c r="BF2346" s="3">
        <v>0</v>
      </c>
      <c r="BG2346" s="3">
        <v>0</v>
      </c>
      <c r="BH2346" s="153">
        <f t="shared" si="543"/>
        <v>0</v>
      </c>
      <c r="BI2346" s="153">
        <f t="shared" si="544"/>
        <v>3.9800118670466358E-2</v>
      </c>
      <c r="BJ2346" s="8">
        <f t="shared" si="545"/>
        <v>1.4895894574859581</v>
      </c>
      <c r="BK2346" s="8">
        <f t="shared" si="546"/>
        <v>0</v>
      </c>
      <c r="BL2346" s="8">
        <f t="shared" si="547"/>
        <v>1.4895894574859581</v>
      </c>
      <c r="BM2346" s="8">
        <f t="shared" si="548"/>
        <v>8.2779346616177981E-5</v>
      </c>
      <c r="BN2346" s="7" t="str">
        <f t="shared" si="549"/>
        <v>O/S</v>
      </c>
      <c r="BO2346" s="9">
        <f t="shared" si="550"/>
        <v>0</v>
      </c>
      <c r="BP2346" s="7" t="str">
        <f t="shared" si="551"/>
        <v>OK</v>
      </c>
      <c r="BQ2346" s="11">
        <f t="shared" si="552"/>
        <v>9.5</v>
      </c>
      <c r="BR2346" s="10" t="str">
        <f t="shared" si="553"/>
        <v>-</v>
      </c>
      <c r="BS2346" s="9" t="str" cm="1">
        <f t="array" ref="BS2346">IF(BQ2346&lt;$K$45,"-",IF(BC2346&lt;0,_xll.Dce_5575_1121_SigmaCr1(AN2346,AG2346,$B$23,$D$23),"-"))</f>
        <v>-</v>
      </c>
      <c r="BT2346" s="10">
        <f t="shared" si="554"/>
        <v>0</v>
      </c>
      <c r="BU2346" s="7" t="str">
        <f t="shared" si="555"/>
        <v>OK</v>
      </c>
    </row>
    <row r="2347" spans="27:73">
      <c r="AA2347" s="6" t="s">
        <v>286</v>
      </c>
      <c r="AB2347" s="5" t="s">
        <v>290</v>
      </c>
      <c r="AC2347" s="5" t="s">
        <v>291</v>
      </c>
      <c r="AD2347" s="4">
        <v>0.94</v>
      </c>
      <c r="AE2347" s="4">
        <v>1.88</v>
      </c>
      <c r="AF2347" s="5">
        <v>60</v>
      </c>
      <c r="AG2347" s="5">
        <v>3</v>
      </c>
      <c r="AH2347" s="6" t="str">
        <f t="shared" si="541"/>
        <v>60 x 3</v>
      </c>
      <c r="AI2347" s="11" cm="1">
        <f t="array" ref="AI2347">_xll.DCEPropSectPipe(AF2347, AG2347, "Area")</f>
        <v>537.21234376385473</v>
      </c>
      <c r="AJ2347" s="151" cm="1">
        <f t="array" ref="AJ2347">_xll.DCEPropSectPipe(AF2347, AG2347, "Ix")</f>
        <v>218779.72699782974</v>
      </c>
      <c r="AK2347" s="151" cm="1">
        <f t="array" ref="AK2347">_xll.DCEPropSectPipe(AF2347, AG2347, "W")</f>
        <v>7292.6575665943246</v>
      </c>
      <c r="AL2347" s="151" cm="1">
        <f t="array" ref="AL2347">_xll.DCEPropSectPipe(AF2347, AG2347, "Sx")</f>
        <v>4878</v>
      </c>
      <c r="AM2347" s="11">
        <f>2*Cal!AG2347</f>
        <v>6</v>
      </c>
      <c r="AN2347" s="11">
        <f t="shared" si="542"/>
        <v>28.5</v>
      </c>
      <c r="AO2347" s="11"/>
      <c r="AP2347" s="11"/>
      <c r="AQ2347" s="11"/>
      <c r="AR2347" s="11"/>
      <c r="AS2347" s="11"/>
      <c r="AT2347" s="11"/>
      <c r="AU2347" s="11"/>
      <c r="AV2347" s="11"/>
      <c r="AW2347" s="11"/>
      <c r="AX2347" s="11"/>
      <c r="AY2347" s="11"/>
      <c r="AZ2347" s="11"/>
      <c r="BB2347" s="5" t="s">
        <v>305</v>
      </c>
      <c r="BC2347" s="3">
        <v>-168.03150712994349</v>
      </c>
      <c r="BD2347" s="3">
        <v>0</v>
      </c>
      <c r="BE2347" s="3">
        <v>2.9296111568456556E-18</v>
      </c>
      <c r="BF2347" s="3">
        <v>1.875389235859758E-2</v>
      </c>
      <c r="BG2347" s="3">
        <v>0</v>
      </c>
      <c r="BH2347" s="153">
        <f t="shared" si="543"/>
        <v>1.875389235859758E-2</v>
      </c>
      <c r="BI2347" s="153">
        <f t="shared" si="544"/>
        <v>2.9296111568456556E-18</v>
      </c>
      <c r="BJ2347" s="8">
        <f t="shared" si="545"/>
        <v>1.4894483405687307</v>
      </c>
      <c r="BK2347" s="8">
        <f t="shared" si="546"/>
        <v>1.224577576982821E-2</v>
      </c>
      <c r="BL2347" s="8">
        <f t="shared" si="547"/>
        <v>1.5016941163385589</v>
      </c>
      <c r="BM2347" s="8">
        <f t="shared" si="548"/>
        <v>6.0932305104684006E-21</v>
      </c>
      <c r="BN2347" s="7" t="str">
        <f t="shared" si="549"/>
        <v>O/S</v>
      </c>
      <c r="BO2347" s="9">
        <f t="shared" si="550"/>
        <v>1.224577576982821E-2</v>
      </c>
      <c r="BP2347" s="7" t="str">
        <f t="shared" si="551"/>
        <v>OK</v>
      </c>
      <c r="BQ2347" s="11">
        <f t="shared" si="552"/>
        <v>9.5</v>
      </c>
      <c r="BR2347" s="10" t="str">
        <f t="shared" si="553"/>
        <v>-</v>
      </c>
      <c r="BS2347" s="9" t="str" cm="1">
        <f t="array" ref="BS2347">IF(BQ2347&lt;$K$45,"-",IF(BC2347&lt;0,_xll.Dce_5575_1121_SigmaCr1(AN2347,AG2347,$B$23,$D$23),"-"))</f>
        <v>-</v>
      </c>
      <c r="BT2347" s="10">
        <f t="shared" si="554"/>
        <v>0</v>
      </c>
      <c r="BU2347" s="7" t="str">
        <f t="shared" si="555"/>
        <v>OK</v>
      </c>
    </row>
    <row r="2348" spans="27:73">
      <c r="AA2348" s="6" t="s">
        <v>286</v>
      </c>
      <c r="AB2348" s="5" t="s">
        <v>290</v>
      </c>
      <c r="AC2348" s="5" t="s">
        <v>291</v>
      </c>
      <c r="AD2348" s="4">
        <v>1.88</v>
      </c>
      <c r="AE2348" s="4">
        <v>1.88</v>
      </c>
      <c r="AF2348" s="5">
        <v>60</v>
      </c>
      <c r="AG2348" s="5">
        <v>3</v>
      </c>
      <c r="AH2348" s="6" t="str">
        <f t="shared" si="541"/>
        <v>60 x 3</v>
      </c>
      <c r="AI2348" s="11" cm="1">
        <f t="array" ref="AI2348">_xll.DCEPropSectPipe(AF2348, AG2348, "Area")</f>
        <v>537.21234376385473</v>
      </c>
      <c r="AJ2348" s="151" cm="1">
        <f t="array" ref="AJ2348">_xll.DCEPropSectPipe(AF2348, AG2348, "Ix")</f>
        <v>218779.72699782974</v>
      </c>
      <c r="AK2348" s="151" cm="1">
        <f t="array" ref="AK2348">_xll.DCEPropSectPipe(AF2348, AG2348, "W")</f>
        <v>7292.6575665943246</v>
      </c>
      <c r="AL2348" s="151" cm="1">
        <f t="array" ref="AL2348">_xll.DCEPropSectPipe(AF2348, AG2348, "Sx")</f>
        <v>4878</v>
      </c>
      <c r="AM2348" s="11">
        <f>2*Cal!AG2348</f>
        <v>6</v>
      </c>
      <c r="AN2348" s="11">
        <f t="shared" si="542"/>
        <v>28.5</v>
      </c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B2348" s="5" t="s">
        <v>305</v>
      </c>
      <c r="BC2348" s="3">
        <v>-168.01558708247529</v>
      </c>
      <c r="BD2348" s="3">
        <v>0</v>
      </c>
      <c r="BE2348" s="3">
        <v>3.9800118670466372E-2</v>
      </c>
      <c r="BF2348" s="3">
        <v>-2.7637613865861169E-18</v>
      </c>
      <c r="BG2348" s="3">
        <v>0</v>
      </c>
      <c r="BH2348" s="153">
        <f t="shared" si="543"/>
        <v>2.7637613865861169E-18</v>
      </c>
      <c r="BI2348" s="153">
        <f t="shared" si="544"/>
        <v>3.9800118670466372E-2</v>
      </c>
      <c r="BJ2348" s="8">
        <f t="shared" si="545"/>
        <v>1.489307223651503</v>
      </c>
      <c r="BK2348" s="8">
        <f t="shared" si="546"/>
        <v>1.8046601513059968E-18</v>
      </c>
      <c r="BL2348" s="8">
        <f t="shared" si="547"/>
        <v>1.489307223651503</v>
      </c>
      <c r="BM2348" s="8">
        <f t="shared" si="548"/>
        <v>8.2779346616178008E-5</v>
      </c>
      <c r="BN2348" s="7" t="str">
        <f t="shared" si="549"/>
        <v>O/S</v>
      </c>
      <c r="BO2348" s="9">
        <f t="shared" si="550"/>
        <v>1.8046601513059968E-18</v>
      </c>
      <c r="BP2348" s="7" t="str">
        <f t="shared" si="551"/>
        <v>OK</v>
      </c>
      <c r="BQ2348" s="11">
        <f t="shared" si="552"/>
        <v>9.5</v>
      </c>
      <c r="BR2348" s="10" t="str">
        <f t="shared" si="553"/>
        <v>-</v>
      </c>
      <c r="BS2348" s="9" t="str" cm="1">
        <f t="array" ref="BS2348">IF(BQ2348&lt;$K$45,"-",IF(BC2348&lt;0,_xll.Dce_5575_1121_SigmaCr1(AN2348,AG2348,$B$23,$D$23),"-"))</f>
        <v>-</v>
      </c>
      <c r="BT2348" s="10">
        <f t="shared" si="554"/>
        <v>0</v>
      </c>
      <c r="BU2348" s="7" t="str">
        <f t="shared" si="555"/>
        <v>OK</v>
      </c>
    </row>
    <row r="2349" spans="27:73">
      <c r="AA2349" s="6" t="s">
        <v>286</v>
      </c>
      <c r="AB2349" s="5" t="s">
        <v>290</v>
      </c>
      <c r="AC2349" s="5" t="s">
        <v>291</v>
      </c>
      <c r="AD2349" s="4">
        <v>0</v>
      </c>
      <c r="AE2349" s="4">
        <v>1.88</v>
      </c>
      <c r="AF2349" s="5">
        <v>60</v>
      </c>
      <c r="AG2349" s="5">
        <v>3</v>
      </c>
      <c r="AH2349" s="6" t="str">
        <f t="shared" si="541"/>
        <v>60 x 3</v>
      </c>
      <c r="AI2349" s="11" cm="1">
        <f t="array" ref="AI2349">_xll.DCEPropSectPipe(AF2349, AG2349, "Area")</f>
        <v>537.21234376385473</v>
      </c>
      <c r="AJ2349" s="151" cm="1">
        <f t="array" ref="AJ2349">_xll.DCEPropSectPipe(AF2349, AG2349, "Ix")</f>
        <v>218779.72699782974</v>
      </c>
      <c r="AK2349" s="151" cm="1">
        <f t="array" ref="AK2349">_xll.DCEPropSectPipe(AF2349, AG2349, "W")</f>
        <v>7292.6575665943246</v>
      </c>
      <c r="AL2349" s="151" cm="1">
        <f t="array" ref="AL2349">_xll.DCEPropSectPipe(AF2349, AG2349, "Sx")</f>
        <v>4878</v>
      </c>
      <c r="AM2349" s="11">
        <f>2*Cal!AG2349</f>
        <v>6</v>
      </c>
      <c r="AN2349" s="11">
        <f t="shared" si="542"/>
        <v>28.5</v>
      </c>
      <c r="AO2349" s="11"/>
      <c r="AP2349" s="11"/>
      <c r="AQ2349" s="11"/>
      <c r="AR2349" s="11"/>
      <c r="AS2349" s="11"/>
      <c r="AT2349" s="11"/>
      <c r="AU2349" s="11"/>
      <c r="AV2349" s="11"/>
      <c r="AW2349" s="11"/>
      <c r="AX2349" s="11"/>
      <c r="AY2349" s="11"/>
      <c r="AZ2349" s="11"/>
      <c r="BB2349" s="5" t="s">
        <v>306</v>
      </c>
      <c r="BC2349" s="3">
        <v>-167.48293373089103</v>
      </c>
      <c r="BD2349" s="3">
        <v>0</v>
      </c>
      <c r="BE2349" s="3">
        <v>-3.9800118670466358E-2</v>
      </c>
      <c r="BF2349" s="3">
        <v>0</v>
      </c>
      <c r="BG2349" s="3">
        <v>0</v>
      </c>
      <c r="BH2349" s="153">
        <f t="shared" si="543"/>
        <v>0</v>
      </c>
      <c r="BI2349" s="153">
        <f t="shared" si="544"/>
        <v>3.9800118670466358E-2</v>
      </c>
      <c r="BJ2349" s="8">
        <f t="shared" si="545"/>
        <v>1.4845857302591834</v>
      </c>
      <c r="BK2349" s="8">
        <f t="shared" si="546"/>
        <v>0</v>
      </c>
      <c r="BL2349" s="8">
        <f t="shared" si="547"/>
        <v>1.4845857302591834</v>
      </c>
      <c r="BM2349" s="8">
        <f t="shared" si="548"/>
        <v>8.2779346616177981E-5</v>
      </c>
      <c r="BN2349" s="7" t="str">
        <f t="shared" si="549"/>
        <v>O/S</v>
      </c>
      <c r="BO2349" s="9">
        <f t="shared" si="550"/>
        <v>0</v>
      </c>
      <c r="BP2349" s="7" t="str">
        <f t="shared" si="551"/>
        <v>OK</v>
      </c>
      <c r="BQ2349" s="11">
        <f t="shared" si="552"/>
        <v>9.5</v>
      </c>
      <c r="BR2349" s="10" t="str">
        <f t="shared" si="553"/>
        <v>-</v>
      </c>
      <c r="BS2349" s="9" t="str" cm="1">
        <f t="array" ref="BS2349">IF(BQ2349&lt;$K$45,"-",IF(BC2349&lt;0,_xll.Dce_5575_1121_SigmaCr1(AN2349,AG2349,$B$23,$D$23),"-"))</f>
        <v>-</v>
      </c>
      <c r="BT2349" s="10">
        <f t="shared" si="554"/>
        <v>0</v>
      </c>
      <c r="BU2349" s="7" t="str">
        <f t="shared" si="555"/>
        <v>OK</v>
      </c>
    </row>
    <row r="2350" spans="27:73">
      <c r="AA2350" s="6" t="s">
        <v>286</v>
      </c>
      <c r="AB2350" s="5" t="s">
        <v>290</v>
      </c>
      <c r="AC2350" s="5" t="s">
        <v>291</v>
      </c>
      <c r="AD2350" s="4">
        <v>0.94</v>
      </c>
      <c r="AE2350" s="4">
        <v>1.88</v>
      </c>
      <c r="AF2350" s="5">
        <v>60</v>
      </c>
      <c r="AG2350" s="5">
        <v>3</v>
      </c>
      <c r="AH2350" s="6" t="str">
        <f t="shared" si="541"/>
        <v>60 x 3</v>
      </c>
      <c r="AI2350" s="11" cm="1">
        <f t="array" ref="AI2350">_xll.DCEPropSectPipe(AF2350, AG2350, "Area")</f>
        <v>537.21234376385473</v>
      </c>
      <c r="AJ2350" s="151" cm="1">
        <f t="array" ref="AJ2350">_xll.DCEPropSectPipe(AF2350, AG2350, "Ix")</f>
        <v>218779.72699782974</v>
      </c>
      <c r="AK2350" s="151" cm="1">
        <f t="array" ref="AK2350">_xll.DCEPropSectPipe(AF2350, AG2350, "W")</f>
        <v>7292.6575665943246</v>
      </c>
      <c r="AL2350" s="151" cm="1">
        <f t="array" ref="AL2350">_xll.DCEPropSectPipe(AF2350, AG2350, "Sx")</f>
        <v>4878</v>
      </c>
      <c r="AM2350" s="11">
        <f>2*Cal!AG2350</f>
        <v>6</v>
      </c>
      <c r="AN2350" s="11">
        <f t="shared" si="542"/>
        <v>28.5</v>
      </c>
      <c r="AO2350" s="11"/>
      <c r="AP2350" s="11"/>
      <c r="AQ2350" s="11"/>
      <c r="AR2350" s="11"/>
      <c r="AS2350" s="11"/>
      <c r="AT2350" s="11"/>
      <c r="AU2350" s="11"/>
      <c r="AV2350" s="11"/>
      <c r="AW2350" s="11"/>
      <c r="AX2350" s="11"/>
      <c r="AY2350" s="11"/>
      <c r="AZ2350" s="11"/>
      <c r="BB2350" s="5" t="s">
        <v>306</v>
      </c>
      <c r="BC2350" s="3">
        <v>-167.46701368342281</v>
      </c>
      <c r="BD2350" s="3">
        <v>0</v>
      </c>
      <c r="BE2350" s="3">
        <v>2.9296111568456556E-18</v>
      </c>
      <c r="BF2350" s="3">
        <v>1.875389235859758E-2</v>
      </c>
      <c r="BG2350" s="3">
        <v>0</v>
      </c>
      <c r="BH2350" s="153">
        <f t="shared" si="543"/>
        <v>1.875389235859758E-2</v>
      </c>
      <c r="BI2350" s="153">
        <f t="shared" si="544"/>
        <v>2.9296111568456556E-18</v>
      </c>
      <c r="BJ2350" s="8">
        <f t="shared" si="545"/>
        <v>1.4844446133419555</v>
      </c>
      <c r="BK2350" s="8">
        <f t="shared" si="546"/>
        <v>1.224577576982821E-2</v>
      </c>
      <c r="BL2350" s="8">
        <f t="shared" si="547"/>
        <v>1.4966903891117838</v>
      </c>
      <c r="BM2350" s="8">
        <f t="shared" si="548"/>
        <v>6.0932305104684006E-21</v>
      </c>
      <c r="BN2350" s="7" t="str">
        <f t="shared" si="549"/>
        <v>O/S</v>
      </c>
      <c r="BO2350" s="9">
        <f t="shared" si="550"/>
        <v>1.224577576982821E-2</v>
      </c>
      <c r="BP2350" s="7" t="str">
        <f t="shared" si="551"/>
        <v>OK</v>
      </c>
      <c r="BQ2350" s="11">
        <f t="shared" si="552"/>
        <v>9.5</v>
      </c>
      <c r="BR2350" s="10" t="str">
        <f t="shared" si="553"/>
        <v>-</v>
      </c>
      <c r="BS2350" s="9" t="str" cm="1">
        <f t="array" ref="BS2350">IF(BQ2350&lt;$K$45,"-",IF(BC2350&lt;0,_xll.Dce_5575_1121_SigmaCr1(AN2350,AG2350,$B$23,$D$23),"-"))</f>
        <v>-</v>
      </c>
      <c r="BT2350" s="10">
        <f t="shared" si="554"/>
        <v>0</v>
      </c>
      <c r="BU2350" s="7" t="str">
        <f t="shared" si="555"/>
        <v>OK</v>
      </c>
    </row>
    <row r="2351" spans="27:73">
      <c r="AA2351" s="6" t="s">
        <v>286</v>
      </c>
      <c r="AB2351" s="5" t="s">
        <v>290</v>
      </c>
      <c r="AC2351" s="5" t="s">
        <v>291</v>
      </c>
      <c r="AD2351" s="4">
        <v>1.88</v>
      </c>
      <c r="AE2351" s="4">
        <v>1.88</v>
      </c>
      <c r="AF2351" s="5">
        <v>60</v>
      </c>
      <c r="AG2351" s="5">
        <v>3</v>
      </c>
      <c r="AH2351" s="6" t="str">
        <f t="shared" si="541"/>
        <v>60 x 3</v>
      </c>
      <c r="AI2351" s="11" cm="1">
        <f t="array" ref="AI2351">_xll.DCEPropSectPipe(AF2351, AG2351, "Area")</f>
        <v>537.21234376385473</v>
      </c>
      <c r="AJ2351" s="151" cm="1">
        <f t="array" ref="AJ2351">_xll.DCEPropSectPipe(AF2351, AG2351, "Ix")</f>
        <v>218779.72699782974</v>
      </c>
      <c r="AK2351" s="151" cm="1">
        <f t="array" ref="AK2351">_xll.DCEPropSectPipe(AF2351, AG2351, "W")</f>
        <v>7292.6575665943246</v>
      </c>
      <c r="AL2351" s="151" cm="1">
        <f t="array" ref="AL2351">_xll.DCEPropSectPipe(AF2351, AG2351, "Sx")</f>
        <v>4878</v>
      </c>
      <c r="AM2351" s="11">
        <f>2*Cal!AG2351</f>
        <v>6</v>
      </c>
      <c r="AN2351" s="11">
        <f t="shared" si="542"/>
        <v>28.5</v>
      </c>
      <c r="AO2351" s="11"/>
      <c r="AP2351" s="11"/>
      <c r="AQ2351" s="11"/>
      <c r="AR2351" s="11"/>
      <c r="AS2351" s="11"/>
      <c r="AT2351" s="11"/>
      <c r="AU2351" s="11"/>
      <c r="AV2351" s="11"/>
      <c r="AW2351" s="11"/>
      <c r="AX2351" s="11"/>
      <c r="AY2351" s="11"/>
      <c r="AZ2351" s="11"/>
      <c r="BB2351" s="5" t="s">
        <v>306</v>
      </c>
      <c r="BC2351" s="3">
        <v>-167.45109363595463</v>
      </c>
      <c r="BD2351" s="3">
        <v>0</v>
      </c>
      <c r="BE2351" s="3">
        <v>3.9800118670466372E-2</v>
      </c>
      <c r="BF2351" s="3">
        <v>-2.7637613865861169E-18</v>
      </c>
      <c r="BG2351" s="3">
        <v>0</v>
      </c>
      <c r="BH2351" s="153">
        <f t="shared" si="543"/>
        <v>2.7637613865861169E-18</v>
      </c>
      <c r="BI2351" s="153">
        <f t="shared" si="544"/>
        <v>3.9800118670466372E-2</v>
      </c>
      <c r="BJ2351" s="8">
        <f t="shared" si="545"/>
        <v>1.4843034964247281</v>
      </c>
      <c r="BK2351" s="8">
        <f t="shared" si="546"/>
        <v>1.8046601513059968E-18</v>
      </c>
      <c r="BL2351" s="8">
        <f t="shared" si="547"/>
        <v>1.4843034964247281</v>
      </c>
      <c r="BM2351" s="8">
        <f t="shared" si="548"/>
        <v>8.2779346616178008E-5</v>
      </c>
      <c r="BN2351" s="7" t="str">
        <f t="shared" si="549"/>
        <v>O/S</v>
      </c>
      <c r="BO2351" s="9">
        <f t="shared" si="550"/>
        <v>1.8046601513059968E-18</v>
      </c>
      <c r="BP2351" s="7" t="str">
        <f t="shared" si="551"/>
        <v>OK</v>
      </c>
      <c r="BQ2351" s="11">
        <f t="shared" si="552"/>
        <v>9.5</v>
      </c>
      <c r="BR2351" s="10" t="str">
        <f t="shared" si="553"/>
        <v>-</v>
      </c>
      <c r="BS2351" s="9" t="str" cm="1">
        <f t="array" ref="BS2351">IF(BQ2351&lt;$K$45,"-",IF(BC2351&lt;0,_xll.Dce_5575_1121_SigmaCr1(AN2351,AG2351,$B$23,$D$23),"-"))</f>
        <v>-</v>
      </c>
      <c r="BT2351" s="10">
        <f t="shared" si="554"/>
        <v>0</v>
      </c>
      <c r="BU2351" s="7" t="str">
        <f t="shared" si="555"/>
        <v>OK</v>
      </c>
    </row>
    <row r="2352" spans="27:73">
      <c r="AA2352" s="6" t="s">
        <v>286</v>
      </c>
      <c r="AB2352" s="5" t="s">
        <v>290</v>
      </c>
      <c r="AC2352" s="5" t="s">
        <v>291</v>
      </c>
      <c r="AD2352" s="4">
        <v>0</v>
      </c>
      <c r="AE2352" s="4">
        <v>1.88</v>
      </c>
      <c r="AF2352" s="5">
        <v>60</v>
      </c>
      <c r="AG2352" s="5">
        <v>3</v>
      </c>
      <c r="AH2352" s="6" t="str">
        <f t="shared" si="541"/>
        <v>60 x 3</v>
      </c>
      <c r="AI2352" s="11" cm="1">
        <f t="array" ref="AI2352">_xll.DCEPropSectPipe(AF2352, AG2352, "Area")</f>
        <v>537.21234376385473</v>
      </c>
      <c r="AJ2352" s="151" cm="1">
        <f t="array" ref="AJ2352">_xll.DCEPropSectPipe(AF2352, AG2352, "Ix")</f>
        <v>218779.72699782974</v>
      </c>
      <c r="AK2352" s="151" cm="1">
        <f t="array" ref="AK2352">_xll.DCEPropSectPipe(AF2352, AG2352, "W")</f>
        <v>7292.6575665943246</v>
      </c>
      <c r="AL2352" s="151" cm="1">
        <f t="array" ref="AL2352">_xll.DCEPropSectPipe(AF2352, AG2352, "Sx")</f>
        <v>4878</v>
      </c>
      <c r="AM2352" s="11">
        <f>2*Cal!AG2352</f>
        <v>6</v>
      </c>
      <c r="AN2352" s="11">
        <f t="shared" si="542"/>
        <v>28.5</v>
      </c>
      <c r="AO2352" s="11"/>
      <c r="AP2352" s="11"/>
      <c r="AQ2352" s="11"/>
      <c r="AR2352" s="11"/>
      <c r="AS2352" s="11"/>
      <c r="AT2352" s="11"/>
      <c r="AU2352" s="11"/>
      <c r="AV2352" s="11"/>
      <c r="AW2352" s="11"/>
      <c r="AX2352" s="11"/>
      <c r="AY2352" s="11"/>
      <c r="AZ2352" s="11"/>
      <c r="BB2352" s="5" t="s">
        <v>307</v>
      </c>
      <c r="BC2352" s="3">
        <v>-167.48293373089103</v>
      </c>
      <c r="BD2352" s="3">
        <v>0</v>
      </c>
      <c r="BE2352" s="3">
        <v>-3.9800118670466358E-2</v>
      </c>
      <c r="BF2352" s="3">
        <v>0</v>
      </c>
      <c r="BG2352" s="3">
        <v>0</v>
      </c>
      <c r="BH2352" s="153">
        <f t="shared" si="543"/>
        <v>0</v>
      </c>
      <c r="BI2352" s="153">
        <f t="shared" si="544"/>
        <v>3.9800118670466358E-2</v>
      </c>
      <c r="BJ2352" s="8">
        <f t="shared" si="545"/>
        <v>1.4845857302591834</v>
      </c>
      <c r="BK2352" s="8">
        <f t="shared" si="546"/>
        <v>0</v>
      </c>
      <c r="BL2352" s="8">
        <f t="shared" si="547"/>
        <v>1.4845857302591834</v>
      </c>
      <c r="BM2352" s="8">
        <f t="shared" si="548"/>
        <v>8.2779346616177981E-5</v>
      </c>
      <c r="BN2352" s="7" t="str">
        <f t="shared" si="549"/>
        <v>O/S</v>
      </c>
      <c r="BO2352" s="9">
        <f t="shared" si="550"/>
        <v>0</v>
      </c>
      <c r="BP2352" s="7" t="str">
        <f t="shared" si="551"/>
        <v>OK</v>
      </c>
      <c r="BQ2352" s="11">
        <f t="shared" si="552"/>
        <v>9.5</v>
      </c>
      <c r="BR2352" s="10" t="str">
        <f t="shared" si="553"/>
        <v>-</v>
      </c>
      <c r="BS2352" s="9" t="str" cm="1">
        <f t="array" ref="BS2352">IF(BQ2352&lt;$K$45,"-",IF(BC2352&lt;0,_xll.Dce_5575_1121_SigmaCr1(AN2352,AG2352,$B$23,$D$23),"-"))</f>
        <v>-</v>
      </c>
      <c r="BT2352" s="10">
        <f t="shared" si="554"/>
        <v>0</v>
      </c>
      <c r="BU2352" s="7" t="str">
        <f t="shared" si="555"/>
        <v>OK</v>
      </c>
    </row>
    <row r="2353" spans="27:73">
      <c r="AA2353" s="6" t="s">
        <v>286</v>
      </c>
      <c r="AB2353" s="5" t="s">
        <v>290</v>
      </c>
      <c r="AC2353" s="5" t="s">
        <v>291</v>
      </c>
      <c r="AD2353" s="4">
        <v>0.94</v>
      </c>
      <c r="AE2353" s="4">
        <v>1.88</v>
      </c>
      <c r="AF2353" s="5">
        <v>60</v>
      </c>
      <c r="AG2353" s="5">
        <v>3</v>
      </c>
      <c r="AH2353" s="6" t="str">
        <f t="shared" si="541"/>
        <v>60 x 3</v>
      </c>
      <c r="AI2353" s="11" cm="1">
        <f t="array" ref="AI2353">_xll.DCEPropSectPipe(AF2353, AG2353, "Area")</f>
        <v>537.21234376385473</v>
      </c>
      <c r="AJ2353" s="151" cm="1">
        <f t="array" ref="AJ2353">_xll.DCEPropSectPipe(AF2353, AG2353, "Ix")</f>
        <v>218779.72699782974</v>
      </c>
      <c r="AK2353" s="151" cm="1">
        <f t="array" ref="AK2353">_xll.DCEPropSectPipe(AF2353, AG2353, "W")</f>
        <v>7292.6575665943246</v>
      </c>
      <c r="AL2353" s="151" cm="1">
        <f t="array" ref="AL2353">_xll.DCEPropSectPipe(AF2353, AG2353, "Sx")</f>
        <v>4878</v>
      </c>
      <c r="AM2353" s="11">
        <f>2*Cal!AG2353</f>
        <v>6</v>
      </c>
      <c r="AN2353" s="11">
        <f t="shared" si="542"/>
        <v>28.5</v>
      </c>
      <c r="AO2353" s="11"/>
      <c r="AP2353" s="11"/>
      <c r="AQ2353" s="11"/>
      <c r="AR2353" s="11"/>
      <c r="AS2353" s="11"/>
      <c r="AT2353" s="11"/>
      <c r="AU2353" s="11"/>
      <c r="AV2353" s="11"/>
      <c r="AW2353" s="11"/>
      <c r="AX2353" s="11"/>
      <c r="AY2353" s="11"/>
      <c r="AZ2353" s="11"/>
      <c r="BB2353" s="5" t="s">
        <v>307</v>
      </c>
      <c r="BC2353" s="3">
        <v>-167.46701368342281</v>
      </c>
      <c r="BD2353" s="3">
        <v>0</v>
      </c>
      <c r="BE2353" s="3">
        <v>2.9296111568456556E-18</v>
      </c>
      <c r="BF2353" s="3">
        <v>1.875389235859758E-2</v>
      </c>
      <c r="BG2353" s="3">
        <v>0</v>
      </c>
      <c r="BH2353" s="153">
        <f t="shared" si="543"/>
        <v>1.875389235859758E-2</v>
      </c>
      <c r="BI2353" s="153">
        <f t="shared" si="544"/>
        <v>2.9296111568456556E-18</v>
      </c>
      <c r="BJ2353" s="8">
        <f t="shared" si="545"/>
        <v>1.4844446133419555</v>
      </c>
      <c r="BK2353" s="8">
        <f t="shared" si="546"/>
        <v>1.224577576982821E-2</v>
      </c>
      <c r="BL2353" s="8">
        <f t="shared" si="547"/>
        <v>1.4966903891117838</v>
      </c>
      <c r="BM2353" s="8">
        <f t="shared" si="548"/>
        <v>6.0932305104684006E-21</v>
      </c>
      <c r="BN2353" s="7" t="str">
        <f t="shared" si="549"/>
        <v>O/S</v>
      </c>
      <c r="BO2353" s="9">
        <f t="shared" si="550"/>
        <v>1.224577576982821E-2</v>
      </c>
      <c r="BP2353" s="7" t="str">
        <f t="shared" si="551"/>
        <v>OK</v>
      </c>
      <c r="BQ2353" s="11">
        <f t="shared" si="552"/>
        <v>9.5</v>
      </c>
      <c r="BR2353" s="10" t="str">
        <f t="shared" si="553"/>
        <v>-</v>
      </c>
      <c r="BS2353" s="9" t="str" cm="1">
        <f t="array" ref="BS2353">IF(BQ2353&lt;$K$45,"-",IF(BC2353&lt;0,_xll.Dce_5575_1121_SigmaCr1(AN2353,AG2353,$B$23,$D$23),"-"))</f>
        <v>-</v>
      </c>
      <c r="BT2353" s="10">
        <f t="shared" si="554"/>
        <v>0</v>
      </c>
      <c r="BU2353" s="7" t="str">
        <f t="shared" si="555"/>
        <v>OK</v>
      </c>
    </row>
    <row r="2354" spans="27:73">
      <c r="AA2354" s="6" t="s">
        <v>286</v>
      </c>
      <c r="AB2354" s="5" t="s">
        <v>290</v>
      </c>
      <c r="AC2354" s="5" t="s">
        <v>291</v>
      </c>
      <c r="AD2354" s="4">
        <v>1.88</v>
      </c>
      <c r="AE2354" s="4">
        <v>1.88</v>
      </c>
      <c r="AF2354" s="5">
        <v>60</v>
      </c>
      <c r="AG2354" s="5">
        <v>3</v>
      </c>
      <c r="AH2354" s="6" t="str">
        <f t="shared" si="541"/>
        <v>60 x 3</v>
      </c>
      <c r="AI2354" s="11" cm="1">
        <f t="array" ref="AI2354">_xll.DCEPropSectPipe(AF2354, AG2354, "Area")</f>
        <v>537.21234376385473</v>
      </c>
      <c r="AJ2354" s="151" cm="1">
        <f t="array" ref="AJ2354">_xll.DCEPropSectPipe(AF2354, AG2354, "Ix")</f>
        <v>218779.72699782974</v>
      </c>
      <c r="AK2354" s="151" cm="1">
        <f t="array" ref="AK2354">_xll.DCEPropSectPipe(AF2354, AG2354, "W")</f>
        <v>7292.6575665943246</v>
      </c>
      <c r="AL2354" s="151" cm="1">
        <f t="array" ref="AL2354">_xll.DCEPropSectPipe(AF2354, AG2354, "Sx")</f>
        <v>4878</v>
      </c>
      <c r="AM2354" s="11">
        <f>2*Cal!AG2354</f>
        <v>6</v>
      </c>
      <c r="AN2354" s="11">
        <f t="shared" si="542"/>
        <v>28.5</v>
      </c>
      <c r="AO2354" s="11"/>
      <c r="AP2354" s="11"/>
      <c r="AQ2354" s="11"/>
      <c r="AR2354" s="11"/>
      <c r="AS2354" s="11"/>
      <c r="AT2354" s="11"/>
      <c r="AU2354" s="11"/>
      <c r="AV2354" s="11"/>
      <c r="AW2354" s="11"/>
      <c r="AX2354" s="11"/>
      <c r="AY2354" s="11"/>
      <c r="AZ2354" s="11"/>
      <c r="BB2354" s="5" t="s">
        <v>307</v>
      </c>
      <c r="BC2354" s="3">
        <v>-167.45109363595463</v>
      </c>
      <c r="BD2354" s="3">
        <v>0</v>
      </c>
      <c r="BE2354" s="3">
        <v>3.9800118670466372E-2</v>
      </c>
      <c r="BF2354" s="3">
        <v>-2.7637613865861169E-18</v>
      </c>
      <c r="BG2354" s="3">
        <v>0</v>
      </c>
      <c r="BH2354" s="153">
        <f t="shared" si="543"/>
        <v>2.7637613865861169E-18</v>
      </c>
      <c r="BI2354" s="153">
        <f t="shared" si="544"/>
        <v>3.9800118670466372E-2</v>
      </c>
      <c r="BJ2354" s="8">
        <f t="shared" si="545"/>
        <v>1.4843034964247281</v>
      </c>
      <c r="BK2354" s="8">
        <f t="shared" si="546"/>
        <v>1.8046601513059968E-18</v>
      </c>
      <c r="BL2354" s="8">
        <f t="shared" si="547"/>
        <v>1.4843034964247281</v>
      </c>
      <c r="BM2354" s="8">
        <f t="shared" si="548"/>
        <v>8.2779346616178008E-5</v>
      </c>
      <c r="BN2354" s="7" t="str">
        <f t="shared" si="549"/>
        <v>O/S</v>
      </c>
      <c r="BO2354" s="9">
        <f t="shared" si="550"/>
        <v>1.8046601513059968E-18</v>
      </c>
      <c r="BP2354" s="7" t="str">
        <f t="shared" si="551"/>
        <v>OK</v>
      </c>
      <c r="BQ2354" s="11">
        <f t="shared" si="552"/>
        <v>9.5</v>
      </c>
      <c r="BR2354" s="10" t="str">
        <f t="shared" si="553"/>
        <v>-</v>
      </c>
      <c r="BS2354" s="9" t="str" cm="1">
        <f t="array" ref="BS2354">IF(BQ2354&lt;$K$45,"-",IF(BC2354&lt;0,_xll.Dce_5575_1121_SigmaCr1(AN2354,AG2354,$B$23,$D$23),"-"))</f>
        <v>-</v>
      </c>
      <c r="BT2354" s="10">
        <f t="shared" si="554"/>
        <v>0</v>
      </c>
      <c r="BU2354" s="7" t="str">
        <f t="shared" si="555"/>
        <v>OK</v>
      </c>
    </row>
    <row r="2355" spans="27:73">
      <c r="AA2355" s="6" t="s">
        <v>286</v>
      </c>
      <c r="AB2355" s="5" t="s">
        <v>290</v>
      </c>
      <c r="AC2355" s="5" t="s">
        <v>291</v>
      </c>
      <c r="AD2355" s="4">
        <v>0</v>
      </c>
      <c r="AE2355" s="4">
        <v>1.88</v>
      </c>
      <c r="AF2355" s="5">
        <v>60</v>
      </c>
      <c r="AG2355" s="5">
        <v>3</v>
      </c>
      <c r="AH2355" s="6" t="str">
        <f t="shared" si="541"/>
        <v>60 x 3</v>
      </c>
      <c r="AI2355" s="11" cm="1">
        <f t="array" ref="AI2355">_xll.DCEPropSectPipe(AF2355, AG2355, "Area")</f>
        <v>537.21234376385473</v>
      </c>
      <c r="AJ2355" s="151" cm="1">
        <f t="array" ref="AJ2355">_xll.DCEPropSectPipe(AF2355, AG2355, "Ix")</f>
        <v>218779.72699782974</v>
      </c>
      <c r="AK2355" s="151" cm="1">
        <f t="array" ref="AK2355">_xll.DCEPropSectPipe(AF2355, AG2355, "W")</f>
        <v>7292.6575665943246</v>
      </c>
      <c r="AL2355" s="151" cm="1">
        <f t="array" ref="AL2355">_xll.DCEPropSectPipe(AF2355, AG2355, "Sx")</f>
        <v>4878</v>
      </c>
      <c r="AM2355" s="11">
        <f>2*Cal!AG2355</f>
        <v>6</v>
      </c>
      <c r="AN2355" s="11">
        <f t="shared" si="542"/>
        <v>28.5</v>
      </c>
      <c r="AO2355" s="11"/>
      <c r="AP2355" s="11"/>
      <c r="AQ2355" s="11"/>
      <c r="AR2355" s="11"/>
      <c r="AS2355" s="11"/>
      <c r="AT2355" s="11"/>
      <c r="AU2355" s="11"/>
      <c r="AV2355" s="11"/>
      <c r="AW2355" s="11"/>
      <c r="AX2355" s="11"/>
      <c r="AY2355" s="11"/>
      <c r="AZ2355" s="11"/>
      <c r="BB2355" s="5" t="s">
        <v>308</v>
      </c>
      <c r="BC2355" s="3">
        <v>-167.48293373089103</v>
      </c>
      <c r="BD2355" s="3">
        <v>0</v>
      </c>
      <c r="BE2355" s="3">
        <v>-3.9800118670466358E-2</v>
      </c>
      <c r="BF2355" s="3">
        <v>0</v>
      </c>
      <c r="BG2355" s="3">
        <v>0</v>
      </c>
      <c r="BH2355" s="153">
        <f t="shared" si="543"/>
        <v>0</v>
      </c>
      <c r="BI2355" s="153">
        <f t="shared" si="544"/>
        <v>3.9800118670466358E-2</v>
      </c>
      <c r="BJ2355" s="8">
        <f t="shared" si="545"/>
        <v>1.4845857302591834</v>
      </c>
      <c r="BK2355" s="8">
        <f t="shared" si="546"/>
        <v>0</v>
      </c>
      <c r="BL2355" s="8">
        <f t="shared" si="547"/>
        <v>1.4845857302591834</v>
      </c>
      <c r="BM2355" s="8">
        <f t="shared" si="548"/>
        <v>8.2779346616177981E-5</v>
      </c>
      <c r="BN2355" s="7" t="str">
        <f t="shared" si="549"/>
        <v>O/S</v>
      </c>
      <c r="BO2355" s="9">
        <f t="shared" si="550"/>
        <v>0</v>
      </c>
      <c r="BP2355" s="7" t="str">
        <f t="shared" si="551"/>
        <v>OK</v>
      </c>
      <c r="BQ2355" s="11">
        <f t="shared" si="552"/>
        <v>9.5</v>
      </c>
      <c r="BR2355" s="10" t="str">
        <f t="shared" si="553"/>
        <v>-</v>
      </c>
      <c r="BS2355" s="9" t="str" cm="1">
        <f t="array" ref="BS2355">IF(BQ2355&lt;$K$45,"-",IF(BC2355&lt;0,_xll.Dce_5575_1121_SigmaCr1(AN2355,AG2355,$B$23,$D$23),"-"))</f>
        <v>-</v>
      </c>
      <c r="BT2355" s="10">
        <f t="shared" si="554"/>
        <v>0</v>
      </c>
      <c r="BU2355" s="7" t="str">
        <f t="shared" si="555"/>
        <v>OK</v>
      </c>
    </row>
    <row r="2356" spans="27:73">
      <c r="AA2356" s="6" t="s">
        <v>286</v>
      </c>
      <c r="AB2356" s="5" t="s">
        <v>290</v>
      </c>
      <c r="AC2356" s="5" t="s">
        <v>291</v>
      </c>
      <c r="AD2356" s="4">
        <v>0.94</v>
      </c>
      <c r="AE2356" s="4">
        <v>1.88</v>
      </c>
      <c r="AF2356" s="5">
        <v>60</v>
      </c>
      <c r="AG2356" s="5">
        <v>3</v>
      </c>
      <c r="AH2356" s="6" t="str">
        <f t="shared" si="541"/>
        <v>60 x 3</v>
      </c>
      <c r="AI2356" s="11" cm="1">
        <f t="array" ref="AI2356">_xll.DCEPropSectPipe(AF2356, AG2356, "Area")</f>
        <v>537.21234376385473</v>
      </c>
      <c r="AJ2356" s="151" cm="1">
        <f t="array" ref="AJ2356">_xll.DCEPropSectPipe(AF2356, AG2356, "Ix")</f>
        <v>218779.72699782974</v>
      </c>
      <c r="AK2356" s="151" cm="1">
        <f t="array" ref="AK2356">_xll.DCEPropSectPipe(AF2356, AG2356, "W")</f>
        <v>7292.6575665943246</v>
      </c>
      <c r="AL2356" s="151" cm="1">
        <f t="array" ref="AL2356">_xll.DCEPropSectPipe(AF2356, AG2356, "Sx")</f>
        <v>4878</v>
      </c>
      <c r="AM2356" s="11">
        <f>2*Cal!AG2356</f>
        <v>6</v>
      </c>
      <c r="AN2356" s="11">
        <f t="shared" si="542"/>
        <v>28.5</v>
      </c>
      <c r="AO2356" s="11"/>
      <c r="AP2356" s="11"/>
      <c r="AQ2356" s="11"/>
      <c r="AR2356" s="11"/>
      <c r="AS2356" s="11"/>
      <c r="AT2356" s="11"/>
      <c r="AU2356" s="11"/>
      <c r="AV2356" s="11"/>
      <c r="AW2356" s="11"/>
      <c r="AX2356" s="11"/>
      <c r="AY2356" s="11"/>
      <c r="AZ2356" s="11"/>
      <c r="BB2356" s="5" t="s">
        <v>308</v>
      </c>
      <c r="BC2356" s="3">
        <v>-167.46701368342281</v>
      </c>
      <c r="BD2356" s="3">
        <v>0</v>
      </c>
      <c r="BE2356" s="3">
        <v>2.9296111568456556E-18</v>
      </c>
      <c r="BF2356" s="3">
        <v>1.875389235859758E-2</v>
      </c>
      <c r="BG2356" s="3">
        <v>0</v>
      </c>
      <c r="BH2356" s="153">
        <f t="shared" si="543"/>
        <v>1.875389235859758E-2</v>
      </c>
      <c r="BI2356" s="153">
        <f t="shared" si="544"/>
        <v>2.9296111568456556E-18</v>
      </c>
      <c r="BJ2356" s="8">
        <f t="shared" si="545"/>
        <v>1.4844446133419555</v>
      </c>
      <c r="BK2356" s="8">
        <f t="shared" si="546"/>
        <v>1.224577576982821E-2</v>
      </c>
      <c r="BL2356" s="8">
        <f t="shared" si="547"/>
        <v>1.4966903891117838</v>
      </c>
      <c r="BM2356" s="8">
        <f t="shared" si="548"/>
        <v>6.0932305104684006E-21</v>
      </c>
      <c r="BN2356" s="7" t="str">
        <f t="shared" si="549"/>
        <v>O/S</v>
      </c>
      <c r="BO2356" s="9">
        <f t="shared" si="550"/>
        <v>1.224577576982821E-2</v>
      </c>
      <c r="BP2356" s="7" t="str">
        <f t="shared" si="551"/>
        <v>OK</v>
      </c>
      <c r="BQ2356" s="11">
        <f t="shared" si="552"/>
        <v>9.5</v>
      </c>
      <c r="BR2356" s="10" t="str">
        <f t="shared" si="553"/>
        <v>-</v>
      </c>
      <c r="BS2356" s="9" t="str" cm="1">
        <f t="array" ref="BS2356">IF(BQ2356&lt;$K$45,"-",IF(BC2356&lt;0,_xll.Dce_5575_1121_SigmaCr1(AN2356,AG2356,$B$23,$D$23),"-"))</f>
        <v>-</v>
      </c>
      <c r="BT2356" s="10">
        <f t="shared" si="554"/>
        <v>0</v>
      </c>
      <c r="BU2356" s="7" t="str">
        <f t="shared" si="555"/>
        <v>OK</v>
      </c>
    </row>
    <row r="2357" spans="27:73">
      <c r="AA2357" s="6" t="s">
        <v>286</v>
      </c>
      <c r="AB2357" s="5" t="s">
        <v>290</v>
      </c>
      <c r="AC2357" s="5" t="s">
        <v>291</v>
      </c>
      <c r="AD2357" s="4">
        <v>1.88</v>
      </c>
      <c r="AE2357" s="4">
        <v>1.88</v>
      </c>
      <c r="AF2357" s="5">
        <v>60</v>
      </c>
      <c r="AG2357" s="5">
        <v>3</v>
      </c>
      <c r="AH2357" s="6" t="str">
        <f t="shared" si="541"/>
        <v>60 x 3</v>
      </c>
      <c r="AI2357" s="11" cm="1">
        <f t="array" ref="AI2357">_xll.DCEPropSectPipe(AF2357, AG2357, "Area")</f>
        <v>537.21234376385473</v>
      </c>
      <c r="AJ2357" s="151" cm="1">
        <f t="array" ref="AJ2357">_xll.DCEPropSectPipe(AF2357, AG2357, "Ix")</f>
        <v>218779.72699782974</v>
      </c>
      <c r="AK2357" s="151" cm="1">
        <f t="array" ref="AK2357">_xll.DCEPropSectPipe(AF2357, AG2357, "W")</f>
        <v>7292.6575665943246</v>
      </c>
      <c r="AL2357" s="151" cm="1">
        <f t="array" ref="AL2357">_xll.DCEPropSectPipe(AF2357, AG2357, "Sx")</f>
        <v>4878</v>
      </c>
      <c r="AM2357" s="11">
        <f>2*Cal!AG2357</f>
        <v>6</v>
      </c>
      <c r="AN2357" s="11">
        <f t="shared" si="542"/>
        <v>28.5</v>
      </c>
      <c r="AO2357" s="11"/>
      <c r="AP2357" s="11"/>
      <c r="AQ2357" s="11"/>
      <c r="AR2357" s="11"/>
      <c r="AS2357" s="11"/>
      <c r="AT2357" s="11"/>
      <c r="AU2357" s="11"/>
      <c r="AV2357" s="11"/>
      <c r="AW2357" s="11"/>
      <c r="AX2357" s="11"/>
      <c r="AY2357" s="11"/>
      <c r="AZ2357" s="11"/>
      <c r="BB2357" s="5" t="s">
        <v>308</v>
      </c>
      <c r="BC2357" s="3">
        <v>-167.45109363595463</v>
      </c>
      <c r="BD2357" s="3">
        <v>0</v>
      </c>
      <c r="BE2357" s="3">
        <v>3.9800118670466372E-2</v>
      </c>
      <c r="BF2357" s="3">
        <v>-2.7637613865861169E-18</v>
      </c>
      <c r="BG2357" s="3">
        <v>0</v>
      </c>
      <c r="BH2357" s="153">
        <f t="shared" si="543"/>
        <v>2.7637613865861169E-18</v>
      </c>
      <c r="BI2357" s="153">
        <f t="shared" si="544"/>
        <v>3.9800118670466372E-2</v>
      </c>
      <c r="BJ2357" s="8">
        <f t="shared" si="545"/>
        <v>1.4843034964247281</v>
      </c>
      <c r="BK2357" s="8">
        <f t="shared" si="546"/>
        <v>1.8046601513059968E-18</v>
      </c>
      <c r="BL2357" s="8">
        <f t="shared" si="547"/>
        <v>1.4843034964247281</v>
      </c>
      <c r="BM2357" s="8">
        <f t="shared" si="548"/>
        <v>8.2779346616178008E-5</v>
      </c>
      <c r="BN2357" s="7" t="str">
        <f t="shared" si="549"/>
        <v>O/S</v>
      </c>
      <c r="BO2357" s="9">
        <f t="shared" si="550"/>
        <v>1.8046601513059968E-18</v>
      </c>
      <c r="BP2357" s="7" t="str">
        <f t="shared" si="551"/>
        <v>OK</v>
      </c>
      <c r="BQ2357" s="11">
        <f t="shared" si="552"/>
        <v>9.5</v>
      </c>
      <c r="BR2357" s="10" t="str">
        <f t="shared" si="553"/>
        <v>-</v>
      </c>
      <c r="BS2357" s="9" t="str" cm="1">
        <f t="array" ref="BS2357">IF(BQ2357&lt;$K$45,"-",IF(BC2357&lt;0,_xll.Dce_5575_1121_SigmaCr1(AN2357,AG2357,$B$23,$D$23),"-"))</f>
        <v>-</v>
      </c>
      <c r="BT2357" s="10">
        <f t="shared" si="554"/>
        <v>0</v>
      </c>
      <c r="BU2357" s="7" t="str">
        <f t="shared" si="555"/>
        <v>OK</v>
      </c>
    </row>
    <row r="2358" spans="27:73">
      <c r="AA2358" s="6" t="s">
        <v>286</v>
      </c>
      <c r="AB2358" s="5" t="s">
        <v>290</v>
      </c>
      <c r="AC2358" s="5" t="s">
        <v>291</v>
      </c>
      <c r="AD2358" s="4">
        <v>0</v>
      </c>
      <c r="AE2358" s="4">
        <v>1.88</v>
      </c>
      <c r="AF2358" s="5">
        <v>60</v>
      </c>
      <c r="AG2358" s="5">
        <v>3</v>
      </c>
      <c r="AH2358" s="6" t="str">
        <f t="shared" si="541"/>
        <v>60 x 3</v>
      </c>
      <c r="AI2358" s="11" cm="1">
        <f t="array" ref="AI2358">_xll.DCEPropSectPipe(AF2358, AG2358, "Area")</f>
        <v>537.21234376385473</v>
      </c>
      <c r="AJ2358" s="151" cm="1">
        <f t="array" ref="AJ2358">_xll.DCEPropSectPipe(AF2358, AG2358, "Ix")</f>
        <v>218779.72699782974</v>
      </c>
      <c r="AK2358" s="151" cm="1">
        <f t="array" ref="AK2358">_xll.DCEPropSectPipe(AF2358, AG2358, "W")</f>
        <v>7292.6575665943246</v>
      </c>
      <c r="AL2358" s="151" cm="1">
        <f t="array" ref="AL2358">_xll.DCEPropSectPipe(AF2358, AG2358, "Sx")</f>
        <v>4878</v>
      </c>
      <c r="AM2358" s="11">
        <f>2*Cal!AG2358</f>
        <v>6</v>
      </c>
      <c r="AN2358" s="11">
        <f t="shared" si="542"/>
        <v>28.5</v>
      </c>
      <c r="AO2358" s="11"/>
      <c r="AP2358" s="11"/>
      <c r="AQ2358" s="11"/>
      <c r="AR2358" s="11"/>
      <c r="AS2358" s="11"/>
      <c r="AT2358" s="11"/>
      <c r="AU2358" s="11"/>
      <c r="AV2358" s="11"/>
      <c r="AW2358" s="11"/>
      <c r="AX2358" s="11"/>
      <c r="AY2358" s="11"/>
      <c r="AZ2358" s="11"/>
      <c r="BB2358" s="5" t="s">
        <v>309</v>
      </c>
      <c r="BC2358" s="3">
        <v>-167.48293373089103</v>
      </c>
      <c r="BD2358" s="3">
        <v>0</v>
      </c>
      <c r="BE2358" s="3">
        <v>-3.9800118670466358E-2</v>
      </c>
      <c r="BF2358" s="3">
        <v>0</v>
      </c>
      <c r="BG2358" s="3">
        <v>0</v>
      </c>
      <c r="BH2358" s="153">
        <f t="shared" si="543"/>
        <v>0</v>
      </c>
      <c r="BI2358" s="153">
        <f t="shared" si="544"/>
        <v>3.9800118670466358E-2</v>
      </c>
      <c r="BJ2358" s="8">
        <f t="shared" si="545"/>
        <v>1.4845857302591834</v>
      </c>
      <c r="BK2358" s="8">
        <f t="shared" si="546"/>
        <v>0</v>
      </c>
      <c r="BL2358" s="8">
        <f t="shared" si="547"/>
        <v>1.4845857302591834</v>
      </c>
      <c r="BM2358" s="8">
        <f t="shared" si="548"/>
        <v>8.2779346616177981E-5</v>
      </c>
      <c r="BN2358" s="7" t="str">
        <f t="shared" si="549"/>
        <v>O/S</v>
      </c>
      <c r="BO2358" s="9">
        <f t="shared" si="550"/>
        <v>0</v>
      </c>
      <c r="BP2358" s="7" t="str">
        <f t="shared" si="551"/>
        <v>OK</v>
      </c>
      <c r="BQ2358" s="11">
        <f t="shared" si="552"/>
        <v>9.5</v>
      </c>
      <c r="BR2358" s="10" t="str">
        <f t="shared" si="553"/>
        <v>-</v>
      </c>
      <c r="BS2358" s="9" t="str" cm="1">
        <f t="array" ref="BS2358">IF(BQ2358&lt;$K$45,"-",IF(BC2358&lt;0,_xll.Dce_5575_1121_SigmaCr1(AN2358,AG2358,$B$23,$D$23),"-"))</f>
        <v>-</v>
      </c>
      <c r="BT2358" s="10">
        <f t="shared" si="554"/>
        <v>0</v>
      </c>
      <c r="BU2358" s="7" t="str">
        <f t="shared" si="555"/>
        <v>OK</v>
      </c>
    </row>
    <row r="2359" spans="27:73">
      <c r="AA2359" s="6" t="s">
        <v>286</v>
      </c>
      <c r="AB2359" s="5" t="s">
        <v>290</v>
      </c>
      <c r="AC2359" s="5" t="s">
        <v>291</v>
      </c>
      <c r="AD2359" s="4">
        <v>0.94</v>
      </c>
      <c r="AE2359" s="4">
        <v>1.88</v>
      </c>
      <c r="AF2359" s="5">
        <v>60</v>
      </c>
      <c r="AG2359" s="5">
        <v>3</v>
      </c>
      <c r="AH2359" s="6" t="str">
        <f t="shared" si="541"/>
        <v>60 x 3</v>
      </c>
      <c r="AI2359" s="11" cm="1">
        <f t="array" ref="AI2359">_xll.DCEPropSectPipe(AF2359, AG2359, "Area")</f>
        <v>537.21234376385473</v>
      </c>
      <c r="AJ2359" s="151" cm="1">
        <f t="array" ref="AJ2359">_xll.DCEPropSectPipe(AF2359, AG2359, "Ix")</f>
        <v>218779.72699782974</v>
      </c>
      <c r="AK2359" s="151" cm="1">
        <f t="array" ref="AK2359">_xll.DCEPropSectPipe(AF2359, AG2359, "W")</f>
        <v>7292.6575665943246</v>
      </c>
      <c r="AL2359" s="151" cm="1">
        <f t="array" ref="AL2359">_xll.DCEPropSectPipe(AF2359, AG2359, "Sx")</f>
        <v>4878</v>
      </c>
      <c r="AM2359" s="11">
        <f>2*Cal!AG2359</f>
        <v>6</v>
      </c>
      <c r="AN2359" s="11">
        <f t="shared" si="542"/>
        <v>28.5</v>
      </c>
      <c r="AO2359" s="11"/>
      <c r="AP2359" s="11"/>
      <c r="AQ2359" s="11"/>
      <c r="AR2359" s="11"/>
      <c r="AS2359" s="11"/>
      <c r="AT2359" s="11"/>
      <c r="AU2359" s="11"/>
      <c r="AV2359" s="11"/>
      <c r="AW2359" s="11"/>
      <c r="AX2359" s="11"/>
      <c r="AY2359" s="11"/>
      <c r="AZ2359" s="11"/>
      <c r="BB2359" s="5" t="s">
        <v>309</v>
      </c>
      <c r="BC2359" s="3">
        <v>-167.46701368342281</v>
      </c>
      <c r="BD2359" s="3">
        <v>0</v>
      </c>
      <c r="BE2359" s="3">
        <v>2.9296111568456556E-18</v>
      </c>
      <c r="BF2359" s="3">
        <v>1.875389235859758E-2</v>
      </c>
      <c r="BG2359" s="3">
        <v>0</v>
      </c>
      <c r="BH2359" s="153">
        <f t="shared" si="543"/>
        <v>1.875389235859758E-2</v>
      </c>
      <c r="BI2359" s="153">
        <f t="shared" si="544"/>
        <v>2.9296111568456556E-18</v>
      </c>
      <c r="BJ2359" s="8">
        <f t="shared" si="545"/>
        <v>1.4844446133419555</v>
      </c>
      <c r="BK2359" s="8">
        <f t="shared" si="546"/>
        <v>1.224577576982821E-2</v>
      </c>
      <c r="BL2359" s="8">
        <f t="shared" si="547"/>
        <v>1.4966903891117838</v>
      </c>
      <c r="BM2359" s="8">
        <f t="shared" si="548"/>
        <v>6.0932305104684006E-21</v>
      </c>
      <c r="BN2359" s="7" t="str">
        <f t="shared" si="549"/>
        <v>O/S</v>
      </c>
      <c r="BO2359" s="9">
        <f t="shared" si="550"/>
        <v>1.224577576982821E-2</v>
      </c>
      <c r="BP2359" s="7" t="str">
        <f t="shared" si="551"/>
        <v>OK</v>
      </c>
      <c r="BQ2359" s="11">
        <f t="shared" si="552"/>
        <v>9.5</v>
      </c>
      <c r="BR2359" s="10" t="str">
        <f t="shared" si="553"/>
        <v>-</v>
      </c>
      <c r="BS2359" s="9" t="str" cm="1">
        <f t="array" ref="BS2359">IF(BQ2359&lt;$K$45,"-",IF(BC2359&lt;0,_xll.Dce_5575_1121_SigmaCr1(AN2359,AG2359,$B$23,$D$23),"-"))</f>
        <v>-</v>
      </c>
      <c r="BT2359" s="10">
        <f t="shared" si="554"/>
        <v>0</v>
      </c>
      <c r="BU2359" s="7" t="str">
        <f t="shared" si="555"/>
        <v>OK</v>
      </c>
    </row>
    <row r="2360" spans="27:73">
      <c r="AA2360" s="6" t="s">
        <v>286</v>
      </c>
      <c r="AB2360" s="5" t="s">
        <v>290</v>
      </c>
      <c r="AC2360" s="5" t="s">
        <v>291</v>
      </c>
      <c r="AD2360" s="4">
        <v>1.88</v>
      </c>
      <c r="AE2360" s="4">
        <v>1.88</v>
      </c>
      <c r="AF2360" s="5">
        <v>60</v>
      </c>
      <c r="AG2360" s="5">
        <v>3</v>
      </c>
      <c r="AH2360" s="6" t="str">
        <f t="shared" si="541"/>
        <v>60 x 3</v>
      </c>
      <c r="AI2360" s="11" cm="1">
        <f t="array" ref="AI2360">_xll.DCEPropSectPipe(AF2360, AG2360, "Area")</f>
        <v>537.21234376385473</v>
      </c>
      <c r="AJ2360" s="151" cm="1">
        <f t="array" ref="AJ2360">_xll.DCEPropSectPipe(AF2360, AG2360, "Ix")</f>
        <v>218779.72699782974</v>
      </c>
      <c r="AK2360" s="151" cm="1">
        <f t="array" ref="AK2360">_xll.DCEPropSectPipe(AF2360, AG2360, "W")</f>
        <v>7292.6575665943246</v>
      </c>
      <c r="AL2360" s="151" cm="1">
        <f t="array" ref="AL2360">_xll.DCEPropSectPipe(AF2360, AG2360, "Sx")</f>
        <v>4878</v>
      </c>
      <c r="AM2360" s="11">
        <f>2*Cal!AG2360</f>
        <v>6</v>
      </c>
      <c r="AN2360" s="11">
        <f t="shared" si="542"/>
        <v>28.5</v>
      </c>
      <c r="AO2360" s="11"/>
      <c r="AP2360" s="11"/>
      <c r="AQ2360" s="11"/>
      <c r="AR2360" s="11"/>
      <c r="AS2360" s="11"/>
      <c r="AT2360" s="11"/>
      <c r="AU2360" s="11"/>
      <c r="AV2360" s="11"/>
      <c r="AW2360" s="11"/>
      <c r="AX2360" s="11"/>
      <c r="AY2360" s="11"/>
      <c r="AZ2360" s="11"/>
      <c r="BB2360" s="5" t="s">
        <v>309</v>
      </c>
      <c r="BC2360" s="3">
        <v>-167.45109363595463</v>
      </c>
      <c r="BD2360" s="3">
        <v>0</v>
      </c>
      <c r="BE2360" s="3">
        <v>3.9800118670466372E-2</v>
      </c>
      <c r="BF2360" s="3">
        <v>-2.7637613865861169E-18</v>
      </c>
      <c r="BG2360" s="3">
        <v>0</v>
      </c>
      <c r="BH2360" s="153">
        <f t="shared" si="543"/>
        <v>2.7637613865861169E-18</v>
      </c>
      <c r="BI2360" s="153">
        <f t="shared" si="544"/>
        <v>3.9800118670466372E-2</v>
      </c>
      <c r="BJ2360" s="8">
        <f t="shared" si="545"/>
        <v>1.4843034964247281</v>
      </c>
      <c r="BK2360" s="8">
        <f t="shared" si="546"/>
        <v>1.8046601513059968E-18</v>
      </c>
      <c r="BL2360" s="8">
        <f t="shared" si="547"/>
        <v>1.4843034964247281</v>
      </c>
      <c r="BM2360" s="8">
        <f t="shared" si="548"/>
        <v>8.2779346616178008E-5</v>
      </c>
      <c r="BN2360" s="7" t="str">
        <f t="shared" si="549"/>
        <v>O/S</v>
      </c>
      <c r="BO2360" s="9">
        <f t="shared" si="550"/>
        <v>1.8046601513059968E-18</v>
      </c>
      <c r="BP2360" s="7" t="str">
        <f t="shared" si="551"/>
        <v>OK</v>
      </c>
      <c r="BQ2360" s="11">
        <f t="shared" si="552"/>
        <v>9.5</v>
      </c>
      <c r="BR2360" s="10" t="str">
        <f t="shared" si="553"/>
        <v>-</v>
      </c>
      <c r="BS2360" s="9" t="str" cm="1">
        <f t="array" ref="BS2360">IF(BQ2360&lt;$K$45,"-",IF(BC2360&lt;0,_xll.Dce_5575_1121_SigmaCr1(AN2360,AG2360,$B$23,$D$23),"-"))</f>
        <v>-</v>
      </c>
      <c r="BT2360" s="10">
        <f t="shared" si="554"/>
        <v>0</v>
      </c>
      <c r="BU2360" s="7" t="str">
        <f t="shared" si="555"/>
        <v>OK</v>
      </c>
    </row>
    <row r="2361" spans="27:73">
      <c r="AA2361" s="6" t="s">
        <v>286</v>
      </c>
      <c r="AB2361" s="5" t="s">
        <v>292</v>
      </c>
      <c r="AC2361" s="5" t="s">
        <v>293</v>
      </c>
      <c r="AD2361" s="4">
        <v>0</v>
      </c>
      <c r="AE2361" s="4">
        <v>0.7</v>
      </c>
      <c r="AF2361" s="5">
        <v>60</v>
      </c>
      <c r="AG2361" s="5">
        <v>3</v>
      </c>
      <c r="AH2361" s="6" t="str">
        <f t="shared" si="541"/>
        <v>60 x 3</v>
      </c>
      <c r="AI2361" s="11" cm="1">
        <f t="array" ref="AI2361">_xll.DCEPropSectPipe(AF2361, AG2361, "Area")</f>
        <v>537.21234376385473</v>
      </c>
      <c r="AJ2361" s="151" cm="1">
        <f t="array" ref="AJ2361">_xll.DCEPropSectPipe(AF2361, AG2361, "Ix")</f>
        <v>218779.72699782974</v>
      </c>
      <c r="AK2361" s="151" cm="1">
        <f t="array" ref="AK2361">_xll.DCEPropSectPipe(AF2361, AG2361, "W")</f>
        <v>7292.6575665943246</v>
      </c>
      <c r="AL2361" s="151" cm="1">
        <f t="array" ref="AL2361">_xll.DCEPropSectPipe(AF2361, AG2361, "Sx")</f>
        <v>4878</v>
      </c>
      <c r="AM2361" s="11">
        <f>2*Cal!AG2361</f>
        <v>6</v>
      </c>
      <c r="AN2361" s="11">
        <f t="shared" si="542"/>
        <v>28.5</v>
      </c>
      <c r="AO2361" s="11"/>
      <c r="AP2361" s="11"/>
      <c r="AQ2361" s="11"/>
      <c r="AR2361" s="11"/>
      <c r="AS2361" s="11"/>
      <c r="AT2361" s="11"/>
      <c r="AU2361" s="11"/>
      <c r="AV2361" s="11"/>
      <c r="AW2361" s="11"/>
      <c r="AX2361" s="11"/>
      <c r="AY2361" s="11"/>
      <c r="AZ2361" s="11"/>
      <c r="BB2361" s="5" t="s">
        <v>296</v>
      </c>
      <c r="BC2361" s="3">
        <v>1.8645922270298003</v>
      </c>
      <c r="BD2361" s="3">
        <v>0</v>
      </c>
      <c r="BE2361" s="3">
        <v>0</v>
      </c>
      <c r="BF2361" s="3">
        <v>0</v>
      </c>
      <c r="BG2361" s="3">
        <v>0</v>
      </c>
      <c r="BH2361" s="153">
        <f t="shared" si="543"/>
        <v>0</v>
      </c>
      <c r="BI2361" s="153">
        <f t="shared" si="544"/>
        <v>0</v>
      </c>
      <c r="BJ2361" s="8">
        <f t="shared" si="545"/>
        <v>1.652793482498013E-2</v>
      </c>
      <c r="BK2361" s="8">
        <f t="shared" si="546"/>
        <v>0</v>
      </c>
      <c r="BL2361" s="8">
        <f t="shared" si="547"/>
        <v>1.652793482498013E-2</v>
      </c>
      <c r="BM2361" s="8">
        <f t="shared" si="548"/>
        <v>0</v>
      </c>
      <c r="BN2361" s="7" t="str">
        <f t="shared" si="549"/>
        <v>OK</v>
      </c>
      <c r="BO2361" s="9">
        <f t="shared" si="550"/>
        <v>0</v>
      </c>
      <c r="BP2361" s="7" t="str">
        <f t="shared" si="551"/>
        <v>OK</v>
      </c>
      <c r="BQ2361" s="11">
        <f t="shared" si="552"/>
        <v>9.5</v>
      </c>
      <c r="BR2361" s="10" t="str">
        <f t="shared" si="553"/>
        <v>-</v>
      </c>
      <c r="BS2361" s="9" t="str" cm="1">
        <f t="array" ref="BS2361">IF(BQ2361&lt;$K$45,"-",IF(BC2361&lt;0,_xll.Dce_5575_1121_SigmaCr1(AN2361,AG2361,$B$23,$D$23),"-"))</f>
        <v>-</v>
      </c>
      <c r="BT2361" s="10">
        <f t="shared" si="554"/>
        <v>0</v>
      </c>
      <c r="BU2361" s="7" t="str">
        <f t="shared" si="555"/>
        <v>OK</v>
      </c>
    </row>
    <row r="2362" spans="27:73">
      <c r="AA2362" s="6" t="s">
        <v>286</v>
      </c>
      <c r="AB2362" s="5" t="s">
        <v>292</v>
      </c>
      <c r="AC2362" s="5" t="s">
        <v>293</v>
      </c>
      <c r="AD2362" s="4">
        <v>0.35</v>
      </c>
      <c r="AE2362" s="4">
        <v>0.7</v>
      </c>
      <c r="AF2362" s="5">
        <v>60</v>
      </c>
      <c r="AG2362" s="5">
        <v>3</v>
      </c>
      <c r="AH2362" s="6" t="str">
        <f t="shared" si="541"/>
        <v>60 x 3</v>
      </c>
      <c r="AI2362" s="11" cm="1">
        <f t="array" ref="AI2362">_xll.DCEPropSectPipe(AF2362, AG2362, "Area")</f>
        <v>537.21234376385473</v>
      </c>
      <c r="AJ2362" s="151" cm="1">
        <f t="array" ref="AJ2362">_xll.DCEPropSectPipe(AF2362, AG2362, "Ix")</f>
        <v>218779.72699782974</v>
      </c>
      <c r="AK2362" s="151" cm="1">
        <f t="array" ref="AK2362">_xll.DCEPropSectPipe(AF2362, AG2362, "W")</f>
        <v>7292.6575665943246</v>
      </c>
      <c r="AL2362" s="151" cm="1">
        <f t="array" ref="AL2362">_xll.DCEPropSectPipe(AF2362, AG2362, "Sx")</f>
        <v>4878</v>
      </c>
      <c r="AM2362" s="11">
        <f>2*Cal!AG2362</f>
        <v>6</v>
      </c>
      <c r="AN2362" s="11">
        <f t="shared" si="542"/>
        <v>28.5</v>
      </c>
      <c r="AO2362" s="11"/>
      <c r="AP2362" s="11"/>
      <c r="AQ2362" s="11"/>
      <c r="AR2362" s="11"/>
      <c r="AS2362" s="11"/>
      <c r="AT2362" s="11"/>
      <c r="AU2362" s="11"/>
      <c r="AV2362" s="11"/>
      <c r="AW2362" s="11"/>
      <c r="AX2362" s="11"/>
      <c r="AY2362" s="11"/>
      <c r="AZ2362" s="11"/>
      <c r="BB2362" s="5" t="s">
        <v>296</v>
      </c>
      <c r="BC2362" s="3">
        <v>1.8805122744979865</v>
      </c>
      <c r="BD2362" s="3">
        <v>0</v>
      </c>
      <c r="BE2362" s="3">
        <v>0</v>
      </c>
      <c r="BF2362" s="3">
        <v>0</v>
      </c>
      <c r="BG2362" s="3">
        <v>0</v>
      </c>
      <c r="BH2362" s="153">
        <f t="shared" si="543"/>
        <v>0</v>
      </c>
      <c r="BI2362" s="153">
        <f t="shared" si="544"/>
        <v>0</v>
      </c>
      <c r="BJ2362" s="8">
        <f t="shared" si="545"/>
        <v>1.6669051742207612E-2</v>
      </c>
      <c r="BK2362" s="8">
        <f t="shared" si="546"/>
        <v>0</v>
      </c>
      <c r="BL2362" s="8">
        <f t="shared" si="547"/>
        <v>1.6669051742207612E-2</v>
      </c>
      <c r="BM2362" s="8">
        <f t="shared" si="548"/>
        <v>0</v>
      </c>
      <c r="BN2362" s="7" t="str">
        <f t="shared" si="549"/>
        <v>OK</v>
      </c>
      <c r="BO2362" s="9">
        <f t="shared" si="550"/>
        <v>0</v>
      </c>
      <c r="BP2362" s="7" t="str">
        <f t="shared" si="551"/>
        <v>OK</v>
      </c>
      <c r="BQ2362" s="11">
        <f t="shared" si="552"/>
        <v>9.5</v>
      </c>
      <c r="BR2362" s="10" t="str">
        <f t="shared" si="553"/>
        <v>-</v>
      </c>
      <c r="BS2362" s="9" t="str" cm="1">
        <f t="array" ref="BS2362">IF(BQ2362&lt;$K$45,"-",IF(BC2362&lt;0,_xll.Dce_5575_1121_SigmaCr1(AN2362,AG2362,$B$23,$D$23),"-"))</f>
        <v>-</v>
      </c>
      <c r="BT2362" s="10">
        <f t="shared" si="554"/>
        <v>0</v>
      </c>
      <c r="BU2362" s="7" t="str">
        <f t="shared" si="555"/>
        <v>OK</v>
      </c>
    </row>
    <row r="2363" spans="27:73">
      <c r="AA2363" s="6" t="s">
        <v>286</v>
      </c>
      <c r="AB2363" s="5" t="s">
        <v>292</v>
      </c>
      <c r="AC2363" s="5" t="s">
        <v>293</v>
      </c>
      <c r="AD2363" s="4">
        <v>0.7</v>
      </c>
      <c r="AE2363" s="4">
        <v>0.7</v>
      </c>
      <c r="AF2363" s="5">
        <v>60</v>
      </c>
      <c r="AG2363" s="5">
        <v>3</v>
      </c>
      <c r="AH2363" s="6" t="str">
        <f t="shared" si="541"/>
        <v>60 x 3</v>
      </c>
      <c r="AI2363" s="11" cm="1">
        <f t="array" ref="AI2363">_xll.DCEPropSectPipe(AF2363, AG2363, "Area")</f>
        <v>537.21234376385473</v>
      </c>
      <c r="AJ2363" s="151" cm="1">
        <f t="array" ref="AJ2363">_xll.DCEPropSectPipe(AF2363, AG2363, "Ix")</f>
        <v>218779.72699782974</v>
      </c>
      <c r="AK2363" s="151" cm="1">
        <f t="array" ref="AK2363">_xll.DCEPropSectPipe(AF2363, AG2363, "W")</f>
        <v>7292.6575665943246</v>
      </c>
      <c r="AL2363" s="151" cm="1">
        <f t="array" ref="AL2363">_xll.DCEPropSectPipe(AF2363, AG2363, "Sx")</f>
        <v>4878</v>
      </c>
      <c r="AM2363" s="11">
        <f>2*Cal!AG2363</f>
        <v>6</v>
      </c>
      <c r="AN2363" s="11">
        <f t="shared" si="542"/>
        <v>28.5</v>
      </c>
      <c r="AO2363" s="11"/>
      <c r="AP2363" s="11"/>
      <c r="AQ2363" s="11"/>
      <c r="AR2363" s="11"/>
      <c r="AS2363" s="11"/>
      <c r="AT2363" s="11"/>
      <c r="AU2363" s="11"/>
      <c r="AV2363" s="11"/>
      <c r="AW2363" s="11"/>
      <c r="AX2363" s="11"/>
      <c r="AY2363" s="11"/>
      <c r="AZ2363" s="11"/>
      <c r="BB2363" s="5" t="s">
        <v>296</v>
      </c>
      <c r="BC2363" s="3">
        <v>1.8964323219661732</v>
      </c>
      <c r="BD2363" s="3">
        <v>0</v>
      </c>
      <c r="BE2363" s="3">
        <v>0</v>
      </c>
      <c r="BF2363" s="3">
        <v>0</v>
      </c>
      <c r="BG2363" s="3">
        <v>0</v>
      </c>
      <c r="BH2363" s="153">
        <f t="shared" si="543"/>
        <v>0</v>
      </c>
      <c r="BI2363" s="153">
        <f t="shared" si="544"/>
        <v>0</v>
      </c>
      <c r="BJ2363" s="8">
        <f t="shared" si="545"/>
        <v>1.6810168659435101E-2</v>
      </c>
      <c r="BK2363" s="8">
        <f t="shared" si="546"/>
        <v>0</v>
      </c>
      <c r="BL2363" s="8">
        <f t="shared" si="547"/>
        <v>1.6810168659435101E-2</v>
      </c>
      <c r="BM2363" s="8">
        <f t="shared" si="548"/>
        <v>0</v>
      </c>
      <c r="BN2363" s="7" t="str">
        <f t="shared" si="549"/>
        <v>OK</v>
      </c>
      <c r="BO2363" s="9">
        <f t="shared" si="550"/>
        <v>0</v>
      </c>
      <c r="BP2363" s="7" t="str">
        <f t="shared" si="551"/>
        <v>OK</v>
      </c>
      <c r="BQ2363" s="11">
        <f t="shared" si="552"/>
        <v>9.5</v>
      </c>
      <c r="BR2363" s="10" t="str">
        <f t="shared" si="553"/>
        <v>-</v>
      </c>
      <c r="BS2363" s="9" t="str" cm="1">
        <f t="array" ref="BS2363">IF(BQ2363&lt;$K$45,"-",IF(BC2363&lt;0,_xll.Dce_5575_1121_SigmaCr1(AN2363,AG2363,$B$23,$D$23),"-"))</f>
        <v>-</v>
      </c>
      <c r="BT2363" s="10">
        <f t="shared" si="554"/>
        <v>0</v>
      </c>
      <c r="BU2363" s="7" t="str">
        <f t="shared" si="555"/>
        <v>OK</v>
      </c>
    </row>
    <row r="2364" spans="27:73">
      <c r="AA2364" s="6" t="s">
        <v>286</v>
      </c>
      <c r="AB2364" s="5" t="s">
        <v>292</v>
      </c>
      <c r="AC2364" s="5" t="s">
        <v>293</v>
      </c>
      <c r="AD2364" s="4">
        <v>0</v>
      </c>
      <c r="AE2364" s="4">
        <v>0.7</v>
      </c>
      <c r="AF2364" s="5">
        <v>60</v>
      </c>
      <c r="AG2364" s="5">
        <v>3</v>
      </c>
      <c r="AH2364" s="6" t="str">
        <f t="shared" si="541"/>
        <v>60 x 3</v>
      </c>
      <c r="AI2364" s="11" cm="1">
        <f t="array" ref="AI2364">_xll.DCEPropSectPipe(AF2364, AG2364, "Area")</f>
        <v>537.21234376385473</v>
      </c>
      <c r="AJ2364" s="151" cm="1">
        <f t="array" ref="AJ2364">_xll.DCEPropSectPipe(AF2364, AG2364, "Ix")</f>
        <v>218779.72699782974</v>
      </c>
      <c r="AK2364" s="151" cm="1">
        <f t="array" ref="AK2364">_xll.DCEPropSectPipe(AF2364, AG2364, "W")</f>
        <v>7292.6575665943246</v>
      </c>
      <c r="AL2364" s="151" cm="1">
        <f t="array" ref="AL2364">_xll.DCEPropSectPipe(AF2364, AG2364, "Sx")</f>
        <v>4878</v>
      </c>
      <c r="AM2364" s="11">
        <f>2*Cal!AG2364</f>
        <v>6</v>
      </c>
      <c r="AN2364" s="11">
        <f t="shared" si="542"/>
        <v>28.5</v>
      </c>
      <c r="AO2364" s="11"/>
      <c r="AP2364" s="11"/>
      <c r="AQ2364" s="11"/>
      <c r="AR2364" s="11"/>
      <c r="AS2364" s="11"/>
      <c r="AT2364" s="11"/>
      <c r="AU2364" s="11"/>
      <c r="AV2364" s="11"/>
      <c r="AW2364" s="11"/>
      <c r="AX2364" s="11"/>
      <c r="AY2364" s="11"/>
      <c r="AZ2364" s="11"/>
      <c r="BB2364" s="5" t="s">
        <v>297</v>
      </c>
      <c r="BC2364" s="3">
        <v>1.9182101821233051</v>
      </c>
      <c r="BD2364" s="3">
        <v>0</v>
      </c>
      <c r="BE2364" s="3">
        <v>0</v>
      </c>
      <c r="BF2364" s="3">
        <v>0</v>
      </c>
      <c r="BG2364" s="3">
        <v>0</v>
      </c>
      <c r="BH2364" s="153">
        <f t="shared" si="543"/>
        <v>0</v>
      </c>
      <c r="BI2364" s="153">
        <f t="shared" si="544"/>
        <v>0</v>
      </c>
      <c r="BJ2364" s="8">
        <f t="shared" si="545"/>
        <v>1.7003209823120511E-2</v>
      </c>
      <c r="BK2364" s="8">
        <f t="shared" si="546"/>
        <v>0</v>
      </c>
      <c r="BL2364" s="8">
        <f t="shared" si="547"/>
        <v>1.7003209823120511E-2</v>
      </c>
      <c r="BM2364" s="8">
        <f t="shared" si="548"/>
        <v>0</v>
      </c>
      <c r="BN2364" s="7" t="str">
        <f t="shared" si="549"/>
        <v>OK</v>
      </c>
      <c r="BO2364" s="9">
        <f t="shared" si="550"/>
        <v>0</v>
      </c>
      <c r="BP2364" s="7" t="str">
        <f t="shared" si="551"/>
        <v>OK</v>
      </c>
      <c r="BQ2364" s="11">
        <f t="shared" si="552"/>
        <v>9.5</v>
      </c>
      <c r="BR2364" s="10" t="str">
        <f t="shared" si="553"/>
        <v>-</v>
      </c>
      <c r="BS2364" s="9" t="str" cm="1">
        <f t="array" ref="BS2364">IF(BQ2364&lt;$K$45,"-",IF(BC2364&lt;0,_xll.Dce_5575_1121_SigmaCr1(AN2364,AG2364,$B$23,$D$23),"-"))</f>
        <v>-</v>
      </c>
      <c r="BT2364" s="10">
        <f t="shared" si="554"/>
        <v>0</v>
      </c>
      <c r="BU2364" s="7" t="str">
        <f t="shared" si="555"/>
        <v>OK</v>
      </c>
    </row>
    <row r="2365" spans="27:73">
      <c r="AA2365" s="6" t="s">
        <v>286</v>
      </c>
      <c r="AB2365" s="5" t="s">
        <v>292</v>
      </c>
      <c r="AC2365" s="5" t="s">
        <v>293</v>
      </c>
      <c r="AD2365" s="4">
        <v>0.35</v>
      </c>
      <c r="AE2365" s="4">
        <v>0.7</v>
      </c>
      <c r="AF2365" s="5">
        <v>60</v>
      </c>
      <c r="AG2365" s="5">
        <v>3</v>
      </c>
      <c r="AH2365" s="6" t="str">
        <f t="shared" si="541"/>
        <v>60 x 3</v>
      </c>
      <c r="AI2365" s="11" cm="1">
        <f t="array" ref="AI2365">_xll.DCEPropSectPipe(AF2365, AG2365, "Area")</f>
        <v>537.21234376385473</v>
      </c>
      <c r="AJ2365" s="151" cm="1">
        <f t="array" ref="AJ2365">_xll.DCEPropSectPipe(AF2365, AG2365, "Ix")</f>
        <v>218779.72699782974</v>
      </c>
      <c r="AK2365" s="151" cm="1">
        <f t="array" ref="AK2365">_xll.DCEPropSectPipe(AF2365, AG2365, "W")</f>
        <v>7292.6575665943246</v>
      </c>
      <c r="AL2365" s="151" cm="1">
        <f t="array" ref="AL2365">_xll.DCEPropSectPipe(AF2365, AG2365, "Sx")</f>
        <v>4878</v>
      </c>
      <c r="AM2365" s="11">
        <f>2*Cal!AG2365</f>
        <v>6</v>
      </c>
      <c r="AN2365" s="11">
        <f t="shared" si="542"/>
        <v>28.5</v>
      </c>
      <c r="AO2365" s="11"/>
      <c r="AP2365" s="11"/>
      <c r="AQ2365" s="11"/>
      <c r="AR2365" s="11"/>
      <c r="AS2365" s="11"/>
      <c r="AT2365" s="11"/>
      <c r="AU2365" s="11"/>
      <c r="AV2365" s="11"/>
      <c r="AW2365" s="11"/>
      <c r="AX2365" s="11"/>
      <c r="AY2365" s="11"/>
      <c r="AZ2365" s="11"/>
      <c r="BB2365" s="5" t="s">
        <v>297</v>
      </c>
      <c r="BC2365" s="3">
        <v>1.9341302295914915</v>
      </c>
      <c r="BD2365" s="3">
        <v>0</v>
      </c>
      <c r="BE2365" s="3">
        <v>0</v>
      </c>
      <c r="BF2365" s="3">
        <v>0</v>
      </c>
      <c r="BG2365" s="3">
        <v>0</v>
      </c>
      <c r="BH2365" s="153">
        <f t="shared" si="543"/>
        <v>0</v>
      </c>
      <c r="BI2365" s="153">
        <f t="shared" si="544"/>
        <v>0</v>
      </c>
      <c r="BJ2365" s="8">
        <f t="shared" si="545"/>
        <v>1.7144326740347996E-2</v>
      </c>
      <c r="BK2365" s="8">
        <f t="shared" si="546"/>
        <v>0</v>
      </c>
      <c r="BL2365" s="8">
        <f t="shared" si="547"/>
        <v>1.7144326740347996E-2</v>
      </c>
      <c r="BM2365" s="8">
        <f t="shared" si="548"/>
        <v>0</v>
      </c>
      <c r="BN2365" s="7" t="str">
        <f t="shared" si="549"/>
        <v>OK</v>
      </c>
      <c r="BO2365" s="9">
        <f t="shared" si="550"/>
        <v>0</v>
      </c>
      <c r="BP2365" s="7" t="str">
        <f t="shared" si="551"/>
        <v>OK</v>
      </c>
      <c r="BQ2365" s="11">
        <f t="shared" si="552"/>
        <v>9.5</v>
      </c>
      <c r="BR2365" s="10" t="str">
        <f t="shared" si="553"/>
        <v>-</v>
      </c>
      <c r="BS2365" s="9" t="str" cm="1">
        <f t="array" ref="BS2365">IF(BQ2365&lt;$K$45,"-",IF(BC2365&lt;0,_xll.Dce_5575_1121_SigmaCr1(AN2365,AG2365,$B$23,$D$23),"-"))</f>
        <v>-</v>
      </c>
      <c r="BT2365" s="10">
        <f t="shared" si="554"/>
        <v>0</v>
      </c>
      <c r="BU2365" s="7" t="str">
        <f t="shared" si="555"/>
        <v>OK</v>
      </c>
    </row>
    <row r="2366" spans="27:73">
      <c r="AA2366" s="6" t="s">
        <v>286</v>
      </c>
      <c r="AB2366" s="5" t="s">
        <v>292</v>
      </c>
      <c r="AC2366" s="5" t="s">
        <v>293</v>
      </c>
      <c r="AD2366" s="4">
        <v>0.7</v>
      </c>
      <c r="AE2366" s="4">
        <v>0.7</v>
      </c>
      <c r="AF2366" s="5">
        <v>60</v>
      </c>
      <c r="AG2366" s="5">
        <v>3</v>
      </c>
      <c r="AH2366" s="6" t="str">
        <f t="shared" si="541"/>
        <v>60 x 3</v>
      </c>
      <c r="AI2366" s="11" cm="1">
        <f t="array" ref="AI2366">_xll.DCEPropSectPipe(AF2366, AG2366, "Area")</f>
        <v>537.21234376385473</v>
      </c>
      <c r="AJ2366" s="151" cm="1">
        <f t="array" ref="AJ2366">_xll.DCEPropSectPipe(AF2366, AG2366, "Ix")</f>
        <v>218779.72699782974</v>
      </c>
      <c r="AK2366" s="151" cm="1">
        <f t="array" ref="AK2366">_xll.DCEPropSectPipe(AF2366, AG2366, "W")</f>
        <v>7292.6575665943246</v>
      </c>
      <c r="AL2366" s="151" cm="1">
        <f t="array" ref="AL2366">_xll.DCEPropSectPipe(AF2366, AG2366, "Sx")</f>
        <v>4878</v>
      </c>
      <c r="AM2366" s="11">
        <f>2*Cal!AG2366</f>
        <v>6</v>
      </c>
      <c r="AN2366" s="11">
        <f t="shared" si="542"/>
        <v>28.5</v>
      </c>
      <c r="AO2366" s="11"/>
      <c r="AP2366" s="11"/>
      <c r="AQ2366" s="11"/>
      <c r="AR2366" s="11"/>
      <c r="AS2366" s="11"/>
      <c r="AT2366" s="11"/>
      <c r="AU2366" s="11"/>
      <c r="AV2366" s="11"/>
      <c r="AW2366" s="11"/>
      <c r="AX2366" s="11"/>
      <c r="AY2366" s="11"/>
      <c r="AZ2366" s="11"/>
      <c r="BB2366" s="5" t="s">
        <v>297</v>
      </c>
      <c r="BC2366" s="3">
        <v>1.9500502770596779</v>
      </c>
      <c r="BD2366" s="3">
        <v>0</v>
      </c>
      <c r="BE2366" s="3">
        <v>0</v>
      </c>
      <c r="BF2366" s="3">
        <v>0</v>
      </c>
      <c r="BG2366" s="3">
        <v>0</v>
      </c>
      <c r="BH2366" s="153">
        <f t="shared" si="543"/>
        <v>0</v>
      </c>
      <c r="BI2366" s="153">
        <f t="shared" si="544"/>
        <v>0</v>
      </c>
      <c r="BJ2366" s="8">
        <f t="shared" si="545"/>
        <v>1.7285443657575481E-2</v>
      </c>
      <c r="BK2366" s="8">
        <f t="shared" si="546"/>
        <v>0</v>
      </c>
      <c r="BL2366" s="8">
        <f t="shared" si="547"/>
        <v>1.7285443657575481E-2</v>
      </c>
      <c r="BM2366" s="8">
        <f t="shared" si="548"/>
        <v>0</v>
      </c>
      <c r="BN2366" s="7" t="str">
        <f t="shared" si="549"/>
        <v>OK</v>
      </c>
      <c r="BO2366" s="9">
        <f t="shared" si="550"/>
        <v>0</v>
      </c>
      <c r="BP2366" s="7" t="str">
        <f t="shared" si="551"/>
        <v>OK</v>
      </c>
      <c r="BQ2366" s="11">
        <f t="shared" si="552"/>
        <v>9.5</v>
      </c>
      <c r="BR2366" s="10" t="str">
        <f t="shared" si="553"/>
        <v>-</v>
      </c>
      <c r="BS2366" s="9" t="str" cm="1">
        <f t="array" ref="BS2366">IF(BQ2366&lt;$K$45,"-",IF(BC2366&lt;0,_xll.Dce_5575_1121_SigmaCr1(AN2366,AG2366,$B$23,$D$23),"-"))</f>
        <v>-</v>
      </c>
      <c r="BT2366" s="10">
        <f t="shared" si="554"/>
        <v>0</v>
      </c>
      <c r="BU2366" s="7" t="str">
        <f t="shared" si="555"/>
        <v>OK</v>
      </c>
    </row>
    <row r="2367" spans="27:73">
      <c r="AA2367" s="6" t="s">
        <v>286</v>
      </c>
      <c r="AB2367" s="5" t="s">
        <v>292</v>
      </c>
      <c r="AC2367" s="5" t="s">
        <v>293</v>
      </c>
      <c r="AD2367" s="4">
        <v>0</v>
      </c>
      <c r="AE2367" s="4">
        <v>0.7</v>
      </c>
      <c r="AF2367" s="5">
        <v>60</v>
      </c>
      <c r="AG2367" s="5">
        <v>3</v>
      </c>
      <c r="AH2367" s="6" t="str">
        <f t="shared" si="541"/>
        <v>60 x 3</v>
      </c>
      <c r="AI2367" s="11" cm="1">
        <f t="array" ref="AI2367">_xll.DCEPropSectPipe(AF2367, AG2367, "Area")</f>
        <v>537.21234376385473</v>
      </c>
      <c r="AJ2367" s="151" cm="1">
        <f t="array" ref="AJ2367">_xll.DCEPropSectPipe(AF2367, AG2367, "Ix")</f>
        <v>218779.72699782974</v>
      </c>
      <c r="AK2367" s="151" cm="1">
        <f t="array" ref="AK2367">_xll.DCEPropSectPipe(AF2367, AG2367, "W")</f>
        <v>7292.6575665943246</v>
      </c>
      <c r="AL2367" s="151" cm="1">
        <f t="array" ref="AL2367">_xll.DCEPropSectPipe(AF2367, AG2367, "Sx")</f>
        <v>4878</v>
      </c>
      <c r="AM2367" s="11">
        <f>2*Cal!AG2367</f>
        <v>6</v>
      </c>
      <c r="AN2367" s="11">
        <f t="shared" si="542"/>
        <v>28.5</v>
      </c>
      <c r="AO2367" s="11"/>
      <c r="AP2367" s="11"/>
      <c r="AQ2367" s="11"/>
      <c r="AR2367" s="11"/>
      <c r="AS2367" s="11"/>
      <c r="AT2367" s="11"/>
      <c r="AU2367" s="11"/>
      <c r="AV2367" s="11"/>
      <c r="AW2367" s="11"/>
      <c r="AX2367" s="11"/>
      <c r="AY2367" s="11"/>
      <c r="AZ2367" s="11"/>
      <c r="BB2367" s="5" t="s">
        <v>298</v>
      </c>
      <c r="BC2367" s="3">
        <v>1.8645922270298003</v>
      </c>
      <c r="BD2367" s="3">
        <v>0</v>
      </c>
      <c r="BE2367" s="3">
        <v>0</v>
      </c>
      <c r="BF2367" s="3">
        <v>0</v>
      </c>
      <c r="BG2367" s="3">
        <v>0</v>
      </c>
      <c r="BH2367" s="153">
        <f t="shared" si="543"/>
        <v>0</v>
      </c>
      <c r="BI2367" s="153">
        <f t="shared" si="544"/>
        <v>0</v>
      </c>
      <c r="BJ2367" s="8">
        <f t="shared" si="545"/>
        <v>1.652793482498013E-2</v>
      </c>
      <c r="BK2367" s="8">
        <f t="shared" si="546"/>
        <v>0</v>
      </c>
      <c r="BL2367" s="8">
        <f t="shared" si="547"/>
        <v>1.652793482498013E-2</v>
      </c>
      <c r="BM2367" s="8">
        <f t="shared" si="548"/>
        <v>0</v>
      </c>
      <c r="BN2367" s="7" t="str">
        <f t="shared" si="549"/>
        <v>OK</v>
      </c>
      <c r="BO2367" s="9">
        <f t="shared" si="550"/>
        <v>0</v>
      </c>
      <c r="BP2367" s="7" t="str">
        <f t="shared" si="551"/>
        <v>OK</v>
      </c>
      <c r="BQ2367" s="11">
        <f t="shared" si="552"/>
        <v>9.5</v>
      </c>
      <c r="BR2367" s="10" t="str">
        <f t="shared" si="553"/>
        <v>-</v>
      </c>
      <c r="BS2367" s="9" t="str" cm="1">
        <f t="array" ref="BS2367">IF(BQ2367&lt;$K$45,"-",IF(BC2367&lt;0,_xll.Dce_5575_1121_SigmaCr1(AN2367,AG2367,$B$23,$D$23),"-"))</f>
        <v>-</v>
      </c>
      <c r="BT2367" s="10">
        <f t="shared" si="554"/>
        <v>0</v>
      </c>
      <c r="BU2367" s="7" t="str">
        <f t="shared" si="555"/>
        <v>OK</v>
      </c>
    </row>
    <row r="2368" spans="27:73">
      <c r="AA2368" s="6" t="s">
        <v>286</v>
      </c>
      <c r="AB2368" s="5" t="s">
        <v>292</v>
      </c>
      <c r="AC2368" s="5" t="s">
        <v>293</v>
      </c>
      <c r="AD2368" s="4">
        <v>0.35</v>
      </c>
      <c r="AE2368" s="4">
        <v>0.7</v>
      </c>
      <c r="AF2368" s="5">
        <v>60</v>
      </c>
      <c r="AG2368" s="5">
        <v>3</v>
      </c>
      <c r="AH2368" s="6" t="str">
        <f t="shared" si="541"/>
        <v>60 x 3</v>
      </c>
      <c r="AI2368" s="11" cm="1">
        <f t="array" ref="AI2368">_xll.DCEPropSectPipe(AF2368, AG2368, "Area")</f>
        <v>537.21234376385473</v>
      </c>
      <c r="AJ2368" s="151" cm="1">
        <f t="array" ref="AJ2368">_xll.DCEPropSectPipe(AF2368, AG2368, "Ix")</f>
        <v>218779.72699782974</v>
      </c>
      <c r="AK2368" s="151" cm="1">
        <f t="array" ref="AK2368">_xll.DCEPropSectPipe(AF2368, AG2368, "W")</f>
        <v>7292.6575665943246</v>
      </c>
      <c r="AL2368" s="151" cm="1">
        <f t="array" ref="AL2368">_xll.DCEPropSectPipe(AF2368, AG2368, "Sx")</f>
        <v>4878</v>
      </c>
      <c r="AM2368" s="11">
        <f>2*Cal!AG2368</f>
        <v>6</v>
      </c>
      <c r="AN2368" s="11">
        <f t="shared" si="542"/>
        <v>28.5</v>
      </c>
      <c r="AO2368" s="11"/>
      <c r="AP2368" s="11"/>
      <c r="AQ2368" s="11"/>
      <c r="AR2368" s="11"/>
      <c r="AS2368" s="11"/>
      <c r="AT2368" s="11"/>
      <c r="AU2368" s="11"/>
      <c r="AV2368" s="11"/>
      <c r="AW2368" s="11"/>
      <c r="AX2368" s="11"/>
      <c r="AY2368" s="11"/>
      <c r="AZ2368" s="11"/>
      <c r="BB2368" s="5" t="s">
        <v>298</v>
      </c>
      <c r="BC2368" s="3">
        <v>1.8805122744979865</v>
      </c>
      <c r="BD2368" s="3">
        <v>0</v>
      </c>
      <c r="BE2368" s="3">
        <v>0</v>
      </c>
      <c r="BF2368" s="3">
        <v>0</v>
      </c>
      <c r="BG2368" s="3">
        <v>0</v>
      </c>
      <c r="BH2368" s="153">
        <f t="shared" si="543"/>
        <v>0</v>
      </c>
      <c r="BI2368" s="153">
        <f t="shared" si="544"/>
        <v>0</v>
      </c>
      <c r="BJ2368" s="8">
        <f t="shared" si="545"/>
        <v>1.6669051742207612E-2</v>
      </c>
      <c r="BK2368" s="8">
        <f t="shared" si="546"/>
        <v>0</v>
      </c>
      <c r="BL2368" s="8">
        <f t="shared" si="547"/>
        <v>1.6669051742207612E-2</v>
      </c>
      <c r="BM2368" s="8">
        <f t="shared" si="548"/>
        <v>0</v>
      </c>
      <c r="BN2368" s="7" t="str">
        <f t="shared" si="549"/>
        <v>OK</v>
      </c>
      <c r="BO2368" s="9">
        <f t="shared" si="550"/>
        <v>0</v>
      </c>
      <c r="BP2368" s="7" t="str">
        <f t="shared" si="551"/>
        <v>OK</v>
      </c>
      <c r="BQ2368" s="11">
        <f t="shared" si="552"/>
        <v>9.5</v>
      </c>
      <c r="BR2368" s="10" t="str">
        <f t="shared" si="553"/>
        <v>-</v>
      </c>
      <c r="BS2368" s="9" t="str" cm="1">
        <f t="array" ref="BS2368">IF(BQ2368&lt;$K$45,"-",IF(BC2368&lt;0,_xll.Dce_5575_1121_SigmaCr1(AN2368,AG2368,$B$23,$D$23),"-"))</f>
        <v>-</v>
      </c>
      <c r="BT2368" s="10">
        <f t="shared" si="554"/>
        <v>0</v>
      </c>
      <c r="BU2368" s="7" t="str">
        <f t="shared" si="555"/>
        <v>OK</v>
      </c>
    </row>
    <row r="2369" spans="27:73">
      <c r="AA2369" s="6" t="s">
        <v>286</v>
      </c>
      <c r="AB2369" s="5" t="s">
        <v>292</v>
      </c>
      <c r="AC2369" s="5" t="s">
        <v>293</v>
      </c>
      <c r="AD2369" s="4">
        <v>0.7</v>
      </c>
      <c r="AE2369" s="4">
        <v>0.7</v>
      </c>
      <c r="AF2369" s="5">
        <v>60</v>
      </c>
      <c r="AG2369" s="5">
        <v>3</v>
      </c>
      <c r="AH2369" s="6" t="str">
        <f t="shared" si="541"/>
        <v>60 x 3</v>
      </c>
      <c r="AI2369" s="11" cm="1">
        <f t="array" ref="AI2369">_xll.DCEPropSectPipe(AF2369, AG2369, "Area")</f>
        <v>537.21234376385473</v>
      </c>
      <c r="AJ2369" s="151" cm="1">
        <f t="array" ref="AJ2369">_xll.DCEPropSectPipe(AF2369, AG2369, "Ix")</f>
        <v>218779.72699782974</v>
      </c>
      <c r="AK2369" s="151" cm="1">
        <f t="array" ref="AK2369">_xll.DCEPropSectPipe(AF2369, AG2369, "W")</f>
        <v>7292.6575665943246</v>
      </c>
      <c r="AL2369" s="151" cm="1">
        <f t="array" ref="AL2369">_xll.DCEPropSectPipe(AF2369, AG2369, "Sx")</f>
        <v>4878</v>
      </c>
      <c r="AM2369" s="11">
        <f>2*Cal!AG2369</f>
        <v>6</v>
      </c>
      <c r="AN2369" s="11">
        <f t="shared" si="542"/>
        <v>28.5</v>
      </c>
      <c r="AO2369" s="11"/>
      <c r="AP2369" s="11"/>
      <c r="AQ2369" s="11"/>
      <c r="AR2369" s="11"/>
      <c r="AS2369" s="11"/>
      <c r="AT2369" s="11"/>
      <c r="AU2369" s="11"/>
      <c r="AV2369" s="11"/>
      <c r="AW2369" s="11"/>
      <c r="AX2369" s="11"/>
      <c r="AY2369" s="11"/>
      <c r="AZ2369" s="11"/>
      <c r="BB2369" s="5" t="s">
        <v>298</v>
      </c>
      <c r="BC2369" s="3">
        <v>1.8964323219661732</v>
      </c>
      <c r="BD2369" s="3">
        <v>0</v>
      </c>
      <c r="BE2369" s="3">
        <v>0</v>
      </c>
      <c r="BF2369" s="3">
        <v>0</v>
      </c>
      <c r="BG2369" s="3">
        <v>0</v>
      </c>
      <c r="BH2369" s="153">
        <f t="shared" si="543"/>
        <v>0</v>
      </c>
      <c r="BI2369" s="153">
        <f t="shared" si="544"/>
        <v>0</v>
      </c>
      <c r="BJ2369" s="8">
        <f t="shared" si="545"/>
        <v>1.6810168659435101E-2</v>
      </c>
      <c r="BK2369" s="8">
        <f t="shared" si="546"/>
        <v>0</v>
      </c>
      <c r="BL2369" s="8">
        <f t="shared" si="547"/>
        <v>1.6810168659435101E-2</v>
      </c>
      <c r="BM2369" s="8">
        <f t="shared" si="548"/>
        <v>0</v>
      </c>
      <c r="BN2369" s="7" t="str">
        <f t="shared" si="549"/>
        <v>OK</v>
      </c>
      <c r="BO2369" s="9">
        <f t="shared" si="550"/>
        <v>0</v>
      </c>
      <c r="BP2369" s="7" t="str">
        <f t="shared" si="551"/>
        <v>OK</v>
      </c>
      <c r="BQ2369" s="11">
        <f t="shared" si="552"/>
        <v>9.5</v>
      </c>
      <c r="BR2369" s="10" t="str">
        <f t="shared" si="553"/>
        <v>-</v>
      </c>
      <c r="BS2369" s="9" t="str" cm="1">
        <f t="array" ref="BS2369">IF(BQ2369&lt;$K$45,"-",IF(BC2369&lt;0,_xll.Dce_5575_1121_SigmaCr1(AN2369,AG2369,$B$23,$D$23),"-"))</f>
        <v>-</v>
      </c>
      <c r="BT2369" s="10">
        <f t="shared" si="554"/>
        <v>0</v>
      </c>
      <c r="BU2369" s="7" t="str">
        <f t="shared" si="555"/>
        <v>OK</v>
      </c>
    </row>
    <row r="2370" spans="27:73">
      <c r="AA2370" s="6" t="s">
        <v>286</v>
      </c>
      <c r="AB2370" s="5" t="s">
        <v>292</v>
      </c>
      <c r="AC2370" s="5" t="s">
        <v>293</v>
      </c>
      <c r="AD2370" s="4">
        <v>0</v>
      </c>
      <c r="AE2370" s="4">
        <v>0.7</v>
      </c>
      <c r="AF2370" s="5">
        <v>60</v>
      </c>
      <c r="AG2370" s="5">
        <v>3</v>
      </c>
      <c r="AH2370" s="6" t="str">
        <f t="shared" si="541"/>
        <v>60 x 3</v>
      </c>
      <c r="AI2370" s="11" cm="1">
        <f t="array" ref="AI2370">_xll.DCEPropSectPipe(AF2370, AG2370, "Area")</f>
        <v>537.21234376385473</v>
      </c>
      <c r="AJ2370" s="151" cm="1">
        <f t="array" ref="AJ2370">_xll.DCEPropSectPipe(AF2370, AG2370, "Ix")</f>
        <v>218779.72699782974</v>
      </c>
      <c r="AK2370" s="151" cm="1">
        <f t="array" ref="AK2370">_xll.DCEPropSectPipe(AF2370, AG2370, "W")</f>
        <v>7292.6575665943246</v>
      </c>
      <c r="AL2370" s="151" cm="1">
        <f t="array" ref="AL2370">_xll.DCEPropSectPipe(AF2370, AG2370, "Sx")</f>
        <v>4878</v>
      </c>
      <c r="AM2370" s="11">
        <f>2*Cal!AG2370</f>
        <v>6</v>
      </c>
      <c r="AN2370" s="11">
        <f t="shared" si="542"/>
        <v>28.5</v>
      </c>
      <c r="AO2370" s="11"/>
      <c r="AP2370" s="11"/>
      <c r="AQ2370" s="11"/>
      <c r="AR2370" s="11"/>
      <c r="AS2370" s="11"/>
      <c r="AT2370" s="11"/>
      <c r="AU2370" s="11"/>
      <c r="AV2370" s="11"/>
      <c r="AW2370" s="11"/>
      <c r="AX2370" s="11"/>
      <c r="AY2370" s="11"/>
      <c r="AZ2370" s="11"/>
      <c r="BB2370" s="5" t="s">
        <v>299</v>
      </c>
      <c r="BC2370" s="3">
        <v>1.8645922270298003</v>
      </c>
      <c r="BD2370" s="3">
        <v>0</v>
      </c>
      <c r="BE2370" s="3">
        <v>0</v>
      </c>
      <c r="BF2370" s="3">
        <v>0</v>
      </c>
      <c r="BG2370" s="3">
        <v>0</v>
      </c>
      <c r="BH2370" s="153">
        <f t="shared" si="543"/>
        <v>0</v>
      </c>
      <c r="BI2370" s="153">
        <f t="shared" si="544"/>
        <v>0</v>
      </c>
      <c r="BJ2370" s="8">
        <f t="shared" si="545"/>
        <v>1.652793482498013E-2</v>
      </c>
      <c r="BK2370" s="8">
        <f t="shared" si="546"/>
        <v>0</v>
      </c>
      <c r="BL2370" s="8">
        <f t="shared" si="547"/>
        <v>1.652793482498013E-2</v>
      </c>
      <c r="BM2370" s="8">
        <f t="shared" si="548"/>
        <v>0</v>
      </c>
      <c r="BN2370" s="7" t="str">
        <f t="shared" si="549"/>
        <v>OK</v>
      </c>
      <c r="BO2370" s="9">
        <f t="shared" si="550"/>
        <v>0</v>
      </c>
      <c r="BP2370" s="7" t="str">
        <f t="shared" si="551"/>
        <v>OK</v>
      </c>
      <c r="BQ2370" s="11">
        <f t="shared" si="552"/>
        <v>9.5</v>
      </c>
      <c r="BR2370" s="10" t="str">
        <f t="shared" si="553"/>
        <v>-</v>
      </c>
      <c r="BS2370" s="9" t="str" cm="1">
        <f t="array" ref="BS2370">IF(BQ2370&lt;$K$45,"-",IF(BC2370&lt;0,_xll.Dce_5575_1121_SigmaCr1(AN2370,AG2370,$B$23,$D$23),"-"))</f>
        <v>-</v>
      </c>
      <c r="BT2370" s="10">
        <f t="shared" si="554"/>
        <v>0</v>
      </c>
      <c r="BU2370" s="7" t="str">
        <f t="shared" si="555"/>
        <v>OK</v>
      </c>
    </row>
    <row r="2371" spans="27:73">
      <c r="AA2371" s="6" t="s">
        <v>286</v>
      </c>
      <c r="AB2371" s="5" t="s">
        <v>292</v>
      </c>
      <c r="AC2371" s="5" t="s">
        <v>293</v>
      </c>
      <c r="AD2371" s="4">
        <v>0.35</v>
      </c>
      <c r="AE2371" s="4">
        <v>0.7</v>
      </c>
      <c r="AF2371" s="5">
        <v>60</v>
      </c>
      <c r="AG2371" s="5">
        <v>3</v>
      </c>
      <c r="AH2371" s="6" t="str">
        <f t="shared" si="541"/>
        <v>60 x 3</v>
      </c>
      <c r="AI2371" s="11" cm="1">
        <f t="array" ref="AI2371">_xll.DCEPropSectPipe(AF2371, AG2371, "Area")</f>
        <v>537.21234376385473</v>
      </c>
      <c r="AJ2371" s="151" cm="1">
        <f t="array" ref="AJ2371">_xll.DCEPropSectPipe(AF2371, AG2371, "Ix")</f>
        <v>218779.72699782974</v>
      </c>
      <c r="AK2371" s="151" cm="1">
        <f t="array" ref="AK2371">_xll.DCEPropSectPipe(AF2371, AG2371, "W")</f>
        <v>7292.6575665943246</v>
      </c>
      <c r="AL2371" s="151" cm="1">
        <f t="array" ref="AL2371">_xll.DCEPropSectPipe(AF2371, AG2371, "Sx")</f>
        <v>4878</v>
      </c>
      <c r="AM2371" s="11">
        <f>2*Cal!AG2371</f>
        <v>6</v>
      </c>
      <c r="AN2371" s="11">
        <f t="shared" si="542"/>
        <v>28.5</v>
      </c>
      <c r="AO2371" s="11"/>
      <c r="AP2371" s="11"/>
      <c r="AQ2371" s="11"/>
      <c r="AR2371" s="11"/>
      <c r="AS2371" s="11"/>
      <c r="AT2371" s="11"/>
      <c r="AU2371" s="11"/>
      <c r="AV2371" s="11"/>
      <c r="AW2371" s="11"/>
      <c r="AX2371" s="11"/>
      <c r="AY2371" s="11"/>
      <c r="AZ2371" s="11"/>
      <c r="BB2371" s="5" t="s">
        <v>299</v>
      </c>
      <c r="BC2371" s="3">
        <v>1.8805122744979865</v>
      </c>
      <c r="BD2371" s="3">
        <v>0</v>
      </c>
      <c r="BE2371" s="3">
        <v>0</v>
      </c>
      <c r="BF2371" s="3">
        <v>0</v>
      </c>
      <c r="BG2371" s="3">
        <v>0</v>
      </c>
      <c r="BH2371" s="153">
        <f t="shared" si="543"/>
        <v>0</v>
      </c>
      <c r="BI2371" s="153">
        <f t="shared" si="544"/>
        <v>0</v>
      </c>
      <c r="BJ2371" s="8">
        <f t="shared" si="545"/>
        <v>1.6669051742207612E-2</v>
      </c>
      <c r="BK2371" s="8">
        <f t="shared" si="546"/>
        <v>0</v>
      </c>
      <c r="BL2371" s="8">
        <f t="shared" si="547"/>
        <v>1.6669051742207612E-2</v>
      </c>
      <c r="BM2371" s="8">
        <f t="shared" si="548"/>
        <v>0</v>
      </c>
      <c r="BN2371" s="7" t="str">
        <f t="shared" si="549"/>
        <v>OK</v>
      </c>
      <c r="BO2371" s="9">
        <f t="shared" si="550"/>
        <v>0</v>
      </c>
      <c r="BP2371" s="7" t="str">
        <f t="shared" si="551"/>
        <v>OK</v>
      </c>
      <c r="BQ2371" s="11">
        <f t="shared" si="552"/>
        <v>9.5</v>
      </c>
      <c r="BR2371" s="10" t="str">
        <f t="shared" si="553"/>
        <v>-</v>
      </c>
      <c r="BS2371" s="9" t="str" cm="1">
        <f t="array" ref="BS2371">IF(BQ2371&lt;$K$45,"-",IF(BC2371&lt;0,_xll.Dce_5575_1121_SigmaCr1(AN2371,AG2371,$B$23,$D$23),"-"))</f>
        <v>-</v>
      </c>
      <c r="BT2371" s="10">
        <f t="shared" si="554"/>
        <v>0</v>
      </c>
      <c r="BU2371" s="7" t="str">
        <f t="shared" si="555"/>
        <v>OK</v>
      </c>
    </row>
    <row r="2372" spans="27:73">
      <c r="AA2372" s="6" t="s">
        <v>286</v>
      </c>
      <c r="AB2372" s="5" t="s">
        <v>292</v>
      </c>
      <c r="AC2372" s="5" t="s">
        <v>293</v>
      </c>
      <c r="AD2372" s="4">
        <v>0.7</v>
      </c>
      <c r="AE2372" s="4">
        <v>0.7</v>
      </c>
      <c r="AF2372" s="5">
        <v>60</v>
      </c>
      <c r="AG2372" s="5">
        <v>3</v>
      </c>
      <c r="AH2372" s="6" t="str">
        <f t="shared" si="541"/>
        <v>60 x 3</v>
      </c>
      <c r="AI2372" s="11" cm="1">
        <f t="array" ref="AI2372">_xll.DCEPropSectPipe(AF2372, AG2372, "Area")</f>
        <v>537.21234376385473</v>
      </c>
      <c r="AJ2372" s="151" cm="1">
        <f t="array" ref="AJ2372">_xll.DCEPropSectPipe(AF2372, AG2372, "Ix")</f>
        <v>218779.72699782974</v>
      </c>
      <c r="AK2372" s="151" cm="1">
        <f t="array" ref="AK2372">_xll.DCEPropSectPipe(AF2372, AG2372, "W")</f>
        <v>7292.6575665943246</v>
      </c>
      <c r="AL2372" s="151" cm="1">
        <f t="array" ref="AL2372">_xll.DCEPropSectPipe(AF2372, AG2372, "Sx")</f>
        <v>4878</v>
      </c>
      <c r="AM2372" s="11">
        <f>2*Cal!AG2372</f>
        <v>6</v>
      </c>
      <c r="AN2372" s="11">
        <f t="shared" si="542"/>
        <v>28.5</v>
      </c>
      <c r="AO2372" s="11"/>
      <c r="AP2372" s="11"/>
      <c r="AQ2372" s="11"/>
      <c r="AR2372" s="11"/>
      <c r="AS2372" s="11"/>
      <c r="AT2372" s="11"/>
      <c r="AU2372" s="11"/>
      <c r="AV2372" s="11"/>
      <c r="AW2372" s="11"/>
      <c r="AX2372" s="11"/>
      <c r="AY2372" s="11"/>
      <c r="AZ2372" s="11"/>
      <c r="BB2372" s="5" t="s">
        <v>299</v>
      </c>
      <c r="BC2372" s="3">
        <v>1.8964323219661732</v>
      </c>
      <c r="BD2372" s="3">
        <v>0</v>
      </c>
      <c r="BE2372" s="3">
        <v>0</v>
      </c>
      <c r="BF2372" s="3">
        <v>0</v>
      </c>
      <c r="BG2372" s="3">
        <v>0</v>
      </c>
      <c r="BH2372" s="153">
        <f t="shared" si="543"/>
        <v>0</v>
      </c>
      <c r="BI2372" s="153">
        <f t="shared" si="544"/>
        <v>0</v>
      </c>
      <c r="BJ2372" s="8">
        <f t="shared" si="545"/>
        <v>1.6810168659435101E-2</v>
      </c>
      <c r="BK2372" s="8">
        <f t="shared" si="546"/>
        <v>0</v>
      </c>
      <c r="BL2372" s="8">
        <f t="shared" si="547"/>
        <v>1.6810168659435101E-2</v>
      </c>
      <c r="BM2372" s="8">
        <f t="shared" si="548"/>
        <v>0</v>
      </c>
      <c r="BN2372" s="7" t="str">
        <f t="shared" si="549"/>
        <v>OK</v>
      </c>
      <c r="BO2372" s="9">
        <f t="shared" si="550"/>
        <v>0</v>
      </c>
      <c r="BP2372" s="7" t="str">
        <f t="shared" si="551"/>
        <v>OK</v>
      </c>
      <c r="BQ2372" s="11">
        <f t="shared" si="552"/>
        <v>9.5</v>
      </c>
      <c r="BR2372" s="10" t="str">
        <f t="shared" si="553"/>
        <v>-</v>
      </c>
      <c r="BS2372" s="9" t="str" cm="1">
        <f t="array" ref="BS2372">IF(BQ2372&lt;$K$45,"-",IF(BC2372&lt;0,_xll.Dce_5575_1121_SigmaCr1(AN2372,AG2372,$B$23,$D$23),"-"))</f>
        <v>-</v>
      </c>
      <c r="BT2372" s="10">
        <f t="shared" si="554"/>
        <v>0</v>
      </c>
      <c r="BU2372" s="7" t="str">
        <f t="shared" si="555"/>
        <v>OK</v>
      </c>
    </row>
    <row r="2373" spans="27:73">
      <c r="AA2373" s="6" t="s">
        <v>286</v>
      </c>
      <c r="AB2373" s="5" t="s">
        <v>292</v>
      </c>
      <c r="AC2373" s="5" t="s">
        <v>293</v>
      </c>
      <c r="AD2373" s="4">
        <v>0</v>
      </c>
      <c r="AE2373" s="4">
        <v>0.7</v>
      </c>
      <c r="AF2373" s="5">
        <v>60</v>
      </c>
      <c r="AG2373" s="5">
        <v>3</v>
      </c>
      <c r="AH2373" s="6" t="str">
        <f t="shared" si="541"/>
        <v>60 x 3</v>
      </c>
      <c r="AI2373" s="11" cm="1">
        <f t="array" ref="AI2373">_xll.DCEPropSectPipe(AF2373, AG2373, "Area")</f>
        <v>537.21234376385473</v>
      </c>
      <c r="AJ2373" s="151" cm="1">
        <f t="array" ref="AJ2373">_xll.DCEPropSectPipe(AF2373, AG2373, "Ix")</f>
        <v>218779.72699782974</v>
      </c>
      <c r="AK2373" s="151" cm="1">
        <f t="array" ref="AK2373">_xll.DCEPropSectPipe(AF2373, AG2373, "W")</f>
        <v>7292.6575665943246</v>
      </c>
      <c r="AL2373" s="151" cm="1">
        <f t="array" ref="AL2373">_xll.DCEPropSectPipe(AF2373, AG2373, "Sx")</f>
        <v>4878</v>
      </c>
      <c r="AM2373" s="11">
        <f>2*Cal!AG2373</f>
        <v>6</v>
      </c>
      <c r="AN2373" s="11">
        <f t="shared" si="542"/>
        <v>28.5</v>
      </c>
      <c r="AO2373" s="11"/>
      <c r="AP2373" s="11"/>
      <c r="AQ2373" s="11"/>
      <c r="AR2373" s="11"/>
      <c r="AS2373" s="11"/>
      <c r="AT2373" s="11"/>
      <c r="AU2373" s="11"/>
      <c r="AV2373" s="11"/>
      <c r="AW2373" s="11"/>
      <c r="AX2373" s="11"/>
      <c r="AY2373" s="11"/>
      <c r="AZ2373" s="11"/>
      <c r="BB2373" s="5" t="s">
        <v>300</v>
      </c>
      <c r="BC2373" s="3">
        <v>1.8645922270298003</v>
      </c>
      <c r="BD2373" s="3">
        <v>0</v>
      </c>
      <c r="BE2373" s="3">
        <v>0</v>
      </c>
      <c r="BF2373" s="3">
        <v>0</v>
      </c>
      <c r="BG2373" s="3">
        <v>0</v>
      </c>
      <c r="BH2373" s="153">
        <f t="shared" si="543"/>
        <v>0</v>
      </c>
      <c r="BI2373" s="153">
        <f t="shared" si="544"/>
        <v>0</v>
      </c>
      <c r="BJ2373" s="8">
        <f t="shared" si="545"/>
        <v>1.652793482498013E-2</v>
      </c>
      <c r="BK2373" s="8">
        <f t="shared" si="546"/>
        <v>0</v>
      </c>
      <c r="BL2373" s="8">
        <f t="shared" si="547"/>
        <v>1.652793482498013E-2</v>
      </c>
      <c r="BM2373" s="8">
        <f t="shared" si="548"/>
        <v>0</v>
      </c>
      <c r="BN2373" s="7" t="str">
        <f t="shared" si="549"/>
        <v>OK</v>
      </c>
      <c r="BO2373" s="9">
        <f t="shared" si="550"/>
        <v>0</v>
      </c>
      <c r="BP2373" s="7" t="str">
        <f t="shared" si="551"/>
        <v>OK</v>
      </c>
      <c r="BQ2373" s="11">
        <f t="shared" si="552"/>
        <v>9.5</v>
      </c>
      <c r="BR2373" s="10" t="str">
        <f t="shared" si="553"/>
        <v>-</v>
      </c>
      <c r="BS2373" s="9" t="str" cm="1">
        <f t="array" ref="BS2373">IF(BQ2373&lt;$K$45,"-",IF(BC2373&lt;0,_xll.Dce_5575_1121_SigmaCr1(AN2373,AG2373,$B$23,$D$23),"-"))</f>
        <v>-</v>
      </c>
      <c r="BT2373" s="10">
        <f t="shared" si="554"/>
        <v>0</v>
      </c>
      <c r="BU2373" s="7" t="str">
        <f t="shared" si="555"/>
        <v>OK</v>
      </c>
    </row>
    <row r="2374" spans="27:73">
      <c r="AA2374" s="6" t="s">
        <v>286</v>
      </c>
      <c r="AB2374" s="5" t="s">
        <v>292</v>
      </c>
      <c r="AC2374" s="5" t="s">
        <v>293</v>
      </c>
      <c r="AD2374" s="4">
        <v>0.35</v>
      </c>
      <c r="AE2374" s="4">
        <v>0.7</v>
      </c>
      <c r="AF2374" s="5">
        <v>60</v>
      </c>
      <c r="AG2374" s="5">
        <v>3</v>
      </c>
      <c r="AH2374" s="6" t="str">
        <f t="shared" si="541"/>
        <v>60 x 3</v>
      </c>
      <c r="AI2374" s="11" cm="1">
        <f t="array" ref="AI2374">_xll.DCEPropSectPipe(AF2374, AG2374, "Area")</f>
        <v>537.21234376385473</v>
      </c>
      <c r="AJ2374" s="151" cm="1">
        <f t="array" ref="AJ2374">_xll.DCEPropSectPipe(AF2374, AG2374, "Ix")</f>
        <v>218779.72699782974</v>
      </c>
      <c r="AK2374" s="151" cm="1">
        <f t="array" ref="AK2374">_xll.DCEPropSectPipe(AF2374, AG2374, "W")</f>
        <v>7292.6575665943246</v>
      </c>
      <c r="AL2374" s="151" cm="1">
        <f t="array" ref="AL2374">_xll.DCEPropSectPipe(AF2374, AG2374, "Sx")</f>
        <v>4878</v>
      </c>
      <c r="AM2374" s="11">
        <f>2*Cal!AG2374</f>
        <v>6</v>
      </c>
      <c r="AN2374" s="11">
        <f t="shared" si="542"/>
        <v>28.5</v>
      </c>
      <c r="AO2374" s="11"/>
      <c r="AP2374" s="11"/>
      <c r="AQ2374" s="11"/>
      <c r="AR2374" s="11"/>
      <c r="AS2374" s="11"/>
      <c r="AT2374" s="11"/>
      <c r="AU2374" s="11"/>
      <c r="AV2374" s="11"/>
      <c r="AW2374" s="11"/>
      <c r="AX2374" s="11"/>
      <c r="AY2374" s="11"/>
      <c r="AZ2374" s="11"/>
      <c r="BB2374" s="5" t="s">
        <v>300</v>
      </c>
      <c r="BC2374" s="3">
        <v>1.8805122744979865</v>
      </c>
      <c r="BD2374" s="3">
        <v>0</v>
      </c>
      <c r="BE2374" s="3">
        <v>0</v>
      </c>
      <c r="BF2374" s="3">
        <v>0</v>
      </c>
      <c r="BG2374" s="3">
        <v>0</v>
      </c>
      <c r="BH2374" s="153">
        <f t="shared" si="543"/>
        <v>0</v>
      </c>
      <c r="BI2374" s="153">
        <f t="shared" si="544"/>
        <v>0</v>
      </c>
      <c r="BJ2374" s="8">
        <f t="shared" si="545"/>
        <v>1.6669051742207612E-2</v>
      </c>
      <c r="BK2374" s="8">
        <f t="shared" si="546"/>
        <v>0</v>
      </c>
      <c r="BL2374" s="8">
        <f t="shared" si="547"/>
        <v>1.6669051742207612E-2</v>
      </c>
      <c r="BM2374" s="8">
        <f t="shared" si="548"/>
        <v>0</v>
      </c>
      <c r="BN2374" s="7" t="str">
        <f t="shared" si="549"/>
        <v>OK</v>
      </c>
      <c r="BO2374" s="9">
        <f t="shared" si="550"/>
        <v>0</v>
      </c>
      <c r="BP2374" s="7" t="str">
        <f t="shared" si="551"/>
        <v>OK</v>
      </c>
      <c r="BQ2374" s="11">
        <f t="shared" si="552"/>
        <v>9.5</v>
      </c>
      <c r="BR2374" s="10" t="str">
        <f t="shared" si="553"/>
        <v>-</v>
      </c>
      <c r="BS2374" s="9" t="str" cm="1">
        <f t="array" ref="BS2374">IF(BQ2374&lt;$K$45,"-",IF(BC2374&lt;0,_xll.Dce_5575_1121_SigmaCr1(AN2374,AG2374,$B$23,$D$23),"-"))</f>
        <v>-</v>
      </c>
      <c r="BT2374" s="10">
        <f t="shared" si="554"/>
        <v>0</v>
      </c>
      <c r="BU2374" s="7" t="str">
        <f t="shared" si="555"/>
        <v>OK</v>
      </c>
    </row>
    <row r="2375" spans="27:73">
      <c r="AA2375" s="6" t="s">
        <v>286</v>
      </c>
      <c r="AB2375" s="5" t="s">
        <v>292</v>
      </c>
      <c r="AC2375" s="5" t="s">
        <v>293</v>
      </c>
      <c r="AD2375" s="4">
        <v>0.7</v>
      </c>
      <c r="AE2375" s="4">
        <v>0.7</v>
      </c>
      <c r="AF2375" s="5">
        <v>60</v>
      </c>
      <c r="AG2375" s="5">
        <v>3</v>
      </c>
      <c r="AH2375" s="6" t="str">
        <f t="shared" si="541"/>
        <v>60 x 3</v>
      </c>
      <c r="AI2375" s="11" cm="1">
        <f t="array" ref="AI2375">_xll.DCEPropSectPipe(AF2375, AG2375, "Area")</f>
        <v>537.21234376385473</v>
      </c>
      <c r="AJ2375" s="151" cm="1">
        <f t="array" ref="AJ2375">_xll.DCEPropSectPipe(AF2375, AG2375, "Ix")</f>
        <v>218779.72699782974</v>
      </c>
      <c r="AK2375" s="151" cm="1">
        <f t="array" ref="AK2375">_xll.DCEPropSectPipe(AF2375, AG2375, "W")</f>
        <v>7292.6575665943246</v>
      </c>
      <c r="AL2375" s="151" cm="1">
        <f t="array" ref="AL2375">_xll.DCEPropSectPipe(AF2375, AG2375, "Sx")</f>
        <v>4878</v>
      </c>
      <c r="AM2375" s="11">
        <f>2*Cal!AG2375</f>
        <v>6</v>
      </c>
      <c r="AN2375" s="11">
        <f t="shared" si="542"/>
        <v>28.5</v>
      </c>
      <c r="AO2375" s="11"/>
      <c r="AP2375" s="11"/>
      <c r="AQ2375" s="11"/>
      <c r="AR2375" s="11"/>
      <c r="AS2375" s="11"/>
      <c r="AT2375" s="11"/>
      <c r="AU2375" s="11"/>
      <c r="AV2375" s="11"/>
      <c r="AW2375" s="11"/>
      <c r="AX2375" s="11"/>
      <c r="AY2375" s="11"/>
      <c r="AZ2375" s="11"/>
      <c r="BB2375" s="5" t="s">
        <v>300</v>
      </c>
      <c r="BC2375" s="3">
        <v>1.8964323219661732</v>
      </c>
      <c r="BD2375" s="3">
        <v>0</v>
      </c>
      <c r="BE2375" s="3">
        <v>0</v>
      </c>
      <c r="BF2375" s="3">
        <v>0</v>
      </c>
      <c r="BG2375" s="3">
        <v>0</v>
      </c>
      <c r="BH2375" s="153">
        <f t="shared" si="543"/>
        <v>0</v>
      </c>
      <c r="BI2375" s="153">
        <f t="shared" si="544"/>
        <v>0</v>
      </c>
      <c r="BJ2375" s="8">
        <f t="shared" si="545"/>
        <v>1.6810168659435101E-2</v>
      </c>
      <c r="BK2375" s="8">
        <f t="shared" si="546"/>
        <v>0</v>
      </c>
      <c r="BL2375" s="8">
        <f t="shared" si="547"/>
        <v>1.6810168659435101E-2</v>
      </c>
      <c r="BM2375" s="8">
        <f t="shared" si="548"/>
        <v>0</v>
      </c>
      <c r="BN2375" s="7" t="str">
        <f t="shared" si="549"/>
        <v>OK</v>
      </c>
      <c r="BO2375" s="9">
        <f t="shared" si="550"/>
        <v>0</v>
      </c>
      <c r="BP2375" s="7" t="str">
        <f t="shared" si="551"/>
        <v>OK</v>
      </c>
      <c r="BQ2375" s="11">
        <f t="shared" si="552"/>
        <v>9.5</v>
      </c>
      <c r="BR2375" s="10" t="str">
        <f t="shared" si="553"/>
        <v>-</v>
      </c>
      <c r="BS2375" s="9" t="str" cm="1">
        <f t="array" ref="BS2375">IF(BQ2375&lt;$K$45,"-",IF(BC2375&lt;0,_xll.Dce_5575_1121_SigmaCr1(AN2375,AG2375,$B$23,$D$23),"-"))</f>
        <v>-</v>
      </c>
      <c r="BT2375" s="10">
        <f t="shared" si="554"/>
        <v>0</v>
      </c>
      <c r="BU2375" s="7" t="str">
        <f t="shared" si="555"/>
        <v>OK</v>
      </c>
    </row>
    <row r="2376" spans="27:73">
      <c r="AA2376" s="6" t="s">
        <v>286</v>
      </c>
      <c r="AB2376" s="5" t="s">
        <v>292</v>
      </c>
      <c r="AC2376" s="5" t="s">
        <v>293</v>
      </c>
      <c r="AD2376" s="4">
        <v>0</v>
      </c>
      <c r="AE2376" s="4">
        <v>0.7</v>
      </c>
      <c r="AF2376" s="5">
        <v>60</v>
      </c>
      <c r="AG2376" s="5">
        <v>3</v>
      </c>
      <c r="AH2376" s="6" t="str">
        <f t="shared" si="541"/>
        <v>60 x 3</v>
      </c>
      <c r="AI2376" s="11" cm="1">
        <f t="array" ref="AI2376">_xll.DCEPropSectPipe(AF2376, AG2376, "Area")</f>
        <v>537.21234376385473</v>
      </c>
      <c r="AJ2376" s="151" cm="1">
        <f t="array" ref="AJ2376">_xll.DCEPropSectPipe(AF2376, AG2376, "Ix")</f>
        <v>218779.72699782974</v>
      </c>
      <c r="AK2376" s="151" cm="1">
        <f t="array" ref="AK2376">_xll.DCEPropSectPipe(AF2376, AG2376, "W")</f>
        <v>7292.6575665943246</v>
      </c>
      <c r="AL2376" s="151" cm="1">
        <f t="array" ref="AL2376">_xll.DCEPropSectPipe(AF2376, AG2376, "Sx")</f>
        <v>4878</v>
      </c>
      <c r="AM2376" s="11">
        <f>2*Cal!AG2376</f>
        <v>6</v>
      </c>
      <c r="AN2376" s="11">
        <f t="shared" si="542"/>
        <v>28.5</v>
      </c>
      <c r="AO2376" s="11"/>
      <c r="AP2376" s="11"/>
      <c r="AQ2376" s="11"/>
      <c r="AR2376" s="11"/>
      <c r="AS2376" s="11"/>
      <c r="AT2376" s="11"/>
      <c r="AU2376" s="11"/>
      <c r="AV2376" s="11"/>
      <c r="AW2376" s="11"/>
      <c r="AX2376" s="11"/>
      <c r="AY2376" s="11"/>
      <c r="AZ2376" s="11"/>
      <c r="BB2376" s="5" t="s">
        <v>301</v>
      </c>
      <c r="BC2376" s="3">
        <v>1.8645922270298003</v>
      </c>
      <c r="BD2376" s="3">
        <v>0</v>
      </c>
      <c r="BE2376" s="3">
        <v>0</v>
      </c>
      <c r="BF2376" s="3">
        <v>0</v>
      </c>
      <c r="BG2376" s="3">
        <v>0</v>
      </c>
      <c r="BH2376" s="153">
        <f t="shared" si="543"/>
        <v>0</v>
      </c>
      <c r="BI2376" s="153">
        <f t="shared" si="544"/>
        <v>0</v>
      </c>
      <c r="BJ2376" s="8">
        <f t="shared" si="545"/>
        <v>1.652793482498013E-2</v>
      </c>
      <c r="BK2376" s="8">
        <f t="shared" si="546"/>
        <v>0</v>
      </c>
      <c r="BL2376" s="8">
        <f t="shared" si="547"/>
        <v>1.652793482498013E-2</v>
      </c>
      <c r="BM2376" s="8">
        <f t="shared" si="548"/>
        <v>0</v>
      </c>
      <c r="BN2376" s="7" t="str">
        <f t="shared" si="549"/>
        <v>OK</v>
      </c>
      <c r="BO2376" s="9">
        <f t="shared" si="550"/>
        <v>0</v>
      </c>
      <c r="BP2376" s="7" t="str">
        <f t="shared" si="551"/>
        <v>OK</v>
      </c>
      <c r="BQ2376" s="11">
        <f t="shared" si="552"/>
        <v>9.5</v>
      </c>
      <c r="BR2376" s="10" t="str">
        <f t="shared" si="553"/>
        <v>-</v>
      </c>
      <c r="BS2376" s="9" t="str" cm="1">
        <f t="array" ref="BS2376">IF(BQ2376&lt;$K$45,"-",IF(BC2376&lt;0,_xll.Dce_5575_1121_SigmaCr1(AN2376,AG2376,$B$23,$D$23),"-"))</f>
        <v>-</v>
      </c>
      <c r="BT2376" s="10">
        <f t="shared" si="554"/>
        <v>0</v>
      </c>
      <c r="BU2376" s="7" t="str">
        <f t="shared" si="555"/>
        <v>OK</v>
      </c>
    </row>
    <row r="2377" spans="27:73">
      <c r="AA2377" s="6" t="s">
        <v>286</v>
      </c>
      <c r="AB2377" s="5" t="s">
        <v>292</v>
      </c>
      <c r="AC2377" s="5" t="s">
        <v>293</v>
      </c>
      <c r="AD2377" s="4">
        <v>0.35</v>
      </c>
      <c r="AE2377" s="4">
        <v>0.7</v>
      </c>
      <c r="AF2377" s="5">
        <v>60</v>
      </c>
      <c r="AG2377" s="5">
        <v>3</v>
      </c>
      <c r="AH2377" s="6" t="str">
        <f t="shared" si="541"/>
        <v>60 x 3</v>
      </c>
      <c r="AI2377" s="11" cm="1">
        <f t="array" ref="AI2377">_xll.DCEPropSectPipe(AF2377, AG2377, "Area")</f>
        <v>537.21234376385473</v>
      </c>
      <c r="AJ2377" s="151" cm="1">
        <f t="array" ref="AJ2377">_xll.DCEPropSectPipe(AF2377, AG2377, "Ix")</f>
        <v>218779.72699782974</v>
      </c>
      <c r="AK2377" s="151" cm="1">
        <f t="array" ref="AK2377">_xll.DCEPropSectPipe(AF2377, AG2377, "W")</f>
        <v>7292.6575665943246</v>
      </c>
      <c r="AL2377" s="151" cm="1">
        <f t="array" ref="AL2377">_xll.DCEPropSectPipe(AF2377, AG2377, "Sx")</f>
        <v>4878</v>
      </c>
      <c r="AM2377" s="11">
        <f>2*Cal!AG2377</f>
        <v>6</v>
      </c>
      <c r="AN2377" s="11">
        <f t="shared" si="542"/>
        <v>28.5</v>
      </c>
      <c r="AO2377" s="11"/>
      <c r="AP2377" s="11"/>
      <c r="AQ2377" s="11"/>
      <c r="AR2377" s="11"/>
      <c r="AS2377" s="11"/>
      <c r="AT2377" s="11"/>
      <c r="AU2377" s="11"/>
      <c r="AV2377" s="11"/>
      <c r="AW2377" s="11"/>
      <c r="AX2377" s="11"/>
      <c r="AY2377" s="11"/>
      <c r="AZ2377" s="11"/>
      <c r="BB2377" s="5" t="s">
        <v>301</v>
      </c>
      <c r="BC2377" s="3">
        <v>1.8805122744979865</v>
      </c>
      <c r="BD2377" s="3">
        <v>0</v>
      </c>
      <c r="BE2377" s="3">
        <v>0</v>
      </c>
      <c r="BF2377" s="3">
        <v>0</v>
      </c>
      <c r="BG2377" s="3">
        <v>0</v>
      </c>
      <c r="BH2377" s="153">
        <f t="shared" si="543"/>
        <v>0</v>
      </c>
      <c r="BI2377" s="153">
        <f t="shared" si="544"/>
        <v>0</v>
      </c>
      <c r="BJ2377" s="8">
        <f t="shared" si="545"/>
        <v>1.6669051742207612E-2</v>
      </c>
      <c r="BK2377" s="8">
        <f t="shared" si="546"/>
        <v>0</v>
      </c>
      <c r="BL2377" s="8">
        <f t="shared" si="547"/>
        <v>1.6669051742207612E-2</v>
      </c>
      <c r="BM2377" s="8">
        <f t="shared" si="548"/>
        <v>0</v>
      </c>
      <c r="BN2377" s="7" t="str">
        <f t="shared" si="549"/>
        <v>OK</v>
      </c>
      <c r="BO2377" s="9">
        <f t="shared" si="550"/>
        <v>0</v>
      </c>
      <c r="BP2377" s="7" t="str">
        <f t="shared" si="551"/>
        <v>OK</v>
      </c>
      <c r="BQ2377" s="11">
        <f t="shared" si="552"/>
        <v>9.5</v>
      </c>
      <c r="BR2377" s="10" t="str">
        <f t="shared" si="553"/>
        <v>-</v>
      </c>
      <c r="BS2377" s="9" t="str" cm="1">
        <f t="array" ref="BS2377">IF(BQ2377&lt;$K$45,"-",IF(BC2377&lt;0,_xll.Dce_5575_1121_SigmaCr1(AN2377,AG2377,$B$23,$D$23),"-"))</f>
        <v>-</v>
      </c>
      <c r="BT2377" s="10">
        <f t="shared" si="554"/>
        <v>0</v>
      </c>
      <c r="BU2377" s="7" t="str">
        <f t="shared" si="555"/>
        <v>OK</v>
      </c>
    </row>
    <row r="2378" spans="27:73">
      <c r="AA2378" s="6" t="s">
        <v>286</v>
      </c>
      <c r="AB2378" s="5" t="s">
        <v>292</v>
      </c>
      <c r="AC2378" s="5" t="s">
        <v>293</v>
      </c>
      <c r="AD2378" s="4">
        <v>0.7</v>
      </c>
      <c r="AE2378" s="4">
        <v>0.7</v>
      </c>
      <c r="AF2378" s="5">
        <v>60</v>
      </c>
      <c r="AG2378" s="5">
        <v>3</v>
      </c>
      <c r="AH2378" s="6" t="str">
        <f t="shared" si="541"/>
        <v>60 x 3</v>
      </c>
      <c r="AI2378" s="11" cm="1">
        <f t="array" ref="AI2378">_xll.DCEPropSectPipe(AF2378, AG2378, "Area")</f>
        <v>537.21234376385473</v>
      </c>
      <c r="AJ2378" s="151" cm="1">
        <f t="array" ref="AJ2378">_xll.DCEPropSectPipe(AF2378, AG2378, "Ix")</f>
        <v>218779.72699782974</v>
      </c>
      <c r="AK2378" s="151" cm="1">
        <f t="array" ref="AK2378">_xll.DCEPropSectPipe(AF2378, AG2378, "W")</f>
        <v>7292.6575665943246</v>
      </c>
      <c r="AL2378" s="151" cm="1">
        <f t="array" ref="AL2378">_xll.DCEPropSectPipe(AF2378, AG2378, "Sx")</f>
        <v>4878</v>
      </c>
      <c r="AM2378" s="11">
        <f>2*Cal!AG2378</f>
        <v>6</v>
      </c>
      <c r="AN2378" s="11">
        <f t="shared" si="542"/>
        <v>28.5</v>
      </c>
      <c r="AO2378" s="11"/>
      <c r="AP2378" s="11"/>
      <c r="AQ2378" s="11"/>
      <c r="AR2378" s="11"/>
      <c r="AS2378" s="11"/>
      <c r="AT2378" s="11"/>
      <c r="AU2378" s="11"/>
      <c r="AV2378" s="11"/>
      <c r="AW2378" s="11"/>
      <c r="AX2378" s="11"/>
      <c r="AY2378" s="11"/>
      <c r="AZ2378" s="11"/>
      <c r="BB2378" s="5" t="s">
        <v>301</v>
      </c>
      <c r="BC2378" s="3">
        <v>1.8964323219661732</v>
      </c>
      <c r="BD2378" s="3">
        <v>0</v>
      </c>
      <c r="BE2378" s="3">
        <v>0</v>
      </c>
      <c r="BF2378" s="3">
        <v>0</v>
      </c>
      <c r="BG2378" s="3">
        <v>0</v>
      </c>
      <c r="BH2378" s="153">
        <f t="shared" si="543"/>
        <v>0</v>
      </c>
      <c r="BI2378" s="153">
        <f t="shared" si="544"/>
        <v>0</v>
      </c>
      <c r="BJ2378" s="8">
        <f t="shared" si="545"/>
        <v>1.6810168659435101E-2</v>
      </c>
      <c r="BK2378" s="8">
        <f t="shared" si="546"/>
        <v>0</v>
      </c>
      <c r="BL2378" s="8">
        <f t="shared" si="547"/>
        <v>1.6810168659435101E-2</v>
      </c>
      <c r="BM2378" s="8">
        <f t="shared" si="548"/>
        <v>0</v>
      </c>
      <c r="BN2378" s="7" t="str">
        <f t="shared" si="549"/>
        <v>OK</v>
      </c>
      <c r="BO2378" s="9">
        <f t="shared" si="550"/>
        <v>0</v>
      </c>
      <c r="BP2378" s="7" t="str">
        <f t="shared" si="551"/>
        <v>OK</v>
      </c>
      <c r="BQ2378" s="11">
        <f t="shared" si="552"/>
        <v>9.5</v>
      </c>
      <c r="BR2378" s="10" t="str">
        <f t="shared" si="553"/>
        <v>-</v>
      </c>
      <c r="BS2378" s="9" t="str" cm="1">
        <f t="array" ref="BS2378">IF(BQ2378&lt;$K$45,"-",IF(BC2378&lt;0,_xll.Dce_5575_1121_SigmaCr1(AN2378,AG2378,$B$23,$D$23),"-"))</f>
        <v>-</v>
      </c>
      <c r="BT2378" s="10">
        <f t="shared" si="554"/>
        <v>0</v>
      </c>
      <c r="BU2378" s="7" t="str">
        <f t="shared" si="555"/>
        <v>OK</v>
      </c>
    </row>
    <row r="2379" spans="27:73">
      <c r="AA2379" s="6" t="s">
        <v>286</v>
      </c>
      <c r="AB2379" s="5" t="s">
        <v>292</v>
      </c>
      <c r="AC2379" s="5" t="s">
        <v>293</v>
      </c>
      <c r="AD2379" s="4">
        <v>0</v>
      </c>
      <c r="AE2379" s="4">
        <v>0.7</v>
      </c>
      <c r="AF2379" s="5">
        <v>60</v>
      </c>
      <c r="AG2379" s="5">
        <v>3</v>
      </c>
      <c r="AH2379" s="6" t="str">
        <f t="shared" si="541"/>
        <v>60 x 3</v>
      </c>
      <c r="AI2379" s="11" cm="1">
        <f t="array" ref="AI2379">_xll.DCEPropSectPipe(AF2379, AG2379, "Area")</f>
        <v>537.21234376385473</v>
      </c>
      <c r="AJ2379" s="151" cm="1">
        <f t="array" ref="AJ2379">_xll.DCEPropSectPipe(AF2379, AG2379, "Ix")</f>
        <v>218779.72699782974</v>
      </c>
      <c r="AK2379" s="151" cm="1">
        <f t="array" ref="AK2379">_xll.DCEPropSectPipe(AF2379, AG2379, "W")</f>
        <v>7292.6575665943246</v>
      </c>
      <c r="AL2379" s="151" cm="1">
        <f t="array" ref="AL2379">_xll.DCEPropSectPipe(AF2379, AG2379, "Sx")</f>
        <v>4878</v>
      </c>
      <c r="AM2379" s="11">
        <f>2*Cal!AG2379</f>
        <v>6</v>
      </c>
      <c r="AN2379" s="11">
        <f t="shared" si="542"/>
        <v>28.5</v>
      </c>
      <c r="AO2379" s="11"/>
      <c r="AP2379" s="11"/>
      <c r="AQ2379" s="11"/>
      <c r="AR2379" s="11"/>
      <c r="AS2379" s="11"/>
      <c r="AT2379" s="11"/>
      <c r="AU2379" s="11"/>
      <c r="AV2379" s="11"/>
      <c r="AW2379" s="11"/>
      <c r="AX2379" s="11"/>
      <c r="AY2379" s="11"/>
      <c r="AZ2379" s="11"/>
      <c r="BB2379" s="5" t="s">
        <v>302</v>
      </c>
      <c r="BC2379" s="3">
        <v>1.9182101821233051</v>
      </c>
      <c r="BD2379" s="3">
        <v>0</v>
      </c>
      <c r="BE2379" s="3">
        <v>0</v>
      </c>
      <c r="BF2379" s="3">
        <v>0</v>
      </c>
      <c r="BG2379" s="3">
        <v>0</v>
      </c>
      <c r="BH2379" s="153">
        <f t="shared" si="543"/>
        <v>0</v>
      </c>
      <c r="BI2379" s="153">
        <f t="shared" si="544"/>
        <v>0</v>
      </c>
      <c r="BJ2379" s="8">
        <f t="shared" si="545"/>
        <v>1.7003209823120511E-2</v>
      </c>
      <c r="BK2379" s="8">
        <f t="shared" si="546"/>
        <v>0</v>
      </c>
      <c r="BL2379" s="8">
        <f t="shared" si="547"/>
        <v>1.7003209823120511E-2</v>
      </c>
      <c r="BM2379" s="8">
        <f t="shared" si="548"/>
        <v>0</v>
      </c>
      <c r="BN2379" s="7" t="str">
        <f t="shared" si="549"/>
        <v>OK</v>
      </c>
      <c r="BO2379" s="9">
        <f t="shared" si="550"/>
        <v>0</v>
      </c>
      <c r="BP2379" s="7" t="str">
        <f t="shared" si="551"/>
        <v>OK</v>
      </c>
      <c r="BQ2379" s="11">
        <f t="shared" si="552"/>
        <v>9.5</v>
      </c>
      <c r="BR2379" s="10" t="str">
        <f t="shared" si="553"/>
        <v>-</v>
      </c>
      <c r="BS2379" s="9" t="str" cm="1">
        <f t="array" ref="BS2379">IF(BQ2379&lt;$K$45,"-",IF(BC2379&lt;0,_xll.Dce_5575_1121_SigmaCr1(AN2379,AG2379,$B$23,$D$23),"-"))</f>
        <v>-</v>
      </c>
      <c r="BT2379" s="10">
        <f t="shared" si="554"/>
        <v>0</v>
      </c>
      <c r="BU2379" s="7" t="str">
        <f t="shared" si="555"/>
        <v>OK</v>
      </c>
    </row>
    <row r="2380" spans="27:73">
      <c r="AA2380" s="6" t="s">
        <v>286</v>
      </c>
      <c r="AB2380" s="5" t="s">
        <v>292</v>
      </c>
      <c r="AC2380" s="5" t="s">
        <v>293</v>
      </c>
      <c r="AD2380" s="4">
        <v>0.35</v>
      </c>
      <c r="AE2380" s="4">
        <v>0.7</v>
      </c>
      <c r="AF2380" s="5">
        <v>60</v>
      </c>
      <c r="AG2380" s="5">
        <v>3</v>
      </c>
      <c r="AH2380" s="6" t="str">
        <f t="shared" si="541"/>
        <v>60 x 3</v>
      </c>
      <c r="AI2380" s="11" cm="1">
        <f t="array" ref="AI2380">_xll.DCEPropSectPipe(AF2380, AG2380, "Area")</f>
        <v>537.21234376385473</v>
      </c>
      <c r="AJ2380" s="151" cm="1">
        <f t="array" ref="AJ2380">_xll.DCEPropSectPipe(AF2380, AG2380, "Ix")</f>
        <v>218779.72699782974</v>
      </c>
      <c r="AK2380" s="151" cm="1">
        <f t="array" ref="AK2380">_xll.DCEPropSectPipe(AF2380, AG2380, "W")</f>
        <v>7292.6575665943246</v>
      </c>
      <c r="AL2380" s="151" cm="1">
        <f t="array" ref="AL2380">_xll.DCEPropSectPipe(AF2380, AG2380, "Sx")</f>
        <v>4878</v>
      </c>
      <c r="AM2380" s="11">
        <f>2*Cal!AG2380</f>
        <v>6</v>
      </c>
      <c r="AN2380" s="11">
        <f t="shared" si="542"/>
        <v>28.5</v>
      </c>
      <c r="AO2380" s="11"/>
      <c r="AP2380" s="11"/>
      <c r="AQ2380" s="11"/>
      <c r="AR2380" s="11"/>
      <c r="AS2380" s="11"/>
      <c r="AT2380" s="11"/>
      <c r="AU2380" s="11"/>
      <c r="AV2380" s="11"/>
      <c r="AW2380" s="11"/>
      <c r="AX2380" s="11"/>
      <c r="AY2380" s="11"/>
      <c r="AZ2380" s="11"/>
      <c r="BB2380" s="5" t="s">
        <v>302</v>
      </c>
      <c r="BC2380" s="3">
        <v>1.9341302295914915</v>
      </c>
      <c r="BD2380" s="3">
        <v>0</v>
      </c>
      <c r="BE2380" s="3">
        <v>0</v>
      </c>
      <c r="BF2380" s="3">
        <v>0</v>
      </c>
      <c r="BG2380" s="3">
        <v>0</v>
      </c>
      <c r="BH2380" s="153">
        <f t="shared" si="543"/>
        <v>0</v>
      </c>
      <c r="BI2380" s="153">
        <f t="shared" si="544"/>
        <v>0</v>
      </c>
      <c r="BJ2380" s="8">
        <f t="shared" si="545"/>
        <v>1.7144326740347996E-2</v>
      </c>
      <c r="BK2380" s="8">
        <f t="shared" si="546"/>
        <v>0</v>
      </c>
      <c r="BL2380" s="8">
        <f t="shared" si="547"/>
        <v>1.7144326740347996E-2</v>
      </c>
      <c r="BM2380" s="8">
        <f t="shared" si="548"/>
        <v>0</v>
      </c>
      <c r="BN2380" s="7" t="str">
        <f t="shared" si="549"/>
        <v>OK</v>
      </c>
      <c r="BO2380" s="9">
        <f t="shared" si="550"/>
        <v>0</v>
      </c>
      <c r="BP2380" s="7" t="str">
        <f t="shared" si="551"/>
        <v>OK</v>
      </c>
      <c r="BQ2380" s="11">
        <f t="shared" si="552"/>
        <v>9.5</v>
      </c>
      <c r="BR2380" s="10" t="str">
        <f t="shared" si="553"/>
        <v>-</v>
      </c>
      <c r="BS2380" s="9" t="str" cm="1">
        <f t="array" ref="BS2380">IF(BQ2380&lt;$K$45,"-",IF(BC2380&lt;0,_xll.Dce_5575_1121_SigmaCr1(AN2380,AG2380,$B$23,$D$23),"-"))</f>
        <v>-</v>
      </c>
      <c r="BT2380" s="10">
        <f t="shared" si="554"/>
        <v>0</v>
      </c>
      <c r="BU2380" s="7" t="str">
        <f t="shared" si="555"/>
        <v>OK</v>
      </c>
    </row>
    <row r="2381" spans="27:73">
      <c r="AA2381" s="6" t="s">
        <v>286</v>
      </c>
      <c r="AB2381" s="5" t="s">
        <v>292</v>
      </c>
      <c r="AC2381" s="5" t="s">
        <v>293</v>
      </c>
      <c r="AD2381" s="4">
        <v>0.7</v>
      </c>
      <c r="AE2381" s="4">
        <v>0.7</v>
      </c>
      <c r="AF2381" s="5">
        <v>60</v>
      </c>
      <c r="AG2381" s="5">
        <v>3</v>
      </c>
      <c r="AH2381" s="6" t="str">
        <f t="shared" si="541"/>
        <v>60 x 3</v>
      </c>
      <c r="AI2381" s="11" cm="1">
        <f t="array" ref="AI2381">_xll.DCEPropSectPipe(AF2381, AG2381, "Area")</f>
        <v>537.21234376385473</v>
      </c>
      <c r="AJ2381" s="151" cm="1">
        <f t="array" ref="AJ2381">_xll.DCEPropSectPipe(AF2381, AG2381, "Ix")</f>
        <v>218779.72699782974</v>
      </c>
      <c r="AK2381" s="151" cm="1">
        <f t="array" ref="AK2381">_xll.DCEPropSectPipe(AF2381, AG2381, "W")</f>
        <v>7292.6575665943246</v>
      </c>
      <c r="AL2381" s="151" cm="1">
        <f t="array" ref="AL2381">_xll.DCEPropSectPipe(AF2381, AG2381, "Sx")</f>
        <v>4878</v>
      </c>
      <c r="AM2381" s="11">
        <f>2*Cal!AG2381</f>
        <v>6</v>
      </c>
      <c r="AN2381" s="11">
        <f t="shared" si="542"/>
        <v>28.5</v>
      </c>
      <c r="AO2381" s="11"/>
      <c r="AP2381" s="11"/>
      <c r="AQ2381" s="11"/>
      <c r="AR2381" s="11"/>
      <c r="AS2381" s="11"/>
      <c r="AT2381" s="11"/>
      <c r="AU2381" s="11"/>
      <c r="AV2381" s="11"/>
      <c r="AW2381" s="11"/>
      <c r="AX2381" s="11"/>
      <c r="AY2381" s="11"/>
      <c r="AZ2381" s="11"/>
      <c r="BB2381" s="5" t="s">
        <v>302</v>
      </c>
      <c r="BC2381" s="3">
        <v>1.9500502770596779</v>
      </c>
      <c r="BD2381" s="3">
        <v>0</v>
      </c>
      <c r="BE2381" s="3">
        <v>0</v>
      </c>
      <c r="BF2381" s="3">
        <v>0</v>
      </c>
      <c r="BG2381" s="3">
        <v>0</v>
      </c>
      <c r="BH2381" s="153">
        <f t="shared" si="543"/>
        <v>0</v>
      </c>
      <c r="BI2381" s="153">
        <f t="shared" si="544"/>
        <v>0</v>
      </c>
      <c r="BJ2381" s="8">
        <f t="shared" si="545"/>
        <v>1.7285443657575481E-2</v>
      </c>
      <c r="BK2381" s="8">
        <f t="shared" si="546"/>
        <v>0</v>
      </c>
      <c r="BL2381" s="8">
        <f t="shared" si="547"/>
        <v>1.7285443657575481E-2</v>
      </c>
      <c r="BM2381" s="8">
        <f t="shared" si="548"/>
        <v>0</v>
      </c>
      <c r="BN2381" s="7" t="str">
        <f t="shared" si="549"/>
        <v>OK</v>
      </c>
      <c r="BO2381" s="9">
        <f t="shared" si="550"/>
        <v>0</v>
      </c>
      <c r="BP2381" s="7" t="str">
        <f t="shared" si="551"/>
        <v>OK</v>
      </c>
      <c r="BQ2381" s="11">
        <f t="shared" si="552"/>
        <v>9.5</v>
      </c>
      <c r="BR2381" s="10" t="str">
        <f t="shared" si="553"/>
        <v>-</v>
      </c>
      <c r="BS2381" s="9" t="str" cm="1">
        <f t="array" ref="BS2381">IF(BQ2381&lt;$K$45,"-",IF(BC2381&lt;0,_xll.Dce_5575_1121_SigmaCr1(AN2381,AG2381,$B$23,$D$23),"-"))</f>
        <v>-</v>
      </c>
      <c r="BT2381" s="10">
        <f t="shared" si="554"/>
        <v>0</v>
      </c>
      <c r="BU2381" s="7" t="str">
        <f t="shared" si="555"/>
        <v>OK</v>
      </c>
    </row>
    <row r="2382" spans="27:73">
      <c r="AA2382" s="6" t="s">
        <v>286</v>
      </c>
      <c r="AB2382" s="5" t="s">
        <v>292</v>
      </c>
      <c r="AC2382" s="5" t="s">
        <v>293</v>
      </c>
      <c r="AD2382" s="4">
        <v>0</v>
      </c>
      <c r="AE2382" s="4">
        <v>0.7</v>
      </c>
      <c r="AF2382" s="5">
        <v>60</v>
      </c>
      <c r="AG2382" s="5">
        <v>3</v>
      </c>
      <c r="AH2382" s="6" t="str">
        <f t="shared" si="541"/>
        <v>60 x 3</v>
      </c>
      <c r="AI2382" s="11" cm="1">
        <f t="array" ref="AI2382">_xll.DCEPropSectPipe(AF2382, AG2382, "Area")</f>
        <v>537.21234376385473</v>
      </c>
      <c r="AJ2382" s="151" cm="1">
        <f t="array" ref="AJ2382">_xll.DCEPropSectPipe(AF2382, AG2382, "Ix")</f>
        <v>218779.72699782974</v>
      </c>
      <c r="AK2382" s="151" cm="1">
        <f t="array" ref="AK2382">_xll.DCEPropSectPipe(AF2382, AG2382, "W")</f>
        <v>7292.6575665943246</v>
      </c>
      <c r="AL2382" s="151" cm="1">
        <f t="array" ref="AL2382">_xll.DCEPropSectPipe(AF2382, AG2382, "Sx")</f>
        <v>4878</v>
      </c>
      <c r="AM2382" s="11">
        <f>2*Cal!AG2382</f>
        <v>6</v>
      </c>
      <c r="AN2382" s="11">
        <f t="shared" si="542"/>
        <v>28.5</v>
      </c>
      <c r="AO2382" s="11"/>
      <c r="AP2382" s="11"/>
      <c r="AQ2382" s="11"/>
      <c r="AR2382" s="11"/>
      <c r="AS2382" s="11"/>
      <c r="AT2382" s="11"/>
      <c r="AU2382" s="11"/>
      <c r="AV2382" s="11"/>
      <c r="AW2382" s="11"/>
      <c r="AX2382" s="11"/>
      <c r="AY2382" s="11"/>
      <c r="AZ2382" s="11"/>
      <c r="BB2382" s="5" t="s">
        <v>303</v>
      </c>
      <c r="BC2382" s="3">
        <v>1.9182101821233051</v>
      </c>
      <c r="BD2382" s="3">
        <v>0</v>
      </c>
      <c r="BE2382" s="3">
        <v>0</v>
      </c>
      <c r="BF2382" s="3">
        <v>0</v>
      </c>
      <c r="BG2382" s="3">
        <v>0</v>
      </c>
      <c r="BH2382" s="153">
        <f t="shared" si="543"/>
        <v>0</v>
      </c>
      <c r="BI2382" s="153">
        <f t="shared" si="544"/>
        <v>0</v>
      </c>
      <c r="BJ2382" s="8">
        <f t="shared" si="545"/>
        <v>1.7003209823120511E-2</v>
      </c>
      <c r="BK2382" s="8">
        <f t="shared" si="546"/>
        <v>0</v>
      </c>
      <c r="BL2382" s="8">
        <f t="shared" si="547"/>
        <v>1.7003209823120511E-2</v>
      </c>
      <c r="BM2382" s="8">
        <f t="shared" si="548"/>
        <v>0</v>
      </c>
      <c r="BN2382" s="7" t="str">
        <f t="shared" si="549"/>
        <v>OK</v>
      </c>
      <c r="BO2382" s="9">
        <f t="shared" si="550"/>
        <v>0</v>
      </c>
      <c r="BP2382" s="7" t="str">
        <f t="shared" si="551"/>
        <v>OK</v>
      </c>
      <c r="BQ2382" s="11">
        <f t="shared" si="552"/>
        <v>9.5</v>
      </c>
      <c r="BR2382" s="10" t="str">
        <f t="shared" si="553"/>
        <v>-</v>
      </c>
      <c r="BS2382" s="9" t="str" cm="1">
        <f t="array" ref="BS2382">IF(BQ2382&lt;$K$45,"-",IF(BC2382&lt;0,_xll.Dce_5575_1121_SigmaCr1(AN2382,AG2382,$B$23,$D$23),"-"))</f>
        <v>-</v>
      </c>
      <c r="BT2382" s="10">
        <f t="shared" si="554"/>
        <v>0</v>
      </c>
      <c r="BU2382" s="7" t="str">
        <f t="shared" si="555"/>
        <v>OK</v>
      </c>
    </row>
    <row r="2383" spans="27:73">
      <c r="AA2383" s="6" t="s">
        <v>286</v>
      </c>
      <c r="AB2383" s="5" t="s">
        <v>292</v>
      </c>
      <c r="AC2383" s="5" t="s">
        <v>293</v>
      </c>
      <c r="AD2383" s="4">
        <v>0.35</v>
      </c>
      <c r="AE2383" s="4">
        <v>0.7</v>
      </c>
      <c r="AF2383" s="5">
        <v>60</v>
      </c>
      <c r="AG2383" s="5">
        <v>3</v>
      </c>
      <c r="AH2383" s="6" t="str">
        <f t="shared" si="541"/>
        <v>60 x 3</v>
      </c>
      <c r="AI2383" s="11" cm="1">
        <f t="array" ref="AI2383">_xll.DCEPropSectPipe(AF2383, AG2383, "Area")</f>
        <v>537.21234376385473</v>
      </c>
      <c r="AJ2383" s="151" cm="1">
        <f t="array" ref="AJ2383">_xll.DCEPropSectPipe(AF2383, AG2383, "Ix")</f>
        <v>218779.72699782974</v>
      </c>
      <c r="AK2383" s="151" cm="1">
        <f t="array" ref="AK2383">_xll.DCEPropSectPipe(AF2383, AG2383, "W")</f>
        <v>7292.6575665943246</v>
      </c>
      <c r="AL2383" s="151" cm="1">
        <f t="array" ref="AL2383">_xll.DCEPropSectPipe(AF2383, AG2383, "Sx")</f>
        <v>4878</v>
      </c>
      <c r="AM2383" s="11">
        <f>2*Cal!AG2383</f>
        <v>6</v>
      </c>
      <c r="AN2383" s="11">
        <f t="shared" si="542"/>
        <v>28.5</v>
      </c>
      <c r="AO2383" s="11"/>
      <c r="AP2383" s="11"/>
      <c r="AQ2383" s="11"/>
      <c r="AR2383" s="11"/>
      <c r="AS2383" s="11"/>
      <c r="AT2383" s="11"/>
      <c r="AU2383" s="11"/>
      <c r="AV2383" s="11"/>
      <c r="AW2383" s="11"/>
      <c r="AX2383" s="11"/>
      <c r="AY2383" s="11"/>
      <c r="AZ2383" s="11"/>
      <c r="BB2383" s="5" t="s">
        <v>303</v>
      </c>
      <c r="BC2383" s="3">
        <v>1.9341302295914915</v>
      </c>
      <c r="BD2383" s="3">
        <v>0</v>
      </c>
      <c r="BE2383" s="3">
        <v>0</v>
      </c>
      <c r="BF2383" s="3">
        <v>0</v>
      </c>
      <c r="BG2383" s="3">
        <v>0</v>
      </c>
      <c r="BH2383" s="153">
        <f t="shared" si="543"/>
        <v>0</v>
      </c>
      <c r="BI2383" s="153">
        <f t="shared" si="544"/>
        <v>0</v>
      </c>
      <c r="BJ2383" s="8">
        <f t="shared" si="545"/>
        <v>1.7144326740347996E-2</v>
      </c>
      <c r="BK2383" s="8">
        <f t="shared" si="546"/>
        <v>0</v>
      </c>
      <c r="BL2383" s="8">
        <f t="shared" si="547"/>
        <v>1.7144326740347996E-2</v>
      </c>
      <c r="BM2383" s="8">
        <f t="shared" si="548"/>
        <v>0</v>
      </c>
      <c r="BN2383" s="7" t="str">
        <f t="shared" si="549"/>
        <v>OK</v>
      </c>
      <c r="BO2383" s="9">
        <f t="shared" si="550"/>
        <v>0</v>
      </c>
      <c r="BP2383" s="7" t="str">
        <f t="shared" si="551"/>
        <v>OK</v>
      </c>
      <c r="BQ2383" s="11">
        <f t="shared" si="552"/>
        <v>9.5</v>
      </c>
      <c r="BR2383" s="10" t="str">
        <f t="shared" si="553"/>
        <v>-</v>
      </c>
      <c r="BS2383" s="9" t="str" cm="1">
        <f t="array" ref="BS2383">IF(BQ2383&lt;$K$45,"-",IF(BC2383&lt;0,_xll.Dce_5575_1121_SigmaCr1(AN2383,AG2383,$B$23,$D$23),"-"))</f>
        <v>-</v>
      </c>
      <c r="BT2383" s="10">
        <f t="shared" si="554"/>
        <v>0</v>
      </c>
      <c r="BU2383" s="7" t="str">
        <f t="shared" si="555"/>
        <v>OK</v>
      </c>
    </row>
    <row r="2384" spans="27:73">
      <c r="AA2384" s="6" t="s">
        <v>286</v>
      </c>
      <c r="AB2384" s="5" t="s">
        <v>292</v>
      </c>
      <c r="AC2384" s="5" t="s">
        <v>293</v>
      </c>
      <c r="AD2384" s="4">
        <v>0.7</v>
      </c>
      <c r="AE2384" s="4">
        <v>0.7</v>
      </c>
      <c r="AF2384" s="5">
        <v>60</v>
      </c>
      <c r="AG2384" s="5">
        <v>3</v>
      </c>
      <c r="AH2384" s="6" t="str">
        <f t="shared" si="541"/>
        <v>60 x 3</v>
      </c>
      <c r="AI2384" s="11" cm="1">
        <f t="array" ref="AI2384">_xll.DCEPropSectPipe(AF2384, AG2384, "Area")</f>
        <v>537.21234376385473</v>
      </c>
      <c r="AJ2384" s="151" cm="1">
        <f t="array" ref="AJ2384">_xll.DCEPropSectPipe(AF2384, AG2384, "Ix")</f>
        <v>218779.72699782974</v>
      </c>
      <c r="AK2384" s="151" cm="1">
        <f t="array" ref="AK2384">_xll.DCEPropSectPipe(AF2384, AG2384, "W")</f>
        <v>7292.6575665943246</v>
      </c>
      <c r="AL2384" s="151" cm="1">
        <f t="array" ref="AL2384">_xll.DCEPropSectPipe(AF2384, AG2384, "Sx")</f>
        <v>4878</v>
      </c>
      <c r="AM2384" s="11">
        <f>2*Cal!AG2384</f>
        <v>6</v>
      </c>
      <c r="AN2384" s="11">
        <f t="shared" si="542"/>
        <v>28.5</v>
      </c>
      <c r="AO2384" s="11"/>
      <c r="AP2384" s="11"/>
      <c r="AQ2384" s="11"/>
      <c r="AR2384" s="11"/>
      <c r="AS2384" s="11"/>
      <c r="AT2384" s="11"/>
      <c r="AU2384" s="11"/>
      <c r="AV2384" s="11"/>
      <c r="AW2384" s="11"/>
      <c r="AX2384" s="11"/>
      <c r="AY2384" s="11"/>
      <c r="AZ2384" s="11"/>
      <c r="BB2384" s="5" t="s">
        <v>303</v>
      </c>
      <c r="BC2384" s="3">
        <v>1.9500502770596779</v>
      </c>
      <c r="BD2384" s="3">
        <v>0</v>
      </c>
      <c r="BE2384" s="3">
        <v>0</v>
      </c>
      <c r="BF2384" s="3">
        <v>0</v>
      </c>
      <c r="BG2384" s="3">
        <v>0</v>
      </c>
      <c r="BH2384" s="153">
        <f t="shared" si="543"/>
        <v>0</v>
      </c>
      <c r="BI2384" s="153">
        <f t="shared" si="544"/>
        <v>0</v>
      </c>
      <c r="BJ2384" s="8">
        <f t="shared" si="545"/>
        <v>1.7285443657575481E-2</v>
      </c>
      <c r="BK2384" s="8">
        <f t="shared" si="546"/>
        <v>0</v>
      </c>
      <c r="BL2384" s="8">
        <f t="shared" si="547"/>
        <v>1.7285443657575481E-2</v>
      </c>
      <c r="BM2384" s="8">
        <f t="shared" si="548"/>
        <v>0</v>
      </c>
      <c r="BN2384" s="7" t="str">
        <f t="shared" si="549"/>
        <v>OK</v>
      </c>
      <c r="BO2384" s="9">
        <f t="shared" si="550"/>
        <v>0</v>
      </c>
      <c r="BP2384" s="7" t="str">
        <f t="shared" si="551"/>
        <v>OK</v>
      </c>
      <c r="BQ2384" s="11">
        <f t="shared" si="552"/>
        <v>9.5</v>
      </c>
      <c r="BR2384" s="10" t="str">
        <f t="shared" si="553"/>
        <v>-</v>
      </c>
      <c r="BS2384" s="9" t="str" cm="1">
        <f t="array" ref="BS2384">IF(BQ2384&lt;$K$45,"-",IF(BC2384&lt;0,_xll.Dce_5575_1121_SigmaCr1(AN2384,AG2384,$B$23,$D$23),"-"))</f>
        <v>-</v>
      </c>
      <c r="BT2384" s="10">
        <f t="shared" si="554"/>
        <v>0</v>
      </c>
      <c r="BU2384" s="7" t="str">
        <f t="shared" si="555"/>
        <v>OK</v>
      </c>
    </row>
    <row r="2385" spans="27:73">
      <c r="AA2385" s="6" t="s">
        <v>286</v>
      </c>
      <c r="AB2385" s="5" t="s">
        <v>292</v>
      </c>
      <c r="AC2385" s="5" t="s">
        <v>293</v>
      </c>
      <c r="AD2385" s="4">
        <v>0</v>
      </c>
      <c r="AE2385" s="4">
        <v>0.7</v>
      </c>
      <c r="AF2385" s="5">
        <v>60</v>
      </c>
      <c r="AG2385" s="5">
        <v>3</v>
      </c>
      <c r="AH2385" s="6" t="str">
        <f t="shared" si="541"/>
        <v>60 x 3</v>
      </c>
      <c r="AI2385" s="11" cm="1">
        <f t="array" ref="AI2385">_xll.DCEPropSectPipe(AF2385, AG2385, "Area")</f>
        <v>537.21234376385473</v>
      </c>
      <c r="AJ2385" s="151" cm="1">
        <f t="array" ref="AJ2385">_xll.DCEPropSectPipe(AF2385, AG2385, "Ix")</f>
        <v>218779.72699782974</v>
      </c>
      <c r="AK2385" s="151" cm="1">
        <f t="array" ref="AK2385">_xll.DCEPropSectPipe(AF2385, AG2385, "W")</f>
        <v>7292.6575665943246</v>
      </c>
      <c r="AL2385" s="151" cm="1">
        <f t="array" ref="AL2385">_xll.DCEPropSectPipe(AF2385, AG2385, "Sx")</f>
        <v>4878</v>
      </c>
      <c r="AM2385" s="11">
        <f>2*Cal!AG2385</f>
        <v>6</v>
      </c>
      <c r="AN2385" s="11">
        <f t="shared" si="542"/>
        <v>28.5</v>
      </c>
      <c r="AO2385" s="11"/>
      <c r="AP2385" s="11"/>
      <c r="AQ2385" s="11"/>
      <c r="AR2385" s="11"/>
      <c r="AS2385" s="11"/>
      <c r="AT2385" s="11"/>
      <c r="AU2385" s="11"/>
      <c r="AV2385" s="11"/>
      <c r="AW2385" s="11"/>
      <c r="AX2385" s="11"/>
      <c r="AY2385" s="11"/>
      <c r="AZ2385" s="11"/>
      <c r="BB2385" s="5" t="s">
        <v>304</v>
      </c>
      <c r="BC2385" s="3">
        <v>1.9182101821233051</v>
      </c>
      <c r="BD2385" s="3">
        <v>0</v>
      </c>
      <c r="BE2385" s="3">
        <v>0</v>
      </c>
      <c r="BF2385" s="3">
        <v>0</v>
      </c>
      <c r="BG2385" s="3">
        <v>0</v>
      </c>
      <c r="BH2385" s="153">
        <f t="shared" si="543"/>
        <v>0</v>
      </c>
      <c r="BI2385" s="153">
        <f t="shared" si="544"/>
        <v>0</v>
      </c>
      <c r="BJ2385" s="8">
        <f t="shared" si="545"/>
        <v>1.7003209823120511E-2</v>
      </c>
      <c r="BK2385" s="8">
        <f t="shared" si="546"/>
        <v>0</v>
      </c>
      <c r="BL2385" s="8">
        <f t="shared" si="547"/>
        <v>1.7003209823120511E-2</v>
      </c>
      <c r="BM2385" s="8">
        <f t="shared" si="548"/>
        <v>0</v>
      </c>
      <c r="BN2385" s="7" t="str">
        <f t="shared" si="549"/>
        <v>OK</v>
      </c>
      <c r="BO2385" s="9">
        <f t="shared" si="550"/>
        <v>0</v>
      </c>
      <c r="BP2385" s="7" t="str">
        <f t="shared" si="551"/>
        <v>OK</v>
      </c>
      <c r="BQ2385" s="11">
        <f t="shared" si="552"/>
        <v>9.5</v>
      </c>
      <c r="BR2385" s="10" t="str">
        <f t="shared" si="553"/>
        <v>-</v>
      </c>
      <c r="BS2385" s="9" t="str" cm="1">
        <f t="array" ref="BS2385">IF(BQ2385&lt;$K$45,"-",IF(BC2385&lt;0,_xll.Dce_5575_1121_SigmaCr1(AN2385,AG2385,$B$23,$D$23),"-"))</f>
        <v>-</v>
      </c>
      <c r="BT2385" s="10">
        <f t="shared" si="554"/>
        <v>0</v>
      </c>
      <c r="BU2385" s="7" t="str">
        <f t="shared" si="555"/>
        <v>OK</v>
      </c>
    </row>
    <row r="2386" spans="27:73">
      <c r="AA2386" s="6" t="s">
        <v>286</v>
      </c>
      <c r="AB2386" s="5" t="s">
        <v>292</v>
      </c>
      <c r="AC2386" s="5" t="s">
        <v>293</v>
      </c>
      <c r="AD2386" s="4">
        <v>0.35</v>
      </c>
      <c r="AE2386" s="4">
        <v>0.7</v>
      </c>
      <c r="AF2386" s="5">
        <v>60</v>
      </c>
      <c r="AG2386" s="5">
        <v>3</v>
      </c>
      <c r="AH2386" s="6" t="str">
        <f t="shared" si="541"/>
        <v>60 x 3</v>
      </c>
      <c r="AI2386" s="11" cm="1">
        <f t="array" ref="AI2386">_xll.DCEPropSectPipe(AF2386, AG2386, "Area")</f>
        <v>537.21234376385473</v>
      </c>
      <c r="AJ2386" s="151" cm="1">
        <f t="array" ref="AJ2386">_xll.DCEPropSectPipe(AF2386, AG2386, "Ix")</f>
        <v>218779.72699782974</v>
      </c>
      <c r="AK2386" s="151" cm="1">
        <f t="array" ref="AK2386">_xll.DCEPropSectPipe(AF2386, AG2386, "W")</f>
        <v>7292.6575665943246</v>
      </c>
      <c r="AL2386" s="151" cm="1">
        <f t="array" ref="AL2386">_xll.DCEPropSectPipe(AF2386, AG2386, "Sx")</f>
        <v>4878</v>
      </c>
      <c r="AM2386" s="11">
        <f>2*Cal!AG2386</f>
        <v>6</v>
      </c>
      <c r="AN2386" s="11">
        <f t="shared" si="542"/>
        <v>28.5</v>
      </c>
      <c r="AO2386" s="11"/>
      <c r="AP2386" s="11"/>
      <c r="AQ2386" s="11"/>
      <c r="AR2386" s="11"/>
      <c r="AS2386" s="11"/>
      <c r="AT2386" s="11"/>
      <c r="AU2386" s="11"/>
      <c r="AV2386" s="11"/>
      <c r="AW2386" s="11"/>
      <c r="AX2386" s="11"/>
      <c r="AY2386" s="11"/>
      <c r="AZ2386" s="11"/>
      <c r="BB2386" s="5" t="s">
        <v>304</v>
      </c>
      <c r="BC2386" s="3">
        <v>1.9341302295914915</v>
      </c>
      <c r="BD2386" s="3">
        <v>0</v>
      </c>
      <c r="BE2386" s="3">
        <v>0</v>
      </c>
      <c r="BF2386" s="3">
        <v>0</v>
      </c>
      <c r="BG2386" s="3">
        <v>0</v>
      </c>
      <c r="BH2386" s="153">
        <f t="shared" si="543"/>
        <v>0</v>
      </c>
      <c r="BI2386" s="153">
        <f t="shared" si="544"/>
        <v>0</v>
      </c>
      <c r="BJ2386" s="8">
        <f t="shared" si="545"/>
        <v>1.7144326740347996E-2</v>
      </c>
      <c r="BK2386" s="8">
        <f t="shared" si="546"/>
        <v>0</v>
      </c>
      <c r="BL2386" s="8">
        <f t="shared" si="547"/>
        <v>1.7144326740347996E-2</v>
      </c>
      <c r="BM2386" s="8">
        <f t="shared" si="548"/>
        <v>0</v>
      </c>
      <c r="BN2386" s="7" t="str">
        <f t="shared" si="549"/>
        <v>OK</v>
      </c>
      <c r="BO2386" s="9">
        <f t="shared" si="550"/>
        <v>0</v>
      </c>
      <c r="BP2386" s="7" t="str">
        <f t="shared" si="551"/>
        <v>OK</v>
      </c>
      <c r="BQ2386" s="11">
        <f t="shared" si="552"/>
        <v>9.5</v>
      </c>
      <c r="BR2386" s="10" t="str">
        <f t="shared" si="553"/>
        <v>-</v>
      </c>
      <c r="BS2386" s="9" t="str" cm="1">
        <f t="array" ref="BS2386">IF(BQ2386&lt;$K$45,"-",IF(BC2386&lt;0,_xll.Dce_5575_1121_SigmaCr1(AN2386,AG2386,$B$23,$D$23),"-"))</f>
        <v>-</v>
      </c>
      <c r="BT2386" s="10">
        <f t="shared" si="554"/>
        <v>0</v>
      </c>
      <c r="BU2386" s="7" t="str">
        <f t="shared" si="555"/>
        <v>OK</v>
      </c>
    </row>
    <row r="2387" spans="27:73">
      <c r="AA2387" s="6" t="s">
        <v>286</v>
      </c>
      <c r="AB2387" s="5" t="s">
        <v>292</v>
      </c>
      <c r="AC2387" s="5" t="s">
        <v>293</v>
      </c>
      <c r="AD2387" s="4">
        <v>0.7</v>
      </c>
      <c r="AE2387" s="4">
        <v>0.7</v>
      </c>
      <c r="AF2387" s="5">
        <v>60</v>
      </c>
      <c r="AG2387" s="5">
        <v>3</v>
      </c>
      <c r="AH2387" s="6" t="str">
        <f t="shared" si="541"/>
        <v>60 x 3</v>
      </c>
      <c r="AI2387" s="11" cm="1">
        <f t="array" ref="AI2387">_xll.DCEPropSectPipe(AF2387, AG2387, "Area")</f>
        <v>537.21234376385473</v>
      </c>
      <c r="AJ2387" s="151" cm="1">
        <f t="array" ref="AJ2387">_xll.DCEPropSectPipe(AF2387, AG2387, "Ix")</f>
        <v>218779.72699782974</v>
      </c>
      <c r="AK2387" s="151" cm="1">
        <f t="array" ref="AK2387">_xll.DCEPropSectPipe(AF2387, AG2387, "W")</f>
        <v>7292.6575665943246</v>
      </c>
      <c r="AL2387" s="151" cm="1">
        <f t="array" ref="AL2387">_xll.DCEPropSectPipe(AF2387, AG2387, "Sx")</f>
        <v>4878</v>
      </c>
      <c r="AM2387" s="11">
        <f>2*Cal!AG2387</f>
        <v>6</v>
      </c>
      <c r="AN2387" s="11">
        <f t="shared" si="542"/>
        <v>28.5</v>
      </c>
      <c r="AO2387" s="11"/>
      <c r="AP2387" s="11"/>
      <c r="AQ2387" s="11"/>
      <c r="AR2387" s="11"/>
      <c r="AS2387" s="11"/>
      <c r="AT2387" s="11"/>
      <c r="AU2387" s="11"/>
      <c r="AV2387" s="11"/>
      <c r="AW2387" s="11"/>
      <c r="AX2387" s="11"/>
      <c r="AY2387" s="11"/>
      <c r="AZ2387" s="11"/>
      <c r="BB2387" s="5" t="s">
        <v>304</v>
      </c>
      <c r="BC2387" s="3">
        <v>1.9500502770596779</v>
      </c>
      <c r="BD2387" s="3">
        <v>0</v>
      </c>
      <c r="BE2387" s="3">
        <v>0</v>
      </c>
      <c r="BF2387" s="3">
        <v>0</v>
      </c>
      <c r="BG2387" s="3">
        <v>0</v>
      </c>
      <c r="BH2387" s="153">
        <f t="shared" si="543"/>
        <v>0</v>
      </c>
      <c r="BI2387" s="153">
        <f t="shared" si="544"/>
        <v>0</v>
      </c>
      <c r="BJ2387" s="8">
        <f t="shared" si="545"/>
        <v>1.7285443657575481E-2</v>
      </c>
      <c r="BK2387" s="8">
        <f t="shared" si="546"/>
        <v>0</v>
      </c>
      <c r="BL2387" s="8">
        <f t="shared" si="547"/>
        <v>1.7285443657575481E-2</v>
      </c>
      <c r="BM2387" s="8">
        <f t="shared" si="548"/>
        <v>0</v>
      </c>
      <c r="BN2387" s="7" t="str">
        <f t="shared" si="549"/>
        <v>OK</v>
      </c>
      <c r="BO2387" s="9">
        <f t="shared" si="550"/>
        <v>0</v>
      </c>
      <c r="BP2387" s="7" t="str">
        <f t="shared" si="551"/>
        <v>OK</v>
      </c>
      <c r="BQ2387" s="11">
        <f t="shared" si="552"/>
        <v>9.5</v>
      </c>
      <c r="BR2387" s="10" t="str">
        <f t="shared" si="553"/>
        <v>-</v>
      </c>
      <c r="BS2387" s="9" t="str" cm="1">
        <f t="array" ref="BS2387">IF(BQ2387&lt;$K$45,"-",IF(BC2387&lt;0,_xll.Dce_5575_1121_SigmaCr1(AN2387,AG2387,$B$23,$D$23),"-"))</f>
        <v>-</v>
      </c>
      <c r="BT2387" s="10">
        <f t="shared" si="554"/>
        <v>0</v>
      </c>
      <c r="BU2387" s="7" t="str">
        <f t="shared" si="555"/>
        <v>OK</v>
      </c>
    </row>
    <row r="2388" spans="27:73">
      <c r="AA2388" s="6" t="s">
        <v>286</v>
      </c>
      <c r="AB2388" s="5" t="s">
        <v>292</v>
      </c>
      <c r="AC2388" s="5" t="s">
        <v>293</v>
      </c>
      <c r="AD2388" s="4">
        <v>0</v>
      </c>
      <c r="AE2388" s="4">
        <v>0.7</v>
      </c>
      <c r="AF2388" s="5">
        <v>60</v>
      </c>
      <c r="AG2388" s="5">
        <v>3</v>
      </c>
      <c r="AH2388" s="6" t="str">
        <f t="shared" si="541"/>
        <v>60 x 3</v>
      </c>
      <c r="AI2388" s="11" cm="1">
        <f t="array" ref="AI2388">_xll.DCEPropSectPipe(AF2388, AG2388, "Area")</f>
        <v>537.21234376385473</v>
      </c>
      <c r="AJ2388" s="151" cm="1">
        <f t="array" ref="AJ2388">_xll.DCEPropSectPipe(AF2388, AG2388, "Ix")</f>
        <v>218779.72699782974</v>
      </c>
      <c r="AK2388" s="151" cm="1">
        <f t="array" ref="AK2388">_xll.DCEPropSectPipe(AF2388, AG2388, "W")</f>
        <v>7292.6575665943246</v>
      </c>
      <c r="AL2388" s="151" cm="1">
        <f t="array" ref="AL2388">_xll.DCEPropSectPipe(AF2388, AG2388, "Sx")</f>
        <v>4878</v>
      </c>
      <c r="AM2388" s="11">
        <f>2*Cal!AG2388</f>
        <v>6</v>
      </c>
      <c r="AN2388" s="11">
        <f t="shared" si="542"/>
        <v>28.5</v>
      </c>
      <c r="AO2388" s="11"/>
      <c r="AP2388" s="11"/>
      <c r="AQ2388" s="11"/>
      <c r="AR2388" s="11"/>
      <c r="AS2388" s="11"/>
      <c r="AT2388" s="11"/>
      <c r="AU2388" s="11"/>
      <c r="AV2388" s="11"/>
      <c r="AW2388" s="11"/>
      <c r="AX2388" s="11"/>
      <c r="AY2388" s="11"/>
      <c r="AZ2388" s="11"/>
      <c r="BB2388" s="5" t="s">
        <v>305</v>
      </c>
      <c r="BC2388" s="3">
        <v>1.9182101821233051</v>
      </c>
      <c r="BD2388" s="3">
        <v>0</v>
      </c>
      <c r="BE2388" s="3">
        <v>0</v>
      </c>
      <c r="BF2388" s="3">
        <v>0</v>
      </c>
      <c r="BG2388" s="3">
        <v>0</v>
      </c>
      <c r="BH2388" s="153">
        <f t="shared" si="543"/>
        <v>0</v>
      </c>
      <c r="BI2388" s="153">
        <f t="shared" si="544"/>
        <v>0</v>
      </c>
      <c r="BJ2388" s="8">
        <f t="shared" si="545"/>
        <v>1.7003209823120511E-2</v>
      </c>
      <c r="BK2388" s="8">
        <f t="shared" si="546"/>
        <v>0</v>
      </c>
      <c r="BL2388" s="8">
        <f t="shared" si="547"/>
        <v>1.7003209823120511E-2</v>
      </c>
      <c r="BM2388" s="8">
        <f t="shared" si="548"/>
        <v>0</v>
      </c>
      <c r="BN2388" s="7" t="str">
        <f t="shared" si="549"/>
        <v>OK</v>
      </c>
      <c r="BO2388" s="9">
        <f t="shared" si="550"/>
        <v>0</v>
      </c>
      <c r="BP2388" s="7" t="str">
        <f t="shared" si="551"/>
        <v>OK</v>
      </c>
      <c r="BQ2388" s="11">
        <f t="shared" si="552"/>
        <v>9.5</v>
      </c>
      <c r="BR2388" s="10" t="str">
        <f t="shared" si="553"/>
        <v>-</v>
      </c>
      <c r="BS2388" s="9" t="str" cm="1">
        <f t="array" ref="BS2388">IF(BQ2388&lt;$K$45,"-",IF(BC2388&lt;0,_xll.Dce_5575_1121_SigmaCr1(AN2388,AG2388,$B$23,$D$23),"-"))</f>
        <v>-</v>
      </c>
      <c r="BT2388" s="10">
        <f t="shared" si="554"/>
        <v>0</v>
      </c>
      <c r="BU2388" s="7" t="str">
        <f t="shared" si="555"/>
        <v>OK</v>
      </c>
    </row>
    <row r="2389" spans="27:73">
      <c r="AA2389" s="6" t="s">
        <v>286</v>
      </c>
      <c r="AB2389" s="5" t="s">
        <v>292</v>
      </c>
      <c r="AC2389" s="5" t="s">
        <v>293</v>
      </c>
      <c r="AD2389" s="4">
        <v>0.35</v>
      </c>
      <c r="AE2389" s="4">
        <v>0.7</v>
      </c>
      <c r="AF2389" s="5">
        <v>60</v>
      </c>
      <c r="AG2389" s="5">
        <v>3</v>
      </c>
      <c r="AH2389" s="6" t="str">
        <f t="shared" si="541"/>
        <v>60 x 3</v>
      </c>
      <c r="AI2389" s="11" cm="1">
        <f t="array" ref="AI2389">_xll.DCEPropSectPipe(AF2389, AG2389, "Area")</f>
        <v>537.21234376385473</v>
      </c>
      <c r="AJ2389" s="151" cm="1">
        <f t="array" ref="AJ2389">_xll.DCEPropSectPipe(AF2389, AG2389, "Ix")</f>
        <v>218779.72699782974</v>
      </c>
      <c r="AK2389" s="151" cm="1">
        <f t="array" ref="AK2389">_xll.DCEPropSectPipe(AF2389, AG2389, "W")</f>
        <v>7292.6575665943246</v>
      </c>
      <c r="AL2389" s="151" cm="1">
        <f t="array" ref="AL2389">_xll.DCEPropSectPipe(AF2389, AG2389, "Sx")</f>
        <v>4878</v>
      </c>
      <c r="AM2389" s="11">
        <f>2*Cal!AG2389</f>
        <v>6</v>
      </c>
      <c r="AN2389" s="11">
        <f t="shared" si="542"/>
        <v>28.5</v>
      </c>
      <c r="AO2389" s="11"/>
      <c r="AP2389" s="11"/>
      <c r="AQ2389" s="11"/>
      <c r="AR2389" s="11"/>
      <c r="AS2389" s="11"/>
      <c r="AT2389" s="11"/>
      <c r="AU2389" s="11"/>
      <c r="AV2389" s="11"/>
      <c r="AW2389" s="11"/>
      <c r="AX2389" s="11"/>
      <c r="AY2389" s="11"/>
      <c r="AZ2389" s="11"/>
      <c r="BB2389" s="5" t="s">
        <v>305</v>
      </c>
      <c r="BC2389" s="3">
        <v>1.9341302295914915</v>
      </c>
      <c r="BD2389" s="3">
        <v>0</v>
      </c>
      <c r="BE2389" s="3">
        <v>0</v>
      </c>
      <c r="BF2389" s="3">
        <v>0</v>
      </c>
      <c r="BG2389" s="3">
        <v>0</v>
      </c>
      <c r="BH2389" s="153">
        <f t="shared" si="543"/>
        <v>0</v>
      </c>
      <c r="BI2389" s="153">
        <f t="shared" si="544"/>
        <v>0</v>
      </c>
      <c r="BJ2389" s="8">
        <f t="shared" si="545"/>
        <v>1.7144326740347996E-2</v>
      </c>
      <c r="BK2389" s="8">
        <f t="shared" si="546"/>
        <v>0</v>
      </c>
      <c r="BL2389" s="8">
        <f t="shared" si="547"/>
        <v>1.7144326740347996E-2</v>
      </c>
      <c r="BM2389" s="8">
        <f t="shared" si="548"/>
        <v>0</v>
      </c>
      <c r="BN2389" s="7" t="str">
        <f t="shared" si="549"/>
        <v>OK</v>
      </c>
      <c r="BO2389" s="9">
        <f t="shared" si="550"/>
        <v>0</v>
      </c>
      <c r="BP2389" s="7" t="str">
        <f t="shared" si="551"/>
        <v>OK</v>
      </c>
      <c r="BQ2389" s="11">
        <f t="shared" si="552"/>
        <v>9.5</v>
      </c>
      <c r="BR2389" s="10" t="str">
        <f t="shared" si="553"/>
        <v>-</v>
      </c>
      <c r="BS2389" s="9" t="str" cm="1">
        <f t="array" ref="BS2389">IF(BQ2389&lt;$K$45,"-",IF(BC2389&lt;0,_xll.Dce_5575_1121_SigmaCr1(AN2389,AG2389,$B$23,$D$23),"-"))</f>
        <v>-</v>
      </c>
      <c r="BT2389" s="10">
        <f t="shared" si="554"/>
        <v>0</v>
      </c>
      <c r="BU2389" s="7" t="str">
        <f t="shared" si="555"/>
        <v>OK</v>
      </c>
    </row>
    <row r="2390" spans="27:73">
      <c r="AA2390" s="6" t="s">
        <v>286</v>
      </c>
      <c r="AB2390" s="5" t="s">
        <v>292</v>
      </c>
      <c r="AC2390" s="5" t="s">
        <v>293</v>
      </c>
      <c r="AD2390" s="4">
        <v>0.7</v>
      </c>
      <c r="AE2390" s="4">
        <v>0.7</v>
      </c>
      <c r="AF2390" s="5">
        <v>60</v>
      </c>
      <c r="AG2390" s="5">
        <v>3</v>
      </c>
      <c r="AH2390" s="6" t="str">
        <f t="shared" si="541"/>
        <v>60 x 3</v>
      </c>
      <c r="AI2390" s="11" cm="1">
        <f t="array" ref="AI2390">_xll.DCEPropSectPipe(AF2390, AG2390, "Area")</f>
        <v>537.21234376385473</v>
      </c>
      <c r="AJ2390" s="151" cm="1">
        <f t="array" ref="AJ2390">_xll.DCEPropSectPipe(AF2390, AG2390, "Ix")</f>
        <v>218779.72699782974</v>
      </c>
      <c r="AK2390" s="151" cm="1">
        <f t="array" ref="AK2390">_xll.DCEPropSectPipe(AF2390, AG2390, "W")</f>
        <v>7292.6575665943246</v>
      </c>
      <c r="AL2390" s="151" cm="1">
        <f t="array" ref="AL2390">_xll.DCEPropSectPipe(AF2390, AG2390, "Sx")</f>
        <v>4878</v>
      </c>
      <c r="AM2390" s="11">
        <f>2*Cal!AG2390</f>
        <v>6</v>
      </c>
      <c r="AN2390" s="11">
        <f t="shared" si="542"/>
        <v>28.5</v>
      </c>
      <c r="AO2390" s="11"/>
      <c r="AP2390" s="11"/>
      <c r="AQ2390" s="11"/>
      <c r="AR2390" s="11"/>
      <c r="AS2390" s="11"/>
      <c r="AT2390" s="11"/>
      <c r="AU2390" s="11"/>
      <c r="AV2390" s="11"/>
      <c r="AW2390" s="11"/>
      <c r="AX2390" s="11"/>
      <c r="AY2390" s="11"/>
      <c r="AZ2390" s="11"/>
      <c r="BB2390" s="5" t="s">
        <v>305</v>
      </c>
      <c r="BC2390" s="3">
        <v>1.9500502770596779</v>
      </c>
      <c r="BD2390" s="3">
        <v>0</v>
      </c>
      <c r="BE2390" s="3">
        <v>0</v>
      </c>
      <c r="BF2390" s="3">
        <v>0</v>
      </c>
      <c r="BG2390" s="3">
        <v>0</v>
      </c>
      <c r="BH2390" s="153">
        <f t="shared" si="543"/>
        <v>0</v>
      </c>
      <c r="BI2390" s="153">
        <f t="shared" si="544"/>
        <v>0</v>
      </c>
      <c r="BJ2390" s="8">
        <f t="shared" si="545"/>
        <v>1.7285443657575481E-2</v>
      </c>
      <c r="BK2390" s="8">
        <f t="shared" si="546"/>
        <v>0</v>
      </c>
      <c r="BL2390" s="8">
        <f t="shared" si="547"/>
        <v>1.7285443657575481E-2</v>
      </c>
      <c r="BM2390" s="8">
        <f t="shared" si="548"/>
        <v>0</v>
      </c>
      <c r="BN2390" s="7" t="str">
        <f t="shared" si="549"/>
        <v>OK</v>
      </c>
      <c r="BO2390" s="9">
        <f t="shared" si="550"/>
        <v>0</v>
      </c>
      <c r="BP2390" s="7" t="str">
        <f t="shared" si="551"/>
        <v>OK</v>
      </c>
      <c r="BQ2390" s="11">
        <f t="shared" si="552"/>
        <v>9.5</v>
      </c>
      <c r="BR2390" s="10" t="str">
        <f t="shared" si="553"/>
        <v>-</v>
      </c>
      <c r="BS2390" s="9" t="str" cm="1">
        <f t="array" ref="BS2390">IF(BQ2390&lt;$K$45,"-",IF(BC2390&lt;0,_xll.Dce_5575_1121_SigmaCr1(AN2390,AG2390,$B$23,$D$23),"-"))</f>
        <v>-</v>
      </c>
      <c r="BT2390" s="10">
        <f t="shared" si="554"/>
        <v>0</v>
      </c>
      <c r="BU2390" s="7" t="str">
        <f t="shared" si="555"/>
        <v>OK</v>
      </c>
    </row>
    <row r="2391" spans="27:73">
      <c r="AA2391" s="6" t="s">
        <v>286</v>
      </c>
      <c r="AB2391" s="5" t="s">
        <v>292</v>
      </c>
      <c r="AC2391" s="5" t="s">
        <v>293</v>
      </c>
      <c r="AD2391" s="4">
        <v>0</v>
      </c>
      <c r="AE2391" s="4">
        <v>0.7</v>
      </c>
      <c r="AF2391" s="5">
        <v>60</v>
      </c>
      <c r="AG2391" s="5">
        <v>3</v>
      </c>
      <c r="AH2391" s="6" t="str">
        <f t="shared" si="541"/>
        <v>60 x 3</v>
      </c>
      <c r="AI2391" s="11" cm="1">
        <f t="array" ref="AI2391">_xll.DCEPropSectPipe(AF2391, AG2391, "Area")</f>
        <v>537.21234376385473</v>
      </c>
      <c r="AJ2391" s="151" cm="1">
        <f t="array" ref="AJ2391">_xll.DCEPropSectPipe(AF2391, AG2391, "Ix")</f>
        <v>218779.72699782974</v>
      </c>
      <c r="AK2391" s="151" cm="1">
        <f t="array" ref="AK2391">_xll.DCEPropSectPipe(AF2391, AG2391, "W")</f>
        <v>7292.6575665943246</v>
      </c>
      <c r="AL2391" s="151" cm="1">
        <f t="array" ref="AL2391">_xll.DCEPropSectPipe(AF2391, AG2391, "Sx")</f>
        <v>4878</v>
      </c>
      <c r="AM2391" s="11">
        <f>2*Cal!AG2391</f>
        <v>6</v>
      </c>
      <c r="AN2391" s="11">
        <f t="shared" si="542"/>
        <v>28.5</v>
      </c>
      <c r="AO2391" s="11"/>
      <c r="AP2391" s="11"/>
      <c r="AQ2391" s="11"/>
      <c r="AR2391" s="11"/>
      <c r="AS2391" s="11"/>
      <c r="AT2391" s="11"/>
      <c r="AU2391" s="11"/>
      <c r="AV2391" s="11"/>
      <c r="AW2391" s="11"/>
      <c r="AX2391" s="11"/>
      <c r="AY2391" s="11"/>
      <c r="AZ2391" s="11"/>
      <c r="BB2391" s="5" t="s">
        <v>306</v>
      </c>
      <c r="BC2391" s="3">
        <v>1.9128483866139545</v>
      </c>
      <c r="BD2391" s="3">
        <v>0</v>
      </c>
      <c r="BE2391" s="3">
        <v>0</v>
      </c>
      <c r="BF2391" s="3">
        <v>0</v>
      </c>
      <c r="BG2391" s="3">
        <v>0</v>
      </c>
      <c r="BH2391" s="153">
        <f t="shared" si="543"/>
        <v>0</v>
      </c>
      <c r="BI2391" s="153">
        <f t="shared" si="544"/>
        <v>0</v>
      </c>
      <c r="BJ2391" s="8">
        <f t="shared" si="545"/>
        <v>1.6955682323306472E-2</v>
      </c>
      <c r="BK2391" s="8">
        <f t="shared" si="546"/>
        <v>0</v>
      </c>
      <c r="BL2391" s="8">
        <f t="shared" si="547"/>
        <v>1.6955682323306472E-2</v>
      </c>
      <c r="BM2391" s="8">
        <f t="shared" si="548"/>
        <v>0</v>
      </c>
      <c r="BN2391" s="7" t="str">
        <f t="shared" si="549"/>
        <v>OK</v>
      </c>
      <c r="BO2391" s="9">
        <f t="shared" si="550"/>
        <v>0</v>
      </c>
      <c r="BP2391" s="7" t="str">
        <f t="shared" si="551"/>
        <v>OK</v>
      </c>
      <c r="BQ2391" s="11">
        <f t="shared" si="552"/>
        <v>9.5</v>
      </c>
      <c r="BR2391" s="10" t="str">
        <f t="shared" si="553"/>
        <v>-</v>
      </c>
      <c r="BS2391" s="9" t="str" cm="1">
        <f t="array" ref="BS2391">IF(BQ2391&lt;$K$45,"-",IF(BC2391&lt;0,_xll.Dce_5575_1121_SigmaCr1(AN2391,AG2391,$B$23,$D$23),"-"))</f>
        <v>-</v>
      </c>
      <c r="BT2391" s="10">
        <f t="shared" si="554"/>
        <v>0</v>
      </c>
      <c r="BU2391" s="7" t="str">
        <f t="shared" si="555"/>
        <v>OK</v>
      </c>
    </row>
    <row r="2392" spans="27:73">
      <c r="AA2392" s="6" t="s">
        <v>286</v>
      </c>
      <c r="AB2392" s="5" t="s">
        <v>292</v>
      </c>
      <c r="AC2392" s="5" t="s">
        <v>293</v>
      </c>
      <c r="AD2392" s="4">
        <v>0.35</v>
      </c>
      <c r="AE2392" s="4">
        <v>0.7</v>
      </c>
      <c r="AF2392" s="5">
        <v>60</v>
      </c>
      <c r="AG2392" s="5">
        <v>3</v>
      </c>
      <c r="AH2392" s="6" t="str">
        <f t="shared" ref="AH2392:AH2444" si="556">AF2392&amp;" x "&amp;AG2392</f>
        <v>60 x 3</v>
      </c>
      <c r="AI2392" s="11" cm="1">
        <f t="array" ref="AI2392">_xll.DCEPropSectPipe(AF2392, AG2392, "Area")</f>
        <v>537.21234376385473</v>
      </c>
      <c r="AJ2392" s="151" cm="1">
        <f t="array" ref="AJ2392">_xll.DCEPropSectPipe(AF2392, AG2392, "Ix")</f>
        <v>218779.72699782974</v>
      </c>
      <c r="AK2392" s="151" cm="1">
        <f t="array" ref="AK2392">_xll.DCEPropSectPipe(AF2392, AG2392, "W")</f>
        <v>7292.6575665943246</v>
      </c>
      <c r="AL2392" s="151" cm="1">
        <f t="array" ref="AL2392">_xll.DCEPropSectPipe(AF2392, AG2392, "Sx")</f>
        <v>4878</v>
      </c>
      <c r="AM2392" s="11">
        <f>2*Cal!AG2392</f>
        <v>6</v>
      </c>
      <c r="AN2392" s="11">
        <f t="shared" ref="AN2392:AN2444" si="557">(AF2392-AG2392)/2</f>
        <v>28.5</v>
      </c>
      <c r="AO2392" s="11"/>
      <c r="AP2392" s="11"/>
      <c r="AQ2392" s="11"/>
      <c r="AR2392" s="11"/>
      <c r="AS2392" s="11"/>
      <c r="AT2392" s="11"/>
      <c r="AU2392" s="11"/>
      <c r="AV2392" s="11"/>
      <c r="AW2392" s="11"/>
      <c r="AX2392" s="11"/>
      <c r="AY2392" s="11"/>
      <c r="AZ2392" s="11"/>
      <c r="BB2392" s="5" t="s">
        <v>306</v>
      </c>
      <c r="BC2392" s="3">
        <v>1.9287684340821409</v>
      </c>
      <c r="BD2392" s="3">
        <v>0</v>
      </c>
      <c r="BE2392" s="3">
        <v>0</v>
      </c>
      <c r="BF2392" s="3">
        <v>0</v>
      </c>
      <c r="BG2392" s="3">
        <v>0</v>
      </c>
      <c r="BH2392" s="153">
        <f t="shared" ref="BH2392:BH2444" si="558">SQRT(BF2392^2+BG2392^2)</f>
        <v>0</v>
      </c>
      <c r="BI2392" s="153">
        <f t="shared" ref="BI2392:BI2444" si="559">SQRT(BD2392^2+BE2392^2)</f>
        <v>0</v>
      </c>
      <c r="BJ2392" s="8">
        <f t="shared" ref="BJ2392:BJ2444" si="560">ABS(BC2392*1000)/(AI2392*$K$32)</f>
        <v>1.7096799240533957E-2</v>
      </c>
      <c r="BK2392" s="8">
        <f t="shared" ref="BK2392:BK2444" si="561">BH2392*1000000/(AK2392*$K$32)</f>
        <v>0</v>
      </c>
      <c r="BL2392" s="8">
        <f t="shared" ref="BL2392:BL2444" si="562">BK2392+BJ2392</f>
        <v>1.7096799240533957E-2</v>
      </c>
      <c r="BM2392" s="8">
        <f t="shared" ref="BM2392:BM2444" si="563">BI2392*1000*AL2392/($AJ$23*AM2392*$E$23*$G$23)</f>
        <v>0</v>
      </c>
      <c r="BN2392" s="7" t="str">
        <f t="shared" ref="BN2392:BN2444" si="564">IF(MAX(BL2392,BM2392)&lt;=1,"OK","O/S")</f>
        <v>OK</v>
      </c>
      <c r="BO2392" s="9">
        <f t="shared" ref="BO2392:BO2444" si="565">BH2392*1000000/($K$41*AK2392*$D$23*$G$23)</f>
        <v>0</v>
      </c>
      <c r="BP2392" s="7" t="str">
        <f t="shared" ref="BP2392:BP2444" si="566">IF(BO2392&lt;=1,"OK","O/S")</f>
        <v>OK</v>
      </c>
      <c r="BQ2392" s="11">
        <f t="shared" ref="BQ2392:BQ2444" si="567">AN2392/AG2392</f>
        <v>9.5</v>
      </c>
      <c r="BR2392" s="10" t="str">
        <f t="shared" ref="BR2392:BR2444" si="568">IF(BQ2392&lt;$K$45,"-",IF(BD2392&lt;0,BL2392*$K$32,"-"))</f>
        <v>-</v>
      </c>
      <c r="BS2392" s="9" t="str" cm="1">
        <f t="array" ref="BS2392">IF(BQ2392&lt;$K$45,"-",IF(BC2392&lt;0,_xll.Dce_5575_1121_SigmaCr1(AN2392,AG2392,$B$23,$D$23),"-"))</f>
        <v>-</v>
      </c>
      <c r="BT2392" s="10">
        <f t="shared" ref="BT2392:BT2444" si="569">IFERROR(IF(BC2392&lt;0,BR2392/(BS2392*$G$23),0),0)</f>
        <v>0</v>
      </c>
      <c r="BU2392" s="7" t="str">
        <f t="shared" ref="BU2392:BU2444" si="570">IF(BT2392&lt;=1,"OK","O/S")</f>
        <v>OK</v>
      </c>
    </row>
    <row r="2393" spans="27:73">
      <c r="AA2393" s="6" t="s">
        <v>286</v>
      </c>
      <c r="AB2393" s="5" t="s">
        <v>292</v>
      </c>
      <c r="AC2393" s="5" t="s">
        <v>293</v>
      </c>
      <c r="AD2393" s="4">
        <v>0.7</v>
      </c>
      <c r="AE2393" s="4">
        <v>0.7</v>
      </c>
      <c r="AF2393" s="5">
        <v>60</v>
      </c>
      <c r="AG2393" s="5">
        <v>3</v>
      </c>
      <c r="AH2393" s="6" t="str">
        <f t="shared" si="556"/>
        <v>60 x 3</v>
      </c>
      <c r="AI2393" s="11" cm="1">
        <f t="array" ref="AI2393">_xll.DCEPropSectPipe(AF2393, AG2393, "Area")</f>
        <v>537.21234376385473</v>
      </c>
      <c r="AJ2393" s="151" cm="1">
        <f t="array" ref="AJ2393">_xll.DCEPropSectPipe(AF2393, AG2393, "Ix")</f>
        <v>218779.72699782974</v>
      </c>
      <c r="AK2393" s="151" cm="1">
        <f t="array" ref="AK2393">_xll.DCEPropSectPipe(AF2393, AG2393, "W")</f>
        <v>7292.6575665943246</v>
      </c>
      <c r="AL2393" s="151" cm="1">
        <f t="array" ref="AL2393">_xll.DCEPropSectPipe(AF2393, AG2393, "Sx")</f>
        <v>4878</v>
      </c>
      <c r="AM2393" s="11">
        <f>2*Cal!AG2393</f>
        <v>6</v>
      </c>
      <c r="AN2393" s="11">
        <f t="shared" si="557"/>
        <v>28.5</v>
      </c>
      <c r="AO2393" s="11"/>
      <c r="AP2393" s="11"/>
      <c r="AQ2393" s="11"/>
      <c r="AR2393" s="11"/>
      <c r="AS2393" s="11"/>
      <c r="AT2393" s="11"/>
      <c r="AU2393" s="11"/>
      <c r="AV2393" s="11"/>
      <c r="AW2393" s="11"/>
      <c r="AX2393" s="11"/>
      <c r="AY2393" s="11"/>
      <c r="AZ2393" s="11"/>
      <c r="BB2393" s="5" t="s">
        <v>306</v>
      </c>
      <c r="BC2393" s="3">
        <v>1.9446884815503276</v>
      </c>
      <c r="BD2393" s="3">
        <v>0</v>
      </c>
      <c r="BE2393" s="3">
        <v>0</v>
      </c>
      <c r="BF2393" s="3">
        <v>0</v>
      </c>
      <c r="BG2393" s="3">
        <v>0</v>
      </c>
      <c r="BH2393" s="153">
        <f t="shared" si="558"/>
        <v>0</v>
      </c>
      <c r="BI2393" s="153">
        <f t="shared" si="559"/>
        <v>0</v>
      </c>
      <c r="BJ2393" s="8">
        <f t="shared" si="560"/>
        <v>1.7237916157761445E-2</v>
      </c>
      <c r="BK2393" s="8">
        <f t="shared" si="561"/>
        <v>0</v>
      </c>
      <c r="BL2393" s="8">
        <f t="shared" si="562"/>
        <v>1.7237916157761445E-2</v>
      </c>
      <c r="BM2393" s="8">
        <f t="shared" si="563"/>
        <v>0</v>
      </c>
      <c r="BN2393" s="7" t="str">
        <f t="shared" si="564"/>
        <v>OK</v>
      </c>
      <c r="BO2393" s="9">
        <f t="shared" si="565"/>
        <v>0</v>
      </c>
      <c r="BP2393" s="7" t="str">
        <f t="shared" si="566"/>
        <v>OK</v>
      </c>
      <c r="BQ2393" s="11">
        <f t="shared" si="567"/>
        <v>9.5</v>
      </c>
      <c r="BR2393" s="10" t="str">
        <f t="shared" si="568"/>
        <v>-</v>
      </c>
      <c r="BS2393" s="9" t="str" cm="1">
        <f t="array" ref="BS2393">IF(BQ2393&lt;$K$45,"-",IF(BC2393&lt;0,_xll.Dce_5575_1121_SigmaCr1(AN2393,AG2393,$B$23,$D$23),"-"))</f>
        <v>-</v>
      </c>
      <c r="BT2393" s="10">
        <f t="shared" si="569"/>
        <v>0</v>
      </c>
      <c r="BU2393" s="7" t="str">
        <f t="shared" si="570"/>
        <v>OK</v>
      </c>
    </row>
    <row r="2394" spans="27:73">
      <c r="AA2394" s="6" t="s">
        <v>286</v>
      </c>
      <c r="AB2394" s="5" t="s">
        <v>292</v>
      </c>
      <c r="AC2394" s="5" t="s">
        <v>293</v>
      </c>
      <c r="AD2394" s="4">
        <v>0</v>
      </c>
      <c r="AE2394" s="4">
        <v>0.7</v>
      </c>
      <c r="AF2394" s="5">
        <v>60</v>
      </c>
      <c r="AG2394" s="5">
        <v>3</v>
      </c>
      <c r="AH2394" s="6" t="str">
        <f t="shared" si="556"/>
        <v>60 x 3</v>
      </c>
      <c r="AI2394" s="11" cm="1">
        <f t="array" ref="AI2394">_xll.DCEPropSectPipe(AF2394, AG2394, "Area")</f>
        <v>537.21234376385473</v>
      </c>
      <c r="AJ2394" s="151" cm="1">
        <f t="array" ref="AJ2394">_xll.DCEPropSectPipe(AF2394, AG2394, "Ix")</f>
        <v>218779.72699782974</v>
      </c>
      <c r="AK2394" s="151" cm="1">
        <f t="array" ref="AK2394">_xll.DCEPropSectPipe(AF2394, AG2394, "W")</f>
        <v>7292.6575665943246</v>
      </c>
      <c r="AL2394" s="151" cm="1">
        <f t="array" ref="AL2394">_xll.DCEPropSectPipe(AF2394, AG2394, "Sx")</f>
        <v>4878</v>
      </c>
      <c r="AM2394" s="11">
        <f>2*Cal!AG2394</f>
        <v>6</v>
      </c>
      <c r="AN2394" s="11">
        <f t="shared" si="557"/>
        <v>28.5</v>
      </c>
      <c r="AO2394" s="11"/>
      <c r="AP2394" s="11"/>
      <c r="AQ2394" s="11"/>
      <c r="AR2394" s="11"/>
      <c r="AS2394" s="11"/>
      <c r="AT2394" s="11"/>
      <c r="AU2394" s="11"/>
      <c r="AV2394" s="11"/>
      <c r="AW2394" s="11"/>
      <c r="AX2394" s="11"/>
      <c r="AY2394" s="11"/>
      <c r="AZ2394" s="11"/>
      <c r="BB2394" s="5" t="s">
        <v>307</v>
      </c>
      <c r="BC2394" s="3">
        <v>1.9128483866139545</v>
      </c>
      <c r="BD2394" s="3">
        <v>0</v>
      </c>
      <c r="BE2394" s="3">
        <v>0</v>
      </c>
      <c r="BF2394" s="3">
        <v>0</v>
      </c>
      <c r="BG2394" s="3">
        <v>0</v>
      </c>
      <c r="BH2394" s="153">
        <f t="shared" si="558"/>
        <v>0</v>
      </c>
      <c r="BI2394" s="153">
        <f t="shared" si="559"/>
        <v>0</v>
      </c>
      <c r="BJ2394" s="8">
        <f t="shared" si="560"/>
        <v>1.6955682323306472E-2</v>
      </c>
      <c r="BK2394" s="8">
        <f t="shared" si="561"/>
        <v>0</v>
      </c>
      <c r="BL2394" s="8">
        <f t="shared" si="562"/>
        <v>1.6955682323306472E-2</v>
      </c>
      <c r="BM2394" s="8">
        <f t="shared" si="563"/>
        <v>0</v>
      </c>
      <c r="BN2394" s="7" t="str">
        <f t="shared" si="564"/>
        <v>OK</v>
      </c>
      <c r="BO2394" s="9">
        <f t="shared" si="565"/>
        <v>0</v>
      </c>
      <c r="BP2394" s="7" t="str">
        <f t="shared" si="566"/>
        <v>OK</v>
      </c>
      <c r="BQ2394" s="11">
        <f t="shared" si="567"/>
        <v>9.5</v>
      </c>
      <c r="BR2394" s="10" t="str">
        <f t="shared" si="568"/>
        <v>-</v>
      </c>
      <c r="BS2394" s="9" t="str" cm="1">
        <f t="array" ref="BS2394">IF(BQ2394&lt;$K$45,"-",IF(BC2394&lt;0,_xll.Dce_5575_1121_SigmaCr1(AN2394,AG2394,$B$23,$D$23),"-"))</f>
        <v>-</v>
      </c>
      <c r="BT2394" s="10">
        <f t="shared" si="569"/>
        <v>0</v>
      </c>
      <c r="BU2394" s="7" t="str">
        <f t="shared" si="570"/>
        <v>OK</v>
      </c>
    </row>
    <row r="2395" spans="27:73">
      <c r="AA2395" s="6" t="s">
        <v>286</v>
      </c>
      <c r="AB2395" s="5" t="s">
        <v>292</v>
      </c>
      <c r="AC2395" s="5" t="s">
        <v>293</v>
      </c>
      <c r="AD2395" s="4">
        <v>0.35</v>
      </c>
      <c r="AE2395" s="4">
        <v>0.7</v>
      </c>
      <c r="AF2395" s="5">
        <v>60</v>
      </c>
      <c r="AG2395" s="5">
        <v>3</v>
      </c>
      <c r="AH2395" s="6" t="str">
        <f t="shared" si="556"/>
        <v>60 x 3</v>
      </c>
      <c r="AI2395" s="11" cm="1">
        <f t="array" ref="AI2395">_xll.DCEPropSectPipe(AF2395, AG2395, "Area")</f>
        <v>537.21234376385473</v>
      </c>
      <c r="AJ2395" s="151" cm="1">
        <f t="array" ref="AJ2395">_xll.DCEPropSectPipe(AF2395, AG2395, "Ix")</f>
        <v>218779.72699782974</v>
      </c>
      <c r="AK2395" s="151" cm="1">
        <f t="array" ref="AK2395">_xll.DCEPropSectPipe(AF2395, AG2395, "W")</f>
        <v>7292.6575665943246</v>
      </c>
      <c r="AL2395" s="151" cm="1">
        <f t="array" ref="AL2395">_xll.DCEPropSectPipe(AF2395, AG2395, "Sx")</f>
        <v>4878</v>
      </c>
      <c r="AM2395" s="11">
        <f>2*Cal!AG2395</f>
        <v>6</v>
      </c>
      <c r="AN2395" s="11">
        <f t="shared" si="557"/>
        <v>28.5</v>
      </c>
      <c r="AO2395" s="11"/>
      <c r="AP2395" s="11"/>
      <c r="AQ2395" s="11"/>
      <c r="AR2395" s="11"/>
      <c r="AS2395" s="11"/>
      <c r="AT2395" s="11"/>
      <c r="AU2395" s="11"/>
      <c r="AV2395" s="11"/>
      <c r="AW2395" s="11"/>
      <c r="AX2395" s="11"/>
      <c r="AY2395" s="11"/>
      <c r="AZ2395" s="11"/>
      <c r="BB2395" s="5" t="s">
        <v>307</v>
      </c>
      <c r="BC2395" s="3">
        <v>1.9287684340821409</v>
      </c>
      <c r="BD2395" s="3">
        <v>0</v>
      </c>
      <c r="BE2395" s="3">
        <v>0</v>
      </c>
      <c r="BF2395" s="3">
        <v>0</v>
      </c>
      <c r="BG2395" s="3">
        <v>0</v>
      </c>
      <c r="BH2395" s="153">
        <f t="shared" si="558"/>
        <v>0</v>
      </c>
      <c r="BI2395" s="153">
        <f t="shared" si="559"/>
        <v>0</v>
      </c>
      <c r="BJ2395" s="8">
        <f t="shared" si="560"/>
        <v>1.7096799240533957E-2</v>
      </c>
      <c r="BK2395" s="8">
        <f t="shared" si="561"/>
        <v>0</v>
      </c>
      <c r="BL2395" s="8">
        <f t="shared" si="562"/>
        <v>1.7096799240533957E-2</v>
      </c>
      <c r="BM2395" s="8">
        <f t="shared" si="563"/>
        <v>0</v>
      </c>
      <c r="BN2395" s="7" t="str">
        <f t="shared" si="564"/>
        <v>OK</v>
      </c>
      <c r="BO2395" s="9">
        <f t="shared" si="565"/>
        <v>0</v>
      </c>
      <c r="BP2395" s="7" t="str">
        <f t="shared" si="566"/>
        <v>OK</v>
      </c>
      <c r="BQ2395" s="11">
        <f t="shared" si="567"/>
        <v>9.5</v>
      </c>
      <c r="BR2395" s="10" t="str">
        <f t="shared" si="568"/>
        <v>-</v>
      </c>
      <c r="BS2395" s="9" t="str" cm="1">
        <f t="array" ref="BS2395">IF(BQ2395&lt;$K$45,"-",IF(BC2395&lt;0,_xll.Dce_5575_1121_SigmaCr1(AN2395,AG2395,$B$23,$D$23),"-"))</f>
        <v>-</v>
      </c>
      <c r="BT2395" s="10">
        <f t="shared" si="569"/>
        <v>0</v>
      </c>
      <c r="BU2395" s="7" t="str">
        <f t="shared" si="570"/>
        <v>OK</v>
      </c>
    </row>
    <row r="2396" spans="27:73">
      <c r="AA2396" s="6" t="s">
        <v>286</v>
      </c>
      <c r="AB2396" s="5" t="s">
        <v>292</v>
      </c>
      <c r="AC2396" s="5" t="s">
        <v>293</v>
      </c>
      <c r="AD2396" s="4">
        <v>0.7</v>
      </c>
      <c r="AE2396" s="4">
        <v>0.7</v>
      </c>
      <c r="AF2396" s="5">
        <v>60</v>
      </c>
      <c r="AG2396" s="5">
        <v>3</v>
      </c>
      <c r="AH2396" s="6" t="str">
        <f t="shared" si="556"/>
        <v>60 x 3</v>
      </c>
      <c r="AI2396" s="11" cm="1">
        <f t="array" ref="AI2396">_xll.DCEPropSectPipe(AF2396, AG2396, "Area")</f>
        <v>537.21234376385473</v>
      </c>
      <c r="AJ2396" s="151" cm="1">
        <f t="array" ref="AJ2396">_xll.DCEPropSectPipe(AF2396, AG2396, "Ix")</f>
        <v>218779.72699782974</v>
      </c>
      <c r="AK2396" s="151" cm="1">
        <f t="array" ref="AK2396">_xll.DCEPropSectPipe(AF2396, AG2396, "W")</f>
        <v>7292.6575665943246</v>
      </c>
      <c r="AL2396" s="151" cm="1">
        <f t="array" ref="AL2396">_xll.DCEPropSectPipe(AF2396, AG2396, "Sx")</f>
        <v>4878</v>
      </c>
      <c r="AM2396" s="11">
        <f>2*Cal!AG2396</f>
        <v>6</v>
      </c>
      <c r="AN2396" s="11">
        <f t="shared" si="557"/>
        <v>28.5</v>
      </c>
      <c r="AO2396" s="11"/>
      <c r="AP2396" s="11"/>
      <c r="AQ2396" s="11"/>
      <c r="AR2396" s="11"/>
      <c r="AS2396" s="11"/>
      <c r="AT2396" s="11"/>
      <c r="AU2396" s="11"/>
      <c r="AV2396" s="11"/>
      <c r="AW2396" s="11"/>
      <c r="AX2396" s="11"/>
      <c r="AY2396" s="11"/>
      <c r="AZ2396" s="11"/>
      <c r="BB2396" s="5" t="s">
        <v>307</v>
      </c>
      <c r="BC2396" s="3">
        <v>1.9446884815503276</v>
      </c>
      <c r="BD2396" s="3">
        <v>0</v>
      </c>
      <c r="BE2396" s="3">
        <v>0</v>
      </c>
      <c r="BF2396" s="3">
        <v>0</v>
      </c>
      <c r="BG2396" s="3">
        <v>0</v>
      </c>
      <c r="BH2396" s="153">
        <f t="shared" si="558"/>
        <v>0</v>
      </c>
      <c r="BI2396" s="153">
        <f t="shared" si="559"/>
        <v>0</v>
      </c>
      <c r="BJ2396" s="8">
        <f t="shared" si="560"/>
        <v>1.7237916157761445E-2</v>
      </c>
      <c r="BK2396" s="8">
        <f t="shared" si="561"/>
        <v>0</v>
      </c>
      <c r="BL2396" s="8">
        <f t="shared" si="562"/>
        <v>1.7237916157761445E-2</v>
      </c>
      <c r="BM2396" s="8">
        <f t="shared" si="563"/>
        <v>0</v>
      </c>
      <c r="BN2396" s="7" t="str">
        <f t="shared" si="564"/>
        <v>OK</v>
      </c>
      <c r="BO2396" s="9">
        <f t="shared" si="565"/>
        <v>0</v>
      </c>
      <c r="BP2396" s="7" t="str">
        <f t="shared" si="566"/>
        <v>OK</v>
      </c>
      <c r="BQ2396" s="11">
        <f t="shared" si="567"/>
        <v>9.5</v>
      </c>
      <c r="BR2396" s="10" t="str">
        <f t="shared" si="568"/>
        <v>-</v>
      </c>
      <c r="BS2396" s="9" t="str" cm="1">
        <f t="array" ref="BS2396">IF(BQ2396&lt;$K$45,"-",IF(BC2396&lt;0,_xll.Dce_5575_1121_SigmaCr1(AN2396,AG2396,$B$23,$D$23),"-"))</f>
        <v>-</v>
      </c>
      <c r="BT2396" s="10">
        <f t="shared" si="569"/>
        <v>0</v>
      </c>
      <c r="BU2396" s="7" t="str">
        <f t="shared" si="570"/>
        <v>OK</v>
      </c>
    </row>
    <row r="2397" spans="27:73">
      <c r="AA2397" s="6" t="s">
        <v>286</v>
      </c>
      <c r="AB2397" s="5" t="s">
        <v>292</v>
      </c>
      <c r="AC2397" s="5" t="s">
        <v>293</v>
      </c>
      <c r="AD2397" s="4">
        <v>0</v>
      </c>
      <c r="AE2397" s="4">
        <v>0.7</v>
      </c>
      <c r="AF2397" s="5">
        <v>60</v>
      </c>
      <c r="AG2397" s="5">
        <v>3</v>
      </c>
      <c r="AH2397" s="6" t="str">
        <f t="shared" si="556"/>
        <v>60 x 3</v>
      </c>
      <c r="AI2397" s="11" cm="1">
        <f t="array" ref="AI2397">_xll.DCEPropSectPipe(AF2397, AG2397, "Area")</f>
        <v>537.21234376385473</v>
      </c>
      <c r="AJ2397" s="151" cm="1">
        <f t="array" ref="AJ2397">_xll.DCEPropSectPipe(AF2397, AG2397, "Ix")</f>
        <v>218779.72699782974</v>
      </c>
      <c r="AK2397" s="151" cm="1">
        <f t="array" ref="AK2397">_xll.DCEPropSectPipe(AF2397, AG2397, "W")</f>
        <v>7292.6575665943246</v>
      </c>
      <c r="AL2397" s="151" cm="1">
        <f t="array" ref="AL2397">_xll.DCEPropSectPipe(AF2397, AG2397, "Sx")</f>
        <v>4878</v>
      </c>
      <c r="AM2397" s="11">
        <f>2*Cal!AG2397</f>
        <v>6</v>
      </c>
      <c r="AN2397" s="11">
        <f t="shared" si="557"/>
        <v>28.5</v>
      </c>
      <c r="AO2397" s="11"/>
      <c r="AP2397" s="11"/>
      <c r="AQ2397" s="11"/>
      <c r="AR2397" s="11"/>
      <c r="AS2397" s="11"/>
      <c r="AT2397" s="11"/>
      <c r="AU2397" s="11"/>
      <c r="AV2397" s="11"/>
      <c r="AW2397" s="11"/>
      <c r="AX2397" s="11"/>
      <c r="AY2397" s="11"/>
      <c r="AZ2397" s="11"/>
      <c r="BB2397" s="5" t="s">
        <v>308</v>
      </c>
      <c r="BC2397" s="3">
        <v>1.9128483866139545</v>
      </c>
      <c r="BD2397" s="3">
        <v>0</v>
      </c>
      <c r="BE2397" s="3">
        <v>0</v>
      </c>
      <c r="BF2397" s="3">
        <v>0</v>
      </c>
      <c r="BG2397" s="3">
        <v>0</v>
      </c>
      <c r="BH2397" s="153">
        <f t="shared" si="558"/>
        <v>0</v>
      </c>
      <c r="BI2397" s="153">
        <f t="shared" si="559"/>
        <v>0</v>
      </c>
      <c r="BJ2397" s="8">
        <f t="shared" si="560"/>
        <v>1.6955682323306472E-2</v>
      </c>
      <c r="BK2397" s="8">
        <f t="shared" si="561"/>
        <v>0</v>
      </c>
      <c r="BL2397" s="8">
        <f t="shared" si="562"/>
        <v>1.6955682323306472E-2</v>
      </c>
      <c r="BM2397" s="8">
        <f t="shared" si="563"/>
        <v>0</v>
      </c>
      <c r="BN2397" s="7" t="str">
        <f t="shared" si="564"/>
        <v>OK</v>
      </c>
      <c r="BO2397" s="9">
        <f t="shared" si="565"/>
        <v>0</v>
      </c>
      <c r="BP2397" s="7" t="str">
        <f t="shared" si="566"/>
        <v>OK</v>
      </c>
      <c r="BQ2397" s="11">
        <f t="shared" si="567"/>
        <v>9.5</v>
      </c>
      <c r="BR2397" s="10" t="str">
        <f t="shared" si="568"/>
        <v>-</v>
      </c>
      <c r="BS2397" s="9" t="str" cm="1">
        <f t="array" ref="BS2397">IF(BQ2397&lt;$K$45,"-",IF(BC2397&lt;0,_xll.Dce_5575_1121_SigmaCr1(AN2397,AG2397,$B$23,$D$23),"-"))</f>
        <v>-</v>
      </c>
      <c r="BT2397" s="10">
        <f t="shared" si="569"/>
        <v>0</v>
      </c>
      <c r="BU2397" s="7" t="str">
        <f t="shared" si="570"/>
        <v>OK</v>
      </c>
    </row>
    <row r="2398" spans="27:73">
      <c r="AA2398" s="6" t="s">
        <v>286</v>
      </c>
      <c r="AB2398" s="5" t="s">
        <v>292</v>
      </c>
      <c r="AC2398" s="5" t="s">
        <v>293</v>
      </c>
      <c r="AD2398" s="4">
        <v>0.35</v>
      </c>
      <c r="AE2398" s="4">
        <v>0.7</v>
      </c>
      <c r="AF2398" s="5">
        <v>60</v>
      </c>
      <c r="AG2398" s="5">
        <v>3</v>
      </c>
      <c r="AH2398" s="6" t="str">
        <f t="shared" si="556"/>
        <v>60 x 3</v>
      </c>
      <c r="AI2398" s="11" cm="1">
        <f t="array" ref="AI2398">_xll.DCEPropSectPipe(AF2398, AG2398, "Area")</f>
        <v>537.21234376385473</v>
      </c>
      <c r="AJ2398" s="151" cm="1">
        <f t="array" ref="AJ2398">_xll.DCEPropSectPipe(AF2398, AG2398, "Ix")</f>
        <v>218779.72699782974</v>
      </c>
      <c r="AK2398" s="151" cm="1">
        <f t="array" ref="AK2398">_xll.DCEPropSectPipe(AF2398, AG2398, "W")</f>
        <v>7292.6575665943246</v>
      </c>
      <c r="AL2398" s="151" cm="1">
        <f t="array" ref="AL2398">_xll.DCEPropSectPipe(AF2398, AG2398, "Sx")</f>
        <v>4878</v>
      </c>
      <c r="AM2398" s="11">
        <f>2*Cal!AG2398</f>
        <v>6</v>
      </c>
      <c r="AN2398" s="11">
        <f t="shared" si="557"/>
        <v>28.5</v>
      </c>
      <c r="AO2398" s="11"/>
      <c r="AP2398" s="11"/>
      <c r="AQ2398" s="11"/>
      <c r="AR2398" s="11"/>
      <c r="AS2398" s="11"/>
      <c r="AT2398" s="11"/>
      <c r="AU2398" s="11"/>
      <c r="AV2398" s="11"/>
      <c r="AW2398" s="11"/>
      <c r="AX2398" s="11"/>
      <c r="AY2398" s="11"/>
      <c r="AZ2398" s="11"/>
      <c r="BB2398" s="5" t="s">
        <v>308</v>
      </c>
      <c r="BC2398" s="3">
        <v>1.9287684340821409</v>
      </c>
      <c r="BD2398" s="3">
        <v>0</v>
      </c>
      <c r="BE2398" s="3">
        <v>0</v>
      </c>
      <c r="BF2398" s="3">
        <v>0</v>
      </c>
      <c r="BG2398" s="3">
        <v>0</v>
      </c>
      <c r="BH2398" s="153">
        <f t="shared" si="558"/>
        <v>0</v>
      </c>
      <c r="BI2398" s="153">
        <f t="shared" si="559"/>
        <v>0</v>
      </c>
      <c r="BJ2398" s="8">
        <f t="shared" si="560"/>
        <v>1.7096799240533957E-2</v>
      </c>
      <c r="BK2398" s="8">
        <f t="shared" si="561"/>
        <v>0</v>
      </c>
      <c r="BL2398" s="8">
        <f t="shared" si="562"/>
        <v>1.7096799240533957E-2</v>
      </c>
      <c r="BM2398" s="8">
        <f t="shared" si="563"/>
        <v>0</v>
      </c>
      <c r="BN2398" s="7" t="str">
        <f t="shared" si="564"/>
        <v>OK</v>
      </c>
      <c r="BO2398" s="9">
        <f t="shared" si="565"/>
        <v>0</v>
      </c>
      <c r="BP2398" s="7" t="str">
        <f t="shared" si="566"/>
        <v>OK</v>
      </c>
      <c r="BQ2398" s="11">
        <f t="shared" si="567"/>
        <v>9.5</v>
      </c>
      <c r="BR2398" s="10" t="str">
        <f t="shared" si="568"/>
        <v>-</v>
      </c>
      <c r="BS2398" s="9" t="str" cm="1">
        <f t="array" ref="BS2398">IF(BQ2398&lt;$K$45,"-",IF(BC2398&lt;0,_xll.Dce_5575_1121_SigmaCr1(AN2398,AG2398,$B$23,$D$23),"-"))</f>
        <v>-</v>
      </c>
      <c r="BT2398" s="10">
        <f t="shared" si="569"/>
        <v>0</v>
      </c>
      <c r="BU2398" s="7" t="str">
        <f t="shared" si="570"/>
        <v>OK</v>
      </c>
    </row>
    <row r="2399" spans="27:73">
      <c r="AA2399" s="6" t="s">
        <v>286</v>
      </c>
      <c r="AB2399" s="5" t="s">
        <v>292</v>
      </c>
      <c r="AC2399" s="5" t="s">
        <v>293</v>
      </c>
      <c r="AD2399" s="4">
        <v>0.7</v>
      </c>
      <c r="AE2399" s="4">
        <v>0.7</v>
      </c>
      <c r="AF2399" s="5">
        <v>60</v>
      </c>
      <c r="AG2399" s="5">
        <v>3</v>
      </c>
      <c r="AH2399" s="6" t="str">
        <f t="shared" si="556"/>
        <v>60 x 3</v>
      </c>
      <c r="AI2399" s="11" cm="1">
        <f t="array" ref="AI2399">_xll.DCEPropSectPipe(AF2399, AG2399, "Area")</f>
        <v>537.21234376385473</v>
      </c>
      <c r="AJ2399" s="151" cm="1">
        <f t="array" ref="AJ2399">_xll.DCEPropSectPipe(AF2399, AG2399, "Ix")</f>
        <v>218779.72699782974</v>
      </c>
      <c r="AK2399" s="151" cm="1">
        <f t="array" ref="AK2399">_xll.DCEPropSectPipe(AF2399, AG2399, "W")</f>
        <v>7292.6575665943246</v>
      </c>
      <c r="AL2399" s="151" cm="1">
        <f t="array" ref="AL2399">_xll.DCEPropSectPipe(AF2399, AG2399, "Sx")</f>
        <v>4878</v>
      </c>
      <c r="AM2399" s="11">
        <f>2*Cal!AG2399</f>
        <v>6</v>
      </c>
      <c r="AN2399" s="11">
        <f t="shared" si="557"/>
        <v>28.5</v>
      </c>
      <c r="AO2399" s="11"/>
      <c r="AP2399" s="11"/>
      <c r="AQ2399" s="11"/>
      <c r="AR2399" s="11"/>
      <c r="AS2399" s="11"/>
      <c r="AT2399" s="11"/>
      <c r="AU2399" s="11"/>
      <c r="AV2399" s="11"/>
      <c r="AW2399" s="11"/>
      <c r="AX2399" s="11"/>
      <c r="AY2399" s="11"/>
      <c r="AZ2399" s="11"/>
      <c r="BB2399" s="5" t="s">
        <v>308</v>
      </c>
      <c r="BC2399" s="3">
        <v>1.9446884815503276</v>
      </c>
      <c r="BD2399" s="3">
        <v>0</v>
      </c>
      <c r="BE2399" s="3">
        <v>0</v>
      </c>
      <c r="BF2399" s="3">
        <v>0</v>
      </c>
      <c r="BG2399" s="3">
        <v>0</v>
      </c>
      <c r="BH2399" s="153">
        <f t="shared" si="558"/>
        <v>0</v>
      </c>
      <c r="BI2399" s="153">
        <f t="shared" si="559"/>
        <v>0</v>
      </c>
      <c r="BJ2399" s="8">
        <f t="shared" si="560"/>
        <v>1.7237916157761445E-2</v>
      </c>
      <c r="BK2399" s="8">
        <f t="shared" si="561"/>
        <v>0</v>
      </c>
      <c r="BL2399" s="8">
        <f t="shared" si="562"/>
        <v>1.7237916157761445E-2</v>
      </c>
      <c r="BM2399" s="8">
        <f t="shared" si="563"/>
        <v>0</v>
      </c>
      <c r="BN2399" s="7" t="str">
        <f t="shared" si="564"/>
        <v>OK</v>
      </c>
      <c r="BO2399" s="9">
        <f t="shared" si="565"/>
        <v>0</v>
      </c>
      <c r="BP2399" s="7" t="str">
        <f t="shared" si="566"/>
        <v>OK</v>
      </c>
      <c r="BQ2399" s="11">
        <f t="shared" si="567"/>
        <v>9.5</v>
      </c>
      <c r="BR2399" s="10" t="str">
        <f t="shared" si="568"/>
        <v>-</v>
      </c>
      <c r="BS2399" s="9" t="str" cm="1">
        <f t="array" ref="BS2399">IF(BQ2399&lt;$K$45,"-",IF(BC2399&lt;0,_xll.Dce_5575_1121_SigmaCr1(AN2399,AG2399,$B$23,$D$23),"-"))</f>
        <v>-</v>
      </c>
      <c r="BT2399" s="10">
        <f t="shared" si="569"/>
        <v>0</v>
      </c>
      <c r="BU2399" s="7" t="str">
        <f t="shared" si="570"/>
        <v>OK</v>
      </c>
    </row>
    <row r="2400" spans="27:73">
      <c r="AA2400" s="6" t="s">
        <v>286</v>
      </c>
      <c r="AB2400" s="5" t="s">
        <v>292</v>
      </c>
      <c r="AC2400" s="5" t="s">
        <v>293</v>
      </c>
      <c r="AD2400" s="4">
        <v>0</v>
      </c>
      <c r="AE2400" s="4">
        <v>0.7</v>
      </c>
      <c r="AF2400" s="5">
        <v>60</v>
      </c>
      <c r="AG2400" s="5">
        <v>3</v>
      </c>
      <c r="AH2400" s="6" t="str">
        <f t="shared" si="556"/>
        <v>60 x 3</v>
      </c>
      <c r="AI2400" s="11" cm="1">
        <f t="array" ref="AI2400">_xll.DCEPropSectPipe(AF2400, AG2400, "Area")</f>
        <v>537.21234376385473</v>
      </c>
      <c r="AJ2400" s="151" cm="1">
        <f t="array" ref="AJ2400">_xll.DCEPropSectPipe(AF2400, AG2400, "Ix")</f>
        <v>218779.72699782974</v>
      </c>
      <c r="AK2400" s="151" cm="1">
        <f t="array" ref="AK2400">_xll.DCEPropSectPipe(AF2400, AG2400, "W")</f>
        <v>7292.6575665943246</v>
      </c>
      <c r="AL2400" s="151" cm="1">
        <f t="array" ref="AL2400">_xll.DCEPropSectPipe(AF2400, AG2400, "Sx")</f>
        <v>4878</v>
      </c>
      <c r="AM2400" s="11">
        <f>2*Cal!AG2400</f>
        <v>6</v>
      </c>
      <c r="AN2400" s="11">
        <f t="shared" si="557"/>
        <v>28.5</v>
      </c>
      <c r="AO2400" s="11"/>
      <c r="AP2400" s="11"/>
      <c r="AQ2400" s="11"/>
      <c r="AR2400" s="11"/>
      <c r="AS2400" s="11"/>
      <c r="AT2400" s="11"/>
      <c r="AU2400" s="11"/>
      <c r="AV2400" s="11"/>
      <c r="AW2400" s="11"/>
      <c r="AX2400" s="11"/>
      <c r="AY2400" s="11"/>
      <c r="AZ2400" s="11"/>
      <c r="BB2400" s="5" t="s">
        <v>309</v>
      </c>
      <c r="BC2400" s="3">
        <v>1.9128483866139545</v>
      </c>
      <c r="BD2400" s="3">
        <v>0</v>
      </c>
      <c r="BE2400" s="3">
        <v>0</v>
      </c>
      <c r="BF2400" s="3">
        <v>0</v>
      </c>
      <c r="BG2400" s="3">
        <v>0</v>
      </c>
      <c r="BH2400" s="153">
        <f t="shared" si="558"/>
        <v>0</v>
      </c>
      <c r="BI2400" s="153">
        <f t="shared" si="559"/>
        <v>0</v>
      </c>
      <c r="BJ2400" s="8">
        <f t="shared" si="560"/>
        <v>1.6955682323306472E-2</v>
      </c>
      <c r="BK2400" s="8">
        <f t="shared" si="561"/>
        <v>0</v>
      </c>
      <c r="BL2400" s="8">
        <f t="shared" si="562"/>
        <v>1.6955682323306472E-2</v>
      </c>
      <c r="BM2400" s="8">
        <f t="shared" si="563"/>
        <v>0</v>
      </c>
      <c r="BN2400" s="7" t="str">
        <f t="shared" si="564"/>
        <v>OK</v>
      </c>
      <c r="BO2400" s="9">
        <f t="shared" si="565"/>
        <v>0</v>
      </c>
      <c r="BP2400" s="7" t="str">
        <f t="shared" si="566"/>
        <v>OK</v>
      </c>
      <c r="BQ2400" s="11">
        <f t="shared" si="567"/>
        <v>9.5</v>
      </c>
      <c r="BR2400" s="10" t="str">
        <f t="shared" si="568"/>
        <v>-</v>
      </c>
      <c r="BS2400" s="9" t="str" cm="1">
        <f t="array" ref="BS2400">IF(BQ2400&lt;$K$45,"-",IF(BC2400&lt;0,_xll.Dce_5575_1121_SigmaCr1(AN2400,AG2400,$B$23,$D$23),"-"))</f>
        <v>-</v>
      </c>
      <c r="BT2400" s="10">
        <f t="shared" si="569"/>
        <v>0</v>
      </c>
      <c r="BU2400" s="7" t="str">
        <f t="shared" si="570"/>
        <v>OK</v>
      </c>
    </row>
    <row r="2401" spans="27:73">
      <c r="AA2401" s="6" t="s">
        <v>286</v>
      </c>
      <c r="AB2401" s="5" t="s">
        <v>292</v>
      </c>
      <c r="AC2401" s="5" t="s">
        <v>293</v>
      </c>
      <c r="AD2401" s="4">
        <v>0.35</v>
      </c>
      <c r="AE2401" s="4">
        <v>0.7</v>
      </c>
      <c r="AF2401" s="5">
        <v>60</v>
      </c>
      <c r="AG2401" s="5">
        <v>3</v>
      </c>
      <c r="AH2401" s="6" t="str">
        <f t="shared" si="556"/>
        <v>60 x 3</v>
      </c>
      <c r="AI2401" s="11" cm="1">
        <f t="array" ref="AI2401">_xll.DCEPropSectPipe(AF2401, AG2401, "Area")</f>
        <v>537.21234376385473</v>
      </c>
      <c r="AJ2401" s="151" cm="1">
        <f t="array" ref="AJ2401">_xll.DCEPropSectPipe(AF2401, AG2401, "Ix")</f>
        <v>218779.72699782974</v>
      </c>
      <c r="AK2401" s="151" cm="1">
        <f t="array" ref="AK2401">_xll.DCEPropSectPipe(AF2401, AG2401, "W")</f>
        <v>7292.6575665943246</v>
      </c>
      <c r="AL2401" s="151" cm="1">
        <f t="array" ref="AL2401">_xll.DCEPropSectPipe(AF2401, AG2401, "Sx")</f>
        <v>4878</v>
      </c>
      <c r="AM2401" s="11">
        <f>2*Cal!AG2401</f>
        <v>6</v>
      </c>
      <c r="AN2401" s="11">
        <f t="shared" si="557"/>
        <v>28.5</v>
      </c>
      <c r="AO2401" s="11"/>
      <c r="AP2401" s="11"/>
      <c r="AQ2401" s="11"/>
      <c r="AR2401" s="11"/>
      <c r="AS2401" s="11"/>
      <c r="AT2401" s="11"/>
      <c r="AU2401" s="11"/>
      <c r="AV2401" s="11"/>
      <c r="AW2401" s="11"/>
      <c r="AX2401" s="11"/>
      <c r="AY2401" s="11"/>
      <c r="AZ2401" s="11"/>
      <c r="BB2401" s="5" t="s">
        <v>309</v>
      </c>
      <c r="BC2401" s="3">
        <v>1.9287684340821409</v>
      </c>
      <c r="BD2401" s="3">
        <v>0</v>
      </c>
      <c r="BE2401" s="3">
        <v>0</v>
      </c>
      <c r="BF2401" s="3">
        <v>0</v>
      </c>
      <c r="BG2401" s="3">
        <v>0</v>
      </c>
      <c r="BH2401" s="153">
        <f t="shared" si="558"/>
        <v>0</v>
      </c>
      <c r="BI2401" s="153">
        <f t="shared" si="559"/>
        <v>0</v>
      </c>
      <c r="BJ2401" s="8">
        <f t="shared" si="560"/>
        <v>1.7096799240533957E-2</v>
      </c>
      <c r="BK2401" s="8">
        <f t="shared" si="561"/>
        <v>0</v>
      </c>
      <c r="BL2401" s="8">
        <f t="shared" si="562"/>
        <v>1.7096799240533957E-2</v>
      </c>
      <c r="BM2401" s="8">
        <f t="shared" si="563"/>
        <v>0</v>
      </c>
      <c r="BN2401" s="7" t="str">
        <f t="shared" si="564"/>
        <v>OK</v>
      </c>
      <c r="BO2401" s="9">
        <f t="shared" si="565"/>
        <v>0</v>
      </c>
      <c r="BP2401" s="7" t="str">
        <f t="shared" si="566"/>
        <v>OK</v>
      </c>
      <c r="BQ2401" s="11">
        <f t="shared" si="567"/>
        <v>9.5</v>
      </c>
      <c r="BR2401" s="10" t="str">
        <f t="shared" si="568"/>
        <v>-</v>
      </c>
      <c r="BS2401" s="9" t="str" cm="1">
        <f t="array" ref="BS2401">IF(BQ2401&lt;$K$45,"-",IF(BC2401&lt;0,_xll.Dce_5575_1121_SigmaCr1(AN2401,AG2401,$B$23,$D$23),"-"))</f>
        <v>-</v>
      </c>
      <c r="BT2401" s="10">
        <f t="shared" si="569"/>
        <v>0</v>
      </c>
      <c r="BU2401" s="7" t="str">
        <f t="shared" si="570"/>
        <v>OK</v>
      </c>
    </row>
    <row r="2402" spans="27:73">
      <c r="AA2402" s="6" t="s">
        <v>286</v>
      </c>
      <c r="AB2402" s="5" t="s">
        <v>292</v>
      </c>
      <c r="AC2402" s="5" t="s">
        <v>293</v>
      </c>
      <c r="AD2402" s="4">
        <v>0.7</v>
      </c>
      <c r="AE2402" s="4">
        <v>0.7</v>
      </c>
      <c r="AF2402" s="5">
        <v>60</v>
      </c>
      <c r="AG2402" s="5">
        <v>3</v>
      </c>
      <c r="AH2402" s="6" t="str">
        <f t="shared" si="556"/>
        <v>60 x 3</v>
      </c>
      <c r="AI2402" s="11" cm="1">
        <f t="array" ref="AI2402">_xll.DCEPropSectPipe(AF2402, AG2402, "Area")</f>
        <v>537.21234376385473</v>
      </c>
      <c r="AJ2402" s="151" cm="1">
        <f t="array" ref="AJ2402">_xll.DCEPropSectPipe(AF2402, AG2402, "Ix")</f>
        <v>218779.72699782974</v>
      </c>
      <c r="AK2402" s="151" cm="1">
        <f t="array" ref="AK2402">_xll.DCEPropSectPipe(AF2402, AG2402, "W")</f>
        <v>7292.6575665943246</v>
      </c>
      <c r="AL2402" s="151" cm="1">
        <f t="array" ref="AL2402">_xll.DCEPropSectPipe(AF2402, AG2402, "Sx")</f>
        <v>4878</v>
      </c>
      <c r="AM2402" s="11">
        <f>2*Cal!AG2402</f>
        <v>6</v>
      </c>
      <c r="AN2402" s="11">
        <f t="shared" si="557"/>
        <v>28.5</v>
      </c>
      <c r="AO2402" s="11"/>
      <c r="AP2402" s="11"/>
      <c r="AQ2402" s="11"/>
      <c r="AR2402" s="11"/>
      <c r="AS2402" s="11"/>
      <c r="AT2402" s="11"/>
      <c r="AU2402" s="11"/>
      <c r="AV2402" s="11"/>
      <c r="AW2402" s="11"/>
      <c r="AX2402" s="11"/>
      <c r="AY2402" s="11"/>
      <c r="AZ2402" s="11"/>
      <c r="BB2402" s="5" t="s">
        <v>309</v>
      </c>
      <c r="BC2402" s="3">
        <v>1.9446884815503276</v>
      </c>
      <c r="BD2402" s="3">
        <v>0</v>
      </c>
      <c r="BE2402" s="3">
        <v>0</v>
      </c>
      <c r="BF2402" s="3">
        <v>0</v>
      </c>
      <c r="BG2402" s="3">
        <v>0</v>
      </c>
      <c r="BH2402" s="153">
        <f t="shared" si="558"/>
        <v>0</v>
      </c>
      <c r="BI2402" s="153">
        <f t="shared" si="559"/>
        <v>0</v>
      </c>
      <c r="BJ2402" s="8">
        <f t="shared" si="560"/>
        <v>1.7237916157761445E-2</v>
      </c>
      <c r="BK2402" s="8">
        <f t="shared" si="561"/>
        <v>0</v>
      </c>
      <c r="BL2402" s="8">
        <f t="shared" si="562"/>
        <v>1.7237916157761445E-2</v>
      </c>
      <c r="BM2402" s="8">
        <f t="shared" si="563"/>
        <v>0</v>
      </c>
      <c r="BN2402" s="7" t="str">
        <f t="shared" si="564"/>
        <v>OK</v>
      </c>
      <c r="BO2402" s="9">
        <f t="shared" si="565"/>
        <v>0</v>
      </c>
      <c r="BP2402" s="7" t="str">
        <f t="shared" si="566"/>
        <v>OK</v>
      </c>
      <c r="BQ2402" s="11">
        <f t="shared" si="567"/>
        <v>9.5</v>
      </c>
      <c r="BR2402" s="10" t="str">
        <f t="shared" si="568"/>
        <v>-</v>
      </c>
      <c r="BS2402" s="9" t="str" cm="1">
        <f t="array" ref="BS2402">IF(BQ2402&lt;$K$45,"-",IF(BC2402&lt;0,_xll.Dce_5575_1121_SigmaCr1(AN2402,AG2402,$B$23,$D$23),"-"))</f>
        <v>-</v>
      </c>
      <c r="BT2402" s="10">
        <f t="shared" si="569"/>
        <v>0</v>
      </c>
      <c r="BU2402" s="7" t="str">
        <f t="shared" si="570"/>
        <v>OK</v>
      </c>
    </row>
    <row r="2403" spans="27:73">
      <c r="AA2403" s="6" t="s">
        <v>286</v>
      </c>
      <c r="AB2403" s="5" t="s">
        <v>294</v>
      </c>
      <c r="AC2403" s="5" t="s">
        <v>295</v>
      </c>
      <c r="AD2403" s="4">
        <v>0</v>
      </c>
      <c r="AE2403" s="4">
        <v>0.7</v>
      </c>
      <c r="AF2403" s="5">
        <v>60</v>
      </c>
      <c r="AG2403" s="5">
        <v>3</v>
      </c>
      <c r="AH2403" s="6" t="str">
        <f t="shared" si="556"/>
        <v>60 x 3</v>
      </c>
      <c r="AI2403" s="11" cm="1">
        <f t="array" ref="AI2403">_xll.DCEPropSectPipe(AF2403, AG2403, "Area")</f>
        <v>537.21234376385473</v>
      </c>
      <c r="AJ2403" s="151" cm="1">
        <f t="array" ref="AJ2403">_xll.DCEPropSectPipe(AF2403, AG2403, "Ix")</f>
        <v>218779.72699782974</v>
      </c>
      <c r="AK2403" s="151" cm="1">
        <f t="array" ref="AK2403">_xll.DCEPropSectPipe(AF2403, AG2403, "W")</f>
        <v>7292.6575665943246</v>
      </c>
      <c r="AL2403" s="151" cm="1">
        <f t="array" ref="AL2403">_xll.DCEPropSectPipe(AF2403, AG2403, "Sx")</f>
        <v>4878</v>
      </c>
      <c r="AM2403" s="11">
        <f>2*Cal!AG2403</f>
        <v>6</v>
      </c>
      <c r="AN2403" s="11">
        <f t="shared" si="557"/>
        <v>28.5</v>
      </c>
      <c r="AO2403" s="11"/>
      <c r="AP2403" s="11"/>
      <c r="AQ2403" s="11"/>
      <c r="AR2403" s="11"/>
      <c r="AS2403" s="11"/>
      <c r="AT2403" s="11"/>
      <c r="AU2403" s="11"/>
      <c r="AV2403" s="11"/>
      <c r="AW2403" s="11"/>
      <c r="AX2403" s="11"/>
      <c r="AY2403" s="11"/>
      <c r="AZ2403" s="11"/>
      <c r="BB2403" s="5" t="s">
        <v>296</v>
      </c>
      <c r="BC2403" s="3">
        <v>-36.188354294203215</v>
      </c>
      <c r="BD2403" s="3">
        <v>0</v>
      </c>
      <c r="BE2403" s="3">
        <v>0</v>
      </c>
      <c r="BF2403" s="3">
        <v>0</v>
      </c>
      <c r="BG2403" s="3">
        <v>0</v>
      </c>
      <c r="BH2403" s="153">
        <f t="shared" si="558"/>
        <v>0</v>
      </c>
      <c r="BI2403" s="153">
        <f t="shared" si="559"/>
        <v>0</v>
      </c>
      <c r="BJ2403" s="8">
        <f t="shared" si="560"/>
        <v>0.32077724691079135</v>
      </c>
      <c r="BK2403" s="8">
        <f t="shared" si="561"/>
        <v>0</v>
      </c>
      <c r="BL2403" s="8">
        <f t="shared" si="562"/>
        <v>0.32077724691079135</v>
      </c>
      <c r="BM2403" s="8">
        <f t="shared" si="563"/>
        <v>0</v>
      </c>
      <c r="BN2403" s="7" t="str">
        <f t="shared" si="564"/>
        <v>OK</v>
      </c>
      <c r="BO2403" s="9">
        <f t="shared" si="565"/>
        <v>0</v>
      </c>
      <c r="BP2403" s="7" t="str">
        <f t="shared" si="566"/>
        <v>OK</v>
      </c>
      <c r="BQ2403" s="11">
        <f t="shared" si="567"/>
        <v>9.5</v>
      </c>
      <c r="BR2403" s="10" t="str">
        <f t="shared" si="568"/>
        <v>-</v>
      </c>
      <c r="BS2403" s="9" t="str" cm="1">
        <f t="array" ref="BS2403">IF(BQ2403&lt;$K$45,"-",IF(BC2403&lt;0,_xll.Dce_5575_1121_SigmaCr1(AN2403,AG2403,$B$23,$D$23),"-"))</f>
        <v>-</v>
      </c>
      <c r="BT2403" s="10">
        <f t="shared" si="569"/>
        <v>0</v>
      </c>
      <c r="BU2403" s="7" t="str">
        <f t="shared" si="570"/>
        <v>OK</v>
      </c>
    </row>
    <row r="2404" spans="27:73">
      <c r="AA2404" s="6" t="s">
        <v>286</v>
      </c>
      <c r="AB2404" s="5" t="s">
        <v>294</v>
      </c>
      <c r="AC2404" s="5" t="s">
        <v>295</v>
      </c>
      <c r="AD2404" s="4">
        <v>0.35</v>
      </c>
      <c r="AE2404" s="4">
        <v>0.7</v>
      </c>
      <c r="AF2404" s="5">
        <v>60</v>
      </c>
      <c r="AG2404" s="5">
        <v>3</v>
      </c>
      <c r="AH2404" s="6" t="str">
        <f t="shared" si="556"/>
        <v>60 x 3</v>
      </c>
      <c r="AI2404" s="11" cm="1">
        <f t="array" ref="AI2404">_xll.DCEPropSectPipe(AF2404, AG2404, "Area")</f>
        <v>537.21234376385473</v>
      </c>
      <c r="AJ2404" s="151" cm="1">
        <f t="array" ref="AJ2404">_xll.DCEPropSectPipe(AF2404, AG2404, "Ix")</f>
        <v>218779.72699782974</v>
      </c>
      <c r="AK2404" s="151" cm="1">
        <f t="array" ref="AK2404">_xll.DCEPropSectPipe(AF2404, AG2404, "W")</f>
        <v>7292.6575665943246</v>
      </c>
      <c r="AL2404" s="151" cm="1">
        <f t="array" ref="AL2404">_xll.DCEPropSectPipe(AF2404, AG2404, "Sx")</f>
        <v>4878</v>
      </c>
      <c r="AM2404" s="11">
        <f>2*Cal!AG2404</f>
        <v>6</v>
      </c>
      <c r="AN2404" s="11">
        <f t="shared" si="557"/>
        <v>28.5</v>
      </c>
      <c r="AO2404" s="11"/>
      <c r="AP2404" s="11"/>
      <c r="AQ2404" s="11"/>
      <c r="AR2404" s="11"/>
      <c r="AS2404" s="11"/>
      <c r="AT2404" s="11"/>
      <c r="AU2404" s="11"/>
      <c r="AV2404" s="11"/>
      <c r="AW2404" s="11"/>
      <c r="AX2404" s="11"/>
      <c r="AY2404" s="11"/>
      <c r="AZ2404" s="11"/>
      <c r="BB2404" s="5" t="s">
        <v>296</v>
      </c>
      <c r="BC2404" s="3">
        <v>-36.172434246735037</v>
      </c>
      <c r="BD2404" s="3">
        <v>0</v>
      </c>
      <c r="BE2404" s="3">
        <v>0</v>
      </c>
      <c r="BF2404" s="3">
        <v>0</v>
      </c>
      <c r="BG2404" s="3">
        <v>0</v>
      </c>
      <c r="BH2404" s="153">
        <f t="shared" si="558"/>
        <v>0</v>
      </c>
      <c r="BI2404" s="153">
        <f t="shared" si="559"/>
        <v>0</v>
      </c>
      <c r="BJ2404" s="8">
        <f t="shared" si="560"/>
        <v>0.32063612999356389</v>
      </c>
      <c r="BK2404" s="8">
        <f t="shared" si="561"/>
        <v>0</v>
      </c>
      <c r="BL2404" s="8">
        <f t="shared" si="562"/>
        <v>0.32063612999356389</v>
      </c>
      <c r="BM2404" s="8">
        <f t="shared" si="563"/>
        <v>0</v>
      </c>
      <c r="BN2404" s="7" t="str">
        <f t="shared" si="564"/>
        <v>OK</v>
      </c>
      <c r="BO2404" s="9">
        <f t="shared" si="565"/>
        <v>0</v>
      </c>
      <c r="BP2404" s="7" t="str">
        <f t="shared" si="566"/>
        <v>OK</v>
      </c>
      <c r="BQ2404" s="11">
        <f t="shared" si="567"/>
        <v>9.5</v>
      </c>
      <c r="BR2404" s="10" t="str">
        <f t="shared" si="568"/>
        <v>-</v>
      </c>
      <c r="BS2404" s="9" t="str" cm="1">
        <f t="array" ref="BS2404">IF(BQ2404&lt;$K$45,"-",IF(BC2404&lt;0,_xll.Dce_5575_1121_SigmaCr1(AN2404,AG2404,$B$23,$D$23),"-"))</f>
        <v>-</v>
      </c>
      <c r="BT2404" s="10">
        <f t="shared" si="569"/>
        <v>0</v>
      </c>
      <c r="BU2404" s="7" t="str">
        <f t="shared" si="570"/>
        <v>OK</v>
      </c>
    </row>
    <row r="2405" spans="27:73">
      <c r="AA2405" s="6" t="s">
        <v>286</v>
      </c>
      <c r="AB2405" s="5" t="s">
        <v>294</v>
      </c>
      <c r="AC2405" s="5" t="s">
        <v>295</v>
      </c>
      <c r="AD2405" s="4">
        <v>0.7</v>
      </c>
      <c r="AE2405" s="4">
        <v>0.7</v>
      </c>
      <c r="AF2405" s="5">
        <v>60</v>
      </c>
      <c r="AG2405" s="5">
        <v>3</v>
      </c>
      <c r="AH2405" s="6" t="str">
        <f t="shared" si="556"/>
        <v>60 x 3</v>
      </c>
      <c r="AI2405" s="11" cm="1">
        <f t="array" ref="AI2405">_xll.DCEPropSectPipe(AF2405, AG2405, "Area")</f>
        <v>537.21234376385473</v>
      </c>
      <c r="AJ2405" s="151" cm="1">
        <f t="array" ref="AJ2405">_xll.DCEPropSectPipe(AF2405, AG2405, "Ix")</f>
        <v>218779.72699782974</v>
      </c>
      <c r="AK2405" s="151" cm="1">
        <f t="array" ref="AK2405">_xll.DCEPropSectPipe(AF2405, AG2405, "W")</f>
        <v>7292.6575665943246</v>
      </c>
      <c r="AL2405" s="151" cm="1">
        <f t="array" ref="AL2405">_xll.DCEPropSectPipe(AF2405, AG2405, "Sx")</f>
        <v>4878</v>
      </c>
      <c r="AM2405" s="11">
        <f>2*Cal!AG2405</f>
        <v>6</v>
      </c>
      <c r="AN2405" s="11">
        <f t="shared" si="557"/>
        <v>28.5</v>
      </c>
      <c r="AO2405" s="11"/>
      <c r="AP2405" s="11"/>
      <c r="AQ2405" s="11"/>
      <c r="AR2405" s="11"/>
      <c r="AS2405" s="11"/>
      <c r="AT2405" s="11"/>
      <c r="AU2405" s="11"/>
      <c r="AV2405" s="11"/>
      <c r="AW2405" s="11"/>
      <c r="AX2405" s="11"/>
      <c r="AY2405" s="11"/>
      <c r="AZ2405" s="11"/>
      <c r="BB2405" s="5" t="s">
        <v>296</v>
      </c>
      <c r="BC2405" s="3">
        <v>-36.156514199266852</v>
      </c>
      <c r="BD2405" s="3">
        <v>0</v>
      </c>
      <c r="BE2405" s="3">
        <v>0</v>
      </c>
      <c r="BF2405" s="3">
        <v>0</v>
      </c>
      <c r="BG2405" s="3">
        <v>0</v>
      </c>
      <c r="BH2405" s="153">
        <f t="shared" si="558"/>
        <v>0</v>
      </c>
      <c r="BI2405" s="153">
        <f t="shared" si="559"/>
        <v>0</v>
      </c>
      <c r="BJ2405" s="8">
        <f t="shared" si="560"/>
        <v>0.32049501307633643</v>
      </c>
      <c r="BK2405" s="8">
        <f t="shared" si="561"/>
        <v>0</v>
      </c>
      <c r="BL2405" s="8">
        <f t="shared" si="562"/>
        <v>0.32049501307633643</v>
      </c>
      <c r="BM2405" s="8">
        <f t="shared" si="563"/>
        <v>0</v>
      </c>
      <c r="BN2405" s="7" t="str">
        <f t="shared" si="564"/>
        <v>OK</v>
      </c>
      <c r="BO2405" s="9">
        <f t="shared" si="565"/>
        <v>0</v>
      </c>
      <c r="BP2405" s="7" t="str">
        <f t="shared" si="566"/>
        <v>OK</v>
      </c>
      <c r="BQ2405" s="11">
        <f t="shared" si="567"/>
        <v>9.5</v>
      </c>
      <c r="BR2405" s="10" t="str">
        <f t="shared" si="568"/>
        <v>-</v>
      </c>
      <c r="BS2405" s="9" t="str" cm="1">
        <f t="array" ref="BS2405">IF(BQ2405&lt;$K$45,"-",IF(BC2405&lt;0,_xll.Dce_5575_1121_SigmaCr1(AN2405,AG2405,$B$23,$D$23),"-"))</f>
        <v>-</v>
      </c>
      <c r="BT2405" s="10">
        <f t="shared" si="569"/>
        <v>0</v>
      </c>
      <c r="BU2405" s="7" t="str">
        <f t="shared" si="570"/>
        <v>OK</v>
      </c>
    </row>
    <row r="2406" spans="27:73">
      <c r="AA2406" s="6" t="s">
        <v>286</v>
      </c>
      <c r="AB2406" s="5" t="s">
        <v>294</v>
      </c>
      <c r="AC2406" s="5" t="s">
        <v>295</v>
      </c>
      <c r="AD2406" s="4">
        <v>0</v>
      </c>
      <c r="AE2406" s="4">
        <v>0.7</v>
      </c>
      <c r="AF2406" s="5">
        <v>60</v>
      </c>
      <c r="AG2406" s="5">
        <v>3</v>
      </c>
      <c r="AH2406" s="6" t="str">
        <f t="shared" si="556"/>
        <v>60 x 3</v>
      </c>
      <c r="AI2406" s="11" cm="1">
        <f t="array" ref="AI2406">_xll.DCEPropSectPipe(AF2406, AG2406, "Area")</f>
        <v>537.21234376385473</v>
      </c>
      <c r="AJ2406" s="151" cm="1">
        <f t="array" ref="AJ2406">_xll.DCEPropSectPipe(AF2406, AG2406, "Ix")</f>
        <v>218779.72699782974</v>
      </c>
      <c r="AK2406" s="151" cm="1">
        <f t="array" ref="AK2406">_xll.DCEPropSectPipe(AF2406, AG2406, "W")</f>
        <v>7292.6575665943246</v>
      </c>
      <c r="AL2406" s="151" cm="1">
        <f t="array" ref="AL2406">_xll.DCEPropSectPipe(AF2406, AG2406, "Sx")</f>
        <v>4878</v>
      </c>
      <c r="AM2406" s="11">
        <f>2*Cal!AG2406</f>
        <v>6</v>
      </c>
      <c r="AN2406" s="11">
        <f t="shared" si="557"/>
        <v>28.5</v>
      </c>
      <c r="AO2406" s="11"/>
      <c r="AP2406" s="11"/>
      <c r="AQ2406" s="11"/>
      <c r="AR2406" s="11"/>
      <c r="AS2406" s="11"/>
      <c r="AT2406" s="11"/>
      <c r="AU2406" s="11"/>
      <c r="AV2406" s="11"/>
      <c r="AW2406" s="11"/>
      <c r="AX2406" s="11"/>
      <c r="AY2406" s="11"/>
      <c r="AZ2406" s="11"/>
      <c r="BB2406" s="5" t="s">
        <v>297</v>
      </c>
      <c r="BC2406" s="3">
        <v>-37.460356165994646</v>
      </c>
      <c r="BD2406" s="3">
        <v>0</v>
      </c>
      <c r="BE2406" s="3">
        <v>0</v>
      </c>
      <c r="BF2406" s="3">
        <v>0</v>
      </c>
      <c r="BG2406" s="3">
        <v>0</v>
      </c>
      <c r="BH2406" s="153">
        <f t="shared" si="558"/>
        <v>0</v>
      </c>
      <c r="BI2406" s="153">
        <f t="shared" si="559"/>
        <v>0</v>
      </c>
      <c r="BJ2406" s="8">
        <f t="shared" si="560"/>
        <v>0.33205240065725472</v>
      </c>
      <c r="BK2406" s="8">
        <f t="shared" si="561"/>
        <v>0</v>
      </c>
      <c r="BL2406" s="8">
        <f t="shared" si="562"/>
        <v>0.33205240065725472</v>
      </c>
      <c r="BM2406" s="8">
        <f t="shared" si="563"/>
        <v>0</v>
      </c>
      <c r="BN2406" s="7" t="str">
        <f t="shared" si="564"/>
        <v>OK</v>
      </c>
      <c r="BO2406" s="9">
        <f t="shared" si="565"/>
        <v>0</v>
      </c>
      <c r="BP2406" s="7" t="str">
        <f t="shared" si="566"/>
        <v>OK</v>
      </c>
      <c r="BQ2406" s="11">
        <f t="shared" si="567"/>
        <v>9.5</v>
      </c>
      <c r="BR2406" s="10" t="str">
        <f t="shared" si="568"/>
        <v>-</v>
      </c>
      <c r="BS2406" s="9" t="str" cm="1">
        <f t="array" ref="BS2406">IF(BQ2406&lt;$K$45,"-",IF(BC2406&lt;0,_xll.Dce_5575_1121_SigmaCr1(AN2406,AG2406,$B$23,$D$23),"-"))</f>
        <v>-</v>
      </c>
      <c r="BT2406" s="10">
        <f t="shared" si="569"/>
        <v>0</v>
      </c>
      <c r="BU2406" s="7" t="str">
        <f t="shared" si="570"/>
        <v>OK</v>
      </c>
    </row>
    <row r="2407" spans="27:73">
      <c r="AA2407" s="6" t="s">
        <v>286</v>
      </c>
      <c r="AB2407" s="5" t="s">
        <v>294</v>
      </c>
      <c r="AC2407" s="5" t="s">
        <v>295</v>
      </c>
      <c r="AD2407" s="4">
        <v>0.35</v>
      </c>
      <c r="AE2407" s="4">
        <v>0.7</v>
      </c>
      <c r="AF2407" s="5">
        <v>60</v>
      </c>
      <c r="AG2407" s="5">
        <v>3</v>
      </c>
      <c r="AH2407" s="6" t="str">
        <f t="shared" si="556"/>
        <v>60 x 3</v>
      </c>
      <c r="AI2407" s="11" cm="1">
        <f t="array" ref="AI2407">_xll.DCEPropSectPipe(AF2407, AG2407, "Area")</f>
        <v>537.21234376385473</v>
      </c>
      <c r="AJ2407" s="151" cm="1">
        <f t="array" ref="AJ2407">_xll.DCEPropSectPipe(AF2407, AG2407, "Ix")</f>
        <v>218779.72699782974</v>
      </c>
      <c r="AK2407" s="151" cm="1">
        <f t="array" ref="AK2407">_xll.DCEPropSectPipe(AF2407, AG2407, "W")</f>
        <v>7292.6575665943246</v>
      </c>
      <c r="AL2407" s="151" cm="1">
        <f t="array" ref="AL2407">_xll.DCEPropSectPipe(AF2407, AG2407, "Sx")</f>
        <v>4878</v>
      </c>
      <c r="AM2407" s="11">
        <f>2*Cal!AG2407</f>
        <v>6</v>
      </c>
      <c r="AN2407" s="11">
        <f t="shared" si="557"/>
        <v>28.5</v>
      </c>
      <c r="AO2407" s="11"/>
      <c r="AP2407" s="11"/>
      <c r="AQ2407" s="11"/>
      <c r="AR2407" s="11"/>
      <c r="AS2407" s="11"/>
      <c r="AT2407" s="11"/>
      <c r="AU2407" s="11"/>
      <c r="AV2407" s="11"/>
      <c r="AW2407" s="11"/>
      <c r="AX2407" s="11"/>
      <c r="AY2407" s="11"/>
      <c r="AZ2407" s="11"/>
      <c r="BB2407" s="5" t="s">
        <v>297</v>
      </c>
      <c r="BC2407" s="3">
        <v>-37.444436118526468</v>
      </c>
      <c r="BD2407" s="3">
        <v>0</v>
      </c>
      <c r="BE2407" s="3">
        <v>0</v>
      </c>
      <c r="BF2407" s="3">
        <v>0</v>
      </c>
      <c r="BG2407" s="3">
        <v>0</v>
      </c>
      <c r="BH2407" s="153">
        <f t="shared" si="558"/>
        <v>0</v>
      </c>
      <c r="BI2407" s="153">
        <f t="shared" si="559"/>
        <v>0</v>
      </c>
      <c r="BJ2407" s="8">
        <f t="shared" si="560"/>
        <v>0.33191128374002732</v>
      </c>
      <c r="BK2407" s="8">
        <f t="shared" si="561"/>
        <v>0</v>
      </c>
      <c r="BL2407" s="8">
        <f t="shared" si="562"/>
        <v>0.33191128374002732</v>
      </c>
      <c r="BM2407" s="8">
        <f t="shared" si="563"/>
        <v>0</v>
      </c>
      <c r="BN2407" s="7" t="str">
        <f t="shared" si="564"/>
        <v>OK</v>
      </c>
      <c r="BO2407" s="9">
        <f t="shared" si="565"/>
        <v>0</v>
      </c>
      <c r="BP2407" s="7" t="str">
        <f t="shared" si="566"/>
        <v>OK</v>
      </c>
      <c r="BQ2407" s="11">
        <f t="shared" si="567"/>
        <v>9.5</v>
      </c>
      <c r="BR2407" s="10" t="str">
        <f t="shared" si="568"/>
        <v>-</v>
      </c>
      <c r="BS2407" s="9" t="str" cm="1">
        <f t="array" ref="BS2407">IF(BQ2407&lt;$K$45,"-",IF(BC2407&lt;0,_xll.Dce_5575_1121_SigmaCr1(AN2407,AG2407,$B$23,$D$23),"-"))</f>
        <v>-</v>
      </c>
      <c r="BT2407" s="10">
        <f t="shared" si="569"/>
        <v>0</v>
      </c>
      <c r="BU2407" s="7" t="str">
        <f t="shared" si="570"/>
        <v>OK</v>
      </c>
    </row>
    <row r="2408" spans="27:73">
      <c r="AA2408" s="6" t="s">
        <v>286</v>
      </c>
      <c r="AB2408" s="5" t="s">
        <v>294</v>
      </c>
      <c r="AC2408" s="5" t="s">
        <v>295</v>
      </c>
      <c r="AD2408" s="4">
        <v>0.7</v>
      </c>
      <c r="AE2408" s="4">
        <v>0.7</v>
      </c>
      <c r="AF2408" s="5">
        <v>60</v>
      </c>
      <c r="AG2408" s="5">
        <v>3</v>
      </c>
      <c r="AH2408" s="6" t="str">
        <f t="shared" si="556"/>
        <v>60 x 3</v>
      </c>
      <c r="AI2408" s="11" cm="1">
        <f t="array" ref="AI2408">_xll.DCEPropSectPipe(AF2408, AG2408, "Area")</f>
        <v>537.21234376385473</v>
      </c>
      <c r="AJ2408" s="151" cm="1">
        <f t="array" ref="AJ2408">_xll.DCEPropSectPipe(AF2408, AG2408, "Ix")</f>
        <v>218779.72699782974</v>
      </c>
      <c r="AK2408" s="151" cm="1">
        <f t="array" ref="AK2408">_xll.DCEPropSectPipe(AF2408, AG2408, "W")</f>
        <v>7292.6575665943246</v>
      </c>
      <c r="AL2408" s="151" cm="1">
        <f t="array" ref="AL2408">_xll.DCEPropSectPipe(AF2408, AG2408, "Sx")</f>
        <v>4878</v>
      </c>
      <c r="AM2408" s="11">
        <f>2*Cal!AG2408</f>
        <v>6</v>
      </c>
      <c r="AN2408" s="11">
        <f t="shared" si="557"/>
        <v>28.5</v>
      </c>
      <c r="AO2408" s="11"/>
      <c r="AP2408" s="11"/>
      <c r="AQ2408" s="11"/>
      <c r="AR2408" s="11"/>
      <c r="AS2408" s="11"/>
      <c r="AT2408" s="11"/>
      <c r="AU2408" s="11"/>
      <c r="AV2408" s="11"/>
      <c r="AW2408" s="11"/>
      <c r="AX2408" s="11"/>
      <c r="AY2408" s="11"/>
      <c r="AZ2408" s="11"/>
      <c r="BB2408" s="5" t="s">
        <v>297</v>
      </c>
      <c r="BC2408" s="3">
        <v>-37.428516071058283</v>
      </c>
      <c r="BD2408" s="3">
        <v>0</v>
      </c>
      <c r="BE2408" s="3">
        <v>0</v>
      </c>
      <c r="BF2408" s="3">
        <v>0</v>
      </c>
      <c r="BG2408" s="3">
        <v>0</v>
      </c>
      <c r="BH2408" s="153">
        <f t="shared" si="558"/>
        <v>0</v>
      </c>
      <c r="BI2408" s="153">
        <f t="shared" si="559"/>
        <v>0</v>
      </c>
      <c r="BJ2408" s="8">
        <f t="shared" si="560"/>
        <v>0.33177016682279981</v>
      </c>
      <c r="BK2408" s="8">
        <f t="shared" si="561"/>
        <v>0</v>
      </c>
      <c r="BL2408" s="8">
        <f t="shared" si="562"/>
        <v>0.33177016682279981</v>
      </c>
      <c r="BM2408" s="8">
        <f t="shared" si="563"/>
        <v>0</v>
      </c>
      <c r="BN2408" s="7" t="str">
        <f t="shared" si="564"/>
        <v>OK</v>
      </c>
      <c r="BO2408" s="9">
        <f t="shared" si="565"/>
        <v>0</v>
      </c>
      <c r="BP2408" s="7" t="str">
        <f t="shared" si="566"/>
        <v>OK</v>
      </c>
      <c r="BQ2408" s="11">
        <f t="shared" si="567"/>
        <v>9.5</v>
      </c>
      <c r="BR2408" s="10" t="str">
        <f t="shared" si="568"/>
        <v>-</v>
      </c>
      <c r="BS2408" s="9" t="str" cm="1">
        <f t="array" ref="BS2408">IF(BQ2408&lt;$K$45,"-",IF(BC2408&lt;0,_xll.Dce_5575_1121_SigmaCr1(AN2408,AG2408,$B$23,$D$23),"-"))</f>
        <v>-</v>
      </c>
      <c r="BT2408" s="10">
        <f t="shared" si="569"/>
        <v>0</v>
      </c>
      <c r="BU2408" s="7" t="str">
        <f t="shared" si="570"/>
        <v>OK</v>
      </c>
    </row>
    <row r="2409" spans="27:73">
      <c r="AA2409" s="6" t="s">
        <v>286</v>
      </c>
      <c r="AB2409" s="5" t="s">
        <v>294</v>
      </c>
      <c r="AC2409" s="5" t="s">
        <v>295</v>
      </c>
      <c r="AD2409" s="4">
        <v>0</v>
      </c>
      <c r="AE2409" s="4">
        <v>0.7</v>
      </c>
      <c r="AF2409" s="5">
        <v>60</v>
      </c>
      <c r="AG2409" s="5">
        <v>3</v>
      </c>
      <c r="AH2409" s="6" t="str">
        <f t="shared" si="556"/>
        <v>60 x 3</v>
      </c>
      <c r="AI2409" s="11" cm="1">
        <f t="array" ref="AI2409">_xll.DCEPropSectPipe(AF2409, AG2409, "Area")</f>
        <v>537.21234376385473</v>
      </c>
      <c r="AJ2409" s="151" cm="1">
        <f t="array" ref="AJ2409">_xll.DCEPropSectPipe(AF2409, AG2409, "Ix")</f>
        <v>218779.72699782974</v>
      </c>
      <c r="AK2409" s="151" cm="1">
        <f t="array" ref="AK2409">_xll.DCEPropSectPipe(AF2409, AG2409, "W")</f>
        <v>7292.6575665943246</v>
      </c>
      <c r="AL2409" s="151" cm="1">
        <f t="array" ref="AL2409">_xll.DCEPropSectPipe(AF2409, AG2409, "Sx")</f>
        <v>4878</v>
      </c>
      <c r="AM2409" s="11">
        <f>2*Cal!AG2409</f>
        <v>6</v>
      </c>
      <c r="AN2409" s="11">
        <f t="shared" si="557"/>
        <v>28.5</v>
      </c>
      <c r="AO2409" s="11"/>
      <c r="AP2409" s="11"/>
      <c r="AQ2409" s="11"/>
      <c r="AR2409" s="11"/>
      <c r="AS2409" s="11"/>
      <c r="AT2409" s="11"/>
      <c r="AU2409" s="11"/>
      <c r="AV2409" s="11"/>
      <c r="AW2409" s="11"/>
      <c r="AX2409" s="11"/>
      <c r="AY2409" s="11"/>
      <c r="AZ2409" s="11"/>
      <c r="BB2409" s="5" t="s">
        <v>298</v>
      </c>
      <c r="BC2409" s="3">
        <v>-36.188354294203215</v>
      </c>
      <c r="BD2409" s="3">
        <v>0</v>
      </c>
      <c r="BE2409" s="3">
        <v>0</v>
      </c>
      <c r="BF2409" s="3">
        <v>0</v>
      </c>
      <c r="BG2409" s="3">
        <v>0</v>
      </c>
      <c r="BH2409" s="153">
        <f t="shared" si="558"/>
        <v>0</v>
      </c>
      <c r="BI2409" s="153">
        <f t="shared" si="559"/>
        <v>0</v>
      </c>
      <c r="BJ2409" s="8">
        <f t="shared" si="560"/>
        <v>0.32077724691079135</v>
      </c>
      <c r="BK2409" s="8">
        <f t="shared" si="561"/>
        <v>0</v>
      </c>
      <c r="BL2409" s="8">
        <f t="shared" si="562"/>
        <v>0.32077724691079135</v>
      </c>
      <c r="BM2409" s="8">
        <f t="shared" si="563"/>
        <v>0</v>
      </c>
      <c r="BN2409" s="7" t="str">
        <f t="shared" si="564"/>
        <v>OK</v>
      </c>
      <c r="BO2409" s="9">
        <f t="shared" si="565"/>
        <v>0</v>
      </c>
      <c r="BP2409" s="7" t="str">
        <f t="shared" si="566"/>
        <v>OK</v>
      </c>
      <c r="BQ2409" s="11">
        <f t="shared" si="567"/>
        <v>9.5</v>
      </c>
      <c r="BR2409" s="10" t="str">
        <f t="shared" si="568"/>
        <v>-</v>
      </c>
      <c r="BS2409" s="9" t="str" cm="1">
        <f t="array" ref="BS2409">IF(BQ2409&lt;$K$45,"-",IF(BC2409&lt;0,_xll.Dce_5575_1121_SigmaCr1(AN2409,AG2409,$B$23,$D$23),"-"))</f>
        <v>-</v>
      </c>
      <c r="BT2409" s="10">
        <f t="shared" si="569"/>
        <v>0</v>
      </c>
      <c r="BU2409" s="7" t="str">
        <f t="shared" si="570"/>
        <v>OK</v>
      </c>
    </row>
    <row r="2410" spans="27:73">
      <c r="AA2410" s="6" t="s">
        <v>286</v>
      </c>
      <c r="AB2410" s="5" t="s">
        <v>294</v>
      </c>
      <c r="AC2410" s="5" t="s">
        <v>295</v>
      </c>
      <c r="AD2410" s="4">
        <v>0.35</v>
      </c>
      <c r="AE2410" s="4">
        <v>0.7</v>
      </c>
      <c r="AF2410" s="5">
        <v>60</v>
      </c>
      <c r="AG2410" s="5">
        <v>3</v>
      </c>
      <c r="AH2410" s="6" t="str">
        <f t="shared" si="556"/>
        <v>60 x 3</v>
      </c>
      <c r="AI2410" s="11" cm="1">
        <f t="array" ref="AI2410">_xll.DCEPropSectPipe(AF2410, AG2410, "Area")</f>
        <v>537.21234376385473</v>
      </c>
      <c r="AJ2410" s="151" cm="1">
        <f t="array" ref="AJ2410">_xll.DCEPropSectPipe(AF2410, AG2410, "Ix")</f>
        <v>218779.72699782974</v>
      </c>
      <c r="AK2410" s="151" cm="1">
        <f t="array" ref="AK2410">_xll.DCEPropSectPipe(AF2410, AG2410, "W")</f>
        <v>7292.6575665943246</v>
      </c>
      <c r="AL2410" s="151" cm="1">
        <f t="array" ref="AL2410">_xll.DCEPropSectPipe(AF2410, AG2410, "Sx")</f>
        <v>4878</v>
      </c>
      <c r="AM2410" s="11">
        <f>2*Cal!AG2410</f>
        <v>6</v>
      </c>
      <c r="AN2410" s="11">
        <f t="shared" si="557"/>
        <v>28.5</v>
      </c>
      <c r="AO2410" s="11"/>
      <c r="AP2410" s="11"/>
      <c r="AQ2410" s="11"/>
      <c r="AR2410" s="11"/>
      <c r="AS2410" s="11"/>
      <c r="AT2410" s="11"/>
      <c r="AU2410" s="11"/>
      <c r="AV2410" s="11"/>
      <c r="AW2410" s="11"/>
      <c r="AX2410" s="11"/>
      <c r="AY2410" s="11"/>
      <c r="AZ2410" s="11"/>
      <c r="BB2410" s="5" t="s">
        <v>298</v>
      </c>
      <c r="BC2410" s="3">
        <v>-36.172434246735037</v>
      </c>
      <c r="BD2410" s="3">
        <v>0</v>
      </c>
      <c r="BE2410" s="3">
        <v>0</v>
      </c>
      <c r="BF2410" s="3">
        <v>0</v>
      </c>
      <c r="BG2410" s="3">
        <v>0</v>
      </c>
      <c r="BH2410" s="153">
        <f t="shared" si="558"/>
        <v>0</v>
      </c>
      <c r="BI2410" s="153">
        <f t="shared" si="559"/>
        <v>0</v>
      </c>
      <c r="BJ2410" s="8">
        <f t="shared" si="560"/>
        <v>0.32063612999356389</v>
      </c>
      <c r="BK2410" s="8">
        <f t="shared" si="561"/>
        <v>0</v>
      </c>
      <c r="BL2410" s="8">
        <f t="shared" si="562"/>
        <v>0.32063612999356389</v>
      </c>
      <c r="BM2410" s="8">
        <f t="shared" si="563"/>
        <v>0</v>
      </c>
      <c r="BN2410" s="7" t="str">
        <f t="shared" si="564"/>
        <v>OK</v>
      </c>
      <c r="BO2410" s="9">
        <f t="shared" si="565"/>
        <v>0</v>
      </c>
      <c r="BP2410" s="7" t="str">
        <f t="shared" si="566"/>
        <v>OK</v>
      </c>
      <c r="BQ2410" s="11">
        <f t="shared" si="567"/>
        <v>9.5</v>
      </c>
      <c r="BR2410" s="10" t="str">
        <f t="shared" si="568"/>
        <v>-</v>
      </c>
      <c r="BS2410" s="9" t="str" cm="1">
        <f t="array" ref="BS2410">IF(BQ2410&lt;$K$45,"-",IF(BC2410&lt;0,_xll.Dce_5575_1121_SigmaCr1(AN2410,AG2410,$B$23,$D$23),"-"))</f>
        <v>-</v>
      </c>
      <c r="BT2410" s="10">
        <f t="shared" si="569"/>
        <v>0</v>
      </c>
      <c r="BU2410" s="7" t="str">
        <f t="shared" si="570"/>
        <v>OK</v>
      </c>
    </row>
    <row r="2411" spans="27:73">
      <c r="AA2411" s="6" t="s">
        <v>286</v>
      </c>
      <c r="AB2411" s="5" t="s">
        <v>294</v>
      </c>
      <c r="AC2411" s="5" t="s">
        <v>295</v>
      </c>
      <c r="AD2411" s="4">
        <v>0.7</v>
      </c>
      <c r="AE2411" s="4">
        <v>0.7</v>
      </c>
      <c r="AF2411" s="5">
        <v>60</v>
      </c>
      <c r="AG2411" s="5">
        <v>3</v>
      </c>
      <c r="AH2411" s="6" t="str">
        <f t="shared" si="556"/>
        <v>60 x 3</v>
      </c>
      <c r="AI2411" s="11" cm="1">
        <f t="array" ref="AI2411">_xll.DCEPropSectPipe(AF2411, AG2411, "Area")</f>
        <v>537.21234376385473</v>
      </c>
      <c r="AJ2411" s="151" cm="1">
        <f t="array" ref="AJ2411">_xll.DCEPropSectPipe(AF2411, AG2411, "Ix")</f>
        <v>218779.72699782974</v>
      </c>
      <c r="AK2411" s="151" cm="1">
        <f t="array" ref="AK2411">_xll.DCEPropSectPipe(AF2411, AG2411, "W")</f>
        <v>7292.6575665943246</v>
      </c>
      <c r="AL2411" s="151" cm="1">
        <f t="array" ref="AL2411">_xll.DCEPropSectPipe(AF2411, AG2411, "Sx")</f>
        <v>4878</v>
      </c>
      <c r="AM2411" s="11">
        <f>2*Cal!AG2411</f>
        <v>6</v>
      </c>
      <c r="AN2411" s="11">
        <f t="shared" si="557"/>
        <v>28.5</v>
      </c>
      <c r="AO2411" s="11"/>
      <c r="AP2411" s="11"/>
      <c r="AQ2411" s="11"/>
      <c r="AR2411" s="11"/>
      <c r="AS2411" s="11"/>
      <c r="AT2411" s="11"/>
      <c r="AU2411" s="11"/>
      <c r="AV2411" s="11"/>
      <c r="AW2411" s="11"/>
      <c r="AX2411" s="11"/>
      <c r="AY2411" s="11"/>
      <c r="AZ2411" s="11"/>
      <c r="BB2411" s="5" t="s">
        <v>298</v>
      </c>
      <c r="BC2411" s="3">
        <v>-36.156514199266852</v>
      </c>
      <c r="BD2411" s="3">
        <v>0</v>
      </c>
      <c r="BE2411" s="3">
        <v>0</v>
      </c>
      <c r="BF2411" s="3">
        <v>0</v>
      </c>
      <c r="BG2411" s="3">
        <v>0</v>
      </c>
      <c r="BH2411" s="153">
        <f t="shared" si="558"/>
        <v>0</v>
      </c>
      <c r="BI2411" s="153">
        <f t="shared" si="559"/>
        <v>0</v>
      </c>
      <c r="BJ2411" s="8">
        <f t="shared" si="560"/>
        <v>0.32049501307633643</v>
      </c>
      <c r="BK2411" s="8">
        <f t="shared" si="561"/>
        <v>0</v>
      </c>
      <c r="BL2411" s="8">
        <f t="shared" si="562"/>
        <v>0.32049501307633643</v>
      </c>
      <c r="BM2411" s="8">
        <f t="shared" si="563"/>
        <v>0</v>
      </c>
      <c r="BN2411" s="7" t="str">
        <f t="shared" si="564"/>
        <v>OK</v>
      </c>
      <c r="BO2411" s="9">
        <f t="shared" si="565"/>
        <v>0</v>
      </c>
      <c r="BP2411" s="7" t="str">
        <f t="shared" si="566"/>
        <v>OK</v>
      </c>
      <c r="BQ2411" s="11">
        <f t="shared" si="567"/>
        <v>9.5</v>
      </c>
      <c r="BR2411" s="10" t="str">
        <f t="shared" si="568"/>
        <v>-</v>
      </c>
      <c r="BS2411" s="9" t="str" cm="1">
        <f t="array" ref="BS2411">IF(BQ2411&lt;$K$45,"-",IF(BC2411&lt;0,_xll.Dce_5575_1121_SigmaCr1(AN2411,AG2411,$B$23,$D$23),"-"))</f>
        <v>-</v>
      </c>
      <c r="BT2411" s="10">
        <f t="shared" si="569"/>
        <v>0</v>
      </c>
      <c r="BU2411" s="7" t="str">
        <f t="shared" si="570"/>
        <v>OK</v>
      </c>
    </row>
    <row r="2412" spans="27:73">
      <c r="AA2412" s="6" t="s">
        <v>286</v>
      </c>
      <c r="AB2412" s="5" t="s">
        <v>294</v>
      </c>
      <c r="AC2412" s="5" t="s">
        <v>295</v>
      </c>
      <c r="AD2412" s="4">
        <v>0</v>
      </c>
      <c r="AE2412" s="4">
        <v>0.7</v>
      </c>
      <c r="AF2412" s="5">
        <v>60</v>
      </c>
      <c r="AG2412" s="5">
        <v>3</v>
      </c>
      <c r="AH2412" s="6" t="str">
        <f t="shared" si="556"/>
        <v>60 x 3</v>
      </c>
      <c r="AI2412" s="11" cm="1">
        <f t="array" ref="AI2412">_xll.DCEPropSectPipe(AF2412, AG2412, "Area")</f>
        <v>537.21234376385473</v>
      </c>
      <c r="AJ2412" s="151" cm="1">
        <f t="array" ref="AJ2412">_xll.DCEPropSectPipe(AF2412, AG2412, "Ix")</f>
        <v>218779.72699782974</v>
      </c>
      <c r="AK2412" s="151" cm="1">
        <f t="array" ref="AK2412">_xll.DCEPropSectPipe(AF2412, AG2412, "W")</f>
        <v>7292.6575665943246</v>
      </c>
      <c r="AL2412" s="151" cm="1">
        <f t="array" ref="AL2412">_xll.DCEPropSectPipe(AF2412, AG2412, "Sx")</f>
        <v>4878</v>
      </c>
      <c r="AM2412" s="11">
        <f>2*Cal!AG2412</f>
        <v>6</v>
      </c>
      <c r="AN2412" s="11">
        <f t="shared" si="557"/>
        <v>28.5</v>
      </c>
      <c r="AO2412" s="11"/>
      <c r="AP2412" s="11"/>
      <c r="AQ2412" s="11"/>
      <c r="AR2412" s="11"/>
      <c r="AS2412" s="11"/>
      <c r="AT2412" s="11"/>
      <c r="AU2412" s="11"/>
      <c r="AV2412" s="11"/>
      <c r="AW2412" s="11"/>
      <c r="AX2412" s="11"/>
      <c r="AY2412" s="11"/>
      <c r="AZ2412" s="11"/>
      <c r="BB2412" s="5" t="s">
        <v>299</v>
      </c>
      <c r="BC2412" s="3">
        <v>-36.188354294203215</v>
      </c>
      <c r="BD2412" s="3">
        <v>0</v>
      </c>
      <c r="BE2412" s="3">
        <v>0</v>
      </c>
      <c r="BF2412" s="3">
        <v>0</v>
      </c>
      <c r="BG2412" s="3">
        <v>0</v>
      </c>
      <c r="BH2412" s="153">
        <f t="shared" si="558"/>
        <v>0</v>
      </c>
      <c r="BI2412" s="153">
        <f t="shared" si="559"/>
        <v>0</v>
      </c>
      <c r="BJ2412" s="8">
        <f t="shared" si="560"/>
        <v>0.32077724691079135</v>
      </c>
      <c r="BK2412" s="8">
        <f t="shared" si="561"/>
        <v>0</v>
      </c>
      <c r="BL2412" s="8">
        <f t="shared" si="562"/>
        <v>0.32077724691079135</v>
      </c>
      <c r="BM2412" s="8">
        <f t="shared" si="563"/>
        <v>0</v>
      </c>
      <c r="BN2412" s="7" t="str">
        <f t="shared" si="564"/>
        <v>OK</v>
      </c>
      <c r="BO2412" s="9">
        <f t="shared" si="565"/>
        <v>0</v>
      </c>
      <c r="BP2412" s="7" t="str">
        <f t="shared" si="566"/>
        <v>OK</v>
      </c>
      <c r="BQ2412" s="11">
        <f t="shared" si="567"/>
        <v>9.5</v>
      </c>
      <c r="BR2412" s="10" t="str">
        <f t="shared" si="568"/>
        <v>-</v>
      </c>
      <c r="BS2412" s="9" t="str" cm="1">
        <f t="array" ref="BS2412">IF(BQ2412&lt;$K$45,"-",IF(BC2412&lt;0,_xll.Dce_5575_1121_SigmaCr1(AN2412,AG2412,$B$23,$D$23),"-"))</f>
        <v>-</v>
      </c>
      <c r="BT2412" s="10">
        <f t="shared" si="569"/>
        <v>0</v>
      </c>
      <c r="BU2412" s="7" t="str">
        <f t="shared" si="570"/>
        <v>OK</v>
      </c>
    </row>
    <row r="2413" spans="27:73">
      <c r="AA2413" s="6" t="s">
        <v>286</v>
      </c>
      <c r="AB2413" s="5" t="s">
        <v>294</v>
      </c>
      <c r="AC2413" s="5" t="s">
        <v>295</v>
      </c>
      <c r="AD2413" s="4">
        <v>0.35</v>
      </c>
      <c r="AE2413" s="4">
        <v>0.7</v>
      </c>
      <c r="AF2413" s="5">
        <v>60</v>
      </c>
      <c r="AG2413" s="5">
        <v>3</v>
      </c>
      <c r="AH2413" s="6" t="str">
        <f t="shared" si="556"/>
        <v>60 x 3</v>
      </c>
      <c r="AI2413" s="11" cm="1">
        <f t="array" ref="AI2413">_xll.DCEPropSectPipe(AF2413, AG2413, "Area")</f>
        <v>537.21234376385473</v>
      </c>
      <c r="AJ2413" s="151" cm="1">
        <f t="array" ref="AJ2413">_xll.DCEPropSectPipe(AF2413, AG2413, "Ix")</f>
        <v>218779.72699782974</v>
      </c>
      <c r="AK2413" s="151" cm="1">
        <f t="array" ref="AK2413">_xll.DCEPropSectPipe(AF2413, AG2413, "W")</f>
        <v>7292.6575665943246</v>
      </c>
      <c r="AL2413" s="151" cm="1">
        <f t="array" ref="AL2413">_xll.DCEPropSectPipe(AF2413, AG2413, "Sx")</f>
        <v>4878</v>
      </c>
      <c r="AM2413" s="11">
        <f>2*Cal!AG2413</f>
        <v>6</v>
      </c>
      <c r="AN2413" s="11">
        <f t="shared" si="557"/>
        <v>28.5</v>
      </c>
      <c r="AO2413" s="11"/>
      <c r="AP2413" s="11"/>
      <c r="AQ2413" s="11"/>
      <c r="AR2413" s="11"/>
      <c r="AS2413" s="11"/>
      <c r="AT2413" s="11"/>
      <c r="AU2413" s="11"/>
      <c r="AV2413" s="11"/>
      <c r="AW2413" s="11"/>
      <c r="AX2413" s="11"/>
      <c r="AY2413" s="11"/>
      <c r="AZ2413" s="11"/>
      <c r="BB2413" s="5" t="s">
        <v>299</v>
      </c>
      <c r="BC2413" s="3">
        <v>-36.172434246735037</v>
      </c>
      <c r="BD2413" s="3">
        <v>0</v>
      </c>
      <c r="BE2413" s="3">
        <v>0</v>
      </c>
      <c r="BF2413" s="3">
        <v>0</v>
      </c>
      <c r="BG2413" s="3">
        <v>0</v>
      </c>
      <c r="BH2413" s="153">
        <f t="shared" si="558"/>
        <v>0</v>
      </c>
      <c r="BI2413" s="153">
        <f t="shared" si="559"/>
        <v>0</v>
      </c>
      <c r="BJ2413" s="8">
        <f t="shared" si="560"/>
        <v>0.32063612999356389</v>
      </c>
      <c r="BK2413" s="8">
        <f t="shared" si="561"/>
        <v>0</v>
      </c>
      <c r="BL2413" s="8">
        <f t="shared" si="562"/>
        <v>0.32063612999356389</v>
      </c>
      <c r="BM2413" s="8">
        <f t="shared" si="563"/>
        <v>0</v>
      </c>
      <c r="BN2413" s="7" t="str">
        <f t="shared" si="564"/>
        <v>OK</v>
      </c>
      <c r="BO2413" s="9">
        <f t="shared" si="565"/>
        <v>0</v>
      </c>
      <c r="BP2413" s="7" t="str">
        <f t="shared" si="566"/>
        <v>OK</v>
      </c>
      <c r="BQ2413" s="11">
        <f t="shared" si="567"/>
        <v>9.5</v>
      </c>
      <c r="BR2413" s="10" t="str">
        <f t="shared" si="568"/>
        <v>-</v>
      </c>
      <c r="BS2413" s="9" t="str" cm="1">
        <f t="array" ref="BS2413">IF(BQ2413&lt;$K$45,"-",IF(BC2413&lt;0,_xll.Dce_5575_1121_SigmaCr1(AN2413,AG2413,$B$23,$D$23),"-"))</f>
        <v>-</v>
      </c>
      <c r="BT2413" s="10">
        <f t="shared" si="569"/>
        <v>0</v>
      </c>
      <c r="BU2413" s="7" t="str">
        <f t="shared" si="570"/>
        <v>OK</v>
      </c>
    </row>
    <row r="2414" spans="27:73">
      <c r="AA2414" s="6" t="s">
        <v>286</v>
      </c>
      <c r="AB2414" s="5" t="s">
        <v>294</v>
      </c>
      <c r="AC2414" s="5" t="s">
        <v>295</v>
      </c>
      <c r="AD2414" s="4">
        <v>0.7</v>
      </c>
      <c r="AE2414" s="4">
        <v>0.7</v>
      </c>
      <c r="AF2414" s="5">
        <v>60</v>
      </c>
      <c r="AG2414" s="5">
        <v>3</v>
      </c>
      <c r="AH2414" s="6" t="str">
        <f t="shared" si="556"/>
        <v>60 x 3</v>
      </c>
      <c r="AI2414" s="11" cm="1">
        <f t="array" ref="AI2414">_xll.DCEPropSectPipe(AF2414, AG2414, "Area")</f>
        <v>537.21234376385473</v>
      </c>
      <c r="AJ2414" s="151" cm="1">
        <f t="array" ref="AJ2414">_xll.DCEPropSectPipe(AF2414, AG2414, "Ix")</f>
        <v>218779.72699782974</v>
      </c>
      <c r="AK2414" s="151" cm="1">
        <f t="array" ref="AK2414">_xll.DCEPropSectPipe(AF2414, AG2414, "W")</f>
        <v>7292.6575665943246</v>
      </c>
      <c r="AL2414" s="151" cm="1">
        <f t="array" ref="AL2414">_xll.DCEPropSectPipe(AF2414, AG2414, "Sx")</f>
        <v>4878</v>
      </c>
      <c r="AM2414" s="11">
        <f>2*Cal!AG2414</f>
        <v>6</v>
      </c>
      <c r="AN2414" s="11">
        <f t="shared" si="557"/>
        <v>28.5</v>
      </c>
      <c r="AO2414" s="11"/>
      <c r="AP2414" s="11"/>
      <c r="AQ2414" s="11"/>
      <c r="AR2414" s="11"/>
      <c r="AS2414" s="11"/>
      <c r="AT2414" s="11"/>
      <c r="AU2414" s="11"/>
      <c r="AV2414" s="11"/>
      <c r="AW2414" s="11"/>
      <c r="AX2414" s="11"/>
      <c r="AY2414" s="11"/>
      <c r="AZ2414" s="11"/>
      <c r="BB2414" s="5" t="s">
        <v>299</v>
      </c>
      <c r="BC2414" s="3">
        <v>-36.156514199266852</v>
      </c>
      <c r="BD2414" s="3">
        <v>0</v>
      </c>
      <c r="BE2414" s="3">
        <v>0</v>
      </c>
      <c r="BF2414" s="3">
        <v>0</v>
      </c>
      <c r="BG2414" s="3">
        <v>0</v>
      </c>
      <c r="BH2414" s="153">
        <f t="shared" si="558"/>
        <v>0</v>
      </c>
      <c r="BI2414" s="153">
        <f t="shared" si="559"/>
        <v>0</v>
      </c>
      <c r="BJ2414" s="8">
        <f t="shared" si="560"/>
        <v>0.32049501307633643</v>
      </c>
      <c r="BK2414" s="8">
        <f t="shared" si="561"/>
        <v>0</v>
      </c>
      <c r="BL2414" s="8">
        <f t="shared" si="562"/>
        <v>0.32049501307633643</v>
      </c>
      <c r="BM2414" s="8">
        <f t="shared" si="563"/>
        <v>0</v>
      </c>
      <c r="BN2414" s="7" t="str">
        <f t="shared" si="564"/>
        <v>OK</v>
      </c>
      <c r="BO2414" s="9">
        <f t="shared" si="565"/>
        <v>0</v>
      </c>
      <c r="BP2414" s="7" t="str">
        <f t="shared" si="566"/>
        <v>OK</v>
      </c>
      <c r="BQ2414" s="11">
        <f t="shared" si="567"/>
        <v>9.5</v>
      </c>
      <c r="BR2414" s="10" t="str">
        <f t="shared" si="568"/>
        <v>-</v>
      </c>
      <c r="BS2414" s="9" t="str" cm="1">
        <f t="array" ref="BS2414">IF(BQ2414&lt;$K$45,"-",IF(BC2414&lt;0,_xll.Dce_5575_1121_SigmaCr1(AN2414,AG2414,$B$23,$D$23),"-"))</f>
        <v>-</v>
      </c>
      <c r="BT2414" s="10">
        <f t="shared" si="569"/>
        <v>0</v>
      </c>
      <c r="BU2414" s="7" t="str">
        <f t="shared" si="570"/>
        <v>OK</v>
      </c>
    </row>
    <row r="2415" spans="27:73">
      <c r="AA2415" s="6" t="s">
        <v>286</v>
      </c>
      <c r="AB2415" s="5" t="s">
        <v>294</v>
      </c>
      <c r="AC2415" s="5" t="s">
        <v>295</v>
      </c>
      <c r="AD2415" s="4">
        <v>0</v>
      </c>
      <c r="AE2415" s="4">
        <v>0.7</v>
      </c>
      <c r="AF2415" s="5">
        <v>60</v>
      </c>
      <c r="AG2415" s="5">
        <v>3</v>
      </c>
      <c r="AH2415" s="6" t="str">
        <f t="shared" si="556"/>
        <v>60 x 3</v>
      </c>
      <c r="AI2415" s="11" cm="1">
        <f t="array" ref="AI2415">_xll.DCEPropSectPipe(AF2415, AG2415, "Area")</f>
        <v>537.21234376385473</v>
      </c>
      <c r="AJ2415" s="151" cm="1">
        <f t="array" ref="AJ2415">_xll.DCEPropSectPipe(AF2415, AG2415, "Ix")</f>
        <v>218779.72699782974</v>
      </c>
      <c r="AK2415" s="151" cm="1">
        <f t="array" ref="AK2415">_xll.DCEPropSectPipe(AF2415, AG2415, "W")</f>
        <v>7292.6575665943246</v>
      </c>
      <c r="AL2415" s="151" cm="1">
        <f t="array" ref="AL2415">_xll.DCEPropSectPipe(AF2415, AG2415, "Sx")</f>
        <v>4878</v>
      </c>
      <c r="AM2415" s="11">
        <f>2*Cal!AG2415</f>
        <v>6</v>
      </c>
      <c r="AN2415" s="11">
        <f t="shared" si="557"/>
        <v>28.5</v>
      </c>
      <c r="AO2415" s="11"/>
      <c r="AP2415" s="11"/>
      <c r="AQ2415" s="11"/>
      <c r="AR2415" s="11"/>
      <c r="AS2415" s="11"/>
      <c r="AT2415" s="11"/>
      <c r="AU2415" s="11"/>
      <c r="AV2415" s="11"/>
      <c r="AW2415" s="11"/>
      <c r="AX2415" s="11"/>
      <c r="AY2415" s="11"/>
      <c r="AZ2415" s="11"/>
      <c r="BB2415" s="5" t="s">
        <v>300</v>
      </c>
      <c r="BC2415" s="3">
        <v>-36.188354294203215</v>
      </c>
      <c r="BD2415" s="3">
        <v>0</v>
      </c>
      <c r="BE2415" s="3">
        <v>0</v>
      </c>
      <c r="BF2415" s="3">
        <v>0</v>
      </c>
      <c r="BG2415" s="3">
        <v>0</v>
      </c>
      <c r="BH2415" s="153">
        <f t="shared" si="558"/>
        <v>0</v>
      </c>
      <c r="BI2415" s="153">
        <f t="shared" si="559"/>
        <v>0</v>
      </c>
      <c r="BJ2415" s="8">
        <f t="shared" si="560"/>
        <v>0.32077724691079135</v>
      </c>
      <c r="BK2415" s="8">
        <f t="shared" si="561"/>
        <v>0</v>
      </c>
      <c r="BL2415" s="8">
        <f t="shared" si="562"/>
        <v>0.32077724691079135</v>
      </c>
      <c r="BM2415" s="8">
        <f t="shared" si="563"/>
        <v>0</v>
      </c>
      <c r="BN2415" s="7" t="str">
        <f t="shared" si="564"/>
        <v>OK</v>
      </c>
      <c r="BO2415" s="9">
        <f t="shared" si="565"/>
        <v>0</v>
      </c>
      <c r="BP2415" s="7" t="str">
        <f t="shared" si="566"/>
        <v>OK</v>
      </c>
      <c r="BQ2415" s="11">
        <f t="shared" si="567"/>
        <v>9.5</v>
      </c>
      <c r="BR2415" s="10" t="str">
        <f t="shared" si="568"/>
        <v>-</v>
      </c>
      <c r="BS2415" s="9" t="str" cm="1">
        <f t="array" ref="BS2415">IF(BQ2415&lt;$K$45,"-",IF(BC2415&lt;0,_xll.Dce_5575_1121_SigmaCr1(AN2415,AG2415,$B$23,$D$23),"-"))</f>
        <v>-</v>
      </c>
      <c r="BT2415" s="10">
        <f t="shared" si="569"/>
        <v>0</v>
      </c>
      <c r="BU2415" s="7" t="str">
        <f t="shared" si="570"/>
        <v>OK</v>
      </c>
    </row>
    <row r="2416" spans="27:73">
      <c r="AA2416" s="6" t="s">
        <v>286</v>
      </c>
      <c r="AB2416" s="5" t="s">
        <v>294</v>
      </c>
      <c r="AC2416" s="5" t="s">
        <v>295</v>
      </c>
      <c r="AD2416" s="4">
        <v>0.35</v>
      </c>
      <c r="AE2416" s="4">
        <v>0.7</v>
      </c>
      <c r="AF2416" s="5">
        <v>60</v>
      </c>
      <c r="AG2416" s="5">
        <v>3</v>
      </c>
      <c r="AH2416" s="6" t="str">
        <f t="shared" si="556"/>
        <v>60 x 3</v>
      </c>
      <c r="AI2416" s="11" cm="1">
        <f t="array" ref="AI2416">_xll.DCEPropSectPipe(AF2416, AG2416, "Area")</f>
        <v>537.21234376385473</v>
      </c>
      <c r="AJ2416" s="151" cm="1">
        <f t="array" ref="AJ2416">_xll.DCEPropSectPipe(AF2416, AG2416, "Ix")</f>
        <v>218779.72699782974</v>
      </c>
      <c r="AK2416" s="151" cm="1">
        <f t="array" ref="AK2416">_xll.DCEPropSectPipe(AF2416, AG2416, "W")</f>
        <v>7292.6575665943246</v>
      </c>
      <c r="AL2416" s="151" cm="1">
        <f t="array" ref="AL2416">_xll.DCEPropSectPipe(AF2416, AG2416, "Sx")</f>
        <v>4878</v>
      </c>
      <c r="AM2416" s="11">
        <f>2*Cal!AG2416</f>
        <v>6</v>
      </c>
      <c r="AN2416" s="11">
        <f t="shared" si="557"/>
        <v>28.5</v>
      </c>
      <c r="AO2416" s="11"/>
      <c r="AP2416" s="11"/>
      <c r="AQ2416" s="11"/>
      <c r="AR2416" s="11"/>
      <c r="AS2416" s="11"/>
      <c r="AT2416" s="11"/>
      <c r="AU2416" s="11"/>
      <c r="AV2416" s="11"/>
      <c r="AW2416" s="11"/>
      <c r="AX2416" s="11"/>
      <c r="AY2416" s="11"/>
      <c r="AZ2416" s="11"/>
      <c r="BB2416" s="5" t="s">
        <v>300</v>
      </c>
      <c r="BC2416" s="3">
        <v>-36.172434246735037</v>
      </c>
      <c r="BD2416" s="3">
        <v>0</v>
      </c>
      <c r="BE2416" s="3">
        <v>0</v>
      </c>
      <c r="BF2416" s="3">
        <v>0</v>
      </c>
      <c r="BG2416" s="3">
        <v>0</v>
      </c>
      <c r="BH2416" s="153">
        <f t="shared" si="558"/>
        <v>0</v>
      </c>
      <c r="BI2416" s="153">
        <f t="shared" si="559"/>
        <v>0</v>
      </c>
      <c r="BJ2416" s="8">
        <f t="shared" si="560"/>
        <v>0.32063612999356389</v>
      </c>
      <c r="BK2416" s="8">
        <f t="shared" si="561"/>
        <v>0</v>
      </c>
      <c r="BL2416" s="8">
        <f t="shared" si="562"/>
        <v>0.32063612999356389</v>
      </c>
      <c r="BM2416" s="8">
        <f t="shared" si="563"/>
        <v>0</v>
      </c>
      <c r="BN2416" s="7" t="str">
        <f t="shared" si="564"/>
        <v>OK</v>
      </c>
      <c r="BO2416" s="9">
        <f t="shared" si="565"/>
        <v>0</v>
      </c>
      <c r="BP2416" s="7" t="str">
        <f t="shared" si="566"/>
        <v>OK</v>
      </c>
      <c r="BQ2416" s="11">
        <f t="shared" si="567"/>
        <v>9.5</v>
      </c>
      <c r="BR2416" s="10" t="str">
        <f t="shared" si="568"/>
        <v>-</v>
      </c>
      <c r="BS2416" s="9" t="str" cm="1">
        <f t="array" ref="BS2416">IF(BQ2416&lt;$K$45,"-",IF(BC2416&lt;0,_xll.Dce_5575_1121_SigmaCr1(AN2416,AG2416,$B$23,$D$23),"-"))</f>
        <v>-</v>
      </c>
      <c r="BT2416" s="10">
        <f t="shared" si="569"/>
        <v>0</v>
      </c>
      <c r="BU2416" s="7" t="str">
        <f t="shared" si="570"/>
        <v>OK</v>
      </c>
    </row>
    <row r="2417" spans="27:73">
      <c r="AA2417" s="6" t="s">
        <v>286</v>
      </c>
      <c r="AB2417" s="5" t="s">
        <v>294</v>
      </c>
      <c r="AC2417" s="5" t="s">
        <v>295</v>
      </c>
      <c r="AD2417" s="4">
        <v>0.7</v>
      </c>
      <c r="AE2417" s="4">
        <v>0.7</v>
      </c>
      <c r="AF2417" s="5">
        <v>60</v>
      </c>
      <c r="AG2417" s="5">
        <v>3</v>
      </c>
      <c r="AH2417" s="6" t="str">
        <f t="shared" si="556"/>
        <v>60 x 3</v>
      </c>
      <c r="AI2417" s="11" cm="1">
        <f t="array" ref="AI2417">_xll.DCEPropSectPipe(AF2417, AG2417, "Area")</f>
        <v>537.21234376385473</v>
      </c>
      <c r="AJ2417" s="151" cm="1">
        <f t="array" ref="AJ2417">_xll.DCEPropSectPipe(AF2417, AG2417, "Ix")</f>
        <v>218779.72699782974</v>
      </c>
      <c r="AK2417" s="151" cm="1">
        <f t="array" ref="AK2417">_xll.DCEPropSectPipe(AF2417, AG2417, "W")</f>
        <v>7292.6575665943246</v>
      </c>
      <c r="AL2417" s="151" cm="1">
        <f t="array" ref="AL2417">_xll.DCEPropSectPipe(AF2417, AG2417, "Sx")</f>
        <v>4878</v>
      </c>
      <c r="AM2417" s="11">
        <f>2*Cal!AG2417</f>
        <v>6</v>
      </c>
      <c r="AN2417" s="11">
        <f t="shared" si="557"/>
        <v>28.5</v>
      </c>
      <c r="AO2417" s="11"/>
      <c r="AP2417" s="11"/>
      <c r="AQ2417" s="11"/>
      <c r="AR2417" s="11"/>
      <c r="AS2417" s="11"/>
      <c r="AT2417" s="11"/>
      <c r="AU2417" s="11"/>
      <c r="AV2417" s="11"/>
      <c r="AW2417" s="11"/>
      <c r="AX2417" s="11"/>
      <c r="AY2417" s="11"/>
      <c r="AZ2417" s="11"/>
      <c r="BB2417" s="5" t="s">
        <v>300</v>
      </c>
      <c r="BC2417" s="3">
        <v>-36.156514199266852</v>
      </c>
      <c r="BD2417" s="3">
        <v>0</v>
      </c>
      <c r="BE2417" s="3">
        <v>0</v>
      </c>
      <c r="BF2417" s="3">
        <v>0</v>
      </c>
      <c r="BG2417" s="3">
        <v>0</v>
      </c>
      <c r="BH2417" s="153">
        <f t="shared" si="558"/>
        <v>0</v>
      </c>
      <c r="BI2417" s="153">
        <f t="shared" si="559"/>
        <v>0</v>
      </c>
      <c r="BJ2417" s="8">
        <f t="shared" si="560"/>
        <v>0.32049501307633643</v>
      </c>
      <c r="BK2417" s="8">
        <f t="shared" si="561"/>
        <v>0</v>
      </c>
      <c r="BL2417" s="8">
        <f t="shared" si="562"/>
        <v>0.32049501307633643</v>
      </c>
      <c r="BM2417" s="8">
        <f t="shared" si="563"/>
        <v>0</v>
      </c>
      <c r="BN2417" s="7" t="str">
        <f t="shared" si="564"/>
        <v>OK</v>
      </c>
      <c r="BO2417" s="9">
        <f t="shared" si="565"/>
        <v>0</v>
      </c>
      <c r="BP2417" s="7" t="str">
        <f t="shared" si="566"/>
        <v>OK</v>
      </c>
      <c r="BQ2417" s="11">
        <f t="shared" si="567"/>
        <v>9.5</v>
      </c>
      <c r="BR2417" s="10" t="str">
        <f t="shared" si="568"/>
        <v>-</v>
      </c>
      <c r="BS2417" s="9" t="str" cm="1">
        <f t="array" ref="BS2417">IF(BQ2417&lt;$K$45,"-",IF(BC2417&lt;0,_xll.Dce_5575_1121_SigmaCr1(AN2417,AG2417,$B$23,$D$23),"-"))</f>
        <v>-</v>
      </c>
      <c r="BT2417" s="10">
        <f t="shared" si="569"/>
        <v>0</v>
      </c>
      <c r="BU2417" s="7" t="str">
        <f t="shared" si="570"/>
        <v>OK</v>
      </c>
    </row>
    <row r="2418" spans="27:73">
      <c r="AA2418" s="6" t="s">
        <v>286</v>
      </c>
      <c r="AB2418" s="5" t="s">
        <v>294</v>
      </c>
      <c r="AC2418" s="5" t="s">
        <v>295</v>
      </c>
      <c r="AD2418" s="4">
        <v>0</v>
      </c>
      <c r="AE2418" s="4">
        <v>0.7</v>
      </c>
      <c r="AF2418" s="5">
        <v>60</v>
      </c>
      <c r="AG2418" s="5">
        <v>3</v>
      </c>
      <c r="AH2418" s="6" t="str">
        <f t="shared" si="556"/>
        <v>60 x 3</v>
      </c>
      <c r="AI2418" s="11" cm="1">
        <f t="array" ref="AI2418">_xll.DCEPropSectPipe(AF2418, AG2418, "Area")</f>
        <v>537.21234376385473</v>
      </c>
      <c r="AJ2418" s="151" cm="1">
        <f t="array" ref="AJ2418">_xll.DCEPropSectPipe(AF2418, AG2418, "Ix")</f>
        <v>218779.72699782974</v>
      </c>
      <c r="AK2418" s="151" cm="1">
        <f t="array" ref="AK2418">_xll.DCEPropSectPipe(AF2418, AG2418, "W")</f>
        <v>7292.6575665943246</v>
      </c>
      <c r="AL2418" s="151" cm="1">
        <f t="array" ref="AL2418">_xll.DCEPropSectPipe(AF2418, AG2418, "Sx")</f>
        <v>4878</v>
      </c>
      <c r="AM2418" s="11">
        <f>2*Cal!AG2418</f>
        <v>6</v>
      </c>
      <c r="AN2418" s="11">
        <f t="shared" si="557"/>
        <v>28.5</v>
      </c>
      <c r="AO2418" s="11"/>
      <c r="AP2418" s="11"/>
      <c r="AQ2418" s="11"/>
      <c r="AR2418" s="11"/>
      <c r="AS2418" s="11"/>
      <c r="AT2418" s="11"/>
      <c r="AU2418" s="11"/>
      <c r="AV2418" s="11"/>
      <c r="AW2418" s="11"/>
      <c r="AX2418" s="11"/>
      <c r="AY2418" s="11"/>
      <c r="AZ2418" s="11"/>
      <c r="BB2418" s="5" t="s">
        <v>301</v>
      </c>
      <c r="BC2418" s="3">
        <v>-36.188354294203215</v>
      </c>
      <c r="BD2418" s="3">
        <v>0</v>
      </c>
      <c r="BE2418" s="3">
        <v>0</v>
      </c>
      <c r="BF2418" s="3">
        <v>0</v>
      </c>
      <c r="BG2418" s="3">
        <v>0</v>
      </c>
      <c r="BH2418" s="153">
        <f t="shared" si="558"/>
        <v>0</v>
      </c>
      <c r="BI2418" s="153">
        <f t="shared" si="559"/>
        <v>0</v>
      </c>
      <c r="BJ2418" s="8">
        <f t="shared" si="560"/>
        <v>0.32077724691079135</v>
      </c>
      <c r="BK2418" s="8">
        <f t="shared" si="561"/>
        <v>0</v>
      </c>
      <c r="BL2418" s="8">
        <f t="shared" si="562"/>
        <v>0.32077724691079135</v>
      </c>
      <c r="BM2418" s="8">
        <f t="shared" si="563"/>
        <v>0</v>
      </c>
      <c r="BN2418" s="7" t="str">
        <f t="shared" si="564"/>
        <v>OK</v>
      </c>
      <c r="BO2418" s="9">
        <f t="shared" si="565"/>
        <v>0</v>
      </c>
      <c r="BP2418" s="7" t="str">
        <f t="shared" si="566"/>
        <v>OK</v>
      </c>
      <c r="BQ2418" s="11">
        <f t="shared" si="567"/>
        <v>9.5</v>
      </c>
      <c r="BR2418" s="10" t="str">
        <f t="shared" si="568"/>
        <v>-</v>
      </c>
      <c r="BS2418" s="9" t="str" cm="1">
        <f t="array" ref="BS2418">IF(BQ2418&lt;$K$45,"-",IF(BC2418&lt;0,_xll.Dce_5575_1121_SigmaCr1(AN2418,AG2418,$B$23,$D$23),"-"))</f>
        <v>-</v>
      </c>
      <c r="BT2418" s="10">
        <f t="shared" si="569"/>
        <v>0</v>
      </c>
      <c r="BU2418" s="7" t="str">
        <f t="shared" si="570"/>
        <v>OK</v>
      </c>
    </row>
    <row r="2419" spans="27:73">
      <c r="AA2419" s="6" t="s">
        <v>286</v>
      </c>
      <c r="AB2419" s="5" t="s">
        <v>294</v>
      </c>
      <c r="AC2419" s="5" t="s">
        <v>295</v>
      </c>
      <c r="AD2419" s="4">
        <v>0.35</v>
      </c>
      <c r="AE2419" s="4">
        <v>0.7</v>
      </c>
      <c r="AF2419" s="5">
        <v>60</v>
      </c>
      <c r="AG2419" s="5">
        <v>3</v>
      </c>
      <c r="AH2419" s="6" t="str">
        <f t="shared" si="556"/>
        <v>60 x 3</v>
      </c>
      <c r="AI2419" s="11" cm="1">
        <f t="array" ref="AI2419">_xll.DCEPropSectPipe(AF2419, AG2419, "Area")</f>
        <v>537.21234376385473</v>
      </c>
      <c r="AJ2419" s="151" cm="1">
        <f t="array" ref="AJ2419">_xll.DCEPropSectPipe(AF2419, AG2419, "Ix")</f>
        <v>218779.72699782974</v>
      </c>
      <c r="AK2419" s="151" cm="1">
        <f t="array" ref="AK2419">_xll.DCEPropSectPipe(AF2419, AG2419, "W")</f>
        <v>7292.6575665943246</v>
      </c>
      <c r="AL2419" s="151" cm="1">
        <f t="array" ref="AL2419">_xll.DCEPropSectPipe(AF2419, AG2419, "Sx")</f>
        <v>4878</v>
      </c>
      <c r="AM2419" s="11">
        <f>2*Cal!AG2419</f>
        <v>6</v>
      </c>
      <c r="AN2419" s="11">
        <f t="shared" si="557"/>
        <v>28.5</v>
      </c>
      <c r="AO2419" s="11"/>
      <c r="AP2419" s="11"/>
      <c r="AQ2419" s="11"/>
      <c r="AR2419" s="11"/>
      <c r="AS2419" s="11"/>
      <c r="AT2419" s="11"/>
      <c r="AU2419" s="11"/>
      <c r="AV2419" s="11"/>
      <c r="AW2419" s="11"/>
      <c r="AX2419" s="11"/>
      <c r="AY2419" s="11"/>
      <c r="AZ2419" s="11"/>
      <c r="BB2419" s="5" t="s">
        <v>301</v>
      </c>
      <c r="BC2419" s="3">
        <v>-36.172434246735037</v>
      </c>
      <c r="BD2419" s="3">
        <v>0</v>
      </c>
      <c r="BE2419" s="3">
        <v>0</v>
      </c>
      <c r="BF2419" s="3">
        <v>0</v>
      </c>
      <c r="BG2419" s="3">
        <v>0</v>
      </c>
      <c r="BH2419" s="153">
        <f t="shared" si="558"/>
        <v>0</v>
      </c>
      <c r="BI2419" s="153">
        <f t="shared" si="559"/>
        <v>0</v>
      </c>
      <c r="BJ2419" s="8">
        <f t="shared" si="560"/>
        <v>0.32063612999356389</v>
      </c>
      <c r="BK2419" s="8">
        <f t="shared" si="561"/>
        <v>0</v>
      </c>
      <c r="BL2419" s="8">
        <f t="shared" si="562"/>
        <v>0.32063612999356389</v>
      </c>
      <c r="BM2419" s="8">
        <f t="shared" si="563"/>
        <v>0</v>
      </c>
      <c r="BN2419" s="7" t="str">
        <f t="shared" si="564"/>
        <v>OK</v>
      </c>
      <c r="BO2419" s="9">
        <f t="shared" si="565"/>
        <v>0</v>
      </c>
      <c r="BP2419" s="7" t="str">
        <f t="shared" si="566"/>
        <v>OK</v>
      </c>
      <c r="BQ2419" s="11">
        <f t="shared" si="567"/>
        <v>9.5</v>
      </c>
      <c r="BR2419" s="10" t="str">
        <f t="shared" si="568"/>
        <v>-</v>
      </c>
      <c r="BS2419" s="9" t="str" cm="1">
        <f t="array" ref="BS2419">IF(BQ2419&lt;$K$45,"-",IF(BC2419&lt;0,_xll.Dce_5575_1121_SigmaCr1(AN2419,AG2419,$B$23,$D$23),"-"))</f>
        <v>-</v>
      </c>
      <c r="BT2419" s="10">
        <f t="shared" si="569"/>
        <v>0</v>
      </c>
      <c r="BU2419" s="7" t="str">
        <f t="shared" si="570"/>
        <v>OK</v>
      </c>
    </row>
    <row r="2420" spans="27:73">
      <c r="AA2420" s="6" t="s">
        <v>286</v>
      </c>
      <c r="AB2420" s="5" t="s">
        <v>294</v>
      </c>
      <c r="AC2420" s="5" t="s">
        <v>295</v>
      </c>
      <c r="AD2420" s="4">
        <v>0.7</v>
      </c>
      <c r="AE2420" s="4">
        <v>0.7</v>
      </c>
      <c r="AF2420" s="5">
        <v>60</v>
      </c>
      <c r="AG2420" s="5">
        <v>3</v>
      </c>
      <c r="AH2420" s="6" t="str">
        <f t="shared" si="556"/>
        <v>60 x 3</v>
      </c>
      <c r="AI2420" s="11" cm="1">
        <f t="array" ref="AI2420">_xll.DCEPropSectPipe(AF2420, AG2420, "Area")</f>
        <v>537.21234376385473</v>
      </c>
      <c r="AJ2420" s="151" cm="1">
        <f t="array" ref="AJ2420">_xll.DCEPropSectPipe(AF2420, AG2420, "Ix")</f>
        <v>218779.72699782974</v>
      </c>
      <c r="AK2420" s="151" cm="1">
        <f t="array" ref="AK2420">_xll.DCEPropSectPipe(AF2420, AG2420, "W")</f>
        <v>7292.6575665943246</v>
      </c>
      <c r="AL2420" s="151" cm="1">
        <f t="array" ref="AL2420">_xll.DCEPropSectPipe(AF2420, AG2420, "Sx")</f>
        <v>4878</v>
      </c>
      <c r="AM2420" s="11">
        <f>2*Cal!AG2420</f>
        <v>6</v>
      </c>
      <c r="AN2420" s="11">
        <f t="shared" si="557"/>
        <v>28.5</v>
      </c>
      <c r="AO2420" s="11"/>
      <c r="AP2420" s="11"/>
      <c r="AQ2420" s="11"/>
      <c r="AR2420" s="11"/>
      <c r="AS2420" s="11"/>
      <c r="AT2420" s="11"/>
      <c r="AU2420" s="11"/>
      <c r="AV2420" s="11"/>
      <c r="AW2420" s="11"/>
      <c r="AX2420" s="11"/>
      <c r="AY2420" s="11"/>
      <c r="AZ2420" s="11"/>
      <c r="BB2420" s="5" t="s">
        <v>301</v>
      </c>
      <c r="BC2420" s="3">
        <v>-36.156514199266852</v>
      </c>
      <c r="BD2420" s="3">
        <v>0</v>
      </c>
      <c r="BE2420" s="3">
        <v>0</v>
      </c>
      <c r="BF2420" s="3">
        <v>0</v>
      </c>
      <c r="BG2420" s="3">
        <v>0</v>
      </c>
      <c r="BH2420" s="153">
        <f t="shared" si="558"/>
        <v>0</v>
      </c>
      <c r="BI2420" s="153">
        <f t="shared" si="559"/>
        <v>0</v>
      </c>
      <c r="BJ2420" s="8">
        <f t="shared" si="560"/>
        <v>0.32049501307633643</v>
      </c>
      <c r="BK2420" s="8">
        <f t="shared" si="561"/>
        <v>0</v>
      </c>
      <c r="BL2420" s="8">
        <f t="shared" si="562"/>
        <v>0.32049501307633643</v>
      </c>
      <c r="BM2420" s="8">
        <f t="shared" si="563"/>
        <v>0</v>
      </c>
      <c r="BN2420" s="7" t="str">
        <f t="shared" si="564"/>
        <v>OK</v>
      </c>
      <c r="BO2420" s="9">
        <f t="shared" si="565"/>
        <v>0</v>
      </c>
      <c r="BP2420" s="7" t="str">
        <f t="shared" si="566"/>
        <v>OK</v>
      </c>
      <c r="BQ2420" s="11">
        <f t="shared" si="567"/>
        <v>9.5</v>
      </c>
      <c r="BR2420" s="10" t="str">
        <f t="shared" si="568"/>
        <v>-</v>
      </c>
      <c r="BS2420" s="9" t="str" cm="1">
        <f t="array" ref="BS2420">IF(BQ2420&lt;$K$45,"-",IF(BC2420&lt;0,_xll.Dce_5575_1121_SigmaCr1(AN2420,AG2420,$B$23,$D$23),"-"))</f>
        <v>-</v>
      </c>
      <c r="BT2420" s="10">
        <f t="shared" si="569"/>
        <v>0</v>
      </c>
      <c r="BU2420" s="7" t="str">
        <f t="shared" si="570"/>
        <v>OK</v>
      </c>
    </row>
    <row r="2421" spans="27:73">
      <c r="AA2421" s="6" t="s">
        <v>286</v>
      </c>
      <c r="AB2421" s="5" t="s">
        <v>294</v>
      </c>
      <c r="AC2421" s="5" t="s">
        <v>295</v>
      </c>
      <c r="AD2421" s="4">
        <v>0</v>
      </c>
      <c r="AE2421" s="4">
        <v>0.7</v>
      </c>
      <c r="AF2421" s="5">
        <v>60</v>
      </c>
      <c r="AG2421" s="5">
        <v>3</v>
      </c>
      <c r="AH2421" s="6" t="str">
        <f t="shared" si="556"/>
        <v>60 x 3</v>
      </c>
      <c r="AI2421" s="11" cm="1">
        <f t="array" ref="AI2421">_xll.DCEPropSectPipe(AF2421, AG2421, "Area")</f>
        <v>537.21234376385473</v>
      </c>
      <c r="AJ2421" s="151" cm="1">
        <f t="array" ref="AJ2421">_xll.DCEPropSectPipe(AF2421, AG2421, "Ix")</f>
        <v>218779.72699782974</v>
      </c>
      <c r="AK2421" s="151" cm="1">
        <f t="array" ref="AK2421">_xll.DCEPropSectPipe(AF2421, AG2421, "W")</f>
        <v>7292.6575665943246</v>
      </c>
      <c r="AL2421" s="151" cm="1">
        <f t="array" ref="AL2421">_xll.DCEPropSectPipe(AF2421, AG2421, "Sx")</f>
        <v>4878</v>
      </c>
      <c r="AM2421" s="11">
        <f>2*Cal!AG2421</f>
        <v>6</v>
      </c>
      <c r="AN2421" s="11">
        <f t="shared" si="557"/>
        <v>28.5</v>
      </c>
      <c r="AO2421" s="11"/>
      <c r="AP2421" s="11"/>
      <c r="AQ2421" s="11"/>
      <c r="AR2421" s="11"/>
      <c r="AS2421" s="11"/>
      <c r="AT2421" s="11"/>
      <c r="AU2421" s="11"/>
      <c r="AV2421" s="11"/>
      <c r="AW2421" s="11"/>
      <c r="AX2421" s="11"/>
      <c r="AY2421" s="11"/>
      <c r="AZ2421" s="11"/>
      <c r="BB2421" s="5" t="s">
        <v>302</v>
      </c>
      <c r="BC2421" s="3">
        <v>-37.460356165994646</v>
      </c>
      <c r="BD2421" s="3">
        <v>0</v>
      </c>
      <c r="BE2421" s="3">
        <v>0</v>
      </c>
      <c r="BF2421" s="3">
        <v>0</v>
      </c>
      <c r="BG2421" s="3">
        <v>0</v>
      </c>
      <c r="BH2421" s="153">
        <f t="shared" si="558"/>
        <v>0</v>
      </c>
      <c r="BI2421" s="153">
        <f t="shared" si="559"/>
        <v>0</v>
      </c>
      <c r="BJ2421" s="8">
        <f t="shared" si="560"/>
        <v>0.33205240065725472</v>
      </c>
      <c r="BK2421" s="8">
        <f t="shared" si="561"/>
        <v>0</v>
      </c>
      <c r="BL2421" s="8">
        <f t="shared" si="562"/>
        <v>0.33205240065725472</v>
      </c>
      <c r="BM2421" s="8">
        <f t="shared" si="563"/>
        <v>0</v>
      </c>
      <c r="BN2421" s="7" t="str">
        <f t="shared" si="564"/>
        <v>OK</v>
      </c>
      <c r="BO2421" s="9">
        <f t="shared" si="565"/>
        <v>0</v>
      </c>
      <c r="BP2421" s="7" t="str">
        <f t="shared" si="566"/>
        <v>OK</v>
      </c>
      <c r="BQ2421" s="11">
        <f t="shared" si="567"/>
        <v>9.5</v>
      </c>
      <c r="BR2421" s="10" t="str">
        <f t="shared" si="568"/>
        <v>-</v>
      </c>
      <c r="BS2421" s="9" t="str" cm="1">
        <f t="array" ref="BS2421">IF(BQ2421&lt;$K$45,"-",IF(BC2421&lt;0,_xll.Dce_5575_1121_SigmaCr1(AN2421,AG2421,$B$23,$D$23),"-"))</f>
        <v>-</v>
      </c>
      <c r="BT2421" s="10">
        <f t="shared" si="569"/>
        <v>0</v>
      </c>
      <c r="BU2421" s="7" t="str">
        <f t="shared" si="570"/>
        <v>OK</v>
      </c>
    </row>
    <row r="2422" spans="27:73">
      <c r="AA2422" s="6" t="s">
        <v>286</v>
      </c>
      <c r="AB2422" s="5" t="s">
        <v>294</v>
      </c>
      <c r="AC2422" s="5" t="s">
        <v>295</v>
      </c>
      <c r="AD2422" s="4">
        <v>0.35</v>
      </c>
      <c r="AE2422" s="4">
        <v>0.7</v>
      </c>
      <c r="AF2422" s="5">
        <v>60</v>
      </c>
      <c r="AG2422" s="5">
        <v>3</v>
      </c>
      <c r="AH2422" s="6" t="str">
        <f t="shared" si="556"/>
        <v>60 x 3</v>
      </c>
      <c r="AI2422" s="11" cm="1">
        <f t="array" ref="AI2422">_xll.DCEPropSectPipe(AF2422, AG2422, "Area")</f>
        <v>537.21234376385473</v>
      </c>
      <c r="AJ2422" s="151" cm="1">
        <f t="array" ref="AJ2422">_xll.DCEPropSectPipe(AF2422, AG2422, "Ix")</f>
        <v>218779.72699782974</v>
      </c>
      <c r="AK2422" s="151" cm="1">
        <f t="array" ref="AK2422">_xll.DCEPropSectPipe(AF2422, AG2422, "W")</f>
        <v>7292.6575665943246</v>
      </c>
      <c r="AL2422" s="151" cm="1">
        <f t="array" ref="AL2422">_xll.DCEPropSectPipe(AF2422, AG2422, "Sx")</f>
        <v>4878</v>
      </c>
      <c r="AM2422" s="11">
        <f>2*Cal!AG2422</f>
        <v>6</v>
      </c>
      <c r="AN2422" s="11">
        <f t="shared" si="557"/>
        <v>28.5</v>
      </c>
      <c r="AO2422" s="11"/>
      <c r="AP2422" s="11"/>
      <c r="AQ2422" s="11"/>
      <c r="AR2422" s="11"/>
      <c r="AS2422" s="11"/>
      <c r="AT2422" s="11"/>
      <c r="AU2422" s="11"/>
      <c r="AV2422" s="11"/>
      <c r="AW2422" s="11"/>
      <c r="AX2422" s="11"/>
      <c r="AY2422" s="11"/>
      <c r="AZ2422" s="11"/>
      <c r="BB2422" s="5" t="s">
        <v>302</v>
      </c>
      <c r="BC2422" s="3">
        <v>-37.444436118526468</v>
      </c>
      <c r="BD2422" s="3">
        <v>0</v>
      </c>
      <c r="BE2422" s="3">
        <v>0</v>
      </c>
      <c r="BF2422" s="3">
        <v>0</v>
      </c>
      <c r="BG2422" s="3">
        <v>0</v>
      </c>
      <c r="BH2422" s="153">
        <f t="shared" si="558"/>
        <v>0</v>
      </c>
      <c r="BI2422" s="153">
        <f t="shared" si="559"/>
        <v>0</v>
      </c>
      <c r="BJ2422" s="8">
        <f t="shared" si="560"/>
        <v>0.33191128374002732</v>
      </c>
      <c r="BK2422" s="8">
        <f t="shared" si="561"/>
        <v>0</v>
      </c>
      <c r="BL2422" s="8">
        <f t="shared" si="562"/>
        <v>0.33191128374002732</v>
      </c>
      <c r="BM2422" s="8">
        <f t="shared" si="563"/>
        <v>0</v>
      </c>
      <c r="BN2422" s="7" t="str">
        <f t="shared" si="564"/>
        <v>OK</v>
      </c>
      <c r="BO2422" s="9">
        <f t="shared" si="565"/>
        <v>0</v>
      </c>
      <c r="BP2422" s="7" t="str">
        <f t="shared" si="566"/>
        <v>OK</v>
      </c>
      <c r="BQ2422" s="11">
        <f t="shared" si="567"/>
        <v>9.5</v>
      </c>
      <c r="BR2422" s="10" t="str">
        <f t="shared" si="568"/>
        <v>-</v>
      </c>
      <c r="BS2422" s="9" t="str" cm="1">
        <f t="array" ref="BS2422">IF(BQ2422&lt;$K$45,"-",IF(BC2422&lt;0,_xll.Dce_5575_1121_SigmaCr1(AN2422,AG2422,$B$23,$D$23),"-"))</f>
        <v>-</v>
      </c>
      <c r="BT2422" s="10">
        <f t="shared" si="569"/>
        <v>0</v>
      </c>
      <c r="BU2422" s="7" t="str">
        <f t="shared" si="570"/>
        <v>OK</v>
      </c>
    </row>
    <row r="2423" spans="27:73">
      <c r="AA2423" s="6" t="s">
        <v>286</v>
      </c>
      <c r="AB2423" s="5" t="s">
        <v>294</v>
      </c>
      <c r="AC2423" s="5" t="s">
        <v>295</v>
      </c>
      <c r="AD2423" s="4">
        <v>0.7</v>
      </c>
      <c r="AE2423" s="4">
        <v>0.7</v>
      </c>
      <c r="AF2423" s="5">
        <v>60</v>
      </c>
      <c r="AG2423" s="5">
        <v>3</v>
      </c>
      <c r="AH2423" s="6" t="str">
        <f t="shared" si="556"/>
        <v>60 x 3</v>
      </c>
      <c r="AI2423" s="11" cm="1">
        <f t="array" ref="AI2423">_xll.DCEPropSectPipe(AF2423, AG2423, "Area")</f>
        <v>537.21234376385473</v>
      </c>
      <c r="AJ2423" s="151" cm="1">
        <f t="array" ref="AJ2423">_xll.DCEPropSectPipe(AF2423, AG2423, "Ix")</f>
        <v>218779.72699782974</v>
      </c>
      <c r="AK2423" s="151" cm="1">
        <f t="array" ref="AK2423">_xll.DCEPropSectPipe(AF2423, AG2423, "W")</f>
        <v>7292.6575665943246</v>
      </c>
      <c r="AL2423" s="151" cm="1">
        <f t="array" ref="AL2423">_xll.DCEPropSectPipe(AF2423, AG2423, "Sx")</f>
        <v>4878</v>
      </c>
      <c r="AM2423" s="11">
        <f>2*Cal!AG2423</f>
        <v>6</v>
      </c>
      <c r="AN2423" s="11">
        <f t="shared" si="557"/>
        <v>28.5</v>
      </c>
      <c r="AO2423" s="11"/>
      <c r="AP2423" s="11"/>
      <c r="AQ2423" s="11"/>
      <c r="AR2423" s="11"/>
      <c r="AS2423" s="11"/>
      <c r="AT2423" s="11"/>
      <c r="AU2423" s="11"/>
      <c r="AV2423" s="11"/>
      <c r="AW2423" s="11"/>
      <c r="AX2423" s="11"/>
      <c r="AY2423" s="11"/>
      <c r="AZ2423" s="11"/>
      <c r="BB2423" s="5" t="s">
        <v>302</v>
      </c>
      <c r="BC2423" s="3">
        <v>-37.428516071058283</v>
      </c>
      <c r="BD2423" s="3">
        <v>0</v>
      </c>
      <c r="BE2423" s="3">
        <v>0</v>
      </c>
      <c r="BF2423" s="3">
        <v>0</v>
      </c>
      <c r="BG2423" s="3">
        <v>0</v>
      </c>
      <c r="BH2423" s="153">
        <f t="shared" si="558"/>
        <v>0</v>
      </c>
      <c r="BI2423" s="153">
        <f t="shared" si="559"/>
        <v>0</v>
      </c>
      <c r="BJ2423" s="8">
        <f t="shared" si="560"/>
        <v>0.33177016682279981</v>
      </c>
      <c r="BK2423" s="8">
        <f t="shared" si="561"/>
        <v>0</v>
      </c>
      <c r="BL2423" s="8">
        <f t="shared" si="562"/>
        <v>0.33177016682279981</v>
      </c>
      <c r="BM2423" s="8">
        <f t="shared" si="563"/>
        <v>0</v>
      </c>
      <c r="BN2423" s="7" t="str">
        <f t="shared" si="564"/>
        <v>OK</v>
      </c>
      <c r="BO2423" s="9">
        <f t="shared" si="565"/>
        <v>0</v>
      </c>
      <c r="BP2423" s="7" t="str">
        <f t="shared" si="566"/>
        <v>OK</v>
      </c>
      <c r="BQ2423" s="11">
        <f t="shared" si="567"/>
        <v>9.5</v>
      </c>
      <c r="BR2423" s="10" t="str">
        <f t="shared" si="568"/>
        <v>-</v>
      </c>
      <c r="BS2423" s="9" t="str" cm="1">
        <f t="array" ref="BS2423">IF(BQ2423&lt;$K$45,"-",IF(BC2423&lt;0,_xll.Dce_5575_1121_SigmaCr1(AN2423,AG2423,$B$23,$D$23),"-"))</f>
        <v>-</v>
      </c>
      <c r="BT2423" s="10">
        <f t="shared" si="569"/>
        <v>0</v>
      </c>
      <c r="BU2423" s="7" t="str">
        <f t="shared" si="570"/>
        <v>OK</v>
      </c>
    </row>
    <row r="2424" spans="27:73">
      <c r="AA2424" s="6" t="s">
        <v>286</v>
      </c>
      <c r="AB2424" s="5" t="s">
        <v>294</v>
      </c>
      <c r="AC2424" s="5" t="s">
        <v>295</v>
      </c>
      <c r="AD2424" s="4">
        <v>0</v>
      </c>
      <c r="AE2424" s="4">
        <v>0.7</v>
      </c>
      <c r="AF2424" s="5">
        <v>60</v>
      </c>
      <c r="AG2424" s="5">
        <v>3</v>
      </c>
      <c r="AH2424" s="6" t="str">
        <f t="shared" si="556"/>
        <v>60 x 3</v>
      </c>
      <c r="AI2424" s="11" cm="1">
        <f t="array" ref="AI2424">_xll.DCEPropSectPipe(AF2424, AG2424, "Area")</f>
        <v>537.21234376385473</v>
      </c>
      <c r="AJ2424" s="151" cm="1">
        <f t="array" ref="AJ2424">_xll.DCEPropSectPipe(AF2424, AG2424, "Ix")</f>
        <v>218779.72699782974</v>
      </c>
      <c r="AK2424" s="151" cm="1">
        <f t="array" ref="AK2424">_xll.DCEPropSectPipe(AF2424, AG2424, "W")</f>
        <v>7292.6575665943246</v>
      </c>
      <c r="AL2424" s="151" cm="1">
        <f t="array" ref="AL2424">_xll.DCEPropSectPipe(AF2424, AG2424, "Sx")</f>
        <v>4878</v>
      </c>
      <c r="AM2424" s="11">
        <f>2*Cal!AG2424</f>
        <v>6</v>
      </c>
      <c r="AN2424" s="11">
        <f t="shared" si="557"/>
        <v>28.5</v>
      </c>
      <c r="AO2424" s="11"/>
      <c r="AP2424" s="11"/>
      <c r="AQ2424" s="11"/>
      <c r="AR2424" s="11"/>
      <c r="AS2424" s="11"/>
      <c r="AT2424" s="11"/>
      <c r="AU2424" s="11"/>
      <c r="AV2424" s="11"/>
      <c r="AW2424" s="11"/>
      <c r="AX2424" s="11"/>
      <c r="AY2424" s="11"/>
      <c r="AZ2424" s="11"/>
      <c r="BB2424" s="5" t="s">
        <v>303</v>
      </c>
      <c r="BC2424" s="3">
        <v>-37.460356165994646</v>
      </c>
      <c r="BD2424" s="3">
        <v>0</v>
      </c>
      <c r="BE2424" s="3">
        <v>0</v>
      </c>
      <c r="BF2424" s="3">
        <v>0</v>
      </c>
      <c r="BG2424" s="3">
        <v>0</v>
      </c>
      <c r="BH2424" s="153">
        <f t="shared" si="558"/>
        <v>0</v>
      </c>
      <c r="BI2424" s="153">
        <f t="shared" si="559"/>
        <v>0</v>
      </c>
      <c r="BJ2424" s="8">
        <f t="shared" si="560"/>
        <v>0.33205240065725472</v>
      </c>
      <c r="BK2424" s="8">
        <f t="shared" si="561"/>
        <v>0</v>
      </c>
      <c r="BL2424" s="8">
        <f t="shared" si="562"/>
        <v>0.33205240065725472</v>
      </c>
      <c r="BM2424" s="8">
        <f t="shared" si="563"/>
        <v>0</v>
      </c>
      <c r="BN2424" s="7" t="str">
        <f t="shared" si="564"/>
        <v>OK</v>
      </c>
      <c r="BO2424" s="9">
        <f t="shared" si="565"/>
        <v>0</v>
      </c>
      <c r="BP2424" s="7" t="str">
        <f t="shared" si="566"/>
        <v>OK</v>
      </c>
      <c r="BQ2424" s="11">
        <f t="shared" si="567"/>
        <v>9.5</v>
      </c>
      <c r="BR2424" s="10" t="str">
        <f t="shared" si="568"/>
        <v>-</v>
      </c>
      <c r="BS2424" s="9" t="str" cm="1">
        <f t="array" ref="BS2424">IF(BQ2424&lt;$K$45,"-",IF(BC2424&lt;0,_xll.Dce_5575_1121_SigmaCr1(AN2424,AG2424,$B$23,$D$23),"-"))</f>
        <v>-</v>
      </c>
      <c r="BT2424" s="10">
        <f t="shared" si="569"/>
        <v>0</v>
      </c>
      <c r="BU2424" s="7" t="str">
        <f t="shared" si="570"/>
        <v>OK</v>
      </c>
    </row>
    <row r="2425" spans="27:73">
      <c r="AA2425" s="6" t="s">
        <v>286</v>
      </c>
      <c r="AB2425" s="5" t="s">
        <v>294</v>
      </c>
      <c r="AC2425" s="5" t="s">
        <v>295</v>
      </c>
      <c r="AD2425" s="4">
        <v>0.35</v>
      </c>
      <c r="AE2425" s="4">
        <v>0.7</v>
      </c>
      <c r="AF2425" s="5">
        <v>60</v>
      </c>
      <c r="AG2425" s="5">
        <v>3</v>
      </c>
      <c r="AH2425" s="6" t="str">
        <f t="shared" si="556"/>
        <v>60 x 3</v>
      </c>
      <c r="AI2425" s="11" cm="1">
        <f t="array" ref="AI2425">_xll.DCEPropSectPipe(AF2425, AG2425, "Area")</f>
        <v>537.21234376385473</v>
      </c>
      <c r="AJ2425" s="151" cm="1">
        <f t="array" ref="AJ2425">_xll.DCEPropSectPipe(AF2425, AG2425, "Ix")</f>
        <v>218779.72699782974</v>
      </c>
      <c r="AK2425" s="151" cm="1">
        <f t="array" ref="AK2425">_xll.DCEPropSectPipe(AF2425, AG2425, "W")</f>
        <v>7292.6575665943246</v>
      </c>
      <c r="AL2425" s="151" cm="1">
        <f t="array" ref="AL2425">_xll.DCEPropSectPipe(AF2425, AG2425, "Sx")</f>
        <v>4878</v>
      </c>
      <c r="AM2425" s="11">
        <f>2*Cal!AG2425</f>
        <v>6</v>
      </c>
      <c r="AN2425" s="11">
        <f t="shared" si="557"/>
        <v>28.5</v>
      </c>
      <c r="AO2425" s="11"/>
      <c r="AP2425" s="11"/>
      <c r="AQ2425" s="11"/>
      <c r="AR2425" s="11"/>
      <c r="AS2425" s="11"/>
      <c r="AT2425" s="11"/>
      <c r="AU2425" s="11"/>
      <c r="AV2425" s="11"/>
      <c r="AW2425" s="11"/>
      <c r="AX2425" s="11"/>
      <c r="AY2425" s="11"/>
      <c r="AZ2425" s="11"/>
      <c r="BB2425" s="5" t="s">
        <v>303</v>
      </c>
      <c r="BC2425" s="3">
        <v>-37.444436118526468</v>
      </c>
      <c r="BD2425" s="3">
        <v>0</v>
      </c>
      <c r="BE2425" s="3">
        <v>0</v>
      </c>
      <c r="BF2425" s="3">
        <v>0</v>
      </c>
      <c r="BG2425" s="3">
        <v>0</v>
      </c>
      <c r="BH2425" s="153">
        <f t="shared" si="558"/>
        <v>0</v>
      </c>
      <c r="BI2425" s="153">
        <f t="shared" si="559"/>
        <v>0</v>
      </c>
      <c r="BJ2425" s="8">
        <f t="shared" si="560"/>
        <v>0.33191128374002732</v>
      </c>
      <c r="BK2425" s="8">
        <f t="shared" si="561"/>
        <v>0</v>
      </c>
      <c r="BL2425" s="8">
        <f t="shared" si="562"/>
        <v>0.33191128374002732</v>
      </c>
      <c r="BM2425" s="8">
        <f t="shared" si="563"/>
        <v>0</v>
      </c>
      <c r="BN2425" s="7" t="str">
        <f t="shared" si="564"/>
        <v>OK</v>
      </c>
      <c r="BO2425" s="9">
        <f t="shared" si="565"/>
        <v>0</v>
      </c>
      <c r="BP2425" s="7" t="str">
        <f t="shared" si="566"/>
        <v>OK</v>
      </c>
      <c r="BQ2425" s="11">
        <f t="shared" si="567"/>
        <v>9.5</v>
      </c>
      <c r="BR2425" s="10" t="str">
        <f t="shared" si="568"/>
        <v>-</v>
      </c>
      <c r="BS2425" s="9" t="str" cm="1">
        <f t="array" ref="BS2425">IF(BQ2425&lt;$K$45,"-",IF(BC2425&lt;0,_xll.Dce_5575_1121_SigmaCr1(AN2425,AG2425,$B$23,$D$23),"-"))</f>
        <v>-</v>
      </c>
      <c r="BT2425" s="10">
        <f t="shared" si="569"/>
        <v>0</v>
      </c>
      <c r="BU2425" s="7" t="str">
        <f t="shared" si="570"/>
        <v>OK</v>
      </c>
    </row>
    <row r="2426" spans="27:73">
      <c r="AA2426" s="6" t="s">
        <v>286</v>
      </c>
      <c r="AB2426" s="5" t="s">
        <v>294</v>
      </c>
      <c r="AC2426" s="5" t="s">
        <v>295</v>
      </c>
      <c r="AD2426" s="4">
        <v>0.7</v>
      </c>
      <c r="AE2426" s="4">
        <v>0.7</v>
      </c>
      <c r="AF2426" s="5">
        <v>60</v>
      </c>
      <c r="AG2426" s="5">
        <v>3</v>
      </c>
      <c r="AH2426" s="6" t="str">
        <f t="shared" si="556"/>
        <v>60 x 3</v>
      </c>
      <c r="AI2426" s="11" cm="1">
        <f t="array" ref="AI2426">_xll.DCEPropSectPipe(AF2426, AG2426, "Area")</f>
        <v>537.21234376385473</v>
      </c>
      <c r="AJ2426" s="151" cm="1">
        <f t="array" ref="AJ2426">_xll.DCEPropSectPipe(AF2426, AG2426, "Ix")</f>
        <v>218779.72699782974</v>
      </c>
      <c r="AK2426" s="151" cm="1">
        <f t="array" ref="AK2426">_xll.DCEPropSectPipe(AF2426, AG2426, "W")</f>
        <v>7292.6575665943246</v>
      </c>
      <c r="AL2426" s="151" cm="1">
        <f t="array" ref="AL2426">_xll.DCEPropSectPipe(AF2426, AG2426, "Sx")</f>
        <v>4878</v>
      </c>
      <c r="AM2426" s="11">
        <f>2*Cal!AG2426</f>
        <v>6</v>
      </c>
      <c r="AN2426" s="11">
        <f t="shared" si="557"/>
        <v>28.5</v>
      </c>
      <c r="AO2426" s="11"/>
      <c r="AP2426" s="11"/>
      <c r="AQ2426" s="11"/>
      <c r="AR2426" s="11"/>
      <c r="AS2426" s="11"/>
      <c r="AT2426" s="11"/>
      <c r="AU2426" s="11"/>
      <c r="AV2426" s="11"/>
      <c r="AW2426" s="11"/>
      <c r="AX2426" s="11"/>
      <c r="AY2426" s="11"/>
      <c r="AZ2426" s="11"/>
      <c r="BB2426" s="5" t="s">
        <v>303</v>
      </c>
      <c r="BC2426" s="3">
        <v>-37.428516071058283</v>
      </c>
      <c r="BD2426" s="3">
        <v>0</v>
      </c>
      <c r="BE2426" s="3">
        <v>0</v>
      </c>
      <c r="BF2426" s="3">
        <v>0</v>
      </c>
      <c r="BG2426" s="3">
        <v>0</v>
      </c>
      <c r="BH2426" s="153">
        <f t="shared" si="558"/>
        <v>0</v>
      </c>
      <c r="BI2426" s="153">
        <f t="shared" si="559"/>
        <v>0</v>
      </c>
      <c r="BJ2426" s="8">
        <f t="shared" si="560"/>
        <v>0.33177016682279981</v>
      </c>
      <c r="BK2426" s="8">
        <f t="shared" si="561"/>
        <v>0</v>
      </c>
      <c r="BL2426" s="8">
        <f t="shared" si="562"/>
        <v>0.33177016682279981</v>
      </c>
      <c r="BM2426" s="8">
        <f t="shared" si="563"/>
        <v>0</v>
      </c>
      <c r="BN2426" s="7" t="str">
        <f t="shared" si="564"/>
        <v>OK</v>
      </c>
      <c r="BO2426" s="9">
        <f t="shared" si="565"/>
        <v>0</v>
      </c>
      <c r="BP2426" s="7" t="str">
        <f t="shared" si="566"/>
        <v>OK</v>
      </c>
      <c r="BQ2426" s="11">
        <f t="shared" si="567"/>
        <v>9.5</v>
      </c>
      <c r="BR2426" s="10" t="str">
        <f t="shared" si="568"/>
        <v>-</v>
      </c>
      <c r="BS2426" s="9" t="str" cm="1">
        <f t="array" ref="BS2426">IF(BQ2426&lt;$K$45,"-",IF(BC2426&lt;0,_xll.Dce_5575_1121_SigmaCr1(AN2426,AG2426,$B$23,$D$23),"-"))</f>
        <v>-</v>
      </c>
      <c r="BT2426" s="10">
        <f t="shared" si="569"/>
        <v>0</v>
      </c>
      <c r="BU2426" s="7" t="str">
        <f t="shared" si="570"/>
        <v>OK</v>
      </c>
    </row>
    <row r="2427" spans="27:73">
      <c r="AA2427" s="6" t="s">
        <v>286</v>
      </c>
      <c r="AB2427" s="5" t="s">
        <v>294</v>
      </c>
      <c r="AC2427" s="5" t="s">
        <v>295</v>
      </c>
      <c r="AD2427" s="4">
        <v>0</v>
      </c>
      <c r="AE2427" s="4">
        <v>0.7</v>
      </c>
      <c r="AF2427" s="5">
        <v>60</v>
      </c>
      <c r="AG2427" s="5">
        <v>3</v>
      </c>
      <c r="AH2427" s="6" t="str">
        <f t="shared" si="556"/>
        <v>60 x 3</v>
      </c>
      <c r="AI2427" s="11" cm="1">
        <f t="array" ref="AI2427">_xll.DCEPropSectPipe(AF2427, AG2427, "Area")</f>
        <v>537.21234376385473</v>
      </c>
      <c r="AJ2427" s="151" cm="1">
        <f t="array" ref="AJ2427">_xll.DCEPropSectPipe(AF2427, AG2427, "Ix")</f>
        <v>218779.72699782974</v>
      </c>
      <c r="AK2427" s="151" cm="1">
        <f t="array" ref="AK2427">_xll.DCEPropSectPipe(AF2427, AG2427, "W")</f>
        <v>7292.6575665943246</v>
      </c>
      <c r="AL2427" s="151" cm="1">
        <f t="array" ref="AL2427">_xll.DCEPropSectPipe(AF2427, AG2427, "Sx")</f>
        <v>4878</v>
      </c>
      <c r="AM2427" s="11">
        <f>2*Cal!AG2427</f>
        <v>6</v>
      </c>
      <c r="AN2427" s="11">
        <f t="shared" si="557"/>
        <v>28.5</v>
      </c>
      <c r="AO2427" s="11"/>
      <c r="AP2427" s="11"/>
      <c r="AQ2427" s="11"/>
      <c r="AR2427" s="11"/>
      <c r="AS2427" s="11"/>
      <c r="AT2427" s="11"/>
      <c r="AU2427" s="11"/>
      <c r="AV2427" s="11"/>
      <c r="AW2427" s="11"/>
      <c r="AX2427" s="11"/>
      <c r="AY2427" s="11"/>
      <c r="AZ2427" s="11"/>
      <c r="BB2427" s="5" t="s">
        <v>304</v>
      </c>
      <c r="BC2427" s="3">
        <v>-37.460356165994646</v>
      </c>
      <c r="BD2427" s="3">
        <v>0</v>
      </c>
      <c r="BE2427" s="3">
        <v>0</v>
      </c>
      <c r="BF2427" s="3">
        <v>0</v>
      </c>
      <c r="BG2427" s="3">
        <v>0</v>
      </c>
      <c r="BH2427" s="153">
        <f t="shared" si="558"/>
        <v>0</v>
      </c>
      <c r="BI2427" s="153">
        <f t="shared" si="559"/>
        <v>0</v>
      </c>
      <c r="BJ2427" s="8">
        <f t="shared" si="560"/>
        <v>0.33205240065725472</v>
      </c>
      <c r="BK2427" s="8">
        <f t="shared" si="561"/>
        <v>0</v>
      </c>
      <c r="BL2427" s="8">
        <f t="shared" si="562"/>
        <v>0.33205240065725472</v>
      </c>
      <c r="BM2427" s="8">
        <f t="shared" si="563"/>
        <v>0</v>
      </c>
      <c r="BN2427" s="7" t="str">
        <f t="shared" si="564"/>
        <v>OK</v>
      </c>
      <c r="BO2427" s="9">
        <f t="shared" si="565"/>
        <v>0</v>
      </c>
      <c r="BP2427" s="7" t="str">
        <f t="shared" si="566"/>
        <v>OK</v>
      </c>
      <c r="BQ2427" s="11">
        <f t="shared" si="567"/>
        <v>9.5</v>
      </c>
      <c r="BR2427" s="10" t="str">
        <f t="shared" si="568"/>
        <v>-</v>
      </c>
      <c r="BS2427" s="9" t="str" cm="1">
        <f t="array" ref="BS2427">IF(BQ2427&lt;$K$45,"-",IF(BC2427&lt;0,_xll.Dce_5575_1121_SigmaCr1(AN2427,AG2427,$B$23,$D$23),"-"))</f>
        <v>-</v>
      </c>
      <c r="BT2427" s="10">
        <f t="shared" si="569"/>
        <v>0</v>
      </c>
      <c r="BU2427" s="7" t="str">
        <f t="shared" si="570"/>
        <v>OK</v>
      </c>
    </row>
    <row r="2428" spans="27:73">
      <c r="AA2428" s="6" t="s">
        <v>286</v>
      </c>
      <c r="AB2428" s="5" t="s">
        <v>294</v>
      </c>
      <c r="AC2428" s="5" t="s">
        <v>295</v>
      </c>
      <c r="AD2428" s="4">
        <v>0.35</v>
      </c>
      <c r="AE2428" s="4">
        <v>0.7</v>
      </c>
      <c r="AF2428" s="5">
        <v>60</v>
      </c>
      <c r="AG2428" s="5">
        <v>3</v>
      </c>
      <c r="AH2428" s="6" t="str">
        <f t="shared" si="556"/>
        <v>60 x 3</v>
      </c>
      <c r="AI2428" s="11" cm="1">
        <f t="array" ref="AI2428">_xll.DCEPropSectPipe(AF2428, AG2428, "Area")</f>
        <v>537.21234376385473</v>
      </c>
      <c r="AJ2428" s="151" cm="1">
        <f t="array" ref="AJ2428">_xll.DCEPropSectPipe(AF2428, AG2428, "Ix")</f>
        <v>218779.72699782974</v>
      </c>
      <c r="AK2428" s="151" cm="1">
        <f t="array" ref="AK2428">_xll.DCEPropSectPipe(AF2428, AG2428, "W")</f>
        <v>7292.6575665943246</v>
      </c>
      <c r="AL2428" s="151" cm="1">
        <f t="array" ref="AL2428">_xll.DCEPropSectPipe(AF2428, AG2428, "Sx")</f>
        <v>4878</v>
      </c>
      <c r="AM2428" s="11">
        <f>2*Cal!AG2428</f>
        <v>6</v>
      </c>
      <c r="AN2428" s="11">
        <f t="shared" si="557"/>
        <v>28.5</v>
      </c>
      <c r="AO2428" s="11"/>
      <c r="AP2428" s="11"/>
      <c r="AQ2428" s="11"/>
      <c r="AR2428" s="11"/>
      <c r="AS2428" s="11"/>
      <c r="AT2428" s="11"/>
      <c r="AU2428" s="11"/>
      <c r="AV2428" s="11"/>
      <c r="AW2428" s="11"/>
      <c r="AX2428" s="11"/>
      <c r="AY2428" s="11"/>
      <c r="AZ2428" s="11"/>
      <c r="BB2428" s="5" t="s">
        <v>304</v>
      </c>
      <c r="BC2428" s="3">
        <v>-37.444436118526468</v>
      </c>
      <c r="BD2428" s="3">
        <v>0</v>
      </c>
      <c r="BE2428" s="3">
        <v>0</v>
      </c>
      <c r="BF2428" s="3">
        <v>0</v>
      </c>
      <c r="BG2428" s="3">
        <v>0</v>
      </c>
      <c r="BH2428" s="153">
        <f t="shared" si="558"/>
        <v>0</v>
      </c>
      <c r="BI2428" s="153">
        <f t="shared" si="559"/>
        <v>0</v>
      </c>
      <c r="BJ2428" s="8">
        <f t="shared" si="560"/>
        <v>0.33191128374002732</v>
      </c>
      <c r="BK2428" s="8">
        <f t="shared" si="561"/>
        <v>0</v>
      </c>
      <c r="BL2428" s="8">
        <f t="shared" si="562"/>
        <v>0.33191128374002732</v>
      </c>
      <c r="BM2428" s="8">
        <f t="shared" si="563"/>
        <v>0</v>
      </c>
      <c r="BN2428" s="7" t="str">
        <f t="shared" si="564"/>
        <v>OK</v>
      </c>
      <c r="BO2428" s="9">
        <f t="shared" si="565"/>
        <v>0</v>
      </c>
      <c r="BP2428" s="7" t="str">
        <f t="shared" si="566"/>
        <v>OK</v>
      </c>
      <c r="BQ2428" s="11">
        <f t="shared" si="567"/>
        <v>9.5</v>
      </c>
      <c r="BR2428" s="10" t="str">
        <f t="shared" si="568"/>
        <v>-</v>
      </c>
      <c r="BS2428" s="9" t="str" cm="1">
        <f t="array" ref="BS2428">IF(BQ2428&lt;$K$45,"-",IF(BC2428&lt;0,_xll.Dce_5575_1121_SigmaCr1(AN2428,AG2428,$B$23,$D$23),"-"))</f>
        <v>-</v>
      </c>
      <c r="BT2428" s="10">
        <f t="shared" si="569"/>
        <v>0</v>
      </c>
      <c r="BU2428" s="7" t="str">
        <f t="shared" si="570"/>
        <v>OK</v>
      </c>
    </row>
    <row r="2429" spans="27:73">
      <c r="AA2429" s="6" t="s">
        <v>286</v>
      </c>
      <c r="AB2429" s="5" t="s">
        <v>294</v>
      </c>
      <c r="AC2429" s="5" t="s">
        <v>295</v>
      </c>
      <c r="AD2429" s="4">
        <v>0.7</v>
      </c>
      <c r="AE2429" s="4">
        <v>0.7</v>
      </c>
      <c r="AF2429" s="5">
        <v>60</v>
      </c>
      <c r="AG2429" s="5">
        <v>3</v>
      </c>
      <c r="AH2429" s="6" t="str">
        <f t="shared" si="556"/>
        <v>60 x 3</v>
      </c>
      <c r="AI2429" s="11" cm="1">
        <f t="array" ref="AI2429">_xll.DCEPropSectPipe(AF2429, AG2429, "Area")</f>
        <v>537.21234376385473</v>
      </c>
      <c r="AJ2429" s="151" cm="1">
        <f t="array" ref="AJ2429">_xll.DCEPropSectPipe(AF2429, AG2429, "Ix")</f>
        <v>218779.72699782974</v>
      </c>
      <c r="AK2429" s="151" cm="1">
        <f t="array" ref="AK2429">_xll.DCEPropSectPipe(AF2429, AG2429, "W")</f>
        <v>7292.6575665943246</v>
      </c>
      <c r="AL2429" s="151" cm="1">
        <f t="array" ref="AL2429">_xll.DCEPropSectPipe(AF2429, AG2429, "Sx")</f>
        <v>4878</v>
      </c>
      <c r="AM2429" s="11">
        <f>2*Cal!AG2429</f>
        <v>6</v>
      </c>
      <c r="AN2429" s="11">
        <f t="shared" si="557"/>
        <v>28.5</v>
      </c>
      <c r="AO2429" s="11"/>
      <c r="AP2429" s="11"/>
      <c r="AQ2429" s="11"/>
      <c r="AR2429" s="11"/>
      <c r="AS2429" s="11"/>
      <c r="AT2429" s="11"/>
      <c r="AU2429" s="11"/>
      <c r="AV2429" s="11"/>
      <c r="AW2429" s="11"/>
      <c r="AX2429" s="11"/>
      <c r="AY2429" s="11"/>
      <c r="AZ2429" s="11"/>
      <c r="BB2429" s="5" t="s">
        <v>304</v>
      </c>
      <c r="BC2429" s="3">
        <v>-37.428516071058283</v>
      </c>
      <c r="BD2429" s="3">
        <v>0</v>
      </c>
      <c r="BE2429" s="3">
        <v>0</v>
      </c>
      <c r="BF2429" s="3">
        <v>0</v>
      </c>
      <c r="BG2429" s="3">
        <v>0</v>
      </c>
      <c r="BH2429" s="153">
        <f t="shared" si="558"/>
        <v>0</v>
      </c>
      <c r="BI2429" s="153">
        <f t="shared" si="559"/>
        <v>0</v>
      </c>
      <c r="BJ2429" s="8">
        <f t="shared" si="560"/>
        <v>0.33177016682279981</v>
      </c>
      <c r="BK2429" s="8">
        <f t="shared" si="561"/>
        <v>0</v>
      </c>
      <c r="BL2429" s="8">
        <f t="shared" si="562"/>
        <v>0.33177016682279981</v>
      </c>
      <c r="BM2429" s="8">
        <f t="shared" si="563"/>
        <v>0</v>
      </c>
      <c r="BN2429" s="7" t="str">
        <f t="shared" si="564"/>
        <v>OK</v>
      </c>
      <c r="BO2429" s="9">
        <f t="shared" si="565"/>
        <v>0</v>
      </c>
      <c r="BP2429" s="7" t="str">
        <f t="shared" si="566"/>
        <v>OK</v>
      </c>
      <c r="BQ2429" s="11">
        <f t="shared" si="567"/>
        <v>9.5</v>
      </c>
      <c r="BR2429" s="10" t="str">
        <f t="shared" si="568"/>
        <v>-</v>
      </c>
      <c r="BS2429" s="9" t="str" cm="1">
        <f t="array" ref="BS2429">IF(BQ2429&lt;$K$45,"-",IF(BC2429&lt;0,_xll.Dce_5575_1121_SigmaCr1(AN2429,AG2429,$B$23,$D$23),"-"))</f>
        <v>-</v>
      </c>
      <c r="BT2429" s="10">
        <f t="shared" si="569"/>
        <v>0</v>
      </c>
      <c r="BU2429" s="7" t="str">
        <f t="shared" si="570"/>
        <v>OK</v>
      </c>
    </row>
    <row r="2430" spans="27:73">
      <c r="AA2430" s="6" t="s">
        <v>286</v>
      </c>
      <c r="AB2430" s="5" t="s">
        <v>294</v>
      </c>
      <c r="AC2430" s="5" t="s">
        <v>295</v>
      </c>
      <c r="AD2430" s="4">
        <v>0</v>
      </c>
      <c r="AE2430" s="4">
        <v>0.7</v>
      </c>
      <c r="AF2430" s="5">
        <v>60</v>
      </c>
      <c r="AG2430" s="5">
        <v>3</v>
      </c>
      <c r="AH2430" s="6" t="str">
        <f t="shared" si="556"/>
        <v>60 x 3</v>
      </c>
      <c r="AI2430" s="11" cm="1">
        <f t="array" ref="AI2430">_xll.DCEPropSectPipe(AF2430, AG2430, "Area")</f>
        <v>537.21234376385473</v>
      </c>
      <c r="AJ2430" s="151" cm="1">
        <f t="array" ref="AJ2430">_xll.DCEPropSectPipe(AF2430, AG2430, "Ix")</f>
        <v>218779.72699782974</v>
      </c>
      <c r="AK2430" s="151" cm="1">
        <f t="array" ref="AK2430">_xll.DCEPropSectPipe(AF2430, AG2430, "W")</f>
        <v>7292.6575665943246</v>
      </c>
      <c r="AL2430" s="151" cm="1">
        <f t="array" ref="AL2430">_xll.DCEPropSectPipe(AF2430, AG2430, "Sx")</f>
        <v>4878</v>
      </c>
      <c r="AM2430" s="11">
        <f>2*Cal!AG2430</f>
        <v>6</v>
      </c>
      <c r="AN2430" s="11">
        <f t="shared" si="557"/>
        <v>28.5</v>
      </c>
      <c r="AO2430" s="11"/>
      <c r="AP2430" s="11"/>
      <c r="AQ2430" s="11"/>
      <c r="AR2430" s="11"/>
      <c r="AS2430" s="11"/>
      <c r="AT2430" s="11"/>
      <c r="AU2430" s="11"/>
      <c r="AV2430" s="11"/>
      <c r="AW2430" s="11"/>
      <c r="AX2430" s="11"/>
      <c r="AY2430" s="11"/>
      <c r="AZ2430" s="11"/>
      <c r="BB2430" s="5" t="s">
        <v>305</v>
      </c>
      <c r="BC2430" s="3">
        <v>-37.460356165994646</v>
      </c>
      <c r="BD2430" s="3">
        <v>0</v>
      </c>
      <c r="BE2430" s="3">
        <v>0</v>
      </c>
      <c r="BF2430" s="3">
        <v>0</v>
      </c>
      <c r="BG2430" s="3">
        <v>0</v>
      </c>
      <c r="BH2430" s="153">
        <f t="shared" si="558"/>
        <v>0</v>
      </c>
      <c r="BI2430" s="153">
        <f t="shared" si="559"/>
        <v>0</v>
      </c>
      <c r="BJ2430" s="8">
        <f t="shared" si="560"/>
        <v>0.33205240065725472</v>
      </c>
      <c r="BK2430" s="8">
        <f t="shared" si="561"/>
        <v>0</v>
      </c>
      <c r="BL2430" s="8">
        <f t="shared" si="562"/>
        <v>0.33205240065725472</v>
      </c>
      <c r="BM2430" s="8">
        <f t="shared" si="563"/>
        <v>0</v>
      </c>
      <c r="BN2430" s="7" t="str">
        <f t="shared" si="564"/>
        <v>OK</v>
      </c>
      <c r="BO2430" s="9">
        <f t="shared" si="565"/>
        <v>0</v>
      </c>
      <c r="BP2430" s="7" t="str">
        <f t="shared" si="566"/>
        <v>OK</v>
      </c>
      <c r="BQ2430" s="11">
        <f t="shared" si="567"/>
        <v>9.5</v>
      </c>
      <c r="BR2430" s="10" t="str">
        <f t="shared" si="568"/>
        <v>-</v>
      </c>
      <c r="BS2430" s="9" t="str" cm="1">
        <f t="array" ref="BS2430">IF(BQ2430&lt;$K$45,"-",IF(BC2430&lt;0,_xll.Dce_5575_1121_SigmaCr1(AN2430,AG2430,$B$23,$D$23),"-"))</f>
        <v>-</v>
      </c>
      <c r="BT2430" s="10">
        <f t="shared" si="569"/>
        <v>0</v>
      </c>
      <c r="BU2430" s="7" t="str">
        <f t="shared" si="570"/>
        <v>OK</v>
      </c>
    </row>
    <row r="2431" spans="27:73">
      <c r="AA2431" s="6" t="s">
        <v>286</v>
      </c>
      <c r="AB2431" s="5" t="s">
        <v>294</v>
      </c>
      <c r="AC2431" s="5" t="s">
        <v>295</v>
      </c>
      <c r="AD2431" s="4">
        <v>0.35</v>
      </c>
      <c r="AE2431" s="4">
        <v>0.7</v>
      </c>
      <c r="AF2431" s="5">
        <v>60</v>
      </c>
      <c r="AG2431" s="5">
        <v>3</v>
      </c>
      <c r="AH2431" s="6" t="str">
        <f t="shared" si="556"/>
        <v>60 x 3</v>
      </c>
      <c r="AI2431" s="11" cm="1">
        <f t="array" ref="AI2431">_xll.DCEPropSectPipe(AF2431, AG2431, "Area")</f>
        <v>537.21234376385473</v>
      </c>
      <c r="AJ2431" s="151" cm="1">
        <f t="array" ref="AJ2431">_xll.DCEPropSectPipe(AF2431, AG2431, "Ix")</f>
        <v>218779.72699782974</v>
      </c>
      <c r="AK2431" s="151" cm="1">
        <f t="array" ref="AK2431">_xll.DCEPropSectPipe(AF2431, AG2431, "W")</f>
        <v>7292.6575665943246</v>
      </c>
      <c r="AL2431" s="151" cm="1">
        <f t="array" ref="AL2431">_xll.DCEPropSectPipe(AF2431, AG2431, "Sx")</f>
        <v>4878</v>
      </c>
      <c r="AM2431" s="11">
        <f>2*Cal!AG2431</f>
        <v>6</v>
      </c>
      <c r="AN2431" s="11">
        <f t="shared" si="557"/>
        <v>28.5</v>
      </c>
      <c r="AO2431" s="11"/>
      <c r="AP2431" s="11"/>
      <c r="AQ2431" s="11"/>
      <c r="AR2431" s="11"/>
      <c r="AS2431" s="11"/>
      <c r="AT2431" s="11"/>
      <c r="AU2431" s="11"/>
      <c r="AV2431" s="11"/>
      <c r="AW2431" s="11"/>
      <c r="AX2431" s="11"/>
      <c r="AY2431" s="11"/>
      <c r="AZ2431" s="11"/>
      <c r="BB2431" s="5" t="s">
        <v>305</v>
      </c>
      <c r="BC2431" s="3">
        <v>-37.444436118526468</v>
      </c>
      <c r="BD2431" s="3">
        <v>0</v>
      </c>
      <c r="BE2431" s="3">
        <v>0</v>
      </c>
      <c r="BF2431" s="3">
        <v>0</v>
      </c>
      <c r="BG2431" s="3">
        <v>0</v>
      </c>
      <c r="BH2431" s="153">
        <f t="shared" si="558"/>
        <v>0</v>
      </c>
      <c r="BI2431" s="153">
        <f t="shared" si="559"/>
        <v>0</v>
      </c>
      <c r="BJ2431" s="8">
        <f t="shared" si="560"/>
        <v>0.33191128374002732</v>
      </c>
      <c r="BK2431" s="8">
        <f t="shared" si="561"/>
        <v>0</v>
      </c>
      <c r="BL2431" s="8">
        <f t="shared" si="562"/>
        <v>0.33191128374002732</v>
      </c>
      <c r="BM2431" s="8">
        <f t="shared" si="563"/>
        <v>0</v>
      </c>
      <c r="BN2431" s="7" t="str">
        <f t="shared" si="564"/>
        <v>OK</v>
      </c>
      <c r="BO2431" s="9">
        <f t="shared" si="565"/>
        <v>0</v>
      </c>
      <c r="BP2431" s="7" t="str">
        <f t="shared" si="566"/>
        <v>OK</v>
      </c>
      <c r="BQ2431" s="11">
        <f t="shared" si="567"/>
        <v>9.5</v>
      </c>
      <c r="BR2431" s="10" t="str">
        <f t="shared" si="568"/>
        <v>-</v>
      </c>
      <c r="BS2431" s="9" t="str" cm="1">
        <f t="array" ref="BS2431">IF(BQ2431&lt;$K$45,"-",IF(BC2431&lt;0,_xll.Dce_5575_1121_SigmaCr1(AN2431,AG2431,$B$23,$D$23),"-"))</f>
        <v>-</v>
      </c>
      <c r="BT2431" s="10">
        <f t="shared" si="569"/>
        <v>0</v>
      </c>
      <c r="BU2431" s="7" t="str">
        <f t="shared" si="570"/>
        <v>OK</v>
      </c>
    </row>
    <row r="2432" spans="27:73">
      <c r="AA2432" s="6" t="s">
        <v>286</v>
      </c>
      <c r="AB2432" s="5" t="s">
        <v>294</v>
      </c>
      <c r="AC2432" s="5" t="s">
        <v>295</v>
      </c>
      <c r="AD2432" s="4">
        <v>0.7</v>
      </c>
      <c r="AE2432" s="4">
        <v>0.7</v>
      </c>
      <c r="AF2432" s="5">
        <v>60</v>
      </c>
      <c r="AG2432" s="5">
        <v>3</v>
      </c>
      <c r="AH2432" s="6" t="str">
        <f t="shared" si="556"/>
        <v>60 x 3</v>
      </c>
      <c r="AI2432" s="11" cm="1">
        <f t="array" ref="AI2432">_xll.DCEPropSectPipe(AF2432, AG2432, "Area")</f>
        <v>537.21234376385473</v>
      </c>
      <c r="AJ2432" s="151" cm="1">
        <f t="array" ref="AJ2432">_xll.DCEPropSectPipe(AF2432, AG2432, "Ix")</f>
        <v>218779.72699782974</v>
      </c>
      <c r="AK2432" s="151" cm="1">
        <f t="array" ref="AK2432">_xll.DCEPropSectPipe(AF2432, AG2432, "W")</f>
        <v>7292.6575665943246</v>
      </c>
      <c r="AL2432" s="151" cm="1">
        <f t="array" ref="AL2432">_xll.DCEPropSectPipe(AF2432, AG2432, "Sx")</f>
        <v>4878</v>
      </c>
      <c r="AM2432" s="11">
        <f>2*Cal!AG2432</f>
        <v>6</v>
      </c>
      <c r="AN2432" s="11">
        <f t="shared" si="557"/>
        <v>28.5</v>
      </c>
      <c r="AO2432" s="11"/>
      <c r="AP2432" s="11"/>
      <c r="AQ2432" s="11"/>
      <c r="AR2432" s="11"/>
      <c r="AS2432" s="11"/>
      <c r="AT2432" s="11"/>
      <c r="AU2432" s="11"/>
      <c r="AV2432" s="11"/>
      <c r="AW2432" s="11"/>
      <c r="AX2432" s="11"/>
      <c r="AY2432" s="11"/>
      <c r="AZ2432" s="11"/>
      <c r="BB2432" s="5" t="s">
        <v>305</v>
      </c>
      <c r="BC2432" s="3">
        <v>-37.428516071058283</v>
      </c>
      <c r="BD2432" s="3">
        <v>0</v>
      </c>
      <c r="BE2432" s="3">
        <v>0</v>
      </c>
      <c r="BF2432" s="3">
        <v>0</v>
      </c>
      <c r="BG2432" s="3">
        <v>0</v>
      </c>
      <c r="BH2432" s="153">
        <f t="shared" si="558"/>
        <v>0</v>
      </c>
      <c r="BI2432" s="153">
        <f t="shared" si="559"/>
        <v>0</v>
      </c>
      <c r="BJ2432" s="8">
        <f t="shared" si="560"/>
        <v>0.33177016682279981</v>
      </c>
      <c r="BK2432" s="8">
        <f t="shared" si="561"/>
        <v>0</v>
      </c>
      <c r="BL2432" s="8">
        <f t="shared" si="562"/>
        <v>0.33177016682279981</v>
      </c>
      <c r="BM2432" s="8">
        <f t="shared" si="563"/>
        <v>0</v>
      </c>
      <c r="BN2432" s="7" t="str">
        <f t="shared" si="564"/>
        <v>OK</v>
      </c>
      <c r="BO2432" s="9">
        <f t="shared" si="565"/>
        <v>0</v>
      </c>
      <c r="BP2432" s="7" t="str">
        <f t="shared" si="566"/>
        <v>OK</v>
      </c>
      <c r="BQ2432" s="11">
        <f t="shared" si="567"/>
        <v>9.5</v>
      </c>
      <c r="BR2432" s="10" t="str">
        <f t="shared" si="568"/>
        <v>-</v>
      </c>
      <c r="BS2432" s="9" t="str" cm="1">
        <f t="array" ref="BS2432">IF(BQ2432&lt;$K$45,"-",IF(BC2432&lt;0,_xll.Dce_5575_1121_SigmaCr1(AN2432,AG2432,$B$23,$D$23),"-"))</f>
        <v>-</v>
      </c>
      <c r="BT2432" s="10">
        <f t="shared" si="569"/>
        <v>0</v>
      </c>
      <c r="BU2432" s="7" t="str">
        <f t="shared" si="570"/>
        <v>OK</v>
      </c>
    </row>
    <row r="2433" spans="27:73">
      <c r="AA2433" s="6" t="s">
        <v>286</v>
      </c>
      <c r="AB2433" s="5" t="s">
        <v>294</v>
      </c>
      <c r="AC2433" s="5" t="s">
        <v>295</v>
      </c>
      <c r="AD2433" s="4">
        <v>0</v>
      </c>
      <c r="AE2433" s="4">
        <v>0.7</v>
      </c>
      <c r="AF2433" s="5">
        <v>60</v>
      </c>
      <c r="AG2433" s="5">
        <v>3</v>
      </c>
      <c r="AH2433" s="6" t="str">
        <f t="shared" si="556"/>
        <v>60 x 3</v>
      </c>
      <c r="AI2433" s="11" cm="1">
        <f t="array" ref="AI2433">_xll.DCEPropSectPipe(AF2433, AG2433, "Area")</f>
        <v>537.21234376385473</v>
      </c>
      <c r="AJ2433" s="151" cm="1">
        <f t="array" ref="AJ2433">_xll.DCEPropSectPipe(AF2433, AG2433, "Ix")</f>
        <v>218779.72699782974</v>
      </c>
      <c r="AK2433" s="151" cm="1">
        <f t="array" ref="AK2433">_xll.DCEPropSectPipe(AF2433, AG2433, "W")</f>
        <v>7292.6575665943246</v>
      </c>
      <c r="AL2433" s="151" cm="1">
        <f t="array" ref="AL2433">_xll.DCEPropSectPipe(AF2433, AG2433, "Sx")</f>
        <v>4878</v>
      </c>
      <c r="AM2433" s="11">
        <f>2*Cal!AG2433</f>
        <v>6</v>
      </c>
      <c r="AN2433" s="11">
        <f t="shared" si="557"/>
        <v>28.5</v>
      </c>
      <c r="AO2433" s="11"/>
      <c r="AP2433" s="11"/>
      <c r="AQ2433" s="11"/>
      <c r="AR2433" s="11"/>
      <c r="AS2433" s="11"/>
      <c r="AT2433" s="11"/>
      <c r="AU2433" s="11"/>
      <c r="AV2433" s="11"/>
      <c r="AW2433" s="11"/>
      <c r="AX2433" s="11"/>
      <c r="AY2433" s="11"/>
      <c r="AZ2433" s="11"/>
      <c r="BB2433" s="5" t="s">
        <v>306</v>
      </c>
      <c r="BC2433" s="3">
        <v>-37.333155978815505</v>
      </c>
      <c r="BD2433" s="3">
        <v>0</v>
      </c>
      <c r="BE2433" s="3">
        <v>0</v>
      </c>
      <c r="BF2433" s="3">
        <v>0</v>
      </c>
      <c r="BG2433" s="3">
        <v>0</v>
      </c>
      <c r="BH2433" s="153">
        <f t="shared" si="558"/>
        <v>0</v>
      </c>
      <c r="BI2433" s="153">
        <f t="shared" si="559"/>
        <v>0</v>
      </c>
      <c r="BJ2433" s="8">
        <f t="shared" si="560"/>
        <v>0.33092488528260838</v>
      </c>
      <c r="BK2433" s="8">
        <f t="shared" si="561"/>
        <v>0</v>
      </c>
      <c r="BL2433" s="8">
        <f t="shared" si="562"/>
        <v>0.33092488528260838</v>
      </c>
      <c r="BM2433" s="8">
        <f t="shared" si="563"/>
        <v>0</v>
      </c>
      <c r="BN2433" s="7" t="str">
        <f t="shared" si="564"/>
        <v>OK</v>
      </c>
      <c r="BO2433" s="9">
        <f t="shared" si="565"/>
        <v>0</v>
      </c>
      <c r="BP2433" s="7" t="str">
        <f t="shared" si="566"/>
        <v>OK</v>
      </c>
      <c r="BQ2433" s="11">
        <f t="shared" si="567"/>
        <v>9.5</v>
      </c>
      <c r="BR2433" s="10" t="str">
        <f t="shared" si="568"/>
        <v>-</v>
      </c>
      <c r="BS2433" s="9" t="str" cm="1">
        <f t="array" ref="BS2433">IF(BQ2433&lt;$K$45,"-",IF(BC2433&lt;0,_xll.Dce_5575_1121_SigmaCr1(AN2433,AG2433,$B$23,$D$23),"-"))</f>
        <v>-</v>
      </c>
      <c r="BT2433" s="10">
        <f t="shared" si="569"/>
        <v>0</v>
      </c>
      <c r="BU2433" s="7" t="str">
        <f t="shared" si="570"/>
        <v>OK</v>
      </c>
    </row>
    <row r="2434" spans="27:73">
      <c r="AA2434" s="6" t="s">
        <v>286</v>
      </c>
      <c r="AB2434" s="5" t="s">
        <v>294</v>
      </c>
      <c r="AC2434" s="5" t="s">
        <v>295</v>
      </c>
      <c r="AD2434" s="4">
        <v>0.35</v>
      </c>
      <c r="AE2434" s="4">
        <v>0.7</v>
      </c>
      <c r="AF2434" s="5">
        <v>60</v>
      </c>
      <c r="AG2434" s="5">
        <v>3</v>
      </c>
      <c r="AH2434" s="6" t="str">
        <f t="shared" si="556"/>
        <v>60 x 3</v>
      </c>
      <c r="AI2434" s="11" cm="1">
        <f t="array" ref="AI2434">_xll.DCEPropSectPipe(AF2434, AG2434, "Area")</f>
        <v>537.21234376385473</v>
      </c>
      <c r="AJ2434" s="151" cm="1">
        <f t="array" ref="AJ2434">_xll.DCEPropSectPipe(AF2434, AG2434, "Ix")</f>
        <v>218779.72699782974</v>
      </c>
      <c r="AK2434" s="151" cm="1">
        <f t="array" ref="AK2434">_xll.DCEPropSectPipe(AF2434, AG2434, "W")</f>
        <v>7292.6575665943246</v>
      </c>
      <c r="AL2434" s="151" cm="1">
        <f t="array" ref="AL2434">_xll.DCEPropSectPipe(AF2434, AG2434, "Sx")</f>
        <v>4878</v>
      </c>
      <c r="AM2434" s="11">
        <f>2*Cal!AG2434</f>
        <v>6</v>
      </c>
      <c r="AN2434" s="11">
        <f t="shared" si="557"/>
        <v>28.5</v>
      </c>
      <c r="AO2434" s="11"/>
      <c r="AP2434" s="11"/>
      <c r="AQ2434" s="11"/>
      <c r="AR2434" s="11"/>
      <c r="AS2434" s="11"/>
      <c r="AT2434" s="11"/>
      <c r="AU2434" s="11"/>
      <c r="AV2434" s="11"/>
      <c r="AW2434" s="11"/>
      <c r="AX2434" s="11"/>
      <c r="AY2434" s="11"/>
      <c r="AZ2434" s="11"/>
      <c r="BB2434" s="5" t="s">
        <v>306</v>
      </c>
      <c r="BC2434" s="3">
        <v>-37.317235931347327</v>
      </c>
      <c r="BD2434" s="3">
        <v>0</v>
      </c>
      <c r="BE2434" s="3">
        <v>0</v>
      </c>
      <c r="BF2434" s="3">
        <v>0</v>
      </c>
      <c r="BG2434" s="3">
        <v>0</v>
      </c>
      <c r="BH2434" s="153">
        <f t="shared" si="558"/>
        <v>0</v>
      </c>
      <c r="BI2434" s="153">
        <f t="shared" si="559"/>
        <v>0</v>
      </c>
      <c r="BJ2434" s="8">
        <f t="shared" si="560"/>
        <v>0.33078376836538098</v>
      </c>
      <c r="BK2434" s="8">
        <f t="shared" si="561"/>
        <v>0</v>
      </c>
      <c r="BL2434" s="8">
        <f t="shared" si="562"/>
        <v>0.33078376836538098</v>
      </c>
      <c r="BM2434" s="8">
        <f t="shared" si="563"/>
        <v>0</v>
      </c>
      <c r="BN2434" s="7" t="str">
        <f t="shared" si="564"/>
        <v>OK</v>
      </c>
      <c r="BO2434" s="9">
        <f t="shared" si="565"/>
        <v>0</v>
      </c>
      <c r="BP2434" s="7" t="str">
        <f t="shared" si="566"/>
        <v>OK</v>
      </c>
      <c r="BQ2434" s="11">
        <f t="shared" si="567"/>
        <v>9.5</v>
      </c>
      <c r="BR2434" s="10" t="str">
        <f t="shared" si="568"/>
        <v>-</v>
      </c>
      <c r="BS2434" s="9" t="str" cm="1">
        <f t="array" ref="BS2434">IF(BQ2434&lt;$K$45,"-",IF(BC2434&lt;0,_xll.Dce_5575_1121_SigmaCr1(AN2434,AG2434,$B$23,$D$23),"-"))</f>
        <v>-</v>
      </c>
      <c r="BT2434" s="10">
        <f t="shared" si="569"/>
        <v>0</v>
      </c>
      <c r="BU2434" s="7" t="str">
        <f t="shared" si="570"/>
        <v>OK</v>
      </c>
    </row>
    <row r="2435" spans="27:73">
      <c r="AA2435" s="6" t="s">
        <v>286</v>
      </c>
      <c r="AB2435" s="5" t="s">
        <v>294</v>
      </c>
      <c r="AC2435" s="5" t="s">
        <v>295</v>
      </c>
      <c r="AD2435" s="4">
        <v>0.7</v>
      </c>
      <c r="AE2435" s="4">
        <v>0.7</v>
      </c>
      <c r="AF2435" s="5">
        <v>60</v>
      </c>
      <c r="AG2435" s="5">
        <v>3</v>
      </c>
      <c r="AH2435" s="6" t="str">
        <f t="shared" si="556"/>
        <v>60 x 3</v>
      </c>
      <c r="AI2435" s="11" cm="1">
        <f t="array" ref="AI2435">_xll.DCEPropSectPipe(AF2435, AG2435, "Area")</f>
        <v>537.21234376385473</v>
      </c>
      <c r="AJ2435" s="151" cm="1">
        <f t="array" ref="AJ2435">_xll.DCEPropSectPipe(AF2435, AG2435, "Ix")</f>
        <v>218779.72699782974</v>
      </c>
      <c r="AK2435" s="151" cm="1">
        <f t="array" ref="AK2435">_xll.DCEPropSectPipe(AF2435, AG2435, "W")</f>
        <v>7292.6575665943246</v>
      </c>
      <c r="AL2435" s="151" cm="1">
        <f t="array" ref="AL2435">_xll.DCEPropSectPipe(AF2435, AG2435, "Sx")</f>
        <v>4878</v>
      </c>
      <c r="AM2435" s="11">
        <f>2*Cal!AG2435</f>
        <v>6</v>
      </c>
      <c r="AN2435" s="11">
        <f t="shared" si="557"/>
        <v>28.5</v>
      </c>
      <c r="AO2435" s="11"/>
      <c r="AP2435" s="11"/>
      <c r="AQ2435" s="11"/>
      <c r="AR2435" s="11"/>
      <c r="AS2435" s="11"/>
      <c r="AT2435" s="11"/>
      <c r="AU2435" s="11"/>
      <c r="AV2435" s="11"/>
      <c r="AW2435" s="11"/>
      <c r="AX2435" s="11"/>
      <c r="AY2435" s="11"/>
      <c r="AZ2435" s="11"/>
      <c r="BB2435" s="5" t="s">
        <v>306</v>
      </c>
      <c r="BC2435" s="3">
        <v>-37.301315883879141</v>
      </c>
      <c r="BD2435" s="3">
        <v>0</v>
      </c>
      <c r="BE2435" s="3">
        <v>0</v>
      </c>
      <c r="BF2435" s="3">
        <v>0</v>
      </c>
      <c r="BG2435" s="3">
        <v>0</v>
      </c>
      <c r="BH2435" s="153">
        <f t="shared" si="558"/>
        <v>0</v>
      </c>
      <c r="BI2435" s="153">
        <f t="shared" si="559"/>
        <v>0</v>
      </c>
      <c r="BJ2435" s="8">
        <f t="shared" si="560"/>
        <v>0.33064265144815347</v>
      </c>
      <c r="BK2435" s="8">
        <f t="shared" si="561"/>
        <v>0</v>
      </c>
      <c r="BL2435" s="8">
        <f t="shared" si="562"/>
        <v>0.33064265144815347</v>
      </c>
      <c r="BM2435" s="8">
        <f t="shared" si="563"/>
        <v>0</v>
      </c>
      <c r="BN2435" s="7" t="str">
        <f t="shared" si="564"/>
        <v>OK</v>
      </c>
      <c r="BO2435" s="9">
        <f t="shared" si="565"/>
        <v>0</v>
      </c>
      <c r="BP2435" s="7" t="str">
        <f t="shared" si="566"/>
        <v>OK</v>
      </c>
      <c r="BQ2435" s="11">
        <f t="shared" si="567"/>
        <v>9.5</v>
      </c>
      <c r="BR2435" s="10" t="str">
        <f t="shared" si="568"/>
        <v>-</v>
      </c>
      <c r="BS2435" s="9" t="str" cm="1">
        <f t="array" ref="BS2435">IF(BQ2435&lt;$K$45,"-",IF(BC2435&lt;0,_xll.Dce_5575_1121_SigmaCr1(AN2435,AG2435,$B$23,$D$23),"-"))</f>
        <v>-</v>
      </c>
      <c r="BT2435" s="10">
        <f t="shared" si="569"/>
        <v>0</v>
      </c>
      <c r="BU2435" s="7" t="str">
        <f t="shared" si="570"/>
        <v>OK</v>
      </c>
    </row>
    <row r="2436" spans="27:73">
      <c r="AA2436" s="6" t="s">
        <v>286</v>
      </c>
      <c r="AB2436" s="5" t="s">
        <v>294</v>
      </c>
      <c r="AC2436" s="5" t="s">
        <v>295</v>
      </c>
      <c r="AD2436" s="4">
        <v>0</v>
      </c>
      <c r="AE2436" s="4">
        <v>0.7</v>
      </c>
      <c r="AF2436" s="5">
        <v>60</v>
      </c>
      <c r="AG2436" s="5">
        <v>3</v>
      </c>
      <c r="AH2436" s="6" t="str">
        <f t="shared" si="556"/>
        <v>60 x 3</v>
      </c>
      <c r="AI2436" s="11" cm="1">
        <f t="array" ref="AI2436">_xll.DCEPropSectPipe(AF2436, AG2436, "Area")</f>
        <v>537.21234376385473</v>
      </c>
      <c r="AJ2436" s="151" cm="1">
        <f t="array" ref="AJ2436">_xll.DCEPropSectPipe(AF2436, AG2436, "Ix")</f>
        <v>218779.72699782974</v>
      </c>
      <c r="AK2436" s="151" cm="1">
        <f t="array" ref="AK2436">_xll.DCEPropSectPipe(AF2436, AG2436, "W")</f>
        <v>7292.6575665943246</v>
      </c>
      <c r="AL2436" s="151" cm="1">
        <f t="array" ref="AL2436">_xll.DCEPropSectPipe(AF2436, AG2436, "Sx")</f>
        <v>4878</v>
      </c>
      <c r="AM2436" s="11">
        <f>2*Cal!AG2436</f>
        <v>6</v>
      </c>
      <c r="AN2436" s="11">
        <f t="shared" si="557"/>
        <v>28.5</v>
      </c>
      <c r="AO2436" s="11"/>
      <c r="AP2436" s="11"/>
      <c r="AQ2436" s="11"/>
      <c r="AR2436" s="11"/>
      <c r="AS2436" s="11"/>
      <c r="AT2436" s="11"/>
      <c r="AU2436" s="11"/>
      <c r="AV2436" s="11"/>
      <c r="AW2436" s="11"/>
      <c r="AX2436" s="11"/>
      <c r="AY2436" s="11"/>
      <c r="AZ2436" s="11"/>
      <c r="BB2436" s="5" t="s">
        <v>307</v>
      </c>
      <c r="BC2436" s="3">
        <v>-37.333155978815505</v>
      </c>
      <c r="BD2436" s="3">
        <v>0</v>
      </c>
      <c r="BE2436" s="3">
        <v>0</v>
      </c>
      <c r="BF2436" s="3">
        <v>0</v>
      </c>
      <c r="BG2436" s="3">
        <v>0</v>
      </c>
      <c r="BH2436" s="153">
        <f t="shared" si="558"/>
        <v>0</v>
      </c>
      <c r="BI2436" s="153">
        <f t="shared" si="559"/>
        <v>0</v>
      </c>
      <c r="BJ2436" s="8">
        <f t="shared" si="560"/>
        <v>0.33092488528260838</v>
      </c>
      <c r="BK2436" s="8">
        <f t="shared" si="561"/>
        <v>0</v>
      </c>
      <c r="BL2436" s="8">
        <f t="shared" si="562"/>
        <v>0.33092488528260838</v>
      </c>
      <c r="BM2436" s="8">
        <f t="shared" si="563"/>
        <v>0</v>
      </c>
      <c r="BN2436" s="7" t="str">
        <f t="shared" si="564"/>
        <v>OK</v>
      </c>
      <c r="BO2436" s="9">
        <f t="shared" si="565"/>
        <v>0</v>
      </c>
      <c r="BP2436" s="7" t="str">
        <f t="shared" si="566"/>
        <v>OK</v>
      </c>
      <c r="BQ2436" s="11">
        <f t="shared" si="567"/>
        <v>9.5</v>
      </c>
      <c r="BR2436" s="10" t="str">
        <f t="shared" si="568"/>
        <v>-</v>
      </c>
      <c r="BS2436" s="9" t="str" cm="1">
        <f t="array" ref="BS2436">IF(BQ2436&lt;$K$45,"-",IF(BC2436&lt;0,_xll.Dce_5575_1121_SigmaCr1(AN2436,AG2436,$B$23,$D$23),"-"))</f>
        <v>-</v>
      </c>
      <c r="BT2436" s="10">
        <f t="shared" si="569"/>
        <v>0</v>
      </c>
      <c r="BU2436" s="7" t="str">
        <f t="shared" si="570"/>
        <v>OK</v>
      </c>
    </row>
    <row r="2437" spans="27:73">
      <c r="AA2437" s="6" t="s">
        <v>286</v>
      </c>
      <c r="AB2437" s="5" t="s">
        <v>294</v>
      </c>
      <c r="AC2437" s="5" t="s">
        <v>295</v>
      </c>
      <c r="AD2437" s="4">
        <v>0.35</v>
      </c>
      <c r="AE2437" s="4">
        <v>0.7</v>
      </c>
      <c r="AF2437" s="5">
        <v>60</v>
      </c>
      <c r="AG2437" s="5">
        <v>3</v>
      </c>
      <c r="AH2437" s="6" t="str">
        <f t="shared" si="556"/>
        <v>60 x 3</v>
      </c>
      <c r="AI2437" s="11" cm="1">
        <f t="array" ref="AI2437">_xll.DCEPropSectPipe(AF2437, AG2437, "Area")</f>
        <v>537.21234376385473</v>
      </c>
      <c r="AJ2437" s="151" cm="1">
        <f t="array" ref="AJ2437">_xll.DCEPropSectPipe(AF2437, AG2437, "Ix")</f>
        <v>218779.72699782974</v>
      </c>
      <c r="AK2437" s="151" cm="1">
        <f t="array" ref="AK2437">_xll.DCEPropSectPipe(AF2437, AG2437, "W")</f>
        <v>7292.6575665943246</v>
      </c>
      <c r="AL2437" s="151" cm="1">
        <f t="array" ref="AL2437">_xll.DCEPropSectPipe(AF2437, AG2437, "Sx")</f>
        <v>4878</v>
      </c>
      <c r="AM2437" s="11">
        <f>2*Cal!AG2437</f>
        <v>6</v>
      </c>
      <c r="AN2437" s="11">
        <f t="shared" si="557"/>
        <v>28.5</v>
      </c>
      <c r="AO2437" s="11"/>
      <c r="AP2437" s="11"/>
      <c r="AQ2437" s="11"/>
      <c r="AR2437" s="11"/>
      <c r="AS2437" s="11"/>
      <c r="AT2437" s="11"/>
      <c r="AU2437" s="11"/>
      <c r="AV2437" s="11"/>
      <c r="AW2437" s="11"/>
      <c r="AX2437" s="11"/>
      <c r="AY2437" s="11"/>
      <c r="AZ2437" s="11"/>
      <c r="BB2437" s="5" t="s">
        <v>307</v>
      </c>
      <c r="BC2437" s="3">
        <v>-37.317235931347327</v>
      </c>
      <c r="BD2437" s="3">
        <v>0</v>
      </c>
      <c r="BE2437" s="3">
        <v>0</v>
      </c>
      <c r="BF2437" s="3">
        <v>0</v>
      </c>
      <c r="BG2437" s="3">
        <v>0</v>
      </c>
      <c r="BH2437" s="153">
        <f t="shared" si="558"/>
        <v>0</v>
      </c>
      <c r="BI2437" s="153">
        <f t="shared" si="559"/>
        <v>0</v>
      </c>
      <c r="BJ2437" s="8">
        <f t="shared" si="560"/>
        <v>0.33078376836538098</v>
      </c>
      <c r="BK2437" s="8">
        <f t="shared" si="561"/>
        <v>0</v>
      </c>
      <c r="BL2437" s="8">
        <f t="shared" si="562"/>
        <v>0.33078376836538098</v>
      </c>
      <c r="BM2437" s="8">
        <f t="shared" si="563"/>
        <v>0</v>
      </c>
      <c r="BN2437" s="7" t="str">
        <f t="shared" si="564"/>
        <v>OK</v>
      </c>
      <c r="BO2437" s="9">
        <f t="shared" si="565"/>
        <v>0</v>
      </c>
      <c r="BP2437" s="7" t="str">
        <f t="shared" si="566"/>
        <v>OK</v>
      </c>
      <c r="BQ2437" s="11">
        <f t="shared" si="567"/>
        <v>9.5</v>
      </c>
      <c r="BR2437" s="10" t="str">
        <f t="shared" si="568"/>
        <v>-</v>
      </c>
      <c r="BS2437" s="9" t="str" cm="1">
        <f t="array" ref="BS2437">IF(BQ2437&lt;$K$45,"-",IF(BC2437&lt;0,_xll.Dce_5575_1121_SigmaCr1(AN2437,AG2437,$B$23,$D$23),"-"))</f>
        <v>-</v>
      </c>
      <c r="BT2437" s="10">
        <f t="shared" si="569"/>
        <v>0</v>
      </c>
      <c r="BU2437" s="7" t="str">
        <f t="shared" si="570"/>
        <v>OK</v>
      </c>
    </row>
    <row r="2438" spans="27:73">
      <c r="AA2438" s="6" t="s">
        <v>286</v>
      </c>
      <c r="AB2438" s="5" t="s">
        <v>294</v>
      </c>
      <c r="AC2438" s="5" t="s">
        <v>295</v>
      </c>
      <c r="AD2438" s="4">
        <v>0.7</v>
      </c>
      <c r="AE2438" s="4">
        <v>0.7</v>
      </c>
      <c r="AF2438" s="5">
        <v>60</v>
      </c>
      <c r="AG2438" s="5">
        <v>3</v>
      </c>
      <c r="AH2438" s="6" t="str">
        <f t="shared" si="556"/>
        <v>60 x 3</v>
      </c>
      <c r="AI2438" s="11" cm="1">
        <f t="array" ref="AI2438">_xll.DCEPropSectPipe(AF2438, AG2438, "Area")</f>
        <v>537.21234376385473</v>
      </c>
      <c r="AJ2438" s="151" cm="1">
        <f t="array" ref="AJ2438">_xll.DCEPropSectPipe(AF2438, AG2438, "Ix")</f>
        <v>218779.72699782974</v>
      </c>
      <c r="AK2438" s="151" cm="1">
        <f t="array" ref="AK2438">_xll.DCEPropSectPipe(AF2438, AG2438, "W")</f>
        <v>7292.6575665943246</v>
      </c>
      <c r="AL2438" s="151" cm="1">
        <f t="array" ref="AL2438">_xll.DCEPropSectPipe(AF2438, AG2438, "Sx")</f>
        <v>4878</v>
      </c>
      <c r="AM2438" s="11">
        <f>2*Cal!AG2438</f>
        <v>6</v>
      </c>
      <c r="AN2438" s="11">
        <f t="shared" si="557"/>
        <v>28.5</v>
      </c>
      <c r="AO2438" s="11"/>
      <c r="AP2438" s="11"/>
      <c r="AQ2438" s="11"/>
      <c r="AR2438" s="11"/>
      <c r="AS2438" s="11"/>
      <c r="AT2438" s="11"/>
      <c r="AU2438" s="11"/>
      <c r="AV2438" s="11"/>
      <c r="AW2438" s="11"/>
      <c r="AX2438" s="11"/>
      <c r="AY2438" s="11"/>
      <c r="AZ2438" s="11"/>
      <c r="BB2438" s="5" t="s">
        <v>307</v>
      </c>
      <c r="BC2438" s="3">
        <v>-37.301315883879141</v>
      </c>
      <c r="BD2438" s="3">
        <v>0</v>
      </c>
      <c r="BE2438" s="3">
        <v>0</v>
      </c>
      <c r="BF2438" s="3">
        <v>0</v>
      </c>
      <c r="BG2438" s="3">
        <v>0</v>
      </c>
      <c r="BH2438" s="153">
        <f t="shared" si="558"/>
        <v>0</v>
      </c>
      <c r="BI2438" s="153">
        <f t="shared" si="559"/>
        <v>0</v>
      </c>
      <c r="BJ2438" s="8">
        <f t="shared" si="560"/>
        <v>0.33064265144815347</v>
      </c>
      <c r="BK2438" s="8">
        <f t="shared" si="561"/>
        <v>0</v>
      </c>
      <c r="BL2438" s="8">
        <f t="shared" si="562"/>
        <v>0.33064265144815347</v>
      </c>
      <c r="BM2438" s="8">
        <f t="shared" si="563"/>
        <v>0</v>
      </c>
      <c r="BN2438" s="7" t="str">
        <f t="shared" si="564"/>
        <v>OK</v>
      </c>
      <c r="BO2438" s="9">
        <f t="shared" si="565"/>
        <v>0</v>
      </c>
      <c r="BP2438" s="7" t="str">
        <f t="shared" si="566"/>
        <v>OK</v>
      </c>
      <c r="BQ2438" s="11">
        <f t="shared" si="567"/>
        <v>9.5</v>
      </c>
      <c r="BR2438" s="10" t="str">
        <f t="shared" si="568"/>
        <v>-</v>
      </c>
      <c r="BS2438" s="9" t="str" cm="1">
        <f t="array" ref="BS2438">IF(BQ2438&lt;$K$45,"-",IF(BC2438&lt;0,_xll.Dce_5575_1121_SigmaCr1(AN2438,AG2438,$B$23,$D$23),"-"))</f>
        <v>-</v>
      </c>
      <c r="BT2438" s="10">
        <f t="shared" si="569"/>
        <v>0</v>
      </c>
      <c r="BU2438" s="7" t="str">
        <f t="shared" si="570"/>
        <v>OK</v>
      </c>
    </row>
    <row r="2439" spans="27:73">
      <c r="AA2439" s="6" t="s">
        <v>286</v>
      </c>
      <c r="AB2439" s="5" t="s">
        <v>294</v>
      </c>
      <c r="AC2439" s="5" t="s">
        <v>295</v>
      </c>
      <c r="AD2439" s="4">
        <v>0</v>
      </c>
      <c r="AE2439" s="4">
        <v>0.7</v>
      </c>
      <c r="AF2439" s="5">
        <v>60</v>
      </c>
      <c r="AG2439" s="5">
        <v>3</v>
      </c>
      <c r="AH2439" s="6" t="str">
        <f t="shared" si="556"/>
        <v>60 x 3</v>
      </c>
      <c r="AI2439" s="11" cm="1">
        <f t="array" ref="AI2439">_xll.DCEPropSectPipe(AF2439, AG2439, "Area")</f>
        <v>537.21234376385473</v>
      </c>
      <c r="AJ2439" s="151" cm="1">
        <f t="array" ref="AJ2439">_xll.DCEPropSectPipe(AF2439, AG2439, "Ix")</f>
        <v>218779.72699782974</v>
      </c>
      <c r="AK2439" s="151" cm="1">
        <f t="array" ref="AK2439">_xll.DCEPropSectPipe(AF2439, AG2439, "W")</f>
        <v>7292.6575665943246</v>
      </c>
      <c r="AL2439" s="151" cm="1">
        <f t="array" ref="AL2439">_xll.DCEPropSectPipe(AF2439, AG2439, "Sx")</f>
        <v>4878</v>
      </c>
      <c r="AM2439" s="11">
        <f>2*Cal!AG2439</f>
        <v>6</v>
      </c>
      <c r="AN2439" s="11">
        <f t="shared" si="557"/>
        <v>28.5</v>
      </c>
      <c r="AO2439" s="11"/>
      <c r="AP2439" s="11"/>
      <c r="AQ2439" s="11"/>
      <c r="AR2439" s="11"/>
      <c r="AS2439" s="11"/>
      <c r="AT2439" s="11"/>
      <c r="AU2439" s="11"/>
      <c r="AV2439" s="11"/>
      <c r="AW2439" s="11"/>
      <c r="AX2439" s="11"/>
      <c r="AY2439" s="11"/>
      <c r="AZ2439" s="11"/>
      <c r="BB2439" s="5" t="s">
        <v>308</v>
      </c>
      <c r="BC2439" s="3">
        <v>-37.333155978815505</v>
      </c>
      <c r="BD2439" s="3">
        <v>0</v>
      </c>
      <c r="BE2439" s="3">
        <v>0</v>
      </c>
      <c r="BF2439" s="3">
        <v>0</v>
      </c>
      <c r="BG2439" s="3">
        <v>0</v>
      </c>
      <c r="BH2439" s="153">
        <f t="shared" si="558"/>
        <v>0</v>
      </c>
      <c r="BI2439" s="153">
        <f t="shared" si="559"/>
        <v>0</v>
      </c>
      <c r="BJ2439" s="8">
        <f t="shared" si="560"/>
        <v>0.33092488528260838</v>
      </c>
      <c r="BK2439" s="8">
        <f t="shared" si="561"/>
        <v>0</v>
      </c>
      <c r="BL2439" s="8">
        <f t="shared" si="562"/>
        <v>0.33092488528260838</v>
      </c>
      <c r="BM2439" s="8">
        <f t="shared" si="563"/>
        <v>0</v>
      </c>
      <c r="BN2439" s="7" t="str">
        <f t="shared" si="564"/>
        <v>OK</v>
      </c>
      <c r="BO2439" s="9">
        <f t="shared" si="565"/>
        <v>0</v>
      </c>
      <c r="BP2439" s="7" t="str">
        <f t="shared" si="566"/>
        <v>OK</v>
      </c>
      <c r="BQ2439" s="11">
        <f t="shared" si="567"/>
        <v>9.5</v>
      </c>
      <c r="BR2439" s="10" t="str">
        <f t="shared" si="568"/>
        <v>-</v>
      </c>
      <c r="BS2439" s="9" t="str" cm="1">
        <f t="array" ref="BS2439">IF(BQ2439&lt;$K$45,"-",IF(BC2439&lt;0,_xll.Dce_5575_1121_SigmaCr1(AN2439,AG2439,$B$23,$D$23),"-"))</f>
        <v>-</v>
      </c>
      <c r="BT2439" s="10">
        <f t="shared" si="569"/>
        <v>0</v>
      </c>
      <c r="BU2439" s="7" t="str">
        <f t="shared" si="570"/>
        <v>OK</v>
      </c>
    </row>
    <row r="2440" spans="27:73">
      <c r="AA2440" s="6" t="s">
        <v>286</v>
      </c>
      <c r="AB2440" s="5" t="s">
        <v>294</v>
      </c>
      <c r="AC2440" s="5" t="s">
        <v>295</v>
      </c>
      <c r="AD2440" s="4">
        <v>0.35</v>
      </c>
      <c r="AE2440" s="4">
        <v>0.7</v>
      </c>
      <c r="AF2440" s="5">
        <v>60</v>
      </c>
      <c r="AG2440" s="5">
        <v>3</v>
      </c>
      <c r="AH2440" s="6" t="str">
        <f t="shared" si="556"/>
        <v>60 x 3</v>
      </c>
      <c r="AI2440" s="11" cm="1">
        <f t="array" ref="AI2440">_xll.DCEPropSectPipe(AF2440, AG2440, "Area")</f>
        <v>537.21234376385473</v>
      </c>
      <c r="AJ2440" s="151" cm="1">
        <f t="array" ref="AJ2440">_xll.DCEPropSectPipe(AF2440, AG2440, "Ix")</f>
        <v>218779.72699782974</v>
      </c>
      <c r="AK2440" s="151" cm="1">
        <f t="array" ref="AK2440">_xll.DCEPropSectPipe(AF2440, AG2440, "W")</f>
        <v>7292.6575665943246</v>
      </c>
      <c r="AL2440" s="151" cm="1">
        <f t="array" ref="AL2440">_xll.DCEPropSectPipe(AF2440, AG2440, "Sx")</f>
        <v>4878</v>
      </c>
      <c r="AM2440" s="11">
        <f>2*Cal!AG2440</f>
        <v>6</v>
      </c>
      <c r="AN2440" s="11">
        <f t="shared" si="557"/>
        <v>28.5</v>
      </c>
      <c r="AO2440" s="11"/>
      <c r="AP2440" s="11"/>
      <c r="AQ2440" s="11"/>
      <c r="AR2440" s="11"/>
      <c r="AS2440" s="11"/>
      <c r="AT2440" s="11"/>
      <c r="AU2440" s="11"/>
      <c r="AV2440" s="11"/>
      <c r="AW2440" s="11"/>
      <c r="AX2440" s="11"/>
      <c r="AY2440" s="11"/>
      <c r="AZ2440" s="11"/>
      <c r="BB2440" s="5" t="s">
        <v>308</v>
      </c>
      <c r="BC2440" s="3">
        <v>-37.317235931347327</v>
      </c>
      <c r="BD2440" s="3">
        <v>0</v>
      </c>
      <c r="BE2440" s="3">
        <v>0</v>
      </c>
      <c r="BF2440" s="3">
        <v>0</v>
      </c>
      <c r="BG2440" s="3">
        <v>0</v>
      </c>
      <c r="BH2440" s="153">
        <f t="shared" si="558"/>
        <v>0</v>
      </c>
      <c r="BI2440" s="153">
        <f t="shared" si="559"/>
        <v>0</v>
      </c>
      <c r="BJ2440" s="8">
        <f t="shared" si="560"/>
        <v>0.33078376836538098</v>
      </c>
      <c r="BK2440" s="8">
        <f t="shared" si="561"/>
        <v>0</v>
      </c>
      <c r="BL2440" s="8">
        <f t="shared" si="562"/>
        <v>0.33078376836538098</v>
      </c>
      <c r="BM2440" s="8">
        <f t="shared" si="563"/>
        <v>0</v>
      </c>
      <c r="BN2440" s="7" t="str">
        <f t="shared" si="564"/>
        <v>OK</v>
      </c>
      <c r="BO2440" s="9">
        <f t="shared" si="565"/>
        <v>0</v>
      </c>
      <c r="BP2440" s="7" t="str">
        <f t="shared" si="566"/>
        <v>OK</v>
      </c>
      <c r="BQ2440" s="11">
        <f t="shared" si="567"/>
        <v>9.5</v>
      </c>
      <c r="BR2440" s="10" t="str">
        <f t="shared" si="568"/>
        <v>-</v>
      </c>
      <c r="BS2440" s="9" t="str" cm="1">
        <f t="array" ref="BS2440">IF(BQ2440&lt;$K$45,"-",IF(BC2440&lt;0,_xll.Dce_5575_1121_SigmaCr1(AN2440,AG2440,$B$23,$D$23),"-"))</f>
        <v>-</v>
      </c>
      <c r="BT2440" s="10">
        <f t="shared" si="569"/>
        <v>0</v>
      </c>
      <c r="BU2440" s="7" t="str">
        <f t="shared" si="570"/>
        <v>OK</v>
      </c>
    </row>
    <row r="2441" spans="27:73">
      <c r="AA2441" s="6" t="s">
        <v>286</v>
      </c>
      <c r="AB2441" s="5" t="s">
        <v>294</v>
      </c>
      <c r="AC2441" s="5" t="s">
        <v>295</v>
      </c>
      <c r="AD2441" s="4">
        <v>0.7</v>
      </c>
      <c r="AE2441" s="4">
        <v>0.7</v>
      </c>
      <c r="AF2441" s="5">
        <v>60</v>
      </c>
      <c r="AG2441" s="5">
        <v>3</v>
      </c>
      <c r="AH2441" s="6" t="str">
        <f t="shared" si="556"/>
        <v>60 x 3</v>
      </c>
      <c r="AI2441" s="11" cm="1">
        <f t="array" ref="AI2441">_xll.DCEPropSectPipe(AF2441, AG2441, "Area")</f>
        <v>537.21234376385473</v>
      </c>
      <c r="AJ2441" s="151" cm="1">
        <f t="array" ref="AJ2441">_xll.DCEPropSectPipe(AF2441, AG2441, "Ix")</f>
        <v>218779.72699782974</v>
      </c>
      <c r="AK2441" s="151" cm="1">
        <f t="array" ref="AK2441">_xll.DCEPropSectPipe(AF2441, AG2441, "W")</f>
        <v>7292.6575665943246</v>
      </c>
      <c r="AL2441" s="151" cm="1">
        <f t="array" ref="AL2441">_xll.DCEPropSectPipe(AF2441, AG2441, "Sx")</f>
        <v>4878</v>
      </c>
      <c r="AM2441" s="11">
        <f>2*Cal!AG2441</f>
        <v>6</v>
      </c>
      <c r="AN2441" s="11">
        <f t="shared" si="557"/>
        <v>28.5</v>
      </c>
      <c r="AO2441" s="11"/>
      <c r="AP2441" s="11"/>
      <c r="AQ2441" s="11"/>
      <c r="AR2441" s="11"/>
      <c r="AS2441" s="11"/>
      <c r="AT2441" s="11"/>
      <c r="AU2441" s="11"/>
      <c r="AV2441" s="11"/>
      <c r="AW2441" s="11"/>
      <c r="AX2441" s="11"/>
      <c r="AY2441" s="11"/>
      <c r="AZ2441" s="11"/>
      <c r="BB2441" s="5" t="s">
        <v>308</v>
      </c>
      <c r="BC2441" s="3">
        <v>-37.301315883879141</v>
      </c>
      <c r="BD2441" s="3">
        <v>0</v>
      </c>
      <c r="BE2441" s="3">
        <v>0</v>
      </c>
      <c r="BF2441" s="3">
        <v>0</v>
      </c>
      <c r="BG2441" s="3">
        <v>0</v>
      </c>
      <c r="BH2441" s="153">
        <f t="shared" si="558"/>
        <v>0</v>
      </c>
      <c r="BI2441" s="153">
        <f t="shared" si="559"/>
        <v>0</v>
      </c>
      <c r="BJ2441" s="8">
        <f t="shared" si="560"/>
        <v>0.33064265144815347</v>
      </c>
      <c r="BK2441" s="8">
        <f t="shared" si="561"/>
        <v>0</v>
      </c>
      <c r="BL2441" s="8">
        <f t="shared" si="562"/>
        <v>0.33064265144815347</v>
      </c>
      <c r="BM2441" s="8">
        <f t="shared" si="563"/>
        <v>0</v>
      </c>
      <c r="BN2441" s="7" t="str">
        <f t="shared" si="564"/>
        <v>OK</v>
      </c>
      <c r="BO2441" s="9">
        <f t="shared" si="565"/>
        <v>0</v>
      </c>
      <c r="BP2441" s="7" t="str">
        <f t="shared" si="566"/>
        <v>OK</v>
      </c>
      <c r="BQ2441" s="11">
        <f t="shared" si="567"/>
        <v>9.5</v>
      </c>
      <c r="BR2441" s="10" t="str">
        <f t="shared" si="568"/>
        <v>-</v>
      </c>
      <c r="BS2441" s="9" t="str" cm="1">
        <f t="array" ref="BS2441">IF(BQ2441&lt;$K$45,"-",IF(BC2441&lt;0,_xll.Dce_5575_1121_SigmaCr1(AN2441,AG2441,$B$23,$D$23),"-"))</f>
        <v>-</v>
      </c>
      <c r="BT2441" s="10">
        <f t="shared" si="569"/>
        <v>0</v>
      </c>
      <c r="BU2441" s="7" t="str">
        <f t="shared" si="570"/>
        <v>OK</v>
      </c>
    </row>
    <row r="2442" spans="27:73">
      <c r="AA2442" s="6" t="s">
        <v>286</v>
      </c>
      <c r="AB2442" s="5" t="s">
        <v>294</v>
      </c>
      <c r="AC2442" s="5" t="s">
        <v>295</v>
      </c>
      <c r="AD2442" s="4">
        <v>0</v>
      </c>
      <c r="AE2442" s="4">
        <v>0.7</v>
      </c>
      <c r="AF2442" s="5">
        <v>60</v>
      </c>
      <c r="AG2442" s="5">
        <v>3</v>
      </c>
      <c r="AH2442" s="6" t="str">
        <f t="shared" si="556"/>
        <v>60 x 3</v>
      </c>
      <c r="AI2442" s="11" cm="1">
        <f t="array" ref="AI2442">_xll.DCEPropSectPipe(AF2442, AG2442, "Area")</f>
        <v>537.21234376385473</v>
      </c>
      <c r="AJ2442" s="151" cm="1">
        <f t="array" ref="AJ2442">_xll.DCEPropSectPipe(AF2442, AG2442, "Ix")</f>
        <v>218779.72699782974</v>
      </c>
      <c r="AK2442" s="151" cm="1">
        <f t="array" ref="AK2442">_xll.DCEPropSectPipe(AF2442, AG2442, "W")</f>
        <v>7292.6575665943246</v>
      </c>
      <c r="AL2442" s="151" cm="1">
        <f t="array" ref="AL2442">_xll.DCEPropSectPipe(AF2442, AG2442, "Sx")</f>
        <v>4878</v>
      </c>
      <c r="AM2442" s="11">
        <f>2*Cal!AG2442</f>
        <v>6</v>
      </c>
      <c r="AN2442" s="11">
        <f t="shared" si="557"/>
        <v>28.5</v>
      </c>
      <c r="AO2442" s="11"/>
      <c r="AP2442" s="11"/>
      <c r="AQ2442" s="11"/>
      <c r="AR2442" s="11"/>
      <c r="AS2442" s="11"/>
      <c r="AT2442" s="11"/>
      <c r="AU2442" s="11"/>
      <c r="AV2442" s="11"/>
      <c r="AW2442" s="11"/>
      <c r="AX2442" s="11"/>
      <c r="AY2442" s="11"/>
      <c r="AZ2442" s="11"/>
      <c r="BB2442" s="5" t="s">
        <v>309</v>
      </c>
      <c r="BC2442" s="3">
        <v>-37.333155978815505</v>
      </c>
      <c r="BD2442" s="3">
        <v>0</v>
      </c>
      <c r="BE2442" s="3">
        <v>0</v>
      </c>
      <c r="BF2442" s="3">
        <v>0</v>
      </c>
      <c r="BG2442" s="3">
        <v>0</v>
      </c>
      <c r="BH2442" s="153">
        <f t="shared" si="558"/>
        <v>0</v>
      </c>
      <c r="BI2442" s="153">
        <f t="shared" si="559"/>
        <v>0</v>
      </c>
      <c r="BJ2442" s="8">
        <f t="shared" si="560"/>
        <v>0.33092488528260838</v>
      </c>
      <c r="BK2442" s="8">
        <f t="shared" si="561"/>
        <v>0</v>
      </c>
      <c r="BL2442" s="8">
        <f t="shared" si="562"/>
        <v>0.33092488528260838</v>
      </c>
      <c r="BM2442" s="8">
        <f t="shared" si="563"/>
        <v>0</v>
      </c>
      <c r="BN2442" s="7" t="str">
        <f t="shared" si="564"/>
        <v>OK</v>
      </c>
      <c r="BO2442" s="9">
        <f t="shared" si="565"/>
        <v>0</v>
      </c>
      <c r="BP2442" s="7" t="str">
        <f t="shared" si="566"/>
        <v>OK</v>
      </c>
      <c r="BQ2442" s="11">
        <f t="shared" si="567"/>
        <v>9.5</v>
      </c>
      <c r="BR2442" s="10" t="str">
        <f t="shared" si="568"/>
        <v>-</v>
      </c>
      <c r="BS2442" s="9" t="str" cm="1">
        <f t="array" ref="BS2442">IF(BQ2442&lt;$K$45,"-",IF(BC2442&lt;0,_xll.Dce_5575_1121_SigmaCr1(AN2442,AG2442,$B$23,$D$23),"-"))</f>
        <v>-</v>
      </c>
      <c r="BT2442" s="10">
        <f t="shared" si="569"/>
        <v>0</v>
      </c>
      <c r="BU2442" s="7" t="str">
        <f t="shared" si="570"/>
        <v>OK</v>
      </c>
    </row>
    <row r="2443" spans="27:73">
      <c r="AA2443" s="6" t="s">
        <v>286</v>
      </c>
      <c r="AB2443" s="5" t="s">
        <v>294</v>
      </c>
      <c r="AC2443" s="5" t="s">
        <v>295</v>
      </c>
      <c r="AD2443" s="4">
        <v>0.35</v>
      </c>
      <c r="AE2443" s="4">
        <v>0.7</v>
      </c>
      <c r="AF2443" s="5">
        <v>60</v>
      </c>
      <c r="AG2443" s="5">
        <v>3</v>
      </c>
      <c r="AH2443" s="6" t="str">
        <f t="shared" si="556"/>
        <v>60 x 3</v>
      </c>
      <c r="AI2443" s="11" cm="1">
        <f t="array" ref="AI2443">_xll.DCEPropSectPipe(AF2443, AG2443, "Area")</f>
        <v>537.21234376385473</v>
      </c>
      <c r="AJ2443" s="151" cm="1">
        <f t="array" ref="AJ2443">_xll.DCEPropSectPipe(AF2443, AG2443, "Ix")</f>
        <v>218779.72699782974</v>
      </c>
      <c r="AK2443" s="151" cm="1">
        <f t="array" ref="AK2443">_xll.DCEPropSectPipe(AF2443, AG2443, "W")</f>
        <v>7292.6575665943246</v>
      </c>
      <c r="AL2443" s="151" cm="1">
        <f t="array" ref="AL2443">_xll.DCEPropSectPipe(AF2443, AG2443, "Sx")</f>
        <v>4878</v>
      </c>
      <c r="AM2443" s="11">
        <f>2*Cal!AG2443</f>
        <v>6</v>
      </c>
      <c r="AN2443" s="11">
        <f t="shared" si="557"/>
        <v>28.5</v>
      </c>
      <c r="AO2443" s="11"/>
      <c r="AP2443" s="11"/>
      <c r="AQ2443" s="11"/>
      <c r="AR2443" s="11"/>
      <c r="AS2443" s="11"/>
      <c r="AT2443" s="11"/>
      <c r="AU2443" s="11"/>
      <c r="AV2443" s="11"/>
      <c r="AW2443" s="11"/>
      <c r="AX2443" s="11"/>
      <c r="AY2443" s="11"/>
      <c r="AZ2443" s="11"/>
      <c r="BB2443" s="5" t="s">
        <v>309</v>
      </c>
      <c r="BC2443" s="3">
        <v>-37.317235931347327</v>
      </c>
      <c r="BD2443" s="3">
        <v>0</v>
      </c>
      <c r="BE2443" s="3">
        <v>0</v>
      </c>
      <c r="BF2443" s="3">
        <v>0</v>
      </c>
      <c r="BG2443" s="3">
        <v>0</v>
      </c>
      <c r="BH2443" s="153">
        <f t="shared" si="558"/>
        <v>0</v>
      </c>
      <c r="BI2443" s="153">
        <f t="shared" si="559"/>
        <v>0</v>
      </c>
      <c r="BJ2443" s="8">
        <f t="shared" si="560"/>
        <v>0.33078376836538098</v>
      </c>
      <c r="BK2443" s="8">
        <f t="shared" si="561"/>
        <v>0</v>
      </c>
      <c r="BL2443" s="8">
        <f t="shared" si="562"/>
        <v>0.33078376836538098</v>
      </c>
      <c r="BM2443" s="8">
        <f t="shared" si="563"/>
        <v>0</v>
      </c>
      <c r="BN2443" s="7" t="str">
        <f t="shared" si="564"/>
        <v>OK</v>
      </c>
      <c r="BO2443" s="9">
        <f t="shared" si="565"/>
        <v>0</v>
      </c>
      <c r="BP2443" s="7" t="str">
        <f t="shared" si="566"/>
        <v>OK</v>
      </c>
      <c r="BQ2443" s="11">
        <f t="shared" si="567"/>
        <v>9.5</v>
      </c>
      <c r="BR2443" s="10" t="str">
        <f t="shared" si="568"/>
        <v>-</v>
      </c>
      <c r="BS2443" s="9" t="str" cm="1">
        <f t="array" ref="BS2443">IF(BQ2443&lt;$K$45,"-",IF(BC2443&lt;0,_xll.Dce_5575_1121_SigmaCr1(AN2443,AG2443,$B$23,$D$23),"-"))</f>
        <v>-</v>
      </c>
      <c r="BT2443" s="10">
        <f t="shared" si="569"/>
        <v>0</v>
      </c>
      <c r="BU2443" s="7" t="str">
        <f t="shared" si="570"/>
        <v>OK</v>
      </c>
    </row>
    <row r="2444" spans="27:73">
      <c r="AA2444" s="6" t="s">
        <v>286</v>
      </c>
      <c r="AB2444" s="5" t="s">
        <v>294</v>
      </c>
      <c r="AC2444" s="5" t="s">
        <v>295</v>
      </c>
      <c r="AD2444" s="4">
        <v>0.7</v>
      </c>
      <c r="AE2444" s="4">
        <v>0.7</v>
      </c>
      <c r="AF2444" s="5">
        <v>60</v>
      </c>
      <c r="AG2444" s="5">
        <v>3</v>
      </c>
      <c r="AH2444" s="6" t="str">
        <f t="shared" si="556"/>
        <v>60 x 3</v>
      </c>
      <c r="AI2444" s="11" cm="1">
        <f t="array" ref="AI2444">_xll.DCEPropSectPipe(AF2444, AG2444, "Area")</f>
        <v>537.21234376385473</v>
      </c>
      <c r="AJ2444" s="151" cm="1">
        <f t="array" ref="AJ2444">_xll.DCEPropSectPipe(AF2444, AG2444, "Ix")</f>
        <v>218779.72699782974</v>
      </c>
      <c r="AK2444" s="151" cm="1">
        <f t="array" ref="AK2444">_xll.DCEPropSectPipe(AF2444, AG2444, "W")</f>
        <v>7292.6575665943246</v>
      </c>
      <c r="AL2444" s="151" cm="1">
        <f t="array" ref="AL2444">_xll.DCEPropSectPipe(AF2444, AG2444, "Sx")</f>
        <v>4878</v>
      </c>
      <c r="AM2444" s="11">
        <f>2*Cal!AG2444</f>
        <v>6</v>
      </c>
      <c r="AN2444" s="11">
        <f t="shared" si="557"/>
        <v>28.5</v>
      </c>
      <c r="AO2444" s="11"/>
      <c r="AP2444" s="11"/>
      <c r="AQ2444" s="11"/>
      <c r="AR2444" s="11"/>
      <c r="AS2444" s="11"/>
      <c r="AT2444" s="11"/>
      <c r="AU2444" s="11"/>
      <c r="AV2444" s="11"/>
      <c r="AW2444" s="11"/>
      <c r="AX2444" s="11"/>
      <c r="AY2444" s="11"/>
      <c r="AZ2444" s="11"/>
      <c r="BB2444" s="5" t="s">
        <v>309</v>
      </c>
      <c r="BC2444" s="3">
        <v>-37.301315883879141</v>
      </c>
      <c r="BD2444" s="3">
        <v>0</v>
      </c>
      <c r="BE2444" s="3">
        <v>0</v>
      </c>
      <c r="BF2444" s="3">
        <v>0</v>
      </c>
      <c r="BG2444" s="3">
        <v>0</v>
      </c>
      <c r="BH2444" s="153">
        <f t="shared" si="558"/>
        <v>0</v>
      </c>
      <c r="BI2444" s="153">
        <f t="shared" si="559"/>
        <v>0</v>
      </c>
      <c r="BJ2444" s="8">
        <f t="shared" si="560"/>
        <v>0.33064265144815347</v>
      </c>
      <c r="BK2444" s="8">
        <f t="shared" si="561"/>
        <v>0</v>
      </c>
      <c r="BL2444" s="8">
        <f t="shared" si="562"/>
        <v>0.33064265144815347</v>
      </c>
      <c r="BM2444" s="8">
        <f t="shared" si="563"/>
        <v>0</v>
      </c>
      <c r="BN2444" s="7" t="str">
        <f t="shared" si="564"/>
        <v>OK</v>
      </c>
      <c r="BO2444" s="9">
        <f t="shared" si="565"/>
        <v>0</v>
      </c>
      <c r="BP2444" s="7" t="str">
        <f t="shared" si="566"/>
        <v>OK</v>
      </c>
      <c r="BQ2444" s="11">
        <f t="shared" si="567"/>
        <v>9.5</v>
      </c>
      <c r="BR2444" s="10" t="str">
        <f t="shared" si="568"/>
        <v>-</v>
      </c>
      <c r="BS2444" s="9" t="str" cm="1">
        <f t="array" ref="BS2444">IF(BQ2444&lt;$K$45,"-",IF(BC2444&lt;0,_xll.Dce_5575_1121_SigmaCr1(AN2444,AG2444,$B$23,$D$23),"-"))</f>
        <v>-</v>
      </c>
      <c r="BT2444" s="10">
        <f t="shared" si="569"/>
        <v>0</v>
      </c>
      <c r="BU2444" s="7" t="str">
        <f t="shared" si="570"/>
        <v>OK</v>
      </c>
    </row>
    <row r="2445" spans="27:73">
      <c r="AH2445" s="6"/>
      <c r="AI2445" s="11"/>
      <c r="AJ2445" s="151"/>
      <c r="AK2445" s="151"/>
      <c r="AL2445" s="151"/>
      <c r="AM2445" s="11"/>
      <c r="AN2445" s="11"/>
      <c r="AO2445" s="11"/>
      <c r="AP2445" s="11"/>
      <c r="AQ2445" s="11"/>
      <c r="AR2445" s="11"/>
      <c r="AS2445" s="11"/>
      <c r="AT2445" s="11"/>
      <c r="AU2445" s="11"/>
      <c r="AV2445" s="11"/>
      <c r="AW2445" s="11"/>
      <c r="AX2445" s="11"/>
      <c r="AY2445" s="11"/>
      <c r="AZ2445" s="11"/>
      <c r="BH2445" s="153"/>
      <c r="BI2445" s="153"/>
      <c r="BJ2445" s="8"/>
      <c r="BK2445" s="8"/>
      <c r="BL2445" s="8"/>
      <c r="BM2445" s="8"/>
      <c r="BN2445" s="7"/>
      <c r="BO2445" s="9"/>
      <c r="BP2445" s="7"/>
      <c r="BQ2445" s="11"/>
      <c r="BR2445" s="10"/>
      <c r="BS2445" s="9"/>
      <c r="BT2445" s="10"/>
      <c r="BU2445" s="7"/>
    </row>
    <row r="2446" spans="27:73">
      <c r="AH2446" s="6"/>
      <c r="AI2446" s="11"/>
      <c r="AJ2446" s="151"/>
      <c r="AK2446" s="151"/>
      <c r="AL2446" s="151"/>
      <c r="AM2446" s="11"/>
      <c r="AN2446" s="11"/>
      <c r="AO2446" s="11"/>
      <c r="AP2446" s="11"/>
      <c r="AQ2446" s="11"/>
      <c r="AR2446" s="11"/>
      <c r="AS2446" s="11"/>
      <c r="AT2446" s="11"/>
      <c r="AU2446" s="11"/>
      <c r="AV2446" s="11"/>
      <c r="AW2446" s="11"/>
      <c r="AX2446" s="11"/>
      <c r="AY2446" s="11"/>
      <c r="AZ2446" s="11"/>
      <c r="BH2446" s="153"/>
      <c r="BI2446" s="153"/>
      <c r="BJ2446" s="8"/>
      <c r="BK2446" s="8"/>
      <c r="BL2446" s="8"/>
      <c r="BM2446" s="8"/>
      <c r="BN2446" s="7"/>
      <c r="BO2446" s="9"/>
      <c r="BP2446" s="7"/>
      <c r="BQ2446" s="11"/>
      <c r="BR2446" s="10"/>
      <c r="BS2446" s="9"/>
      <c r="BT2446" s="10"/>
      <c r="BU2446" s="7"/>
    </row>
    <row r="2447" spans="27:73">
      <c r="AH2447" s="6"/>
      <c r="AI2447" s="11"/>
      <c r="AJ2447" s="151"/>
      <c r="AK2447" s="151"/>
      <c r="AL2447" s="151"/>
      <c r="AM2447" s="11"/>
      <c r="AN2447" s="11"/>
      <c r="AO2447" s="11"/>
      <c r="AP2447" s="11"/>
      <c r="AQ2447" s="11"/>
      <c r="AR2447" s="11"/>
      <c r="AS2447" s="11"/>
      <c r="AT2447" s="11"/>
      <c r="AU2447" s="11"/>
      <c r="AV2447" s="11"/>
      <c r="AW2447" s="11"/>
      <c r="AX2447" s="11"/>
      <c r="AY2447" s="11"/>
      <c r="AZ2447" s="11"/>
      <c r="BH2447" s="153"/>
      <c r="BI2447" s="153"/>
      <c r="BJ2447" s="8"/>
      <c r="BK2447" s="8"/>
      <c r="BL2447" s="8"/>
      <c r="BM2447" s="8"/>
      <c r="BN2447" s="7"/>
      <c r="BO2447" s="9"/>
      <c r="BP2447" s="7"/>
      <c r="BQ2447" s="11"/>
      <c r="BR2447" s="10"/>
      <c r="BS2447" s="9"/>
      <c r="BT2447" s="10"/>
      <c r="BU2447" s="7"/>
    </row>
    <row r="2448" spans="27:73">
      <c r="AH2448" s="6"/>
      <c r="AI2448" s="11"/>
      <c r="AJ2448" s="151"/>
      <c r="AK2448" s="151"/>
      <c r="AL2448" s="151"/>
      <c r="AM2448" s="11"/>
      <c r="AN2448" s="11"/>
      <c r="AO2448" s="11"/>
      <c r="AP2448" s="11"/>
      <c r="AQ2448" s="11"/>
      <c r="AR2448" s="11"/>
      <c r="AS2448" s="11"/>
      <c r="AT2448" s="11"/>
      <c r="AU2448" s="11"/>
      <c r="AV2448" s="11"/>
      <c r="AW2448" s="11"/>
      <c r="AX2448" s="11"/>
      <c r="AY2448" s="11"/>
      <c r="AZ2448" s="11"/>
      <c r="BH2448" s="153"/>
      <c r="BI2448" s="153"/>
      <c r="BJ2448" s="8"/>
      <c r="BK2448" s="8"/>
      <c r="BL2448" s="8"/>
      <c r="BM2448" s="8"/>
      <c r="BN2448" s="7"/>
      <c r="BO2448" s="9"/>
      <c r="BP2448" s="7"/>
      <c r="BQ2448" s="11"/>
      <c r="BR2448" s="10"/>
      <c r="BS2448" s="9"/>
      <c r="BT2448" s="10"/>
      <c r="BU2448" s="7"/>
    </row>
    <row r="2449" spans="34:73">
      <c r="AH2449" s="6"/>
      <c r="AI2449" s="11"/>
      <c r="AJ2449" s="151"/>
      <c r="AK2449" s="151"/>
      <c r="AL2449" s="151"/>
      <c r="AM2449" s="11"/>
      <c r="AN2449" s="11"/>
      <c r="AO2449" s="11"/>
      <c r="AP2449" s="11"/>
      <c r="AQ2449" s="11"/>
      <c r="AR2449" s="11"/>
      <c r="AS2449" s="11"/>
      <c r="AT2449" s="11"/>
      <c r="AU2449" s="11"/>
      <c r="AV2449" s="11"/>
      <c r="AW2449" s="11"/>
      <c r="AX2449" s="11"/>
      <c r="AY2449" s="11"/>
      <c r="AZ2449" s="11"/>
      <c r="BH2449" s="153"/>
      <c r="BI2449" s="153"/>
      <c r="BJ2449" s="8"/>
      <c r="BK2449" s="8"/>
      <c r="BL2449" s="8"/>
      <c r="BM2449" s="8"/>
      <c r="BN2449" s="7"/>
      <c r="BO2449" s="9"/>
      <c r="BP2449" s="7"/>
      <c r="BQ2449" s="11"/>
      <c r="BR2449" s="10"/>
      <c r="BS2449" s="9"/>
      <c r="BT2449" s="10"/>
      <c r="BU2449" s="7"/>
    </row>
    <row r="2450" spans="34:73">
      <c r="AH2450" s="6"/>
      <c r="AI2450" s="11"/>
      <c r="AJ2450" s="151"/>
      <c r="AK2450" s="151"/>
      <c r="AL2450" s="151"/>
      <c r="AM2450" s="11"/>
      <c r="AN2450" s="11"/>
      <c r="AO2450" s="11"/>
      <c r="AP2450" s="11"/>
      <c r="AQ2450" s="11"/>
      <c r="AR2450" s="11"/>
      <c r="AS2450" s="11"/>
      <c r="AT2450" s="11"/>
      <c r="AU2450" s="11"/>
      <c r="AV2450" s="11"/>
      <c r="AW2450" s="11"/>
      <c r="AX2450" s="11"/>
      <c r="AY2450" s="11"/>
      <c r="AZ2450" s="11"/>
      <c r="BH2450" s="153"/>
      <c r="BI2450" s="153"/>
      <c r="BJ2450" s="8"/>
      <c r="BK2450" s="8"/>
      <c r="BL2450" s="8"/>
      <c r="BM2450" s="8"/>
      <c r="BN2450" s="7"/>
      <c r="BO2450" s="9"/>
      <c r="BP2450" s="7"/>
      <c r="BQ2450" s="11"/>
      <c r="BR2450" s="10"/>
      <c r="BS2450" s="9"/>
      <c r="BT2450" s="10"/>
      <c r="BU2450" s="7"/>
    </row>
    <row r="2451" spans="34:73">
      <c r="AH2451" s="6"/>
      <c r="AI2451" s="11"/>
      <c r="AJ2451" s="151"/>
      <c r="AK2451" s="151"/>
      <c r="AL2451" s="151"/>
      <c r="AM2451" s="11"/>
      <c r="AN2451" s="11"/>
      <c r="AO2451" s="11"/>
      <c r="AP2451" s="11"/>
      <c r="AQ2451" s="11"/>
      <c r="AR2451" s="11"/>
      <c r="AS2451" s="11"/>
      <c r="AT2451" s="11"/>
      <c r="AU2451" s="11"/>
      <c r="AV2451" s="11"/>
      <c r="AW2451" s="11"/>
      <c r="AX2451" s="11"/>
      <c r="AY2451" s="11"/>
      <c r="AZ2451" s="11"/>
      <c r="BH2451" s="153"/>
      <c r="BI2451" s="153"/>
      <c r="BJ2451" s="8"/>
      <c r="BK2451" s="8"/>
      <c r="BL2451" s="8"/>
      <c r="BM2451" s="8"/>
      <c r="BN2451" s="7"/>
      <c r="BO2451" s="9"/>
      <c r="BP2451" s="7"/>
      <c r="BQ2451" s="11"/>
      <c r="BR2451" s="10"/>
      <c r="BS2451" s="9"/>
      <c r="BT2451" s="10"/>
      <c r="BU2451" s="7"/>
    </row>
    <row r="2452" spans="34:73">
      <c r="AH2452" s="6"/>
      <c r="AI2452" s="11"/>
      <c r="AJ2452" s="151"/>
      <c r="AK2452" s="151"/>
      <c r="AL2452" s="151"/>
      <c r="AM2452" s="11"/>
      <c r="AN2452" s="11"/>
      <c r="AO2452" s="11"/>
      <c r="AP2452" s="11"/>
      <c r="AQ2452" s="11"/>
      <c r="AR2452" s="11"/>
      <c r="AS2452" s="11"/>
      <c r="AT2452" s="11"/>
      <c r="AU2452" s="11"/>
      <c r="AV2452" s="11"/>
      <c r="AW2452" s="11"/>
      <c r="AX2452" s="11"/>
      <c r="AY2452" s="11"/>
      <c r="AZ2452" s="11"/>
      <c r="BH2452" s="153"/>
      <c r="BI2452" s="153"/>
      <c r="BJ2452" s="8"/>
      <c r="BK2452" s="8"/>
      <c r="BL2452" s="8"/>
      <c r="BM2452" s="8"/>
      <c r="BN2452" s="7"/>
      <c r="BO2452" s="9"/>
      <c r="BP2452" s="7"/>
      <c r="BQ2452" s="11"/>
      <c r="BR2452" s="10"/>
      <c r="BS2452" s="9"/>
      <c r="BT2452" s="10"/>
      <c r="BU2452" s="7"/>
    </row>
    <row r="2453" spans="34:73">
      <c r="AH2453" s="6"/>
      <c r="AI2453" s="11"/>
      <c r="AJ2453" s="151"/>
      <c r="AK2453" s="151"/>
      <c r="AL2453" s="151"/>
      <c r="AM2453" s="11"/>
      <c r="AN2453" s="11"/>
      <c r="AO2453" s="11"/>
      <c r="AP2453" s="11"/>
      <c r="AQ2453" s="11"/>
      <c r="AR2453" s="11"/>
      <c r="AS2453" s="11"/>
      <c r="AT2453" s="11"/>
      <c r="AU2453" s="11"/>
      <c r="AV2453" s="11"/>
      <c r="AW2453" s="11"/>
      <c r="AX2453" s="11"/>
      <c r="AY2453" s="11"/>
      <c r="AZ2453" s="11"/>
      <c r="BH2453" s="153"/>
      <c r="BI2453" s="153"/>
      <c r="BJ2453" s="8"/>
      <c r="BK2453" s="8"/>
      <c r="BL2453" s="8"/>
      <c r="BM2453" s="8"/>
      <c r="BN2453" s="7"/>
      <c r="BO2453" s="9"/>
      <c r="BP2453" s="7"/>
      <c r="BQ2453" s="11"/>
      <c r="BR2453" s="10"/>
      <c r="BS2453" s="9"/>
      <c r="BT2453" s="10"/>
      <c r="BU2453" s="7"/>
    </row>
    <row r="2454" spans="34:73">
      <c r="AH2454" s="6"/>
      <c r="AI2454" s="11"/>
      <c r="AJ2454" s="151"/>
      <c r="AK2454" s="151"/>
      <c r="AL2454" s="151"/>
      <c r="AM2454" s="11"/>
      <c r="AN2454" s="11"/>
      <c r="AO2454" s="11"/>
      <c r="AP2454" s="11"/>
      <c r="AQ2454" s="11"/>
      <c r="AR2454" s="11"/>
      <c r="AS2454" s="11"/>
      <c r="AT2454" s="11"/>
      <c r="AU2454" s="11"/>
      <c r="AV2454" s="11"/>
      <c r="AW2454" s="11"/>
      <c r="AX2454" s="11"/>
      <c r="AY2454" s="11"/>
      <c r="AZ2454" s="11"/>
      <c r="BH2454" s="153"/>
      <c r="BI2454" s="153"/>
      <c r="BJ2454" s="8"/>
      <c r="BK2454" s="8"/>
      <c r="BL2454" s="8"/>
      <c r="BM2454" s="8"/>
      <c r="BN2454" s="7"/>
      <c r="BO2454" s="9"/>
      <c r="BP2454" s="7"/>
      <c r="BQ2454" s="11"/>
      <c r="BR2454" s="10"/>
      <c r="BS2454" s="9"/>
      <c r="BT2454" s="10"/>
      <c r="BU2454" s="7"/>
    </row>
    <row r="2455" spans="34:73">
      <c r="AH2455" s="6"/>
      <c r="AI2455" s="11"/>
      <c r="AJ2455" s="151"/>
      <c r="AK2455" s="151"/>
      <c r="AL2455" s="151"/>
      <c r="AM2455" s="11"/>
      <c r="AN2455" s="11"/>
      <c r="AO2455" s="11"/>
      <c r="AP2455" s="11"/>
      <c r="AQ2455" s="11"/>
      <c r="AR2455" s="11"/>
      <c r="AS2455" s="11"/>
      <c r="AT2455" s="11"/>
      <c r="AU2455" s="11"/>
      <c r="AV2455" s="11"/>
      <c r="AW2455" s="11"/>
      <c r="AX2455" s="11"/>
      <c r="AY2455" s="11"/>
      <c r="AZ2455" s="11"/>
      <c r="BH2455" s="153"/>
      <c r="BI2455" s="153"/>
      <c r="BJ2455" s="8"/>
      <c r="BK2455" s="8"/>
      <c r="BL2455" s="8"/>
      <c r="BM2455" s="8"/>
      <c r="BN2455" s="7"/>
      <c r="BO2455" s="9"/>
      <c r="BP2455" s="7"/>
      <c r="BQ2455" s="11"/>
      <c r="BR2455" s="10"/>
      <c r="BS2455" s="9"/>
      <c r="BT2455" s="10"/>
      <c r="BU2455" s="7"/>
    </row>
    <row r="2456" spans="34:73">
      <c r="AH2456" s="6"/>
      <c r="AI2456" s="11"/>
      <c r="AJ2456" s="151"/>
      <c r="AK2456" s="151"/>
      <c r="AL2456" s="151"/>
      <c r="AM2456" s="11"/>
      <c r="AN2456" s="11"/>
      <c r="AO2456" s="11"/>
      <c r="AP2456" s="11"/>
      <c r="AQ2456" s="11"/>
      <c r="AR2456" s="11"/>
      <c r="AS2456" s="11"/>
      <c r="AT2456" s="11"/>
      <c r="AU2456" s="11"/>
      <c r="AV2456" s="11"/>
      <c r="AW2456" s="11"/>
      <c r="AX2456" s="11"/>
      <c r="AY2456" s="11"/>
      <c r="AZ2456" s="11"/>
      <c r="BH2456" s="153"/>
      <c r="BI2456" s="153"/>
      <c r="BJ2456" s="8"/>
      <c r="BK2456" s="8"/>
      <c r="BL2456" s="8"/>
      <c r="BM2456" s="8"/>
      <c r="BN2456" s="7"/>
      <c r="BO2456" s="9"/>
      <c r="BP2456" s="7"/>
      <c r="BQ2456" s="11"/>
      <c r="BR2456" s="10"/>
      <c r="BS2456" s="9"/>
      <c r="BT2456" s="10"/>
      <c r="BU2456" s="7"/>
    </row>
    <row r="2457" spans="34:73">
      <c r="AH2457" s="6"/>
      <c r="AI2457" s="11"/>
      <c r="AJ2457" s="151"/>
      <c r="AK2457" s="151"/>
      <c r="AL2457" s="151"/>
      <c r="AM2457" s="11"/>
      <c r="AN2457" s="11"/>
      <c r="AO2457" s="11"/>
      <c r="AP2457" s="11"/>
      <c r="AQ2457" s="11"/>
      <c r="AR2457" s="11"/>
      <c r="AS2457" s="11"/>
      <c r="AT2457" s="11"/>
      <c r="AU2457" s="11"/>
      <c r="AV2457" s="11"/>
      <c r="AW2457" s="11"/>
      <c r="AX2457" s="11"/>
      <c r="AY2457" s="11"/>
      <c r="AZ2457" s="11"/>
      <c r="BH2457" s="153"/>
      <c r="BI2457" s="153"/>
      <c r="BJ2457" s="8"/>
      <c r="BK2457" s="8"/>
      <c r="BL2457" s="8"/>
      <c r="BM2457" s="8"/>
      <c r="BN2457" s="7"/>
      <c r="BO2457" s="9"/>
      <c r="BP2457" s="7"/>
      <c r="BQ2457" s="11"/>
      <c r="BR2457" s="10"/>
      <c r="BS2457" s="9"/>
      <c r="BT2457" s="10"/>
      <c r="BU2457" s="7"/>
    </row>
    <row r="2458" spans="34:73">
      <c r="AH2458" s="6"/>
      <c r="AI2458" s="11"/>
      <c r="AJ2458" s="151"/>
      <c r="AK2458" s="151"/>
      <c r="AL2458" s="151"/>
      <c r="AM2458" s="11"/>
      <c r="AN2458" s="11"/>
      <c r="AO2458" s="11"/>
      <c r="AP2458" s="11"/>
      <c r="AQ2458" s="11"/>
      <c r="AR2458" s="11"/>
      <c r="AS2458" s="11"/>
      <c r="AT2458" s="11"/>
      <c r="AU2458" s="11"/>
      <c r="AV2458" s="11"/>
      <c r="AW2458" s="11"/>
      <c r="AX2458" s="11"/>
      <c r="AY2458" s="11"/>
      <c r="AZ2458" s="11"/>
      <c r="BH2458" s="153"/>
      <c r="BI2458" s="153"/>
      <c r="BJ2458" s="8"/>
      <c r="BK2458" s="8"/>
      <c r="BL2458" s="8"/>
      <c r="BM2458" s="8"/>
      <c r="BN2458" s="7"/>
      <c r="BO2458" s="9"/>
      <c r="BP2458" s="7"/>
      <c r="BQ2458" s="11"/>
      <c r="BR2458" s="10"/>
      <c r="BS2458" s="9"/>
      <c r="BT2458" s="10"/>
      <c r="BU2458" s="7"/>
    </row>
    <row r="2459" spans="34:73">
      <c r="AH2459" s="6"/>
      <c r="AI2459" s="11"/>
      <c r="AJ2459" s="151"/>
      <c r="AK2459" s="151"/>
      <c r="AL2459" s="151"/>
      <c r="AM2459" s="11"/>
      <c r="AN2459" s="11"/>
      <c r="AO2459" s="11"/>
      <c r="AP2459" s="11"/>
      <c r="AQ2459" s="11"/>
      <c r="AR2459" s="11"/>
      <c r="AS2459" s="11"/>
      <c r="AT2459" s="11"/>
      <c r="AU2459" s="11"/>
      <c r="AV2459" s="11"/>
      <c r="AW2459" s="11"/>
      <c r="AX2459" s="11"/>
      <c r="AY2459" s="11"/>
      <c r="AZ2459" s="11"/>
      <c r="BH2459" s="153"/>
      <c r="BI2459" s="153"/>
      <c r="BJ2459" s="8"/>
      <c r="BK2459" s="8"/>
      <c r="BL2459" s="8"/>
      <c r="BM2459" s="8"/>
      <c r="BN2459" s="7"/>
      <c r="BO2459" s="9"/>
      <c r="BP2459" s="7"/>
      <c r="BQ2459" s="11"/>
      <c r="BR2459" s="10"/>
      <c r="BS2459" s="9"/>
      <c r="BT2459" s="10"/>
      <c r="BU2459" s="7"/>
    </row>
    <row r="2460" spans="34:73">
      <c r="AH2460" s="6"/>
      <c r="AI2460" s="11"/>
      <c r="AJ2460" s="151"/>
      <c r="AK2460" s="151"/>
      <c r="AL2460" s="151"/>
      <c r="AM2460" s="11"/>
      <c r="AN2460" s="11"/>
      <c r="AO2460" s="11"/>
      <c r="AP2460" s="11"/>
      <c r="AQ2460" s="11"/>
      <c r="AR2460" s="11"/>
      <c r="AS2460" s="11"/>
      <c r="AT2460" s="11"/>
      <c r="AU2460" s="11"/>
      <c r="AV2460" s="11"/>
      <c r="AW2460" s="11"/>
      <c r="AX2460" s="11"/>
      <c r="AY2460" s="11"/>
      <c r="AZ2460" s="11"/>
      <c r="BH2460" s="153"/>
      <c r="BI2460" s="153"/>
      <c r="BJ2460" s="8"/>
      <c r="BK2460" s="8"/>
      <c r="BL2460" s="8"/>
      <c r="BM2460" s="8"/>
      <c r="BN2460" s="7"/>
      <c r="BO2460" s="9"/>
      <c r="BP2460" s="7"/>
      <c r="BQ2460" s="11"/>
      <c r="BR2460" s="10"/>
      <c r="BS2460" s="9"/>
      <c r="BT2460" s="10"/>
      <c r="BU2460" s="7"/>
    </row>
    <row r="2461" spans="34:73">
      <c r="AH2461" s="6"/>
      <c r="AI2461" s="11"/>
      <c r="AJ2461" s="151"/>
      <c r="AK2461" s="151"/>
      <c r="AL2461" s="151"/>
      <c r="AM2461" s="11"/>
      <c r="AN2461" s="11"/>
      <c r="AO2461" s="11"/>
      <c r="AP2461" s="11"/>
      <c r="AQ2461" s="11"/>
      <c r="AR2461" s="11"/>
      <c r="AS2461" s="11"/>
      <c r="AT2461" s="11"/>
      <c r="AU2461" s="11"/>
      <c r="AV2461" s="11"/>
      <c r="AW2461" s="11"/>
      <c r="AX2461" s="11"/>
      <c r="AY2461" s="11"/>
      <c r="AZ2461" s="11"/>
      <c r="BH2461" s="153"/>
      <c r="BI2461" s="153"/>
      <c r="BJ2461" s="8"/>
      <c r="BK2461" s="8"/>
      <c r="BL2461" s="8"/>
      <c r="BM2461" s="8"/>
      <c r="BN2461" s="7"/>
      <c r="BO2461" s="9"/>
      <c r="BP2461" s="7"/>
      <c r="BQ2461" s="11"/>
      <c r="BR2461" s="10"/>
      <c r="BS2461" s="9"/>
      <c r="BT2461" s="10"/>
      <c r="BU2461" s="7"/>
    </row>
    <row r="2462" spans="34:73">
      <c r="AH2462" s="6"/>
      <c r="AI2462" s="11"/>
      <c r="AJ2462" s="151"/>
      <c r="AK2462" s="151"/>
      <c r="AL2462" s="151"/>
      <c r="AM2462" s="11"/>
      <c r="AN2462" s="11"/>
      <c r="AO2462" s="11"/>
      <c r="AP2462" s="11"/>
      <c r="AQ2462" s="11"/>
      <c r="AR2462" s="11"/>
      <c r="AS2462" s="11"/>
      <c r="AT2462" s="11"/>
      <c r="AU2462" s="11"/>
      <c r="AV2462" s="11"/>
      <c r="AW2462" s="11"/>
      <c r="AX2462" s="11"/>
      <c r="AY2462" s="11"/>
      <c r="AZ2462" s="11"/>
      <c r="BH2462" s="153"/>
      <c r="BI2462" s="153"/>
      <c r="BJ2462" s="8"/>
      <c r="BK2462" s="8"/>
      <c r="BL2462" s="8"/>
      <c r="BM2462" s="8"/>
      <c r="BN2462" s="7"/>
      <c r="BO2462" s="9"/>
      <c r="BP2462" s="7"/>
      <c r="BQ2462" s="11"/>
      <c r="BR2462" s="10"/>
      <c r="BS2462" s="9"/>
      <c r="BT2462" s="10"/>
      <c r="BU2462" s="7"/>
    </row>
    <row r="2463" spans="34:73">
      <c r="AH2463" s="6"/>
      <c r="AI2463" s="11"/>
      <c r="AJ2463" s="151"/>
      <c r="AK2463" s="151"/>
      <c r="AL2463" s="151"/>
      <c r="AM2463" s="11"/>
      <c r="AN2463" s="11"/>
      <c r="AO2463" s="11"/>
      <c r="AP2463" s="11"/>
      <c r="AQ2463" s="11"/>
      <c r="AR2463" s="11"/>
      <c r="AS2463" s="11"/>
      <c r="AT2463" s="11"/>
      <c r="AU2463" s="11"/>
      <c r="AV2463" s="11"/>
      <c r="AW2463" s="11"/>
      <c r="AX2463" s="11"/>
      <c r="AY2463" s="11"/>
      <c r="AZ2463" s="11"/>
      <c r="BH2463" s="153"/>
      <c r="BI2463" s="153"/>
      <c r="BJ2463" s="8"/>
      <c r="BK2463" s="8"/>
      <c r="BL2463" s="8"/>
      <c r="BM2463" s="8"/>
      <c r="BN2463" s="7"/>
      <c r="BO2463" s="9"/>
      <c r="BP2463" s="7"/>
      <c r="BQ2463" s="11"/>
      <c r="BR2463" s="10"/>
      <c r="BS2463" s="9"/>
      <c r="BT2463" s="10"/>
      <c r="BU2463" s="7"/>
    </row>
    <row r="2464" spans="34:73">
      <c r="AH2464" s="6"/>
      <c r="AI2464" s="11"/>
      <c r="AJ2464" s="151"/>
      <c r="AK2464" s="151"/>
      <c r="AL2464" s="151"/>
      <c r="AM2464" s="11"/>
      <c r="AN2464" s="11"/>
      <c r="AO2464" s="11"/>
      <c r="AP2464" s="11"/>
      <c r="AQ2464" s="11"/>
      <c r="AR2464" s="11"/>
      <c r="AS2464" s="11"/>
      <c r="AT2464" s="11"/>
      <c r="AU2464" s="11"/>
      <c r="AV2464" s="11"/>
      <c r="AW2464" s="11"/>
      <c r="AX2464" s="11"/>
      <c r="AY2464" s="11"/>
      <c r="AZ2464" s="11"/>
      <c r="BH2464" s="153"/>
      <c r="BI2464" s="153"/>
      <c r="BJ2464" s="8"/>
      <c r="BK2464" s="8"/>
      <c r="BL2464" s="8"/>
      <c r="BM2464" s="8"/>
      <c r="BN2464" s="7"/>
      <c r="BO2464" s="9"/>
      <c r="BP2464" s="7"/>
      <c r="BQ2464" s="11"/>
      <c r="BR2464" s="10"/>
      <c r="BS2464" s="9"/>
      <c r="BT2464" s="10"/>
      <c r="BU2464" s="7"/>
    </row>
    <row r="2465" spans="34:73">
      <c r="AH2465" s="6"/>
      <c r="AI2465" s="11"/>
      <c r="AJ2465" s="151"/>
      <c r="AK2465" s="151"/>
      <c r="AL2465" s="151"/>
      <c r="AM2465" s="11"/>
      <c r="AN2465" s="11"/>
      <c r="AO2465" s="11"/>
      <c r="AP2465" s="11"/>
      <c r="AQ2465" s="11"/>
      <c r="AR2465" s="11"/>
      <c r="AS2465" s="11"/>
      <c r="AT2465" s="11"/>
      <c r="AU2465" s="11"/>
      <c r="AV2465" s="11"/>
      <c r="AW2465" s="11"/>
      <c r="AX2465" s="11"/>
      <c r="AY2465" s="11"/>
      <c r="AZ2465" s="11"/>
      <c r="BH2465" s="153"/>
      <c r="BI2465" s="153"/>
      <c r="BJ2465" s="8"/>
      <c r="BK2465" s="8"/>
      <c r="BL2465" s="8"/>
      <c r="BM2465" s="8"/>
      <c r="BN2465" s="7"/>
      <c r="BO2465" s="9"/>
      <c r="BP2465" s="7"/>
      <c r="BQ2465" s="11"/>
      <c r="BR2465" s="10"/>
      <c r="BS2465" s="9"/>
      <c r="BT2465" s="10"/>
      <c r="BU2465" s="7"/>
    </row>
    <row r="2466" spans="34:73">
      <c r="AH2466" s="6"/>
      <c r="AI2466" s="11"/>
      <c r="AJ2466" s="151"/>
      <c r="AK2466" s="151"/>
      <c r="AL2466" s="151"/>
      <c r="AM2466" s="11"/>
      <c r="AN2466" s="11"/>
      <c r="AO2466" s="11"/>
      <c r="AP2466" s="11"/>
      <c r="AQ2466" s="11"/>
      <c r="AR2466" s="11"/>
      <c r="AS2466" s="11"/>
      <c r="AT2466" s="11"/>
      <c r="AU2466" s="11"/>
      <c r="AV2466" s="11"/>
      <c r="AW2466" s="11"/>
      <c r="AX2466" s="11"/>
      <c r="AY2466" s="11"/>
      <c r="AZ2466" s="11"/>
      <c r="BH2466" s="153"/>
      <c r="BI2466" s="153"/>
      <c r="BJ2466" s="8"/>
      <c r="BK2466" s="8"/>
      <c r="BL2466" s="8"/>
      <c r="BM2466" s="8"/>
      <c r="BN2466" s="7"/>
      <c r="BO2466" s="9"/>
      <c r="BP2466" s="7"/>
      <c r="BQ2466" s="11"/>
      <c r="BR2466" s="10"/>
      <c r="BS2466" s="9"/>
      <c r="BT2466" s="10"/>
      <c r="BU2466" s="7"/>
    </row>
    <row r="2467" spans="34:73">
      <c r="AH2467" s="6"/>
      <c r="AI2467" s="11"/>
      <c r="AJ2467" s="151"/>
      <c r="AK2467" s="151"/>
      <c r="AL2467" s="151"/>
      <c r="AM2467" s="11"/>
      <c r="AN2467" s="11"/>
      <c r="AO2467" s="11"/>
      <c r="AP2467" s="11"/>
      <c r="AQ2467" s="11"/>
      <c r="AR2467" s="11"/>
      <c r="AS2467" s="11"/>
      <c r="AT2467" s="11"/>
      <c r="AU2467" s="11"/>
      <c r="AV2467" s="11"/>
      <c r="AW2467" s="11"/>
      <c r="AX2467" s="11"/>
      <c r="AY2467" s="11"/>
      <c r="AZ2467" s="11"/>
      <c r="BH2467" s="153"/>
      <c r="BI2467" s="153"/>
      <c r="BJ2467" s="8"/>
      <c r="BK2467" s="8"/>
      <c r="BL2467" s="8"/>
      <c r="BM2467" s="8"/>
      <c r="BN2467" s="7"/>
      <c r="BO2467" s="9"/>
      <c r="BP2467" s="7"/>
      <c r="BQ2467" s="11"/>
      <c r="BR2467" s="10"/>
      <c r="BS2467" s="9"/>
      <c r="BT2467" s="10"/>
      <c r="BU2467" s="7"/>
    </row>
    <row r="2468" spans="34:73">
      <c r="AH2468" s="6"/>
      <c r="AI2468" s="11"/>
      <c r="AJ2468" s="151"/>
      <c r="AK2468" s="151"/>
      <c r="AL2468" s="151"/>
      <c r="AM2468" s="11"/>
      <c r="AN2468" s="11"/>
      <c r="AO2468" s="11"/>
      <c r="AP2468" s="11"/>
      <c r="AQ2468" s="11"/>
      <c r="AR2468" s="11"/>
      <c r="AS2468" s="11"/>
      <c r="AT2468" s="11"/>
      <c r="AU2468" s="11"/>
      <c r="AV2468" s="11"/>
      <c r="AW2468" s="11"/>
      <c r="AX2468" s="11"/>
      <c r="AY2468" s="11"/>
      <c r="AZ2468" s="11"/>
      <c r="BH2468" s="153"/>
      <c r="BI2468" s="153"/>
      <c r="BJ2468" s="8"/>
      <c r="BK2468" s="8"/>
      <c r="BL2468" s="8"/>
      <c r="BM2468" s="8"/>
      <c r="BN2468" s="7"/>
      <c r="BO2468" s="9"/>
      <c r="BP2468" s="7"/>
      <c r="BQ2468" s="11"/>
      <c r="BR2468" s="10"/>
      <c r="BS2468" s="9"/>
      <c r="BT2468" s="10"/>
      <c r="BU2468" s="7"/>
    </row>
    <row r="2469" spans="34:73">
      <c r="AH2469" s="6"/>
      <c r="AI2469" s="11"/>
      <c r="AJ2469" s="151"/>
      <c r="AK2469" s="151"/>
      <c r="AL2469" s="151"/>
      <c r="AM2469" s="11"/>
      <c r="AN2469" s="11"/>
      <c r="AO2469" s="11"/>
      <c r="AP2469" s="11"/>
      <c r="AQ2469" s="11"/>
      <c r="AR2469" s="11"/>
      <c r="AS2469" s="11"/>
      <c r="AT2469" s="11"/>
      <c r="AU2469" s="11"/>
      <c r="AV2469" s="11"/>
      <c r="AW2469" s="11"/>
      <c r="AX2469" s="11"/>
      <c r="AY2469" s="11"/>
      <c r="AZ2469" s="11"/>
      <c r="BH2469" s="153"/>
      <c r="BI2469" s="153"/>
      <c r="BJ2469" s="8"/>
      <c r="BK2469" s="8"/>
      <c r="BL2469" s="8"/>
      <c r="BM2469" s="8"/>
      <c r="BN2469" s="7"/>
      <c r="BO2469" s="9"/>
      <c r="BP2469" s="7"/>
      <c r="BQ2469" s="11"/>
      <c r="BR2469" s="10"/>
      <c r="BS2469" s="9"/>
      <c r="BT2469" s="10"/>
      <c r="BU2469" s="7"/>
    </row>
    <row r="2470" spans="34:73">
      <c r="AH2470" s="6"/>
      <c r="AI2470" s="11"/>
      <c r="AJ2470" s="151"/>
      <c r="AK2470" s="151"/>
      <c r="AL2470" s="151"/>
      <c r="AM2470" s="11"/>
      <c r="AN2470" s="11"/>
      <c r="AO2470" s="11"/>
      <c r="AP2470" s="11"/>
      <c r="AQ2470" s="11"/>
      <c r="AR2470" s="11"/>
      <c r="AS2470" s="11"/>
      <c r="AT2470" s="11"/>
      <c r="AU2470" s="11"/>
      <c r="AV2470" s="11"/>
      <c r="AW2470" s="11"/>
      <c r="AX2470" s="11"/>
      <c r="AY2470" s="11"/>
      <c r="AZ2470" s="11"/>
      <c r="BH2470" s="153"/>
      <c r="BI2470" s="153"/>
      <c r="BJ2470" s="8"/>
      <c r="BK2470" s="8"/>
      <c r="BL2470" s="8"/>
      <c r="BM2470" s="8"/>
      <c r="BN2470" s="7"/>
      <c r="BO2470" s="9"/>
      <c r="BP2470" s="7"/>
      <c r="BQ2470" s="11"/>
      <c r="BR2470" s="10"/>
      <c r="BS2470" s="9"/>
      <c r="BT2470" s="10"/>
      <c r="BU2470" s="7"/>
    </row>
    <row r="2471" spans="34:73">
      <c r="AH2471" s="6"/>
      <c r="AI2471" s="11"/>
      <c r="AJ2471" s="151"/>
      <c r="AK2471" s="151"/>
      <c r="AL2471" s="151"/>
      <c r="AM2471" s="11"/>
      <c r="AN2471" s="11"/>
      <c r="AO2471" s="11"/>
      <c r="AP2471" s="11"/>
      <c r="AQ2471" s="11"/>
      <c r="AR2471" s="11"/>
      <c r="AS2471" s="11"/>
      <c r="AT2471" s="11"/>
      <c r="AU2471" s="11"/>
      <c r="AV2471" s="11"/>
      <c r="AW2471" s="11"/>
      <c r="AX2471" s="11"/>
      <c r="AY2471" s="11"/>
      <c r="AZ2471" s="11"/>
      <c r="BH2471" s="153"/>
      <c r="BI2471" s="153"/>
      <c r="BJ2471" s="8"/>
      <c r="BK2471" s="8"/>
      <c r="BL2471" s="8"/>
      <c r="BM2471" s="8"/>
      <c r="BN2471" s="7"/>
      <c r="BO2471" s="9"/>
      <c r="BP2471" s="7"/>
      <c r="BQ2471" s="11"/>
      <c r="BR2471" s="10"/>
      <c r="BS2471" s="9"/>
      <c r="BT2471" s="10"/>
      <c r="BU2471" s="7"/>
    </row>
    <row r="2472" spans="34:73">
      <c r="AH2472" s="6"/>
      <c r="AI2472" s="11"/>
      <c r="AJ2472" s="151"/>
      <c r="AK2472" s="151"/>
      <c r="AL2472" s="151"/>
      <c r="AM2472" s="11"/>
      <c r="AN2472" s="11"/>
      <c r="AO2472" s="11"/>
      <c r="AP2472" s="11"/>
      <c r="AQ2472" s="11"/>
      <c r="AR2472" s="11"/>
      <c r="AS2472" s="11"/>
      <c r="AT2472" s="11"/>
      <c r="AU2472" s="11"/>
      <c r="AV2472" s="11"/>
      <c r="AW2472" s="11"/>
      <c r="AX2472" s="11"/>
      <c r="AY2472" s="11"/>
      <c r="AZ2472" s="11"/>
      <c r="BH2472" s="153"/>
      <c r="BI2472" s="153"/>
      <c r="BJ2472" s="8"/>
      <c r="BK2472" s="8"/>
      <c r="BL2472" s="8"/>
      <c r="BM2472" s="8"/>
      <c r="BN2472" s="7"/>
      <c r="BO2472" s="9"/>
      <c r="BP2472" s="7"/>
      <c r="BQ2472" s="11"/>
      <c r="BR2472" s="10"/>
      <c r="BS2472" s="9"/>
      <c r="BT2472" s="10"/>
      <c r="BU2472" s="7"/>
    </row>
    <row r="2473" spans="34:73">
      <c r="AH2473" s="6"/>
      <c r="AI2473" s="11"/>
      <c r="AJ2473" s="151"/>
      <c r="AK2473" s="151"/>
      <c r="AL2473" s="151"/>
      <c r="AM2473" s="11"/>
      <c r="AN2473" s="11"/>
      <c r="AO2473" s="11"/>
      <c r="AP2473" s="11"/>
      <c r="AQ2473" s="11"/>
      <c r="AR2473" s="11"/>
      <c r="AS2473" s="11"/>
      <c r="AT2473" s="11"/>
      <c r="AU2473" s="11"/>
      <c r="AV2473" s="11"/>
      <c r="AW2473" s="11"/>
      <c r="AX2473" s="11"/>
      <c r="AY2473" s="11"/>
      <c r="AZ2473" s="11"/>
      <c r="BH2473" s="153"/>
      <c r="BI2473" s="153"/>
      <c r="BJ2473" s="8"/>
      <c r="BK2473" s="8"/>
      <c r="BL2473" s="8"/>
      <c r="BM2473" s="8"/>
      <c r="BN2473" s="7"/>
      <c r="BO2473" s="9"/>
      <c r="BP2473" s="7"/>
      <c r="BQ2473" s="11"/>
      <c r="BR2473" s="10"/>
      <c r="BS2473" s="9"/>
      <c r="BT2473" s="10"/>
      <c r="BU2473" s="7"/>
    </row>
    <row r="2474" spans="34:73">
      <c r="AH2474" s="6"/>
      <c r="AI2474" s="11"/>
      <c r="AJ2474" s="151"/>
      <c r="AK2474" s="151"/>
      <c r="AL2474" s="151"/>
      <c r="AM2474" s="11"/>
      <c r="AN2474" s="11"/>
      <c r="AO2474" s="11"/>
      <c r="AP2474" s="11"/>
      <c r="AQ2474" s="11"/>
      <c r="AR2474" s="11"/>
      <c r="AS2474" s="11"/>
      <c r="AT2474" s="11"/>
      <c r="AU2474" s="11"/>
      <c r="AV2474" s="11"/>
      <c r="AW2474" s="11"/>
      <c r="AX2474" s="11"/>
      <c r="AY2474" s="11"/>
      <c r="AZ2474" s="11"/>
      <c r="BH2474" s="153"/>
      <c r="BI2474" s="153"/>
      <c r="BJ2474" s="8"/>
      <c r="BK2474" s="8"/>
      <c r="BL2474" s="8"/>
      <c r="BM2474" s="8"/>
      <c r="BN2474" s="7"/>
      <c r="BO2474" s="9"/>
      <c r="BP2474" s="7"/>
      <c r="BQ2474" s="11"/>
      <c r="BR2474" s="10"/>
      <c r="BS2474" s="9"/>
      <c r="BT2474" s="10"/>
      <c r="BU2474" s="7"/>
    </row>
    <row r="2475" spans="34:73">
      <c r="AH2475" s="6"/>
      <c r="AI2475" s="11"/>
      <c r="AJ2475" s="151"/>
      <c r="AK2475" s="151"/>
      <c r="AL2475" s="151"/>
      <c r="AM2475" s="11"/>
      <c r="AN2475" s="11"/>
      <c r="AO2475" s="11"/>
      <c r="AP2475" s="11"/>
      <c r="AQ2475" s="11"/>
      <c r="AR2475" s="11"/>
      <c r="AS2475" s="11"/>
      <c r="AT2475" s="11"/>
      <c r="AU2475" s="11"/>
      <c r="AV2475" s="11"/>
      <c r="AW2475" s="11"/>
      <c r="AX2475" s="11"/>
      <c r="AY2475" s="11"/>
      <c r="AZ2475" s="11"/>
      <c r="BH2475" s="153"/>
      <c r="BI2475" s="153"/>
      <c r="BJ2475" s="8"/>
      <c r="BK2475" s="8"/>
      <c r="BL2475" s="8"/>
      <c r="BM2475" s="8"/>
      <c r="BN2475" s="7"/>
      <c r="BO2475" s="9"/>
      <c r="BP2475" s="7"/>
      <c r="BQ2475" s="11"/>
      <c r="BR2475" s="10"/>
      <c r="BS2475" s="9"/>
      <c r="BT2475" s="10"/>
      <c r="BU2475" s="7"/>
    </row>
    <row r="2476" spans="34:73">
      <c r="AH2476" s="6"/>
      <c r="AI2476" s="11"/>
      <c r="AJ2476" s="151"/>
      <c r="AK2476" s="151"/>
      <c r="AL2476" s="151"/>
      <c r="AM2476" s="11"/>
      <c r="AN2476" s="11"/>
      <c r="AO2476" s="11"/>
      <c r="AP2476" s="11"/>
      <c r="AQ2476" s="11"/>
      <c r="AR2476" s="11"/>
      <c r="AS2476" s="11"/>
      <c r="AT2476" s="11"/>
      <c r="AU2476" s="11"/>
      <c r="AV2476" s="11"/>
      <c r="AW2476" s="11"/>
      <c r="AX2476" s="11"/>
      <c r="AY2476" s="11"/>
      <c r="AZ2476" s="11"/>
      <c r="BH2476" s="153"/>
      <c r="BI2476" s="153"/>
      <c r="BJ2476" s="8"/>
      <c r="BK2476" s="8"/>
      <c r="BL2476" s="8"/>
      <c r="BM2476" s="8"/>
      <c r="BN2476" s="7"/>
      <c r="BO2476" s="9"/>
      <c r="BP2476" s="7"/>
      <c r="BQ2476" s="11"/>
      <c r="BR2476" s="10"/>
      <c r="BS2476" s="9"/>
      <c r="BT2476" s="10"/>
      <c r="BU2476" s="7"/>
    </row>
    <row r="2477" spans="34:73">
      <c r="AH2477" s="6"/>
      <c r="AI2477" s="11"/>
      <c r="AJ2477" s="151"/>
      <c r="AK2477" s="151"/>
      <c r="AL2477" s="151"/>
      <c r="AM2477" s="11"/>
      <c r="AN2477" s="11"/>
      <c r="AO2477" s="11"/>
      <c r="AP2477" s="11"/>
      <c r="AQ2477" s="11"/>
      <c r="AR2477" s="11"/>
      <c r="AS2477" s="11"/>
      <c r="AT2477" s="11"/>
      <c r="AU2477" s="11"/>
      <c r="AV2477" s="11"/>
      <c r="AW2477" s="11"/>
      <c r="AX2477" s="11"/>
      <c r="AY2477" s="11"/>
      <c r="AZ2477" s="11"/>
      <c r="BH2477" s="153"/>
      <c r="BI2477" s="153"/>
      <c r="BJ2477" s="8"/>
      <c r="BK2477" s="8"/>
      <c r="BL2477" s="8"/>
      <c r="BM2477" s="8"/>
      <c r="BN2477" s="7"/>
      <c r="BO2477" s="9"/>
      <c r="BP2477" s="7"/>
      <c r="BQ2477" s="11"/>
      <c r="BR2477" s="10"/>
      <c r="BS2477" s="9"/>
      <c r="BT2477" s="10"/>
      <c r="BU2477" s="7"/>
    </row>
    <row r="2478" spans="34:73">
      <c r="AH2478" s="6"/>
      <c r="AI2478" s="11"/>
      <c r="AJ2478" s="151"/>
      <c r="AK2478" s="151"/>
      <c r="AL2478" s="151"/>
      <c r="AM2478" s="11"/>
      <c r="AN2478" s="11"/>
      <c r="AO2478" s="11"/>
      <c r="AP2478" s="11"/>
      <c r="AQ2478" s="11"/>
      <c r="AR2478" s="11"/>
      <c r="AS2478" s="11"/>
      <c r="AT2478" s="11"/>
      <c r="AU2478" s="11"/>
      <c r="AV2478" s="11"/>
      <c r="AW2478" s="11"/>
      <c r="AX2478" s="11"/>
      <c r="AY2478" s="11"/>
      <c r="AZ2478" s="11"/>
      <c r="BH2478" s="153"/>
      <c r="BI2478" s="153"/>
      <c r="BJ2478" s="8"/>
      <c r="BK2478" s="8"/>
      <c r="BL2478" s="8"/>
      <c r="BM2478" s="8"/>
      <c r="BN2478" s="7"/>
      <c r="BO2478" s="9"/>
      <c r="BP2478" s="7"/>
      <c r="BQ2478" s="11"/>
      <c r="BR2478" s="10"/>
      <c r="BS2478" s="9"/>
      <c r="BT2478" s="10"/>
      <c r="BU2478" s="7"/>
    </row>
    <row r="2479" spans="34:73">
      <c r="AH2479" s="6"/>
      <c r="AI2479" s="11"/>
      <c r="AJ2479" s="151"/>
      <c r="AK2479" s="151"/>
      <c r="AL2479" s="151"/>
      <c r="AM2479" s="11"/>
      <c r="AN2479" s="11"/>
      <c r="AO2479" s="11"/>
      <c r="AP2479" s="11"/>
      <c r="AQ2479" s="11"/>
      <c r="AR2479" s="11"/>
      <c r="AS2479" s="11"/>
      <c r="AT2479" s="11"/>
      <c r="AU2479" s="11"/>
      <c r="AV2479" s="11"/>
      <c r="AW2479" s="11"/>
      <c r="AX2479" s="11"/>
      <c r="AY2479" s="11"/>
      <c r="AZ2479" s="11"/>
      <c r="BH2479" s="153"/>
      <c r="BI2479" s="153"/>
      <c r="BJ2479" s="8"/>
      <c r="BK2479" s="8"/>
      <c r="BL2479" s="8"/>
      <c r="BM2479" s="8"/>
      <c r="BN2479" s="7"/>
      <c r="BO2479" s="9"/>
      <c r="BP2479" s="7"/>
      <c r="BQ2479" s="11"/>
      <c r="BR2479" s="10"/>
      <c r="BS2479" s="9"/>
      <c r="BT2479" s="10"/>
      <c r="BU2479" s="7"/>
    </row>
    <row r="2480" spans="34:73">
      <c r="AH2480" s="6"/>
      <c r="AI2480" s="11"/>
      <c r="AJ2480" s="151"/>
      <c r="AK2480" s="151"/>
      <c r="AL2480" s="151"/>
      <c r="AM2480" s="11"/>
      <c r="AN2480" s="11"/>
      <c r="AO2480" s="11"/>
      <c r="AP2480" s="11"/>
      <c r="AQ2480" s="11"/>
      <c r="AR2480" s="11"/>
      <c r="AS2480" s="11"/>
      <c r="AT2480" s="11"/>
      <c r="AU2480" s="11"/>
      <c r="AV2480" s="11"/>
      <c r="AW2480" s="11"/>
      <c r="AX2480" s="11"/>
      <c r="AY2480" s="11"/>
      <c r="AZ2480" s="11"/>
      <c r="BH2480" s="153"/>
      <c r="BI2480" s="153"/>
      <c r="BJ2480" s="8"/>
      <c r="BK2480" s="8"/>
      <c r="BL2480" s="8"/>
      <c r="BM2480" s="8"/>
      <c r="BN2480" s="7"/>
      <c r="BO2480" s="9"/>
      <c r="BP2480" s="7"/>
      <c r="BQ2480" s="11"/>
      <c r="BR2480" s="10"/>
      <c r="BS2480" s="9"/>
      <c r="BT2480" s="10"/>
      <c r="BU2480" s="7"/>
    </row>
    <row r="2481" spans="34:73">
      <c r="AH2481" s="6"/>
      <c r="AI2481" s="11"/>
      <c r="AJ2481" s="151"/>
      <c r="AK2481" s="151"/>
      <c r="AL2481" s="151"/>
      <c r="AM2481" s="11"/>
      <c r="AN2481" s="11"/>
      <c r="AO2481" s="11"/>
      <c r="AP2481" s="11"/>
      <c r="AQ2481" s="11"/>
      <c r="AR2481" s="11"/>
      <c r="AS2481" s="11"/>
      <c r="AT2481" s="11"/>
      <c r="AU2481" s="11"/>
      <c r="AV2481" s="11"/>
      <c r="AW2481" s="11"/>
      <c r="AX2481" s="11"/>
      <c r="AY2481" s="11"/>
      <c r="AZ2481" s="11"/>
      <c r="BH2481" s="153"/>
      <c r="BI2481" s="153"/>
      <c r="BJ2481" s="8"/>
      <c r="BK2481" s="8"/>
      <c r="BL2481" s="8"/>
      <c r="BM2481" s="8"/>
      <c r="BN2481" s="7"/>
      <c r="BO2481" s="9"/>
      <c r="BP2481" s="7"/>
      <c r="BQ2481" s="11"/>
      <c r="BR2481" s="10"/>
      <c r="BS2481" s="9"/>
      <c r="BT2481" s="10"/>
      <c r="BU2481" s="7"/>
    </row>
    <row r="2482" spans="34:73">
      <c r="AH2482" s="6"/>
      <c r="AI2482" s="11"/>
      <c r="AJ2482" s="151"/>
      <c r="AK2482" s="151"/>
      <c r="AL2482" s="151"/>
      <c r="AM2482" s="11"/>
      <c r="AN2482" s="11"/>
      <c r="AO2482" s="11"/>
      <c r="AP2482" s="11"/>
      <c r="AQ2482" s="11"/>
      <c r="AR2482" s="11"/>
      <c r="AS2482" s="11"/>
      <c r="AT2482" s="11"/>
      <c r="AU2482" s="11"/>
      <c r="AV2482" s="11"/>
      <c r="AW2482" s="11"/>
      <c r="AX2482" s="11"/>
      <c r="AY2482" s="11"/>
      <c r="AZ2482" s="11"/>
      <c r="BH2482" s="153"/>
      <c r="BI2482" s="153"/>
      <c r="BJ2482" s="8"/>
      <c r="BK2482" s="8"/>
      <c r="BL2482" s="8"/>
      <c r="BM2482" s="8"/>
      <c r="BN2482" s="7"/>
      <c r="BO2482" s="9"/>
      <c r="BP2482" s="7"/>
      <c r="BQ2482" s="11"/>
      <c r="BR2482" s="10"/>
      <c r="BS2482" s="9"/>
      <c r="BT2482" s="10"/>
      <c r="BU2482" s="7"/>
    </row>
    <row r="2483" spans="34:73">
      <c r="AH2483" s="6"/>
      <c r="AI2483" s="11"/>
      <c r="AJ2483" s="151"/>
      <c r="AK2483" s="151"/>
      <c r="AL2483" s="151"/>
      <c r="AM2483" s="11"/>
      <c r="AN2483" s="11"/>
      <c r="AO2483" s="11"/>
      <c r="AP2483" s="11"/>
      <c r="AQ2483" s="11"/>
      <c r="AR2483" s="11"/>
      <c r="AS2483" s="11"/>
      <c r="AT2483" s="11"/>
      <c r="AU2483" s="11"/>
      <c r="AV2483" s="11"/>
      <c r="AW2483" s="11"/>
      <c r="AX2483" s="11"/>
      <c r="AY2483" s="11"/>
      <c r="AZ2483" s="11"/>
      <c r="BH2483" s="153"/>
      <c r="BI2483" s="153"/>
      <c r="BJ2483" s="8"/>
      <c r="BK2483" s="8"/>
      <c r="BL2483" s="8"/>
      <c r="BM2483" s="8"/>
      <c r="BN2483" s="7"/>
      <c r="BO2483" s="9"/>
      <c r="BP2483" s="7"/>
      <c r="BQ2483" s="11"/>
      <c r="BR2483" s="10"/>
      <c r="BS2483" s="9"/>
      <c r="BT2483" s="10"/>
      <c r="BU2483" s="7"/>
    </row>
    <row r="2484" spans="34:73">
      <c r="AH2484" s="6"/>
      <c r="AI2484" s="11"/>
      <c r="AJ2484" s="151"/>
      <c r="AK2484" s="151"/>
      <c r="AL2484" s="151"/>
      <c r="AM2484" s="11"/>
      <c r="AN2484" s="11"/>
      <c r="AO2484" s="11"/>
      <c r="AP2484" s="11"/>
      <c r="AQ2484" s="11"/>
      <c r="AR2484" s="11"/>
      <c r="AS2484" s="11"/>
      <c r="AT2484" s="11"/>
      <c r="AU2484" s="11"/>
      <c r="AV2484" s="11"/>
      <c r="AW2484" s="11"/>
      <c r="AX2484" s="11"/>
      <c r="AY2484" s="11"/>
      <c r="AZ2484" s="11"/>
      <c r="BH2484" s="153"/>
      <c r="BI2484" s="153"/>
      <c r="BJ2484" s="8"/>
      <c r="BK2484" s="8"/>
      <c r="BL2484" s="8"/>
      <c r="BM2484" s="8"/>
      <c r="BN2484" s="7"/>
      <c r="BO2484" s="9"/>
      <c r="BP2484" s="7"/>
      <c r="BQ2484" s="11"/>
      <c r="BR2484" s="10"/>
      <c r="BS2484" s="9"/>
      <c r="BT2484" s="10"/>
      <c r="BU2484" s="7"/>
    </row>
    <row r="2485" spans="34:73">
      <c r="AH2485" s="6"/>
      <c r="AI2485" s="11"/>
      <c r="AJ2485" s="151"/>
      <c r="AK2485" s="151"/>
      <c r="AL2485" s="151"/>
      <c r="AM2485" s="11"/>
      <c r="AN2485" s="11"/>
      <c r="AO2485" s="11"/>
      <c r="AP2485" s="11"/>
      <c r="AQ2485" s="11"/>
      <c r="AR2485" s="11"/>
      <c r="AS2485" s="11"/>
      <c r="AT2485" s="11"/>
      <c r="AU2485" s="11"/>
      <c r="AV2485" s="11"/>
      <c r="AW2485" s="11"/>
      <c r="AX2485" s="11"/>
      <c r="AY2485" s="11"/>
      <c r="AZ2485" s="11"/>
      <c r="BH2485" s="153"/>
      <c r="BI2485" s="153"/>
      <c r="BJ2485" s="8"/>
      <c r="BK2485" s="8"/>
      <c r="BL2485" s="8"/>
      <c r="BM2485" s="8"/>
      <c r="BN2485" s="7"/>
      <c r="BO2485" s="9"/>
      <c r="BP2485" s="7"/>
      <c r="BQ2485" s="11"/>
      <c r="BR2485" s="10"/>
      <c r="BS2485" s="9"/>
      <c r="BT2485" s="10"/>
      <c r="BU2485" s="7"/>
    </row>
    <row r="2486" spans="34:73">
      <c r="AH2486" s="6"/>
      <c r="AI2486" s="11"/>
      <c r="AJ2486" s="151"/>
      <c r="AK2486" s="151"/>
      <c r="AL2486" s="151"/>
      <c r="AM2486" s="11"/>
      <c r="AN2486" s="11"/>
      <c r="AO2486" s="11"/>
      <c r="AP2486" s="11"/>
      <c r="AQ2486" s="11"/>
      <c r="AR2486" s="11"/>
      <c r="AS2486" s="11"/>
      <c r="AT2486" s="11"/>
      <c r="AU2486" s="11"/>
      <c r="AV2486" s="11"/>
      <c r="AW2486" s="11"/>
      <c r="AX2486" s="11"/>
      <c r="AY2486" s="11"/>
      <c r="AZ2486" s="11"/>
      <c r="BH2486" s="153"/>
      <c r="BI2486" s="153"/>
      <c r="BJ2486" s="8"/>
      <c r="BK2486" s="8"/>
      <c r="BL2486" s="8"/>
      <c r="BM2486" s="8"/>
      <c r="BN2486" s="7"/>
      <c r="BO2486" s="9"/>
      <c r="BP2486" s="7"/>
      <c r="BQ2486" s="11"/>
      <c r="BR2486" s="10"/>
      <c r="BS2486" s="9"/>
      <c r="BT2486" s="10"/>
      <c r="BU2486" s="7"/>
    </row>
    <row r="2487" spans="34:73">
      <c r="AH2487" s="6"/>
      <c r="AI2487" s="11"/>
      <c r="AJ2487" s="151"/>
      <c r="AK2487" s="151"/>
      <c r="AL2487" s="151"/>
      <c r="AM2487" s="11"/>
      <c r="AN2487" s="11"/>
      <c r="AO2487" s="11"/>
      <c r="AP2487" s="11"/>
      <c r="AQ2487" s="11"/>
      <c r="AR2487" s="11"/>
      <c r="AS2487" s="11"/>
      <c r="AT2487" s="11"/>
      <c r="AU2487" s="11"/>
      <c r="AV2487" s="11"/>
      <c r="AW2487" s="11"/>
      <c r="AX2487" s="11"/>
      <c r="AY2487" s="11"/>
      <c r="AZ2487" s="11"/>
      <c r="BH2487" s="153"/>
      <c r="BI2487" s="153"/>
      <c r="BJ2487" s="8"/>
      <c r="BK2487" s="8"/>
      <c r="BL2487" s="8"/>
      <c r="BM2487" s="8"/>
      <c r="BN2487" s="7"/>
      <c r="BO2487" s="9"/>
      <c r="BP2487" s="7"/>
      <c r="BQ2487" s="11"/>
      <c r="BR2487" s="10"/>
      <c r="BS2487" s="9"/>
      <c r="BT2487" s="10"/>
      <c r="BU2487" s="7"/>
    </row>
    <row r="2488" spans="34:73">
      <c r="AH2488" s="6"/>
      <c r="AI2488" s="11"/>
      <c r="AJ2488" s="151"/>
      <c r="AK2488" s="151"/>
      <c r="AL2488" s="151"/>
      <c r="AM2488" s="11"/>
      <c r="AN2488" s="11"/>
      <c r="AO2488" s="11"/>
      <c r="AP2488" s="11"/>
      <c r="AQ2488" s="11"/>
      <c r="AR2488" s="11"/>
      <c r="AS2488" s="11"/>
      <c r="AT2488" s="11"/>
      <c r="AU2488" s="11"/>
      <c r="AV2488" s="11"/>
      <c r="AW2488" s="11"/>
      <c r="AX2488" s="11"/>
      <c r="AY2488" s="11"/>
      <c r="AZ2488" s="11"/>
      <c r="BH2488" s="153"/>
      <c r="BI2488" s="153"/>
      <c r="BJ2488" s="8"/>
      <c r="BK2488" s="8"/>
      <c r="BL2488" s="8"/>
      <c r="BM2488" s="8"/>
      <c r="BN2488" s="7"/>
      <c r="BO2488" s="9"/>
      <c r="BP2488" s="7"/>
      <c r="BQ2488" s="11"/>
      <c r="BR2488" s="10"/>
      <c r="BS2488" s="9"/>
      <c r="BT2488" s="10"/>
      <c r="BU2488" s="7"/>
    </row>
    <row r="2489" spans="34:73">
      <c r="AH2489" s="6"/>
      <c r="AI2489" s="11"/>
      <c r="AJ2489" s="151"/>
      <c r="AK2489" s="151"/>
      <c r="AL2489" s="151"/>
      <c r="AM2489" s="11"/>
      <c r="AN2489" s="11"/>
      <c r="AO2489" s="11"/>
      <c r="AP2489" s="11"/>
      <c r="AQ2489" s="11"/>
      <c r="AR2489" s="11"/>
      <c r="AS2489" s="11"/>
      <c r="AT2489" s="11"/>
      <c r="AU2489" s="11"/>
      <c r="AV2489" s="11"/>
      <c r="AW2489" s="11"/>
      <c r="AX2489" s="11"/>
      <c r="AY2489" s="11"/>
      <c r="AZ2489" s="11"/>
      <c r="BH2489" s="153"/>
      <c r="BI2489" s="153"/>
      <c r="BJ2489" s="8"/>
      <c r="BK2489" s="8"/>
      <c r="BL2489" s="8"/>
      <c r="BM2489" s="8"/>
      <c r="BN2489" s="7"/>
      <c r="BO2489" s="9"/>
      <c r="BP2489" s="7"/>
      <c r="BQ2489" s="11"/>
      <c r="BR2489" s="10"/>
      <c r="BS2489" s="9"/>
      <c r="BT2489" s="10"/>
      <c r="BU2489" s="7"/>
    </row>
    <row r="2490" spans="34:73">
      <c r="AH2490" s="6"/>
      <c r="AI2490" s="11"/>
      <c r="AJ2490" s="151"/>
      <c r="AK2490" s="151"/>
      <c r="AL2490" s="151"/>
      <c r="AM2490" s="11"/>
      <c r="AN2490" s="11"/>
      <c r="AO2490" s="11"/>
      <c r="AP2490" s="11"/>
      <c r="AQ2490" s="11"/>
      <c r="AR2490" s="11"/>
      <c r="AS2490" s="11"/>
      <c r="AT2490" s="11"/>
      <c r="AU2490" s="11"/>
      <c r="AV2490" s="11"/>
      <c r="AW2490" s="11"/>
      <c r="AX2490" s="11"/>
      <c r="AY2490" s="11"/>
      <c r="AZ2490" s="11"/>
      <c r="BH2490" s="153"/>
      <c r="BI2490" s="153"/>
      <c r="BJ2490" s="8"/>
      <c r="BK2490" s="8"/>
      <c r="BL2490" s="8"/>
      <c r="BM2490" s="8"/>
      <c r="BN2490" s="7"/>
      <c r="BO2490" s="9"/>
      <c r="BP2490" s="7"/>
      <c r="BQ2490" s="11"/>
      <c r="BR2490" s="10"/>
      <c r="BS2490" s="9"/>
      <c r="BT2490" s="10"/>
      <c r="BU2490" s="7"/>
    </row>
    <row r="2491" spans="34:73">
      <c r="AH2491" s="6"/>
      <c r="AI2491" s="11"/>
      <c r="AJ2491" s="151"/>
      <c r="AK2491" s="151"/>
      <c r="AL2491" s="151"/>
      <c r="AM2491" s="11"/>
      <c r="AN2491" s="11"/>
      <c r="AO2491" s="11"/>
      <c r="AP2491" s="11"/>
      <c r="AQ2491" s="11"/>
      <c r="AR2491" s="11"/>
      <c r="AS2491" s="11"/>
      <c r="AT2491" s="11"/>
      <c r="AU2491" s="11"/>
      <c r="AV2491" s="11"/>
      <c r="AW2491" s="11"/>
      <c r="AX2491" s="11"/>
      <c r="AY2491" s="11"/>
      <c r="AZ2491" s="11"/>
      <c r="BH2491" s="153"/>
      <c r="BI2491" s="153"/>
      <c r="BJ2491" s="8"/>
      <c r="BK2491" s="8"/>
      <c r="BL2491" s="8"/>
      <c r="BM2491" s="8"/>
      <c r="BN2491" s="7"/>
      <c r="BO2491" s="9"/>
      <c r="BP2491" s="7"/>
      <c r="BQ2491" s="11"/>
      <c r="BR2491" s="10"/>
      <c r="BS2491" s="9"/>
      <c r="BT2491" s="10"/>
      <c r="BU2491" s="7"/>
    </row>
    <row r="2492" spans="34:73">
      <c r="AH2492" s="6"/>
      <c r="AI2492" s="11"/>
      <c r="AJ2492" s="151"/>
      <c r="AK2492" s="151"/>
      <c r="AL2492" s="151"/>
      <c r="AM2492" s="11"/>
      <c r="AN2492" s="11"/>
      <c r="AO2492" s="11"/>
      <c r="AP2492" s="11"/>
      <c r="AQ2492" s="11"/>
      <c r="AR2492" s="11"/>
      <c r="AS2492" s="11"/>
      <c r="AT2492" s="11"/>
      <c r="AU2492" s="11"/>
      <c r="AV2492" s="11"/>
      <c r="AW2492" s="11"/>
      <c r="AX2492" s="11"/>
      <c r="AY2492" s="11"/>
      <c r="AZ2492" s="11"/>
      <c r="BH2492" s="153"/>
      <c r="BI2492" s="153"/>
      <c r="BJ2492" s="8"/>
      <c r="BK2492" s="8"/>
      <c r="BL2492" s="8"/>
      <c r="BM2492" s="8"/>
      <c r="BN2492" s="7"/>
      <c r="BO2492" s="9"/>
      <c r="BP2492" s="7"/>
      <c r="BQ2492" s="11"/>
      <c r="BR2492" s="10"/>
      <c r="BS2492" s="9"/>
      <c r="BT2492" s="10"/>
      <c r="BU2492" s="7"/>
    </row>
    <row r="2493" spans="34:73">
      <c r="AH2493" s="6"/>
      <c r="AI2493" s="11"/>
      <c r="AJ2493" s="151"/>
      <c r="AK2493" s="151"/>
      <c r="AL2493" s="151"/>
      <c r="AM2493" s="11"/>
      <c r="AN2493" s="11"/>
      <c r="AO2493" s="11"/>
      <c r="AP2493" s="11"/>
      <c r="AQ2493" s="11"/>
      <c r="AR2493" s="11"/>
      <c r="AS2493" s="11"/>
      <c r="AT2493" s="11"/>
      <c r="AU2493" s="11"/>
      <c r="AV2493" s="11"/>
      <c r="AW2493" s="11"/>
      <c r="AX2493" s="11"/>
      <c r="AY2493" s="11"/>
      <c r="AZ2493" s="11"/>
      <c r="BH2493" s="153"/>
      <c r="BI2493" s="153"/>
      <c r="BJ2493" s="8"/>
      <c r="BK2493" s="8"/>
      <c r="BL2493" s="8"/>
      <c r="BM2493" s="8"/>
      <c r="BN2493" s="7"/>
      <c r="BO2493" s="9"/>
      <c r="BP2493" s="7"/>
      <c r="BQ2493" s="11"/>
      <c r="BR2493" s="10"/>
      <c r="BS2493" s="9"/>
      <c r="BT2493" s="10"/>
      <c r="BU2493" s="7"/>
    </row>
    <row r="2494" spans="34:73">
      <c r="AH2494" s="6"/>
      <c r="AI2494" s="11"/>
      <c r="AJ2494" s="151"/>
      <c r="AK2494" s="151"/>
      <c r="AL2494" s="151"/>
      <c r="AM2494" s="11"/>
      <c r="AN2494" s="11"/>
      <c r="AO2494" s="11"/>
      <c r="AP2494" s="11"/>
      <c r="AQ2494" s="11"/>
      <c r="AR2494" s="11"/>
      <c r="AS2494" s="11"/>
      <c r="AT2494" s="11"/>
      <c r="AU2494" s="11"/>
      <c r="AV2494" s="11"/>
      <c r="AW2494" s="11"/>
      <c r="AX2494" s="11"/>
      <c r="AY2494" s="11"/>
      <c r="AZ2494" s="11"/>
      <c r="BH2494" s="153"/>
      <c r="BI2494" s="153"/>
      <c r="BJ2494" s="8"/>
      <c r="BK2494" s="8"/>
      <c r="BL2494" s="8"/>
      <c r="BM2494" s="8"/>
      <c r="BN2494" s="7"/>
      <c r="BO2494" s="9"/>
      <c r="BP2494" s="7"/>
      <c r="BQ2494" s="11"/>
      <c r="BR2494" s="10"/>
      <c r="BS2494" s="9"/>
      <c r="BT2494" s="10"/>
      <c r="BU2494" s="7"/>
    </row>
    <row r="2495" spans="34:73">
      <c r="AH2495" s="6"/>
      <c r="AI2495" s="11"/>
      <c r="AJ2495" s="151"/>
      <c r="AK2495" s="151"/>
      <c r="AL2495" s="151"/>
      <c r="AM2495" s="11"/>
      <c r="AN2495" s="11"/>
      <c r="AO2495" s="11"/>
      <c r="AP2495" s="11"/>
      <c r="AQ2495" s="11"/>
      <c r="AR2495" s="11"/>
      <c r="AS2495" s="11"/>
      <c r="AT2495" s="11"/>
      <c r="AU2495" s="11"/>
      <c r="AV2495" s="11"/>
      <c r="AW2495" s="11"/>
      <c r="AX2495" s="11"/>
      <c r="AY2495" s="11"/>
      <c r="AZ2495" s="11"/>
      <c r="BH2495" s="153"/>
      <c r="BI2495" s="153"/>
      <c r="BJ2495" s="8"/>
      <c r="BK2495" s="8"/>
      <c r="BL2495" s="8"/>
      <c r="BM2495" s="8"/>
      <c r="BN2495" s="7"/>
      <c r="BO2495" s="9"/>
      <c r="BP2495" s="7"/>
      <c r="BQ2495" s="11"/>
      <c r="BR2495" s="10"/>
      <c r="BS2495" s="9"/>
      <c r="BT2495" s="10"/>
      <c r="BU2495" s="7"/>
    </row>
    <row r="2496" spans="34:73">
      <c r="AH2496" s="6"/>
      <c r="AI2496" s="11"/>
      <c r="AJ2496" s="151"/>
      <c r="AK2496" s="151"/>
      <c r="AL2496" s="151"/>
      <c r="AM2496" s="11"/>
      <c r="AN2496" s="11"/>
      <c r="AO2496" s="11"/>
      <c r="AP2496" s="11"/>
      <c r="AQ2496" s="11"/>
      <c r="AR2496" s="11"/>
      <c r="AS2496" s="11"/>
      <c r="AT2496" s="11"/>
      <c r="AU2496" s="11"/>
      <c r="AV2496" s="11"/>
      <c r="AW2496" s="11"/>
      <c r="AX2496" s="11"/>
      <c r="AY2496" s="11"/>
      <c r="AZ2496" s="11"/>
      <c r="BH2496" s="153"/>
      <c r="BI2496" s="153"/>
      <c r="BJ2496" s="8"/>
      <c r="BK2496" s="8"/>
      <c r="BL2496" s="8"/>
      <c r="BM2496" s="8"/>
      <c r="BN2496" s="7"/>
      <c r="BO2496" s="9"/>
      <c r="BP2496" s="7"/>
      <c r="BQ2496" s="11"/>
      <c r="BR2496" s="10"/>
      <c r="BS2496" s="9"/>
      <c r="BT2496" s="10"/>
      <c r="BU2496" s="7"/>
    </row>
    <row r="2497" spans="34:73">
      <c r="AH2497" s="6"/>
      <c r="AI2497" s="11"/>
      <c r="AJ2497" s="151"/>
      <c r="AK2497" s="151"/>
      <c r="AL2497" s="151"/>
      <c r="AM2497" s="11"/>
      <c r="AN2497" s="11"/>
      <c r="AO2497" s="11"/>
      <c r="AP2497" s="11"/>
      <c r="AQ2497" s="11"/>
      <c r="AR2497" s="11"/>
      <c r="AS2497" s="11"/>
      <c r="AT2497" s="11"/>
      <c r="AU2497" s="11"/>
      <c r="AV2497" s="11"/>
      <c r="AW2497" s="11"/>
      <c r="AX2497" s="11"/>
      <c r="AY2497" s="11"/>
      <c r="AZ2497" s="11"/>
      <c r="BH2497" s="153"/>
      <c r="BI2497" s="153"/>
      <c r="BJ2497" s="8"/>
      <c r="BK2497" s="8"/>
      <c r="BL2497" s="8"/>
      <c r="BM2497" s="8"/>
      <c r="BN2497" s="7"/>
      <c r="BO2497" s="9"/>
      <c r="BP2497" s="7"/>
      <c r="BQ2497" s="11"/>
      <c r="BR2497" s="10"/>
      <c r="BS2497" s="9"/>
      <c r="BT2497" s="10"/>
      <c r="BU2497" s="7"/>
    </row>
    <row r="2498" spans="34:73">
      <c r="AH2498" s="6"/>
      <c r="AI2498" s="11"/>
      <c r="AJ2498" s="151"/>
      <c r="AK2498" s="151"/>
      <c r="AL2498" s="151"/>
      <c r="AM2498" s="11"/>
      <c r="AN2498" s="11"/>
      <c r="AO2498" s="11"/>
      <c r="AP2498" s="11"/>
      <c r="AQ2498" s="11"/>
      <c r="AR2498" s="11"/>
      <c r="AS2498" s="11"/>
      <c r="AT2498" s="11"/>
      <c r="AU2498" s="11"/>
      <c r="AV2498" s="11"/>
      <c r="AW2498" s="11"/>
      <c r="AX2498" s="11"/>
      <c r="AY2498" s="11"/>
      <c r="AZ2498" s="11"/>
      <c r="BH2498" s="153"/>
      <c r="BI2498" s="153"/>
      <c r="BJ2498" s="8"/>
      <c r="BK2498" s="8"/>
      <c r="BL2498" s="8"/>
      <c r="BM2498" s="8"/>
      <c r="BN2498" s="7"/>
      <c r="BO2498" s="9"/>
      <c r="BP2498" s="7"/>
      <c r="BQ2498" s="11"/>
      <c r="BR2498" s="10"/>
      <c r="BS2498" s="9"/>
      <c r="BT2498" s="10"/>
      <c r="BU2498" s="7"/>
    </row>
    <row r="2499" spans="34:73">
      <c r="AH2499" s="6"/>
      <c r="AI2499" s="11"/>
      <c r="AJ2499" s="151"/>
      <c r="AK2499" s="151"/>
      <c r="AL2499" s="151"/>
      <c r="AM2499" s="11"/>
      <c r="AN2499" s="11"/>
      <c r="AO2499" s="11"/>
      <c r="AP2499" s="11"/>
      <c r="AQ2499" s="11"/>
      <c r="AR2499" s="11"/>
      <c r="AS2499" s="11"/>
      <c r="AT2499" s="11"/>
      <c r="AU2499" s="11"/>
      <c r="AV2499" s="11"/>
      <c r="AW2499" s="11"/>
      <c r="AX2499" s="11"/>
      <c r="AY2499" s="11"/>
      <c r="AZ2499" s="11"/>
      <c r="BH2499" s="153"/>
      <c r="BI2499" s="153"/>
      <c r="BJ2499" s="8"/>
      <c r="BK2499" s="8"/>
      <c r="BL2499" s="8"/>
      <c r="BM2499" s="8"/>
      <c r="BN2499" s="7"/>
      <c r="BO2499" s="9"/>
      <c r="BP2499" s="7"/>
      <c r="BQ2499" s="11"/>
      <c r="BR2499" s="10"/>
      <c r="BS2499" s="9"/>
      <c r="BT2499" s="10"/>
      <c r="BU2499" s="7"/>
    </row>
    <row r="2500" spans="34:73">
      <c r="AH2500" s="6"/>
      <c r="AI2500" s="11"/>
      <c r="AJ2500" s="151"/>
      <c r="AK2500" s="151"/>
      <c r="AL2500" s="151"/>
      <c r="AM2500" s="11"/>
      <c r="AN2500" s="11"/>
      <c r="AO2500" s="11"/>
      <c r="AP2500" s="11"/>
      <c r="AQ2500" s="11"/>
      <c r="AR2500" s="11"/>
      <c r="AS2500" s="11"/>
      <c r="AT2500" s="11"/>
      <c r="AU2500" s="11"/>
      <c r="AV2500" s="11"/>
      <c r="AW2500" s="11"/>
      <c r="AX2500" s="11"/>
      <c r="AY2500" s="11"/>
      <c r="AZ2500" s="11"/>
      <c r="BH2500" s="153"/>
      <c r="BI2500" s="153"/>
      <c r="BJ2500" s="8"/>
      <c r="BK2500" s="8"/>
      <c r="BL2500" s="8"/>
      <c r="BM2500" s="8"/>
      <c r="BN2500" s="7"/>
      <c r="BO2500" s="9"/>
      <c r="BP2500" s="7"/>
      <c r="BQ2500" s="11"/>
      <c r="BR2500" s="10"/>
      <c r="BS2500" s="9"/>
      <c r="BT2500" s="10"/>
      <c r="BU2500" s="7"/>
    </row>
    <row r="2501" spans="34:73">
      <c r="AH2501" s="6"/>
      <c r="AI2501" s="11"/>
      <c r="AJ2501" s="151"/>
      <c r="AK2501" s="151"/>
      <c r="AL2501" s="151"/>
      <c r="AM2501" s="11"/>
      <c r="AN2501" s="11"/>
      <c r="AO2501" s="11"/>
      <c r="AP2501" s="11"/>
      <c r="AQ2501" s="11"/>
      <c r="AR2501" s="11"/>
      <c r="AS2501" s="11"/>
      <c r="AT2501" s="11"/>
      <c r="AU2501" s="11"/>
      <c r="AV2501" s="11"/>
      <c r="AW2501" s="11"/>
      <c r="AX2501" s="11"/>
      <c r="AY2501" s="11"/>
      <c r="AZ2501" s="11"/>
      <c r="BH2501" s="153"/>
      <c r="BI2501" s="153"/>
      <c r="BJ2501" s="8"/>
      <c r="BK2501" s="8"/>
      <c r="BL2501" s="8"/>
      <c r="BM2501" s="8"/>
      <c r="BN2501" s="7"/>
      <c r="BO2501" s="9"/>
      <c r="BP2501" s="7"/>
      <c r="BQ2501" s="11"/>
      <c r="BR2501" s="10"/>
      <c r="BS2501" s="9"/>
      <c r="BT2501" s="10"/>
      <c r="BU2501" s="7"/>
    </row>
    <row r="2502" spans="34:73">
      <c r="AH2502" s="6"/>
      <c r="AI2502" s="11"/>
      <c r="AJ2502" s="151"/>
      <c r="AK2502" s="151"/>
      <c r="AL2502" s="151"/>
      <c r="AM2502" s="11"/>
      <c r="AN2502" s="11"/>
      <c r="AO2502" s="11"/>
      <c r="AP2502" s="11"/>
      <c r="AQ2502" s="11"/>
      <c r="AR2502" s="11"/>
      <c r="AS2502" s="11"/>
      <c r="AT2502" s="11"/>
      <c r="AU2502" s="11"/>
      <c r="AV2502" s="11"/>
      <c r="AW2502" s="11"/>
      <c r="AX2502" s="11"/>
      <c r="AY2502" s="11"/>
      <c r="AZ2502" s="11"/>
      <c r="BH2502" s="153"/>
      <c r="BI2502" s="153"/>
      <c r="BJ2502" s="8"/>
      <c r="BK2502" s="8"/>
      <c r="BL2502" s="8"/>
      <c r="BM2502" s="8"/>
      <c r="BN2502" s="7"/>
      <c r="BO2502" s="9"/>
      <c r="BP2502" s="7"/>
      <c r="BQ2502" s="11"/>
      <c r="BR2502" s="10"/>
      <c r="BS2502" s="9"/>
      <c r="BT2502" s="10"/>
      <c r="BU2502" s="7"/>
    </row>
    <row r="2503" spans="34:73">
      <c r="AH2503" s="6"/>
      <c r="AI2503" s="11"/>
      <c r="AJ2503" s="151"/>
      <c r="AK2503" s="151"/>
      <c r="AL2503" s="151"/>
      <c r="AM2503" s="11"/>
      <c r="AN2503" s="11"/>
      <c r="AO2503" s="11"/>
      <c r="AP2503" s="11"/>
      <c r="AQ2503" s="11"/>
      <c r="AR2503" s="11"/>
      <c r="AS2503" s="11"/>
      <c r="AT2503" s="11"/>
      <c r="AU2503" s="11"/>
      <c r="AV2503" s="11"/>
      <c r="AW2503" s="11"/>
      <c r="AX2503" s="11"/>
      <c r="AY2503" s="11"/>
      <c r="AZ2503" s="11"/>
      <c r="BH2503" s="153"/>
      <c r="BI2503" s="153"/>
      <c r="BJ2503" s="8"/>
      <c r="BK2503" s="8"/>
      <c r="BL2503" s="8"/>
      <c r="BM2503" s="8"/>
      <c r="BN2503" s="7"/>
      <c r="BO2503" s="9"/>
      <c r="BP2503" s="7"/>
      <c r="BQ2503" s="11"/>
      <c r="BR2503" s="10"/>
      <c r="BS2503" s="9"/>
      <c r="BT2503" s="10"/>
      <c r="BU2503" s="7"/>
    </row>
    <row r="2504" spans="34:73">
      <c r="AH2504" s="6"/>
      <c r="AI2504" s="11"/>
      <c r="AJ2504" s="151"/>
      <c r="AK2504" s="151"/>
      <c r="AL2504" s="151"/>
      <c r="AM2504" s="11"/>
      <c r="AN2504" s="11"/>
      <c r="AO2504" s="11"/>
      <c r="AP2504" s="11"/>
      <c r="AQ2504" s="11"/>
      <c r="AR2504" s="11"/>
      <c r="AS2504" s="11"/>
      <c r="AT2504" s="11"/>
      <c r="AU2504" s="11"/>
      <c r="AV2504" s="11"/>
      <c r="AW2504" s="11"/>
      <c r="AX2504" s="11"/>
      <c r="AY2504" s="11"/>
      <c r="AZ2504" s="11"/>
      <c r="BH2504" s="153"/>
      <c r="BI2504" s="153"/>
      <c r="BJ2504" s="8"/>
      <c r="BK2504" s="8"/>
      <c r="BL2504" s="8"/>
      <c r="BM2504" s="8"/>
      <c r="BN2504" s="7"/>
      <c r="BO2504" s="9"/>
      <c r="BP2504" s="7"/>
      <c r="BQ2504" s="11"/>
      <c r="BR2504" s="10"/>
      <c r="BS2504" s="9"/>
      <c r="BT2504" s="10"/>
      <c r="BU2504" s="7"/>
    </row>
    <row r="2505" spans="34:73">
      <c r="AH2505" s="6"/>
      <c r="AI2505" s="11"/>
      <c r="AJ2505" s="151"/>
      <c r="AK2505" s="151"/>
      <c r="AL2505" s="151"/>
      <c r="AM2505" s="11"/>
      <c r="AN2505" s="11"/>
      <c r="AO2505" s="11"/>
      <c r="AP2505" s="11"/>
      <c r="AQ2505" s="11"/>
      <c r="AR2505" s="11"/>
      <c r="AS2505" s="11"/>
      <c r="AT2505" s="11"/>
      <c r="AU2505" s="11"/>
      <c r="AV2505" s="11"/>
      <c r="AW2505" s="11"/>
      <c r="AX2505" s="11"/>
      <c r="AY2505" s="11"/>
      <c r="AZ2505" s="11"/>
      <c r="BH2505" s="153"/>
      <c r="BI2505" s="153"/>
      <c r="BJ2505" s="8"/>
      <c r="BK2505" s="8"/>
      <c r="BL2505" s="8"/>
      <c r="BM2505" s="8"/>
      <c r="BN2505" s="7"/>
      <c r="BO2505" s="9"/>
      <c r="BP2505" s="7"/>
      <c r="BQ2505" s="11"/>
      <c r="BR2505" s="10"/>
      <c r="BS2505" s="9"/>
      <c r="BT2505" s="10"/>
      <c r="BU2505" s="7"/>
    </row>
    <row r="2506" spans="34:73">
      <c r="AH2506" s="6"/>
      <c r="AI2506" s="11"/>
      <c r="AJ2506" s="151"/>
      <c r="AK2506" s="151"/>
      <c r="AL2506" s="151"/>
      <c r="AM2506" s="11"/>
      <c r="AN2506" s="11"/>
      <c r="AO2506" s="11"/>
      <c r="AP2506" s="11"/>
      <c r="AQ2506" s="11"/>
      <c r="AR2506" s="11"/>
      <c r="AS2506" s="11"/>
      <c r="AT2506" s="11"/>
      <c r="AU2506" s="11"/>
      <c r="AV2506" s="11"/>
      <c r="AW2506" s="11"/>
      <c r="AX2506" s="11"/>
      <c r="AY2506" s="11"/>
      <c r="AZ2506" s="11"/>
      <c r="BH2506" s="153"/>
      <c r="BI2506" s="153"/>
      <c r="BJ2506" s="8"/>
      <c r="BK2506" s="8"/>
      <c r="BL2506" s="8"/>
      <c r="BM2506" s="8"/>
      <c r="BN2506" s="7"/>
      <c r="BO2506" s="9"/>
      <c r="BP2506" s="7"/>
      <c r="BQ2506" s="11"/>
      <c r="BR2506" s="10"/>
      <c r="BS2506" s="9"/>
      <c r="BT2506" s="10"/>
      <c r="BU2506" s="7"/>
    </row>
    <row r="2507" spans="34:73">
      <c r="AH2507" s="6"/>
      <c r="AI2507" s="11"/>
      <c r="AJ2507" s="151"/>
      <c r="AK2507" s="151"/>
      <c r="AL2507" s="151"/>
      <c r="AM2507" s="11"/>
      <c r="AN2507" s="11"/>
      <c r="AO2507" s="11"/>
      <c r="AP2507" s="11"/>
      <c r="AQ2507" s="11"/>
      <c r="AR2507" s="11"/>
      <c r="AS2507" s="11"/>
      <c r="AT2507" s="11"/>
      <c r="AU2507" s="11"/>
      <c r="AV2507" s="11"/>
      <c r="AW2507" s="11"/>
      <c r="AX2507" s="11"/>
      <c r="AY2507" s="11"/>
      <c r="AZ2507" s="11"/>
      <c r="BH2507" s="153"/>
      <c r="BI2507" s="153"/>
      <c r="BJ2507" s="8"/>
      <c r="BK2507" s="8"/>
      <c r="BL2507" s="8"/>
      <c r="BM2507" s="8"/>
      <c r="BN2507" s="7"/>
      <c r="BO2507" s="9"/>
      <c r="BP2507" s="7"/>
      <c r="BQ2507" s="11"/>
      <c r="BR2507" s="10"/>
      <c r="BS2507" s="9"/>
      <c r="BT2507" s="10"/>
      <c r="BU2507" s="7"/>
    </row>
    <row r="2508" spans="34:73">
      <c r="AH2508" s="6"/>
      <c r="AI2508" s="11"/>
      <c r="AJ2508" s="151"/>
      <c r="AK2508" s="151"/>
      <c r="AL2508" s="151"/>
      <c r="AM2508" s="11"/>
      <c r="AN2508" s="11"/>
      <c r="AO2508" s="11"/>
      <c r="AP2508" s="11"/>
      <c r="AQ2508" s="11"/>
      <c r="AR2508" s="11"/>
      <c r="AS2508" s="11"/>
      <c r="AT2508" s="11"/>
      <c r="AU2508" s="11"/>
      <c r="AV2508" s="11"/>
      <c r="AW2508" s="11"/>
      <c r="AX2508" s="11"/>
      <c r="AY2508" s="11"/>
      <c r="AZ2508" s="11"/>
      <c r="BH2508" s="153"/>
      <c r="BI2508" s="153"/>
      <c r="BJ2508" s="8"/>
      <c r="BK2508" s="8"/>
      <c r="BL2508" s="8"/>
      <c r="BM2508" s="8"/>
      <c r="BN2508" s="7"/>
      <c r="BO2508" s="9"/>
      <c r="BP2508" s="7"/>
      <c r="BQ2508" s="11"/>
      <c r="BR2508" s="10"/>
      <c r="BS2508" s="9"/>
      <c r="BT2508" s="10"/>
      <c r="BU2508" s="7"/>
    </row>
    <row r="2509" spans="34:73">
      <c r="AH2509" s="6"/>
      <c r="AI2509" s="11"/>
      <c r="AJ2509" s="151"/>
      <c r="AK2509" s="151"/>
      <c r="AL2509" s="151"/>
      <c r="AM2509" s="11"/>
      <c r="AN2509" s="11"/>
      <c r="AO2509" s="11"/>
      <c r="AP2509" s="11"/>
      <c r="AQ2509" s="11"/>
      <c r="AR2509" s="11"/>
      <c r="AS2509" s="11"/>
      <c r="AT2509" s="11"/>
      <c r="AU2509" s="11"/>
      <c r="AV2509" s="11"/>
      <c r="AW2509" s="11"/>
      <c r="AX2509" s="11"/>
      <c r="AY2509" s="11"/>
      <c r="AZ2509" s="11"/>
      <c r="BH2509" s="153"/>
      <c r="BI2509" s="153"/>
      <c r="BJ2509" s="8"/>
      <c r="BK2509" s="8"/>
      <c r="BL2509" s="8"/>
      <c r="BM2509" s="8"/>
      <c r="BN2509" s="7"/>
      <c r="BO2509" s="9"/>
      <c r="BP2509" s="7"/>
      <c r="BQ2509" s="11"/>
      <c r="BR2509" s="10"/>
      <c r="BS2509" s="9"/>
      <c r="BT2509" s="10"/>
      <c r="BU2509" s="7"/>
    </row>
    <row r="2510" spans="34:73">
      <c r="AH2510" s="6"/>
      <c r="AI2510" s="11"/>
      <c r="AJ2510" s="151"/>
      <c r="AK2510" s="151"/>
      <c r="AL2510" s="151"/>
      <c r="AM2510" s="11"/>
      <c r="AN2510" s="11"/>
      <c r="AO2510" s="11"/>
      <c r="AP2510" s="11"/>
      <c r="AQ2510" s="11"/>
      <c r="AR2510" s="11"/>
      <c r="AS2510" s="11"/>
      <c r="AT2510" s="11"/>
      <c r="AU2510" s="11"/>
      <c r="AV2510" s="11"/>
      <c r="AW2510" s="11"/>
      <c r="AX2510" s="11"/>
      <c r="AY2510" s="11"/>
      <c r="AZ2510" s="11"/>
      <c r="BH2510" s="153"/>
      <c r="BI2510" s="153"/>
      <c r="BJ2510" s="8"/>
      <c r="BK2510" s="8"/>
      <c r="BL2510" s="8"/>
      <c r="BM2510" s="8"/>
      <c r="BN2510" s="7"/>
      <c r="BO2510" s="9"/>
      <c r="BP2510" s="7"/>
      <c r="BQ2510" s="11"/>
      <c r="BR2510" s="10"/>
      <c r="BS2510" s="9"/>
      <c r="BT2510" s="10"/>
      <c r="BU2510" s="7"/>
    </row>
    <row r="2511" spans="34:73">
      <c r="AH2511" s="6"/>
      <c r="AI2511" s="11"/>
      <c r="AJ2511" s="151"/>
      <c r="AK2511" s="151"/>
      <c r="AL2511" s="151"/>
      <c r="AM2511" s="11"/>
      <c r="AN2511" s="11"/>
      <c r="AO2511" s="11"/>
      <c r="AP2511" s="11"/>
      <c r="AQ2511" s="11"/>
      <c r="AR2511" s="11"/>
      <c r="AS2511" s="11"/>
      <c r="AT2511" s="11"/>
      <c r="AU2511" s="11"/>
      <c r="AV2511" s="11"/>
      <c r="AW2511" s="11"/>
      <c r="AX2511" s="11"/>
      <c r="AY2511" s="11"/>
      <c r="AZ2511" s="11"/>
      <c r="BH2511" s="153"/>
      <c r="BI2511" s="153"/>
      <c r="BJ2511" s="8"/>
      <c r="BK2511" s="8"/>
      <c r="BL2511" s="8"/>
      <c r="BM2511" s="8"/>
      <c r="BN2511" s="7"/>
      <c r="BO2511" s="9"/>
      <c r="BP2511" s="7"/>
      <c r="BQ2511" s="11"/>
      <c r="BR2511" s="10"/>
      <c r="BS2511" s="9"/>
      <c r="BT2511" s="10"/>
      <c r="BU2511" s="7"/>
    </row>
    <row r="2512" spans="34:73">
      <c r="AH2512" s="6"/>
      <c r="AI2512" s="11"/>
      <c r="AJ2512" s="151"/>
      <c r="AK2512" s="151"/>
      <c r="AL2512" s="151"/>
      <c r="AM2512" s="11"/>
      <c r="AN2512" s="11"/>
      <c r="AO2512" s="11"/>
      <c r="AP2512" s="11"/>
      <c r="AQ2512" s="11"/>
      <c r="AR2512" s="11"/>
      <c r="AS2512" s="11"/>
      <c r="AT2512" s="11"/>
      <c r="AU2512" s="11"/>
      <c r="AV2512" s="11"/>
      <c r="AW2512" s="11"/>
      <c r="AX2512" s="11"/>
      <c r="AY2512" s="11"/>
      <c r="AZ2512" s="11"/>
      <c r="BH2512" s="153"/>
      <c r="BI2512" s="153"/>
      <c r="BJ2512" s="8"/>
      <c r="BK2512" s="8"/>
      <c r="BL2512" s="8"/>
      <c r="BM2512" s="8"/>
      <c r="BN2512" s="7"/>
      <c r="BO2512" s="9"/>
      <c r="BP2512" s="7"/>
      <c r="BQ2512" s="11"/>
      <c r="BR2512" s="10"/>
      <c r="BS2512" s="9"/>
      <c r="BT2512" s="10"/>
      <c r="BU2512" s="7"/>
    </row>
    <row r="2513" spans="34:73">
      <c r="AH2513" s="6"/>
      <c r="AI2513" s="11"/>
      <c r="AJ2513" s="151"/>
      <c r="AK2513" s="151"/>
      <c r="AL2513" s="151"/>
      <c r="AM2513" s="11"/>
      <c r="AN2513" s="11"/>
      <c r="AO2513" s="11"/>
      <c r="AP2513" s="11"/>
      <c r="AQ2513" s="11"/>
      <c r="AR2513" s="11"/>
      <c r="AS2513" s="11"/>
      <c r="AT2513" s="11"/>
      <c r="AU2513" s="11"/>
      <c r="AV2513" s="11"/>
      <c r="AW2513" s="11"/>
      <c r="AX2513" s="11"/>
      <c r="AY2513" s="11"/>
      <c r="AZ2513" s="11"/>
      <c r="BH2513" s="153"/>
      <c r="BI2513" s="153"/>
      <c r="BJ2513" s="8"/>
      <c r="BK2513" s="8"/>
      <c r="BL2513" s="8"/>
      <c r="BM2513" s="8"/>
      <c r="BN2513" s="7"/>
      <c r="BO2513" s="9"/>
      <c r="BP2513" s="7"/>
      <c r="BQ2513" s="11"/>
      <c r="BR2513" s="10"/>
      <c r="BS2513" s="9"/>
      <c r="BT2513" s="10"/>
      <c r="BU2513" s="7"/>
    </row>
    <row r="2514" spans="34:73">
      <c r="AH2514" s="6"/>
      <c r="AI2514" s="11"/>
      <c r="AJ2514" s="151"/>
      <c r="AK2514" s="151"/>
      <c r="AL2514" s="151"/>
      <c r="AM2514" s="11"/>
      <c r="AN2514" s="11"/>
      <c r="AO2514" s="11"/>
      <c r="AP2514" s="11"/>
      <c r="AQ2514" s="11"/>
      <c r="AR2514" s="11"/>
      <c r="AS2514" s="11"/>
      <c r="AT2514" s="11"/>
      <c r="AU2514" s="11"/>
      <c r="AV2514" s="11"/>
      <c r="AW2514" s="11"/>
      <c r="AX2514" s="11"/>
      <c r="AY2514" s="11"/>
      <c r="AZ2514" s="11"/>
      <c r="BH2514" s="153"/>
      <c r="BI2514" s="153"/>
      <c r="BJ2514" s="8"/>
      <c r="BK2514" s="8"/>
      <c r="BL2514" s="8"/>
      <c r="BM2514" s="8"/>
      <c r="BN2514" s="7"/>
      <c r="BO2514" s="9"/>
      <c r="BP2514" s="7"/>
      <c r="BQ2514" s="11"/>
      <c r="BR2514" s="10"/>
      <c r="BS2514" s="9"/>
      <c r="BT2514" s="10"/>
      <c r="BU2514" s="7"/>
    </row>
    <row r="2515" spans="34:73">
      <c r="AH2515" s="6"/>
      <c r="AI2515" s="11"/>
      <c r="AJ2515" s="151"/>
      <c r="AK2515" s="151"/>
      <c r="AL2515" s="151"/>
      <c r="AM2515" s="11"/>
      <c r="AN2515" s="11"/>
      <c r="AO2515" s="11"/>
      <c r="AP2515" s="11"/>
      <c r="AQ2515" s="11"/>
      <c r="AR2515" s="11"/>
      <c r="AS2515" s="11"/>
      <c r="AT2515" s="11"/>
      <c r="AU2515" s="11"/>
      <c r="AV2515" s="11"/>
      <c r="AW2515" s="11"/>
      <c r="AX2515" s="11"/>
      <c r="AY2515" s="11"/>
      <c r="AZ2515" s="11"/>
      <c r="BH2515" s="153"/>
      <c r="BI2515" s="153"/>
      <c r="BJ2515" s="8"/>
      <c r="BK2515" s="8"/>
      <c r="BL2515" s="8"/>
      <c r="BM2515" s="8"/>
      <c r="BN2515" s="7"/>
      <c r="BO2515" s="9"/>
      <c r="BP2515" s="7"/>
      <c r="BQ2515" s="11"/>
      <c r="BR2515" s="10"/>
      <c r="BS2515" s="9"/>
      <c r="BT2515" s="10"/>
      <c r="BU2515" s="7"/>
    </row>
    <row r="2516" spans="34:73">
      <c r="AH2516" s="6"/>
      <c r="AI2516" s="11"/>
      <c r="AJ2516" s="151"/>
      <c r="AK2516" s="151"/>
      <c r="AL2516" s="151"/>
      <c r="AM2516" s="11"/>
      <c r="AN2516" s="11"/>
      <c r="AO2516" s="11"/>
      <c r="AP2516" s="11"/>
      <c r="AQ2516" s="11"/>
      <c r="AR2516" s="11"/>
      <c r="AS2516" s="11"/>
      <c r="AT2516" s="11"/>
      <c r="AU2516" s="11"/>
      <c r="AV2516" s="11"/>
      <c r="AW2516" s="11"/>
      <c r="AX2516" s="11"/>
      <c r="AY2516" s="11"/>
      <c r="AZ2516" s="11"/>
      <c r="BH2516" s="153"/>
      <c r="BI2516" s="153"/>
      <c r="BJ2516" s="8"/>
      <c r="BK2516" s="8"/>
      <c r="BL2516" s="8"/>
      <c r="BM2516" s="8"/>
      <c r="BN2516" s="7"/>
      <c r="BO2516" s="9"/>
      <c r="BP2516" s="7"/>
      <c r="BQ2516" s="11"/>
      <c r="BR2516" s="10"/>
      <c r="BS2516" s="9"/>
      <c r="BT2516" s="10"/>
      <c r="BU2516" s="7"/>
    </row>
    <row r="2517" spans="34:73">
      <c r="AH2517" s="6"/>
      <c r="AI2517" s="11"/>
      <c r="AJ2517" s="151"/>
      <c r="AK2517" s="151"/>
      <c r="AL2517" s="151"/>
      <c r="AM2517" s="11"/>
      <c r="AN2517" s="11"/>
      <c r="AO2517" s="11"/>
      <c r="AP2517" s="11"/>
      <c r="AQ2517" s="11"/>
      <c r="AR2517" s="11"/>
      <c r="AS2517" s="11"/>
      <c r="AT2517" s="11"/>
      <c r="AU2517" s="11"/>
      <c r="AV2517" s="11"/>
      <c r="AW2517" s="11"/>
      <c r="AX2517" s="11"/>
      <c r="AY2517" s="11"/>
      <c r="AZ2517" s="11"/>
      <c r="BH2517" s="153"/>
      <c r="BI2517" s="153"/>
      <c r="BJ2517" s="8"/>
      <c r="BK2517" s="8"/>
      <c r="BL2517" s="8"/>
      <c r="BM2517" s="8"/>
      <c r="BN2517" s="7"/>
      <c r="BO2517" s="9"/>
      <c r="BP2517" s="7"/>
      <c r="BQ2517" s="11"/>
      <c r="BR2517" s="10"/>
      <c r="BS2517" s="9"/>
      <c r="BT2517" s="10"/>
      <c r="BU2517" s="7"/>
    </row>
    <row r="2518" spans="34:73">
      <c r="AH2518" s="6"/>
      <c r="AI2518" s="11"/>
      <c r="AJ2518" s="151"/>
      <c r="AK2518" s="151"/>
      <c r="AL2518" s="151"/>
      <c r="AM2518" s="11"/>
      <c r="AN2518" s="11"/>
      <c r="AO2518" s="11"/>
      <c r="AP2518" s="11"/>
      <c r="AQ2518" s="11"/>
      <c r="AR2518" s="11"/>
      <c r="AS2518" s="11"/>
      <c r="AT2518" s="11"/>
      <c r="AU2518" s="11"/>
      <c r="AV2518" s="11"/>
      <c r="AW2518" s="11"/>
      <c r="AX2518" s="11"/>
      <c r="AY2518" s="11"/>
      <c r="AZ2518" s="11"/>
      <c r="BH2518" s="153"/>
      <c r="BI2518" s="153"/>
      <c r="BJ2518" s="8"/>
      <c r="BK2518" s="8"/>
      <c r="BL2518" s="8"/>
      <c r="BM2518" s="8"/>
      <c r="BN2518" s="7"/>
      <c r="BO2518" s="9"/>
      <c r="BP2518" s="7"/>
      <c r="BQ2518" s="11"/>
      <c r="BR2518" s="10"/>
      <c r="BS2518" s="9"/>
      <c r="BT2518" s="10"/>
      <c r="BU2518" s="7"/>
    </row>
    <row r="2519" spans="34:73">
      <c r="AH2519" s="6"/>
      <c r="AI2519" s="11"/>
      <c r="AJ2519" s="151"/>
      <c r="AK2519" s="151"/>
      <c r="AL2519" s="151"/>
      <c r="AM2519" s="11"/>
      <c r="AN2519" s="11"/>
      <c r="AO2519" s="11"/>
      <c r="AP2519" s="11"/>
      <c r="AQ2519" s="11"/>
      <c r="AR2519" s="11"/>
      <c r="AS2519" s="11"/>
      <c r="AT2519" s="11"/>
      <c r="AU2519" s="11"/>
      <c r="AV2519" s="11"/>
      <c r="AW2519" s="11"/>
      <c r="AX2519" s="11"/>
      <c r="AY2519" s="11"/>
      <c r="AZ2519" s="11"/>
      <c r="BH2519" s="153"/>
      <c r="BI2519" s="153"/>
      <c r="BJ2519" s="8"/>
      <c r="BK2519" s="8"/>
      <c r="BL2519" s="8"/>
      <c r="BM2519" s="8"/>
      <c r="BN2519" s="7"/>
      <c r="BO2519" s="9"/>
      <c r="BP2519" s="7"/>
      <c r="BQ2519" s="11"/>
      <c r="BR2519" s="10"/>
      <c r="BS2519" s="9"/>
      <c r="BT2519" s="10"/>
      <c r="BU2519" s="7"/>
    </row>
    <row r="2520" spans="34:73">
      <c r="AH2520" s="6"/>
      <c r="AI2520" s="11"/>
      <c r="AJ2520" s="151"/>
      <c r="AK2520" s="151"/>
      <c r="AL2520" s="151"/>
      <c r="AM2520" s="11"/>
      <c r="AN2520" s="11"/>
      <c r="AO2520" s="11"/>
      <c r="AP2520" s="11"/>
      <c r="AQ2520" s="11"/>
      <c r="AR2520" s="11"/>
      <c r="AS2520" s="11"/>
      <c r="AT2520" s="11"/>
      <c r="AU2520" s="11"/>
      <c r="AV2520" s="11"/>
      <c r="AW2520" s="11"/>
      <c r="AX2520" s="11"/>
      <c r="AY2520" s="11"/>
      <c r="AZ2520" s="11"/>
      <c r="BH2520" s="153"/>
      <c r="BI2520" s="153"/>
      <c r="BJ2520" s="8"/>
      <c r="BK2520" s="8"/>
      <c r="BL2520" s="8"/>
      <c r="BM2520" s="8"/>
      <c r="BN2520" s="7"/>
      <c r="BO2520" s="9"/>
      <c r="BP2520" s="7"/>
      <c r="BQ2520" s="11"/>
      <c r="BR2520" s="10"/>
      <c r="BS2520" s="9"/>
      <c r="BT2520" s="10"/>
      <c r="BU2520" s="7"/>
    </row>
    <row r="2521" spans="34:73">
      <c r="AH2521" s="6"/>
      <c r="AI2521" s="11"/>
      <c r="AJ2521" s="151"/>
      <c r="AK2521" s="151"/>
      <c r="AL2521" s="151"/>
      <c r="AM2521" s="11"/>
      <c r="AN2521" s="11"/>
      <c r="AO2521" s="11"/>
      <c r="AP2521" s="11"/>
      <c r="AQ2521" s="11"/>
      <c r="AR2521" s="11"/>
      <c r="AS2521" s="11"/>
      <c r="AT2521" s="11"/>
      <c r="AU2521" s="11"/>
      <c r="AV2521" s="11"/>
      <c r="AW2521" s="11"/>
      <c r="AX2521" s="11"/>
      <c r="AY2521" s="11"/>
      <c r="AZ2521" s="11"/>
      <c r="BH2521" s="153"/>
      <c r="BI2521" s="153"/>
      <c r="BJ2521" s="8"/>
      <c r="BK2521" s="8"/>
      <c r="BL2521" s="8"/>
      <c r="BM2521" s="8"/>
      <c r="BN2521" s="7"/>
      <c r="BO2521" s="9"/>
      <c r="BP2521" s="7"/>
      <c r="BQ2521" s="11"/>
      <c r="BR2521" s="10"/>
      <c r="BS2521" s="9"/>
      <c r="BT2521" s="10"/>
      <c r="BU2521" s="7"/>
    </row>
    <row r="2522" spans="34:73">
      <c r="AH2522" s="6"/>
      <c r="AI2522" s="11"/>
      <c r="AJ2522" s="151"/>
      <c r="AK2522" s="151"/>
      <c r="AL2522" s="151"/>
      <c r="AM2522" s="11"/>
      <c r="AN2522" s="11"/>
      <c r="AO2522" s="11"/>
      <c r="AP2522" s="11"/>
      <c r="AQ2522" s="11"/>
      <c r="AR2522" s="11"/>
      <c r="AS2522" s="11"/>
      <c r="AT2522" s="11"/>
      <c r="AU2522" s="11"/>
      <c r="AV2522" s="11"/>
      <c r="AW2522" s="11"/>
      <c r="AX2522" s="11"/>
      <c r="AY2522" s="11"/>
      <c r="AZ2522" s="11"/>
      <c r="BH2522" s="153"/>
      <c r="BI2522" s="153"/>
      <c r="BJ2522" s="8"/>
      <c r="BK2522" s="8"/>
      <c r="BL2522" s="8"/>
      <c r="BM2522" s="8"/>
      <c r="BN2522" s="7"/>
      <c r="BO2522" s="9"/>
      <c r="BP2522" s="7"/>
      <c r="BQ2522" s="11"/>
      <c r="BR2522" s="10"/>
      <c r="BS2522" s="9"/>
      <c r="BT2522" s="10"/>
      <c r="BU2522" s="7"/>
    </row>
    <row r="2523" spans="34:73">
      <c r="AH2523" s="6"/>
      <c r="AI2523" s="11"/>
      <c r="AJ2523" s="151"/>
      <c r="AK2523" s="151"/>
      <c r="AL2523" s="151"/>
      <c r="AM2523" s="11"/>
      <c r="AN2523" s="11"/>
      <c r="AO2523" s="11"/>
      <c r="AP2523" s="11"/>
      <c r="AQ2523" s="11"/>
      <c r="AR2523" s="11"/>
      <c r="AS2523" s="11"/>
      <c r="AT2523" s="11"/>
      <c r="AU2523" s="11"/>
      <c r="AV2523" s="11"/>
      <c r="AW2523" s="11"/>
      <c r="AX2523" s="11"/>
      <c r="AY2523" s="11"/>
      <c r="AZ2523" s="11"/>
      <c r="BH2523" s="153"/>
      <c r="BI2523" s="153"/>
      <c r="BJ2523" s="8"/>
      <c r="BK2523" s="8"/>
      <c r="BL2523" s="8"/>
      <c r="BM2523" s="8"/>
      <c r="BN2523" s="7"/>
      <c r="BO2523" s="9"/>
      <c r="BP2523" s="7"/>
      <c r="BQ2523" s="11"/>
      <c r="BR2523" s="10"/>
      <c r="BS2523" s="9"/>
      <c r="BT2523" s="10"/>
      <c r="BU2523" s="7"/>
    </row>
    <row r="2524" spans="34:73">
      <c r="AH2524" s="6"/>
      <c r="AI2524" s="11"/>
      <c r="AJ2524" s="151"/>
      <c r="AK2524" s="151"/>
      <c r="AL2524" s="151"/>
      <c r="AM2524" s="11"/>
      <c r="AN2524" s="11"/>
      <c r="AO2524" s="11"/>
      <c r="AP2524" s="11"/>
      <c r="AQ2524" s="11"/>
      <c r="AR2524" s="11"/>
      <c r="AS2524" s="11"/>
      <c r="AT2524" s="11"/>
      <c r="AU2524" s="11"/>
      <c r="AV2524" s="11"/>
      <c r="AW2524" s="11"/>
      <c r="AX2524" s="11"/>
      <c r="AY2524" s="11"/>
      <c r="AZ2524" s="11"/>
      <c r="BH2524" s="153"/>
      <c r="BI2524" s="153"/>
      <c r="BJ2524" s="8"/>
      <c r="BK2524" s="8"/>
      <c r="BL2524" s="8"/>
      <c r="BM2524" s="8"/>
      <c r="BN2524" s="7"/>
      <c r="BO2524" s="9"/>
      <c r="BP2524" s="7"/>
      <c r="BQ2524" s="11"/>
      <c r="BR2524" s="10"/>
      <c r="BS2524" s="9"/>
      <c r="BT2524" s="10"/>
      <c r="BU2524" s="7"/>
    </row>
    <row r="2525" spans="34:73">
      <c r="AH2525" s="6"/>
      <c r="AI2525" s="11"/>
      <c r="AJ2525" s="151"/>
      <c r="AK2525" s="151"/>
      <c r="AL2525" s="151"/>
      <c r="AM2525" s="11"/>
      <c r="AN2525" s="11"/>
      <c r="AO2525" s="11"/>
      <c r="AP2525" s="11"/>
      <c r="AQ2525" s="11"/>
      <c r="AR2525" s="11"/>
      <c r="AS2525" s="11"/>
      <c r="AT2525" s="11"/>
      <c r="AU2525" s="11"/>
      <c r="AV2525" s="11"/>
      <c r="AW2525" s="11"/>
      <c r="AX2525" s="11"/>
      <c r="AY2525" s="11"/>
      <c r="AZ2525" s="11"/>
      <c r="BH2525" s="153"/>
      <c r="BI2525" s="153"/>
      <c r="BJ2525" s="8"/>
      <c r="BK2525" s="8"/>
      <c r="BL2525" s="8"/>
      <c r="BM2525" s="8"/>
      <c r="BN2525" s="7"/>
      <c r="BO2525" s="9"/>
      <c r="BP2525" s="7"/>
      <c r="BQ2525" s="11"/>
      <c r="BR2525" s="10"/>
      <c r="BS2525" s="9"/>
      <c r="BT2525" s="10"/>
      <c r="BU2525" s="7"/>
    </row>
    <row r="2526" spans="34:73">
      <c r="AH2526" s="6"/>
      <c r="AI2526" s="11"/>
      <c r="AJ2526" s="151"/>
      <c r="AK2526" s="151"/>
      <c r="AL2526" s="151"/>
      <c r="AM2526" s="11"/>
      <c r="AN2526" s="11"/>
      <c r="AO2526" s="11"/>
      <c r="AP2526" s="11"/>
      <c r="AQ2526" s="11"/>
      <c r="AR2526" s="11"/>
      <c r="AS2526" s="11"/>
      <c r="AT2526" s="11"/>
      <c r="AU2526" s="11"/>
      <c r="AV2526" s="11"/>
      <c r="AW2526" s="11"/>
      <c r="AX2526" s="11"/>
      <c r="AY2526" s="11"/>
      <c r="AZ2526" s="11"/>
      <c r="BH2526" s="153"/>
      <c r="BI2526" s="153"/>
      <c r="BJ2526" s="8"/>
      <c r="BK2526" s="8"/>
      <c r="BL2526" s="8"/>
      <c r="BM2526" s="8"/>
      <c r="BN2526" s="7"/>
      <c r="BO2526" s="9"/>
      <c r="BP2526" s="7"/>
      <c r="BQ2526" s="11"/>
      <c r="BR2526" s="10"/>
      <c r="BS2526" s="9"/>
      <c r="BT2526" s="10"/>
      <c r="BU2526" s="7"/>
    </row>
    <row r="2527" spans="34:73">
      <c r="AH2527" s="6"/>
      <c r="AI2527" s="11"/>
      <c r="AJ2527" s="151"/>
      <c r="AK2527" s="151"/>
      <c r="AL2527" s="151"/>
      <c r="AM2527" s="11"/>
      <c r="AN2527" s="11"/>
      <c r="AO2527" s="11"/>
      <c r="AP2527" s="11"/>
      <c r="AQ2527" s="11"/>
      <c r="AR2527" s="11"/>
      <c r="AS2527" s="11"/>
      <c r="AT2527" s="11"/>
      <c r="AU2527" s="11"/>
      <c r="AV2527" s="11"/>
      <c r="AW2527" s="11"/>
      <c r="AX2527" s="11"/>
      <c r="AY2527" s="11"/>
      <c r="AZ2527" s="11"/>
      <c r="BH2527" s="153"/>
      <c r="BI2527" s="153"/>
      <c r="BJ2527" s="8"/>
      <c r="BK2527" s="8"/>
      <c r="BL2527" s="8"/>
      <c r="BM2527" s="8"/>
      <c r="BN2527" s="7"/>
      <c r="BO2527" s="9"/>
      <c r="BP2527" s="7"/>
      <c r="BQ2527" s="11"/>
      <c r="BR2527" s="10"/>
      <c r="BS2527" s="9"/>
      <c r="BT2527" s="10"/>
      <c r="BU2527" s="7"/>
    </row>
    <row r="2528" spans="34:73">
      <c r="AH2528" s="6"/>
      <c r="AI2528" s="11"/>
      <c r="AJ2528" s="151"/>
      <c r="AK2528" s="151"/>
      <c r="AL2528" s="151"/>
      <c r="AM2528" s="11"/>
      <c r="AN2528" s="11"/>
      <c r="AO2528" s="11"/>
      <c r="AP2528" s="11"/>
      <c r="AQ2528" s="11"/>
      <c r="AR2528" s="11"/>
      <c r="AS2528" s="11"/>
      <c r="AT2528" s="11"/>
      <c r="AU2528" s="11"/>
      <c r="AV2528" s="11"/>
      <c r="AW2528" s="11"/>
      <c r="AX2528" s="11"/>
      <c r="AY2528" s="11"/>
      <c r="AZ2528" s="11"/>
      <c r="BH2528" s="153"/>
      <c r="BI2528" s="153"/>
      <c r="BJ2528" s="8"/>
      <c r="BK2528" s="8"/>
      <c r="BL2528" s="8"/>
      <c r="BM2528" s="8"/>
      <c r="BN2528" s="7"/>
      <c r="BO2528" s="9"/>
      <c r="BP2528" s="7"/>
      <c r="BQ2528" s="11"/>
      <c r="BR2528" s="10"/>
      <c r="BS2528" s="9"/>
      <c r="BT2528" s="10"/>
      <c r="BU2528" s="7"/>
    </row>
    <row r="2529" spans="34:73">
      <c r="AH2529" s="6"/>
      <c r="AI2529" s="11"/>
      <c r="AJ2529" s="151"/>
      <c r="AK2529" s="151"/>
      <c r="AL2529" s="151"/>
      <c r="AM2529" s="11"/>
      <c r="AN2529" s="11"/>
      <c r="AO2529" s="11"/>
      <c r="AP2529" s="11"/>
      <c r="AQ2529" s="11"/>
      <c r="AR2529" s="11"/>
      <c r="AS2529" s="11"/>
      <c r="AT2529" s="11"/>
      <c r="AU2529" s="11"/>
      <c r="AV2529" s="11"/>
      <c r="AW2529" s="11"/>
      <c r="AX2529" s="11"/>
      <c r="AY2529" s="11"/>
      <c r="AZ2529" s="11"/>
      <c r="BH2529" s="153"/>
      <c r="BI2529" s="153"/>
      <c r="BJ2529" s="8"/>
      <c r="BK2529" s="8"/>
      <c r="BL2529" s="8"/>
      <c r="BM2529" s="8"/>
      <c r="BN2529" s="7"/>
      <c r="BO2529" s="9"/>
      <c r="BP2529" s="7"/>
      <c r="BQ2529" s="11"/>
      <c r="BR2529" s="10"/>
      <c r="BS2529" s="9"/>
      <c r="BT2529" s="10"/>
      <c r="BU2529" s="7"/>
    </row>
    <row r="2530" spans="34:73">
      <c r="AH2530" s="6"/>
      <c r="AI2530" s="11"/>
      <c r="AJ2530" s="151"/>
      <c r="AK2530" s="151"/>
      <c r="AL2530" s="151"/>
      <c r="AM2530" s="11"/>
      <c r="AN2530" s="11"/>
      <c r="AO2530" s="11"/>
      <c r="AP2530" s="11"/>
      <c r="AQ2530" s="11"/>
      <c r="AR2530" s="11"/>
      <c r="AS2530" s="11"/>
      <c r="AT2530" s="11"/>
      <c r="AU2530" s="11"/>
      <c r="AV2530" s="11"/>
      <c r="AW2530" s="11"/>
      <c r="AX2530" s="11"/>
      <c r="AY2530" s="11"/>
      <c r="AZ2530" s="11"/>
      <c r="BH2530" s="153"/>
      <c r="BI2530" s="153"/>
      <c r="BJ2530" s="8"/>
      <c r="BK2530" s="8"/>
      <c r="BL2530" s="8"/>
      <c r="BM2530" s="8"/>
      <c r="BN2530" s="7"/>
      <c r="BO2530" s="9"/>
      <c r="BP2530" s="7"/>
      <c r="BQ2530" s="11"/>
      <c r="BR2530" s="10"/>
      <c r="BS2530" s="9"/>
      <c r="BT2530" s="10"/>
      <c r="BU2530" s="7"/>
    </row>
    <row r="2531" spans="34:73">
      <c r="AH2531" s="6"/>
      <c r="AI2531" s="11"/>
      <c r="AJ2531" s="151"/>
      <c r="AK2531" s="151"/>
      <c r="AL2531" s="151"/>
      <c r="AM2531" s="11"/>
      <c r="AN2531" s="11"/>
      <c r="AO2531" s="11"/>
      <c r="AP2531" s="11"/>
      <c r="AQ2531" s="11"/>
      <c r="AR2531" s="11"/>
      <c r="AS2531" s="11"/>
      <c r="AT2531" s="11"/>
      <c r="AU2531" s="11"/>
      <c r="AV2531" s="11"/>
      <c r="AW2531" s="11"/>
      <c r="AX2531" s="11"/>
      <c r="AY2531" s="11"/>
      <c r="AZ2531" s="11"/>
      <c r="BH2531" s="153"/>
      <c r="BI2531" s="153"/>
      <c r="BJ2531" s="8"/>
      <c r="BK2531" s="8"/>
      <c r="BL2531" s="8"/>
      <c r="BM2531" s="8"/>
      <c r="BN2531" s="7"/>
      <c r="BO2531" s="9"/>
      <c r="BP2531" s="7"/>
      <c r="BQ2531" s="11"/>
      <c r="BR2531" s="10"/>
      <c r="BS2531" s="9"/>
      <c r="BT2531" s="10"/>
      <c r="BU2531" s="7"/>
    </row>
    <row r="2532" spans="34:73">
      <c r="AH2532" s="6"/>
      <c r="AI2532" s="11"/>
      <c r="AJ2532" s="151"/>
      <c r="AK2532" s="151"/>
      <c r="AL2532" s="151"/>
      <c r="AM2532" s="11"/>
      <c r="AN2532" s="11"/>
      <c r="AO2532" s="11"/>
      <c r="AP2532" s="11"/>
      <c r="AQ2532" s="11"/>
      <c r="AR2532" s="11"/>
      <c r="AS2532" s="11"/>
      <c r="AT2532" s="11"/>
      <c r="AU2532" s="11"/>
      <c r="AV2532" s="11"/>
      <c r="AW2532" s="11"/>
      <c r="AX2532" s="11"/>
      <c r="AY2532" s="11"/>
      <c r="AZ2532" s="11"/>
      <c r="BH2532" s="153"/>
      <c r="BI2532" s="153"/>
      <c r="BJ2532" s="8"/>
      <c r="BK2532" s="8"/>
      <c r="BL2532" s="8"/>
      <c r="BM2532" s="8"/>
      <c r="BN2532" s="7"/>
      <c r="BO2532" s="9"/>
      <c r="BP2532" s="7"/>
      <c r="BQ2532" s="11"/>
      <c r="BR2532" s="10"/>
      <c r="BS2532" s="9"/>
      <c r="BT2532" s="10"/>
      <c r="BU2532" s="7"/>
    </row>
    <row r="2533" spans="34:73">
      <c r="AH2533" s="6"/>
      <c r="AI2533" s="11"/>
      <c r="AJ2533" s="151"/>
      <c r="AK2533" s="151"/>
      <c r="AL2533" s="151"/>
      <c r="AM2533" s="11"/>
      <c r="AN2533" s="11"/>
      <c r="AO2533" s="11"/>
      <c r="AP2533" s="11"/>
      <c r="AQ2533" s="11"/>
      <c r="AR2533" s="11"/>
      <c r="AS2533" s="11"/>
      <c r="AT2533" s="11"/>
      <c r="AU2533" s="11"/>
      <c r="AV2533" s="11"/>
      <c r="AW2533" s="11"/>
      <c r="AX2533" s="11"/>
      <c r="AY2533" s="11"/>
      <c r="AZ2533" s="11"/>
      <c r="BH2533" s="153"/>
      <c r="BI2533" s="153"/>
      <c r="BJ2533" s="8"/>
      <c r="BK2533" s="8"/>
      <c r="BL2533" s="8"/>
      <c r="BM2533" s="8"/>
      <c r="BN2533" s="7"/>
      <c r="BO2533" s="9"/>
      <c r="BP2533" s="7"/>
      <c r="BQ2533" s="11"/>
      <c r="BR2533" s="10"/>
      <c r="BS2533" s="9"/>
      <c r="BT2533" s="10"/>
      <c r="BU2533" s="7"/>
    </row>
    <row r="2534" spans="34:73">
      <c r="AH2534" s="6"/>
      <c r="AI2534" s="11"/>
      <c r="AJ2534" s="151"/>
      <c r="AK2534" s="151"/>
      <c r="AL2534" s="151"/>
      <c r="AM2534" s="11"/>
      <c r="AN2534" s="11"/>
      <c r="AO2534" s="11"/>
      <c r="AP2534" s="11"/>
      <c r="AQ2534" s="11"/>
      <c r="AR2534" s="11"/>
      <c r="AS2534" s="11"/>
      <c r="AT2534" s="11"/>
      <c r="AU2534" s="11"/>
      <c r="AV2534" s="11"/>
      <c r="AW2534" s="11"/>
      <c r="AX2534" s="11"/>
      <c r="AY2534" s="11"/>
      <c r="AZ2534" s="11"/>
      <c r="BH2534" s="153"/>
      <c r="BI2534" s="153"/>
      <c r="BJ2534" s="8"/>
      <c r="BK2534" s="8"/>
      <c r="BL2534" s="8"/>
      <c r="BM2534" s="8"/>
      <c r="BN2534" s="7"/>
      <c r="BO2534" s="9"/>
      <c r="BP2534" s="7"/>
      <c r="BQ2534" s="11"/>
      <c r="BR2534" s="10"/>
      <c r="BS2534" s="9"/>
      <c r="BT2534" s="10"/>
      <c r="BU2534" s="7"/>
    </row>
    <row r="2535" spans="34:73">
      <c r="AH2535" s="6"/>
      <c r="AI2535" s="11"/>
      <c r="AJ2535" s="151"/>
      <c r="AK2535" s="151"/>
      <c r="AL2535" s="151"/>
      <c r="AM2535" s="11"/>
      <c r="AN2535" s="11"/>
      <c r="AO2535" s="11"/>
      <c r="AP2535" s="11"/>
      <c r="AQ2535" s="11"/>
      <c r="AR2535" s="11"/>
      <c r="AS2535" s="11"/>
      <c r="AT2535" s="11"/>
      <c r="AU2535" s="11"/>
      <c r="AV2535" s="11"/>
      <c r="AW2535" s="11"/>
      <c r="AX2535" s="11"/>
      <c r="AY2535" s="11"/>
      <c r="AZ2535" s="11"/>
      <c r="BH2535" s="153"/>
      <c r="BI2535" s="153"/>
      <c r="BJ2535" s="8"/>
      <c r="BK2535" s="8"/>
      <c r="BL2535" s="8"/>
      <c r="BM2535" s="8"/>
      <c r="BN2535" s="7"/>
      <c r="BO2535" s="9"/>
      <c r="BP2535" s="7"/>
      <c r="BQ2535" s="11"/>
      <c r="BR2535" s="10"/>
      <c r="BS2535" s="9"/>
      <c r="BT2535" s="10"/>
      <c r="BU2535" s="7"/>
    </row>
    <row r="2536" spans="34:73">
      <c r="AH2536" s="6"/>
      <c r="AI2536" s="11"/>
      <c r="AJ2536" s="151"/>
      <c r="AK2536" s="151"/>
      <c r="AL2536" s="151"/>
      <c r="AM2536" s="11"/>
      <c r="AN2536" s="11"/>
      <c r="AO2536" s="11"/>
      <c r="AP2536" s="11"/>
      <c r="AQ2536" s="11"/>
      <c r="AR2536" s="11"/>
      <c r="AS2536" s="11"/>
      <c r="AT2536" s="11"/>
      <c r="AU2536" s="11"/>
      <c r="AV2536" s="11"/>
      <c r="AW2536" s="11"/>
      <c r="AX2536" s="11"/>
      <c r="AY2536" s="11"/>
      <c r="AZ2536" s="11"/>
      <c r="BH2536" s="153"/>
      <c r="BI2536" s="153"/>
      <c r="BJ2536" s="8"/>
      <c r="BK2536" s="8"/>
      <c r="BL2536" s="8"/>
      <c r="BM2536" s="8"/>
      <c r="BN2536" s="7"/>
      <c r="BO2536" s="9"/>
      <c r="BP2536" s="7"/>
      <c r="BQ2536" s="11"/>
      <c r="BR2536" s="10"/>
      <c r="BS2536" s="9"/>
      <c r="BT2536" s="10"/>
      <c r="BU2536" s="7"/>
    </row>
    <row r="2537" spans="34:73">
      <c r="AH2537" s="6"/>
      <c r="AI2537" s="11"/>
      <c r="AJ2537" s="151"/>
      <c r="AK2537" s="151"/>
      <c r="AL2537" s="151"/>
      <c r="AM2537" s="11"/>
      <c r="AN2537" s="11"/>
      <c r="AO2537" s="11"/>
      <c r="AP2537" s="11"/>
      <c r="AQ2537" s="11"/>
      <c r="AR2537" s="11"/>
      <c r="AS2537" s="11"/>
      <c r="AT2537" s="11"/>
      <c r="AU2537" s="11"/>
      <c r="AV2537" s="11"/>
      <c r="AW2537" s="11"/>
      <c r="AX2537" s="11"/>
      <c r="AY2537" s="11"/>
      <c r="AZ2537" s="11"/>
      <c r="BH2537" s="153"/>
      <c r="BI2537" s="153"/>
      <c r="BJ2537" s="8"/>
      <c r="BK2537" s="8"/>
      <c r="BL2537" s="8"/>
      <c r="BM2537" s="8"/>
      <c r="BN2537" s="7"/>
      <c r="BO2537" s="9"/>
      <c r="BP2537" s="7"/>
      <c r="BQ2537" s="11"/>
      <c r="BR2537" s="10"/>
      <c r="BS2537" s="9"/>
      <c r="BT2537" s="10"/>
      <c r="BU2537" s="7"/>
    </row>
    <row r="2538" spans="34:73">
      <c r="AH2538" s="6"/>
      <c r="AI2538" s="11"/>
      <c r="AJ2538" s="151"/>
      <c r="AK2538" s="151"/>
      <c r="AL2538" s="151"/>
      <c r="AM2538" s="11"/>
      <c r="AN2538" s="11"/>
      <c r="AO2538" s="11"/>
      <c r="AP2538" s="11"/>
      <c r="AQ2538" s="11"/>
      <c r="AR2538" s="11"/>
      <c r="AS2538" s="11"/>
      <c r="AT2538" s="11"/>
      <c r="AU2538" s="11"/>
      <c r="AV2538" s="11"/>
      <c r="AW2538" s="11"/>
      <c r="AX2538" s="11"/>
      <c r="AY2538" s="11"/>
      <c r="AZ2538" s="11"/>
      <c r="BH2538" s="153"/>
      <c r="BI2538" s="153"/>
      <c r="BJ2538" s="8"/>
      <c r="BK2538" s="8"/>
      <c r="BL2538" s="8"/>
      <c r="BM2538" s="8"/>
      <c r="BN2538" s="7"/>
      <c r="BO2538" s="9"/>
      <c r="BP2538" s="7"/>
      <c r="BQ2538" s="11"/>
      <c r="BR2538" s="10"/>
      <c r="BS2538" s="9"/>
      <c r="BT2538" s="10"/>
      <c r="BU2538" s="7"/>
    </row>
    <row r="2539" spans="34:73">
      <c r="AH2539" s="6"/>
      <c r="AI2539" s="11"/>
      <c r="AJ2539" s="151"/>
      <c r="AK2539" s="151"/>
      <c r="AL2539" s="151"/>
      <c r="AM2539" s="11"/>
      <c r="AN2539" s="11"/>
      <c r="AO2539" s="11"/>
      <c r="AP2539" s="11"/>
      <c r="AQ2539" s="11"/>
      <c r="AR2539" s="11"/>
      <c r="AS2539" s="11"/>
      <c r="AT2539" s="11"/>
      <c r="AU2539" s="11"/>
      <c r="AV2539" s="11"/>
      <c r="AW2539" s="11"/>
      <c r="AX2539" s="11"/>
      <c r="AY2539" s="11"/>
      <c r="AZ2539" s="11"/>
      <c r="BH2539" s="153"/>
      <c r="BI2539" s="153"/>
      <c r="BJ2539" s="8"/>
      <c r="BK2539" s="8"/>
      <c r="BL2539" s="8"/>
      <c r="BM2539" s="8"/>
      <c r="BN2539" s="7"/>
      <c r="BO2539" s="9"/>
      <c r="BP2539" s="7"/>
      <c r="BQ2539" s="11"/>
      <c r="BR2539" s="10"/>
      <c r="BS2539" s="9"/>
      <c r="BT2539" s="10"/>
      <c r="BU2539" s="7"/>
    </row>
    <row r="2540" spans="34:73">
      <c r="AH2540" s="6"/>
      <c r="AI2540" s="11"/>
      <c r="AJ2540" s="151"/>
      <c r="AK2540" s="151"/>
      <c r="AL2540" s="151"/>
      <c r="AM2540" s="11"/>
      <c r="AN2540" s="11"/>
      <c r="AO2540" s="11"/>
      <c r="AP2540" s="11"/>
      <c r="AQ2540" s="11"/>
      <c r="AR2540" s="11"/>
      <c r="AS2540" s="11"/>
      <c r="AT2540" s="11"/>
      <c r="AU2540" s="11"/>
      <c r="AV2540" s="11"/>
      <c r="AW2540" s="11"/>
      <c r="AX2540" s="11"/>
      <c r="AY2540" s="11"/>
      <c r="AZ2540" s="11"/>
      <c r="BH2540" s="153"/>
      <c r="BI2540" s="153"/>
      <c r="BJ2540" s="8"/>
      <c r="BK2540" s="8"/>
      <c r="BL2540" s="8"/>
      <c r="BM2540" s="8"/>
      <c r="BN2540" s="7"/>
      <c r="BO2540" s="9"/>
      <c r="BP2540" s="7"/>
      <c r="BQ2540" s="11"/>
      <c r="BR2540" s="10"/>
      <c r="BS2540" s="9"/>
      <c r="BT2540" s="10"/>
      <c r="BU2540" s="7"/>
    </row>
    <row r="2541" spans="34:73">
      <c r="AH2541" s="6"/>
      <c r="AI2541" s="11"/>
      <c r="AJ2541" s="151"/>
      <c r="AK2541" s="151"/>
      <c r="AL2541" s="151"/>
      <c r="AM2541" s="11"/>
      <c r="AN2541" s="11"/>
      <c r="AO2541" s="11"/>
      <c r="AP2541" s="11"/>
      <c r="AQ2541" s="11"/>
      <c r="AR2541" s="11"/>
      <c r="AS2541" s="11"/>
      <c r="AT2541" s="11"/>
      <c r="AU2541" s="11"/>
      <c r="AV2541" s="11"/>
      <c r="AW2541" s="11"/>
      <c r="AX2541" s="11"/>
      <c r="AY2541" s="11"/>
      <c r="AZ2541" s="11"/>
      <c r="BH2541" s="153"/>
      <c r="BI2541" s="153"/>
      <c r="BJ2541" s="8"/>
      <c r="BK2541" s="8"/>
      <c r="BL2541" s="8"/>
      <c r="BM2541" s="8"/>
      <c r="BN2541" s="7"/>
      <c r="BO2541" s="9"/>
      <c r="BP2541" s="7"/>
      <c r="BQ2541" s="11"/>
      <c r="BR2541" s="10"/>
      <c r="BS2541" s="9"/>
      <c r="BT2541" s="10"/>
      <c r="BU2541" s="7"/>
    </row>
    <row r="2542" spans="34:73">
      <c r="AH2542" s="6"/>
      <c r="AI2542" s="11"/>
      <c r="AJ2542" s="151"/>
      <c r="AK2542" s="151"/>
      <c r="AL2542" s="151"/>
      <c r="AM2542" s="11"/>
      <c r="AN2542" s="11"/>
      <c r="AO2542" s="11"/>
      <c r="AP2542" s="11"/>
      <c r="AQ2542" s="11"/>
      <c r="AR2542" s="11"/>
      <c r="AS2542" s="11"/>
      <c r="AT2542" s="11"/>
      <c r="AU2542" s="11"/>
      <c r="AV2542" s="11"/>
      <c r="AW2542" s="11"/>
      <c r="AX2542" s="11"/>
      <c r="AY2542" s="11"/>
      <c r="AZ2542" s="11"/>
      <c r="BH2542" s="153"/>
      <c r="BI2542" s="153"/>
      <c r="BJ2542" s="8"/>
      <c r="BK2542" s="8"/>
      <c r="BL2542" s="8"/>
      <c r="BM2542" s="8"/>
      <c r="BN2542" s="7"/>
      <c r="BO2542" s="9"/>
      <c r="BP2542" s="7"/>
      <c r="BQ2542" s="11"/>
      <c r="BR2542" s="10"/>
      <c r="BS2542" s="9"/>
      <c r="BT2542" s="10"/>
      <c r="BU2542" s="7"/>
    </row>
    <row r="2543" spans="34:73">
      <c r="AH2543" s="6"/>
      <c r="AI2543" s="11"/>
      <c r="AJ2543" s="151"/>
      <c r="AK2543" s="151"/>
      <c r="AL2543" s="151"/>
      <c r="AM2543" s="11"/>
      <c r="AN2543" s="11"/>
      <c r="AO2543" s="11"/>
      <c r="AP2543" s="11"/>
      <c r="AQ2543" s="11"/>
      <c r="AR2543" s="11"/>
      <c r="AS2543" s="11"/>
      <c r="AT2543" s="11"/>
      <c r="AU2543" s="11"/>
      <c r="AV2543" s="11"/>
      <c r="AW2543" s="11"/>
      <c r="AX2543" s="11"/>
      <c r="AY2543" s="11"/>
      <c r="AZ2543" s="11"/>
      <c r="BH2543" s="153"/>
      <c r="BI2543" s="153"/>
      <c r="BJ2543" s="8"/>
      <c r="BK2543" s="8"/>
      <c r="BL2543" s="8"/>
      <c r="BM2543" s="8"/>
      <c r="BN2543" s="7"/>
      <c r="BO2543" s="9"/>
      <c r="BP2543" s="7"/>
      <c r="BQ2543" s="11"/>
      <c r="BR2543" s="10"/>
      <c r="BS2543" s="9"/>
      <c r="BT2543" s="10"/>
      <c r="BU2543" s="7"/>
    </row>
    <row r="2544" spans="34:73">
      <c r="AH2544" s="6"/>
      <c r="AI2544" s="11"/>
      <c r="AJ2544" s="151"/>
      <c r="AK2544" s="151"/>
      <c r="AL2544" s="151"/>
      <c r="AM2544" s="11"/>
      <c r="AN2544" s="11"/>
      <c r="AO2544" s="11"/>
      <c r="AP2544" s="11"/>
      <c r="AQ2544" s="11"/>
      <c r="AR2544" s="11"/>
      <c r="AS2544" s="11"/>
      <c r="AT2544" s="11"/>
      <c r="AU2544" s="11"/>
      <c r="AV2544" s="11"/>
      <c r="AW2544" s="11"/>
      <c r="AX2544" s="11"/>
      <c r="AY2544" s="11"/>
      <c r="AZ2544" s="11"/>
      <c r="BH2544" s="153"/>
      <c r="BI2544" s="153"/>
      <c r="BJ2544" s="8"/>
      <c r="BK2544" s="8"/>
      <c r="BL2544" s="8"/>
      <c r="BM2544" s="8"/>
      <c r="BN2544" s="7"/>
      <c r="BO2544" s="9"/>
      <c r="BP2544" s="7"/>
      <c r="BQ2544" s="11"/>
      <c r="BR2544" s="10"/>
      <c r="BS2544" s="9"/>
      <c r="BT2544" s="10"/>
      <c r="BU2544" s="7"/>
    </row>
    <row r="2545" spans="34:73">
      <c r="AH2545" s="6"/>
      <c r="AI2545" s="11"/>
      <c r="AJ2545" s="151"/>
      <c r="AK2545" s="151"/>
      <c r="AL2545" s="151"/>
      <c r="AM2545" s="11"/>
      <c r="AN2545" s="11"/>
      <c r="AO2545" s="11"/>
      <c r="AP2545" s="11"/>
      <c r="AQ2545" s="11"/>
      <c r="AR2545" s="11"/>
      <c r="AS2545" s="11"/>
      <c r="AT2545" s="11"/>
      <c r="AU2545" s="11"/>
      <c r="AV2545" s="11"/>
      <c r="AW2545" s="11"/>
      <c r="AX2545" s="11"/>
      <c r="AY2545" s="11"/>
      <c r="AZ2545" s="11"/>
      <c r="BH2545" s="153"/>
      <c r="BI2545" s="153"/>
      <c r="BJ2545" s="8"/>
      <c r="BK2545" s="8"/>
      <c r="BL2545" s="8"/>
      <c r="BM2545" s="8"/>
      <c r="BN2545" s="7"/>
      <c r="BO2545" s="9"/>
      <c r="BP2545" s="7"/>
      <c r="BQ2545" s="11"/>
      <c r="BR2545" s="10"/>
      <c r="BS2545" s="9"/>
      <c r="BT2545" s="10"/>
      <c r="BU2545" s="7"/>
    </row>
    <row r="2546" spans="34:73">
      <c r="AH2546" s="6"/>
      <c r="AI2546" s="11"/>
      <c r="AJ2546" s="151"/>
      <c r="AK2546" s="151"/>
      <c r="AL2546" s="151"/>
      <c r="AM2546" s="11"/>
      <c r="AN2546" s="11"/>
      <c r="AO2546" s="11"/>
      <c r="AP2546" s="11"/>
      <c r="AQ2546" s="11"/>
      <c r="AR2546" s="11"/>
      <c r="AS2546" s="11"/>
      <c r="AT2546" s="11"/>
      <c r="AU2546" s="11"/>
      <c r="AV2546" s="11"/>
      <c r="AW2546" s="11"/>
      <c r="AX2546" s="11"/>
      <c r="AY2546" s="11"/>
      <c r="AZ2546" s="11"/>
      <c r="BH2546" s="153"/>
      <c r="BI2546" s="153"/>
      <c r="BJ2546" s="8"/>
      <c r="BK2546" s="8"/>
      <c r="BL2546" s="8"/>
      <c r="BM2546" s="8"/>
      <c r="BN2546" s="7"/>
      <c r="BO2546" s="9"/>
      <c r="BP2546" s="7"/>
      <c r="BQ2546" s="11"/>
      <c r="BR2546" s="10"/>
      <c r="BS2546" s="9"/>
      <c r="BT2546" s="10"/>
      <c r="BU2546" s="7"/>
    </row>
    <row r="2547" spans="34:73">
      <c r="AH2547" s="6"/>
      <c r="AI2547" s="11"/>
      <c r="AJ2547" s="151"/>
      <c r="AK2547" s="151"/>
      <c r="AL2547" s="151"/>
      <c r="AM2547" s="11"/>
      <c r="AN2547" s="11"/>
      <c r="AO2547" s="11"/>
      <c r="AP2547" s="11"/>
      <c r="AQ2547" s="11"/>
      <c r="AR2547" s="11"/>
      <c r="AS2547" s="11"/>
      <c r="AT2547" s="11"/>
      <c r="AU2547" s="11"/>
      <c r="AV2547" s="11"/>
      <c r="AW2547" s="11"/>
      <c r="AX2547" s="11"/>
      <c r="AY2547" s="11"/>
      <c r="AZ2547" s="11"/>
      <c r="BH2547" s="153"/>
      <c r="BI2547" s="153"/>
      <c r="BJ2547" s="8"/>
      <c r="BK2547" s="8"/>
      <c r="BL2547" s="8"/>
      <c r="BM2547" s="8"/>
      <c r="BN2547" s="7"/>
      <c r="BO2547" s="9"/>
      <c r="BP2547" s="7"/>
      <c r="BQ2547" s="11"/>
      <c r="BR2547" s="10"/>
      <c r="BS2547" s="9"/>
      <c r="BT2547" s="10"/>
      <c r="BU2547" s="7"/>
    </row>
    <row r="2548" spans="34:73">
      <c r="AH2548" s="6"/>
      <c r="AI2548" s="11"/>
      <c r="AJ2548" s="151"/>
      <c r="AK2548" s="151"/>
      <c r="AL2548" s="151"/>
      <c r="AM2548" s="11"/>
      <c r="AN2548" s="11"/>
      <c r="AO2548" s="11"/>
      <c r="AP2548" s="11"/>
      <c r="AQ2548" s="11"/>
      <c r="AR2548" s="11"/>
      <c r="AS2548" s="11"/>
      <c r="AT2548" s="11"/>
      <c r="AU2548" s="11"/>
      <c r="AV2548" s="11"/>
      <c r="AW2548" s="11"/>
      <c r="AX2548" s="11"/>
      <c r="AY2548" s="11"/>
      <c r="AZ2548" s="11"/>
      <c r="BH2548" s="153"/>
      <c r="BI2548" s="153"/>
      <c r="BJ2548" s="8"/>
      <c r="BK2548" s="8"/>
      <c r="BL2548" s="8"/>
      <c r="BM2548" s="8"/>
      <c r="BN2548" s="7"/>
      <c r="BO2548" s="9"/>
      <c r="BP2548" s="7"/>
      <c r="BQ2548" s="11"/>
      <c r="BR2548" s="10"/>
      <c r="BS2548" s="9"/>
      <c r="BT2548" s="10"/>
      <c r="BU2548" s="7"/>
    </row>
    <row r="2549" spans="34:73">
      <c r="AH2549" s="6"/>
      <c r="AI2549" s="11"/>
      <c r="AJ2549" s="151"/>
      <c r="AK2549" s="151"/>
      <c r="AL2549" s="151"/>
      <c r="AM2549" s="11"/>
      <c r="AN2549" s="11"/>
      <c r="AO2549" s="11"/>
      <c r="AP2549" s="11"/>
      <c r="AQ2549" s="11"/>
      <c r="AR2549" s="11"/>
      <c r="AS2549" s="11"/>
      <c r="AT2549" s="11"/>
      <c r="AU2549" s="11"/>
      <c r="AV2549" s="11"/>
      <c r="AW2549" s="11"/>
      <c r="AX2549" s="11"/>
      <c r="AY2549" s="11"/>
      <c r="AZ2549" s="11"/>
      <c r="BH2549" s="153"/>
      <c r="BI2549" s="153"/>
      <c r="BJ2549" s="8"/>
      <c r="BK2549" s="8"/>
      <c r="BL2549" s="8"/>
      <c r="BM2549" s="8"/>
      <c r="BN2549" s="7"/>
      <c r="BO2549" s="9"/>
      <c r="BP2549" s="7"/>
      <c r="BQ2549" s="11"/>
      <c r="BR2549" s="10"/>
      <c r="BS2549" s="9"/>
      <c r="BT2549" s="10"/>
      <c r="BU2549" s="7"/>
    </row>
    <row r="2550" spans="34:73">
      <c r="AH2550" s="6"/>
      <c r="AI2550" s="11"/>
      <c r="AJ2550" s="151"/>
      <c r="AK2550" s="151"/>
      <c r="AL2550" s="151"/>
      <c r="AM2550" s="11"/>
      <c r="AN2550" s="11"/>
      <c r="AO2550" s="11"/>
      <c r="AP2550" s="11"/>
      <c r="AQ2550" s="11"/>
      <c r="AR2550" s="11"/>
      <c r="AS2550" s="11"/>
      <c r="AT2550" s="11"/>
      <c r="AU2550" s="11"/>
      <c r="AV2550" s="11"/>
      <c r="AW2550" s="11"/>
      <c r="AX2550" s="11"/>
      <c r="AY2550" s="11"/>
      <c r="AZ2550" s="11"/>
      <c r="BH2550" s="153"/>
      <c r="BI2550" s="153"/>
      <c r="BJ2550" s="8"/>
      <c r="BK2550" s="8"/>
      <c r="BL2550" s="8"/>
      <c r="BM2550" s="8"/>
      <c r="BN2550" s="7"/>
      <c r="BO2550" s="9"/>
      <c r="BP2550" s="7"/>
      <c r="BQ2550" s="11"/>
      <c r="BR2550" s="10"/>
      <c r="BS2550" s="9"/>
      <c r="BT2550" s="10"/>
      <c r="BU2550" s="7"/>
    </row>
    <row r="2551" spans="34:73">
      <c r="AH2551" s="6"/>
      <c r="AI2551" s="11"/>
      <c r="AJ2551" s="151"/>
      <c r="AK2551" s="151"/>
      <c r="AL2551" s="151"/>
      <c r="AM2551" s="11"/>
      <c r="AN2551" s="11"/>
      <c r="AO2551" s="11"/>
      <c r="AP2551" s="11"/>
      <c r="AQ2551" s="11"/>
      <c r="AR2551" s="11"/>
      <c r="AS2551" s="11"/>
      <c r="AT2551" s="11"/>
      <c r="AU2551" s="11"/>
      <c r="AV2551" s="11"/>
      <c r="AW2551" s="11"/>
      <c r="AX2551" s="11"/>
      <c r="AY2551" s="11"/>
      <c r="AZ2551" s="11"/>
      <c r="BH2551" s="153"/>
      <c r="BI2551" s="153"/>
      <c r="BJ2551" s="8"/>
      <c r="BK2551" s="8"/>
      <c r="BL2551" s="8"/>
      <c r="BM2551" s="8"/>
      <c r="BN2551" s="7"/>
      <c r="BO2551" s="9"/>
      <c r="BP2551" s="7"/>
      <c r="BQ2551" s="11"/>
      <c r="BR2551" s="10"/>
      <c r="BS2551" s="9"/>
      <c r="BT2551" s="10"/>
      <c r="BU2551" s="7"/>
    </row>
    <row r="2552" spans="34:73">
      <c r="AH2552" s="6"/>
      <c r="AI2552" s="11"/>
      <c r="AJ2552" s="151"/>
      <c r="AK2552" s="151"/>
      <c r="AL2552" s="151"/>
      <c r="AM2552" s="11"/>
      <c r="AN2552" s="11"/>
      <c r="AO2552" s="11"/>
      <c r="AP2552" s="11"/>
      <c r="AQ2552" s="11"/>
      <c r="AR2552" s="11"/>
      <c r="AS2552" s="11"/>
      <c r="AT2552" s="11"/>
      <c r="AU2552" s="11"/>
      <c r="AV2552" s="11"/>
      <c r="AW2552" s="11"/>
      <c r="AX2552" s="11"/>
      <c r="AY2552" s="11"/>
      <c r="AZ2552" s="11"/>
      <c r="BH2552" s="153"/>
      <c r="BI2552" s="153"/>
      <c r="BJ2552" s="8"/>
      <c r="BK2552" s="8"/>
      <c r="BL2552" s="8"/>
      <c r="BM2552" s="8"/>
      <c r="BN2552" s="7"/>
      <c r="BO2552" s="9"/>
      <c r="BP2552" s="7"/>
      <c r="BQ2552" s="11"/>
      <c r="BR2552" s="10"/>
      <c r="BS2552" s="9"/>
      <c r="BT2552" s="10"/>
      <c r="BU2552" s="7"/>
    </row>
    <row r="2553" spans="34:73">
      <c r="AH2553" s="6"/>
      <c r="AI2553" s="11"/>
      <c r="AJ2553" s="151"/>
      <c r="AK2553" s="151"/>
      <c r="AL2553" s="151"/>
      <c r="AM2553" s="11"/>
      <c r="AN2553" s="11"/>
      <c r="AO2553" s="11"/>
      <c r="AP2553" s="11"/>
      <c r="AQ2553" s="11"/>
      <c r="AR2553" s="11"/>
      <c r="AS2553" s="11"/>
      <c r="AT2553" s="11"/>
      <c r="AU2553" s="11"/>
      <c r="AV2553" s="11"/>
      <c r="AW2553" s="11"/>
      <c r="AX2553" s="11"/>
      <c r="AY2553" s="11"/>
      <c r="AZ2553" s="11"/>
      <c r="BH2553" s="153"/>
      <c r="BI2553" s="153"/>
      <c r="BJ2553" s="8"/>
      <c r="BK2553" s="8"/>
      <c r="BL2553" s="8"/>
      <c r="BM2553" s="8"/>
      <c r="BN2553" s="7"/>
      <c r="BO2553" s="9"/>
      <c r="BP2553" s="7"/>
      <c r="BQ2553" s="11"/>
      <c r="BR2553" s="10"/>
      <c r="BS2553" s="9"/>
      <c r="BT2553" s="10"/>
      <c r="BU2553" s="7"/>
    </row>
    <row r="2554" spans="34:73">
      <c r="AH2554" s="6"/>
      <c r="AI2554" s="11"/>
      <c r="AJ2554" s="151"/>
      <c r="AK2554" s="151"/>
      <c r="AL2554" s="151"/>
      <c r="AM2554" s="11"/>
      <c r="AN2554" s="11"/>
      <c r="AO2554" s="11"/>
      <c r="AP2554" s="11"/>
      <c r="AQ2554" s="11"/>
      <c r="AR2554" s="11"/>
      <c r="AS2554" s="11"/>
      <c r="AT2554" s="11"/>
      <c r="AU2554" s="11"/>
      <c r="AV2554" s="11"/>
      <c r="AW2554" s="11"/>
      <c r="AX2554" s="11"/>
      <c r="AY2554" s="11"/>
      <c r="AZ2554" s="11"/>
      <c r="BH2554" s="153"/>
      <c r="BI2554" s="153"/>
      <c r="BJ2554" s="8"/>
      <c r="BK2554" s="8"/>
      <c r="BL2554" s="8"/>
      <c r="BM2554" s="8"/>
      <c r="BN2554" s="7"/>
      <c r="BO2554" s="9"/>
      <c r="BP2554" s="7"/>
      <c r="BQ2554" s="11"/>
      <c r="BR2554" s="10"/>
      <c r="BS2554" s="9"/>
      <c r="BT2554" s="10"/>
      <c r="BU2554" s="7"/>
    </row>
    <row r="2555" spans="34:73">
      <c r="AH2555" s="6"/>
      <c r="AI2555" s="11"/>
      <c r="AJ2555" s="151"/>
      <c r="AK2555" s="151"/>
      <c r="AL2555" s="151"/>
      <c r="AM2555" s="11"/>
      <c r="AN2555" s="11"/>
      <c r="AO2555" s="11"/>
      <c r="AP2555" s="11"/>
      <c r="AQ2555" s="11"/>
      <c r="AR2555" s="11"/>
      <c r="AS2555" s="11"/>
      <c r="AT2555" s="11"/>
      <c r="AU2555" s="11"/>
      <c r="AV2555" s="11"/>
      <c r="AW2555" s="11"/>
      <c r="AX2555" s="11"/>
      <c r="AY2555" s="11"/>
      <c r="AZ2555" s="11"/>
      <c r="BH2555" s="153"/>
      <c r="BI2555" s="153"/>
      <c r="BJ2555" s="8"/>
      <c r="BK2555" s="8"/>
      <c r="BL2555" s="8"/>
      <c r="BM2555" s="8"/>
      <c r="BN2555" s="7"/>
      <c r="BO2555" s="9"/>
      <c r="BP2555" s="7"/>
      <c r="BQ2555" s="11"/>
      <c r="BR2555" s="10"/>
      <c r="BS2555" s="9"/>
      <c r="BT2555" s="10"/>
      <c r="BU2555" s="7"/>
    </row>
    <row r="2556" spans="34:73">
      <c r="AH2556" s="6"/>
      <c r="AI2556" s="11"/>
      <c r="AJ2556" s="151"/>
      <c r="AK2556" s="151"/>
      <c r="AL2556" s="151"/>
      <c r="AM2556" s="11"/>
      <c r="AN2556" s="11"/>
      <c r="AO2556" s="11"/>
      <c r="AP2556" s="11"/>
      <c r="AQ2556" s="11"/>
      <c r="AR2556" s="11"/>
      <c r="AS2556" s="11"/>
      <c r="AT2556" s="11"/>
      <c r="AU2556" s="11"/>
      <c r="AV2556" s="11"/>
      <c r="AW2556" s="11"/>
      <c r="AX2556" s="11"/>
      <c r="AY2556" s="11"/>
      <c r="AZ2556" s="11"/>
      <c r="BH2556" s="153"/>
      <c r="BI2556" s="153"/>
      <c r="BJ2556" s="8"/>
      <c r="BK2556" s="8"/>
      <c r="BL2556" s="8"/>
      <c r="BM2556" s="8"/>
      <c r="BN2556" s="7"/>
      <c r="BO2556" s="9"/>
      <c r="BP2556" s="7"/>
      <c r="BQ2556" s="11"/>
      <c r="BR2556" s="10"/>
      <c r="BS2556" s="9"/>
      <c r="BT2556" s="10"/>
      <c r="BU2556" s="7"/>
    </row>
    <row r="2557" spans="34:73">
      <c r="AH2557" s="6"/>
      <c r="AI2557" s="11"/>
      <c r="AJ2557" s="151"/>
      <c r="AK2557" s="151"/>
      <c r="AL2557" s="151"/>
      <c r="AM2557" s="11"/>
      <c r="AN2557" s="11"/>
      <c r="AO2557" s="11"/>
      <c r="AP2557" s="11"/>
      <c r="AQ2557" s="11"/>
      <c r="AR2557" s="11"/>
      <c r="AS2557" s="11"/>
      <c r="AT2557" s="11"/>
      <c r="AU2557" s="11"/>
      <c r="AV2557" s="11"/>
      <c r="AW2557" s="11"/>
      <c r="AX2557" s="11"/>
      <c r="AY2557" s="11"/>
      <c r="AZ2557" s="11"/>
      <c r="BH2557" s="153"/>
      <c r="BI2557" s="153"/>
      <c r="BJ2557" s="8"/>
      <c r="BK2557" s="8"/>
      <c r="BL2557" s="8"/>
      <c r="BM2557" s="8"/>
      <c r="BN2557" s="7"/>
      <c r="BO2557" s="9"/>
      <c r="BP2557" s="7"/>
      <c r="BQ2557" s="11"/>
      <c r="BR2557" s="10"/>
      <c r="BS2557" s="9"/>
      <c r="BT2557" s="10"/>
      <c r="BU2557" s="7"/>
    </row>
    <row r="2558" spans="34:73">
      <c r="AH2558" s="6"/>
      <c r="AI2558" s="11"/>
      <c r="AJ2558" s="151"/>
      <c r="AK2558" s="151"/>
      <c r="AL2558" s="151"/>
      <c r="AM2558" s="11"/>
      <c r="AN2558" s="11"/>
      <c r="AO2558" s="11"/>
      <c r="AP2558" s="11"/>
      <c r="AQ2558" s="11"/>
      <c r="AR2558" s="11"/>
      <c r="AS2558" s="11"/>
      <c r="AT2558" s="11"/>
      <c r="AU2558" s="11"/>
      <c r="AV2558" s="11"/>
      <c r="AW2558" s="11"/>
      <c r="AX2558" s="11"/>
      <c r="AY2558" s="11"/>
      <c r="AZ2558" s="11"/>
      <c r="BH2558" s="153"/>
      <c r="BI2558" s="153"/>
      <c r="BJ2558" s="8"/>
      <c r="BK2558" s="8"/>
      <c r="BL2558" s="8"/>
      <c r="BM2558" s="8"/>
      <c r="BN2558" s="7"/>
      <c r="BO2558" s="9"/>
      <c r="BP2558" s="7"/>
      <c r="BQ2558" s="11"/>
      <c r="BR2558" s="10"/>
      <c r="BS2558" s="9"/>
      <c r="BT2558" s="10"/>
      <c r="BU2558" s="7"/>
    </row>
    <row r="2559" spans="34:73">
      <c r="AH2559" s="6"/>
      <c r="AI2559" s="11"/>
      <c r="AJ2559" s="151"/>
      <c r="AK2559" s="151"/>
      <c r="AL2559" s="151"/>
      <c r="AM2559" s="11"/>
      <c r="AN2559" s="11"/>
      <c r="AO2559" s="11"/>
      <c r="AP2559" s="11"/>
      <c r="AQ2559" s="11"/>
      <c r="AR2559" s="11"/>
      <c r="AS2559" s="11"/>
      <c r="AT2559" s="11"/>
      <c r="AU2559" s="11"/>
      <c r="AV2559" s="11"/>
      <c r="AW2559" s="11"/>
      <c r="AX2559" s="11"/>
      <c r="AY2559" s="11"/>
      <c r="AZ2559" s="11"/>
      <c r="BH2559" s="153"/>
      <c r="BI2559" s="153"/>
      <c r="BJ2559" s="8"/>
      <c r="BK2559" s="8"/>
      <c r="BL2559" s="8"/>
      <c r="BM2559" s="8"/>
      <c r="BN2559" s="7"/>
      <c r="BO2559" s="9"/>
      <c r="BP2559" s="7"/>
      <c r="BQ2559" s="11"/>
      <c r="BR2559" s="10"/>
      <c r="BS2559" s="9"/>
      <c r="BT2559" s="10"/>
      <c r="BU2559" s="7"/>
    </row>
    <row r="2560" spans="34:73">
      <c r="AH2560" s="6"/>
      <c r="AI2560" s="11"/>
      <c r="AJ2560" s="151"/>
      <c r="AK2560" s="151"/>
      <c r="AL2560" s="151"/>
      <c r="AM2560" s="11"/>
      <c r="AN2560" s="11"/>
      <c r="AO2560" s="11"/>
      <c r="AP2560" s="11"/>
      <c r="AQ2560" s="11"/>
      <c r="AR2560" s="11"/>
      <c r="AS2560" s="11"/>
      <c r="AT2560" s="11"/>
      <c r="AU2560" s="11"/>
      <c r="AV2560" s="11"/>
      <c r="AW2560" s="11"/>
      <c r="AX2560" s="11"/>
      <c r="AY2560" s="11"/>
      <c r="AZ2560" s="11"/>
      <c r="BH2560" s="153"/>
      <c r="BI2560" s="153"/>
      <c r="BJ2560" s="8"/>
      <c r="BK2560" s="8"/>
      <c r="BL2560" s="8"/>
      <c r="BM2560" s="8"/>
      <c r="BN2560" s="7"/>
      <c r="BO2560" s="9"/>
      <c r="BP2560" s="7"/>
      <c r="BQ2560" s="11"/>
      <c r="BR2560" s="10"/>
      <c r="BS2560" s="9"/>
      <c r="BT2560" s="10"/>
      <c r="BU2560" s="7"/>
    </row>
    <row r="2561" spans="34:73">
      <c r="AH2561" s="6"/>
      <c r="AI2561" s="11"/>
      <c r="AJ2561" s="151"/>
      <c r="AK2561" s="151"/>
      <c r="AL2561" s="151"/>
      <c r="AM2561" s="11"/>
      <c r="AN2561" s="11"/>
      <c r="AO2561" s="11"/>
      <c r="AP2561" s="11"/>
      <c r="AQ2561" s="11"/>
      <c r="AR2561" s="11"/>
      <c r="AS2561" s="11"/>
      <c r="AT2561" s="11"/>
      <c r="AU2561" s="11"/>
      <c r="AV2561" s="11"/>
      <c r="AW2561" s="11"/>
      <c r="AX2561" s="11"/>
      <c r="AY2561" s="11"/>
      <c r="AZ2561" s="11"/>
      <c r="BH2561" s="153"/>
      <c r="BI2561" s="153"/>
      <c r="BJ2561" s="8"/>
      <c r="BK2561" s="8"/>
      <c r="BL2561" s="8"/>
      <c r="BM2561" s="8"/>
      <c r="BN2561" s="7"/>
      <c r="BO2561" s="9"/>
      <c r="BP2561" s="7"/>
      <c r="BQ2561" s="11"/>
      <c r="BR2561" s="10"/>
      <c r="BS2561" s="9"/>
      <c r="BT2561" s="10"/>
      <c r="BU2561" s="7"/>
    </row>
    <row r="2562" spans="34:73">
      <c r="AH2562" s="6"/>
      <c r="AI2562" s="11"/>
      <c r="AJ2562" s="151"/>
      <c r="AK2562" s="151"/>
      <c r="AL2562" s="151"/>
      <c r="AM2562" s="11"/>
      <c r="AN2562" s="11"/>
      <c r="AO2562" s="11"/>
      <c r="AP2562" s="11"/>
      <c r="AQ2562" s="11"/>
      <c r="AR2562" s="11"/>
      <c r="AS2562" s="11"/>
      <c r="AT2562" s="11"/>
      <c r="AU2562" s="11"/>
      <c r="AV2562" s="11"/>
      <c r="AW2562" s="11"/>
      <c r="AX2562" s="11"/>
      <c r="AY2562" s="11"/>
      <c r="AZ2562" s="11"/>
      <c r="BH2562" s="153"/>
      <c r="BI2562" s="153"/>
      <c r="BJ2562" s="8"/>
      <c r="BK2562" s="8"/>
      <c r="BL2562" s="8"/>
      <c r="BM2562" s="8"/>
      <c r="BN2562" s="7"/>
      <c r="BO2562" s="9"/>
      <c r="BP2562" s="7"/>
      <c r="BQ2562" s="11"/>
      <c r="BR2562" s="10"/>
      <c r="BS2562" s="9"/>
      <c r="BT2562" s="10"/>
      <c r="BU2562" s="7"/>
    </row>
    <row r="2563" spans="34:73">
      <c r="AH2563" s="6"/>
      <c r="AI2563" s="11"/>
      <c r="AJ2563" s="151"/>
      <c r="AK2563" s="151"/>
      <c r="AL2563" s="151"/>
      <c r="AM2563" s="11"/>
      <c r="AN2563" s="11"/>
      <c r="AO2563" s="11"/>
      <c r="AP2563" s="11"/>
      <c r="AQ2563" s="11"/>
      <c r="AR2563" s="11"/>
      <c r="AS2563" s="11"/>
      <c r="AT2563" s="11"/>
      <c r="AU2563" s="11"/>
      <c r="AV2563" s="11"/>
      <c r="AW2563" s="11"/>
      <c r="AX2563" s="11"/>
      <c r="AY2563" s="11"/>
      <c r="AZ2563" s="11"/>
      <c r="BH2563" s="153"/>
      <c r="BI2563" s="153"/>
      <c r="BJ2563" s="8"/>
      <c r="BK2563" s="8"/>
      <c r="BL2563" s="8"/>
      <c r="BM2563" s="8"/>
      <c r="BN2563" s="7"/>
      <c r="BO2563" s="9"/>
      <c r="BP2563" s="7"/>
      <c r="BQ2563" s="11"/>
      <c r="BR2563" s="10"/>
      <c r="BS2563" s="9"/>
      <c r="BT2563" s="10"/>
      <c r="BU2563" s="7"/>
    </row>
    <row r="2564" spans="34:73">
      <c r="AH2564" s="6"/>
      <c r="AI2564" s="11"/>
      <c r="AJ2564" s="151"/>
      <c r="AK2564" s="151"/>
      <c r="AL2564" s="151"/>
      <c r="AM2564" s="11"/>
      <c r="AN2564" s="11"/>
      <c r="AO2564" s="11"/>
      <c r="AP2564" s="11"/>
      <c r="AQ2564" s="11"/>
      <c r="AR2564" s="11"/>
      <c r="AS2564" s="11"/>
      <c r="AT2564" s="11"/>
      <c r="AU2564" s="11"/>
      <c r="AV2564" s="11"/>
      <c r="AW2564" s="11"/>
      <c r="AX2564" s="11"/>
      <c r="AY2564" s="11"/>
      <c r="AZ2564" s="11"/>
      <c r="BH2564" s="153"/>
      <c r="BI2564" s="153"/>
      <c r="BJ2564" s="8"/>
      <c r="BK2564" s="8"/>
      <c r="BL2564" s="8"/>
      <c r="BM2564" s="8"/>
      <c r="BN2564" s="7"/>
      <c r="BO2564" s="9"/>
      <c r="BP2564" s="7"/>
      <c r="BQ2564" s="11"/>
      <c r="BR2564" s="10"/>
      <c r="BS2564" s="9"/>
      <c r="BT2564" s="10"/>
      <c r="BU2564" s="7"/>
    </row>
    <row r="2565" spans="34:73">
      <c r="AH2565" s="6"/>
      <c r="AI2565" s="11"/>
      <c r="AJ2565" s="151"/>
      <c r="AK2565" s="151"/>
      <c r="AL2565" s="151"/>
      <c r="AM2565" s="11"/>
      <c r="AN2565" s="11"/>
      <c r="AO2565" s="11"/>
      <c r="AP2565" s="11"/>
      <c r="AQ2565" s="11"/>
      <c r="AR2565" s="11"/>
      <c r="AS2565" s="11"/>
      <c r="AT2565" s="11"/>
      <c r="AU2565" s="11"/>
      <c r="AV2565" s="11"/>
      <c r="AW2565" s="11"/>
      <c r="AX2565" s="11"/>
      <c r="AY2565" s="11"/>
      <c r="AZ2565" s="11"/>
      <c r="BH2565" s="153"/>
      <c r="BI2565" s="153"/>
      <c r="BJ2565" s="8"/>
      <c r="BK2565" s="8"/>
      <c r="BL2565" s="8"/>
      <c r="BM2565" s="8"/>
      <c r="BN2565" s="7"/>
      <c r="BO2565" s="9"/>
      <c r="BP2565" s="7"/>
      <c r="BQ2565" s="11"/>
      <c r="BR2565" s="10"/>
      <c r="BS2565" s="9"/>
      <c r="BT2565" s="10"/>
      <c r="BU2565" s="7"/>
    </row>
    <row r="2566" spans="34:73">
      <c r="AH2566" s="6"/>
      <c r="AI2566" s="11"/>
      <c r="AJ2566" s="151"/>
      <c r="AK2566" s="151"/>
      <c r="AL2566" s="151"/>
      <c r="AM2566" s="11"/>
      <c r="AN2566" s="11"/>
      <c r="AO2566" s="11"/>
      <c r="AP2566" s="11"/>
      <c r="AQ2566" s="11"/>
      <c r="AR2566" s="11"/>
      <c r="AS2566" s="11"/>
      <c r="AT2566" s="11"/>
      <c r="AU2566" s="11"/>
      <c r="AV2566" s="11"/>
      <c r="AW2566" s="11"/>
      <c r="AX2566" s="11"/>
      <c r="AY2566" s="11"/>
      <c r="AZ2566" s="11"/>
      <c r="BH2566" s="153"/>
      <c r="BI2566" s="153"/>
      <c r="BJ2566" s="8"/>
      <c r="BK2566" s="8"/>
      <c r="BL2566" s="8"/>
      <c r="BM2566" s="8"/>
      <c r="BN2566" s="7"/>
      <c r="BO2566" s="9"/>
      <c r="BP2566" s="7"/>
      <c r="BQ2566" s="11"/>
      <c r="BR2566" s="10"/>
      <c r="BS2566" s="9"/>
      <c r="BT2566" s="10"/>
      <c r="BU2566" s="7"/>
    </row>
    <row r="2567" spans="34:73">
      <c r="AH2567" s="6"/>
      <c r="AI2567" s="11"/>
      <c r="AJ2567" s="151"/>
      <c r="AK2567" s="151"/>
      <c r="AL2567" s="151"/>
      <c r="AM2567" s="11"/>
      <c r="AN2567" s="11"/>
      <c r="AO2567" s="11"/>
      <c r="AP2567" s="11"/>
      <c r="AQ2567" s="11"/>
      <c r="AR2567" s="11"/>
      <c r="AS2567" s="11"/>
      <c r="AT2567" s="11"/>
      <c r="AU2567" s="11"/>
      <c r="AV2567" s="11"/>
      <c r="AW2567" s="11"/>
      <c r="AX2567" s="11"/>
      <c r="AY2567" s="11"/>
      <c r="AZ2567" s="11"/>
      <c r="BH2567" s="153"/>
      <c r="BI2567" s="153"/>
      <c r="BJ2567" s="8"/>
      <c r="BK2567" s="8"/>
      <c r="BL2567" s="8"/>
      <c r="BM2567" s="8"/>
      <c r="BN2567" s="7"/>
      <c r="BO2567" s="9"/>
      <c r="BP2567" s="7"/>
      <c r="BQ2567" s="11"/>
      <c r="BR2567" s="10"/>
      <c r="BS2567" s="9"/>
      <c r="BT2567" s="10"/>
      <c r="BU2567" s="7"/>
    </row>
    <row r="2568" spans="34:73">
      <c r="AH2568" s="6"/>
      <c r="AI2568" s="11"/>
      <c r="AJ2568" s="151"/>
      <c r="AK2568" s="151"/>
      <c r="AL2568" s="151"/>
      <c r="AM2568" s="11"/>
      <c r="AN2568" s="11"/>
      <c r="AO2568" s="11"/>
      <c r="AP2568" s="11"/>
      <c r="AQ2568" s="11"/>
      <c r="AR2568" s="11"/>
      <c r="AS2568" s="11"/>
      <c r="AT2568" s="11"/>
      <c r="AU2568" s="11"/>
      <c r="AV2568" s="11"/>
      <c r="AW2568" s="11"/>
      <c r="AX2568" s="11"/>
      <c r="AY2568" s="11"/>
      <c r="AZ2568" s="11"/>
      <c r="BH2568" s="153"/>
      <c r="BI2568" s="153"/>
      <c r="BJ2568" s="8"/>
      <c r="BK2568" s="8"/>
      <c r="BL2568" s="8"/>
      <c r="BM2568" s="8"/>
      <c r="BN2568" s="7"/>
      <c r="BO2568" s="9"/>
      <c r="BP2568" s="7"/>
      <c r="BQ2568" s="11"/>
      <c r="BR2568" s="10"/>
      <c r="BS2568" s="9"/>
      <c r="BT2568" s="10"/>
      <c r="BU2568" s="7"/>
    </row>
    <row r="2569" spans="34:73">
      <c r="AH2569" s="6"/>
      <c r="AI2569" s="11"/>
      <c r="AJ2569" s="151"/>
      <c r="AK2569" s="151"/>
      <c r="AL2569" s="151"/>
      <c r="AM2569" s="11"/>
      <c r="AN2569" s="11"/>
      <c r="AO2569" s="11"/>
      <c r="AP2569" s="11"/>
      <c r="AQ2569" s="11"/>
      <c r="AR2569" s="11"/>
      <c r="AS2569" s="11"/>
      <c r="AT2569" s="11"/>
      <c r="AU2569" s="11"/>
      <c r="AV2569" s="11"/>
      <c r="AW2569" s="11"/>
      <c r="AX2569" s="11"/>
      <c r="AY2569" s="11"/>
      <c r="AZ2569" s="11"/>
      <c r="BH2569" s="153"/>
      <c r="BI2569" s="153"/>
      <c r="BJ2569" s="8"/>
      <c r="BK2569" s="8"/>
      <c r="BL2569" s="8"/>
      <c r="BM2569" s="8"/>
      <c r="BN2569" s="7"/>
      <c r="BO2569" s="9"/>
      <c r="BP2569" s="7"/>
      <c r="BQ2569" s="11"/>
      <c r="BR2569" s="10"/>
      <c r="BS2569" s="9"/>
      <c r="BT2569" s="10"/>
      <c r="BU2569" s="7"/>
    </row>
    <row r="2570" spans="34:73">
      <c r="AH2570" s="6"/>
      <c r="AI2570" s="11"/>
      <c r="AJ2570" s="151"/>
      <c r="AK2570" s="151"/>
      <c r="AL2570" s="151"/>
      <c r="AM2570" s="11"/>
      <c r="AN2570" s="11"/>
      <c r="AO2570" s="11"/>
      <c r="AP2570" s="11"/>
      <c r="AQ2570" s="11"/>
      <c r="AR2570" s="11"/>
      <c r="AS2570" s="11"/>
      <c r="AT2570" s="11"/>
      <c r="AU2570" s="11"/>
      <c r="AV2570" s="11"/>
      <c r="AW2570" s="11"/>
      <c r="AX2570" s="11"/>
      <c r="AY2570" s="11"/>
      <c r="AZ2570" s="11"/>
      <c r="BH2570" s="153"/>
      <c r="BI2570" s="153"/>
      <c r="BJ2570" s="8"/>
      <c r="BK2570" s="8"/>
      <c r="BL2570" s="8"/>
      <c r="BM2570" s="8"/>
      <c r="BN2570" s="7"/>
      <c r="BO2570" s="9"/>
      <c r="BP2570" s="7"/>
      <c r="BQ2570" s="11"/>
      <c r="BR2570" s="10"/>
      <c r="BS2570" s="9"/>
      <c r="BT2570" s="10"/>
      <c r="BU2570" s="7"/>
    </row>
    <row r="2571" spans="34:73">
      <c r="AH2571" s="6"/>
      <c r="AI2571" s="11"/>
      <c r="AJ2571" s="151"/>
      <c r="AK2571" s="151"/>
      <c r="AL2571" s="151"/>
      <c r="AM2571" s="11"/>
      <c r="AN2571" s="11"/>
      <c r="AO2571" s="11"/>
      <c r="AP2571" s="11"/>
      <c r="AQ2571" s="11"/>
      <c r="AR2571" s="11"/>
      <c r="AS2571" s="11"/>
      <c r="AT2571" s="11"/>
      <c r="AU2571" s="11"/>
      <c r="AV2571" s="11"/>
      <c r="AW2571" s="11"/>
      <c r="AX2571" s="11"/>
      <c r="AY2571" s="11"/>
      <c r="AZ2571" s="11"/>
      <c r="BH2571" s="153"/>
      <c r="BI2571" s="153"/>
      <c r="BJ2571" s="8"/>
      <c r="BK2571" s="8"/>
      <c r="BL2571" s="8"/>
      <c r="BM2571" s="8"/>
      <c r="BN2571" s="7"/>
      <c r="BO2571" s="9"/>
      <c r="BP2571" s="7"/>
      <c r="BQ2571" s="11"/>
      <c r="BR2571" s="10"/>
      <c r="BS2571" s="9"/>
      <c r="BT2571" s="10"/>
      <c r="BU2571" s="7"/>
    </row>
    <row r="2572" spans="34:73">
      <c r="AH2572" s="6"/>
      <c r="AI2572" s="11"/>
      <c r="AJ2572" s="151"/>
      <c r="AK2572" s="151"/>
      <c r="AL2572" s="151"/>
      <c r="AM2572" s="11"/>
      <c r="AN2572" s="11"/>
      <c r="AO2572" s="11"/>
      <c r="AP2572" s="11"/>
      <c r="AQ2572" s="11"/>
      <c r="AR2572" s="11"/>
      <c r="AS2572" s="11"/>
      <c r="AT2572" s="11"/>
      <c r="AU2572" s="11"/>
      <c r="AV2572" s="11"/>
      <c r="AW2572" s="11"/>
      <c r="AX2572" s="11"/>
      <c r="AY2572" s="11"/>
      <c r="AZ2572" s="11"/>
      <c r="BH2572" s="153"/>
      <c r="BI2572" s="153"/>
      <c r="BJ2572" s="8"/>
      <c r="BK2572" s="8"/>
      <c r="BL2572" s="8"/>
      <c r="BM2572" s="8"/>
      <c r="BN2572" s="7"/>
      <c r="BO2572" s="9"/>
      <c r="BP2572" s="7"/>
      <c r="BQ2572" s="11"/>
      <c r="BR2572" s="10"/>
      <c r="BS2572" s="9"/>
      <c r="BT2572" s="10"/>
      <c r="BU2572" s="7"/>
    </row>
    <row r="2573" spans="34:73">
      <c r="AH2573" s="6"/>
      <c r="AI2573" s="11"/>
      <c r="AJ2573" s="151"/>
      <c r="AK2573" s="151"/>
      <c r="AL2573" s="151"/>
      <c r="AM2573" s="11"/>
      <c r="AN2573" s="11"/>
      <c r="AO2573" s="11"/>
      <c r="AP2573" s="11"/>
      <c r="AQ2573" s="11"/>
      <c r="AR2573" s="11"/>
      <c r="AS2573" s="11"/>
      <c r="AT2573" s="11"/>
      <c r="AU2573" s="11"/>
      <c r="AV2573" s="11"/>
      <c r="AW2573" s="11"/>
      <c r="AX2573" s="11"/>
      <c r="AY2573" s="11"/>
      <c r="AZ2573" s="11"/>
      <c r="BH2573" s="153"/>
      <c r="BI2573" s="153"/>
      <c r="BJ2573" s="8"/>
      <c r="BK2573" s="8"/>
      <c r="BL2573" s="8"/>
      <c r="BM2573" s="8"/>
      <c r="BN2573" s="7"/>
      <c r="BO2573" s="9"/>
      <c r="BP2573" s="7"/>
      <c r="BQ2573" s="11"/>
      <c r="BR2573" s="10"/>
      <c r="BS2573" s="9"/>
      <c r="BT2573" s="10"/>
      <c r="BU2573" s="7"/>
    </row>
    <row r="2574" spans="34:73">
      <c r="AH2574" s="6"/>
      <c r="AI2574" s="11"/>
      <c r="AJ2574" s="151"/>
      <c r="AK2574" s="151"/>
      <c r="AL2574" s="151"/>
      <c r="AM2574" s="11"/>
      <c r="AN2574" s="11"/>
      <c r="AO2574" s="11"/>
      <c r="AP2574" s="11"/>
      <c r="AQ2574" s="11"/>
      <c r="AR2574" s="11"/>
      <c r="AS2574" s="11"/>
      <c r="AT2574" s="11"/>
      <c r="AU2574" s="11"/>
      <c r="AV2574" s="11"/>
      <c r="AW2574" s="11"/>
      <c r="AX2574" s="11"/>
      <c r="AY2574" s="11"/>
      <c r="AZ2574" s="11"/>
      <c r="BH2574" s="153"/>
      <c r="BI2574" s="153"/>
      <c r="BJ2574" s="8"/>
      <c r="BK2574" s="8"/>
      <c r="BL2574" s="8"/>
      <c r="BM2574" s="8"/>
      <c r="BN2574" s="7"/>
      <c r="BO2574" s="9"/>
      <c r="BP2574" s="7"/>
      <c r="BQ2574" s="11"/>
      <c r="BR2574" s="10"/>
      <c r="BS2574" s="9"/>
      <c r="BT2574" s="10"/>
      <c r="BU2574" s="7"/>
    </row>
    <row r="2575" spans="34:73">
      <c r="AH2575" s="6"/>
      <c r="AI2575" s="11"/>
      <c r="AJ2575" s="151"/>
      <c r="AK2575" s="151"/>
      <c r="AL2575" s="151"/>
      <c r="AM2575" s="11"/>
      <c r="AN2575" s="11"/>
      <c r="AO2575" s="11"/>
      <c r="AP2575" s="11"/>
      <c r="AQ2575" s="11"/>
      <c r="AR2575" s="11"/>
      <c r="AS2575" s="11"/>
      <c r="AT2575" s="11"/>
      <c r="AU2575" s="11"/>
      <c r="AV2575" s="11"/>
      <c r="AW2575" s="11"/>
      <c r="AX2575" s="11"/>
      <c r="AY2575" s="11"/>
      <c r="AZ2575" s="11"/>
      <c r="BH2575" s="153"/>
      <c r="BI2575" s="153"/>
      <c r="BJ2575" s="8"/>
      <c r="BK2575" s="8"/>
      <c r="BL2575" s="8"/>
      <c r="BM2575" s="8"/>
      <c r="BN2575" s="7"/>
      <c r="BO2575" s="9"/>
      <c r="BP2575" s="7"/>
      <c r="BQ2575" s="11"/>
      <c r="BR2575" s="10"/>
      <c r="BS2575" s="9"/>
      <c r="BT2575" s="10"/>
      <c r="BU2575" s="7"/>
    </row>
    <row r="2576" spans="34:73">
      <c r="AH2576" s="6"/>
      <c r="AI2576" s="11"/>
      <c r="AJ2576" s="151"/>
      <c r="AK2576" s="151"/>
      <c r="AL2576" s="151"/>
      <c r="AM2576" s="11"/>
      <c r="AN2576" s="11"/>
      <c r="AO2576" s="11"/>
      <c r="AP2576" s="11"/>
      <c r="AQ2576" s="11"/>
      <c r="AR2576" s="11"/>
      <c r="AS2576" s="11"/>
      <c r="AT2576" s="11"/>
      <c r="AU2576" s="11"/>
      <c r="AV2576" s="11"/>
      <c r="AW2576" s="11"/>
      <c r="AX2576" s="11"/>
      <c r="AY2576" s="11"/>
      <c r="AZ2576" s="11"/>
      <c r="BH2576" s="153"/>
      <c r="BI2576" s="153"/>
      <c r="BJ2576" s="8"/>
      <c r="BK2576" s="8"/>
      <c r="BL2576" s="8"/>
      <c r="BM2576" s="8"/>
      <c r="BN2576" s="7"/>
      <c r="BO2576" s="9"/>
      <c r="BP2576" s="7"/>
      <c r="BQ2576" s="11"/>
      <c r="BR2576" s="10"/>
      <c r="BS2576" s="9"/>
      <c r="BT2576" s="10"/>
      <c r="BU2576" s="7"/>
    </row>
    <row r="2577" spans="34:73">
      <c r="AH2577" s="6"/>
      <c r="AI2577" s="11"/>
      <c r="AJ2577" s="151"/>
      <c r="AK2577" s="151"/>
      <c r="AL2577" s="151"/>
      <c r="AM2577" s="11"/>
      <c r="AN2577" s="11"/>
      <c r="AO2577" s="11"/>
      <c r="AP2577" s="11"/>
      <c r="AQ2577" s="11"/>
      <c r="AR2577" s="11"/>
      <c r="AS2577" s="11"/>
      <c r="AT2577" s="11"/>
      <c r="AU2577" s="11"/>
      <c r="AV2577" s="11"/>
      <c r="AW2577" s="11"/>
      <c r="AX2577" s="11"/>
      <c r="AY2577" s="11"/>
      <c r="AZ2577" s="11"/>
      <c r="BH2577" s="153"/>
      <c r="BI2577" s="153"/>
      <c r="BJ2577" s="8"/>
      <c r="BK2577" s="8"/>
      <c r="BL2577" s="8"/>
      <c r="BM2577" s="8"/>
      <c r="BN2577" s="7"/>
      <c r="BO2577" s="9"/>
      <c r="BP2577" s="7"/>
      <c r="BQ2577" s="11"/>
      <c r="BR2577" s="10"/>
      <c r="BS2577" s="9"/>
      <c r="BT2577" s="10"/>
      <c r="BU2577" s="7"/>
    </row>
    <row r="2578" spans="34:73">
      <c r="AH2578" s="6"/>
      <c r="AI2578" s="11"/>
      <c r="AJ2578" s="151"/>
      <c r="AK2578" s="151"/>
      <c r="AL2578" s="151"/>
      <c r="AM2578" s="11"/>
      <c r="AN2578" s="11"/>
      <c r="AO2578" s="11"/>
      <c r="AP2578" s="11"/>
      <c r="AQ2578" s="11"/>
      <c r="AR2578" s="11"/>
      <c r="AS2578" s="11"/>
      <c r="AT2578" s="11"/>
      <c r="AU2578" s="11"/>
      <c r="AV2578" s="11"/>
      <c r="AW2578" s="11"/>
      <c r="AX2578" s="11"/>
      <c r="AY2578" s="11"/>
      <c r="AZ2578" s="11"/>
      <c r="BH2578" s="153"/>
      <c r="BI2578" s="153"/>
      <c r="BJ2578" s="8"/>
      <c r="BK2578" s="8"/>
      <c r="BL2578" s="8"/>
      <c r="BM2578" s="8"/>
      <c r="BN2578" s="7"/>
      <c r="BO2578" s="9"/>
      <c r="BP2578" s="7"/>
      <c r="BQ2578" s="11"/>
      <c r="BR2578" s="10"/>
      <c r="BS2578" s="9"/>
      <c r="BT2578" s="10"/>
      <c r="BU2578" s="7"/>
    </row>
    <row r="2579" spans="34:73">
      <c r="AH2579" s="6"/>
      <c r="AI2579" s="11"/>
      <c r="AJ2579" s="151"/>
      <c r="AK2579" s="151"/>
      <c r="AL2579" s="151"/>
      <c r="AM2579" s="11"/>
      <c r="AN2579" s="11"/>
      <c r="AO2579" s="11"/>
      <c r="AP2579" s="11"/>
      <c r="AQ2579" s="11"/>
      <c r="AR2579" s="11"/>
      <c r="AS2579" s="11"/>
      <c r="AT2579" s="11"/>
      <c r="AU2579" s="11"/>
      <c r="AV2579" s="11"/>
      <c r="AW2579" s="11"/>
      <c r="AX2579" s="11"/>
      <c r="AY2579" s="11"/>
      <c r="AZ2579" s="11"/>
      <c r="BH2579" s="153"/>
      <c r="BI2579" s="153"/>
      <c r="BJ2579" s="8"/>
      <c r="BK2579" s="8"/>
      <c r="BL2579" s="8"/>
      <c r="BM2579" s="8"/>
      <c r="BN2579" s="7"/>
      <c r="BO2579" s="9"/>
      <c r="BP2579" s="7"/>
      <c r="BQ2579" s="11"/>
      <c r="BR2579" s="10"/>
      <c r="BS2579" s="9"/>
      <c r="BT2579" s="10"/>
      <c r="BU2579" s="7"/>
    </row>
    <row r="2580" spans="34:73">
      <c r="AH2580" s="6"/>
      <c r="AI2580" s="11"/>
      <c r="AJ2580" s="151"/>
      <c r="AK2580" s="151"/>
      <c r="AL2580" s="151"/>
      <c r="AM2580" s="11"/>
      <c r="AN2580" s="11"/>
      <c r="AO2580" s="11"/>
      <c r="AP2580" s="11"/>
      <c r="AQ2580" s="11"/>
      <c r="AR2580" s="11"/>
      <c r="AS2580" s="11"/>
      <c r="AT2580" s="11"/>
      <c r="AU2580" s="11"/>
      <c r="AV2580" s="11"/>
      <c r="AW2580" s="11"/>
      <c r="AX2580" s="11"/>
      <c r="AY2580" s="11"/>
      <c r="AZ2580" s="11"/>
      <c r="BH2580" s="153"/>
      <c r="BI2580" s="153"/>
      <c r="BJ2580" s="8"/>
      <c r="BK2580" s="8"/>
      <c r="BL2580" s="8"/>
      <c r="BM2580" s="8"/>
      <c r="BN2580" s="7"/>
      <c r="BO2580" s="9"/>
      <c r="BP2580" s="7"/>
      <c r="BQ2580" s="11"/>
      <c r="BR2580" s="10"/>
      <c r="BS2580" s="9"/>
      <c r="BT2580" s="10"/>
      <c r="BU2580" s="7"/>
    </row>
    <row r="2581" spans="34:73">
      <c r="AH2581" s="6"/>
      <c r="AI2581" s="11"/>
      <c r="AJ2581" s="151"/>
      <c r="AK2581" s="151"/>
      <c r="AL2581" s="151"/>
      <c r="AM2581" s="11"/>
      <c r="AN2581" s="11"/>
      <c r="AO2581" s="11"/>
      <c r="AP2581" s="11"/>
      <c r="AQ2581" s="11"/>
      <c r="AR2581" s="11"/>
      <c r="AS2581" s="11"/>
      <c r="AT2581" s="11"/>
      <c r="AU2581" s="11"/>
      <c r="AV2581" s="11"/>
      <c r="AW2581" s="11"/>
      <c r="AX2581" s="11"/>
      <c r="AY2581" s="11"/>
      <c r="AZ2581" s="11"/>
      <c r="BH2581" s="153"/>
      <c r="BI2581" s="153"/>
      <c r="BJ2581" s="8"/>
      <c r="BK2581" s="8"/>
      <c r="BL2581" s="8"/>
      <c r="BM2581" s="8"/>
      <c r="BN2581" s="7"/>
      <c r="BO2581" s="9"/>
      <c r="BP2581" s="7"/>
      <c r="BQ2581" s="11"/>
      <c r="BR2581" s="10"/>
      <c r="BS2581" s="9"/>
      <c r="BT2581" s="10"/>
      <c r="BU2581" s="7"/>
    </row>
    <row r="2582" spans="34:73">
      <c r="AH2582" s="6"/>
      <c r="AI2582" s="11"/>
      <c r="AJ2582" s="151"/>
      <c r="AK2582" s="151"/>
      <c r="AL2582" s="151"/>
      <c r="AM2582" s="11"/>
      <c r="AN2582" s="11"/>
      <c r="AO2582" s="11"/>
      <c r="AP2582" s="11"/>
      <c r="AQ2582" s="11"/>
      <c r="AR2582" s="11"/>
      <c r="AS2582" s="11"/>
      <c r="AT2582" s="11"/>
      <c r="AU2582" s="11"/>
      <c r="AV2582" s="11"/>
      <c r="AW2582" s="11"/>
      <c r="AX2582" s="11"/>
      <c r="AY2582" s="11"/>
      <c r="AZ2582" s="11"/>
      <c r="BH2582" s="153"/>
      <c r="BI2582" s="153"/>
      <c r="BJ2582" s="8"/>
      <c r="BK2582" s="8"/>
      <c r="BL2582" s="8"/>
      <c r="BM2582" s="8"/>
      <c r="BN2582" s="7"/>
      <c r="BO2582" s="9"/>
      <c r="BP2582" s="7"/>
      <c r="BQ2582" s="11"/>
      <c r="BR2582" s="10"/>
      <c r="BS2582" s="9"/>
      <c r="BT2582" s="10"/>
      <c r="BU2582" s="7"/>
    </row>
    <row r="2583" spans="34:73">
      <c r="AH2583" s="6"/>
      <c r="AI2583" s="11"/>
      <c r="AJ2583" s="151"/>
      <c r="AK2583" s="151"/>
      <c r="AL2583" s="151"/>
      <c r="AM2583" s="11"/>
      <c r="AN2583" s="11"/>
      <c r="AO2583" s="11"/>
      <c r="AP2583" s="11"/>
      <c r="AQ2583" s="11"/>
      <c r="AR2583" s="11"/>
      <c r="AS2583" s="11"/>
      <c r="AT2583" s="11"/>
      <c r="AU2583" s="11"/>
      <c r="AV2583" s="11"/>
      <c r="AW2583" s="11"/>
      <c r="AX2583" s="11"/>
      <c r="AY2583" s="11"/>
      <c r="AZ2583" s="11"/>
      <c r="BH2583" s="153"/>
      <c r="BI2583" s="153"/>
      <c r="BJ2583" s="8"/>
      <c r="BK2583" s="8"/>
      <c r="BL2583" s="8"/>
      <c r="BM2583" s="8"/>
      <c r="BN2583" s="7"/>
      <c r="BO2583" s="9"/>
      <c r="BP2583" s="7"/>
      <c r="BQ2583" s="11"/>
      <c r="BR2583" s="10"/>
      <c r="BS2583" s="9"/>
      <c r="BT2583" s="10"/>
      <c r="BU2583" s="7"/>
    </row>
    <row r="2584" spans="34:73">
      <c r="AH2584" s="6"/>
      <c r="AI2584" s="11"/>
      <c r="AJ2584" s="151"/>
      <c r="AK2584" s="151"/>
      <c r="AL2584" s="151"/>
      <c r="AM2584" s="11"/>
      <c r="AN2584" s="11"/>
      <c r="AO2584" s="11"/>
      <c r="AP2584" s="11"/>
      <c r="AQ2584" s="11"/>
      <c r="AR2584" s="11"/>
      <c r="AS2584" s="11"/>
      <c r="AT2584" s="11"/>
      <c r="AU2584" s="11"/>
      <c r="AV2584" s="11"/>
      <c r="AW2584" s="11"/>
      <c r="AX2584" s="11"/>
      <c r="AY2584" s="11"/>
      <c r="AZ2584" s="11"/>
      <c r="BH2584" s="153"/>
      <c r="BI2584" s="153"/>
      <c r="BJ2584" s="8"/>
      <c r="BK2584" s="8"/>
      <c r="BL2584" s="8"/>
      <c r="BM2584" s="8"/>
      <c r="BN2584" s="7"/>
      <c r="BO2584" s="9"/>
      <c r="BP2584" s="7"/>
      <c r="BQ2584" s="11"/>
      <c r="BR2584" s="10"/>
      <c r="BS2584" s="9"/>
      <c r="BT2584" s="10"/>
      <c r="BU2584" s="7"/>
    </row>
    <row r="2585" spans="34:73">
      <c r="AH2585" s="6"/>
      <c r="AI2585" s="11"/>
      <c r="AJ2585" s="151"/>
      <c r="AK2585" s="151"/>
      <c r="AL2585" s="151"/>
      <c r="AM2585" s="11"/>
      <c r="AN2585" s="11"/>
      <c r="AO2585" s="11"/>
      <c r="AP2585" s="11"/>
      <c r="AQ2585" s="11"/>
      <c r="AR2585" s="11"/>
      <c r="AS2585" s="11"/>
      <c r="AT2585" s="11"/>
      <c r="AU2585" s="11"/>
      <c r="AV2585" s="11"/>
      <c r="AW2585" s="11"/>
      <c r="AX2585" s="11"/>
      <c r="AY2585" s="11"/>
      <c r="AZ2585" s="11"/>
      <c r="BH2585" s="153"/>
      <c r="BI2585" s="153"/>
      <c r="BJ2585" s="8"/>
      <c r="BK2585" s="8"/>
      <c r="BL2585" s="8"/>
      <c r="BM2585" s="8"/>
      <c r="BN2585" s="7"/>
      <c r="BO2585" s="9"/>
      <c r="BP2585" s="7"/>
      <c r="BQ2585" s="11"/>
      <c r="BR2585" s="10"/>
      <c r="BS2585" s="9"/>
      <c r="BT2585" s="10"/>
      <c r="BU2585" s="7"/>
    </row>
    <row r="2586" spans="34:73">
      <c r="AH2586" s="6"/>
      <c r="AI2586" s="11"/>
      <c r="AJ2586" s="151"/>
      <c r="AK2586" s="151"/>
      <c r="AL2586" s="151"/>
      <c r="AM2586" s="11"/>
      <c r="AN2586" s="11"/>
      <c r="AO2586" s="11"/>
      <c r="AP2586" s="11"/>
      <c r="AQ2586" s="11"/>
      <c r="AR2586" s="11"/>
      <c r="AS2586" s="11"/>
      <c r="AT2586" s="11"/>
      <c r="AU2586" s="11"/>
      <c r="AV2586" s="11"/>
      <c r="AW2586" s="11"/>
      <c r="AX2586" s="11"/>
      <c r="AY2586" s="11"/>
      <c r="AZ2586" s="11"/>
      <c r="BH2586" s="153"/>
      <c r="BI2586" s="153"/>
      <c r="BJ2586" s="8"/>
      <c r="BK2586" s="8"/>
      <c r="BL2586" s="8"/>
      <c r="BM2586" s="8"/>
      <c r="BN2586" s="7"/>
      <c r="BO2586" s="9"/>
      <c r="BP2586" s="7"/>
      <c r="BQ2586" s="11"/>
      <c r="BR2586" s="10"/>
      <c r="BS2586" s="9"/>
      <c r="BT2586" s="10"/>
      <c r="BU2586" s="7"/>
    </row>
    <row r="2587" spans="34:73">
      <c r="AH2587" s="6"/>
      <c r="AI2587" s="11"/>
      <c r="AJ2587" s="151"/>
      <c r="AK2587" s="151"/>
      <c r="AL2587" s="151"/>
      <c r="AM2587" s="11"/>
      <c r="AN2587" s="11"/>
      <c r="AO2587" s="11"/>
      <c r="AP2587" s="11"/>
      <c r="AQ2587" s="11"/>
      <c r="AR2587" s="11"/>
      <c r="AS2587" s="11"/>
      <c r="AT2587" s="11"/>
      <c r="AU2587" s="11"/>
      <c r="AV2587" s="11"/>
      <c r="AW2587" s="11"/>
      <c r="AX2587" s="11"/>
      <c r="AY2587" s="11"/>
      <c r="AZ2587" s="11"/>
      <c r="BH2587" s="153"/>
      <c r="BI2587" s="153"/>
      <c r="BJ2587" s="8"/>
      <c r="BK2587" s="8"/>
      <c r="BL2587" s="8"/>
      <c r="BM2587" s="8"/>
      <c r="BN2587" s="7"/>
      <c r="BO2587" s="9"/>
      <c r="BP2587" s="7"/>
      <c r="BQ2587" s="11"/>
      <c r="BR2587" s="10"/>
      <c r="BS2587" s="9"/>
      <c r="BT2587" s="10"/>
      <c r="BU2587" s="7"/>
    </row>
    <row r="2588" spans="34:73">
      <c r="AH2588" s="6"/>
      <c r="AI2588" s="11"/>
      <c r="AJ2588" s="151"/>
      <c r="AK2588" s="151"/>
      <c r="AL2588" s="151"/>
      <c r="AM2588" s="11"/>
      <c r="AN2588" s="11"/>
      <c r="AO2588" s="11"/>
      <c r="AP2588" s="11"/>
      <c r="AQ2588" s="11"/>
      <c r="AR2588" s="11"/>
      <c r="AS2588" s="11"/>
      <c r="AT2588" s="11"/>
      <c r="AU2588" s="11"/>
      <c r="AV2588" s="11"/>
      <c r="AW2588" s="11"/>
      <c r="AX2588" s="11"/>
      <c r="AY2588" s="11"/>
      <c r="AZ2588" s="11"/>
      <c r="BH2588" s="153"/>
      <c r="BI2588" s="153"/>
      <c r="BJ2588" s="8"/>
      <c r="BK2588" s="8"/>
      <c r="BL2588" s="8"/>
      <c r="BM2588" s="8"/>
      <c r="BN2588" s="7"/>
      <c r="BO2588" s="9"/>
      <c r="BP2588" s="7"/>
      <c r="BQ2588" s="11"/>
      <c r="BR2588" s="10"/>
      <c r="BS2588" s="9"/>
      <c r="BT2588" s="10"/>
      <c r="BU2588" s="7"/>
    </row>
    <row r="2589" spans="34:73">
      <c r="AH2589" s="6"/>
      <c r="AI2589" s="11"/>
      <c r="AJ2589" s="151"/>
      <c r="AK2589" s="151"/>
      <c r="AL2589" s="151"/>
      <c r="AM2589" s="11"/>
      <c r="AN2589" s="11"/>
      <c r="AO2589" s="11"/>
      <c r="AP2589" s="11"/>
      <c r="AQ2589" s="11"/>
      <c r="AR2589" s="11"/>
      <c r="AS2589" s="11"/>
      <c r="AT2589" s="11"/>
      <c r="AU2589" s="11"/>
      <c r="AV2589" s="11"/>
      <c r="AW2589" s="11"/>
      <c r="AX2589" s="11"/>
      <c r="AY2589" s="11"/>
      <c r="AZ2589" s="11"/>
      <c r="BH2589" s="153"/>
      <c r="BI2589" s="153"/>
      <c r="BJ2589" s="8"/>
      <c r="BK2589" s="8"/>
      <c r="BL2589" s="8"/>
      <c r="BM2589" s="8"/>
      <c r="BN2589" s="7"/>
      <c r="BO2589" s="9"/>
      <c r="BP2589" s="7"/>
      <c r="BQ2589" s="11"/>
      <c r="BR2589" s="10"/>
      <c r="BS2589" s="9"/>
      <c r="BT2589" s="10"/>
      <c r="BU2589" s="7"/>
    </row>
    <row r="2590" spans="34:73">
      <c r="AH2590" s="6"/>
      <c r="AI2590" s="11"/>
      <c r="AJ2590" s="151"/>
      <c r="AK2590" s="151"/>
      <c r="AL2590" s="151"/>
      <c r="AM2590" s="11"/>
      <c r="AN2590" s="11"/>
      <c r="AO2590" s="11"/>
      <c r="AP2590" s="11"/>
      <c r="AQ2590" s="11"/>
      <c r="AR2590" s="11"/>
      <c r="AS2590" s="11"/>
      <c r="AT2590" s="11"/>
      <c r="AU2590" s="11"/>
      <c r="AV2590" s="11"/>
      <c r="AW2590" s="11"/>
      <c r="AX2590" s="11"/>
      <c r="AY2590" s="11"/>
      <c r="AZ2590" s="11"/>
      <c r="BH2590" s="153"/>
      <c r="BI2590" s="153"/>
      <c r="BJ2590" s="8"/>
      <c r="BK2590" s="8"/>
      <c r="BL2590" s="8"/>
      <c r="BM2590" s="8"/>
      <c r="BN2590" s="7"/>
      <c r="BO2590" s="9"/>
      <c r="BP2590" s="7"/>
      <c r="BQ2590" s="11"/>
      <c r="BR2590" s="10"/>
      <c r="BS2590" s="9"/>
      <c r="BT2590" s="10"/>
      <c r="BU2590" s="7"/>
    </row>
    <row r="2591" spans="34:73">
      <c r="AH2591" s="6"/>
      <c r="AI2591" s="11"/>
      <c r="AJ2591" s="151"/>
      <c r="AK2591" s="151"/>
      <c r="AL2591" s="151"/>
      <c r="AM2591" s="11"/>
      <c r="AN2591" s="11"/>
      <c r="AO2591" s="11"/>
      <c r="AP2591" s="11"/>
      <c r="AQ2591" s="11"/>
      <c r="AR2591" s="11"/>
      <c r="AS2591" s="11"/>
      <c r="AT2591" s="11"/>
      <c r="AU2591" s="11"/>
      <c r="AV2591" s="11"/>
      <c r="AW2591" s="11"/>
      <c r="AX2591" s="11"/>
      <c r="AY2591" s="11"/>
      <c r="AZ2591" s="11"/>
      <c r="BH2591" s="153"/>
      <c r="BI2591" s="153"/>
      <c r="BJ2591" s="8"/>
      <c r="BK2591" s="8"/>
      <c r="BL2591" s="8"/>
      <c r="BM2591" s="8"/>
      <c r="BN2591" s="7"/>
      <c r="BO2591" s="9"/>
      <c r="BP2591" s="7"/>
      <c r="BQ2591" s="11"/>
      <c r="BR2591" s="10"/>
      <c r="BS2591" s="9"/>
      <c r="BT2591" s="10"/>
      <c r="BU2591" s="7"/>
    </row>
    <row r="2592" spans="34:73">
      <c r="AH2592" s="6"/>
      <c r="AI2592" s="11"/>
      <c r="AJ2592" s="151"/>
      <c r="AK2592" s="151"/>
      <c r="AL2592" s="151"/>
      <c r="AM2592" s="11"/>
      <c r="AN2592" s="11"/>
      <c r="AO2592" s="11"/>
      <c r="AP2592" s="11"/>
      <c r="AQ2592" s="11"/>
      <c r="AR2592" s="11"/>
      <c r="AS2592" s="11"/>
      <c r="AT2592" s="11"/>
      <c r="AU2592" s="11"/>
      <c r="AV2592" s="11"/>
      <c r="AW2592" s="11"/>
      <c r="AX2592" s="11"/>
      <c r="AY2592" s="11"/>
      <c r="AZ2592" s="11"/>
      <c r="BH2592" s="153"/>
      <c r="BI2592" s="153"/>
      <c r="BJ2592" s="8"/>
      <c r="BK2592" s="8"/>
      <c r="BL2592" s="8"/>
      <c r="BM2592" s="8"/>
      <c r="BN2592" s="7"/>
      <c r="BO2592" s="9"/>
      <c r="BP2592" s="7"/>
      <c r="BQ2592" s="11"/>
      <c r="BR2592" s="10"/>
      <c r="BS2592" s="9"/>
      <c r="BT2592" s="10"/>
      <c r="BU2592" s="7"/>
    </row>
    <row r="2593" spans="34:73">
      <c r="AH2593" s="6"/>
      <c r="AI2593" s="11"/>
      <c r="AJ2593" s="151"/>
      <c r="AK2593" s="151"/>
      <c r="AL2593" s="151"/>
      <c r="AM2593" s="11"/>
      <c r="AN2593" s="11"/>
      <c r="AO2593" s="11"/>
      <c r="AP2593" s="11"/>
      <c r="AQ2593" s="11"/>
      <c r="AR2593" s="11"/>
      <c r="AS2593" s="11"/>
      <c r="AT2593" s="11"/>
      <c r="AU2593" s="11"/>
      <c r="AV2593" s="11"/>
      <c r="AW2593" s="11"/>
      <c r="AX2593" s="11"/>
      <c r="AY2593" s="11"/>
      <c r="AZ2593" s="11"/>
      <c r="BH2593" s="153"/>
      <c r="BI2593" s="153"/>
      <c r="BJ2593" s="8"/>
      <c r="BK2593" s="8"/>
      <c r="BL2593" s="8"/>
      <c r="BM2593" s="8"/>
      <c r="BN2593" s="7"/>
      <c r="BO2593" s="9"/>
      <c r="BP2593" s="7"/>
      <c r="BQ2593" s="11"/>
      <c r="BR2593" s="10"/>
      <c r="BS2593" s="9"/>
      <c r="BT2593" s="10"/>
      <c r="BU2593" s="7"/>
    </row>
    <row r="2594" spans="34:73">
      <c r="AH2594" s="6"/>
      <c r="AI2594" s="11"/>
      <c r="AJ2594" s="151"/>
      <c r="AK2594" s="151"/>
      <c r="AL2594" s="151"/>
      <c r="AM2594" s="11"/>
      <c r="AN2594" s="11"/>
      <c r="AO2594" s="11"/>
      <c r="AP2594" s="11"/>
      <c r="AQ2594" s="11"/>
      <c r="AR2594" s="11"/>
      <c r="AS2594" s="11"/>
      <c r="AT2594" s="11"/>
      <c r="AU2594" s="11"/>
      <c r="AV2594" s="11"/>
      <c r="AW2594" s="11"/>
      <c r="AX2594" s="11"/>
      <c r="AY2594" s="11"/>
      <c r="AZ2594" s="11"/>
      <c r="BH2594" s="153"/>
      <c r="BI2594" s="153"/>
      <c r="BJ2594" s="8"/>
      <c r="BK2594" s="8"/>
      <c r="BL2594" s="8"/>
      <c r="BM2594" s="8"/>
      <c r="BN2594" s="7"/>
      <c r="BO2594" s="9"/>
      <c r="BP2594" s="7"/>
      <c r="BQ2594" s="11"/>
      <c r="BR2594" s="10"/>
      <c r="BS2594" s="9"/>
      <c r="BT2594" s="10"/>
      <c r="BU2594" s="7"/>
    </row>
    <row r="2595" spans="34:73">
      <c r="AH2595" s="6"/>
      <c r="AI2595" s="11"/>
      <c r="AJ2595" s="151"/>
      <c r="AK2595" s="151"/>
      <c r="AL2595" s="151"/>
      <c r="AM2595" s="11"/>
      <c r="AN2595" s="11"/>
      <c r="AO2595" s="11"/>
      <c r="AP2595" s="11"/>
      <c r="AQ2595" s="11"/>
      <c r="AR2595" s="11"/>
      <c r="AS2595" s="11"/>
      <c r="AT2595" s="11"/>
      <c r="AU2595" s="11"/>
      <c r="AV2595" s="11"/>
      <c r="AW2595" s="11"/>
      <c r="AX2595" s="11"/>
      <c r="AY2595" s="11"/>
      <c r="AZ2595" s="11"/>
      <c r="BH2595" s="153"/>
      <c r="BI2595" s="153"/>
      <c r="BJ2595" s="8"/>
      <c r="BK2595" s="8"/>
      <c r="BL2595" s="8"/>
      <c r="BM2595" s="8"/>
      <c r="BN2595" s="7"/>
      <c r="BO2595" s="9"/>
      <c r="BP2595" s="7"/>
      <c r="BQ2595" s="11"/>
      <c r="BR2595" s="10"/>
      <c r="BS2595" s="9"/>
      <c r="BT2595" s="10"/>
      <c r="BU2595" s="7"/>
    </row>
    <row r="2596" spans="34:73">
      <c r="AH2596" s="6"/>
      <c r="AI2596" s="11"/>
      <c r="AJ2596" s="151"/>
      <c r="AK2596" s="151"/>
      <c r="AL2596" s="151"/>
      <c r="AM2596" s="11"/>
      <c r="AN2596" s="11"/>
      <c r="AO2596" s="11"/>
      <c r="AP2596" s="11"/>
      <c r="AQ2596" s="11"/>
      <c r="AR2596" s="11"/>
      <c r="AS2596" s="11"/>
      <c r="AT2596" s="11"/>
      <c r="AU2596" s="11"/>
      <c r="AV2596" s="11"/>
      <c r="AW2596" s="11"/>
      <c r="AX2596" s="11"/>
      <c r="AY2596" s="11"/>
      <c r="AZ2596" s="11"/>
      <c r="BH2596" s="153"/>
      <c r="BI2596" s="153"/>
      <c r="BJ2596" s="8"/>
      <c r="BK2596" s="8"/>
      <c r="BL2596" s="8"/>
      <c r="BM2596" s="8"/>
      <c r="BN2596" s="7"/>
      <c r="BO2596" s="9"/>
      <c r="BP2596" s="7"/>
      <c r="BQ2596" s="11"/>
      <c r="BR2596" s="10"/>
      <c r="BS2596" s="9"/>
      <c r="BT2596" s="10"/>
      <c r="BU2596" s="7"/>
    </row>
    <row r="2597" spans="34:73">
      <c r="AH2597" s="6"/>
      <c r="AI2597" s="11"/>
      <c r="AJ2597" s="151"/>
      <c r="AK2597" s="151"/>
      <c r="AL2597" s="151"/>
      <c r="AM2597" s="11"/>
      <c r="AN2597" s="11"/>
      <c r="AO2597" s="11"/>
      <c r="AP2597" s="11"/>
      <c r="AQ2597" s="11"/>
      <c r="AR2597" s="11"/>
      <c r="AS2597" s="11"/>
      <c r="AT2597" s="11"/>
      <c r="AU2597" s="11"/>
      <c r="AV2597" s="11"/>
      <c r="AW2597" s="11"/>
      <c r="AX2597" s="11"/>
      <c r="AY2597" s="11"/>
      <c r="AZ2597" s="11"/>
      <c r="BH2597" s="153"/>
      <c r="BI2597" s="153"/>
      <c r="BJ2597" s="8"/>
      <c r="BK2597" s="8"/>
      <c r="BL2597" s="8"/>
      <c r="BM2597" s="8"/>
      <c r="BN2597" s="7"/>
      <c r="BO2597" s="9"/>
      <c r="BP2597" s="7"/>
      <c r="BQ2597" s="11"/>
      <c r="BR2597" s="10"/>
      <c r="BS2597" s="9"/>
      <c r="BT2597" s="10"/>
      <c r="BU2597" s="7"/>
    </row>
    <row r="2598" spans="34:73">
      <c r="AH2598" s="6"/>
      <c r="AI2598" s="11"/>
      <c r="AJ2598" s="151"/>
      <c r="AK2598" s="151"/>
      <c r="AL2598" s="151"/>
      <c r="AM2598" s="11"/>
      <c r="AN2598" s="11"/>
      <c r="AO2598" s="11"/>
      <c r="AP2598" s="11"/>
      <c r="AQ2598" s="11"/>
      <c r="AR2598" s="11"/>
      <c r="AS2598" s="11"/>
      <c r="AT2598" s="11"/>
      <c r="AU2598" s="11"/>
      <c r="AV2598" s="11"/>
      <c r="AW2598" s="11"/>
      <c r="AX2598" s="11"/>
      <c r="AY2598" s="11"/>
      <c r="AZ2598" s="11"/>
      <c r="BH2598" s="153"/>
      <c r="BI2598" s="153"/>
      <c r="BJ2598" s="8"/>
      <c r="BK2598" s="8"/>
      <c r="BL2598" s="8"/>
      <c r="BM2598" s="8"/>
      <c r="BN2598" s="7"/>
      <c r="BO2598" s="9"/>
      <c r="BP2598" s="7"/>
      <c r="BQ2598" s="11"/>
      <c r="BR2598" s="10"/>
      <c r="BS2598" s="9"/>
      <c r="BT2598" s="10"/>
      <c r="BU2598" s="7"/>
    </row>
    <row r="2599" spans="34:73">
      <c r="AH2599" s="6"/>
      <c r="AI2599" s="11"/>
      <c r="AJ2599" s="151"/>
      <c r="AK2599" s="151"/>
      <c r="AL2599" s="151"/>
      <c r="AM2599" s="11"/>
      <c r="AN2599" s="11"/>
      <c r="AO2599" s="11"/>
      <c r="AP2599" s="11"/>
      <c r="AQ2599" s="11"/>
      <c r="AR2599" s="11"/>
      <c r="AS2599" s="11"/>
      <c r="AT2599" s="11"/>
      <c r="AU2599" s="11"/>
      <c r="AV2599" s="11"/>
      <c r="AW2599" s="11"/>
      <c r="AX2599" s="11"/>
      <c r="AY2599" s="11"/>
      <c r="AZ2599" s="11"/>
      <c r="BH2599" s="153"/>
      <c r="BI2599" s="153"/>
      <c r="BJ2599" s="8"/>
      <c r="BK2599" s="8"/>
      <c r="BL2599" s="8"/>
      <c r="BM2599" s="8"/>
      <c r="BN2599" s="7"/>
      <c r="BO2599" s="9"/>
      <c r="BP2599" s="7"/>
      <c r="BQ2599" s="11"/>
      <c r="BR2599" s="10"/>
      <c r="BS2599" s="9"/>
      <c r="BT2599" s="10"/>
      <c r="BU2599" s="7"/>
    </row>
    <row r="2600" spans="34:73">
      <c r="AH2600" s="6"/>
      <c r="AI2600" s="11"/>
      <c r="AJ2600" s="151"/>
      <c r="AK2600" s="151"/>
      <c r="AL2600" s="151"/>
      <c r="AM2600" s="11"/>
      <c r="AN2600" s="11"/>
      <c r="AO2600" s="11"/>
      <c r="AP2600" s="11"/>
      <c r="AQ2600" s="11"/>
      <c r="AR2600" s="11"/>
      <c r="AS2600" s="11"/>
      <c r="AT2600" s="11"/>
      <c r="AU2600" s="11"/>
      <c r="AV2600" s="11"/>
      <c r="AW2600" s="11"/>
      <c r="AX2600" s="11"/>
      <c r="AY2600" s="11"/>
      <c r="AZ2600" s="11"/>
      <c r="BH2600" s="153"/>
      <c r="BI2600" s="153"/>
      <c r="BJ2600" s="8"/>
      <c r="BK2600" s="8"/>
      <c r="BL2600" s="8"/>
      <c r="BM2600" s="8"/>
      <c r="BN2600" s="7"/>
      <c r="BO2600" s="9"/>
      <c r="BP2600" s="7"/>
      <c r="BQ2600" s="11"/>
      <c r="BR2600" s="10"/>
      <c r="BS2600" s="9"/>
      <c r="BT2600" s="10"/>
      <c r="BU2600" s="7"/>
    </row>
    <row r="2601" spans="34:73">
      <c r="AH2601" s="6"/>
      <c r="AI2601" s="11"/>
      <c r="AJ2601" s="151"/>
      <c r="AK2601" s="151"/>
      <c r="AL2601" s="151"/>
      <c r="AM2601" s="11"/>
      <c r="AN2601" s="11"/>
      <c r="AO2601" s="11"/>
      <c r="AP2601" s="11"/>
      <c r="AQ2601" s="11"/>
      <c r="AR2601" s="11"/>
      <c r="AS2601" s="11"/>
      <c r="AT2601" s="11"/>
      <c r="AU2601" s="11"/>
      <c r="AV2601" s="11"/>
      <c r="AW2601" s="11"/>
      <c r="AX2601" s="11"/>
      <c r="AY2601" s="11"/>
      <c r="AZ2601" s="11"/>
      <c r="BH2601" s="153"/>
      <c r="BI2601" s="153"/>
      <c r="BJ2601" s="8"/>
      <c r="BK2601" s="8"/>
      <c r="BL2601" s="8"/>
      <c r="BM2601" s="8"/>
      <c r="BN2601" s="7"/>
      <c r="BO2601" s="9"/>
      <c r="BP2601" s="7"/>
      <c r="BQ2601" s="11"/>
      <c r="BR2601" s="10"/>
      <c r="BS2601" s="9"/>
      <c r="BT2601" s="10"/>
      <c r="BU2601" s="7"/>
    </row>
    <row r="2602" spans="34:73">
      <c r="AH2602" s="6"/>
      <c r="AI2602" s="11"/>
      <c r="AJ2602" s="151"/>
      <c r="AK2602" s="151"/>
      <c r="AL2602" s="151"/>
      <c r="AM2602" s="11"/>
      <c r="AN2602" s="11"/>
      <c r="AO2602" s="11"/>
      <c r="AP2602" s="11"/>
      <c r="AQ2602" s="11"/>
      <c r="AR2602" s="11"/>
      <c r="AS2602" s="11"/>
      <c r="AT2602" s="11"/>
      <c r="AU2602" s="11"/>
      <c r="AV2602" s="11"/>
      <c r="AW2602" s="11"/>
      <c r="AX2602" s="11"/>
      <c r="AY2602" s="11"/>
      <c r="AZ2602" s="11"/>
      <c r="BH2602" s="153"/>
      <c r="BI2602" s="153"/>
      <c r="BJ2602" s="8"/>
      <c r="BK2602" s="8"/>
      <c r="BL2602" s="8"/>
      <c r="BM2602" s="8"/>
      <c r="BN2602" s="7"/>
      <c r="BO2602" s="9"/>
      <c r="BP2602" s="7"/>
      <c r="BQ2602" s="11"/>
      <c r="BR2602" s="10"/>
      <c r="BS2602" s="9"/>
      <c r="BT2602" s="10"/>
      <c r="BU2602" s="7"/>
    </row>
    <row r="2603" spans="34:73">
      <c r="AH2603" s="6"/>
      <c r="AI2603" s="11"/>
      <c r="AJ2603" s="151"/>
      <c r="AK2603" s="151"/>
      <c r="AL2603" s="151"/>
      <c r="AM2603" s="11"/>
      <c r="AN2603" s="11"/>
      <c r="AO2603" s="11"/>
      <c r="AP2603" s="11"/>
      <c r="AQ2603" s="11"/>
      <c r="AR2603" s="11"/>
      <c r="AS2603" s="11"/>
      <c r="AT2603" s="11"/>
      <c r="AU2603" s="11"/>
      <c r="AV2603" s="11"/>
      <c r="AW2603" s="11"/>
      <c r="AX2603" s="11"/>
      <c r="AY2603" s="11"/>
      <c r="AZ2603" s="11"/>
      <c r="BH2603" s="153"/>
      <c r="BI2603" s="153"/>
      <c r="BJ2603" s="8"/>
      <c r="BK2603" s="8"/>
      <c r="BL2603" s="8"/>
      <c r="BM2603" s="8"/>
      <c r="BN2603" s="7"/>
      <c r="BO2603" s="9"/>
      <c r="BP2603" s="7"/>
      <c r="BQ2603" s="11"/>
      <c r="BR2603" s="10"/>
      <c r="BS2603" s="9"/>
      <c r="BT2603" s="10"/>
      <c r="BU2603" s="7"/>
    </row>
    <row r="2604" spans="34:73">
      <c r="AH2604" s="6"/>
      <c r="AI2604" s="11"/>
      <c r="AJ2604" s="151"/>
      <c r="AK2604" s="151"/>
      <c r="AL2604" s="151"/>
      <c r="AM2604" s="11"/>
      <c r="AN2604" s="11"/>
      <c r="AO2604" s="11"/>
      <c r="AP2604" s="11"/>
      <c r="AQ2604" s="11"/>
      <c r="AR2604" s="11"/>
      <c r="AS2604" s="11"/>
      <c r="AT2604" s="11"/>
      <c r="AU2604" s="11"/>
      <c r="AV2604" s="11"/>
      <c r="AW2604" s="11"/>
      <c r="AX2604" s="11"/>
      <c r="AY2604" s="11"/>
      <c r="AZ2604" s="11"/>
      <c r="BH2604" s="153"/>
      <c r="BI2604" s="153"/>
      <c r="BJ2604" s="8"/>
      <c r="BK2604" s="8"/>
      <c r="BL2604" s="8"/>
      <c r="BM2604" s="8"/>
      <c r="BN2604" s="7"/>
      <c r="BO2604" s="9"/>
      <c r="BP2604" s="7"/>
      <c r="BQ2604" s="11"/>
      <c r="BR2604" s="10"/>
      <c r="BS2604" s="9"/>
      <c r="BT2604" s="10"/>
      <c r="BU2604" s="7"/>
    </row>
    <row r="2605" spans="34:73">
      <c r="AH2605" s="6"/>
      <c r="AI2605" s="11"/>
      <c r="AJ2605" s="151"/>
      <c r="AK2605" s="151"/>
      <c r="AL2605" s="151"/>
      <c r="AM2605" s="11"/>
      <c r="AN2605" s="11"/>
      <c r="AO2605" s="11"/>
      <c r="AP2605" s="11"/>
      <c r="AQ2605" s="11"/>
      <c r="AR2605" s="11"/>
      <c r="AS2605" s="11"/>
      <c r="AT2605" s="11"/>
      <c r="AU2605" s="11"/>
      <c r="AV2605" s="11"/>
      <c r="AW2605" s="11"/>
      <c r="AX2605" s="11"/>
      <c r="AY2605" s="11"/>
      <c r="AZ2605" s="11"/>
      <c r="BH2605" s="153"/>
      <c r="BI2605" s="153"/>
      <c r="BJ2605" s="8"/>
      <c r="BK2605" s="8"/>
      <c r="BL2605" s="8"/>
      <c r="BM2605" s="8"/>
      <c r="BN2605" s="7"/>
      <c r="BO2605" s="9"/>
      <c r="BP2605" s="7"/>
      <c r="BQ2605" s="11"/>
      <c r="BR2605" s="10"/>
      <c r="BS2605" s="9"/>
      <c r="BT2605" s="10"/>
      <c r="BU2605" s="7"/>
    </row>
    <row r="2606" spans="34:73">
      <c r="AH2606" s="6"/>
      <c r="AI2606" s="11"/>
      <c r="AJ2606" s="151"/>
      <c r="AK2606" s="151"/>
      <c r="AL2606" s="151"/>
      <c r="AM2606" s="11"/>
      <c r="AN2606" s="11"/>
      <c r="AO2606" s="11"/>
      <c r="AP2606" s="11"/>
      <c r="AQ2606" s="11"/>
      <c r="AR2606" s="11"/>
      <c r="AS2606" s="11"/>
      <c r="AT2606" s="11"/>
      <c r="AU2606" s="11"/>
      <c r="AV2606" s="11"/>
      <c r="AW2606" s="11"/>
      <c r="AX2606" s="11"/>
      <c r="AY2606" s="11"/>
      <c r="AZ2606" s="11"/>
      <c r="BH2606" s="153"/>
      <c r="BI2606" s="153"/>
      <c r="BJ2606" s="8"/>
      <c r="BK2606" s="8"/>
      <c r="BL2606" s="8"/>
      <c r="BM2606" s="8"/>
      <c r="BN2606" s="7"/>
      <c r="BO2606" s="9"/>
      <c r="BP2606" s="7"/>
      <c r="BQ2606" s="11"/>
      <c r="BR2606" s="10"/>
      <c r="BS2606" s="9"/>
      <c r="BT2606" s="10"/>
      <c r="BU2606" s="7"/>
    </row>
    <row r="2607" spans="34:73">
      <c r="AH2607" s="6"/>
      <c r="AI2607" s="11"/>
      <c r="AJ2607" s="151"/>
      <c r="AK2607" s="151"/>
      <c r="AL2607" s="151"/>
      <c r="AM2607" s="11"/>
      <c r="AN2607" s="11"/>
      <c r="AO2607" s="11"/>
      <c r="AP2607" s="11"/>
      <c r="AQ2607" s="11"/>
      <c r="AR2607" s="11"/>
      <c r="AS2607" s="11"/>
      <c r="AT2607" s="11"/>
      <c r="AU2607" s="11"/>
      <c r="AV2607" s="11"/>
      <c r="AW2607" s="11"/>
      <c r="AX2607" s="11"/>
      <c r="AY2607" s="11"/>
      <c r="AZ2607" s="11"/>
      <c r="BH2607" s="153"/>
      <c r="BI2607" s="153"/>
      <c r="BJ2607" s="8"/>
      <c r="BK2607" s="8"/>
      <c r="BL2607" s="8"/>
      <c r="BM2607" s="8"/>
      <c r="BN2607" s="7"/>
      <c r="BO2607" s="9"/>
      <c r="BP2607" s="7"/>
      <c r="BQ2607" s="11"/>
      <c r="BR2607" s="10"/>
      <c r="BS2607" s="9"/>
      <c r="BT2607" s="10"/>
      <c r="BU2607" s="7"/>
    </row>
    <row r="2608" spans="34:73">
      <c r="AH2608" s="6"/>
      <c r="AI2608" s="11"/>
      <c r="AJ2608" s="151"/>
      <c r="AK2608" s="151"/>
      <c r="AL2608" s="151"/>
      <c r="AM2608" s="11"/>
      <c r="AN2608" s="11"/>
      <c r="AO2608" s="11"/>
      <c r="AP2608" s="11"/>
      <c r="AQ2608" s="11"/>
      <c r="AR2608" s="11"/>
      <c r="AS2608" s="11"/>
      <c r="AT2608" s="11"/>
      <c r="AU2608" s="11"/>
      <c r="AV2608" s="11"/>
      <c r="AW2608" s="11"/>
      <c r="AX2608" s="11"/>
      <c r="AY2608" s="11"/>
      <c r="AZ2608" s="11"/>
      <c r="BH2608" s="153"/>
      <c r="BI2608" s="153"/>
      <c r="BJ2608" s="8"/>
      <c r="BK2608" s="8"/>
      <c r="BL2608" s="8"/>
      <c r="BM2608" s="8"/>
      <c r="BN2608" s="7"/>
      <c r="BO2608" s="9"/>
      <c r="BP2608" s="7"/>
      <c r="BQ2608" s="11"/>
      <c r="BR2608" s="10"/>
      <c r="BS2608" s="9"/>
      <c r="BT2608" s="10"/>
      <c r="BU2608" s="7"/>
    </row>
    <row r="2609" spans="34:73">
      <c r="AH2609" s="6"/>
      <c r="AI2609" s="11"/>
      <c r="AJ2609" s="151"/>
      <c r="AK2609" s="151"/>
      <c r="AL2609" s="151"/>
      <c r="AM2609" s="11"/>
      <c r="AN2609" s="11"/>
      <c r="AO2609" s="11"/>
      <c r="AP2609" s="11"/>
      <c r="AQ2609" s="11"/>
      <c r="AR2609" s="11"/>
      <c r="AS2609" s="11"/>
      <c r="AT2609" s="11"/>
      <c r="AU2609" s="11"/>
      <c r="AV2609" s="11"/>
      <c r="AW2609" s="11"/>
      <c r="AX2609" s="11"/>
      <c r="AY2609" s="11"/>
      <c r="AZ2609" s="11"/>
      <c r="BH2609" s="153"/>
      <c r="BI2609" s="153"/>
      <c r="BJ2609" s="8"/>
      <c r="BK2609" s="8"/>
      <c r="BL2609" s="8"/>
      <c r="BM2609" s="8"/>
      <c r="BN2609" s="7"/>
      <c r="BO2609" s="9"/>
      <c r="BP2609" s="7"/>
      <c r="BQ2609" s="11"/>
      <c r="BR2609" s="10"/>
      <c r="BS2609" s="9"/>
      <c r="BT2609" s="10"/>
      <c r="BU2609" s="7"/>
    </row>
    <row r="2610" spans="34:73">
      <c r="AH2610" s="6"/>
      <c r="AI2610" s="11"/>
      <c r="AJ2610" s="151"/>
      <c r="AK2610" s="151"/>
      <c r="AL2610" s="151"/>
      <c r="AM2610" s="11"/>
      <c r="AN2610" s="11"/>
      <c r="AO2610" s="11"/>
      <c r="AP2610" s="11"/>
      <c r="AQ2610" s="11"/>
      <c r="AR2610" s="11"/>
      <c r="AS2610" s="11"/>
      <c r="AT2610" s="11"/>
      <c r="AU2610" s="11"/>
      <c r="AV2610" s="11"/>
      <c r="AW2610" s="11"/>
      <c r="AX2610" s="11"/>
      <c r="AY2610" s="11"/>
      <c r="AZ2610" s="11"/>
      <c r="BH2610" s="153"/>
      <c r="BI2610" s="153"/>
      <c r="BJ2610" s="8"/>
      <c r="BK2610" s="8"/>
      <c r="BL2610" s="8"/>
      <c r="BM2610" s="8"/>
      <c r="BN2610" s="7"/>
      <c r="BO2610" s="9"/>
      <c r="BP2610" s="7"/>
      <c r="BQ2610" s="11"/>
      <c r="BR2610" s="10"/>
      <c r="BS2610" s="9"/>
      <c r="BT2610" s="10"/>
      <c r="BU2610" s="7"/>
    </row>
    <row r="2611" spans="34:73">
      <c r="AH2611" s="6"/>
      <c r="AI2611" s="11"/>
      <c r="AJ2611" s="151"/>
      <c r="AK2611" s="151"/>
      <c r="AL2611" s="151"/>
      <c r="AM2611" s="11"/>
      <c r="AN2611" s="11"/>
      <c r="AO2611" s="11"/>
      <c r="AP2611" s="11"/>
      <c r="AQ2611" s="11"/>
      <c r="AR2611" s="11"/>
      <c r="AS2611" s="11"/>
      <c r="AT2611" s="11"/>
      <c r="AU2611" s="11"/>
      <c r="AV2611" s="11"/>
      <c r="AW2611" s="11"/>
      <c r="AX2611" s="11"/>
      <c r="AY2611" s="11"/>
      <c r="AZ2611" s="11"/>
      <c r="BH2611" s="153"/>
      <c r="BI2611" s="153"/>
      <c r="BJ2611" s="8"/>
      <c r="BK2611" s="8"/>
      <c r="BL2611" s="8"/>
      <c r="BM2611" s="8"/>
      <c r="BN2611" s="7"/>
      <c r="BO2611" s="9"/>
      <c r="BP2611" s="7"/>
      <c r="BQ2611" s="11"/>
      <c r="BR2611" s="10"/>
      <c r="BS2611" s="9"/>
      <c r="BT2611" s="10"/>
      <c r="BU2611" s="7"/>
    </row>
    <row r="2612" spans="34:73">
      <c r="AH2612" s="6"/>
      <c r="AI2612" s="11"/>
      <c r="AJ2612" s="151"/>
      <c r="AK2612" s="151"/>
      <c r="AL2612" s="151"/>
      <c r="AM2612" s="11"/>
      <c r="AN2612" s="11"/>
      <c r="AO2612" s="11"/>
      <c r="AP2612" s="11"/>
      <c r="AQ2612" s="11"/>
      <c r="AR2612" s="11"/>
      <c r="AS2612" s="11"/>
      <c r="AT2612" s="11"/>
      <c r="AU2612" s="11"/>
      <c r="AV2612" s="11"/>
      <c r="AW2612" s="11"/>
      <c r="AX2612" s="11"/>
      <c r="AY2612" s="11"/>
      <c r="AZ2612" s="11"/>
      <c r="BH2612" s="153"/>
      <c r="BI2612" s="153"/>
      <c r="BJ2612" s="8"/>
      <c r="BK2612" s="8"/>
      <c r="BL2612" s="8"/>
      <c r="BM2612" s="8"/>
      <c r="BN2612" s="7"/>
      <c r="BO2612" s="9"/>
      <c r="BP2612" s="7"/>
      <c r="BQ2612" s="11"/>
      <c r="BR2612" s="10"/>
      <c r="BS2612" s="9"/>
      <c r="BT2612" s="10"/>
      <c r="BU2612" s="7"/>
    </row>
  </sheetData>
  <mergeCells count="56">
    <mergeCell ref="EQ21:EQ22"/>
    <mergeCell ref="ED16:EE16"/>
    <mergeCell ref="ED17:EE17"/>
    <mergeCell ref="DB21:DB22"/>
    <mergeCell ref="EB21:EB22"/>
    <mergeCell ref="EP21:EP22"/>
    <mergeCell ref="DC21:DC22"/>
    <mergeCell ref="EQ19:EU20"/>
    <mergeCell ref="ET21:ET22"/>
    <mergeCell ref="EU21:EU22"/>
    <mergeCell ref="EN21:EN22"/>
    <mergeCell ref="EO21:EO22"/>
    <mergeCell ref="EJ19:EN20"/>
    <mergeCell ref="EO19:EP20"/>
    <mergeCell ref="EJ21:EL21"/>
    <mergeCell ref="DA19:EG20"/>
    <mergeCell ref="DD14:DE14"/>
    <mergeCell ref="B11:J12"/>
    <mergeCell ref="K11:M12"/>
    <mergeCell ref="B13:D13"/>
    <mergeCell ref="B20:C20"/>
    <mergeCell ref="D20:E20"/>
    <mergeCell ref="F20:G20"/>
    <mergeCell ref="H20:L20"/>
    <mergeCell ref="DA12:EU12"/>
    <mergeCell ref="DA11:EU11"/>
    <mergeCell ref="N11:O12"/>
    <mergeCell ref="ED14:EE14"/>
    <mergeCell ref="DD15:DE15"/>
    <mergeCell ref="ED15:EE15"/>
    <mergeCell ref="AA11:BU11"/>
    <mergeCell ref="AA12:BU12"/>
    <mergeCell ref="M21:M23"/>
    <mergeCell ref="AB21:AB22"/>
    <mergeCell ref="AC21:AC22"/>
    <mergeCell ref="BJ21:BL21"/>
    <mergeCell ref="BN21:BN22"/>
    <mergeCell ref="BB21:BB22"/>
    <mergeCell ref="B29:D29"/>
    <mergeCell ref="G21:G22"/>
    <mergeCell ref="B25:C25"/>
    <mergeCell ref="D25:E26"/>
    <mergeCell ref="D27:E27"/>
    <mergeCell ref="F21:F22"/>
    <mergeCell ref="BD17:BE17"/>
    <mergeCell ref="AA19:BI20"/>
    <mergeCell ref="AD14:AE14"/>
    <mergeCell ref="BD14:BE14"/>
    <mergeCell ref="AD15:AE15"/>
    <mergeCell ref="BD15:BE15"/>
    <mergeCell ref="BD16:BE16"/>
    <mergeCell ref="BP21:BP22"/>
    <mergeCell ref="BQ21:BQ22"/>
    <mergeCell ref="BT21:BT22"/>
    <mergeCell ref="BU21:BU22"/>
    <mergeCell ref="BO21:BO22"/>
  </mergeCells>
  <conditionalFormatting sqref="M35 M50">
    <cfRule type="containsText" dxfId="13" priority="23" operator="containsText" text="Check">
      <formula>NOT(ISERROR(SEARCH("Check",M35)))</formula>
    </cfRule>
    <cfRule type="containsText" dxfId="12" priority="24" operator="containsText" text="OK">
      <formula>NOT(ISERROR(SEARCH("OK",M35)))</formula>
    </cfRule>
  </conditionalFormatting>
  <conditionalFormatting sqref="M38">
    <cfRule type="containsText" dxfId="11" priority="15" operator="containsText" text="Check">
      <formula>NOT(ISERROR(SEARCH("Check",M38)))</formula>
    </cfRule>
    <cfRule type="containsText" dxfId="10" priority="16" operator="containsText" text="OK">
      <formula>NOT(ISERROR(SEARCH("OK",M38)))</formula>
    </cfRule>
  </conditionalFormatting>
  <conditionalFormatting sqref="M42">
    <cfRule type="containsText" dxfId="9" priority="13" operator="containsText" text="Check">
      <formula>NOT(ISERROR(SEARCH("Check",M42)))</formula>
    </cfRule>
    <cfRule type="containsText" dxfId="8" priority="14" operator="containsText" text="OK">
      <formula>NOT(ISERROR(SEARCH("OK",M42)))</formula>
    </cfRule>
  </conditionalFormatting>
  <conditionalFormatting sqref="BL1:BM1048576 BO1:BO1048576 BT1:BT1048576">
    <cfRule type="top10" dxfId="7" priority="1" rank="1"/>
  </conditionalFormatting>
  <conditionalFormatting sqref="BL1:BM1048576">
    <cfRule type="top10" dxfId="6" priority="37" rank="1"/>
  </conditionalFormatting>
  <conditionalFormatting sqref="BN23:BN2612 BP23:BS2612 BU23:BU2612">
    <cfRule type="containsText" dxfId="5" priority="2" operator="containsText" text="Check">
      <formula>NOT(ISERROR(SEARCH("Check",BN23)))</formula>
    </cfRule>
    <cfRule type="cellIs" dxfId="4" priority="3" operator="equal">
      <formula>"OK"</formula>
    </cfRule>
  </conditionalFormatting>
  <conditionalFormatting sqref="BO1:BO19 BO2694:BO1048576">
    <cfRule type="top10" dxfId="3" priority="45" rank="1"/>
  </conditionalFormatting>
  <conditionalFormatting sqref="EL1:EM10 EO1:EO10 ET1:ET10 ET13:ET18 EO13:EO19 EL13:EM18 EL21:EM1048576 EO21:EO1048576 ET21:ET1048576">
    <cfRule type="top10" dxfId="2" priority="4" rank="1"/>
  </conditionalFormatting>
  <conditionalFormatting sqref="EN23:EN1960 EP23:ES1960 EU23:EU1960">
    <cfRule type="containsText" dxfId="1" priority="6" operator="containsText" text="Check">
      <formula>NOT(ISERROR(SEARCH("Check",EN23)))</formula>
    </cfRule>
    <cfRule type="cellIs" dxfId="0" priority="7" operator="equal">
      <formula>"OK"</formula>
    </cfRule>
  </conditionalFormatting>
  <dataValidations count="1">
    <dataValidation type="list" allowBlank="1" showInputMessage="1" showErrorMessage="1" sqref="N11:O12" xr:uid="{E271283B-70F4-47D9-B74D-236DEFE3A9B1}">
      <formula1>$N$13:$N$15</formula1>
    </dataValidation>
  </dataValidations>
  <printOptions horizontalCentered="1"/>
  <pageMargins left="0.5" right="0.5" top="0.5" bottom="0.5" header="0.31496062992125984" footer="0.31496062992125984"/>
  <pageSetup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CB5342-7EB0-4D35-B861-957960CC0D2C}">
          <x14:formula1>
            <xm:f>Data!$A$3:$A$99</xm:f>
          </x14:formula1>
          <xm:sqref>D20:E20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toan huynh vu minh</cp:lastModifiedBy>
  <cp:revision>0</cp:revision>
  <cp:lastPrinted>2026-09-19T17:20:57Z</cp:lastPrinted>
  <dcterms:created xsi:type="dcterms:W3CDTF">2026-09-19T06:29:49Z</dcterms:created>
  <dcterms:modified xsi:type="dcterms:W3CDTF">2026-09-21T13:57:01Z</dcterms:modified>
  <dc:language>en-US</dc:language>
</cp:coreProperties>
</file>